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Process Engineering\Tom Gallery\Project Work\Solomon Profile II Automation\"/>
    </mc:Choice>
  </mc:AlternateContent>
  <bookViews>
    <workbookView xWindow="0" yWindow="0" windowWidth="30720" windowHeight="11496" activeTab="3"/>
  </bookViews>
  <sheets>
    <sheet name="Update Menu" sheetId="2" r:id="rId1"/>
    <sheet name="Data Pull" sheetId="3" r:id="rId2"/>
    <sheet name="Exclusion Vectors" sheetId="10" r:id="rId3"/>
    <sheet name="T1" sheetId="4" r:id="rId4"/>
    <sheet name="T2" sheetId="5" r:id="rId5"/>
    <sheet name="T3" sheetId="6" r:id="rId6"/>
    <sheet name="Table 1 Data" sheetId="9" r:id="rId7"/>
    <sheet name="Table 2 Data" sheetId="11" r:id="rId8"/>
    <sheet name="Table 3 Data" sheetId="12"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4" i="6" l="1"/>
  <c r="V4" i="6"/>
  <c r="T4" i="6"/>
  <c r="R4" i="6"/>
  <c r="P4" i="6"/>
  <c r="L4" i="6"/>
  <c r="I4" i="6"/>
  <c r="J6" i="12"/>
  <c r="Z4" i="12"/>
  <c r="V4" i="12"/>
  <c r="T4" i="12"/>
  <c r="R4" i="12"/>
  <c r="P4" i="12"/>
  <c r="L4" i="12"/>
  <c r="J4"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11" i="12"/>
  <c r="M12" i="12"/>
  <c r="N12" i="12"/>
  <c r="O12" i="12"/>
  <c r="M13" i="12"/>
  <c r="N13" i="12"/>
  <c r="O13" i="12"/>
  <c r="M14" i="12"/>
  <c r="N14" i="12"/>
  <c r="O14" i="12"/>
  <c r="M15" i="12"/>
  <c r="N15" i="12"/>
  <c r="O15" i="12"/>
  <c r="M16" i="12"/>
  <c r="N16" i="12"/>
  <c r="O16" i="12"/>
  <c r="M17" i="12"/>
  <c r="N17" i="12"/>
  <c r="O17" i="12"/>
  <c r="M18" i="12"/>
  <c r="N18" i="12"/>
  <c r="O18" i="12"/>
  <c r="M19" i="12"/>
  <c r="N19" i="12"/>
  <c r="O19" i="12"/>
  <c r="M20" i="12"/>
  <c r="N20" i="12"/>
  <c r="O20" i="12"/>
  <c r="M21" i="12"/>
  <c r="N21" i="12"/>
  <c r="O21" i="12"/>
  <c r="M22" i="12"/>
  <c r="N22" i="12"/>
  <c r="O22" i="12"/>
  <c r="M23" i="12"/>
  <c r="N23" i="12"/>
  <c r="O23" i="12"/>
  <c r="M24" i="12"/>
  <c r="N24" i="12"/>
  <c r="O24" i="12"/>
  <c r="M25" i="12"/>
  <c r="N25" i="12"/>
  <c r="O25" i="12"/>
  <c r="M26" i="12"/>
  <c r="N26" i="12"/>
  <c r="O26" i="12"/>
  <c r="M27" i="12"/>
  <c r="N27" i="12"/>
  <c r="O27" i="12"/>
  <c r="M28" i="12"/>
  <c r="N28" i="12"/>
  <c r="O28" i="12"/>
  <c r="M29" i="12"/>
  <c r="N29" i="12"/>
  <c r="O29" i="12"/>
  <c r="M30" i="12"/>
  <c r="N30" i="12"/>
  <c r="O30" i="12"/>
  <c r="M31" i="12"/>
  <c r="N31" i="12"/>
  <c r="O31" i="12"/>
  <c r="M32" i="12"/>
  <c r="N32" i="12"/>
  <c r="O32" i="12"/>
  <c r="M33" i="12"/>
  <c r="N33" i="12"/>
  <c r="O33" i="12"/>
  <c r="M34" i="12"/>
  <c r="N34" i="12"/>
  <c r="O34" i="12"/>
  <c r="M35" i="12"/>
  <c r="N35" i="12"/>
  <c r="O35" i="12"/>
  <c r="M36" i="12"/>
  <c r="N36" i="12"/>
  <c r="O36" i="12"/>
  <c r="M37" i="12"/>
  <c r="N37" i="12"/>
  <c r="O37" i="12"/>
  <c r="M38" i="12"/>
  <c r="N38" i="12"/>
  <c r="O38" i="12"/>
  <c r="M39" i="12"/>
  <c r="N39" i="12"/>
  <c r="O39" i="12"/>
  <c r="M40" i="12"/>
  <c r="N40" i="12"/>
  <c r="O40" i="12"/>
  <c r="M41" i="12"/>
  <c r="N41" i="12"/>
  <c r="O41" i="12"/>
  <c r="M42" i="12"/>
  <c r="N42" i="12"/>
  <c r="O42" i="12"/>
  <c r="M43" i="12"/>
  <c r="N43" i="12"/>
  <c r="O43" i="12"/>
  <c r="M44" i="12"/>
  <c r="N44" i="12"/>
  <c r="O44" i="12"/>
  <c r="M45" i="12"/>
  <c r="N45" i="12"/>
  <c r="O45" i="12"/>
  <c r="M46" i="12"/>
  <c r="N46" i="12"/>
  <c r="O46" i="12"/>
  <c r="M47" i="12"/>
  <c r="N47" i="12"/>
  <c r="O47" i="12"/>
  <c r="M48" i="12"/>
  <c r="N48" i="12"/>
  <c r="O48" i="12"/>
  <c r="M49" i="12"/>
  <c r="N49" i="12"/>
  <c r="O49" i="12"/>
  <c r="M50" i="12"/>
  <c r="N50" i="12"/>
  <c r="O50" i="12"/>
  <c r="M51" i="12"/>
  <c r="N51" i="12"/>
  <c r="O51" i="12"/>
  <c r="M52" i="12"/>
  <c r="N52" i="12"/>
  <c r="O52" i="12"/>
  <c r="M53" i="12"/>
  <c r="N53" i="12"/>
  <c r="O53" i="12"/>
  <c r="M54" i="12"/>
  <c r="N54" i="12"/>
  <c r="O54" i="12"/>
  <c r="M55" i="12"/>
  <c r="N55" i="12"/>
  <c r="O55" i="12"/>
  <c r="M56" i="12"/>
  <c r="N56" i="12"/>
  <c r="O56" i="12"/>
  <c r="M57" i="12"/>
  <c r="N57" i="12"/>
  <c r="O57" i="12"/>
  <c r="M58" i="12"/>
  <c r="N58" i="12"/>
  <c r="O58" i="12"/>
  <c r="M59" i="12"/>
  <c r="N59" i="12"/>
  <c r="O59" i="12"/>
  <c r="M60" i="12"/>
  <c r="N60" i="12"/>
  <c r="O60" i="12"/>
  <c r="M61" i="12"/>
  <c r="N61" i="12"/>
  <c r="O61" i="12"/>
  <c r="M62" i="12"/>
  <c r="N62" i="12"/>
  <c r="O62" i="12"/>
  <c r="M63" i="12"/>
  <c r="N63" i="12"/>
  <c r="O63" i="12"/>
  <c r="M64" i="12"/>
  <c r="N64" i="12"/>
  <c r="O64" i="12"/>
  <c r="M65" i="12"/>
  <c r="N65" i="12"/>
  <c r="O65" i="12"/>
  <c r="M66" i="12"/>
  <c r="N66" i="12"/>
  <c r="O66" i="12"/>
  <c r="M67" i="12"/>
  <c r="N67" i="12"/>
  <c r="O67" i="12"/>
  <c r="M68" i="12"/>
  <c r="N68" i="12"/>
  <c r="O68" i="12"/>
  <c r="M69" i="12"/>
  <c r="N69" i="12"/>
  <c r="O69" i="12"/>
  <c r="M70" i="12"/>
  <c r="N70" i="12"/>
  <c r="O70" i="12"/>
  <c r="M71" i="12"/>
  <c r="N71" i="12"/>
  <c r="O71" i="12"/>
  <c r="M72" i="12"/>
  <c r="N72" i="12"/>
  <c r="O72" i="12"/>
  <c r="M73" i="12"/>
  <c r="N73" i="12"/>
  <c r="O73" i="12"/>
  <c r="M74" i="12"/>
  <c r="N74" i="12"/>
  <c r="O74" i="12"/>
  <c r="M75" i="12"/>
  <c r="N75" i="12"/>
  <c r="O75" i="12"/>
  <c r="M76" i="12"/>
  <c r="N76" i="12"/>
  <c r="O76" i="12"/>
  <c r="M77" i="12"/>
  <c r="N77" i="12"/>
  <c r="O77" i="12"/>
  <c r="M78" i="12"/>
  <c r="N78" i="12"/>
  <c r="O78" i="12"/>
  <c r="M79" i="12"/>
  <c r="N79" i="12"/>
  <c r="O79" i="12"/>
  <c r="M80" i="12"/>
  <c r="N80" i="12"/>
  <c r="O80" i="12"/>
  <c r="M81" i="12"/>
  <c r="N81" i="12"/>
  <c r="O81" i="12"/>
  <c r="M82" i="12"/>
  <c r="N82" i="12"/>
  <c r="O82" i="12"/>
  <c r="M83" i="12"/>
  <c r="N83" i="12"/>
  <c r="O83" i="12"/>
  <c r="M84" i="12"/>
  <c r="N84" i="12"/>
  <c r="O84" i="12"/>
  <c r="M85" i="12"/>
  <c r="N85" i="12"/>
  <c r="O85" i="12"/>
  <c r="M86" i="12"/>
  <c r="N86" i="12"/>
  <c r="O86" i="12"/>
  <c r="M87" i="12"/>
  <c r="N87" i="12"/>
  <c r="O87" i="12"/>
  <c r="M88" i="12"/>
  <c r="N88" i="12"/>
  <c r="O88" i="12"/>
  <c r="M89" i="12"/>
  <c r="N89" i="12"/>
  <c r="O89" i="12"/>
  <c r="M90" i="12"/>
  <c r="N90" i="12"/>
  <c r="O90" i="12"/>
  <c r="M91" i="12"/>
  <c r="N91" i="12"/>
  <c r="O91" i="12"/>
  <c r="M92" i="12"/>
  <c r="N92" i="12"/>
  <c r="O92" i="12"/>
  <c r="M93" i="12"/>
  <c r="N93" i="12"/>
  <c r="O93" i="12"/>
  <c r="M94" i="12"/>
  <c r="N94" i="12"/>
  <c r="O94" i="12"/>
  <c r="M95" i="12"/>
  <c r="N95" i="12"/>
  <c r="O95" i="12"/>
  <c r="M96" i="12"/>
  <c r="N96" i="12"/>
  <c r="O96" i="12"/>
  <c r="M97" i="12"/>
  <c r="N97" i="12"/>
  <c r="O97" i="12"/>
  <c r="M98" i="12"/>
  <c r="N98" i="12"/>
  <c r="O98" i="12"/>
  <c r="M99" i="12"/>
  <c r="N99" i="12"/>
  <c r="O99" i="12"/>
  <c r="M100" i="12"/>
  <c r="N100" i="12"/>
  <c r="O100" i="12"/>
  <c r="M101" i="12"/>
  <c r="N101" i="12"/>
  <c r="O101" i="12"/>
  <c r="M102" i="12"/>
  <c r="N102" i="12"/>
  <c r="O102" i="12"/>
  <c r="M103" i="12"/>
  <c r="N103" i="12"/>
  <c r="O103" i="12"/>
  <c r="M104" i="12"/>
  <c r="N104" i="12"/>
  <c r="O104" i="12"/>
  <c r="M105" i="12"/>
  <c r="N105" i="12"/>
  <c r="O105" i="12"/>
  <c r="M106" i="12"/>
  <c r="N106" i="12"/>
  <c r="O106" i="12"/>
  <c r="M107" i="12"/>
  <c r="N107" i="12"/>
  <c r="O107" i="12"/>
  <c r="M108" i="12"/>
  <c r="N108" i="12"/>
  <c r="O108" i="12"/>
  <c r="M109" i="12"/>
  <c r="N109" i="12"/>
  <c r="O109" i="12"/>
  <c r="M110" i="12"/>
  <c r="N110" i="12"/>
  <c r="O110" i="12"/>
  <c r="M111" i="12"/>
  <c r="N111" i="12"/>
  <c r="O111" i="12"/>
  <c r="M112" i="12"/>
  <c r="N112" i="12"/>
  <c r="O112" i="12"/>
  <c r="M113" i="12"/>
  <c r="N113" i="12"/>
  <c r="O113" i="12"/>
  <c r="M114" i="12"/>
  <c r="N114" i="12"/>
  <c r="O114" i="12"/>
  <c r="M115" i="12"/>
  <c r="N115" i="12"/>
  <c r="O115" i="12"/>
  <c r="M116" i="12"/>
  <c r="N116" i="12"/>
  <c r="O116" i="12"/>
  <c r="M117" i="12"/>
  <c r="N117" i="12"/>
  <c r="O117" i="12"/>
  <c r="M118" i="12"/>
  <c r="N118" i="12"/>
  <c r="O118" i="12"/>
  <c r="M119" i="12"/>
  <c r="N119" i="12"/>
  <c r="O119" i="12"/>
  <c r="M120" i="12"/>
  <c r="N120" i="12"/>
  <c r="O120" i="12"/>
  <c r="M121" i="12"/>
  <c r="N121" i="12"/>
  <c r="O121" i="12"/>
  <c r="M122" i="12"/>
  <c r="N122" i="12"/>
  <c r="O122" i="12"/>
  <c r="M123" i="12"/>
  <c r="N123" i="12"/>
  <c r="O123" i="12"/>
  <c r="M124" i="12"/>
  <c r="N124" i="12"/>
  <c r="O124" i="12"/>
  <c r="M125" i="12"/>
  <c r="N125" i="12"/>
  <c r="O125" i="12"/>
  <c r="M126" i="12"/>
  <c r="N126" i="12"/>
  <c r="O126" i="12"/>
  <c r="M127" i="12"/>
  <c r="N127" i="12"/>
  <c r="O127" i="12"/>
  <c r="M128" i="12"/>
  <c r="N128" i="12"/>
  <c r="O128" i="12"/>
  <c r="M129" i="12"/>
  <c r="N129" i="12"/>
  <c r="O129" i="12"/>
  <c r="M130" i="12"/>
  <c r="N130" i="12"/>
  <c r="O130" i="12"/>
  <c r="M131" i="12"/>
  <c r="N131" i="12"/>
  <c r="O131" i="12"/>
  <c r="M132" i="12"/>
  <c r="N132" i="12"/>
  <c r="O132" i="12"/>
  <c r="M133" i="12"/>
  <c r="N133" i="12"/>
  <c r="O133" i="12"/>
  <c r="M134" i="12"/>
  <c r="N134" i="12"/>
  <c r="O134" i="12"/>
  <c r="M135" i="12"/>
  <c r="N135" i="12"/>
  <c r="O135" i="12"/>
  <c r="M136" i="12"/>
  <c r="N136" i="12"/>
  <c r="O136" i="12"/>
  <c r="M137" i="12"/>
  <c r="N137" i="12"/>
  <c r="O137" i="12"/>
  <c r="M138" i="12"/>
  <c r="N138" i="12"/>
  <c r="O138" i="12"/>
  <c r="M139" i="12"/>
  <c r="N139" i="12"/>
  <c r="O139" i="12"/>
  <c r="M140" i="12"/>
  <c r="N140" i="12"/>
  <c r="O140" i="12"/>
  <c r="M141" i="12"/>
  <c r="N141" i="12"/>
  <c r="O141" i="12"/>
  <c r="M142" i="12"/>
  <c r="N142" i="12"/>
  <c r="O142" i="12"/>
  <c r="M143" i="12"/>
  <c r="N143" i="12"/>
  <c r="O143" i="12"/>
  <c r="M144" i="12"/>
  <c r="N144" i="12"/>
  <c r="O144" i="12"/>
  <c r="M145" i="12"/>
  <c r="N145" i="12"/>
  <c r="O145" i="12"/>
  <c r="M146" i="12"/>
  <c r="N146" i="12"/>
  <c r="O146" i="12"/>
  <c r="M147" i="12"/>
  <c r="N147" i="12"/>
  <c r="O147" i="12"/>
  <c r="M148" i="12"/>
  <c r="N148" i="12"/>
  <c r="O148" i="12"/>
  <c r="M149" i="12"/>
  <c r="N149" i="12"/>
  <c r="O149" i="12"/>
  <c r="M150" i="12"/>
  <c r="N150" i="12"/>
  <c r="O150" i="12"/>
  <c r="M151" i="12"/>
  <c r="N151" i="12"/>
  <c r="O151" i="12"/>
  <c r="M152" i="12"/>
  <c r="N152" i="12"/>
  <c r="O152" i="12"/>
  <c r="M153" i="12"/>
  <c r="N153" i="12"/>
  <c r="O153" i="12"/>
  <c r="M154" i="12"/>
  <c r="N154" i="12"/>
  <c r="O154" i="12"/>
  <c r="M155" i="12"/>
  <c r="N155" i="12"/>
  <c r="O155" i="12"/>
  <c r="M156" i="12"/>
  <c r="N156" i="12"/>
  <c r="O156" i="12"/>
  <c r="M157" i="12"/>
  <c r="N157" i="12"/>
  <c r="O157" i="12"/>
  <c r="M158" i="12"/>
  <c r="N158" i="12"/>
  <c r="O158" i="12"/>
  <c r="M159" i="12"/>
  <c r="N159" i="12"/>
  <c r="O159" i="12"/>
  <c r="M160" i="12"/>
  <c r="N160" i="12"/>
  <c r="O160" i="12"/>
  <c r="M161" i="12"/>
  <c r="N161" i="12"/>
  <c r="O161" i="12"/>
  <c r="M162" i="12"/>
  <c r="N162" i="12"/>
  <c r="O162" i="12"/>
  <c r="M163" i="12"/>
  <c r="N163" i="12"/>
  <c r="O163" i="12"/>
  <c r="M164" i="12"/>
  <c r="N164" i="12"/>
  <c r="O164" i="12"/>
  <c r="M165" i="12"/>
  <c r="N165" i="12"/>
  <c r="O165" i="12"/>
  <c r="M166" i="12"/>
  <c r="N166" i="12"/>
  <c r="O166" i="12"/>
  <c r="M167" i="12"/>
  <c r="N167" i="12"/>
  <c r="O167" i="12"/>
  <c r="M168" i="12"/>
  <c r="N168" i="12"/>
  <c r="O168" i="12"/>
  <c r="M169" i="12"/>
  <c r="N169" i="12"/>
  <c r="O169" i="12"/>
  <c r="M170" i="12"/>
  <c r="N170" i="12"/>
  <c r="O170" i="12"/>
  <c r="M171" i="12"/>
  <c r="N171" i="12"/>
  <c r="O171" i="12"/>
  <c r="M172" i="12"/>
  <c r="N172" i="12"/>
  <c r="O172" i="12"/>
  <c r="M173" i="12"/>
  <c r="N173" i="12"/>
  <c r="O173" i="12"/>
  <c r="M174" i="12"/>
  <c r="N174" i="12"/>
  <c r="O174" i="12"/>
  <c r="M175" i="12"/>
  <c r="N175" i="12"/>
  <c r="O175" i="12"/>
  <c r="M176" i="12"/>
  <c r="N176" i="12"/>
  <c r="O176" i="12"/>
  <c r="M177" i="12"/>
  <c r="N177" i="12"/>
  <c r="O177" i="12"/>
  <c r="M178" i="12"/>
  <c r="N178" i="12"/>
  <c r="O178" i="12"/>
  <c r="M179" i="12"/>
  <c r="N179" i="12"/>
  <c r="O179" i="12"/>
  <c r="M180" i="12"/>
  <c r="N180" i="12"/>
  <c r="O180" i="12"/>
  <c r="M181" i="12"/>
  <c r="N181" i="12"/>
  <c r="O181" i="12"/>
  <c r="M182" i="12"/>
  <c r="N182" i="12"/>
  <c r="O182" i="12"/>
  <c r="M183" i="12"/>
  <c r="N183" i="12"/>
  <c r="O183" i="12"/>
  <c r="M184" i="12"/>
  <c r="N184" i="12"/>
  <c r="O184" i="12"/>
  <c r="M185" i="12"/>
  <c r="N185" i="12"/>
  <c r="O185" i="12"/>
  <c r="M186" i="12"/>
  <c r="N186" i="12"/>
  <c r="O186" i="12"/>
  <c r="M187" i="12"/>
  <c r="N187" i="12"/>
  <c r="O187" i="12"/>
  <c r="M188" i="12"/>
  <c r="N188" i="12"/>
  <c r="O188" i="12"/>
  <c r="M189" i="12"/>
  <c r="N189" i="12"/>
  <c r="O189" i="12"/>
  <c r="M190" i="12"/>
  <c r="N190" i="12"/>
  <c r="O190" i="12"/>
  <c r="M191" i="12"/>
  <c r="N191" i="12"/>
  <c r="O191" i="12"/>
  <c r="M192" i="12"/>
  <c r="N192" i="12"/>
  <c r="O192" i="12"/>
  <c r="M193" i="12"/>
  <c r="N193" i="12"/>
  <c r="O193" i="12"/>
  <c r="M194" i="12"/>
  <c r="N194" i="12"/>
  <c r="O194" i="12"/>
  <c r="M195" i="12"/>
  <c r="N195" i="12"/>
  <c r="O195" i="12"/>
  <c r="M196" i="12"/>
  <c r="N196" i="12"/>
  <c r="O196" i="12"/>
  <c r="M197" i="12"/>
  <c r="N197" i="12"/>
  <c r="O197" i="12"/>
  <c r="M198" i="12"/>
  <c r="N198" i="12"/>
  <c r="O198" i="12"/>
  <c r="M199" i="12"/>
  <c r="N199" i="12"/>
  <c r="O199" i="12"/>
  <c r="M200" i="12"/>
  <c r="N200" i="12"/>
  <c r="O200" i="12"/>
  <c r="M201" i="12"/>
  <c r="N201" i="12"/>
  <c r="O201" i="12"/>
  <c r="M202" i="12"/>
  <c r="N202" i="12"/>
  <c r="O202" i="12"/>
  <c r="M203" i="12"/>
  <c r="N203" i="12"/>
  <c r="O203" i="12"/>
  <c r="M204" i="12"/>
  <c r="N204" i="12"/>
  <c r="O204" i="12"/>
  <c r="M205" i="12"/>
  <c r="N205" i="12"/>
  <c r="O205" i="12"/>
  <c r="M206" i="12"/>
  <c r="N206" i="12"/>
  <c r="O206" i="12"/>
  <c r="M207" i="12"/>
  <c r="N207" i="12"/>
  <c r="O207" i="12"/>
  <c r="M208" i="12"/>
  <c r="N208" i="12"/>
  <c r="O208" i="12"/>
  <c r="M209" i="12"/>
  <c r="N209" i="12"/>
  <c r="O209" i="12"/>
  <c r="M210" i="12"/>
  <c r="N210" i="12"/>
  <c r="O210" i="12"/>
  <c r="M211" i="12"/>
  <c r="N211" i="12"/>
  <c r="O211" i="12"/>
  <c r="M212" i="12"/>
  <c r="N212" i="12"/>
  <c r="O212" i="12"/>
  <c r="M213" i="12"/>
  <c r="N213" i="12"/>
  <c r="O213" i="12"/>
  <c r="M214" i="12"/>
  <c r="N214" i="12"/>
  <c r="O214" i="12"/>
  <c r="M215" i="12"/>
  <c r="N215" i="12"/>
  <c r="O215" i="12"/>
  <c r="M216" i="12"/>
  <c r="N216" i="12"/>
  <c r="O216" i="12"/>
  <c r="M217" i="12"/>
  <c r="N217" i="12"/>
  <c r="O217" i="12"/>
  <c r="M218" i="12"/>
  <c r="N218" i="12"/>
  <c r="O218" i="12"/>
  <c r="M219" i="12"/>
  <c r="N219" i="12"/>
  <c r="O219" i="12"/>
  <c r="M220" i="12"/>
  <c r="N220" i="12"/>
  <c r="O220" i="12"/>
  <c r="M221" i="12"/>
  <c r="N221" i="12"/>
  <c r="O221" i="12"/>
  <c r="M222" i="12"/>
  <c r="N222" i="12"/>
  <c r="O222" i="12"/>
  <c r="M223" i="12"/>
  <c r="N223" i="12"/>
  <c r="O223" i="12"/>
  <c r="M224" i="12"/>
  <c r="N224" i="12"/>
  <c r="O224" i="12"/>
  <c r="M225" i="12"/>
  <c r="N225" i="12"/>
  <c r="O225" i="12"/>
  <c r="M226" i="12"/>
  <c r="N226" i="12"/>
  <c r="O226" i="12"/>
  <c r="M227" i="12"/>
  <c r="N227" i="12"/>
  <c r="O227" i="12"/>
  <c r="M228" i="12"/>
  <c r="N228" i="12"/>
  <c r="O228" i="12"/>
  <c r="M229" i="12"/>
  <c r="N229" i="12"/>
  <c r="O229" i="12"/>
  <c r="M230" i="12"/>
  <c r="N230" i="12"/>
  <c r="O230" i="12"/>
  <c r="M231" i="12"/>
  <c r="N231" i="12"/>
  <c r="O231" i="12"/>
  <c r="M232" i="12"/>
  <c r="N232" i="12"/>
  <c r="O232" i="12"/>
  <c r="M233" i="12"/>
  <c r="N233" i="12"/>
  <c r="O233" i="12"/>
  <c r="M234" i="12"/>
  <c r="N234" i="12"/>
  <c r="O234" i="12"/>
  <c r="M235" i="12"/>
  <c r="N235" i="12"/>
  <c r="O235" i="12"/>
  <c r="M236" i="12"/>
  <c r="N236" i="12"/>
  <c r="O236" i="12"/>
  <c r="M237" i="12"/>
  <c r="N237" i="12"/>
  <c r="O237" i="12"/>
  <c r="M238" i="12"/>
  <c r="N238" i="12"/>
  <c r="O238" i="12"/>
  <c r="M239" i="12"/>
  <c r="N239" i="12"/>
  <c r="O239" i="12"/>
  <c r="M240" i="12"/>
  <c r="N240" i="12"/>
  <c r="O240" i="12"/>
  <c r="M241" i="12"/>
  <c r="N241" i="12"/>
  <c r="O241" i="12"/>
  <c r="M242" i="12"/>
  <c r="N242" i="12"/>
  <c r="O242" i="12"/>
  <c r="M243" i="12"/>
  <c r="N243" i="12"/>
  <c r="O243" i="12"/>
  <c r="M244" i="12"/>
  <c r="N244" i="12"/>
  <c r="O244" i="12"/>
  <c r="M245" i="12"/>
  <c r="N245" i="12"/>
  <c r="O245" i="12"/>
  <c r="M246" i="12"/>
  <c r="N246" i="12"/>
  <c r="O246" i="12"/>
  <c r="M247" i="12"/>
  <c r="N247" i="12"/>
  <c r="O247" i="12"/>
  <c r="M248" i="12"/>
  <c r="N248" i="12"/>
  <c r="O248" i="12"/>
  <c r="M249" i="12"/>
  <c r="N249" i="12"/>
  <c r="O249" i="12"/>
  <c r="M250" i="12"/>
  <c r="N250" i="12"/>
  <c r="O250" i="12"/>
  <c r="M251" i="12"/>
  <c r="N251" i="12"/>
  <c r="O251" i="12"/>
  <c r="M252" i="12"/>
  <c r="N252" i="12"/>
  <c r="O252" i="12"/>
  <c r="M253" i="12"/>
  <c r="N253" i="12"/>
  <c r="O253" i="12"/>
  <c r="M254" i="12"/>
  <c r="N254" i="12"/>
  <c r="O254" i="12"/>
  <c r="M255" i="12"/>
  <c r="N255" i="12"/>
  <c r="O255" i="12"/>
  <c r="M256" i="12"/>
  <c r="N256" i="12"/>
  <c r="O256" i="12"/>
  <c r="M257" i="12"/>
  <c r="N257" i="12"/>
  <c r="O257" i="12"/>
  <c r="M258" i="12"/>
  <c r="N258" i="12"/>
  <c r="O258" i="12"/>
  <c r="M259" i="12"/>
  <c r="N259" i="12"/>
  <c r="O259" i="12"/>
  <c r="M260" i="12"/>
  <c r="N260" i="12"/>
  <c r="O260" i="12"/>
  <c r="M261" i="12"/>
  <c r="N261" i="12"/>
  <c r="O261" i="12"/>
  <c r="M262" i="12"/>
  <c r="N262" i="12"/>
  <c r="O262" i="12"/>
  <c r="M263" i="12"/>
  <c r="N263" i="12"/>
  <c r="O263" i="12"/>
  <c r="M264" i="12"/>
  <c r="N264" i="12"/>
  <c r="O264" i="12"/>
  <c r="M265" i="12"/>
  <c r="N265" i="12"/>
  <c r="O265" i="12"/>
  <c r="M266" i="12"/>
  <c r="N266" i="12"/>
  <c r="O266" i="12"/>
  <c r="M267" i="12"/>
  <c r="N267" i="12"/>
  <c r="O267" i="12"/>
  <c r="M268" i="12"/>
  <c r="N268" i="12"/>
  <c r="O268" i="12"/>
  <c r="M269" i="12"/>
  <c r="N269" i="12"/>
  <c r="O269" i="12"/>
  <c r="M270" i="12"/>
  <c r="N270" i="12"/>
  <c r="O270" i="12"/>
  <c r="M271" i="12"/>
  <c r="N271" i="12"/>
  <c r="O271" i="12"/>
  <c r="M272" i="12"/>
  <c r="N272" i="12"/>
  <c r="O272" i="12"/>
  <c r="M273" i="12"/>
  <c r="N273" i="12"/>
  <c r="O273" i="12"/>
  <c r="M274" i="12"/>
  <c r="N274" i="12"/>
  <c r="O274" i="12"/>
  <c r="M275" i="12"/>
  <c r="N275" i="12"/>
  <c r="O275" i="12"/>
  <c r="M276" i="12"/>
  <c r="N276" i="12"/>
  <c r="O276" i="12"/>
  <c r="M277" i="12"/>
  <c r="N277" i="12"/>
  <c r="O277" i="12"/>
  <c r="M278" i="12"/>
  <c r="N278" i="12"/>
  <c r="O278" i="12"/>
  <c r="M279" i="12"/>
  <c r="N279" i="12"/>
  <c r="O279" i="12"/>
  <c r="M280" i="12"/>
  <c r="N280" i="12"/>
  <c r="O280" i="12"/>
  <c r="M281" i="12"/>
  <c r="N281" i="12"/>
  <c r="O281" i="12"/>
  <c r="M282" i="12"/>
  <c r="N282" i="12"/>
  <c r="O282" i="12"/>
  <c r="M283" i="12"/>
  <c r="N283" i="12"/>
  <c r="O283" i="12"/>
  <c r="M284" i="12"/>
  <c r="N284" i="12"/>
  <c r="O284" i="12"/>
  <c r="M285" i="12"/>
  <c r="N285" i="12"/>
  <c r="O285" i="12"/>
  <c r="M286" i="12"/>
  <c r="N286" i="12"/>
  <c r="O286" i="12"/>
  <c r="M287" i="12"/>
  <c r="N287" i="12"/>
  <c r="O287" i="12"/>
  <c r="M288" i="12"/>
  <c r="N288" i="12"/>
  <c r="O288" i="12"/>
  <c r="M289" i="12"/>
  <c r="N289" i="12"/>
  <c r="O289" i="12"/>
  <c r="M290" i="12"/>
  <c r="N290" i="12"/>
  <c r="O290" i="12"/>
  <c r="M291" i="12"/>
  <c r="N291" i="12"/>
  <c r="O291" i="12"/>
  <c r="M292" i="12"/>
  <c r="N292" i="12"/>
  <c r="O292" i="12"/>
  <c r="M293" i="12"/>
  <c r="N293" i="12"/>
  <c r="O293" i="12"/>
  <c r="M294" i="12"/>
  <c r="N294" i="12"/>
  <c r="O294" i="12"/>
  <c r="M295" i="12"/>
  <c r="N295" i="12"/>
  <c r="O295" i="12"/>
  <c r="M296" i="12"/>
  <c r="N296" i="12"/>
  <c r="O296" i="12"/>
  <c r="M297" i="12"/>
  <c r="N297" i="12"/>
  <c r="O297" i="12"/>
  <c r="M298" i="12"/>
  <c r="N298" i="12"/>
  <c r="O298" i="12"/>
  <c r="M299" i="12"/>
  <c r="N299" i="12"/>
  <c r="O299" i="12"/>
  <c r="M300" i="12"/>
  <c r="N300" i="12"/>
  <c r="O300" i="12"/>
  <c r="M301" i="12"/>
  <c r="N301" i="12"/>
  <c r="O301" i="12"/>
  <c r="M302" i="12"/>
  <c r="N302" i="12"/>
  <c r="O302" i="12"/>
  <c r="M303" i="12"/>
  <c r="N303" i="12"/>
  <c r="O303" i="12"/>
  <c r="M304" i="12"/>
  <c r="N304" i="12"/>
  <c r="O304" i="12"/>
  <c r="M305" i="12"/>
  <c r="N305" i="12"/>
  <c r="O305" i="12"/>
  <c r="M306" i="12"/>
  <c r="N306" i="12"/>
  <c r="O306" i="12"/>
  <c r="M307" i="12"/>
  <c r="N307" i="12"/>
  <c r="O307" i="12"/>
  <c r="M308" i="12"/>
  <c r="N308" i="12"/>
  <c r="O308" i="12"/>
  <c r="M309" i="12"/>
  <c r="N309" i="12"/>
  <c r="O309" i="12"/>
  <c r="M310" i="12"/>
  <c r="N310" i="12"/>
  <c r="O310" i="12"/>
  <c r="M311" i="12"/>
  <c r="N311" i="12"/>
  <c r="O311" i="12"/>
  <c r="M312" i="12"/>
  <c r="N312" i="12"/>
  <c r="O312" i="12"/>
  <c r="M313" i="12"/>
  <c r="N313" i="12"/>
  <c r="O313" i="12"/>
  <c r="M314" i="12"/>
  <c r="N314" i="12"/>
  <c r="O314" i="12"/>
  <c r="M315" i="12"/>
  <c r="N315" i="12"/>
  <c r="O315" i="12"/>
  <c r="M316" i="12"/>
  <c r="N316" i="12"/>
  <c r="O316" i="12"/>
  <c r="M317" i="12"/>
  <c r="N317" i="12"/>
  <c r="O317" i="12"/>
  <c r="M318" i="12"/>
  <c r="N318" i="12"/>
  <c r="O318" i="12"/>
  <c r="M319" i="12"/>
  <c r="N319" i="12"/>
  <c r="O319" i="12"/>
  <c r="M320" i="12"/>
  <c r="N320" i="12"/>
  <c r="O320" i="12"/>
  <c r="M321" i="12"/>
  <c r="N321" i="12"/>
  <c r="O321" i="12"/>
  <c r="M322" i="12"/>
  <c r="N322" i="12"/>
  <c r="O322" i="12"/>
  <c r="M323" i="12"/>
  <c r="N323" i="12"/>
  <c r="O323" i="12"/>
  <c r="M324" i="12"/>
  <c r="N324" i="12"/>
  <c r="O324" i="12"/>
  <c r="M325" i="12"/>
  <c r="N325" i="12"/>
  <c r="O325" i="12"/>
  <c r="M326" i="12"/>
  <c r="N326" i="12"/>
  <c r="O326" i="12"/>
  <c r="M327" i="12"/>
  <c r="N327" i="12"/>
  <c r="O327" i="12"/>
  <c r="M328" i="12"/>
  <c r="N328" i="12"/>
  <c r="O328" i="12"/>
  <c r="M329" i="12"/>
  <c r="N329" i="12"/>
  <c r="O329" i="12"/>
  <c r="M330" i="12"/>
  <c r="N330" i="12"/>
  <c r="O330" i="12"/>
  <c r="M331" i="12"/>
  <c r="N331" i="12"/>
  <c r="O331" i="12"/>
  <c r="M332" i="12"/>
  <c r="N332" i="12"/>
  <c r="O332" i="12"/>
  <c r="M333" i="12"/>
  <c r="N333" i="12"/>
  <c r="O333" i="12"/>
  <c r="M334" i="12"/>
  <c r="N334" i="12"/>
  <c r="O334" i="12"/>
  <c r="M335" i="12"/>
  <c r="N335" i="12"/>
  <c r="O335" i="12"/>
  <c r="M336" i="12"/>
  <c r="N336" i="12"/>
  <c r="O336" i="12"/>
  <c r="M337" i="12"/>
  <c r="N337" i="12"/>
  <c r="O337" i="12"/>
  <c r="M338" i="12"/>
  <c r="N338" i="12"/>
  <c r="O338" i="12"/>
  <c r="M339" i="12"/>
  <c r="N339" i="12"/>
  <c r="O339" i="12"/>
  <c r="M340" i="12"/>
  <c r="N340" i="12"/>
  <c r="O340" i="12"/>
  <c r="M341" i="12"/>
  <c r="N341" i="12"/>
  <c r="O341" i="12"/>
  <c r="M342" i="12"/>
  <c r="N342" i="12"/>
  <c r="O342" i="12"/>
  <c r="M343" i="12"/>
  <c r="N343" i="12"/>
  <c r="O343" i="12"/>
  <c r="M344" i="12"/>
  <c r="N344" i="12"/>
  <c r="O344" i="12"/>
  <c r="M345" i="12"/>
  <c r="N345" i="12"/>
  <c r="O345" i="12"/>
  <c r="M346" i="12"/>
  <c r="N346" i="12"/>
  <c r="O346" i="12"/>
  <c r="M347" i="12"/>
  <c r="N347" i="12"/>
  <c r="O347" i="12"/>
  <c r="M348" i="12"/>
  <c r="N348" i="12"/>
  <c r="O348" i="12"/>
  <c r="M349" i="12"/>
  <c r="N349" i="12"/>
  <c r="O349" i="12"/>
  <c r="M350" i="12"/>
  <c r="N350" i="12"/>
  <c r="O350" i="12"/>
  <c r="M351" i="12"/>
  <c r="N351" i="12"/>
  <c r="O351" i="12"/>
  <c r="M352" i="12"/>
  <c r="N352" i="12"/>
  <c r="O352" i="12"/>
  <c r="M353" i="12"/>
  <c r="N353" i="12"/>
  <c r="O353" i="12"/>
  <c r="M354" i="12"/>
  <c r="N354" i="12"/>
  <c r="O354" i="12"/>
  <c r="M355" i="12"/>
  <c r="N355" i="12"/>
  <c r="O355" i="12"/>
  <c r="M356" i="12"/>
  <c r="N356" i="12"/>
  <c r="O356" i="12"/>
  <c r="M357" i="12"/>
  <c r="N357" i="12"/>
  <c r="O357" i="12"/>
  <c r="M358" i="12"/>
  <c r="N358" i="12"/>
  <c r="O358" i="12"/>
  <c r="M359" i="12"/>
  <c r="N359" i="12"/>
  <c r="O359" i="12"/>
  <c r="M360" i="12"/>
  <c r="N360" i="12"/>
  <c r="O360" i="12"/>
  <c r="M361" i="12"/>
  <c r="N361" i="12"/>
  <c r="O361" i="12"/>
  <c r="M362" i="12"/>
  <c r="N362" i="12"/>
  <c r="O362" i="12"/>
  <c r="M363" i="12"/>
  <c r="N363" i="12"/>
  <c r="O363" i="12"/>
  <c r="M364" i="12"/>
  <c r="N364" i="12"/>
  <c r="O364" i="12"/>
  <c r="M365" i="12"/>
  <c r="N365" i="12"/>
  <c r="O365" i="12"/>
  <c r="M366" i="12"/>
  <c r="N366" i="12"/>
  <c r="O366" i="12"/>
  <c r="M367" i="12"/>
  <c r="N367" i="12"/>
  <c r="O367" i="12"/>
  <c r="M368" i="12"/>
  <c r="N368" i="12"/>
  <c r="O368" i="12"/>
  <c r="M369" i="12"/>
  <c r="N369" i="12"/>
  <c r="O369" i="12"/>
  <c r="M370" i="12"/>
  <c r="N370" i="12"/>
  <c r="O370" i="12"/>
  <c r="M371" i="12"/>
  <c r="N371" i="12"/>
  <c r="O371" i="12"/>
  <c r="M372" i="12"/>
  <c r="N372" i="12"/>
  <c r="O372" i="12"/>
  <c r="M373" i="12"/>
  <c r="N373" i="12"/>
  <c r="O373" i="12"/>
  <c r="M374" i="12"/>
  <c r="N374" i="12"/>
  <c r="O374" i="12"/>
  <c r="M375" i="12"/>
  <c r="N375" i="12"/>
  <c r="O375" i="12"/>
  <c r="M376" i="12"/>
  <c r="N376" i="12"/>
  <c r="O376" i="12"/>
  <c r="M377" i="12"/>
  <c r="N377" i="12"/>
  <c r="O377" i="12"/>
  <c r="M11" i="12"/>
  <c r="N11" i="12"/>
  <c r="O11" i="12"/>
  <c r="C157" i="5"/>
  <c r="C155" i="5"/>
  <c r="C145" i="5"/>
  <c r="C146" i="5"/>
  <c r="C147" i="5"/>
  <c r="C148" i="5"/>
  <c r="C149" i="5"/>
  <c r="C150" i="5"/>
  <c r="C151" i="5"/>
  <c r="C152" i="5"/>
  <c r="C153" i="5"/>
  <c r="C144" i="5"/>
  <c r="C140" i="5"/>
  <c r="C139" i="5"/>
  <c r="C136" i="5"/>
  <c r="C134" i="5"/>
  <c r="C132" i="5"/>
  <c r="C130" i="5"/>
  <c r="C128" i="5"/>
  <c r="C126" i="5"/>
  <c r="C124" i="5"/>
  <c r="C121" i="5"/>
  <c r="C119" i="5"/>
  <c r="C106" i="5"/>
  <c r="C104" i="5"/>
  <c r="C102" i="5"/>
  <c r="C93" i="5"/>
  <c r="C94" i="5"/>
  <c r="C101" i="5"/>
  <c r="C92" i="5"/>
  <c r="C61" i="5"/>
  <c r="C63" i="5"/>
  <c r="C65" i="5"/>
  <c r="C66" i="5"/>
  <c r="C67" i="5"/>
  <c r="C68" i="5"/>
  <c r="C69" i="5"/>
  <c r="C70" i="5"/>
  <c r="C60" i="5"/>
  <c r="C53" i="5"/>
  <c r="C51" i="5"/>
  <c r="C43" i="5"/>
  <c r="C41" i="5"/>
  <c r="C39" i="5"/>
  <c r="C36" i="5"/>
  <c r="C32" i="5"/>
  <c r="C31" i="5"/>
  <c r="C30" i="5"/>
  <c r="C29" i="5"/>
  <c r="C22" i="5"/>
  <c r="C23" i="5"/>
  <c r="C24" i="5"/>
  <c r="C25" i="5"/>
  <c r="C26" i="5"/>
  <c r="C27" i="5"/>
  <c r="C21" i="5"/>
  <c r="C11" i="5"/>
  <c r="C12" i="5"/>
  <c r="C13" i="5"/>
  <c r="C14" i="5"/>
  <c r="C15" i="5"/>
  <c r="C16" i="5"/>
  <c r="C17" i="5"/>
  <c r="C18" i="5"/>
  <c r="C19" i="5"/>
  <c r="C10" i="5"/>
  <c r="C153" i="11"/>
  <c r="C152" i="11"/>
  <c r="C151" i="11"/>
  <c r="C150" i="11"/>
  <c r="C149" i="11"/>
  <c r="C148" i="11"/>
  <c r="C126" i="11"/>
  <c r="C119" i="11"/>
  <c r="C104" i="11"/>
  <c r="C102"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2" i="11"/>
  <c r="AV83" i="11"/>
  <c r="AV84" i="11"/>
  <c r="AV85"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139" i="11"/>
  <c r="AV140" i="11"/>
  <c r="AV141" i="11"/>
  <c r="AV142" i="11"/>
  <c r="AV143" i="11"/>
  <c r="AV144" i="11"/>
  <c r="AV145" i="11"/>
  <c r="AV146" i="11"/>
  <c r="AV147" i="11"/>
  <c r="AV148" i="11"/>
  <c r="AV149" i="11"/>
  <c r="AV150" i="11"/>
  <c r="AV151" i="11"/>
  <c r="AV152" i="11"/>
  <c r="AV153" i="11"/>
  <c r="AV154" i="11"/>
  <c r="AV155" i="11"/>
  <c r="AV156" i="11"/>
  <c r="AV157" i="11"/>
  <c r="AV158" i="11"/>
  <c r="AV159" i="11"/>
  <c r="AV160" i="11"/>
  <c r="AV161" i="11"/>
  <c r="AV162" i="11"/>
  <c r="AV163" i="11"/>
  <c r="AV164" i="11"/>
  <c r="AV165" i="11"/>
  <c r="AV166" i="11"/>
  <c r="AV167" i="11"/>
  <c r="AV168" i="11"/>
  <c r="AV169" i="11"/>
  <c r="AV170" i="11"/>
  <c r="AV171" i="11"/>
  <c r="AV172" i="11"/>
  <c r="AV173" i="11"/>
  <c r="AV174" i="11"/>
  <c r="AV175" i="11"/>
  <c r="AV176" i="11"/>
  <c r="AV177" i="11"/>
  <c r="AV178" i="11"/>
  <c r="AV179" i="11"/>
  <c r="AV180" i="11"/>
  <c r="AV181" i="11"/>
  <c r="AV182" i="11"/>
  <c r="AV183" i="11"/>
  <c r="AV184" i="11"/>
  <c r="AV185" i="11"/>
  <c r="AV186" i="11"/>
  <c r="AV187" i="11"/>
  <c r="AV188" i="11"/>
  <c r="AV189" i="11"/>
  <c r="AV190" i="11"/>
  <c r="AV191" i="11"/>
  <c r="AV192" i="11"/>
  <c r="AV193" i="11"/>
  <c r="AV194" i="11"/>
  <c r="AV195" i="11"/>
  <c r="AV196" i="11"/>
  <c r="AV197" i="11"/>
  <c r="AV198" i="11"/>
  <c r="AV199" i="11"/>
  <c r="AV200" i="11"/>
  <c r="AV201" i="11"/>
  <c r="AV202" i="11"/>
  <c r="AV203" i="11"/>
  <c r="AV204" i="11"/>
  <c r="AV205" i="11"/>
  <c r="AV206" i="11"/>
  <c r="AV207" i="11"/>
  <c r="AV208" i="11"/>
  <c r="AV209" i="11"/>
  <c r="AV210" i="11"/>
  <c r="AV211" i="11"/>
  <c r="AV212" i="11"/>
  <c r="AV213" i="11"/>
  <c r="AV214" i="11"/>
  <c r="AV215" i="11"/>
  <c r="AV216" i="11"/>
  <c r="AV217" i="11"/>
  <c r="AV218" i="11"/>
  <c r="AV219" i="11"/>
  <c r="AV220" i="11"/>
  <c r="AV221" i="11"/>
  <c r="AV222" i="11"/>
  <c r="AV223" i="11"/>
  <c r="AV224" i="11"/>
  <c r="AV225" i="11"/>
  <c r="AV226" i="11"/>
  <c r="AV227" i="11"/>
  <c r="AV228" i="11"/>
  <c r="AV229" i="11"/>
  <c r="AV230" i="11"/>
  <c r="AV231" i="11"/>
  <c r="AV232" i="11"/>
  <c r="AV233" i="11"/>
  <c r="AV234" i="11"/>
  <c r="AV235" i="11"/>
  <c r="AV236" i="11"/>
  <c r="AV237" i="11"/>
  <c r="AV238" i="11"/>
  <c r="AV239" i="11"/>
  <c r="AV240" i="11"/>
  <c r="AV241" i="11"/>
  <c r="AV242" i="11"/>
  <c r="AV243" i="11"/>
  <c r="AV244" i="11"/>
  <c r="AV245" i="11"/>
  <c r="AV246" i="11"/>
  <c r="AV247" i="11"/>
  <c r="AV248" i="11"/>
  <c r="AV249" i="11"/>
  <c r="AV250" i="11"/>
  <c r="AV251" i="11"/>
  <c r="AV252" i="11"/>
  <c r="AV253" i="11"/>
  <c r="AV254" i="11"/>
  <c r="AV255" i="11"/>
  <c r="AV256" i="11"/>
  <c r="AV257" i="11"/>
  <c r="AV258" i="11"/>
  <c r="AV259" i="11"/>
  <c r="AV260" i="11"/>
  <c r="AV261" i="11"/>
  <c r="AV262" i="11"/>
  <c r="AV263" i="11"/>
  <c r="AV264" i="11"/>
  <c r="AV265" i="11"/>
  <c r="AV266" i="11"/>
  <c r="AV267" i="11"/>
  <c r="AV268" i="11"/>
  <c r="AV269" i="11"/>
  <c r="AV270" i="11"/>
  <c r="AV271" i="11"/>
  <c r="AV272" i="11"/>
  <c r="AV273" i="11"/>
  <c r="AV274" i="11"/>
  <c r="AV275" i="11"/>
  <c r="AV276" i="11"/>
  <c r="AV277" i="11"/>
  <c r="AV278" i="11"/>
  <c r="AV279" i="11"/>
  <c r="AV280" i="11"/>
  <c r="AV281" i="11"/>
  <c r="AV282" i="11"/>
  <c r="AV283" i="11"/>
  <c r="AV284" i="11"/>
  <c r="AV285" i="11"/>
  <c r="AV286" i="11"/>
  <c r="AV287" i="11"/>
  <c r="AV288" i="11"/>
  <c r="AV289" i="11"/>
  <c r="AV290" i="11"/>
  <c r="AV291" i="11"/>
  <c r="AV292" i="11"/>
  <c r="AV293" i="11"/>
  <c r="AV294" i="11"/>
  <c r="AV295" i="11"/>
  <c r="AV296" i="11"/>
  <c r="AV297" i="11"/>
  <c r="AV298" i="11"/>
  <c r="AV299" i="11"/>
  <c r="AV300" i="11"/>
  <c r="AV301" i="11"/>
  <c r="AV302" i="11"/>
  <c r="AV303" i="11"/>
  <c r="AV304" i="11"/>
  <c r="AV305" i="11"/>
  <c r="AV306" i="11"/>
  <c r="AV307" i="11"/>
  <c r="AV308" i="11"/>
  <c r="AV309" i="11"/>
  <c r="AV310" i="11"/>
  <c r="AV311" i="11"/>
  <c r="AV312" i="11"/>
  <c r="AV313" i="11"/>
  <c r="AV314" i="11"/>
  <c r="AV315" i="11"/>
  <c r="AV316" i="11"/>
  <c r="AV317" i="11"/>
  <c r="AV318" i="11"/>
  <c r="AV319" i="11"/>
  <c r="AV320" i="11"/>
  <c r="AV321" i="11"/>
  <c r="AV322" i="11"/>
  <c r="AV323" i="11"/>
  <c r="AV324" i="11"/>
  <c r="AV325" i="11"/>
  <c r="AV326" i="11"/>
  <c r="AV327" i="11"/>
  <c r="AV328" i="11"/>
  <c r="AV329" i="11"/>
  <c r="AV330" i="11"/>
  <c r="AV331" i="11"/>
  <c r="AV332" i="11"/>
  <c r="AV333" i="11"/>
  <c r="AV334" i="11"/>
  <c r="AV335" i="11"/>
  <c r="AV336" i="11"/>
  <c r="AV337" i="11"/>
  <c r="AV338" i="11"/>
  <c r="AV339" i="11"/>
  <c r="AV340" i="11"/>
  <c r="AV341" i="11"/>
  <c r="AV342" i="11"/>
  <c r="AV343" i="11"/>
  <c r="AV344" i="11"/>
  <c r="AV345" i="11"/>
  <c r="AV346" i="11"/>
  <c r="AV347" i="11"/>
  <c r="AV348" i="11"/>
  <c r="AV349" i="11"/>
  <c r="AV350" i="11"/>
  <c r="AV351" i="11"/>
  <c r="AV352" i="11"/>
  <c r="AV353" i="11"/>
  <c r="AV354" i="11"/>
  <c r="AV355" i="11"/>
  <c r="AV356" i="11"/>
  <c r="AV357" i="11"/>
  <c r="AV358" i="11"/>
  <c r="AV359" i="11"/>
  <c r="AV360" i="11"/>
  <c r="AV361" i="11"/>
  <c r="AV362" i="11"/>
  <c r="AV363" i="11"/>
  <c r="AV364" i="11"/>
  <c r="AV365" i="11"/>
  <c r="AV366" i="11"/>
  <c r="AV367" i="11"/>
  <c r="AV368" i="11"/>
  <c r="AV369" i="11"/>
  <c r="AV370" i="11"/>
  <c r="AV371" i="11"/>
  <c r="AV372" i="11"/>
  <c r="AV373" i="11"/>
  <c r="AV7" i="11"/>
  <c r="C1697" i="3" l="1"/>
  <c r="BC1697" i="3"/>
  <c r="BE1697" i="3"/>
  <c r="BD1697" i="3"/>
  <c r="BD5" i="3"/>
  <c r="BD6" i="3"/>
  <c r="C9" i="10" l="1"/>
  <c r="D9" i="10" s="1"/>
  <c r="AU7" i="11" s="1"/>
  <c r="H1697" i="3"/>
  <c r="AV1697" i="3"/>
  <c r="AM1697" i="3"/>
  <c r="BA1697" i="3"/>
  <c r="D1697" i="3"/>
  <c r="AR1697" i="3"/>
  <c r="F1697" i="3"/>
  <c r="X1697" i="3"/>
  <c r="W1697" i="3"/>
  <c r="AB1697" i="3"/>
  <c r="AF1697" i="3"/>
  <c r="J1697" i="3"/>
  <c r="AU1697" i="3"/>
  <c r="AN1697" i="3"/>
  <c r="AH1697" i="3"/>
  <c r="G1697" i="3"/>
  <c r="AJ1697" i="3"/>
  <c r="AY1697" i="3"/>
  <c r="BB1697" i="3"/>
  <c r="P1697" i="3"/>
  <c r="Y1697" i="3"/>
  <c r="K1697" i="3"/>
  <c r="AA1697" i="3"/>
  <c r="AI1697" i="3"/>
  <c r="I1697" i="3"/>
  <c r="AW1697" i="3"/>
  <c r="T1697" i="3"/>
  <c r="AC1697" i="3"/>
  <c r="L1697" i="3"/>
  <c r="AX1697" i="3"/>
  <c r="AZ1697" i="3"/>
  <c r="Q1697" i="3"/>
  <c r="AK1697" i="3"/>
  <c r="AG1697" i="3"/>
  <c r="N1697" i="3"/>
  <c r="E1697" i="3"/>
  <c r="U1697" i="3"/>
  <c r="S1697" i="3"/>
  <c r="AS1697" i="3"/>
  <c r="O1697" i="3"/>
  <c r="R1697" i="3"/>
  <c r="AT1697" i="3"/>
  <c r="Z1697" i="3"/>
  <c r="AQ1697" i="3"/>
  <c r="AO1697" i="3"/>
  <c r="AL1697" i="3"/>
  <c r="AE1697" i="3"/>
  <c r="V1697" i="3"/>
  <c r="AD1697" i="3"/>
  <c r="M1697" i="3"/>
  <c r="AP1697" i="3"/>
  <c r="Z5" i="3"/>
  <c r="AJ5" i="3"/>
  <c r="AE5" i="3"/>
  <c r="U5" i="3"/>
  <c r="W6" i="3"/>
  <c r="AZ6" i="3"/>
  <c r="AV5" i="3"/>
  <c r="AR5" i="3"/>
  <c r="AN6" i="3"/>
  <c r="AW5" i="3"/>
  <c r="AA5" i="3"/>
  <c r="AF6" i="3"/>
  <c r="AI6" i="3"/>
  <c r="X6" i="3"/>
  <c r="V6" i="3"/>
  <c r="AZ5" i="3"/>
  <c r="AV6" i="3"/>
  <c r="AR6" i="3"/>
  <c r="AN5" i="3"/>
  <c r="AQ5" i="3"/>
  <c r="BA5" i="3"/>
  <c r="AD6" i="3"/>
  <c r="AI5" i="3"/>
  <c r="AC5" i="3"/>
  <c r="AF5" i="3"/>
  <c r="V5" i="3"/>
  <c r="BC5" i="3"/>
  <c r="AY6" i="3"/>
  <c r="AU6" i="3"/>
  <c r="AQ6" i="3"/>
  <c r="AM6" i="3"/>
  <c r="AU5" i="3"/>
  <c r="AW6" i="3"/>
  <c r="AH6" i="3"/>
  <c r="AE6" i="3"/>
  <c r="AK5" i="3"/>
  <c r="AB6" i="3"/>
  <c r="Y6" i="3"/>
  <c r="BC6" i="3"/>
  <c r="AY5" i="3"/>
  <c r="AM5" i="3"/>
  <c r="AB5" i="3"/>
  <c r="AA6" i="3"/>
  <c r="AG6" i="3"/>
  <c r="AG5" i="3"/>
  <c r="W5" i="3"/>
  <c r="BB6" i="3"/>
  <c r="AX6" i="3"/>
  <c r="AT6" i="3"/>
  <c r="AP5" i="3"/>
  <c r="AL5" i="3"/>
  <c r="AT5" i="3"/>
  <c r="AL6" i="3"/>
  <c r="Y5" i="3"/>
  <c r="AO6" i="3"/>
  <c r="BA6" i="3"/>
  <c r="AO5" i="3"/>
  <c r="AJ6" i="3"/>
  <c r="AD5" i="3"/>
  <c r="AC6" i="3"/>
  <c r="X5" i="3"/>
  <c r="BB5" i="3"/>
  <c r="AX5" i="3"/>
  <c r="AP6" i="3"/>
  <c r="AK6" i="3"/>
  <c r="AS6" i="3"/>
  <c r="U6" i="3"/>
  <c r="AS5" i="3"/>
  <c r="AH5" i="3"/>
  <c r="Z6" i="3"/>
  <c r="T5" i="3"/>
  <c r="T6" i="3"/>
  <c r="G7" i="11" l="1"/>
  <c r="O7" i="11"/>
  <c r="W7" i="11"/>
  <c r="AE7" i="11"/>
  <c r="AM7" i="11"/>
  <c r="AP7" i="11"/>
  <c r="V7" i="11"/>
  <c r="H7" i="11"/>
  <c r="P7" i="11"/>
  <c r="X7" i="11"/>
  <c r="AF7" i="11"/>
  <c r="AN7" i="11"/>
  <c r="J7" i="11"/>
  <c r="R7" i="11"/>
  <c r="AH7" i="11"/>
  <c r="I7" i="11"/>
  <c r="Q7" i="11"/>
  <c r="Y7" i="11"/>
  <c r="AG7" i="11"/>
  <c r="AO7" i="11"/>
  <c r="Z7" i="11"/>
  <c r="AC7" i="11"/>
  <c r="N7" i="11"/>
  <c r="AL7" i="11"/>
  <c r="M7" i="11"/>
  <c r="U7" i="11"/>
  <c r="AK7" i="11"/>
  <c r="AD7" i="11"/>
  <c r="K7" i="11"/>
  <c r="S7" i="11"/>
  <c r="AA7" i="11"/>
  <c r="AI7" i="11"/>
  <c r="AQ7" i="11"/>
  <c r="AS7" i="11"/>
  <c r="AT7" i="11"/>
  <c r="L7" i="11"/>
  <c r="T7" i="11"/>
  <c r="AB7" i="11"/>
  <c r="AJ7" i="11"/>
  <c r="AR7" i="11"/>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8" i="9"/>
  <c r="S6" i="3"/>
  <c r="O6" i="3"/>
  <c r="K5" i="3"/>
  <c r="G6" i="3"/>
  <c r="F5" i="3"/>
  <c r="I6" i="3"/>
  <c r="L6" i="3"/>
  <c r="H6" i="3"/>
  <c r="S5" i="3"/>
  <c r="O5" i="3"/>
  <c r="K6" i="3"/>
  <c r="G5" i="3"/>
  <c r="Q6" i="3"/>
  <c r="E6" i="3"/>
  <c r="P6" i="3"/>
  <c r="H5" i="3"/>
  <c r="R6" i="3"/>
  <c r="N6" i="3"/>
  <c r="J6" i="3"/>
  <c r="F6" i="3"/>
  <c r="N5" i="3"/>
  <c r="R5" i="3"/>
  <c r="J5" i="3"/>
  <c r="M5" i="3"/>
  <c r="Q5" i="3"/>
  <c r="M6" i="3"/>
  <c r="I5" i="3"/>
  <c r="E5" i="3"/>
  <c r="D5" i="3"/>
  <c r="P5" i="3"/>
  <c r="L5" i="3"/>
  <c r="D6" i="3"/>
  <c r="H7" i="9" l="1"/>
  <c r="B9" i="12"/>
  <c r="B8" i="12"/>
  <c r="C11" i="12" s="1"/>
  <c r="C12" i="12" l="1"/>
  <c r="C13" i="12" s="1"/>
  <c r="C14" i="12" l="1"/>
  <c r="C15" i="12" l="1"/>
  <c r="C16" i="12" l="1"/>
  <c r="C17" i="12" l="1"/>
  <c r="C18" i="12" l="1"/>
  <c r="C19" i="12" l="1"/>
  <c r="C20" i="12" l="1"/>
  <c r="C21" i="12" l="1"/>
  <c r="C22" i="12" l="1"/>
  <c r="C23" i="12" l="1"/>
  <c r="C24" i="12" l="1"/>
  <c r="C25" i="12" l="1"/>
  <c r="C3" i="10"/>
  <c r="C2" i="10"/>
  <c r="F2" i="11"/>
  <c r="F1" i="11"/>
  <c r="E7" i="11" s="1"/>
  <c r="T4" i="9"/>
  <c r="T3" i="9"/>
  <c r="R8" i="9" s="1"/>
  <c r="R9" i="9" s="1"/>
  <c r="R10" i="9" s="1"/>
  <c r="R11" i="9" s="1"/>
  <c r="R12" i="9" s="1"/>
  <c r="R13" i="9" s="1"/>
  <c r="R14" i="9" s="1"/>
  <c r="R15" i="9" s="1"/>
  <c r="R16" i="9" s="1"/>
  <c r="R17" i="9" s="1"/>
  <c r="R18" i="9" s="1"/>
  <c r="R19" i="9" s="1"/>
  <c r="R20" i="9" s="1"/>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R279" i="9" s="1"/>
  <c r="R280" i="9" s="1"/>
  <c r="R281" i="9" s="1"/>
  <c r="R282" i="9" s="1"/>
  <c r="R283" i="9" s="1"/>
  <c r="R284" i="9" s="1"/>
  <c r="R285" i="9" s="1"/>
  <c r="R286" i="9" s="1"/>
  <c r="R287" i="9" s="1"/>
  <c r="R288" i="9" s="1"/>
  <c r="R289" i="9" s="1"/>
  <c r="R290" i="9" s="1"/>
  <c r="R291" i="9" s="1"/>
  <c r="R292" i="9" s="1"/>
  <c r="R293" i="9" s="1"/>
  <c r="R294" i="9" s="1"/>
  <c r="R295" i="9" s="1"/>
  <c r="R296" i="9" s="1"/>
  <c r="R297" i="9" s="1"/>
  <c r="R298" i="9" s="1"/>
  <c r="R299" i="9" s="1"/>
  <c r="R300" i="9" s="1"/>
  <c r="R301" i="9" s="1"/>
  <c r="R302" i="9" s="1"/>
  <c r="R303" i="9" s="1"/>
  <c r="R304" i="9" s="1"/>
  <c r="R305" i="9" s="1"/>
  <c r="R306" i="9" s="1"/>
  <c r="R307" i="9" s="1"/>
  <c r="R308" i="9" s="1"/>
  <c r="R309" i="9" s="1"/>
  <c r="R310" i="9" s="1"/>
  <c r="R311" i="9" s="1"/>
  <c r="R312" i="9" s="1"/>
  <c r="R313" i="9" s="1"/>
  <c r="R314" i="9" s="1"/>
  <c r="R315" i="9" s="1"/>
  <c r="R316" i="9" s="1"/>
  <c r="R317" i="9" s="1"/>
  <c r="R318" i="9" s="1"/>
  <c r="R319" i="9" s="1"/>
  <c r="R320" i="9" s="1"/>
  <c r="R321" i="9" s="1"/>
  <c r="R322" i="9" s="1"/>
  <c r="R323" i="9" s="1"/>
  <c r="R324" i="9" s="1"/>
  <c r="R325" i="9" s="1"/>
  <c r="R326" i="9" s="1"/>
  <c r="R327" i="9" s="1"/>
  <c r="R328" i="9" s="1"/>
  <c r="R329" i="9" s="1"/>
  <c r="R330" i="9" s="1"/>
  <c r="R331" i="9" s="1"/>
  <c r="R332" i="9" s="1"/>
  <c r="R333" i="9" s="1"/>
  <c r="R334" i="9" s="1"/>
  <c r="R335" i="9" s="1"/>
  <c r="R336" i="9" s="1"/>
  <c r="R337" i="9" s="1"/>
  <c r="R338" i="9" s="1"/>
  <c r="R339" i="9" s="1"/>
  <c r="R340" i="9" s="1"/>
  <c r="R341" i="9" s="1"/>
  <c r="R342" i="9" s="1"/>
  <c r="R343" i="9" s="1"/>
  <c r="R344" i="9" s="1"/>
  <c r="R345" i="9" s="1"/>
  <c r="R346" i="9" s="1"/>
  <c r="R347" i="9" s="1"/>
  <c r="R348" i="9" s="1"/>
  <c r="R349" i="9" s="1"/>
  <c r="R350" i="9" s="1"/>
  <c r="R351" i="9" s="1"/>
  <c r="R352" i="9" s="1"/>
  <c r="R353" i="9" s="1"/>
  <c r="R354" i="9" s="1"/>
  <c r="R355" i="9" s="1"/>
  <c r="R356" i="9" s="1"/>
  <c r="R357" i="9" s="1"/>
  <c r="R358" i="9" s="1"/>
  <c r="R359" i="9" s="1"/>
  <c r="R360" i="9" s="1"/>
  <c r="R361" i="9" s="1"/>
  <c r="R362" i="9" s="1"/>
  <c r="R363" i="9" s="1"/>
  <c r="R364" i="9" s="1"/>
  <c r="R365" i="9" s="1"/>
  <c r="R366" i="9" s="1"/>
  <c r="R367" i="9" s="1"/>
  <c r="R368" i="9" s="1"/>
  <c r="R369" i="9" s="1"/>
  <c r="R370" i="9" s="1"/>
  <c r="R371" i="9" s="1"/>
  <c r="R372" i="9" s="1"/>
  <c r="R373" i="9" s="1"/>
  <c r="R374" i="9" s="1"/>
  <c r="E8" i="11" l="1"/>
  <c r="B9" i="10"/>
  <c r="C26" i="12"/>
  <c r="E9" i="11" l="1"/>
  <c r="B10" i="10"/>
  <c r="C27" i="12"/>
  <c r="G19" i="2"/>
  <c r="F19" i="2"/>
  <c r="K11" i="12" l="1"/>
  <c r="E11" i="12"/>
  <c r="F11" i="12"/>
  <c r="G11" i="12"/>
  <c r="H11" i="12"/>
  <c r="I11" i="12"/>
  <c r="J11" i="12"/>
  <c r="D11" i="12"/>
  <c r="C10" i="10"/>
  <c r="D10" i="10" s="1"/>
  <c r="AU8" i="11" s="1"/>
  <c r="F7" i="11"/>
  <c r="E10" i="11"/>
  <c r="B11" i="10"/>
  <c r="C28" i="12"/>
  <c r="I16" i="2"/>
  <c r="J8" i="11" l="1"/>
  <c r="R8" i="11"/>
  <c r="Z8" i="11"/>
  <c r="AH8" i="11"/>
  <c r="AP8" i="11"/>
  <c r="K8" i="11"/>
  <c r="S8" i="11"/>
  <c r="AA8" i="11"/>
  <c r="AI8" i="11"/>
  <c r="AQ8" i="11"/>
  <c r="L8" i="11"/>
  <c r="T8" i="11"/>
  <c r="AB8" i="11"/>
  <c r="AJ8" i="11"/>
  <c r="AR8" i="11"/>
  <c r="M8" i="11"/>
  <c r="U8" i="11"/>
  <c r="AC8" i="11"/>
  <c r="AK8" i="11"/>
  <c r="AS8" i="11"/>
  <c r="F8" i="11"/>
  <c r="N8" i="11"/>
  <c r="V8" i="11"/>
  <c r="AD8" i="11"/>
  <c r="AL8" i="11"/>
  <c r="AT8" i="11"/>
  <c r="H8" i="11"/>
  <c r="P8" i="11"/>
  <c r="X8" i="11"/>
  <c r="AF8" i="11"/>
  <c r="AN8" i="11"/>
  <c r="O8" i="11"/>
  <c r="Q8" i="11"/>
  <c r="W8" i="11"/>
  <c r="Y8" i="11"/>
  <c r="I8" i="11"/>
  <c r="AE8" i="11"/>
  <c r="AG8" i="11"/>
  <c r="AM8" i="11"/>
  <c r="AO8" i="11"/>
  <c r="G8" i="11"/>
  <c r="E12" i="12"/>
  <c r="F12" i="12"/>
  <c r="G12" i="12"/>
  <c r="H12" i="12"/>
  <c r="D12" i="12"/>
  <c r="I12" i="12"/>
  <c r="C11" i="10"/>
  <c r="D11" i="10" s="1"/>
  <c r="AU9" i="11" s="1"/>
  <c r="E11" i="11"/>
  <c r="B12" i="10"/>
  <c r="C29" i="12"/>
  <c r="I9" i="11" l="1"/>
  <c r="Q9" i="11"/>
  <c r="Y9" i="11"/>
  <c r="AG9" i="11"/>
  <c r="AO9" i="11"/>
  <c r="J9" i="11"/>
  <c r="R9" i="11"/>
  <c r="Z9" i="11"/>
  <c r="AH9" i="11"/>
  <c r="AP9" i="11"/>
  <c r="K9" i="11"/>
  <c r="S9" i="11"/>
  <c r="AA9" i="11"/>
  <c r="AI9" i="11"/>
  <c r="AQ9" i="11"/>
  <c r="L9" i="11"/>
  <c r="T9" i="11"/>
  <c r="AB9" i="11"/>
  <c r="AJ9" i="11"/>
  <c r="AR9" i="11"/>
  <c r="M9" i="11"/>
  <c r="U9" i="11"/>
  <c r="AC9" i="11"/>
  <c r="AK9" i="11"/>
  <c r="AS9" i="11"/>
  <c r="G9" i="11"/>
  <c r="O9" i="11"/>
  <c r="W9" i="11"/>
  <c r="AE9" i="11"/>
  <c r="AM9" i="11"/>
  <c r="F9" i="11"/>
  <c r="AL9" i="11"/>
  <c r="H9" i="11"/>
  <c r="AN9" i="11"/>
  <c r="N9" i="11"/>
  <c r="AT9" i="11"/>
  <c r="AD9" i="11"/>
  <c r="AF9" i="11"/>
  <c r="V9" i="11"/>
  <c r="X9" i="11"/>
  <c r="P9" i="11"/>
  <c r="K12" i="12"/>
  <c r="J12" i="12"/>
  <c r="F13" i="12"/>
  <c r="K13" i="12"/>
  <c r="G13" i="12"/>
  <c r="H13" i="12"/>
  <c r="I13" i="12"/>
  <c r="D13" i="12"/>
  <c r="E13" i="12"/>
  <c r="J13" i="12"/>
  <c r="C12" i="10"/>
  <c r="D12" i="10" s="1"/>
  <c r="AU10" i="11" s="1"/>
  <c r="E12" i="11"/>
  <c r="B13" i="10"/>
  <c r="C30" i="12"/>
  <c r="F10" i="11" l="1"/>
  <c r="L10" i="11"/>
  <c r="AB10" i="11"/>
  <c r="AR10" i="11"/>
  <c r="M10" i="11"/>
  <c r="AC10" i="11"/>
  <c r="AS10" i="11"/>
  <c r="P10" i="11"/>
  <c r="AF10" i="11"/>
  <c r="Q10" i="11"/>
  <c r="AG10" i="11"/>
  <c r="T10" i="11"/>
  <c r="AJ10" i="11"/>
  <c r="H10" i="11"/>
  <c r="X10" i="11"/>
  <c r="AN10" i="11"/>
  <c r="I10" i="11"/>
  <c r="U10" i="11"/>
  <c r="Y10" i="11"/>
  <c r="AK10" i="11"/>
  <c r="AO10" i="11"/>
  <c r="J10" i="11"/>
  <c r="W10" i="11"/>
  <c r="AL10" i="11"/>
  <c r="AQ10" i="11"/>
  <c r="O10" i="11"/>
  <c r="AD10" i="11"/>
  <c r="AI10" i="11"/>
  <c r="G10" i="11"/>
  <c r="V10" i="11"/>
  <c r="AT10" i="11"/>
  <c r="AA10" i="11"/>
  <c r="N10" i="11"/>
  <c r="S10" i="11"/>
  <c r="AP10" i="11"/>
  <c r="AE10" i="11"/>
  <c r="K10" i="11"/>
  <c r="AH10" i="11"/>
  <c r="R10" i="11"/>
  <c r="Z10" i="11"/>
  <c r="AM10" i="11"/>
  <c r="G14" i="12"/>
  <c r="H14" i="12"/>
  <c r="K14" i="12"/>
  <c r="I14" i="12"/>
  <c r="J14" i="12"/>
  <c r="D14" i="12"/>
  <c r="E14" i="12"/>
  <c r="F14" i="12"/>
  <c r="C13" i="10"/>
  <c r="D13" i="10" s="1"/>
  <c r="AU11" i="11" s="1"/>
  <c r="E13" i="11"/>
  <c r="B14" i="10"/>
  <c r="C31" i="12"/>
  <c r="X11" i="11" l="1"/>
  <c r="AR11" i="11"/>
  <c r="AA11" i="11"/>
  <c r="H11" i="11"/>
  <c r="AB11" i="11"/>
  <c r="K11" i="11"/>
  <c r="AF11" i="11"/>
  <c r="L11" i="11"/>
  <c r="AI11" i="11"/>
  <c r="S11" i="11"/>
  <c r="AN11" i="11"/>
  <c r="P11" i="11"/>
  <c r="T11" i="11"/>
  <c r="AJ11" i="11"/>
  <c r="AQ11" i="11"/>
  <c r="M11" i="11"/>
  <c r="AD11" i="11"/>
  <c r="I11" i="11"/>
  <c r="AH11" i="11"/>
  <c r="U11" i="11"/>
  <c r="AL11" i="11"/>
  <c r="Q11" i="11"/>
  <c r="AP11" i="11"/>
  <c r="AC11" i="11"/>
  <c r="AT11" i="11"/>
  <c r="Y11" i="11"/>
  <c r="AM11" i="11"/>
  <c r="AK11" i="11"/>
  <c r="G11" i="11"/>
  <c r="AG11" i="11"/>
  <c r="Z11" i="11"/>
  <c r="AS11" i="11"/>
  <c r="O11" i="11"/>
  <c r="AO11" i="11"/>
  <c r="F11" i="11"/>
  <c r="W11" i="11"/>
  <c r="J11" i="11"/>
  <c r="N11" i="11"/>
  <c r="AE11" i="11"/>
  <c r="R11" i="11"/>
  <c r="V11" i="11"/>
  <c r="H15" i="12"/>
  <c r="I15" i="12"/>
  <c r="J15" i="12"/>
  <c r="K15" i="12"/>
  <c r="E15" i="12"/>
  <c r="F15" i="12"/>
  <c r="G15" i="12"/>
  <c r="D15" i="12"/>
  <c r="C14" i="10"/>
  <c r="D14" i="10" s="1"/>
  <c r="AU12" i="11" s="1"/>
  <c r="E14" i="11"/>
  <c r="B15" i="10"/>
  <c r="C32" i="12"/>
  <c r="M12" i="11" l="1"/>
  <c r="U12" i="11"/>
  <c r="AC12" i="11"/>
  <c r="AK12" i="11"/>
  <c r="AS12" i="11"/>
  <c r="F12" i="11"/>
  <c r="N12" i="11"/>
  <c r="V12" i="11"/>
  <c r="AD12" i="11"/>
  <c r="AL12" i="11"/>
  <c r="AT12" i="11"/>
  <c r="G12" i="11"/>
  <c r="O12" i="11"/>
  <c r="W12" i="11"/>
  <c r="AE12" i="11"/>
  <c r="AM12" i="11"/>
  <c r="H12" i="11"/>
  <c r="P12" i="11"/>
  <c r="X12" i="11"/>
  <c r="AF12" i="11"/>
  <c r="AN12" i="11"/>
  <c r="I12" i="11"/>
  <c r="Q12" i="11"/>
  <c r="Y12" i="11"/>
  <c r="AG12" i="11"/>
  <c r="AO12" i="11"/>
  <c r="K12" i="11"/>
  <c r="S12" i="11"/>
  <c r="AA12" i="11"/>
  <c r="AI12" i="11"/>
  <c r="AQ12" i="11"/>
  <c r="Z12" i="11"/>
  <c r="AB12" i="11"/>
  <c r="AH12" i="11"/>
  <c r="J12" i="11"/>
  <c r="L12" i="11"/>
  <c r="R12" i="11"/>
  <c r="T12" i="11"/>
  <c r="AJ12" i="11"/>
  <c r="AP12" i="11"/>
  <c r="AR12" i="11"/>
  <c r="I16" i="12"/>
  <c r="J16" i="12"/>
  <c r="D16" i="12"/>
  <c r="K16" i="12"/>
  <c r="F16" i="12"/>
  <c r="G16" i="12"/>
  <c r="H16" i="12"/>
  <c r="E16" i="12"/>
  <c r="C15" i="10"/>
  <c r="D15" i="10" s="1"/>
  <c r="AU13" i="11" s="1"/>
  <c r="E15" i="11"/>
  <c r="B16" i="10"/>
  <c r="C16" i="10" s="1"/>
  <c r="D16" i="10" s="1"/>
  <c r="AU14" i="11" s="1"/>
  <c r="C33" i="12"/>
  <c r="X14" i="11" l="1"/>
  <c r="AS14" i="11"/>
  <c r="Y14" i="11"/>
  <c r="P14" i="11"/>
  <c r="AK14" i="11"/>
  <c r="U14" i="11"/>
  <c r="AC14" i="11"/>
  <c r="AF14" i="11"/>
  <c r="I14" i="11"/>
  <c r="M14" i="11"/>
  <c r="Q14" i="11"/>
  <c r="AG14" i="11"/>
  <c r="AN14" i="11"/>
  <c r="H14" i="11"/>
  <c r="AO14" i="11"/>
  <c r="Z14" i="11"/>
  <c r="L14" i="11"/>
  <c r="AD14" i="11"/>
  <c r="AM14" i="11"/>
  <c r="AH14" i="11"/>
  <c r="T14" i="11"/>
  <c r="AL14" i="11"/>
  <c r="AP14" i="11"/>
  <c r="AB14" i="11"/>
  <c r="AT14" i="11"/>
  <c r="K14" i="11"/>
  <c r="AJ14" i="11"/>
  <c r="G14" i="11"/>
  <c r="S14" i="11"/>
  <c r="AR14" i="11"/>
  <c r="O14" i="11"/>
  <c r="AA14" i="11"/>
  <c r="F14" i="11"/>
  <c r="W14" i="11"/>
  <c r="J14" i="11"/>
  <c r="AI14" i="11"/>
  <c r="N14" i="11"/>
  <c r="AE14" i="11"/>
  <c r="R14" i="11"/>
  <c r="AQ14" i="11"/>
  <c r="V14" i="11"/>
  <c r="L13" i="11"/>
  <c r="T13" i="11"/>
  <c r="AB13" i="11"/>
  <c r="AJ13" i="11"/>
  <c r="M13" i="11"/>
  <c r="U13" i="11"/>
  <c r="AC13" i="11"/>
  <c r="AK13" i="11"/>
  <c r="AS13" i="11"/>
  <c r="F13" i="11"/>
  <c r="N13" i="11"/>
  <c r="V13" i="11"/>
  <c r="AD13" i="11"/>
  <c r="AL13" i="11"/>
  <c r="AT13" i="11"/>
  <c r="G13" i="11"/>
  <c r="O13" i="11"/>
  <c r="W13" i="11"/>
  <c r="H13" i="11"/>
  <c r="P13" i="11"/>
  <c r="X13" i="11"/>
  <c r="AF13" i="11"/>
  <c r="J13" i="11"/>
  <c r="R13" i="11"/>
  <c r="Z13" i="11"/>
  <c r="AH13" i="11"/>
  <c r="AP13" i="11"/>
  <c r="Q13" i="11"/>
  <c r="AN13" i="11"/>
  <c r="S13" i="11"/>
  <c r="AO13" i="11"/>
  <c r="Y13" i="11"/>
  <c r="AQ13" i="11"/>
  <c r="K13" i="11"/>
  <c r="AA13" i="11"/>
  <c r="AE13" i="11"/>
  <c r="AG13" i="11"/>
  <c r="AI13" i="11"/>
  <c r="AM13" i="11"/>
  <c r="AR13" i="11"/>
  <c r="I13" i="11"/>
  <c r="D18" i="12"/>
  <c r="E18" i="12"/>
  <c r="F18" i="12"/>
  <c r="H18" i="12"/>
  <c r="K18" i="12"/>
  <c r="I18" i="12"/>
  <c r="G18" i="12"/>
  <c r="J18" i="12"/>
  <c r="J17" i="12"/>
  <c r="D17" i="12"/>
  <c r="E17" i="12"/>
  <c r="K17" i="12"/>
  <c r="G17" i="12"/>
  <c r="H17" i="12"/>
  <c r="F17" i="12"/>
  <c r="I17" i="12"/>
  <c r="E16" i="11"/>
  <c r="B17" i="10"/>
  <c r="C17" i="10" s="1"/>
  <c r="D17" i="10" s="1"/>
  <c r="AU15" i="11" s="1"/>
  <c r="C34" i="12"/>
  <c r="H15" i="11" l="1"/>
  <c r="U15" i="11"/>
  <c r="AJ15" i="11"/>
  <c r="J15" i="11"/>
  <c r="Y15" i="11"/>
  <c r="AF15" i="11"/>
  <c r="AE15" i="11"/>
  <c r="M15" i="11"/>
  <c r="AB15" i="11"/>
  <c r="Q15" i="11"/>
  <c r="X15" i="11"/>
  <c r="W15" i="11"/>
  <c r="AM15" i="11"/>
  <c r="AT15" i="11"/>
  <c r="T15" i="11"/>
  <c r="AQ15" i="11"/>
  <c r="I15" i="11"/>
  <c r="R15" i="11"/>
  <c r="G15" i="11"/>
  <c r="AL15" i="11"/>
  <c r="L15" i="11"/>
  <c r="AI15" i="11"/>
  <c r="AN15" i="11"/>
  <c r="F15" i="11"/>
  <c r="O15" i="11"/>
  <c r="AD15" i="11"/>
  <c r="AA15" i="11"/>
  <c r="AP15" i="11"/>
  <c r="AG15" i="11"/>
  <c r="V15" i="11"/>
  <c r="AS15" i="11"/>
  <c r="S15" i="11"/>
  <c r="AH15" i="11"/>
  <c r="AC15" i="11"/>
  <c r="AR15" i="11"/>
  <c r="N15" i="11"/>
  <c r="AK15" i="11"/>
  <c r="K15" i="11"/>
  <c r="Z15" i="11"/>
  <c r="AO15" i="11"/>
  <c r="P15" i="11"/>
  <c r="D19" i="12"/>
  <c r="E19" i="12"/>
  <c r="F19" i="12"/>
  <c r="G19" i="12"/>
  <c r="I19" i="12"/>
  <c r="J19" i="12"/>
  <c r="K19" i="12"/>
  <c r="H19" i="12"/>
  <c r="E17" i="11"/>
  <c r="B18" i="10"/>
  <c r="C18" i="10" s="1"/>
  <c r="D18" i="10" s="1"/>
  <c r="AU16" i="11" s="1"/>
  <c r="C35" i="12"/>
  <c r="M16" i="11" l="1"/>
  <c r="U16" i="11"/>
  <c r="AC16" i="11"/>
  <c r="AK16" i="11"/>
  <c r="AS16" i="11"/>
  <c r="F16" i="11"/>
  <c r="N16" i="11"/>
  <c r="V16" i="11"/>
  <c r="AD16" i="11"/>
  <c r="AL16" i="11"/>
  <c r="AT16" i="11"/>
  <c r="J16" i="11"/>
  <c r="R16" i="11"/>
  <c r="Z16" i="11"/>
  <c r="AH16" i="11"/>
  <c r="AP16" i="11"/>
  <c r="I16" i="11"/>
  <c r="W16" i="11"/>
  <c r="AI16" i="11"/>
  <c r="K16" i="11"/>
  <c r="X16" i="11"/>
  <c r="AJ16" i="11"/>
  <c r="L16" i="11"/>
  <c r="Y16" i="11"/>
  <c r="AM16" i="11"/>
  <c r="O16" i="11"/>
  <c r="AF16" i="11"/>
  <c r="P16" i="11"/>
  <c r="AG16" i="11"/>
  <c r="Q16" i="11"/>
  <c r="AN16" i="11"/>
  <c r="S16" i="11"/>
  <c r="AO16" i="11"/>
  <c r="T16" i="11"/>
  <c r="AQ16" i="11"/>
  <c r="AE16" i="11"/>
  <c r="AR16" i="11"/>
  <c r="G16" i="11"/>
  <c r="H16" i="11"/>
  <c r="AA16" i="11"/>
  <c r="AB16" i="11"/>
  <c r="K20" i="12"/>
  <c r="E20" i="12"/>
  <c r="F20" i="12"/>
  <c r="G20" i="12"/>
  <c r="H20" i="12"/>
  <c r="J20" i="12"/>
  <c r="D20" i="12"/>
  <c r="I20" i="12"/>
  <c r="E18" i="11"/>
  <c r="B19" i="10"/>
  <c r="C19" i="10" s="1"/>
  <c r="D19" i="10" s="1"/>
  <c r="AU17" i="11" s="1"/>
  <c r="C36" i="12"/>
  <c r="M17" i="11" l="1"/>
  <c r="U17" i="11"/>
  <c r="AC17" i="11"/>
  <c r="AK17" i="11"/>
  <c r="AS17" i="11"/>
  <c r="I17" i="11"/>
  <c r="Q17" i="11"/>
  <c r="Y17" i="11"/>
  <c r="AG17" i="11"/>
  <c r="AO17" i="11"/>
  <c r="G17" i="11"/>
  <c r="R17" i="11"/>
  <c r="AB17" i="11"/>
  <c r="AM17" i="11"/>
  <c r="H17" i="11"/>
  <c r="S17" i="11"/>
  <c r="AD17" i="11"/>
  <c r="AN17" i="11"/>
  <c r="J17" i="11"/>
  <c r="T17" i="11"/>
  <c r="AE17" i="11"/>
  <c r="AP17" i="11"/>
  <c r="L17" i="11"/>
  <c r="AA17" i="11"/>
  <c r="AT17" i="11"/>
  <c r="N17" i="11"/>
  <c r="AF17" i="11"/>
  <c r="O17" i="11"/>
  <c r="AH17" i="11"/>
  <c r="P17" i="11"/>
  <c r="AI17" i="11"/>
  <c r="V17" i="11"/>
  <c r="AJ17" i="11"/>
  <c r="AQ17" i="11"/>
  <c r="AR17" i="11"/>
  <c r="F17" i="11"/>
  <c r="K17" i="11"/>
  <c r="W17" i="11"/>
  <c r="X17" i="11"/>
  <c r="Z17" i="11"/>
  <c r="AL17" i="11"/>
  <c r="F21" i="12"/>
  <c r="K21" i="12"/>
  <c r="G21" i="12"/>
  <c r="H21" i="12"/>
  <c r="I21" i="12"/>
  <c r="D21" i="12"/>
  <c r="E21" i="12"/>
  <c r="J21" i="12"/>
  <c r="E19" i="11"/>
  <c r="B20" i="10"/>
  <c r="C20" i="10" s="1"/>
  <c r="D20" i="10" s="1"/>
  <c r="AU18" i="11" s="1"/>
  <c r="C37" i="12"/>
  <c r="J18" i="11" l="1"/>
  <c r="L18" i="11"/>
  <c r="M18" i="11"/>
  <c r="AC18" i="11"/>
  <c r="AS18" i="11"/>
  <c r="P18" i="11"/>
  <c r="AF18" i="11"/>
  <c r="Q18" i="11"/>
  <c r="AG18" i="11"/>
  <c r="AJ18" i="11"/>
  <c r="H18" i="11"/>
  <c r="AK18" i="11"/>
  <c r="I18" i="11"/>
  <c r="AN18" i="11"/>
  <c r="T18" i="11"/>
  <c r="AO18" i="11"/>
  <c r="U18" i="11"/>
  <c r="AR18" i="11"/>
  <c r="X18" i="11"/>
  <c r="Y18" i="11"/>
  <c r="AB18" i="11"/>
  <c r="G18" i="11"/>
  <c r="AD18" i="11"/>
  <c r="V18" i="11"/>
  <c r="AQ18" i="11"/>
  <c r="AL18" i="11"/>
  <c r="N18" i="11"/>
  <c r="AI18" i="11"/>
  <c r="F18" i="11"/>
  <c r="AA18" i="11"/>
  <c r="AP18" i="11"/>
  <c r="AM18" i="11"/>
  <c r="S18" i="11"/>
  <c r="AH18" i="11"/>
  <c r="AE18" i="11"/>
  <c r="K18" i="11"/>
  <c r="Z18" i="11"/>
  <c r="W18" i="11"/>
  <c r="AT18" i="11"/>
  <c r="R18" i="11"/>
  <c r="O18" i="11"/>
  <c r="G22" i="12"/>
  <c r="H22" i="12"/>
  <c r="K22" i="12"/>
  <c r="I22" i="12"/>
  <c r="J22" i="12"/>
  <c r="D22" i="12"/>
  <c r="E22" i="12"/>
  <c r="F22" i="12"/>
  <c r="E20" i="11"/>
  <c r="B21" i="10"/>
  <c r="C21" i="10" s="1"/>
  <c r="D21" i="10" s="1"/>
  <c r="AU19" i="11" s="1"/>
  <c r="C38" i="12"/>
  <c r="T19" i="11" l="1"/>
  <c r="AJ19" i="11"/>
  <c r="G19" i="11"/>
  <c r="W19" i="11"/>
  <c r="AM19" i="11"/>
  <c r="H19" i="11"/>
  <c r="X19" i="11"/>
  <c r="AN19" i="11"/>
  <c r="P19" i="11"/>
  <c r="AR19" i="11"/>
  <c r="S19" i="11"/>
  <c r="AA19" i="11"/>
  <c r="AB19" i="11"/>
  <c r="AE19" i="11"/>
  <c r="AF19" i="11"/>
  <c r="AI19" i="11"/>
  <c r="AQ19" i="11"/>
  <c r="K19" i="11"/>
  <c r="L19" i="11"/>
  <c r="O19" i="11"/>
  <c r="J19" i="11"/>
  <c r="AK19" i="11"/>
  <c r="R19" i="11"/>
  <c r="AS19" i="11"/>
  <c r="AT19" i="11"/>
  <c r="Z19" i="11"/>
  <c r="F19" i="11"/>
  <c r="I19" i="11"/>
  <c r="AH19" i="11"/>
  <c r="N19" i="11"/>
  <c r="Q19" i="11"/>
  <c r="AP19" i="11"/>
  <c r="V19" i="11"/>
  <c r="AC19" i="11"/>
  <c r="Y19" i="11"/>
  <c r="M19" i="11"/>
  <c r="AD19" i="11"/>
  <c r="AO19" i="11"/>
  <c r="AG19" i="11"/>
  <c r="U19" i="11"/>
  <c r="AL19" i="11"/>
  <c r="H23" i="12"/>
  <c r="I23" i="12"/>
  <c r="J23" i="12"/>
  <c r="K23" i="12"/>
  <c r="E23" i="12"/>
  <c r="F23" i="12"/>
  <c r="D23" i="12"/>
  <c r="G23" i="12"/>
  <c r="E21" i="11"/>
  <c r="B22" i="10"/>
  <c r="C22" i="10" s="1"/>
  <c r="D22" i="10" s="1"/>
  <c r="AU20" i="11" s="1"/>
  <c r="C39" i="12"/>
  <c r="I20" i="11" l="1"/>
  <c r="Q20" i="11"/>
  <c r="Y20" i="11"/>
  <c r="AG20" i="11"/>
  <c r="AO20" i="11"/>
  <c r="J20" i="11"/>
  <c r="R20" i="11"/>
  <c r="Z20" i="11"/>
  <c r="AH20" i="11"/>
  <c r="AP20" i="11"/>
  <c r="K20" i="11"/>
  <c r="S20" i="11"/>
  <c r="AA20" i="11"/>
  <c r="AI20" i="11"/>
  <c r="AQ20" i="11"/>
  <c r="P20" i="11"/>
  <c r="AD20" i="11"/>
  <c r="AR20" i="11"/>
  <c r="F20" i="11"/>
  <c r="T20" i="11"/>
  <c r="AE20" i="11"/>
  <c r="AS20" i="11"/>
  <c r="G20" i="11"/>
  <c r="U20" i="11"/>
  <c r="AF20" i="11"/>
  <c r="AT20" i="11"/>
  <c r="H20" i="11"/>
  <c r="V20" i="11"/>
  <c r="AJ20" i="11"/>
  <c r="L20" i="11"/>
  <c r="W20" i="11"/>
  <c r="AK20" i="11"/>
  <c r="AC20" i="11"/>
  <c r="AL20" i="11"/>
  <c r="AM20" i="11"/>
  <c r="M20" i="11"/>
  <c r="AN20" i="11"/>
  <c r="N20" i="11"/>
  <c r="O20" i="11"/>
  <c r="X20" i="11"/>
  <c r="AB20" i="11"/>
  <c r="I24" i="12"/>
  <c r="J24" i="12"/>
  <c r="D24" i="12"/>
  <c r="K24" i="12"/>
  <c r="F24" i="12"/>
  <c r="G24" i="12"/>
  <c r="H24" i="12"/>
  <c r="E24" i="12"/>
  <c r="E22" i="11"/>
  <c r="B23" i="10"/>
  <c r="C23" i="10" s="1"/>
  <c r="D23" i="10" s="1"/>
  <c r="AU21" i="11" s="1"/>
  <c r="C40" i="12"/>
  <c r="H21" i="11" l="1"/>
  <c r="P21" i="11"/>
  <c r="X21" i="11"/>
  <c r="AF21" i="11"/>
  <c r="AN21" i="11"/>
  <c r="I21" i="11"/>
  <c r="Q21" i="11"/>
  <c r="Y21" i="11"/>
  <c r="AG21" i="11"/>
  <c r="AO21" i="11"/>
  <c r="J21" i="11"/>
  <c r="R21" i="11"/>
  <c r="Z21" i="11"/>
  <c r="AH21" i="11"/>
  <c r="AP21" i="11"/>
  <c r="N21" i="11"/>
  <c r="AB21" i="11"/>
  <c r="AM21" i="11"/>
  <c r="O21" i="11"/>
  <c r="AC21" i="11"/>
  <c r="AQ21" i="11"/>
  <c r="S21" i="11"/>
  <c r="AD21" i="11"/>
  <c r="AR21" i="11"/>
  <c r="F21" i="11"/>
  <c r="T21" i="11"/>
  <c r="AE21" i="11"/>
  <c r="AS21" i="11"/>
  <c r="G21" i="11"/>
  <c r="U21" i="11"/>
  <c r="AI21" i="11"/>
  <c r="AT21" i="11"/>
  <c r="W21" i="11"/>
  <c r="AA21" i="11"/>
  <c r="AJ21" i="11"/>
  <c r="AK21" i="11"/>
  <c r="K21" i="11"/>
  <c r="AL21" i="11"/>
  <c r="L21" i="11"/>
  <c r="M21" i="11"/>
  <c r="V21" i="11"/>
  <c r="J25" i="12"/>
  <c r="D25" i="12"/>
  <c r="E25" i="12"/>
  <c r="K25" i="12"/>
  <c r="G25" i="12"/>
  <c r="H25" i="12"/>
  <c r="I25" i="12"/>
  <c r="F25" i="12"/>
  <c r="E23" i="11"/>
  <c r="B24" i="10"/>
  <c r="C24" i="10" s="1"/>
  <c r="D24" i="10" s="1"/>
  <c r="AU22" i="11" s="1"/>
  <c r="C41" i="12"/>
  <c r="I22" i="11" l="1"/>
  <c r="Y22" i="11"/>
  <c r="AO22" i="11"/>
  <c r="L22" i="11"/>
  <c r="AB22" i="11"/>
  <c r="AR22" i="11"/>
  <c r="M22" i="11"/>
  <c r="AC22" i="11"/>
  <c r="AS22" i="11"/>
  <c r="T22" i="11"/>
  <c r="U22" i="11"/>
  <c r="X22" i="11"/>
  <c r="AF22" i="11"/>
  <c r="AG22" i="11"/>
  <c r="AJ22" i="11"/>
  <c r="AK22" i="11"/>
  <c r="AN22" i="11"/>
  <c r="H22" i="11"/>
  <c r="P22" i="11"/>
  <c r="Q22" i="11"/>
  <c r="O22" i="11"/>
  <c r="AP22" i="11"/>
  <c r="F22" i="11"/>
  <c r="W22" i="11"/>
  <c r="K22" i="11"/>
  <c r="G22" i="11"/>
  <c r="N22" i="11"/>
  <c r="AE22" i="11"/>
  <c r="S22" i="11"/>
  <c r="AH22" i="11"/>
  <c r="V22" i="11"/>
  <c r="AM22" i="11"/>
  <c r="AA22" i="11"/>
  <c r="AD22" i="11"/>
  <c r="J22" i="11"/>
  <c r="AI22" i="11"/>
  <c r="AL22" i="11"/>
  <c r="R22" i="11"/>
  <c r="AQ22" i="11"/>
  <c r="AT22" i="11"/>
  <c r="Z22" i="11"/>
  <c r="D26" i="12"/>
  <c r="E26" i="12"/>
  <c r="F26" i="12"/>
  <c r="H26" i="12"/>
  <c r="K26" i="12"/>
  <c r="I26" i="12"/>
  <c r="G26" i="12"/>
  <c r="J26" i="12"/>
  <c r="E24" i="11"/>
  <c r="B25" i="10"/>
  <c r="C25" i="10" s="1"/>
  <c r="D25" i="10" s="1"/>
  <c r="AU23" i="11" s="1"/>
  <c r="C42" i="12"/>
  <c r="AM23" i="11" l="1"/>
  <c r="O23" i="11"/>
  <c r="N23" i="11"/>
  <c r="AS23" i="11"/>
  <c r="S23" i="11"/>
  <c r="AH23" i="11"/>
  <c r="AF23" i="11"/>
  <c r="X23" i="11"/>
  <c r="F23" i="11"/>
  <c r="AK23" i="11"/>
  <c r="K23" i="11"/>
  <c r="Z23" i="11"/>
  <c r="AO23" i="11"/>
  <c r="AC23" i="11"/>
  <c r="AR23" i="11"/>
  <c r="R23" i="11"/>
  <c r="AG23" i="11"/>
  <c r="P23" i="11"/>
  <c r="AQ23" i="11"/>
  <c r="W23" i="11"/>
  <c r="U23" i="11"/>
  <c r="AJ23" i="11"/>
  <c r="J23" i="11"/>
  <c r="Y23" i="11"/>
  <c r="AT23" i="11"/>
  <c r="M23" i="11"/>
  <c r="AB23" i="11"/>
  <c r="Q23" i="11"/>
  <c r="V23" i="11"/>
  <c r="AN23" i="11"/>
  <c r="H23" i="11"/>
  <c r="AL23" i="11"/>
  <c r="T23" i="11"/>
  <c r="I23" i="11"/>
  <c r="G23" i="11"/>
  <c r="AD23" i="11"/>
  <c r="L23" i="11"/>
  <c r="AI23" i="11"/>
  <c r="AE23" i="11"/>
  <c r="AA23" i="11"/>
  <c r="AP23" i="11"/>
  <c r="D27" i="12"/>
  <c r="E27" i="12"/>
  <c r="F27" i="12"/>
  <c r="G27" i="12"/>
  <c r="I27" i="12"/>
  <c r="J27" i="12"/>
  <c r="K27" i="12"/>
  <c r="H27" i="12"/>
  <c r="E25" i="11"/>
  <c r="B26" i="10"/>
  <c r="C26" i="10" s="1"/>
  <c r="D26" i="10" s="1"/>
  <c r="AU24" i="11" s="1"/>
  <c r="C43" i="12"/>
  <c r="K24" i="11" l="1"/>
  <c r="S24" i="11"/>
  <c r="AA24" i="11"/>
  <c r="AI24" i="11"/>
  <c r="AQ24" i="11"/>
  <c r="L24" i="11"/>
  <c r="T24" i="11"/>
  <c r="AB24" i="11"/>
  <c r="AJ24" i="11"/>
  <c r="AR24" i="11"/>
  <c r="M24" i="11"/>
  <c r="U24" i="11"/>
  <c r="AC24" i="11"/>
  <c r="AK24" i="11"/>
  <c r="AS24" i="11"/>
  <c r="F24" i="11"/>
  <c r="Q24" i="11"/>
  <c r="AE24" i="11"/>
  <c r="AP24" i="11"/>
  <c r="G24" i="11"/>
  <c r="R24" i="11"/>
  <c r="AF24" i="11"/>
  <c r="AT24" i="11"/>
  <c r="H24" i="11"/>
  <c r="V24" i="11"/>
  <c r="AG24" i="11"/>
  <c r="I24" i="11"/>
  <c r="W24" i="11"/>
  <c r="AH24" i="11"/>
  <c r="J24" i="11"/>
  <c r="X24" i="11"/>
  <c r="AL24" i="11"/>
  <c r="AD24" i="11"/>
  <c r="AM24" i="11"/>
  <c r="AN24" i="11"/>
  <c r="N24" i="11"/>
  <c r="AO24" i="11"/>
  <c r="O24" i="11"/>
  <c r="P24" i="11"/>
  <c r="Y24" i="11"/>
  <c r="Z24" i="11"/>
  <c r="K28" i="12"/>
  <c r="E28" i="12"/>
  <c r="F28" i="12"/>
  <c r="G28" i="12"/>
  <c r="H28" i="12"/>
  <c r="J28" i="12"/>
  <c r="D28" i="12"/>
  <c r="I28" i="12"/>
  <c r="E26" i="11"/>
  <c r="B27" i="10"/>
  <c r="C27" i="10" s="1"/>
  <c r="D27" i="10" s="1"/>
  <c r="AU25" i="11" s="1"/>
  <c r="C44" i="12"/>
  <c r="J25" i="11" l="1"/>
  <c r="R25" i="11"/>
  <c r="Z25" i="11"/>
  <c r="AH25" i="11"/>
  <c r="AP25" i="11"/>
  <c r="K25" i="11"/>
  <c r="S25" i="11"/>
  <c r="AA25" i="11"/>
  <c r="AI25" i="11"/>
  <c r="AQ25" i="11"/>
  <c r="L25" i="11"/>
  <c r="T25" i="11"/>
  <c r="AB25" i="11"/>
  <c r="AJ25" i="11"/>
  <c r="AR25" i="11"/>
  <c r="O25" i="11"/>
  <c r="AC25" i="11"/>
  <c r="AN25" i="11"/>
  <c r="P25" i="11"/>
  <c r="AD25" i="11"/>
  <c r="AO25" i="11"/>
  <c r="F25" i="11"/>
  <c r="Q25" i="11"/>
  <c r="AE25" i="11"/>
  <c r="AS25" i="11"/>
  <c r="G25" i="11"/>
  <c r="U25" i="11"/>
  <c r="AF25" i="11"/>
  <c r="AT25" i="11"/>
  <c r="H25" i="11"/>
  <c r="V25" i="11"/>
  <c r="AG25" i="11"/>
  <c r="X25" i="11"/>
  <c r="Y25" i="11"/>
  <c r="AK25" i="11"/>
  <c r="AL25" i="11"/>
  <c r="I25" i="11"/>
  <c r="AM25" i="11"/>
  <c r="M25" i="11"/>
  <c r="N25" i="11"/>
  <c r="W25" i="11"/>
  <c r="K29" i="12"/>
  <c r="G29" i="12"/>
  <c r="H29" i="12"/>
  <c r="I29" i="12"/>
  <c r="D29" i="12"/>
  <c r="E29" i="12"/>
  <c r="J29" i="12"/>
  <c r="E27" i="11"/>
  <c r="B28" i="10"/>
  <c r="C28" i="10" s="1"/>
  <c r="D28" i="10" s="1"/>
  <c r="AU26" i="11" s="1"/>
  <c r="C45" i="12"/>
  <c r="I26" i="11" l="1"/>
  <c r="Q26" i="11"/>
  <c r="Y26" i="11"/>
  <c r="AG26" i="11"/>
  <c r="AO26" i="11"/>
  <c r="J26" i="11"/>
  <c r="R26" i="11"/>
  <c r="Z26" i="11"/>
  <c r="AH26" i="11"/>
  <c r="AP26" i="11"/>
  <c r="K26" i="11"/>
  <c r="S26" i="11"/>
  <c r="AA26" i="11"/>
  <c r="AI26" i="11"/>
  <c r="AQ26" i="11"/>
  <c r="M26" i="11"/>
  <c r="X26" i="11"/>
  <c r="AL26" i="11"/>
  <c r="N26" i="11"/>
  <c r="AB26" i="11"/>
  <c r="AM26" i="11"/>
  <c r="O26" i="11"/>
  <c r="AC26" i="11"/>
  <c r="AN26" i="11"/>
  <c r="P26" i="11"/>
  <c r="AD26" i="11"/>
  <c r="AR26" i="11"/>
  <c r="F26" i="11"/>
  <c r="T26" i="11"/>
  <c r="AE26" i="11"/>
  <c r="AS26" i="11"/>
  <c r="U26" i="11"/>
  <c r="V26" i="11"/>
  <c r="W26" i="11"/>
  <c r="AF26" i="11"/>
  <c r="AJ26" i="11"/>
  <c r="G26" i="11"/>
  <c r="AK26" i="11"/>
  <c r="AT26" i="11"/>
  <c r="H26" i="11"/>
  <c r="L26" i="11"/>
  <c r="F29" i="12"/>
  <c r="G30" i="12"/>
  <c r="H30" i="12"/>
  <c r="K30" i="12"/>
  <c r="I30" i="12"/>
  <c r="J30" i="12"/>
  <c r="D30" i="12"/>
  <c r="E30" i="12"/>
  <c r="F30" i="12"/>
  <c r="E28" i="11"/>
  <c r="B29" i="10"/>
  <c r="C29" i="10" s="1"/>
  <c r="D29" i="10" s="1"/>
  <c r="AU27" i="11" s="1"/>
  <c r="C46" i="12"/>
  <c r="K27" i="11" l="1"/>
  <c r="AA27" i="11"/>
  <c r="AQ27" i="11"/>
  <c r="L27" i="11"/>
  <c r="AB27" i="11"/>
  <c r="AR27" i="11"/>
  <c r="O27" i="11"/>
  <c r="AE27" i="11"/>
  <c r="P27" i="11"/>
  <c r="AM27" i="11"/>
  <c r="S27" i="11"/>
  <c r="AN27" i="11"/>
  <c r="T27" i="11"/>
  <c r="W27" i="11"/>
  <c r="X27" i="11"/>
  <c r="H27" i="11"/>
  <c r="AF27" i="11"/>
  <c r="AI27" i="11"/>
  <c r="AJ27" i="11"/>
  <c r="G27" i="11"/>
  <c r="AC27" i="11"/>
  <c r="AT27" i="11"/>
  <c r="Z27" i="11"/>
  <c r="R27" i="11"/>
  <c r="AK27" i="11"/>
  <c r="I27" i="11"/>
  <c r="AH27" i="11"/>
  <c r="AS27" i="11"/>
  <c r="Q27" i="11"/>
  <c r="AP27" i="11"/>
  <c r="U27" i="11"/>
  <c r="F27" i="11"/>
  <c r="Y27" i="11"/>
  <c r="AL27" i="11"/>
  <c r="N27" i="11"/>
  <c r="AG27" i="11"/>
  <c r="V27" i="11"/>
  <c r="AO27" i="11"/>
  <c r="M27" i="11"/>
  <c r="AD27" i="11"/>
  <c r="J27" i="11"/>
  <c r="H31" i="12"/>
  <c r="I31" i="12"/>
  <c r="J31" i="12"/>
  <c r="K31" i="12"/>
  <c r="E31" i="12"/>
  <c r="F31" i="12"/>
  <c r="D31" i="12"/>
  <c r="G31" i="12"/>
  <c r="E29" i="11"/>
  <c r="B30" i="10"/>
  <c r="C30" i="10" s="1"/>
  <c r="D30" i="10" s="1"/>
  <c r="AU28" i="11" s="1"/>
  <c r="C47" i="12"/>
  <c r="L28" i="11" l="1"/>
  <c r="T28" i="11"/>
  <c r="AB28" i="11"/>
  <c r="AJ28" i="11"/>
  <c r="AR28" i="11"/>
  <c r="M28" i="11"/>
  <c r="U28" i="11"/>
  <c r="AC28" i="11"/>
  <c r="AK28" i="11"/>
  <c r="AS28" i="11"/>
  <c r="F28" i="11"/>
  <c r="N28" i="11"/>
  <c r="V28" i="11"/>
  <c r="AD28" i="11"/>
  <c r="AL28" i="11"/>
  <c r="AT28" i="11"/>
  <c r="P28" i="11"/>
  <c r="AA28" i="11"/>
  <c r="AO28" i="11"/>
  <c r="Q28" i="11"/>
  <c r="AE28" i="11"/>
  <c r="AP28" i="11"/>
  <c r="G28" i="11"/>
  <c r="R28" i="11"/>
  <c r="AF28" i="11"/>
  <c r="AQ28" i="11"/>
  <c r="H28" i="11"/>
  <c r="S28" i="11"/>
  <c r="AG28" i="11"/>
  <c r="I28" i="11"/>
  <c r="W28" i="11"/>
  <c r="AH28" i="11"/>
  <c r="Y28" i="11"/>
  <c r="Z28" i="11"/>
  <c r="AI28" i="11"/>
  <c r="AM28" i="11"/>
  <c r="J28" i="11"/>
  <c r="AN28" i="11"/>
  <c r="K28" i="11"/>
  <c r="O28" i="11"/>
  <c r="X28" i="11"/>
  <c r="I32" i="12"/>
  <c r="J32" i="12"/>
  <c r="K32" i="12"/>
  <c r="F32" i="12"/>
  <c r="G32" i="12"/>
  <c r="D32" i="12"/>
  <c r="E32" i="12"/>
  <c r="H32" i="12"/>
  <c r="E30" i="11"/>
  <c r="B31" i="10"/>
  <c r="C31" i="10" s="1"/>
  <c r="D31" i="10" s="1"/>
  <c r="AU29" i="11" s="1"/>
  <c r="C48" i="12"/>
  <c r="K29" i="11" l="1"/>
  <c r="S29" i="11"/>
  <c r="AA29" i="11"/>
  <c r="AI29" i="11"/>
  <c r="AQ29" i="11"/>
  <c r="L29" i="11"/>
  <c r="M29" i="11"/>
  <c r="U29" i="11"/>
  <c r="AC29" i="11"/>
  <c r="AK29" i="11"/>
  <c r="AS29" i="11"/>
  <c r="N29" i="11"/>
  <c r="X29" i="11"/>
  <c r="AH29" i="11"/>
  <c r="AT29" i="11"/>
  <c r="O29" i="11"/>
  <c r="Y29" i="11"/>
  <c r="AJ29" i="11"/>
  <c r="P29" i="11"/>
  <c r="Z29" i="11"/>
  <c r="AL29" i="11"/>
  <c r="F29" i="11"/>
  <c r="Q29" i="11"/>
  <c r="AB29" i="11"/>
  <c r="AM29" i="11"/>
  <c r="G29" i="11"/>
  <c r="R29" i="11"/>
  <c r="AD29" i="11"/>
  <c r="AN29" i="11"/>
  <c r="T29" i="11"/>
  <c r="AR29" i="11"/>
  <c r="V29" i="11"/>
  <c r="W29" i="11"/>
  <c r="AE29" i="11"/>
  <c r="AF29" i="11"/>
  <c r="H29" i="11"/>
  <c r="AG29" i="11"/>
  <c r="AO29" i="11"/>
  <c r="I29" i="11"/>
  <c r="J29" i="11"/>
  <c r="AP29" i="11"/>
  <c r="D33" i="12"/>
  <c r="K33" i="12"/>
  <c r="G33" i="12"/>
  <c r="H33" i="12"/>
  <c r="I33" i="12"/>
  <c r="E33" i="12"/>
  <c r="F33" i="12"/>
  <c r="E31" i="11"/>
  <c r="B32" i="10"/>
  <c r="C32" i="10" s="1"/>
  <c r="D32" i="10" s="1"/>
  <c r="AU30" i="11" s="1"/>
  <c r="C49" i="12"/>
  <c r="P30" i="11" l="1"/>
  <c r="AF30" i="11"/>
  <c r="T30" i="11"/>
  <c r="AJ30" i="11"/>
  <c r="Y30" i="11"/>
  <c r="AS30" i="11"/>
  <c r="H30" i="11"/>
  <c r="AB30" i="11"/>
  <c r="I30" i="11"/>
  <c r="AC30" i="11"/>
  <c r="L30" i="11"/>
  <c r="AG30" i="11"/>
  <c r="M30" i="11"/>
  <c r="AK30" i="11"/>
  <c r="Q30" i="11"/>
  <c r="U30" i="11"/>
  <c r="X30" i="11"/>
  <c r="AN30" i="11"/>
  <c r="AO30" i="11"/>
  <c r="AR30" i="11"/>
  <c r="AP30" i="11"/>
  <c r="V30" i="11"/>
  <c r="AM30" i="11"/>
  <c r="N30" i="11"/>
  <c r="K30" i="11"/>
  <c r="AD30" i="11"/>
  <c r="S30" i="11"/>
  <c r="AL30" i="11"/>
  <c r="AA30" i="11"/>
  <c r="AT30" i="11"/>
  <c r="J30" i="11"/>
  <c r="AI30" i="11"/>
  <c r="G30" i="11"/>
  <c r="AE30" i="11"/>
  <c r="R30" i="11"/>
  <c r="AQ30" i="11"/>
  <c r="O30" i="11"/>
  <c r="AH30" i="11"/>
  <c r="Z30" i="11"/>
  <c r="F30" i="11"/>
  <c r="W30" i="11"/>
  <c r="J33" i="12"/>
  <c r="D34" i="12"/>
  <c r="E34" i="12"/>
  <c r="H34" i="12"/>
  <c r="K34" i="12"/>
  <c r="I34" i="12"/>
  <c r="F34" i="12"/>
  <c r="G34" i="12"/>
  <c r="J34" i="12"/>
  <c r="E32" i="11"/>
  <c r="B33" i="10"/>
  <c r="C33" i="10" s="1"/>
  <c r="D33" i="10" s="1"/>
  <c r="AU31" i="11" s="1"/>
  <c r="C50" i="12"/>
  <c r="AD31" i="11" l="1"/>
  <c r="T31" i="11"/>
  <c r="AQ31" i="11"/>
  <c r="I31" i="11"/>
  <c r="AL31" i="11"/>
  <c r="AE31" i="11"/>
  <c r="V31" i="11"/>
  <c r="L31" i="11"/>
  <c r="AI31" i="11"/>
  <c r="H31" i="11"/>
  <c r="N31" i="11"/>
  <c r="AA31" i="11"/>
  <c r="AP31" i="11"/>
  <c r="R31" i="11"/>
  <c r="X31" i="11"/>
  <c r="Q31" i="11"/>
  <c r="AM31" i="11"/>
  <c r="F31" i="11"/>
  <c r="AS31" i="11"/>
  <c r="S31" i="11"/>
  <c r="AH31" i="11"/>
  <c r="AN31" i="11"/>
  <c r="AF31" i="11"/>
  <c r="G31" i="11"/>
  <c r="AK31" i="11"/>
  <c r="K31" i="11"/>
  <c r="Z31" i="11"/>
  <c r="AO31" i="11"/>
  <c r="AG31" i="11"/>
  <c r="M31" i="11"/>
  <c r="AB31" i="11"/>
  <c r="AC31" i="11"/>
  <c r="AR31" i="11"/>
  <c r="O31" i="11"/>
  <c r="AT31" i="11"/>
  <c r="U31" i="11"/>
  <c r="AJ31" i="11"/>
  <c r="J31" i="11"/>
  <c r="Y31" i="11"/>
  <c r="P31" i="11"/>
  <c r="W31" i="11"/>
  <c r="D35" i="12"/>
  <c r="E35" i="12"/>
  <c r="F35" i="12"/>
  <c r="I35" i="12"/>
  <c r="J35" i="12"/>
  <c r="K35" i="12"/>
  <c r="G35" i="12"/>
  <c r="H35" i="12"/>
  <c r="E33" i="11"/>
  <c r="B34" i="10"/>
  <c r="C34" i="10" s="1"/>
  <c r="D34" i="10" s="1"/>
  <c r="AU32" i="11" s="1"/>
  <c r="C51" i="12"/>
  <c r="F32" i="11" l="1"/>
  <c r="N32" i="11"/>
  <c r="V32" i="11"/>
  <c r="AD32" i="11"/>
  <c r="AL32" i="11"/>
  <c r="AT32" i="11"/>
  <c r="H32" i="11"/>
  <c r="P32" i="11"/>
  <c r="X32" i="11"/>
  <c r="AF32" i="11"/>
  <c r="AN32" i="11"/>
  <c r="Q32" i="11"/>
  <c r="AA32" i="11"/>
  <c r="AK32" i="11"/>
  <c r="G32" i="11"/>
  <c r="R32" i="11"/>
  <c r="AB32" i="11"/>
  <c r="AM32" i="11"/>
  <c r="I32" i="11"/>
  <c r="S32" i="11"/>
  <c r="AC32" i="11"/>
  <c r="AO32" i="11"/>
  <c r="J32" i="11"/>
  <c r="T32" i="11"/>
  <c r="AE32" i="11"/>
  <c r="AP32" i="11"/>
  <c r="K32" i="11"/>
  <c r="U32" i="11"/>
  <c r="AG32" i="11"/>
  <c r="AQ32" i="11"/>
  <c r="M32" i="11"/>
  <c r="AR32" i="11"/>
  <c r="O32" i="11"/>
  <c r="AS32" i="11"/>
  <c r="W32" i="11"/>
  <c r="Y32" i="11"/>
  <c r="Z32" i="11"/>
  <c r="AH32" i="11"/>
  <c r="L32" i="11"/>
  <c r="AI32" i="11"/>
  <c r="AJ32" i="11"/>
  <c r="K36" i="12"/>
  <c r="F36" i="12"/>
  <c r="J36" i="12"/>
  <c r="G36" i="12"/>
  <c r="H36" i="12"/>
  <c r="I36" i="12"/>
  <c r="D36" i="12"/>
  <c r="E36" i="12"/>
  <c r="E34" i="11"/>
  <c r="B35" i="10"/>
  <c r="C35" i="10" s="1"/>
  <c r="D35" i="10" s="1"/>
  <c r="AU33" i="11" s="1"/>
  <c r="C52" i="12"/>
  <c r="M33" i="11" l="1"/>
  <c r="U33" i="11"/>
  <c r="AC33" i="11"/>
  <c r="AK33" i="11"/>
  <c r="G33" i="11"/>
  <c r="O33" i="11"/>
  <c r="W33" i="11"/>
  <c r="AE33" i="11"/>
  <c r="H33" i="11"/>
  <c r="R33" i="11"/>
  <c r="AB33" i="11"/>
  <c r="AM33" i="11"/>
  <c r="I33" i="11"/>
  <c r="S33" i="11"/>
  <c r="AD33" i="11"/>
  <c r="AN33" i="11"/>
  <c r="J33" i="11"/>
  <c r="T33" i="11"/>
  <c r="AF33" i="11"/>
  <c r="AO33" i="11"/>
  <c r="K33" i="11"/>
  <c r="V33" i="11"/>
  <c r="AG33" i="11"/>
  <c r="AP33" i="11"/>
  <c r="L33" i="11"/>
  <c r="X33" i="11"/>
  <c r="AH33" i="11"/>
  <c r="AQ33" i="11"/>
  <c r="AA33" i="11"/>
  <c r="AI33" i="11"/>
  <c r="F33" i="11"/>
  <c r="AJ33" i="11"/>
  <c r="N33" i="11"/>
  <c r="AL33" i="11"/>
  <c r="P33" i="11"/>
  <c r="AR33" i="11"/>
  <c r="Q33" i="11"/>
  <c r="AS33" i="11"/>
  <c r="AT33" i="11"/>
  <c r="Y33" i="11"/>
  <c r="Z33" i="11"/>
  <c r="K37" i="12"/>
  <c r="G37" i="12"/>
  <c r="D37" i="12"/>
  <c r="E37" i="12"/>
  <c r="F37" i="12"/>
  <c r="I37" i="12"/>
  <c r="H37" i="12"/>
  <c r="J37" i="12"/>
  <c r="E35" i="11"/>
  <c r="B36" i="10"/>
  <c r="C36" i="10" s="1"/>
  <c r="D36" i="10" s="1"/>
  <c r="AU34" i="11" s="1"/>
  <c r="C53" i="12"/>
  <c r="F34" i="11" l="1"/>
  <c r="N34" i="11"/>
  <c r="V34" i="11"/>
  <c r="AD34" i="11"/>
  <c r="AL34" i="11"/>
  <c r="AT34" i="11"/>
  <c r="G34" i="11"/>
  <c r="O34" i="11"/>
  <c r="W34" i="11"/>
  <c r="AE34" i="11"/>
  <c r="AM34" i="11"/>
  <c r="H34" i="11"/>
  <c r="P34" i="11"/>
  <c r="X34" i="11"/>
  <c r="AF34" i="11"/>
  <c r="AN34" i="11"/>
  <c r="I34" i="11"/>
  <c r="Q34" i="11"/>
  <c r="Y34" i="11"/>
  <c r="AG34" i="11"/>
  <c r="AO34" i="11"/>
  <c r="J34" i="11"/>
  <c r="R34" i="11"/>
  <c r="Z34" i="11"/>
  <c r="AH34" i="11"/>
  <c r="AP34" i="11"/>
  <c r="L34" i="11"/>
  <c r="AI34" i="11"/>
  <c r="M34" i="11"/>
  <c r="AJ34" i="11"/>
  <c r="S34" i="11"/>
  <c r="AK34" i="11"/>
  <c r="T34" i="11"/>
  <c r="AQ34" i="11"/>
  <c r="U34" i="11"/>
  <c r="AR34" i="11"/>
  <c r="AA34" i="11"/>
  <c r="AB34" i="11"/>
  <c r="AC34" i="11"/>
  <c r="AS34" i="11"/>
  <c r="K34" i="11"/>
  <c r="H38" i="12"/>
  <c r="K38" i="12"/>
  <c r="D38" i="12"/>
  <c r="E38" i="12"/>
  <c r="F38" i="12"/>
  <c r="G38" i="12"/>
  <c r="I38" i="12"/>
  <c r="J38" i="12"/>
  <c r="E36" i="11"/>
  <c r="B37" i="10"/>
  <c r="C37" i="10" s="1"/>
  <c r="D37" i="10" s="1"/>
  <c r="AU35" i="11" s="1"/>
  <c r="C54" i="12"/>
  <c r="T35" i="11" l="1"/>
  <c r="AJ35" i="11"/>
  <c r="G35" i="11"/>
  <c r="W35" i="11"/>
  <c r="AM35" i="11"/>
  <c r="H35" i="11"/>
  <c r="K35" i="11"/>
  <c r="AA35" i="11"/>
  <c r="AQ35" i="11"/>
  <c r="L35" i="11"/>
  <c r="AB35" i="11"/>
  <c r="AR35" i="11"/>
  <c r="S35" i="11"/>
  <c r="X35" i="11"/>
  <c r="AE35" i="11"/>
  <c r="AF35" i="11"/>
  <c r="AI35" i="11"/>
  <c r="AN35" i="11"/>
  <c r="P35" i="11"/>
  <c r="O35" i="11"/>
  <c r="Z35" i="11"/>
  <c r="F35" i="11"/>
  <c r="I35" i="11"/>
  <c r="AH35" i="11"/>
  <c r="N35" i="11"/>
  <c r="AS35" i="11"/>
  <c r="Q35" i="11"/>
  <c r="AP35" i="11"/>
  <c r="V35" i="11"/>
  <c r="Y35" i="11"/>
  <c r="M35" i="11"/>
  <c r="AD35" i="11"/>
  <c r="AG35" i="11"/>
  <c r="U35" i="11"/>
  <c r="AL35" i="11"/>
  <c r="AO35" i="11"/>
  <c r="AC35" i="11"/>
  <c r="AT35" i="11"/>
  <c r="J35" i="11"/>
  <c r="AK35" i="11"/>
  <c r="R35" i="11"/>
  <c r="I39" i="12"/>
  <c r="K39" i="12"/>
  <c r="E39" i="12"/>
  <c r="J39" i="12"/>
  <c r="D39" i="12"/>
  <c r="G39" i="12"/>
  <c r="F39" i="12"/>
  <c r="H39" i="12"/>
  <c r="E37" i="11"/>
  <c r="B38" i="10"/>
  <c r="C38" i="10" s="1"/>
  <c r="D38" i="10" s="1"/>
  <c r="AU36" i="11" s="1"/>
  <c r="C55" i="12"/>
  <c r="I36" i="11" l="1"/>
  <c r="Q36" i="11"/>
  <c r="Y36" i="11"/>
  <c r="AG36" i="11"/>
  <c r="AO36" i="11"/>
  <c r="J36" i="11"/>
  <c r="R36" i="11"/>
  <c r="Z36" i="11"/>
  <c r="AH36" i="11"/>
  <c r="AP36" i="11"/>
  <c r="L36" i="11"/>
  <c r="T36" i="11"/>
  <c r="AB36" i="11"/>
  <c r="AJ36" i="11"/>
  <c r="AR36" i="11"/>
  <c r="M36" i="11"/>
  <c r="U36" i="11"/>
  <c r="AC36" i="11"/>
  <c r="AK36" i="11"/>
  <c r="AS36" i="11"/>
  <c r="H36" i="11"/>
  <c r="X36" i="11"/>
  <c r="AN36" i="11"/>
  <c r="K36" i="11"/>
  <c r="AA36" i="11"/>
  <c r="AQ36" i="11"/>
  <c r="N36" i="11"/>
  <c r="AD36" i="11"/>
  <c r="AT36" i="11"/>
  <c r="O36" i="11"/>
  <c r="AE36" i="11"/>
  <c r="P36" i="11"/>
  <c r="AF36" i="11"/>
  <c r="G36" i="11"/>
  <c r="S36" i="11"/>
  <c r="V36" i="11"/>
  <c r="W36" i="11"/>
  <c r="AM36" i="11"/>
  <c r="F36" i="11"/>
  <c r="AI36" i="11"/>
  <c r="AL36" i="11"/>
  <c r="I40" i="12"/>
  <c r="E38" i="11"/>
  <c r="B39" i="10"/>
  <c r="C39" i="10" s="1"/>
  <c r="D39" i="10" s="1"/>
  <c r="AU37" i="11" s="1"/>
  <c r="C56" i="12"/>
  <c r="H37" i="11" l="1"/>
  <c r="P37" i="11"/>
  <c r="X37" i="11"/>
  <c r="AF37" i="11"/>
  <c r="AN37" i="11"/>
  <c r="I37" i="11"/>
  <c r="Q37" i="11"/>
  <c r="Y37" i="11"/>
  <c r="AG37" i="11"/>
  <c r="AO37" i="11"/>
  <c r="K37" i="11"/>
  <c r="S37" i="11"/>
  <c r="AA37" i="11"/>
  <c r="AI37" i="11"/>
  <c r="AQ37" i="11"/>
  <c r="L37" i="11"/>
  <c r="T37" i="11"/>
  <c r="AB37" i="11"/>
  <c r="AJ37" i="11"/>
  <c r="AR37" i="11"/>
  <c r="O37" i="11"/>
  <c r="AE37" i="11"/>
  <c r="R37" i="11"/>
  <c r="AH37" i="11"/>
  <c r="U37" i="11"/>
  <c r="AK37" i="11"/>
  <c r="F37" i="11"/>
  <c r="V37" i="11"/>
  <c r="AL37" i="11"/>
  <c r="G37" i="11"/>
  <c r="W37" i="11"/>
  <c r="AM37" i="11"/>
  <c r="M37" i="11"/>
  <c r="N37" i="11"/>
  <c r="Z37" i="11"/>
  <c r="AC37" i="11"/>
  <c r="AS37" i="11"/>
  <c r="J37" i="11"/>
  <c r="AT37" i="11"/>
  <c r="AD37" i="11"/>
  <c r="AP37" i="11"/>
  <c r="G40" i="12"/>
  <c r="H40" i="12"/>
  <c r="E40" i="12"/>
  <c r="D40" i="12"/>
  <c r="F40" i="12"/>
  <c r="K40" i="12"/>
  <c r="J40" i="12"/>
  <c r="F41" i="12"/>
  <c r="E39" i="11"/>
  <c r="B40" i="10"/>
  <c r="C40" i="10" s="1"/>
  <c r="D40" i="10" s="1"/>
  <c r="AU38" i="11" s="1"/>
  <c r="C57" i="12"/>
  <c r="I38" i="11" l="1"/>
  <c r="Y38" i="11"/>
  <c r="AO38" i="11"/>
  <c r="L38" i="11"/>
  <c r="AB38" i="11"/>
  <c r="AR38" i="11"/>
  <c r="P38" i="11"/>
  <c r="AF38" i="11"/>
  <c r="Q38" i="11"/>
  <c r="AG38" i="11"/>
  <c r="H38" i="11"/>
  <c r="AN38" i="11"/>
  <c r="M38" i="11"/>
  <c r="AS38" i="11"/>
  <c r="T38" i="11"/>
  <c r="U38" i="11"/>
  <c r="X38" i="11"/>
  <c r="AC38" i="11"/>
  <c r="AJ38" i="11"/>
  <c r="AK38" i="11"/>
  <c r="N38" i="11"/>
  <c r="AE38" i="11"/>
  <c r="S38" i="11"/>
  <c r="V38" i="11"/>
  <c r="AM38" i="11"/>
  <c r="AA38" i="11"/>
  <c r="AD38" i="11"/>
  <c r="J38" i="11"/>
  <c r="AI38" i="11"/>
  <c r="AL38" i="11"/>
  <c r="R38" i="11"/>
  <c r="AQ38" i="11"/>
  <c r="K38" i="11"/>
  <c r="AT38" i="11"/>
  <c r="Z38" i="11"/>
  <c r="G38" i="11"/>
  <c r="AH38" i="11"/>
  <c r="O38" i="11"/>
  <c r="AP38" i="11"/>
  <c r="F38" i="11"/>
  <c r="W38" i="11"/>
  <c r="E41" i="12"/>
  <c r="J41" i="12"/>
  <c r="I41" i="12"/>
  <c r="H41" i="12"/>
  <c r="D41" i="12"/>
  <c r="G41" i="12"/>
  <c r="K41" i="12"/>
  <c r="H42" i="12"/>
  <c r="K42" i="12"/>
  <c r="J42" i="12"/>
  <c r="E42" i="12"/>
  <c r="G42" i="12"/>
  <c r="I42" i="12"/>
  <c r="E40" i="11"/>
  <c r="B41" i="10"/>
  <c r="C41" i="10" s="1"/>
  <c r="D41" i="10" s="1"/>
  <c r="AU39" i="11" s="1"/>
  <c r="C58" i="12"/>
  <c r="AM39" i="11" l="1"/>
  <c r="AT39" i="11"/>
  <c r="AC39" i="11"/>
  <c r="AR39" i="11"/>
  <c r="R39" i="11"/>
  <c r="AG39" i="11"/>
  <c r="AF39" i="11"/>
  <c r="AN39" i="11"/>
  <c r="AL39" i="11"/>
  <c r="U39" i="11"/>
  <c r="AJ39" i="11"/>
  <c r="J39" i="11"/>
  <c r="Y39" i="11"/>
  <c r="X39" i="11"/>
  <c r="AA39" i="11"/>
  <c r="AD39" i="11"/>
  <c r="M39" i="11"/>
  <c r="AB39" i="11"/>
  <c r="Q39" i="11"/>
  <c r="P39" i="11"/>
  <c r="K39" i="11"/>
  <c r="O39" i="11"/>
  <c r="V39" i="11"/>
  <c r="T39" i="11"/>
  <c r="AQ39" i="11"/>
  <c r="I39" i="11"/>
  <c r="N39" i="11"/>
  <c r="L39" i="11"/>
  <c r="AI39" i="11"/>
  <c r="AP39" i="11"/>
  <c r="G39" i="11"/>
  <c r="W39" i="11"/>
  <c r="F39" i="11"/>
  <c r="Z39" i="11"/>
  <c r="H39" i="11"/>
  <c r="AS39" i="11"/>
  <c r="S39" i="11"/>
  <c r="AH39" i="11"/>
  <c r="AE39" i="11"/>
  <c r="AK39" i="11"/>
  <c r="AO39" i="11"/>
  <c r="F42" i="12"/>
  <c r="D42" i="12"/>
  <c r="E43" i="12"/>
  <c r="I43" i="12"/>
  <c r="D43" i="12"/>
  <c r="F43" i="12"/>
  <c r="K43" i="12"/>
  <c r="G43" i="12"/>
  <c r="H43" i="12"/>
  <c r="J43" i="12"/>
  <c r="E41" i="11"/>
  <c r="B42" i="10"/>
  <c r="C42" i="10" s="1"/>
  <c r="D42" i="10" s="1"/>
  <c r="AU40" i="11" s="1"/>
  <c r="C59" i="12"/>
  <c r="K40" i="11" l="1"/>
  <c r="S40" i="11"/>
  <c r="AA40" i="11"/>
  <c r="AI40" i="11"/>
  <c r="AQ40" i="11"/>
  <c r="L40" i="11"/>
  <c r="T40" i="11"/>
  <c r="F40" i="11"/>
  <c r="N40" i="11"/>
  <c r="V40" i="11"/>
  <c r="AD40" i="11"/>
  <c r="AL40" i="11"/>
  <c r="AT40" i="11"/>
  <c r="G40" i="11"/>
  <c r="O40" i="11"/>
  <c r="W40" i="11"/>
  <c r="R40" i="11"/>
  <c r="AF40" i="11"/>
  <c r="AP40" i="11"/>
  <c r="U40" i="11"/>
  <c r="AG40" i="11"/>
  <c r="AR40" i="11"/>
  <c r="H40" i="11"/>
  <c r="X40" i="11"/>
  <c r="AH40" i="11"/>
  <c r="AS40" i="11"/>
  <c r="I40" i="11"/>
  <c r="Y40" i="11"/>
  <c r="AJ40" i="11"/>
  <c r="J40" i="11"/>
  <c r="Z40" i="11"/>
  <c r="AK40" i="11"/>
  <c r="AE40" i="11"/>
  <c r="AM40" i="11"/>
  <c r="AN40" i="11"/>
  <c r="M40" i="11"/>
  <c r="AO40" i="11"/>
  <c r="AB40" i="11"/>
  <c r="P40" i="11"/>
  <c r="Q40" i="11"/>
  <c r="AC40" i="11"/>
  <c r="K44" i="12"/>
  <c r="F44" i="12"/>
  <c r="J44" i="12"/>
  <c r="G44" i="12"/>
  <c r="H44" i="12"/>
  <c r="I44" i="12"/>
  <c r="D44" i="12"/>
  <c r="E44" i="12"/>
  <c r="E42" i="11"/>
  <c r="B43" i="10"/>
  <c r="C43" i="10" s="1"/>
  <c r="D43" i="10" s="1"/>
  <c r="AU41" i="11" s="1"/>
  <c r="C60" i="12"/>
  <c r="J41" i="11" l="1"/>
  <c r="R41" i="11"/>
  <c r="Z41" i="11"/>
  <c r="AH41" i="11"/>
  <c r="AP41" i="11"/>
  <c r="M41" i="11"/>
  <c r="U41" i="11"/>
  <c r="AC41" i="11"/>
  <c r="AK41" i="11"/>
  <c r="AS41" i="11"/>
  <c r="L41" i="11"/>
  <c r="W41" i="11"/>
  <c r="AG41" i="11"/>
  <c r="AR41" i="11"/>
  <c r="N41" i="11"/>
  <c r="X41" i="11"/>
  <c r="AI41" i="11"/>
  <c r="AT41" i="11"/>
  <c r="O41" i="11"/>
  <c r="Y41" i="11"/>
  <c r="AJ41" i="11"/>
  <c r="F41" i="11"/>
  <c r="P41" i="11"/>
  <c r="AA41" i="11"/>
  <c r="AL41" i="11"/>
  <c r="G41" i="11"/>
  <c r="Q41" i="11"/>
  <c r="AB41" i="11"/>
  <c r="AM41" i="11"/>
  <c r="T41" i="11"/>
  <c r="V41" i="11"/>
  <c r="AD41" i="11"/>
  <c r="AE41" i="11"/>
  <c r="K41" i="11"/>
  <c r="AO41" i="11"/>
  <c r="AQ41" i="11"/>
  <c r="H41" i="11"/>
  <c r="I41" i="11"/>
  <c r="S41" i="11"/>
  <c r="AF41" i="11"/>
  <c r="AN41" i="11"/>
  <c r="K45" i="12"/>
  <c r="G45" i="12"/>
  <c r="J45" i="12"/>
  <c r="D45" i="12"/>
  <c r="E45" i="12"/>
  <c r="H45" i="12"/>
  <c r="F45" i="12"/>
  <c r="I45" i="12"/>
  <c r="E43" i="11"/>
  <c r="B44" i="10"/>
  <c r="C44" i="10" s="1"/>
  <c r="D44" i="10" s="1"/>
  <c r="AU42" i="11" s="1"/>
  <c r="C61" i="12"/>
  <c r="I42" i="11" l="1"/>
  <c r="Q42" i="11"/>
  <c r="Y42" i="11"/>
  <c r="AG42" i="11"/>
  <c r="AO42" i="11"/>
  <c r="L42" i="11"/>
  <c r="N42" i="11"/>
  <c r="W42" i="11"/>
  <c r="AF42" i="11"/>
  <c r="AP42" i="11"/>
  <c r="O42" i="11"/>
  <c r="X42" i="11"/>
  <c r="AH42" i="11"/>
  <c r="AQ42" i="11"/>
  <c r="F42" i="11"/>
  <c r="P42" i="11"/>
  <c r="Z42" i="11"/>
  <c r="AI42" i="11"/>
  <c r="AR42" i="11"/>
  <c r="G42" i="11"/>
  <c r="R42" i="11"/>
  <c r="AA42" i="11"/>
  <c r="AJ42" i="11"/>
  <c r="AS42" i="11"/>
  <c r="H42" i="11"/>
  <c r="S42" i="11"/>
  <c r="AB42" i="11"/>
  <c r="AK42" i="11"/>
  <c r="AT42" i="11"/>
  <c r="J42" i="11"/>
  <c r="AE42" i="11"/>
  <c r="K42" i="11"/>
  <c r="AL42" i="11"/>
  <c r="M42" i="11"/>
  <c r="AM42" i="11"/>
  <c r="T42" i="11"/>
  <c r="AN42" i="11"/>
  <c r="AC42" i="11"/>
  <c r="U42" i="11"/>
  <c r="V42" i="11"/>
  <c r="AD42" i="11"/>
  <c r="H46" i="12"/>
  <c r="K46" i="12"/>
  <c r="D46" i="12"/>
  <c r="E46" i="12"/>
  <c r="F46" i="12"/>
  <c r="G46" i="12"/>
  <c r="I46" i="12"/>
  <c r="J46" i="12"/>
  <c r="E44" i="11"/>
  <c r="B45" i="10"/>
  <c r="C45" i="10" s="1"/>
  <c r="D45" i="10" s="1"/>
  <c r="AU43" i="11" s="1"/>
  <c r="C62" i="12"/>
  <c r="K43" i="11" l="1"/>
  <c r="O43" i="11"/>
  <c r="AE43" i="11"/>
  <c r="P43" i="11"/>
  <c r="AF43" i="11"/>
  <c r="S43" i="11"/>
  <c r="AI43" i="11"/>
  <c r="T43" i="11"/>
  <c r="AJ43" i="11"/>
  <c r="W43" i="11"/>
  <c r="AM43" i="11"/>
  <c r="AA43" i="11"/>
  <c r="AB43" i="11"/>
  <c r="AN43" i="11"/>
  <c r="AQ43" i="11"/>
  <c r="L43" i="11"/>
  <c r="G43" i="11"/>
  <c r="H43" i="11"/>
  <c r="X43" i="11"/>
  <c r="AR43" i="11"/>
  <c r="AS43" i="11"/>
  <c r="Q43" i="11"/>
  <c r="AP43" i="11"/>
  <c r="AH43" i="11"/>
  <c r="F43" i="11"/>
  <c r="Y43" i="11"/>
  <c r="N43" i="11"/>
  <c r="AG43" i="11"/>
  <c r="V43" i="11"/>
  <c r="AO43" i="11"/>
  <c r="M43" i="11"/>
  <c r="AD43" i="11"/>
  <c r="J43" i="11"/>
  <c r="I43" i="11"/>
  <c r="U43" i="11"/>
  <c r="AL43" i="11"/>
  <c r="R43" i="11"/>
  <c r="AK43" i="11"/>
  <c r="AC43" i="11"/>
  <c r="AT43" i="11"/>
  <c r="Z43" i="11"/>
  <c r="I47" i="12"/>
  <c r="K47" i="12"/>
  <c r="E47" i="12"/>
  <c r="G47" i="12"/>
  <c r="H47" i="12"/>
  <c r="J47" i="12"/>
  <c r="D47" i="12"/>
  <c r="F47" i="12"/>
  <c r="E45" i="11"/>
  <c r="B46" i="10"/>
  <c r="C46" i="10" s="1"/>
  <c r="D46" i="10" s="1"/>
  <c r="AU44" i="11" s="1"/>
  <c r="C63" i="12"/>
  <c r="F44" i="11" l="1"/>
  <c r="N44" i="11"/>
  <c r="V44" i="11"/>
  <c r="AD44" i="11"/>
  <c r="AL44" i="11"/>
  <c r="AT44" i="11"/>
  <c r="G44" i="11"/>
  <c r="O44" i="11"/>
  <c r="W44" i="11"/>
  <c r="AE44" i="11"/>
  <c r="AM44" i="11"/>
  <c r="H44" i="11"/>
  <c r="P44" i="11"/>
  <c r="X44" i="11"/>
  <c r="AF44" i="11"/>
  <c r="AN44" i="11"/>
  <c r="I44" i="11"/>
  <c r="Q44" i="11"/>
  <c r="Y44" i="11"/>
  <c r="AG44" i="11"/>
  <c r="AO44" i="11"/>
  <c r="J44" i="11"/>
  <c r="R44" i="11"/>
  <c r="Z44" i="11"/>
  <c r="AH44" i="11"/>
  <c r="AP44" i="11"/>
  <c r="S44" i="11"/>
  <c r="AK44" i="11"/>
  <c r="T44" i="11"/>
  <c r="AQ44" i="11"/>
  <c r="U44" i="11"/>
  <c r="AR44" i="11"/>
  <c r="AA44" i="11"/>
  <c r="AS44" i="11"/>
  <c r="L44" i="11"/>
  <c r="AI44" i="11"/>
  <c r="K44" i="11"/>
  <c r="M44" i="11"/>
  <c r="AB44" i="11"/>
  <c r="AC44" i="11"/>
  <c r="AJ44" i="11"/>
  <c r="J48" i="12"/>
  <c r="K48" i="12"/>
  <c r="F48" i="12"/>
  <c r="D48" i="12"/>
  <c r="E48" i="12"/>
  <c r="H48" i="12"/>
  <c r="G48" i="12"/>
  <c r="I48" i="12"/>
  <c r="E46" i="11"/>
  <c r="B47" i="10"/>
  <c r="C47" i="10" s="1"/>
  <c r="D47" i="10" s="1"/>
  <c r="AU45" i="11" s="1"/>
  <c r="C64" i="12"/>
  <c r="M45" i="11" l="1"/>
  <c r="U45" i="11"/>
  <c r="AC45" i="11"/>
  <c r="AK45" i="11"/>
  <c r="AS45" i="11"/>
  <c r="F45" i="11"/>
  <c r="N45" i="11"/>
  <c r="V45" i="11"/>
  <c r="AD45" i="11"/>
  <c r="AL45" i="11"/>
  <c r="AT45" i="11"/>
  <c r="G45" i="11"/>
  <c r="O45" i="11"/>
  <c r="W45" i="11"/>
  <c r="AE45" i="11"/>
  <c r="AM45" i="11"/>
  <c r="H45" i="11"/>
  <c r="P45" i="11"/>
  <c r="X45" i="11"/>
  <c r="AF45" i="11"/>
  <c r="AN45" i="11"/>
  <c r="I45" i="11"/>
  <c r="Q45" i="11"/>
  <c r="Y45" i="11"/>
  <c r="AG45" i="11"/>
  <c r="AO45" i="11"/>
  <c r="S45" i="11"/>
  <c r="AP45" i="11"/>
  <c r="T45" i="11"/>
  <c r="AQ45" i="11"/>
  <c r="Z45" i="11"/>
  <c r="AR45" i="11"/>
  <c r="AA45" i="11"/>
  <c r="L45" i="11"/>
  <c r="AI45" i="11"/>
  <c r="AB45" i="11"/>
  <c r="AH45" i="11"/>
  <c r="AJ45" i="11"/>
  <c r="K45" i="11"/>
  <c r="R45" i="11"/>
  <c r="J45" i="11"/>
  <c r="K49" i="12"/>
  <c r="G49" i="12"/>
  <c r="D49" i="12"/>
  <c r="E49" i="12"/>
  <c r="F49" i="12"/>
  <c r="H49" i="12"/>
  <c r="I49" i="12"/>
  <c r="J49" i="12"/>
  <c r="E47" i="11"/>
  <c r="B48" i="10"/>
  <c r="C48" i="10" s="1"/>
  <c r="D48" i="10" s="1"/>
  <c r="AU46" i="11" s="1"/>
  <c r="C65" i="12"/>
  <c r="T46" i="11" l="1"/>
  <c r="AF46" i="11"/>
  <c r="AS46" i="11"/>
  <c r="U46" i="11"/>
  <c r="AG46" i="11"/>
  <c r="H46" i="11"/>
  <c r="W46" i="11"/>
  <c r="AJ46" i="11"/>
  <c r="I46" i="11"/>
  <c r="X46" i="11"/>
  <c r="AK46" i="11"/>
  <c r="L46" i="11"/>
  <c r="Y46" i="11"/>
  <c r="AM46" i="11"/>
  <c r="AE46" i="11"/>
  <c r="AN46" i="11"/>
  <c r="AO46" i="11"/>
  <c r="M46" i="11"/>
  <c r="AR46" i="11"/>
  <c r="AB46" i="11"/>
  <c r="P46" i="11"/>
  <c r="Q46" i="11"/>
  <c r="AC46" i="11"/>
  <c r="AH46" i="11"/>
  <c r="N46" i="11"/>
  <c r="AP46" i="11"/>
  <c r="V46" i="11"/>
  <c r="K46" i="11"/>
  <c r="AD46" i="11"/>
  <c r="S46" i="11"/>
  <c r="AL46" i="11"/>
  <c r="AA46" i="11"/>
  <c r="AT46" i="11"/>
  <c r="J46" i="11"/>
  <c r="AI46" i="11"/>
  <c r="G46" i="11"/>
  <c r="R46" i="11"/>
  <c r="AQ46" i="11"/>
  <c r="O46" i="11"/>
  <c r="Z46" i="11"/>
  <c r="F46" i="11"/>
  <c r="D50" i="12"/>
  <c r="H50" i="12"/>
  <c r="K50" i="12"/>
  <c r="G50" i="12"/>
  <c r="I50" i="12"/>
  <c r="J50" i="12"/>
  <c r="E50" i="12"/>
  <c r="F50" i="12"/>
  <c r="E48" i="11"/>
  <c r="B49" i="10"/>
  <c r="C49" i="10" s="1"/>
  <c r="D49" i="10" s="1"/>
  <c r="AU47" i="11" s="1"/>
  <c r="C66" i="12"/>
  <c r="AA47" i="11" l="1"/>
  <c r="AP47" i="11"/>
  <c r="AS47" i="11"/>
  <c r="S47" i="11"/>
  <c r="AH47" i="11"/>
  <c r="AF47" i="11"/>
  <c r="L47" i="11"/>
  <c r="O47" i="11"/>
  <c r="AT47" i="11"/>
  <c r="AK47" i="11"/>
  <c r="K47" i="11"/>
  <c r="Z47" i="11"/>
  <c r="AO47" i="11"/>
  <c r="Q47" i="11"/>
  <c r="AE47" i="11"/>
  <c r="H47" i="11"/>
  <c r="AL47" i="11"/>
  <c r="AC47" i="11"/>
  <c r="AR47" i="11"/>
  <c r="R47" i="11"/>
  <c r="AG47" i="11"/>
  <c r="AN47" i="11"/>
  <c r="AM47" i="11"/>
  <c r="W47" i="11"/>
  <c r="AD47" i="11"/>
  <c r="U47" i="11"/>
  <c r="AJ47" i="11"/>
  <c r="J47" i="11"/>
  <c r="Y47" i="11"/>
  <c r="V47" i="11"/>
  <c r="M47" i="11"/>
  <c r="AB47" i="11"/>
  <c r="X47" i="11"/>
  <c r="F47" i="11"/>
  <c r="G47" i="11"/>
  <c r="N47" i="11"/>
  <c r="T47" i="11"/>
  <c r="AQ47" i="11"/>
  <c r="I47" i="11"/>
  <c r="P47" i="11"/>
  <c r="AI47" i="11"/>
  <c r="E51" i="12"/>
  <c r="I51" i="12"/>
  <c r="D51" i="12"/>
  <c r="K51" i="12"/>
  <c r="F51" i="12"/>
  <c r="H51" i="12"/>
  <c r="G51" i="12"/>
  <c r="J51" i="12"/>
  <c r="E49" i="11"/>
  <c r="B50" i="10"/>
  <c r="C50" i="10" s="1"/>
  <c r="D50" i="10" s="1"/>
  <c r="AU48" i="11" s="1"/>
  <c r="C67" i="12"/>
  <c r="M48" i="11" l="1"/>
  <c r="U48" i="11"/>
  <c r="AC48" i="11"/>
  <c r="AK48" i="11"/>
  <c r="AS48" i="11"/>
  <c r="F48" i="11"/>
  <c r="N48" i="11"/>
  <c r="V48" i="11"/>
  <c r="AD48" i="11"/>
  <c r="AL48" i="11"/>
  <c r="AT48" i="11"/>
  <c r="G48" i="11"/>
  <c r="O48" i="11"/>
  <c r="W48" i="11"/>
  <c r="AE48" i="11"/>
  <c r="AM48" i="11"/>
  <c r="H48" i="11"/>
  <c r="P48" i="11"/>
  <c r="X48" i="11"/>
  <c r="AF48" i="11"/>
  <c r="AN48" i="11"/>
  <c r="I48" i="11"/>
  <c r="Q48" i="11"/>
  <c r="Y48" i="11"/>
  <c r="AG48" i="11"/>
  <c r="AO48" i="11"/>
  <c r="S48" i="11"/>
  <c r="AP48" i="11"/>
  <c r="T48" i="11"/>
  <c r="AQ48" i="11"/>
  <c r="Z48" i="11"/>
  <c r="AR48" i="11"/>
  <c r="AA48" i="11"/>
  <c r="L48" i="11"/>
  <c r="AI48" i="11"/>
  <c r="R48" i="11"/>
  <c r="AB48" i="11"/>
  <c r="AH48" i="11"/>
  <c r="AJ48" i="11"/>
  <c r="J48" i="11"/>
  <c r="K48" i="11"/>
  <c r="K52" i="12"/>
  <c r="F52" i="12"/>
  <c r="J52" i="12"/>
  <c r="D52" i="12"/>
  <c r="E52" i="12"/>
  <c r="G52" i="12"/>
  <c r="H52" i="12"/>
  <c r="I52" i="12"/>
  <c r="E50" i="11"/>
  <c r="B51" i="10"/>
  <c r="C51" i="10" s="1"/>
  <c r="D51" i="10" s="1"/>
  <c r="AU49" i="11" s="1"/>
  <c r="C68" i="12"/>
  <c r="L49" i="11" l="1"/>
  <c r="T49" i="11"/>
  <c r="AB49" i="11"/>
  <c r="AJ49" i="11"/>
  <c r="AR49" i="11"/>
  <c r="M49" i="11"/>
  <c r="U49" i="11"/>
  <c r="AC49" i="11"/>
  <c r="AK49" i="11"/>
  <c r="AS49" i="11"/>
  <c r="F49" i="11"/>
  <c r="N49" i="11"/>
  <c r="V49" i="11"/>
  <c r="AD49" i="11"/>
  <c r="AL49" i="11"/>
  <c r="AT49" i="11"/>
  <c r="G49" i="11"/>
  <c r="O49" i="11"/>
  <c r="W49" i="11"/>
  <c r="AE49" i="11"/>
  <c r="AM49" i="11"/>
  <c r="H49" i="11"/>
  <c r="P49" i="11"/>
  <c r="X49" i="11"/>
  <c r="AF49" i="11"/>
  <c r="AN49" i="11"/>
  <c r="S49" i="11"/>
  <c r="AP49" i="11"/>
  <c r="Y49" i="11"/>
  <c r="AQ49" i="11"/>
  <c r="Z49" i="11"/>
  <c r="I49" i="11"/>
  <c r="AA49" i="11"/>
  <c r="Q49" i="11"/>
  <c r="AI49" i="11"/>
  <c r="AH49" i="11"/>
  <c r="AO49" i="11"/>
  <c r="J49" i="11"/>
  <c r="K49" i="11"/>
  <c r="R49" i="11"/>
  <c r="AG49" i="11"/>
  <c r="H53" i="12"/>
  <c r="I53" i="12"/>
  <c r="J53" i="12"/>
  <c r="E53" i="12"/>
  <c r="F53" i="12"/>
  <c r="E51" i="11"/>
  <c r="B52" i="10"/>
  <c r="C52" i="10" s="1"/>
  <c r="D52" i="10" s="1"/>
  <c r="AU50" i="11" s="1"/>
  <c r="C69" i="12"/>
  <c r="K50" i="11" l="1"/>
  <c r="S50" i="11"/>
  <c r="AA50" i="11"/>
  <c r="AI50" i="11"/>
  <c r="AQ50" i="11"/>
  <c r="L50" i="11"/>
  <c r="T50" i="11"/>
  <c r="AB50" i="11"/>
  <c r="AJ50" i="11"/>
  <c r="AR50" i="11"/>
  <c r="M50" i="11"/>
  <c r="U50" i="11"/>
  <c r="AC50" i="11"/>
  <c r="AK50" i="11"/>
  <c r="AS50" i="11"/>
  <c r="F50" i="11"/>
  <c r="N50" i="11"/>
  <c r="V50" i="11"/>
  <c r="AD50" i="11"/>
  <c r="AL50" i="11"/>
  <c r="AT50" i="11"/>
  <c r="G50" i="11"/>
  <c r="O50" i="11"/>
  <c r="W50" i="11"/>
  <c r="AE50" i="11"/>
  <c r="AM50" i="11"/>
  <c r="X50" i="11"/>
  <c r="AP50" i="11"/>
  <c r="Y50" i="11"/>
  <c r="H50" i="11"/>
  <c r="Z50" i="11"/>
  <c r="I50" i="11"/>
  <c r="AF50" i="11"/>
  <c r="Q50" i="11"/>
  <c r="AN50" i="11"/>
  <c r="J50" i="11"/>
  <c r="P50" i="11"/>
  <c r="R50" i="11"/>
  <c r="AG50" i="11"/>
  <c r="AH50" i="11"/>
  <c r="AO50" i="11"/>
  <c r="G53" i="12"/>
  <c r="K53" i="12"/>
  <c r="D53" i="12"/>
  <c r="H54" i="12"/>
  <c r="K54" i="12"/>
  <c r="D54" i="12"/>
  <c r="E54" i="12"/>
  <c r="F54" i="12"/>
  <c r="I54" i="12"/>
  <c r="G54" i="12"/>
  <c r="J54" i="12"/>
  <c r="E52" i="11"/>
  <c r="B53" i="10"/>
  <c r="C53" i="10" s="1"/>
  <c r="D53" i="10" s="1"/>
  <c r="AU51" i="11" s="1"/>
  <c r="C70" i="12"/>
  <c r="L51" i="11" l="1"/>
  <c r="X51" i="11"/>
  <c r="AL51" i="11"/>
  <c r="N51" i="11"/>
  <c r="AA51" i="11"/>
  <c r="AM51" i="11"/>
  <c r="O51" i="11"/>
  <c r="AB51" i="11"/>
  <c r="AN51" i="11"/>
  <c r="P51" i="11"/>
  <c r="AD51" i="11"/>
  <c r="AQ51" i="11"/>
  <c r="F51" i="11"/>
  <c r="AE51" i="11"/>
  <c r="G51" i="11"/>
  <c r="AF51" i="11"/>
  <c r="H51" i="11"/>
  <c r="AI51" i="11"/>
  <c r="K51" i="11"/>
  <c r="AJ51" i="11"/>
  <c r="V51" i="11"/>
  <c r="S51" i="11"/>
  <c r="T51" i="11"/>
  <c r="W51" i="11"/>
  <c r="AR51" i="11"/>
  <c r="AT51" i="11"/>
  <c r="AG51" i="11"/>
  <c r="U51" i="11"/>
  <c r="AO51" i="11"/>
  <c r="AC51" i="11"/>
  <c r="J51" i="11"/>
  <c r="AK51" i="11"/>
  <c r="Y51" i="11"/>
  <c r="R51" i="11"/>
  <c r="AS51" i="11"/>
  <c r="M51" i="11"/>
  <c r="Z51" i="11"/>
  <c r="I51" i="11"/>
  <c r="AH51" i="11"/>
  <c r="Q51" i="11"/>
  <c r="AP51" i="11"/>
  <c r="I55" i="12"/>
  <c r="K55" i="12"/>
  <c r="E55" i="12"/>
  <c r="D55" i="12"/>
  <c r="F55" i="12"/>
  <c r="G55" i="12"/>
  <c r="H55" i="12"/>
  <c r="J55" i="12"/>
  <c r="E53" i="11"/>
  <c r="B54" i="10"/>
  <c r="C54" i="10" s="1"/>
  <c r="D54" i="10" s="1"/>
  <c r="AU52" i="11" s="1"/>
  <c r="C71" i="12"/>
  <c r="H52" i="11" l="1"/>
  <c r="P52" i="11"/>
  <c r="X52" i="11"/>
  <c r="AF52" i="11"/>
  <c r="AN52" i="11"/>
  <c r="I52" i="11"/>
  <c r="Q52" i="11"/>
  <c r="Y52" i="11"/>
  <c r="AG52" i="11"/>
  <c r="AO52" i="11"/>
  <c r="J52" i="11"/>
  <c r="R52" i="11"/>
  <c r="Z52" i="11"/>
  <c r="AH52" i="11"/>
  <c r="AP52" i="11"/>
  <c r="K52" i="11"/>
  <c r="S52" i="11"/>
  <c r="AA52" i="11"/>
  <c r="AI52" i="11"/>
  <c r="AQ52" i="11"/>
  <c r="L52" i="11"/>
  <c r="AB52" i="11"/>
  <c r="AR52" i="11"/>
  <c r="M52" i="11"/>
  <c r="AC52" i="11"/>
  <c r="AS52" i="11"/>
  <c r="N52" i="11"/>
  <c r="AD52" i="11"/>
  <c r="AT52" i="11"/>
  <c r="O52" i="11"/>
  <c r="AE52" i="11"/>
  <c r="F52" i="11"/>
  <c r="V52" i="11"/>
  <c r="AL52" i="11"/>
  <c r="W52" i="11"/>
  <c r="AJ52" i="11"/>
  <c r="AK52" i="11"/>
  <c r="AM52" i="11"/>
  <c r="G52" i="11"/>
  <c r="T52" i="11"/>
  <c r="U52" i="11"/>
  <c r="K56" i="12"/>
  <c r="F56" i="12"/>
  <c r="H56" i="12"/>
  <c r="I56" i="12"/>
  <c r="J56" i="12"/>
  <c r="E56" i="12"/>
  <c r="D56" i="12"/>
  <c r="G56" i="12"/>
  <c r="E54" i="11"/>
  <c r="B55" i="10"/>
  <c r="C55" i="10" s="1"/>
  <c r="D55" i="10" s="1"/>
  <c r="AU53" i="11" s="1"/>
  <c r="C72" i="12"/>
  <c r="G53" i="11" l="1"/>
  <c r="O53" i="11"/>
  <c r="W53" i="11"/>
  <c r="AE53" i="11"/>
  <c r="AM53" i="11"/>
  <c r="H53" i="11"/>
  <c r="P53" i="11"/>
  <c r="X53" i="11"/>
  <c r="AF53" i="11"/>
  <c r="AN53" i="11"/>
  <c r="I53" i="11"/>
  <c r="Q53" i="11"/>
  <c r="Y53" i="11"/>
  <c r="AG53" i="11"/>
  <c r="AO53" i="11"/>
  <c r="J53" i="11"/>
  <c r="R53" i="11"/>
  <c r="Z53" i="11"/>
  <c r="AH53" i="11"/>
  <c r="AP53" i="11"/>
  <c r="S53" i="11"/>
  <c r="AI53" i="11"/>
  <c r="T53" i="11"/>
  <c r="AJ53" i="11"/>
  <c r="U53" i="11"/>
  <c r="AK53" i="11"/>
  <c r="F53" i="11"/>
  <c r="V53" i="11"/>
  <c r="AL53" i="11"/>
  <c r="M53" i="11"/>
  <c r="AC53" i="11"/>
  <c r="AS53" i="11"/>
  <c r="AB53" i="11"/>
  <c r="AD53" i="11"/>
  <c r="AQ53" i="11"/>
  <c r="AR53" i="11"/>
  <c r="K53" i="11"/>
  <c r="AT53" i="11"/>
  <c r="AA53" i="11"/>
  <c r="L53" i="11"/>
  <c r="N53" i="11"/>
  <c r="K57" i="12"/>
  <c r="I57" i="12"/>
  <c r="J57" i="12"/>
  <c r="D57" i="12"/>
  <c r="E57" i="12"/>
  <c r="G57" i="12"/>
  <c r="F57" i="12"/>
  <c r="H57" i="12"/>
  <c r="E55" i="11"/>
  <c r="B56" i="10"/>
  <c r="C56" i="10" s="1"/>
  <c r="D56" i="10" s="1"/>
  <c r="AU54" i="11" s="1"/>
  <c r="C73" i="12"/>
  <c r="H54" i="11" l="1"/>
  <c r="T54" i="11"/>
  <c r="AG54" i="11"/>
  <c r="AS54" i="11"/>
  <c r="K54" i="11"/>
  <c r="X54" i="11"/>
  <c r="AJ54" i="11"/>
  <c r="L54" i="11"/>
  <c r="Y54" i="11"/>
  <c r="AK54" i="11"/>
  <c r="I54" i="11"/>
  <c r="AC54" i="11"/>
  <c r="M54" i="11"/>
  <c r="AF54" i="11"/>
  <c r="P54" i="11"/>
  <c r="AI54" i="11"/>
  <c r="Q54" i="11"/>
  <c r="AN54" i="11"/>
  <c r="AA54" i="11"/>
  <c r="AR54" i="11"/>
  <c r="AO54" i="11"/>
  <c r="AQ54" i="11"/>
  <c r="S54" i="11"/>
  <c r="U54" i="11"/>
  <c r="AB54" i="11"/>
  <c r="AD54" i="11"/>
  <c r="J54" i="11"/>
  <c r="AL54" i="11"/>
  <c r="R54" i="11"/>
  <c r="AT54" i="11"/>
  <c r="Z54" i="11"/>
  <c r="G54" i="11"/>
  <c r="AH54" i="11"/>
  <c r="O54" i="11"/>
  <c r="AP54" i="11"/>
  <c r="F54" i="11"/>
  <c r="W54" i="11"/>
  <c r="N54" i="11"/>
  <c r="AE54" i="11"/>
  <c r="V54" i="11"/>
  <c r="AM54" i="11"/>
  <c r="K58" i="12"/>
  <c r="J58" i="12"/>
  <c r="D58" i="12"/>
  <c r="E58" i="12"/>
  <c r="F58" i="12"/>
  <c r="H58" i="12"/>
  <c r="G58" i="12"/>
  <c r="I58" i="12"/>
  <c r="E56" i="11"/>
  <c r="B57" i="10"/>
  <c r="C57" i="10" s="1"/>
  <c r="D57" i="10" s="1"/>
  <c r="AU55" i="11" s="1"/>
  <c r="C74" i="12"/>
  <c r="O55" i="11" l="1"/>
  <c r="G55" i="11"/>
  <c r="N55" i="11"/>
  <c r="M55" i="11"/>
  <c r="AB55" i="11"/>
  <c r="Q55" i="11"/>
  <c r="AF55" i="11"/>
  <c r="Z55" i="11"/>
  <c r="AO55" i="11"/>
  <c r="AM55" i="11"/>
  <c r="AJ55" i="11"/>
  <c r="H55" i="11"/>
  <c r="F55" i="11"/>
  <c r="T55" i="11"/>
  <c r="AQ55" i="11"/>
  <c r="I55" i="11"/>
  <c r="X55" i="11"/>
  <c r="U55" i="11"/>
  <c r="Y55" i="11"/>
  <c r="AE55" i="11"/>
  <c r="W55" i="11"/>
  <c r="L55" i="11"/>
  <c r="AI55" i="11"/>
  <c r="P55" i="11"/>
  <c r="V55" i="11"/>
  <c r="AA55" i="11"/>
  <c r="AP55" i="11"/>
  <c r="K55" i="11"/>
  <c r="AN55" i="11"/>
  <c r="AT55" i="11"/>
  <c r="AS55" i="11"/>
  <c r="S55" i="11"/>
  <c r="AH55" i="11"/>
  <c r="J55" i="11"/>
  <c r="AL55" i="11"/>
  <c r="AK55" i="11"/>
  <c r="AD55" i="11"/>
  <c r="AC55" i="11"/>
  <c r="AR55" i="11"/>
  <c r="R55" i="11"/>
  <c r="AG55" i="11"/>
  <c r="D59" i="12"/>
  <c r="E59" i="12"/>
  <c r="F59" i="12"/>
  <c r="G59" i="12"/>
  <c r="I59" i="12"/>
  <c r="K59" i="12"/>
  <c r="H59" i="12"/>
  <c r="J59" i="12"/>
  <c r="E57" i="11"/>
  <c r="B58" i="10"/>
  <c r="C58" i="10" s="1"/>
  <c r="D58" i="10" s="1"/>
  <c r="AU56" i="11" s="1"/>
  <c r="C75" i="12"/>
  <c r="L56" i="11" l="1"/>
  <c r="T56" i="11"/>
  <c r="AB56" i="11"/>
  <c r="AJ56" i="11"/>
  <c r="AR56" i="11"/>
  <c r="F56" i="11"/>
  <c r="N56" i="11"/>
  <c r="V56" i="11"/>
  <c r="AD56" i="11"/>
  <c r="AL56" i="11"/>
  <c r="AT56" i="11"/>
  <c r="G56" i="11"/>
  <c r="O56" i="11"/>
  <c r="W56" i="11"/>
  <c r="AE56" i="11"/>
  <c r="AM56" i="11"/>
  <c r="H56" i="11"/>
  <c r="S56" i="11"/>
  <c r="AG56" i="11"/>
  <c r="AS56" i="11"/>
  <c r="I56" i="11"/>
  <c r="U56" i="11"/>
  <c r="AH56" i="11"/>
  <c r="J56" i="11"/>
  <c r="X56" i="11"/>
  <c r="AI56" i="11"/>
  <c r="K56" i="11"/>
  <c r="Y56" i="11"/>
  <c r="AK56" i="11"/>
  <c r="Q56" i="11"/>
  <c r="AC56" i="11"/>
  <c r="AP56" i="11"/>
  <c r="AF56" i="11"/>
  <c r="AN56" i="11"/>
  <c r="AO56" i="11"/>
  <c r="M56" i="11"/>
  <c r="AQ56" i="11"/>
  <c r="P56" i="11"/>
  <c r="R56" i="11"/>
  <c r="Z56" i="11"/>
  <c r="AA56" i="11"/>
  <c r="K60" i="12"/>
  <c r="D60" i="12"/>
  <c r="E60" i="12"/>
  <c r="F60" i="12"/>
  <c r="G60" i="12"/>
  <c r="H60" i="12"/>
  <c r="J60" i="12"/>
  <c r="I60" i="12"/>
  <c r="E58" i="11"/>
  <c r="B59" i="10"/>
  <c r="C59" i="10" s="1"/>
  <c r="D59" i="10" s="1"/>
  <c r="AU57" i="11" s="1"/>
  <c r="C76" i="12"/>
  <c r="K57" i="11" l="1"/>
  <c r="S57" i="11"/>
  <c r="AA57" i="11"/>
  <c r="AI57" i="11"/>
  <c r="AQ57" i="11"/>
  <c r="M57" i="11"/>
  <c r="U57" i="11"/>
  <c r="AC57" i="11"/>
  <c r="AK57" i="11"/>
  <c r="AS57" i="11"/>
  <c r="F57" i="11"/>
  <c r="N57" i="11"/>
  <c r="V57" i="11"/>
  <c r="AD57" i="11"/>
  <c r="AL57" i="11"/>
  <c r="AT57" i="11"/>
  <c r="Q57" i="11"/>
  <c r="AE57" i="11"/>
  <c r="AP57" i="11"/>
  <c r="G57" i="11"/>
  <c r="R57" i="11"/>
  <c r="AF57" i="11"/>
  <c r="AR57" i="11"/>
  <c r="H57" i="11"/>
  <c r="T57" i="11"/>
  <c r="AG57" i="11"/>
  <c r="I57" i="11"/>
  <c r="W57" i="11"/>
  <c r="AH57" i="11"/>
  <c r="O57" i="11"/>
  <c r="Z57" i="11"/>
  <c r="AN57" i="11"/>
  <c r="Y57" i="11"/>
  <c r="AB57" i="11"/>
  <c r="AJ57" i="11"/>
  <c r="AM57" i="11"/>
  <c r="J57" i="11"/>
  <c r="AO57" i="11"/>
  <c r="P57" i="11"/>
  <c r="X57" i="11"/>
  <c r="L57" i="11"/>
  <c r="K61" i="12"/>
  <c r="E61" i="12"/>
  <c r="F61" i="12"/>
  <c r="G61" i="12"/>
  <c r="H61" i="12"/>
  <c r="I61" i="12"/>
  <c r="D61" i="12"/>
  <c r="J61" i="12"/>
  <c r="E59" i="11"/>
  <c r="B60" i="10"/>
  <c r="C60" i="10" s="1"/>
  <c r="D60" i="10" s="1"/>
  <c r="AU58" i="11" s="1"/>
  <c r="C77" i="12"/>
  <c r="J58" i="11" l="1"/>
  <c r="R58" i="11"/>
  <c r="Z58" i="11"/>
  <c r="AH58" i="11"/>
  <c r="AP58" i="11"/>
  <c r="L58" i="11"/>
  <c r="T58" i="11"/>
  <c r="AB58" i="11"/>
  <c r="AJ58" i="11"/>
  <c r="AR58" i="11"/>
  <c r="M58" i="11"/>
  <c r="U58" i="11"/>
  <c r="AC58" i="11"/>
  <c r="AK58" i="11"/>
  <c r="AS58" i="11"/>
  <c r="O58" i="11"/>
  <c r="AA58" i="11"/>
  <c r="AN58" i="11"/>
  <c r="P58" i="11"/>
  <c r="AD58" i="11"/>
  <c r="AO58" i="11"/>
  <c r="F58" i="11"/>
  <c r="Q58" i="11"/>
  <c r="AE58" i="11"/>
  <c r="AQ58" i="11"/>
  <c r="G58" i="11"/>
  <c r="S58" i="11"/>
  <c r="AF58" i="11"/>
  <c r="AT58" i="11"/>
  <c r="K58" i="11"/>
  <c r="X58" i="11"/>
  <c r="AL58" i="11"/>
  <c r="V58" i="11"/>
  <c r="W58" i="11"/>
  <c r="Y58" i="11"/>
  <c r="AG58" i="11"/>
  <c r="AI58" i="11"/>
  <c r="H58" i="11"/>
  <c r="I58" i="11"/>
  <c r="N58" i="11"/>
  <c r="AM58" i="11"/>
  <c r="K62" i="12"/>
  <c r="F62" i="12"/>
  <c r="G62" i="12"/>
  <c r="H62" i="12"/>
  <c r="I62" i="12"/>
  <c r="J62" i="12"/>
  <c r="D62" i="12"/>
  <c r="E62" i="12"/>
  <c r="E60" i="11"/>
  <c r="B61" i="10"/>
  <c r="C61" i="10" s="1"/>
  <c r="D61" i="10" s="1"/>
  <c r="AU59" i="11" s="1"/>
  <c r="C78" i="12"/>
  <c r="J59" i="11" l="1"/>
  <c r="S59" i="11"/>
  <c r="AB59" i="11"/>
  <c r="AK59" i="11"/>
  <c r="AT59" i="11"/>
  <c r="L59" i="11"/>
  <c r="U59" i="11"/>
  <c r="AD59" i="11"/>
  <c r="M59" i="11"/>
  <c r="V59" i="11"/>
  <c r="AE59" i="11"/>
  <c r="N59" i="11"/>
  <c r="AA59" i="11"/>
  <c r="AN59" i="11"/>
  <c r="O59" i="11"/>
  <c r="AC59" i="11"/>
  <c r="AP59" i="11"/>
  <c r="P59" i="11"/>
  <c r="AF59" i="11"/>
  <c r="AQ59" i="11"/>
  <c r="R59" i="11"/>
  <c r="AH59" i="11"/>
  <c r="AR59" i="11"/>
  <c r="H59" i="11"/>
  <c r="X59" i="11"/>
  <c r="AL59" i="11"/>
  <c r="K59" i="11"/>
  <c r="T59" i="11"/>
  <c r="W59" i="11"/>
  <c r="Z59" i="11"/>
  <c r="AI59" i="11"/>
  <c r="AJ59" i="11"/>
  <c r="AM59" i="11"/>
  <c r="AS59" i="11"/>
  <c r="F59" i="11"/>
  <c r="G59" i="11"/>
  <c r="I59" i="11"/>
  <c r="Q59" i="11"/>
  <c r="Y59" i="11"/>
  <c r="AG59" i="11"/>
  <c r="AO59" i="11"/>
  <c r="G63" i="12"/>
  <c r="H63" i="12"/>
  <c r="I63" i="12"/>
  <c r="J63" i="12"/>
  <c r="E63" i="12"/>
  <c r="F63" i="12"/>
  <c r="E61" i="11"/>
  <c r="B62" i="10"/>
  <c r="C62" i="10" s="1"/>
  <c r="D62" i="10" s="1"/>
  <c r="AU60" i="11" s="1"/>
  <c r="C79" i="12"/>
  <c r="I60" i="11" l="1"/>
  <c r="Q60" i="11"/>
  <c r="Y60" i="11"/>
  <c r="AG60" i="11"/>
  <c r="AO60" i="11"/>
  <c r="J60" i="11"/>
  <c r="R60" i="11"/>
  <c r="Z60" i="11"/>
  <c r="AH60" i="11"/>
  <c r="AP60" i="11"/>
  <c r="K60" i="11"/>
  <c r="S60" i="11"/>
  <c r="AA60" i="11"/>
  <c r="AI60" i="11"/>
  <c r="AQ60" i="11"/>
  <c r="L60" i="11"/>
  <c r="T60" i="11"/>
  <c r="AB60" i="11"/>
  <c r="AJ60" i="11"/>
  <c r="AR60" i="11"/>
  <c r="G60" i="11"/>
  <c r="O60" i="11"/>
  <c r="W60" i="11"/>
  <c r="AE60" i="11"/>
  <c r="AM60" i="11"/>
  <c r="F60" i="11"/>
  <c r="AC60" i="11"/>
  <c r="H60" i="11"/>
  <c r="AD60" i="11"/>
  <c r="M60" i="11"/>
  <c r="AF60" i="11"/>
  <c r="N60" i="11"/>
  <c r="AK60" i="11"/>
  <c r="P60" i="11"/>
  <c r="AL60" i="11"/>
  <c r="AT60" i="11"/>
  <c r="U60" i="11"/>
  <c r="V60" i="11"/>
  <c r="X60" i="11"/>
  <c r="AN60" i="11"/>
  <c r="AS60" i="11"/>
  <c r="K63" i="12"/>
  <c r="D63" i="12"/>
  <c r="K64" i="12"/>
  <c r="H64" i="12"/>
  <c r="I64" i="12"/>
  <c r="J64" i="12"/>
  <c r="D64" i="12"/>
  <c r="E64" i="12"/>
  <c r="G64" i="12"/>
  <c r="E62" i="11"/>
  <c r="B63" i="10"/>
  <c r="C63" i="10" s="1"/>
  <c r="D63" i="10" s="1"/>
  <c r="AU61" i="11" s="1"/>
  <c r="C80" i="12"/>
  <c r="H61" i="11" l="1"/>
  <c r="P61" i="11"/>
  <c r="X61" i="11"/>
  <c r="AF61" i="11"/>
  <c r="AN61" i="11"/>
  <c r="I61" i="11"/>
  <c r="Q61" i="11"/>
  <c r="Y61" i="11"/>
  <c r="AG61" i="11"/>
  <c r="AO61" i="11"/>
  <c r="J61" i="11"/>
  <c r="R61" i="11"/>
  <c r="Z61" i="11"/>
  <c r="AH61" i="11"/>
  <c r="AP61" i="11"/>
  <c r="K61" i="11"/>
  <c r="S61" i="11"/>
  <c r="AA61" i="11"/>
  <c r="AI61" i="11"/>
  <c r="AQ61" i="11"/>
  <c r="F61" i="11"/>
  <c r="N61" i="11"/>
  <c r="V61" i="11"/>
  <c r="AD61" i="11"/>
  <c r="AL61" i="11"/>
  <c r="AT61" i="11"/>
  <c r="G61" i="11"/>
  <c r="AC61" i="11"/>
  <c r="L61" i="11"/>
  <c r="AE61" i="11"/>
  <c r="M61" i="11"/>
  <c r="AJ61" i="11"/>
  <c r="O61" i="11"/>
  <c r="AK61" i="11"/>
  <c r="T61" i="11"/>
  <c r="AM61" i="11"/>
  <c r="U61" i="11"/>
  <c r="W61" i="11"/>
  <c r="AB61" i="11"/>
  <c r="AR61" i="11"/>
  <c r="AS61" i="11"/>
  <c r="F64" i="12"/>
  <c r="K65" i="12"/>
  <c r="I65" i="12"/>
  <c r="J65" i="12"/>
  <c r="D65" i="12"/>
  <c r="E65" i="12"/>
  <c r="G65" i="12"/>
  <c r="F65" i="12"/>
  <c r="H65" i="12"/>
  <c r="E63" i="11"/>
  <c r="B64" i="10"/>
  <c r="C64" i="10" s="1"/>
  <c r="D64" i="10" s="1"/>
  <c r="AU62" i="11" s="1"/>
  <c r="C81" i="12"/>
  <c r="F62" i="11" l="1"/>
  <c r="H62" i="11"/>
  <c r="P62" i="11"/>
  <c r="X62" i="11"/>
  <c r="AF62" i="11"/>
  <c r="AN62" i="11"/>
  <c r="I62" i="11"/>
  <c r="Q62" i="11"/>
  <c r="Y62" i="11"/>
  <c r="AG62" i="11"/>
  <c r="AO62" i="11"/>
  <c r="J62" i="11"/>
  <c r="R62" i="11"/>
  <c r="Z62" i="11"/>
  <c r="AH62" i="11"/>
  <c r="AP62" i="11"/>
  <c r="K62" i="11"/>
  <c r="S62" i="11"/>
  <c r="AA62" i="11"/>
  <c r="AI62" i="11"/>
  <c r="AQ62" i="11"/>
  <c r="N62" i="11"/>
  <c r="V62" i="11"/>
  <c r="AD62" i="11"/>
  <c r="AL62" i="11"/>
  <c r="AT62" i="11"/>
  <c r="L62" i="11"/>
  <c r="M62" i="11"/>
  <c r="AJ62" i="11"/>
  <c r="O62" i="11"/>
  <c r="AK62" i="11"/>
  <c r="T62" i="11"/>
  <c r="AM62" i="11"/>
  <c r="U62" i="11"/>
  <c r="AR62" i="11"/>
  <c r="AB62" i="11"/>
  <c r="AC62" i="11"/>
  <c r="AE62" i="11"/>
  <c r="AS62" i="11"/>
  <c r="G62" i="11"/>
  <c r="W62" i="11"/>
  <c r="K66" i="12"/>
  <c r="J66" i="12"/>
  <c r="D66" i="12"/>
  <c r="E66" i="12"/>
  <c r="F66" i="12"/>
  <c r="H66" i="12"/>
  <c r="G66" i="12"/>
  <c r="I66" i="12"/>
  <c r="E64" i="11"/>
  <c r="B65" i="10"/>
  <c r="C65" i="10" s="1"/>
  <c r="D65" i="10" s="1"/>
  <c r="AU63" i="11" s="1"/>
  <c r="C82" i="12"/>
  <c r="H63" i="11" l="1"/>
  <c r="AM63" i="11"/>
  <c r="AE63" i="11"/>
  <c r="AD63" i="11"/>
  <c r="AK63" i="11"/>
  <c r="K63" i="11"/>
  <c r="Z63" i="11"/>
  <c r="AO63" i="11"/>
  <c r="AS63" i="11"/>
  <c r="S63" i="11"/>
  <c r="W63" i="11"/>
  <c r="V63" i="11"/>
  <c r="AC63" i="11"/>
  <c r="AR63" i="11"/>
  <c r="R63" i="11"/>
  <c r="AG63" i="11"/>
  <c r="AL63" i="11"/>
  <c r="AH63" i="11"/>
  <c r="N63" i="11"/>
  <c r="U63" i="11"/>
  <c r="AJ63" i="11"/>
  <c r="J63" i="11"/>
  <c r="Y63" i="11"/>
  <c r="F63" i="11"/>
  <c r="M63" i="11"/>
  <c r="AB63" i="11"/>
  <c r="Q63" i="11"/>
  <c r="AN63" i="11"/>
  <c r="G63" i="11"/>
  <c r="T63" i="11"/>
  <c r="AQ63" i="11"/>
  <c r="I63" i="11"/>
  <c r="AF63" i="11"/>
  <c r="AI63" i="11"/>
  <c r="X63" i="11"/>
  <c r="O63" i="11"/>
  <c r="L63" i="11"/>
  <c r="AT63" i="11"/>
  <c r="AA63" i="11"/>
  <c r="AP63" i="11"/>
  <c r="P63" i="11"/>
  <c r="D67" i="12"/>
  <c r="E67" i="12"/>
  <c r="F67" i="12"/>
  <c r="G67" i="12"/>
  <c r="K67" i="12"/>
  <c r="I67" i="12"/>
  <c r="H67" i="12"/>
  <c r="J67" i="12"/>
  <c r="E65" i="11"/>
  <c r="B66" i="10"/>
  <c r="C66" i="10" s="1"/>
  <c r="D66" i="10" s="1"/>
  <c r="AU64" i="11" s="1"/>
  <c r="C83" i="12"/>
  <c r="M64" i="11" l="1"/>
  <c r="U64" i="11"/>
  <c r="AC64" i="11"/>
  <c r="AK64" i="11"/>
  <c r="AS64" i="11"/>
  <c r="F64" i="11"/>
  <c r="N64" i="11"/>
  <c r="V64" i="11"/>
  <c r="AD64" i="11"/>
  <c r="AL64" i="11"/>
  <c r="AT64" i="11"/>
  <c r="G64" i="11"/>
  <c r="O64" i="11"/>
  <c r="W64" i="11"/>
  <c r="AE64" i="11"/>
  <c r="AM64" i="11"/>
  <c r="H64" i="11"/>
  <c r="P64" i="11"/>
  <c r="X64" i="11"/>
  <c r="AF64" i="11"/>
  <c r="AN64" i="11"/>
  <c r="K64" i="11"/>
  <c r="S64" i="11"/>
  <c r="AA64" i="11"/>
  <c r="AI64" i="11"/>
  <c r="AQ64" i="11"/>
  <c r="L64" i="11"/>
  <c r="AH64" i="11"/>
  <c r="Q64" i="11"/>
  <c r="AJ64" i="11"/>
  <c r="R64" i="11"/>
  <c r="AO64" i="11"/>
  <c r="T64" i="11"/>
  <c r="AP64" i="11"/>
  <c r="Z64" i="11"/>
  <c r="AB64" i="11"/>
  <c r="AG64" i="11"/>
  <c r="AR64" i="11"/>
  <c r="I64" i="11"/>
  <c r="J64" i="11"/>
  <c r="Y64" i="11"/>
  <c r="K68" i="12"/>
  <c r="D68" i="12"/>
  <c r="E68" i="12"/>
  <c r="F68" i="12"/>
  <c r="G68" i="12"/>
  <c r="H68" i="12"/>
  <c r="J68" i="12"/>
  <c r="I68" i="12"/>
  <c r="E66" i="11"/>
  <c r="B67" i="10"/>
  <c r="C67" i="10" s="1"/>
  <c r="D67" i="10" s="1"/>
  <c r="AU65" i="11" s="1"/>
  <c r="C84" i="12"/>
  <c r="L65" i="11" l="1"/>
  <c r="T65" i="11"/>
  <c r="AB65" i="11"/>
  <c r="AJ65" i="11"/>
  <c r="AR65" i="11"/>
  <c r="M65" i="11"/>
  <c r="U65" i="11"/>
  <c r="AC65" i="11"/>
  <c r="AK65" i="11"/>
  <c r="AS65" i="11"/>
  <c r="F65" i="11"/>
  <c r="N65" i="11"/>
  <c r="V65" i="11"/>
  <c r="AD65" i="11"/>
  <c r="AL65" i="11"/>
  <c r="AT65" i="11"/>
  <c r="G65" i="11"/>
  <c r="O65" i="11"/>
  <c r="W65" i="11"/>
  <c r="AE65" i="11"/>
  <c r="AM65" i="11"/>
  <c r="J65" i="11"/>
  <c r="R65" i="11"/>
  <c r="Z65" i="11"/>
  <c r="AH65" i="11"/>
  <c r="AP65" i="11"/>
  <c r="P65" i="11"/>
  <c r="AI65" i="11"/>
  <c r="Q65" i="11"/>
  <c r="AN65" i="11"/>
  <c r="S65" i="11"/>
  <c r="AO65" i="11"/>
  <c r="X65" i="11"/>
  <c r="AQ65" i="11"/>
  <c r="AA65" i="11"/>
  <c r="AF65" i="11"/>
  <c r="AG65" i="11"/>
  <c r="H65" i="11"/>
  <c r="I65" i="11"/>
  <c r="K65" i="11"/>
  <c r="Y65" i="11"/>
  <c r="E67" i="11"/>
  <c r="B68" i="10"/>
  <c r="C68" i="10" s="1"/>
  <c r="D68" i="10" s="1"/>
  <c r="AU66" i="11" s="1"/>
  <c r="C85" i="12"/>
  <c r="M66" i="11" l="1"/>
  <c r="U66" i="11"/>
  <c r="AC66" i="11"/>
  <c r="AK66" i="11"/>
  <c r="AS66" i="11"/>
  <c r="F66" i="11"/>
  <c r="N66" i="11"/>
  <c r="V66" i="11"/>
  <c r="I66" i="11"/>
  <c r="Q66" i="11"/>
  <c r="Y66" i="11"/>
  <c r="AG66" i="11"/>
  <c r="AO66" i="11"/>
  <c r="L66" i="11"/>
  <c r="Z66" i="11"/>
  <c r="AJ66" i="11"/>
  <c r="O66" i="11"/>
  <c r="AA66" i="11"/>
  <c r="AL66" i="11"/>
  <c r="P66" i="11"/>
  <c r="AB66" i="11"/>
  <c r="AM66" i="11"/>
  <c r="R66" i="11"/>
  <c r="AD66" i="11"/>
  <c r="AN66" i="11"/>
  <c r="T66" i="11"/>
  <c r="AQ66" i="11"/>
  <c r="W66" i="11"/>
  <c r="AR66" i="11"/>
  <c r="X66" i="11"/>
  <c r="AT66" i="11"/>
  <c r="G66" i="11"/>
  <c r="AE66" i="11"/>
  <c r="H66" i="11"/>
  <c r="AF66" i="11"/>
  <c r="J66" i="11"/>
  <c r="AH66" i="11"/>
  <c r="K66" i="11"/>
  <c r="AI66" i="11"/>
  <c r="S66" i="11"/>
  <c r="AP66" i="11"/>
  <c r="D69" i="12"/>
  <c r="I69" i="12"/>
  <c r="H69" i="12"/>
  <c r="G69" i="12"/>
  <c r="J69" i="12"/>
  <c r="F69" i="12"/>
  <c r="E69" i="12"/>
  <c r="K69" i="12"/>
  <c r="K70" i="12"/>
  <c r="F70" i="12"/>
  <c r="G70" i="12"/>
  <c r="H70" i="12"/>
  <c r="I70" i="12"/>
  <c r="J70" i="12"/>
  <c r="D70" i="12"/>
  <c r="E70" i="12"/>
  <c r="E68" i="11"/>
  <c r="B69" i="10"/>
  <c r="C69" i="10" s="1"/>
  <c r="D69" i="10" s="1"/>
  <c r="AU67" i="11" s="1"/>
  <c r="C86" i="12"/>
  <c r="L67" i="11" l="1"/>
  <c r="T67" i="11"/>
  <c r="AB67" i="11"/>
  <c r="AJ67" i="11"/>
  <c r="AR67" i="11"/>
  <c r="H67" i="11"/>
  <c r="P67" i="11"/>
  <c r="X67" i="11"/>
  <c r="AF67" i="11"/>
  <c r="AN67" i="11"/>
  <c r="F67" i="11"/>
  <c r="Q67" i="11"/>
  <c r="AA67" i="11"/>
  <c r="AL67" i="11"/>
  <c r="G67" i="11"/>
  <c r="R67" i="11"/>
  <c r="AC67" i="11"/>
  <c r="AM67" i="11"/>
  <c r="I67" i="11"/>
  <c r="S67" i="11"/>
  <c r="AD67" i="11"/>
  <c r="AO67" i="11"/>
  <c r="J67" i="11"/>
  <c r="U67" i="11"/>
  <c r="AE67" i="11"/>
  <c r="AP67" i="11"/>
  <c r="W67" i="11"/>
  <c r="AS67" i="11"/>
  <c r="Y67" i="11"/>
  <c r="AT67" i="11"/>
  <c r="Z67" i="11"/>
  <c r="K67" i="11"/>
  <c r="AG67" i="11"/>
  <c r="M67" i="11"/>
  <c r="AH67" i="11"/>
  <c r="O67" i="11"/>
  <c r="AK67" i="11"/>
  <c r="N67" i="11"/>
  <c r="V67" i="11"/>
  <c r="AI67" i="11"/>
  <c r="AQ67" i="11"/>
  <c r="I71" i="12"/>
  <c r="J71" i="12"/>
  <c r="E71" i="12"/>
  <c r="F71" i="12"/>
  <c r="E69" i="11"/>
  <c r="B70" i="10"/>
  <c r="C70" i="10" s="1"/>
  <c r="D70" i="10" s="1"/>
  <c r="AU68" i="11" s="1"/>
  <c r="C87" i="12"/>
  <c r="G68" i="11" l="1"/>
  <c r="O68" i="11"/>
  <c r="W68" i="11"/>
  <c r="AE68" i="11"/>
  <c r="H68" i="11"/>
  <c r="Q68" i="11"/>
  <c r="Z68" i="11"/>
  <c r="AI68" i="11"/>
  <c r="AQ68" i="11"/>
  <c r="I68" i="11"/>
  <c r="R68" i="11"/>
  <c r="AA68" i="11"/>
  <c r="AJ68" i="11"/>
  <c r="AR68" i="11"/>
  <c r="J68" i="11"/>
  <c r="S68" i="11"/>
  <c r="AB68" i="11"/>
  <c r="AK68" i="11"/>
  <c r="AS68" i="11"/>
  <c r="K68" i="11"/>
  <c r="T68" i="11"/>
  <c r="AC68" i="11"/>
  <c r="AL68" i="11"/>
  <c r="AT68" i="11"/>
  <c r="V68" i="11"/>
  <c r="AN68" i="11"/>
  <c r="X68" i="11"/>
  <c r="AO68" i="11"/>
  <c r="F68" i="11"/>
  <c r="Y68" i="11"/>
  <c r="AP68" i="11"/>
  <c r="L68" i="11"/>
  <c r="AD68" i="11"/>
  <c r="M68" i="11"/>
  <c r="AF68" i="11"/>
  <c r="P68" i="11"/>
  <c r="AH68" i="11"/>
  <c r="N68" i="11"/>
  <c r="U68" i="11"/>
  <c r="AG68" i="11"/>
  <c r="AM68" i="11"/>
  <c r="H71" i="12"/>
  <c r="G71" i="12"/>
  <c r="K71" i="12"/>
  <c r="D71" i="12"/>
  <c r="K72" i="12"/>
  <c r="H72" i="12"/>
  <c r="I72" i="12"/>
  <c r="J72" i="12"/>
  <c r="D72" i="12"/>
  <c r="F72" i="12"/>
  <c r="E72" i="12"/>
  <c r="G72" i="12"/>
  <c r="E70" i="11"/>
  <c r="B71" i="10"/>
  <c r="C71" i="10" s="1"/>
  <c r="D71" i="10" s="1"/>
  <c r="AU69" i="11" s="1"/>
  <c r="C88" i="12"/>
  <c r="J69" i="11" l="1"/>
  <c r="R69" i="11"/>
  <c r="Z69" i="11"/>
  <c r="AH69" i="11"/>
  <c r="AP69" i="11"/>
  <c r="K69" i="11"/>
  <c r="S69" i="11"/>
  <c r="AA69" i="11"/>
  <c r="AI69" i="11"/>
  <c r="AQ69" i="11"/>
  <c r="L69" i="11"/>
  <c r="T69" i="11"/>
  <c r="AB69" i="11"/>
  <c r="AJ69" i="11"/>
  <c r="AR69" i="11"/>
  <c r="M69" i="11"/>
  <c r="U69" i="11"/>
  <c r="AC69" i="11"/>
  <c r="AK69" i="11"/>
  <c r="AS69" i="11"/>
  <c r="O69" i="11"/>
  <c r="AE69" i="11"/>
  <c r="P69" i="11"/>
  <c r="AF69" i="11"/>
  <c r="Q69" i="11"/>
  <c r="AG69" i="11"/>
  <c r="F69" i="11"/>
  <c r="V69" i="11"/>
  <c r="AL69" i="11"/>
  <c r="G69" i="11"/>
  <c r="W69" i="11"/>
  <c r="AM69" i="11"/>
  <c r="I69" i="11"/>
  <c r="Y69" i="11"/>
  <c r="AO69" i="11"/>
  <c r="AN69" i="11"/>
  <c r="AT69" i="11"/>
  <c r="H69" i="11"/>
  <c r="N69" i="11"/>
  <c r="X69" i="11"/>
  <c r="AD69" i="11"/>
  <c r="K73" i="12"/>
  <c r="I73" i="12"/>
  <c r="J73" i="12"/>
  <c r="D73" i="12"/>
  <c r="E73" i="12"/>
  <c r="G73" i="12"/>
  <c r="F73" i="12"/>
  <c r="H73" i="12"/>
  <c r="E71" i="11"/>
  <c r="B72" i="10"/>
  <c r="C72" i="10" s="1"/>
  <c r="D72" i="10" s="1"/>
  <c r="AU70" i="11" s="1"/>
  <c r="C89" i="12"/>
  <c r="I70" i="11" l="1"/>
  <c r="Q70" i="11"/>
  <c r="Y70" i="11"/>
  <c r="AG70" i="11"/>
  <c r="AO70" i="11"/>
  <c r="J70" i="11"/>
  <c r="R70" i="11"/>
  <c r="Z70" i="11"/>
  <c r="AH70" i="11"/>
  <c r="K70" i="11"/>
  <c r="S70" i="11"/>
  <c r="AA70" i="11"/>
  <c r="AI70" i="11"/>
  <c r="AQ70" i="11"/>
  <c r="L70" i="11"/>
  <c r="T70" i="11"/>
  <c r="AB70" i="11"/>
  <c r="AJ70" i="11"/>
  <c r="AR70" i="11"/>
  <c r="F70" i="11"/>
  <c r="V70" i="11"/>
  <c r="AL70" i="11"/>
  <c r="G70" i="11"/>
  <c r="W70" i="11"/>
  <c r="AM70" i="11"/>
  <c r="H70" i="11"/>
  <c r="X70" i="11"/>
  <c r="AN70" i="11"/>
  <c r="M70" i="11"/>
  <c r="AC70" i="11"/>
  <c r="AP70" i="11"/>
  <c r="N70" i="11"/>
  <c r="AD70" i="11"/>
  <c r="AS70" i="11"/>
  <c r="P70" i="11"/>
  <c r="AF70" i="11"/>
  <c r="O70" i="11"/>
  <c r="U70" i="11"/>
  <c r="AE70" i="11"/>
  <c r="AK70" i="11"/>
  <c r="AT70" i="11"/>
  <c r="K74" i="12"/>
  <c r="J74" i="12"/>
  <c r="D74" i="12"/>
  <c r="E74" i="12"/>
  <c r="F74" i="12"/>
  <c r="H74" i="12"/>
  <c r="G74" i="12"/>
  <c r="I74" i="12"/>
  <c r="E72" i="11"/>
  <c r="B73" i="10"/>
  <c r="C73" i="10" s="1"/>
  <c r="D73" i="10" s="1"/>
  <c r="AU71" i="11" s="1"/>
  <c r="C90" i="12"/>
  <c r="O71" i="11" l="1"/>
  <c r="G71" i="11"/>
  <c r="H71" i="11"/>
  <c r="AT71" i="11"/>
  <c r="L71" i="11"/>
  <c r="AI71" i="11"/>
  <c r="AF71" i="11"/>
  <c r="I71" i="11"/>
  <c r="AL71" i="11"/>
  <c r="AA71" i="11"/>
  <c r="AP71" i="11"/>
  <c r="X71" i="11"/>
  <c r="Y71" i="11"/>
  <c r="AN71" i="11"/>
  <c r="AE71" i="11"/>
  <c r="AD71" i="11"/>
  <c r="AS71" i="11"/>
  <c r="S71" i="11"/>
  <c r="AH71" i="11"/>
  <c r="P71" i="11"/>
  <c r="AM71" i="11"/>
  <c r="V71" i="11"/>
  <c r="AK71" i="11"/>
  <c r="K71" i="11"/>
  <c r="Z71" i="11"/>
  <c r="AO71" i="11"/>
  <c r="J71" i="11"/>
  <c r="N71" i="11"/>
  <c r="AC71" i="11"/>
  <c r="AR71" i="11"/>
  <c r="R71" i="11"/>
  <c r="AG71" i="11"/>
  <c r="AQ71" i="11"/>
  <c r="F71" i="11"/>
  <c r="U71" i="11"/>
  <c r="AJ71" i="11"/>
  <c r="W71" i="11"/>
  <c r="M71" i="11"/>
  <c r="AB71" i="11"/>
  <c r="Q71" i="11"/>
  <c r="T71" i="11"/>
  <c r="D75" i="12"/>
  <c r="E75" i="12"/>
  <c r="F75" i="12"/>
  <c r="G75" i="12"/>
  <c r="I75" i="12"/>
  <c r="K75" i="12"/>
  <c r="H75" i="12"/>
  <c r="J75" i="12"/>
  <c r="E73" i="11"/>
  <c r="B74" i="10"/>
  <c r="C74" i="10" s="1"/>
  <c r="D74" i="10" s="1"/>
  <c r="AU72" i="11" s="1"/>
  <c r="C91" i="12"/>
  <c r="G72" i="11" l="1"/>
  <c r="O72" i="11"/>
  <c r="W72" i="11"/>
  <c r="AE72" i="11"/>
  <c r="AM72" i="11"/>
  <c r="I72" i="11"/>
  <c r="Q72" i="11"/>
  <c r="Y72" i="11"/>
  <c r="AG72" i="11"/>
  <c r="AO72" i="11"/>
  <c r="J72" i="11"/>
  <c r="R72" i="11"/>
  <c r="Z72" i="11"/>
  <c r="AH72" i="11"/>
  <c r="AP72" i="11"/>
  <c r="H72" i="11"/>
  <c r="U72" i="11"/>
  <c r="AI72" i="11"/>
  <c r="AT72" i="11"/>
  <c r="K72" i="11"/>
  <c r="V72" i="11"/>
  <c r="AJ72" i="11"/>
  <c r="L72" i="11"/>
  <c r="X72" i="11"/>
  <c r="AK72" i="11"/>
  <c r="M72" i="11"/>
  <c r="AA72" i="11"/>
  <c r="AL72" i="11"/>
  <c r="N72" i="11"/>
  <c r="AB72" i="11"/>
  <c r="AN72" i="11"/>
  <c r="S72" i="11"/>
  <c r="AD72" i="11"/>
  <c r="AR72" i="11"/>
  <c r="P72" i="11"/>
  <c r="T72" i="11"/>
  <c r="AC72" i="11"/>
  <c r="AF72" i="11"/>
  <c r="AQ72" i="11"/>
  <c r="AS72" i="11"/>
  <c r="F72" i="11"/>
  <c r="K76" i="12"/>
  <c r="D76" i="12"/>
  <c r="E76" i="12"/>
  <c r="F76" i="12"/>
  <c r="G76" i="12"/>
  <c r="H76" i="12"/>
  <c r="J76" i="12"/>
  <c r="I76" i="12"/>
  <c r="E74" i="11"/>
  <c r="B75" i="10"/>
  <c r="C75" i="10" s="1"/>
  <c r="D75" i="10" s="1"/>
  <c r="AU73" i="11" s="1"/>
  <c r="C92" i="12"/>
  <c r="F73" i="11" l="1"/>
  <c r="N73" i="11"/>
  <c r="V73" i="11"/>
  <c r="AD73" i="11"/>
  <c r="AL73" i="11"/>
  <c r="AT73" i="11"/>
  <c r="H73" i="11"/>
  <c r="P73" i="11"/>
  <c r="I73" i="11"/>
  <c r="Q73" i="11"/>
  <c r="Y73" i="11"/>
  <c r="AG73" i="11"/>
  <c r="AO73" i="11"/>
  <c r="S73" i="11"/>
  <c r="AC73" i="11"/>
  <c r="AN73" i="11"/>
  <c r="G73" i="11"/>
  <c r="T73" i="11"/>
  <c r="AE73" i="11"/>
  <c r="AP73" i="11"/>
  <c r="J73" i="11"/>
  <c r="U73" i="11"/>
  <c r="AF73" i="11"/>
  <c r="AQ73" i="11"/>
  <c r="K73" i="11"/>
  <c r="W73" i="11"/>
  <c r="AH73" i="11"/>
  <c r="AR73" i="11"/>
  <c r="L73" i="11"/>
  <c r="X73" i="11"/>
  <c r="AI73" i="11"/>
  <c r="AS73" i="11"/>
  <c r="O73" i="11"/>
  <c r="AA73" i="11"/>
  <c r="AK73" i="11"/>
  <c r="Z73" i="11"/>
  <c r="AB73" i="11"/>
  <c r="AJ73" i="11"/>
  <c r="AM73" i="11"/>
  <c r="M73" i="11"/>
  <c r="R73" i="11"/>
  <c r="K77" i="12"/>
  <c r="E77" i="12"/>
  <c r="F77" i="12"/>
  <c r="G77" i="12"/>
  <c r="H77" i="12"/>
  <c r="I77" i="12"/>
  <c r="J77" i="12"/>
  <c r="D77" i="12"/>
  <c r="E75" i="11"/>
  <c r="B76" i="10"/>
  <c r="C76" i="10" s="1"/>
  <c r="D76" i="10" s="1"/>
  <c r="AU74" i="11" s="1"/>
  <c r="C93" i="12"/>
  <c r="M74" i="11" l="1"/>
  <c r="U74" i="11"/>
  <c r="AC74" i="11"/>
  <c r="AK74" i="11"/>
  <c r="AS74" i="11"/>
  <c r="H74" i="11"/>
  <c r="P74" i="11"/>
  <c r="X74" i="11"/>
  <c r="AF74" i="11"/>
  <c r="AN74" i="11"/>
  <c r="J74" i="11"/>
  <c r="T74" i="11"/>
  <c r="AE74" i="11"/>
  <c r="AP74" i="11"/>
  <c r="K74" i="11"/>
  <c r="V74" i="11"/>
  <c r="AG74" i="11"/>
  <c r="AQ74" i="11"/>
  <c r="L74" i="11"/>
  <c r="W74" i="11"/>
  <c r="AH74" i="11"/>
  <c r="AR74" i="11"/>
  <c r="N74" i="11"/>
  <c r="Y74" i="11"/>
  <c r="AI74" i="11"/>
  <c r="AT74" i="11"/>
  <c r="O74" i="11"/>
  <c r="Z74" i="11"/>
  <c r="AJ74" i="11"/>
  <c r="G74" i="11"/>
  <c r="R74" i="11"/>
  <c r="AB74" i="11"/>
  <c r="AM74" i="11"/>
  <c r="AA74" i="11"/>
  <c r="AD74" i="11"/>
  <c r="AL74" i="11"/>
  <c r="AO74" i="11"/>
  <c r="F74" i="11"/>
  <c r="I74" i="11"/>
  <c r="Q74" i="11"/>
  <c r="S74" i="11"/>
  <c r="K78" i="12"/>
  <c r="F78" i="12"/>
  <c r="G78" i="12"/>
  <c r="H78" i="12"/>
  <c r="I78" i="12"/>
  <c r="J78" i="12"/>
  <c r="D78" i="12"/>
  <c r="E78" i="12"/>
  <c r="E76" i="11"/>
  <c r="B77" i="10"/>
  <c r="C77" i="10" s="1"/>
  <c r="D77" i="10" s="1"/>
  <c r="AU75" i="11" s="1"/>
  <c r="C94" i="12"/>
  <c r="L75" i="11" l="1"/>
  <c r="T75" i="11"/>
  <c r="AB75" i="11"/>
  <c r="AJ75" i="11"/>
  <c r="AR75" i="11"/>
  <c r="G75" i="11"/>
  <c r="O75" i="11"/>
  <c r="W75" i="11"/>
  <c r="AE75" i="11"/>
  <c r="AM75" i="11"/>
  <c r="K75" i="11"/>
  <c r="V75" i="11"/>
  <c r="AG75" i="11"/>
  <c r="AQ75" i="11"/>
  <c r="M75" i="11"/>
  <c r="X75" i="11"/>
  <c r="AH75" i="11"/>
  <c r="AS75" i="11"/>
  <c r="N75" i="11"/>
  <c r="Y75" i="11"/>
  <c r="AI75" i="11"/>
  <c r="AT75" i="11"/>
  <c r="P75" i="11"/>
  <c r="Z75" i="11"/>
  <c r="AK75" i="11"/>
  <c r="F75" i="11"/>
  <c r="Q75" i="11"/>
  <c r="AA75" i="11"/>
  <c r="AL75" i="11"/>
  <c r="I75" i="11"/>
  <c r="S75" i="11"/>
  <c r="AD75" i="11"/>
  <c r="AO75" i="11"/>
  <c r="AC75" i="11"/>
  <c r="AF75" i="11"/>
  <c r="AN75" i="11"/>
  <c r="AP75" i="11"/>
  <c r="H75" i="11"/>
  <c r="J75" i="11"/>
  <c r="R75" i="11"/>
  <c r="U75" i="11"/>
  <c r="K79" i="12"/>
  <c r="G79" i="12"/>
  <c r="H79" i="12"/>
  <c r="I79" i="12"/>
  <c r="J79" i="12"/>
  <c r="E79" i="12"/>
  <c r="D79" i="12"/>
  <c r="F79" i="12"/>
  <c r="E77" i="11"/>
  <c r="B78" i="10"/>
  <c r="C78" i="10" s="1"/>
  <c r="D78" i="10" s="1"/>
  <c r="AU76" i="11" s="1"/>
  <c r="C95" i="12"/>
  <c r="K76" i="11" l="1"/>
  <c r="S76" i="11"/>
  <c r="AA76" i="11"/>
  <c r="AI76" i="11"/>
  <c r="F76" i="11"/>
  <c r="N76" i="11"/>
  <c r="V76" i="11"/>
  <c r="AD76" i="11"/>
  <c r="AL76" i="11"/>
  <c r="AT76" i="11"/>
  <c r="M76" i="11"/>
  <c r="X76" i="11"/>
  <c r="AH76" i="11"/>
  <c r="AR76" i="11"/>
  <c r="O76" i="11"/>
  <c r="Y76" i="11"/>
  <c r="AJ76" i="11"/>
  <c r="AS76" i="11"/>
  <c r="P76" i="11"/>
  <c r="Z76" i="11"/>
  <c r="AK76" i="11"/>
  <c r="G76" i="11"/>
  <c r="Q76" i="11"/>
  <c r="AB76" i="11"/>
  <c r="AM76" i="11"/>
  <c r="H76" i="11"/>
  <c r="R76" i="11"/>
  <c r="AC76" i="11"/>
  <c r="AN76" i="11"/>
  <c r="J76" i="11"/>
  <c r="W76" i="11"/>
  <c r="AE76" i="11"/>
  <c r="AF76" i="11"/>
  <c r="AG76" i="11"/>
  <c r="I76" i="11"/>
  <c r="AO76" i="11"/>
  <c r="L76" i="11"/>
  <c r="AP76" i="11"/>
  <c r="AQ76" i="11"/>
  <c r="T76" i="11"/>
  <c r="U76" i="11"/>
  <c r="K80" i="12"/>
  <c r="H80" i="12"/>
  <c r="I80" i="12"/>
  <c r="J80" i="12"/>
  <c r="D80" i="12"/>
  <c r="F80" i="12"/>
  <c r="E80" i="12"/>
  <c r="G80" i="12"/>
  <c r="E78" i="11"/>
  <c r="B79" i="10"/>
  <c r="C79" i="10" s="1"/>
  <c r="D79" i="10" s="1"/>
  <c r="AU77" i="11" s="1"/>
  <c r="C96" i="12"/>
  <c r="M77" i="11" l="1"/>
  <c r="U77" i="11"/>
  <c r="AC77" i="11"/>
  <c r="AK77" i="11"/>
  <c r="AS77" i="11"/>
  <c r="L77" i="11"/>
  <c r="V77" i="11"/>
  <c r="AE77" i="11"/>
  <c r="AN77" i="11"/>
  <c r="N77" i="11"/>
  <c r="W77" i="11"/>
  <c r="AF77" i="11"/>
  <c r="AO77" i="11"/>
  <c r="F77" i="11"/>
  <c r="O77" i="11"/>
  <c r="X77" i="11"/>
  <c r="AG77" i="11"/>
  <c r="AP77" i="11"/>
  <c r="G77" i="11"/>
  <c r="P77" i="11"/>
  <c r="Y77" i="11"/>
  <c r="AH77" i="11"/>
  <c r="AQ77" i="11"/>
  <c r="H77" i="11"/>
  <c r="Q77" i="11"/>
  <c r="Z77" i="11"/>
  <c r="AI77" i="11"/>
  <c r="AR77" i="11"/>
  <c r="J77" i="11"/>
  <c r="AJ77" i="11"/>
  <c r="K77" i="11"/>
  <c r="AL77" i="11"/>
  <c r="R77" i="11"/>
  <c r="AM77" i="11"/>
  <c r="S77" i="11"/>
  <c r="AT77" i="11"/>
  <c r="T77" i="11"/>
  <c r="AA77" i="11"/>
  <c r="I77" i="11"/>
  <c r="AB77" i="11"/>
  <c r="AD77" i="11"/>
  <c r="K81" i="12"/>
  <c r="I81" i="12"/>
  <c r="J81" i="12"/>
  <c r="D81" i="12"/>
  <c r="E81" i="12"/>
  <c r="G81" i="12"/>
  <c r="F81" i="12"/>
  <c r="H81" i="12"/>
  <c r="E79" i="11"/>
  <c r="B80" i="10"/>
  <c r="C80" i="10" s="1"/>
  <c r="D80" i="10" s="1"/>
  <c r="AU78" i="11" s="1"/>
  <c r="C97" i="12"/>
  <c r="L78" i="11" l="1"/>
  <c r="T78" i="11"/>
  <c r="AB78" i="11"/>
  <c r="AJ78" i="11"/>
  <c r="AR78" i="11"/>
  <c r="H78" i="11"/>
  <c r="Q78" i="11"/>
  <c r="Z78" i="11"/>
  <c r="AI78" i="11"/>
  <c r="AS78" i="11"/>
  <c r="I78" i="11"/>
  <c r="R78" i="11"/>
  <c r="AA78" i="11"/>
  <c r="AK78" i="11"/>
  <c r="AT78" i="11"/>
  <c r="J78" i="11"/>
  <c r="S78" i="11"/>
  <c r="AC78" i="11"/>
  <c r="AL78" i="11"/>
  <c r="K78" i="11"/>
  <c r="U78" i="11"/>
  <c r="AD78" i="11"/>
  <c r="AM78" i="11"/>
  <c r="M78" i="11"/>
  <c r="V78" i="11"/>
  <c r="AE78" i="11"/>
  <c r="AN78" i="11"/>
  <c r="P78" i="11"/>
  <c r="AP78" i="11"/>
  <c r="W78" i="11"/>
  <c r="AQ78" i="11"/>
  <c r="X78" i="11"/>
  <c r="Y78" i="11"/>
  <c r="F78" i="11"/>
  <c r="AF78" i="11"/>
  <c r="G78" i="11"/>
  <c r="AG78" i="11"/>
  <c r="N78" i="11"/>
  <c r="O78" i="11"/>
  <c r="AH78" i="11"/>
  <c r="AO78" i="11"/>
  <c r="K82" i="12"/>
  <c r="J82" i="12"/>
  <c r="D82" i="12"/>
  <c r="E82" i="12"/>
  <c r="F82" i="12"/>
  <c r="H82" i="12"/>
  <c r="G82" i="12"/>
  <c r="I82" i="12"/>
  <c r="E80" i="11"/>
  <c r="B81" i="10"/>
  <c r="C81" i="10" s="1"/>
  <c r="D81" i="10" s="1"/>
  <c r="AU79" i="11" s="1"/>
  <c r="C98" i="12"/>
  <c r="H79" i="11" l="1"/>
  <c r="AE79" i="11"/>
  <c r="AM79" i="11"/>
  <c r="W79" i="11"/>
  <c r="U79" i="11"/>
  <c r="AJ79" i="11"/>
  <c r="J79" i="11"/>
  <c r="Y79" i="11"/>
  <c r="S79" i="11"/>
  <c r="R79" i="11"/>
  <c r="M79" i="11"/>
  <c r="AB79" i="11"/>
  <c r="Q79" i="11"/>
  <c r="AH79" i="11"/>
  <c r="X79" i="11"/>
  <c r="G79" i="11"/>
  <c r="AT79" i="11"/>
  <c r="T79" i="11"/>
  <c r="AQ79" i="11"/>
  <c r="I79" i="11"/>
  <c r="AC79" i="11"/>
  <c r="AL79" i="11"/>
  <c r="L79" i="11"/>
  <c r="AI79" i="11"/>
  <c r="AN79" i="11"/>
  <c r="AF79" i="11"/>
  <c r="AR79" i="11"/>
  <c r="AG79" i="11"/>
  <c r="O79" i="11"/>
  <c r="AD79" i="11"/>
  <c r="AA79" i="11"/>
  <c r="AP79" i="11"/>
  <c r="V79" i="11"/>
  <c r="AS79" i="11"/>
  <c r="N79" i="11"/>
  <c r="AK79" i="11"/>
  <c r="K79" i="11"/>
  <c r="Z79" i="11"/>
  <c r="AO79" i="11"/>
  <c r="P79" i="11"/>
  <c r="F79" i="11"/>
  <c r="K83" i="12"/>
  <c r="D83" i="12"/>
  <c r="E83" i="12"/>
  <c r="F83" i="12"/>
  <c r="G83" i="12"/>
  <c r="I83" i="12"/>
  <c r="H83" i="12"/>
  <c r="J83" i="12"/>
  <c r="E81" i="11"/>
  <c r="B82" i="10"/>
  <c r="C82" i="10" s="1"/>
  <c r="D82" i="10" s="1"/>
  <c r="AU80" i="11" s="1"/>
  <c r="C99" i="12"/>
  <c r="J80" i="11" l="1"/>
  <c r="R80" i="11"/>
  <c r="Z80" i="11"/>
  <c r="AH80" i="11"/>
  <c r="AP80" i="11"/>
  <c r="K80" i="11"/>
  <c r="S80" i="11"/>
  <c r="AA80" i="11"/>
  <c r="AI80" i="11"/>
  <c r="AQ80" i="11"/>
  <c r="L80" i="11"/>
  <c r="T80" i="11"/>
  <c r="AB80" i="11"/>
  <c r="AJ80" i="11"/>
  <c r="AR80" i="11"/>
  <c r="M80" i="11"/>
  <c r="U80" i="11"/>
  <c r="AC80" i="11"/>
  <c r="AK80" i="11"/>
  <c r="AS80" i="11"/>
  <c r="F80" i="11"/>
  <c r="N80" i="11"/>
  <c r="V80" i="11"/>
  <c r="AD80" i="11"/>
  <c r="AL80" i="11"/>
  <c r="AT80" i="11"/>
  <c r="W80" i="11"/>
  <c r="AO80" i="11"/>
  <c r="X80" i="11"/>
  <c r="G80" i="11"/>
  <c r="Y80" i="11"/>
  <c r="H80" i="11"/>
  <c r="AE80" i="11"/>
  <c r="I80" i="11"/>
  <c r="AF80" i="11"/>
  <c r="O80" i="11"/>
  <c r="AG80" i="11"/>
  <c r="P80" i="11"/>
  <c r="Q80" i="11"/>
  <c r="AM80" i="11"/>
  <c r="AN80" i="11"/>
  <c r="K84" i="12"/>
  <c r="D84" i="12"/>
  <c r="E84" i="12"/>
  <c r="F84" i="12"/>
  <c r="G84" i="12"/>
  <c r="H84" i="12"/>
  <c r="J84" i="12"/>
  <c r="I84" i="12"/>
  <c r="E82" i="11"/>
  <c r="B83" i="10"/>
  <c r="C83" i="10" s="1"/>
  <c r="D83" i="10" s="1"/>
  <c r="AU81" i="11" s="1"/>
  <c r="C100" i="12"/>
  <c r="I81" i="11" l="1"/>
  <c r="Q81" i="11"/>
  <c r="Y81" i="11"/>
  <c r="AG81" i="11"/>
  <c r="AO81" i="11"/>
  <c r="J81" i="11"/>
  <c r="R81" i="11"/>
  <c r="Z81" i="11"/>
  <c r="AH81" i="11"/>
  <c r="AP81" i="11"/>
  <c r="K81" i="11"/>
  <c r="S81" i="11"/>
  <c r="AA81" i="11"/>
  <c r="AI81" i="11"/>
  <c r="AQ81" i="11"/>
  <c r="L81" i="11"/>
  <c r="T81" i="11"/>
  <c r="AB81" i="11"/>
  <c r="AJ81" i="11"/>
  <c r="AR81" i="11"/>
  <c r="M81" i="11"/>
  <c r="U81" i="11"/>
  <c r="AC81" i="11"/>
  <c r="AK81" i="11"/>
  <c r="AS81" i="11"/>
  <c r="W81" i="11"/>
  <c r="AT81" i="11"/>
  <c r="F81" i="11"/>
  <c r="X81" i="11"/>
  <c r="G81" i="11"/>
  <c r="AD81" i="11"/>
  <c r="H81" i="11"/>
  <c r="AE81" i="11"/>
  <c r="N81" i="11"/>
  <c r="AF81" i="11"/>
  <c r="O81" i="11"/>
  <c r="AL81" i="11"/>
  <c r="P81" i="11"/>
  <c r="V81" i="11"/>
  <c r="AM81" i="11"/>
  <c r="AN81" i="11"/>
  <c r="K85" i="12"/>
  <c r="E85" i="12"/>
  <c r="F85" i="12"/>
  <c r="G85" i="12"/>
  <c r="H85" i="12"/>
  <c r="I85" i="12"/>
  <c r="D85" i="12"/>
  <c r="J85" i="12"/>
  <c r="E83" i="11"/>
  <c r="B84" i="10"/>
  <c r="C84" i="10" s="1"/>
  <c r="D84" i="10" s="1"/>
  <c r="AU82" i="11" s="1"/>
  <c r="C101" i="12"/>
  <c r="H82" i="11" l="1"/>
  <c r="P82" i="11"/>
  <c r="X82" i="11"/>
  <c r="AF82" i="11"/>
  <c r="AN82" i="11"/>
  <c r="I82" i="11"/>
  <c r="Q82" i="11"/>
  <c r="Y82" i="11"/>
  <c r="AG82" i="11"/>
  <c r="AO82" i="11"/>
  <c r="J82" i="11"/>
  <c r="R82" i="11"/>
  <c r="Z82" i="11"/>
  <c r="AH82" i="11"/>
  <c r="AP82" i="11"/>
  <c r="K82" i="11"/>
  <c r="S82" i="11"/>
  <c r="AA82" i="11"/>
  <c r="AI82" i="11"/>
  <c r="AQ82" i="11"/>
  <c r="L82" i="11"/>
  <c r="T82" i="11"/>
  <c r="AB82" i="11"/>
  <c r="AJ82" i="11"/>
  <c r="AR82" i="11"/>
  <c r="W82" i="11"/>
  <c r="AT82" i="11"/>
  <c r="F82" i="11"/>
  <c r="AC82" i="11"/>
  <c r="G82" i="11"/>
  <c r="AD82" i="11"/>
  <c r="M82" i="11"/>
  <c r="AE82" i="11"/>
  <c r="N82" i="11"/>
  <c r="AK82" i="11"/>
  <c r="O82" i="11"/>
  <c r="AL82" i="11"/>
  <c r="U82" i="11"/>
  <c r="V82" i="11"/>
  <c r="AM82" i="11"/>
  <c r="AS82" i="11"/>
  <c r="K86" i="12"/>
  <c r="F86" i="12"/>
  <c r="G86" i="12"/>
  <c r="H86" i="12"/>
  <c r="I86" i="12"/>
  <c r="J86" i="12"/>
  <c r="D86" i="12"/>
  <c r="E86" i="12"/>
  <c r="E84" i="11"/>
  <c r="B85" i="10"/>
  <c r="C85" i="10" s="1"/>
  <c r="D85" i="10" s="1"/>
  <c r="AU83" i="11" s="1"/>
  <c r="C102" i="12"/>
  <c r="G83" i="11" l="1"/>
  <c r="O83" i="11"/>
  <c r="W83" i="11"/>
  <c r="AE83" i="11"/>
  <c r="AM83" i="11"/>
  <c r="H83" i="11"/>
  <c r="P83" i="11"/>
  <c r="X83" i="11"/>
  <c r="AF83" i="11"/>
  <c r="AN83" i="11"/>
  <c r="I83" i="11"/>
  <c r="Q83" i="11"/>
  <c r="Y83" i="11"/>
  <c r="AG83" i="11"/>
  <c r="AO83" i="11"/>
  <c r="J83" i="11"/>
  <c r="R83" i="11"/>
  <c r="Z83" i="11"/>
  <c r="AH83" i="11"/>
  <c r="AP83" i="11"/>
  <c r="K83" i="11"/>
  <c r="S83" i="11"/>
  <c r="AA83" i="11"/>
  <c r="AI83" i="11"/>
  <c r="AQ83" i="11"/>
  <c r="AB83" i="11"/>
  <c r="AT83" i="11"/>
  <c r="F83" i="11"/>
  <c r="AC83" i="11"/>
  <c r="L83" i="11"/>
  <c r="AD83" i="11"/>
  <c r="M83" i="11"/>
  <c r="AJ83" i="11"/>
  <c r="N83" i="11"/>
  <c r="AK83" i="11"/>
  <c r="T83" i="11"/>
  <c r="AL83" i="11"/>
  <c r="U83" i="11"/>
  <c r="V83" i="11"/>
  <c r="AR83" i="11"/>
  <c r="AS83" i="11"/>
  <c r="K87" i="12"/>
  <c r="G87" i="12"/>
  <c r="H87" i="12"/>
  <c r="I87" i="12"/>
  <c r="J87" i="12"/>
  <c r="E87" i="12"/>
  <c r="D87" i="12"/>
  <c r="F87" i="12"/>
  <c r="E85" i="11"/>
  <c r="B86" i="10"/>
  <c r="C86" i="10" s="1"/>
  <c r="D86" i="10" s="1"/>
  <c r="AU84" i="11" s="1"/>
  <c r="C103" i="12"/>
  <c r="F84" i="11" l="1"/>
  <c r="N84" i="11"/>
  <c r="V84" i="11"/>
  <c r="AD84" i="11"/>
  <c r="AL84" i="11"/>
  <c r="AT84" i="11"/>
  <c r="G84" i="11"/>
  <c r="O84" i="11"/>
  <c r="W84" i="11"/>
  <c r="AE84" i="11"/>
  <c r="AM84" i="11"/>
  <c r="H84" i="11"/>
  <c r="P84" i="11"/>
  <c r="X84" i="11"/>
  <c r="AF84" i="11"/>
  <c r="AN84" i="11"/>
  <c r="I84" i="11"/>
  <c r="Q84" i="11"/>
  <c r="Y84" i="11"/>
  <c r="AG84" i="11"/>
  <c r="AO84" i="11"/>
  <c r="J84" i="11"/>
  <c r="R84" i="11"/>
  <c r="Z84" i="11"/>
  <c r="AH84" i="11"/>
  <c r="AP84" i="11"/>
  <c r="AB84" i="11"/>
  <c r="K84" i="11"/>
  <c r="AC84" i="11"/>
  <c r="L84" i="11"/>
  <c r="AI84" i="11"/>
  <c r="M84" i="11"/>
  <c r="AJ84" i="11"/>
  <c r="S84" i="11"/>
  <c r="AK84" i="11"/>
  <c r="T84" i="11"/>
  <c r="AQ84" i="11"/>
  <c r="U84" i="11"/>
  <c r="AA84" i="11"/>
  <c r="AR84" i="11"/>
  <c r="AS84" i="11"/>
  <c r="K88" i="12"/>
  <c r="H88" i="12"/>
  <c r="I88" i="12"/>
  <c r="J88" i="12"/>
  <c r="D88" i="12"/>
  <c r="F88" i="12"/>
  <c r="E88" i="12"/>
  <c r="G88" i="12"/>
  <c r="E86" i="11"/>
  <c r="B87" i="10"/>
  <c r="C87" i="10" s="1"/>
  <c r="D87" i="10" s="1"/>
  <c r="AU85" i="11" s="1"/>
  <c r="C104" i="12"/>
  <c r="M85" i="11" l="1"/>
  <c r="U85" i="11"/>
  <c r="AC85" i="11"/>
  <c r="AK85" i="11"/>
  <c r="AS85" i="11"/>
  <c r="F85" i="11"/>
  <c r="N85" i="11"/>
  <c r="V85" i="11"/>
  <c r="AD85" i="11"/>
  <c r="AL85" i="11"/>
  <c r="AT85" i="11"/>
  <c r="G85" i="11"/>
  <c r="O85" i="11"/>
  <c r="W85" i="11"/>
  <c r="AE85" i="11"/>
  <c r="AM85" i="11"/>
  <c r="H85" i="11"/>
  <c r="P85" i="11"/>
  <c r="X85" i="11"/>
  <c r="AF85" i="11"/>
  <c r="AN85" i="11"/>
  <c r="I85" i="11"/>
  <c r="Q85" i="11"/>
  <c r="Y85" i="11"/>
  <c r="AG85" i="11"/>
  <c r="AO85" i="11"/>
  <c r="J85" i="11"/>
  <c r="AB85" i="11"/>
  <c r="K85" i="11"/>
  <c r="AH85" i="11"/>
  <c r="L85" i="11"/>
  <c r="AI85" i="11"/>
  <c r="R85" i="11"/>
  <c r="AJ85" i="11"/>
  <c r="S85" i="11"/>
  <c r="AP85" i="11"/>
  <c r="T85" i="11"/>
  <c r="AQ85" i="11"/>
  <c r="Z85" i="11"/>
  <c r="AA85" i="11"/>
  <c r="AR85" i="11"/>
  <c r="K89" i="12"/>
  <c r="I89" i="12"/>
  <c r="J89" i="12"/>
  <c r="D89" i="12"/>
  <c r="E89" i="12"/>
  <c r="G89" i="12"/>
  <c r="F89" i="12"/>
  <c r="H89" i="12"/>
  <c r="E87" i="11"/>
  <c r="B88" i="10"/>
  <c r="C88" i="10" s="1"/>
  <c r="D88" i="10" s="1"/>
  <c r="AU86" i="11" s="1"/>
  <c r="C105" i="12"/>
  <c r="L86" i="11" l="1"/>
  <c r="T86" i="11"/>
  <c r="AB86" i="11"/>
  <c r="AJ86" i="11"/>
  <c r="AR86" i="11"/>
  <c r="M86" i="11"/>
  <c r="U86" i="11"/>
  <c r="AC86" i="11"/>
  <c r="AK86" i="11"/>
  <c r="AS86" i="11"/>
  <c r="F86" i="11"/>
  <c r="N86" i="11"/>
  <c r="V86" i="11"/>
  <c r="AD86" i="11"/>
  <c r="AL86" i="11"/>
  <c r="AT86" i="11"/>
  <c r="G86" i="11"/>
  <c r="O86" i="11"/>
  <c r="W86" i="11"/>
  <c r="AE86" i="11"/>
  <c r="AM86" i="11"/>
  <c r="H86" i="11"/>
  <c r="P86" i="11"/>
  <c r="X86" i="11"/>
  <c r="AF86" i="11"/>
  <c r="AN86" i="11"/>
  <c r="J86" i="11"/>
  <c r="AG86" i="11"/>
  <c r="K86" i="11"/>
  <c r="AH86" i="11"/>
  <c r="Q86" i="11"/>
  <c r="AI86" i="11"/>
  <c r="R86" i="11"/>
  <c r="AO86" i="11"/>
  <c r="S86" i="11"/>
  <c r="AP86" i="11"/>
  <c r="Y86" i="11"/>
  <c r="AQ86" i="11"/>
  <c r="Z86" i="11"/>
  <c r="AA86" i="11"/>
  <c r="I86" i="11"/>
  <c r="K90" i="12"/>
  <c r="J90" i="12"/>
  <c r="D90" i="12"/>
  <c r="E90" i="12"/>
  <c r="F90" i="12"/>
  <c r="H90" i="12"/>
  <c r="G90" i="12"/>
  <c r="I90" i="12"/>
  <c r="E88" i="11"/>
  <c r="B89" i="10"/>
  <c r="C89" i="10" s="1"/>
  <c r="D89" i="10" s="1"/>
  <c r="AU87" i="11" s="1"/>
  <c r="C106" i="12"/>
  <c r="H87" i="11" l="1"/>
  <c r="G87" i="11"/>
  <c r="AE87" i="11"/>
  <c r="N87" i="11"/>
  <c r="AS87" i="11"/>
  <c r="S87" i="11"/>
  <c r="AH87" i="11"/>
  <c r="AF87" i="11"/>
  <c r="AM87" i="11"/>
  <c r="O87" i="11"/>
  <c r="F87" i="11"/>
  <c r="AK87" i="11"/>
  <c r="K87" i="11"/>
  <c r="Z87" i="11"/>
  <c r="AO87" i="11"/>
  <c r="X87" i="11"/>
  <c r="AA87" i="11"/>
  <c r="AC87" i="11"/>
  <c r="AR87" i="11"/>
  <c r="R87" i="11"/>
  <c r="AG87" i="11"/>
  <c r="P87" i="11"/>
  <c r="AQ87" i="11"/>
  <c r="AN87" i="11"/>
  <c r="U87" i="11"/>
  <c r="AJ87" i="11"/>
  <c r="J87" i="11"/>
  <c r="Y87" i="11"/>
  <c r="I87" i="11"/>
  <c r="V87" i="11"/>
  <c r="AP87" i="11"/>
  <c r="AT87" i="11"/>
  <c r="M87" i="11"/>
  <c r="AB87" i="11"/>
  <c r="Q87" i="11"/>
  <c r="W87" i="11"/>
  <c r="AL87" i="11"/>
  <c r="T87" i="11"/>
  <c r="AD87" i="11"/>
  <c r="L87" i="11"/>
  <c r="AI87" i="11"/>
  <c r="K91" i="12"/>
  <c r="D91" i="12"/>
  <c r="E91" i="12"/>
  <c r="F91" i="12"/>
  <c r="G91" i="12"/>
  <c r="I91" i="12"/>
  <c r="H91" i="12"/>
  <c r="J91" i="12"/>
  <c r="E89" i="11"/>
  <c r="B90" i="10"/>
  <c r="C90" i="10" s="1"/>
  <c r="D90" i="10" s="1"/>
  <c r="AU88" i="11" s="1"/>
  <c r="C107" i="12"/>
  <c r="I88" i="11" l="1"/>
  <c r="Q88" i="11"/>
  <c r="Y88" i="11"/>
  <c r="AG88" i="11"/>
  <c r="AO88" i="11"/>
  <c r="K88" i="11"/>
  <c r="S88" i="11"/>
  <c r="AA88" i="11"/>
  <c r="AI88" i="11"/>
  <c r="AQ88" i="11"/>
  <c r="L88" i="11"/>
  <c r="T88" i="11"/>
  <c r="M88" i="11"/>
  <c r="U88" i="11"/>
  <c r="AC88" i="11"/>
  <c r="AK88" i="11"/>
  <c r="AS88" i="11"/>
  <c r="H88" i="11"/>
  <c r="X88" i="11"/>
  <c r="AL88" i="11"/>
  <c r="J88" i="11"/>
  <c r="Z88" i="11"/>
  <c r="AM88" i="11"/>
  <c r="N88" i="11"/>
  <c r="AB88" i="11"/>
  <c r="AN88" i="11"/>
  <c r="O88" i="11"/>
  <c r="AD88" i="11"/>
  <c r="AP88" i="11"/>
  <c r="P88" i="11"/>
  <c r="AE88" i="11"/>
  <c r="AR88" i="11"/>
  <c r="R88" i="11"/>
  <c r="AF88" i="11"/>
  <c r="AT88" i="11"/>
  <c r="F88" i="11"/>
  <c r="G88" i="11"/>
  <c r="V88" i="11"/>
  <c r="W88" i="11"/>
  <c r="AH88" i="11"/>
  <c r="AJ88" i="11"/>
  <c r="K92" i="12"/>
  <c r="D92" i="12"/>
  <c r="E92" i="12"/>
  <c r="F92" i="12"/>
  <c r="G92" i="12"/>
  <c r="H92" i="12"/>
  <c r="J92" i="12"/>
  <c r="I92" i="12"/>
  <c r="E90" i="11"/>
  <c r="B91" i="10"/>
  <c r="C91" i="10" s="1"/>
  <c r="D91" i="10" s="1"/>
  <c r="AU89" i="11" s="1"/>
  <c r="C108" i="12"/>
  <c r="H89" i="11" l="1"/>
  <c r="P89" i="11"/>
  <c r="X89" i="11"/>
  <c r="AF89" i="11"/>
  <c r="AN89" i="11"/>
  <c r="J89" i="11"/>
  <c r="R89" i="11"/>
  <c r="Z89" i="11"/>
  <c r="AH89" i="11"/>
  <c r="AP89" i="11"/>
  <c r="L89" i="11"/>
  <c r="T89" i="11"/>
  <c r="AB89" i="11"/>
  <c r="AJ89" i="11"/>
  <c r="AR89" i="11"/>
  <c r="I89" i="11"/>
  <c r="V89" i="11"/>
  <c r="AI89" i="11"/>
  <c r="K89" i="11"/>
  <c r="W89" i="11"/>
  <c r="AK89" i="11"/>
  <c r="M89" i="11"/>
  <c r="Y89" i="11"/>
  <c r="AL89" i="11"/>
  <c r="N89" i="11"/>
  <c r="AA89" i="11"/>
  <c r="AM89" i="11"/>
  <c r="O89" i="11"/>
  <c r="AC89" i="11"/>
  <c r="AO89" i="11"/>
  <c r="Q89" i="11"/>
  <c r="AD89" i="11"/>
  <c r="AQ89" i="11"/>
  <c r="F89" i="11"/>
  <c r="G89" i="11"/>
  <c r="S89" i="11"/>
  <c r="U89" i="11"/>
  <c r="AE89" i="11"/>
  <c r="AG89" i="11"/>
  <c r="AS89" i="11"/>
  <c r="AT89" i="11"/>
  <c r="K93" i="12"/>
  <c r="E93" i="12"/>
  <c r="F93" i="12"/>
  <c r="G93" i="12"/>
  <c r="H93" i="12"/>
  <c r="I93" i="12"/>
  <c r="D93" i="12"/>
  <c r="J93" i="12"/>
  <c r="E91" i="11"/>
  <c r="B92" i="10"/>
  <c r="C92" i="10" s="1"/>
  <c r="D92" i="10" s="1"/>
  <c r="AU90" i="11" s="1"/>
  <c r="C109" i="12"/>
  <c r="G90" i="11" l="1"/>
  <c r="O90" i="11"/>
  <c r="W90" i="11"/>
  <c r="AE90" i="11"/>
  <c r="AM90" i="11"/>
  <c r="I90" i="11"/>
  <c r="Q90" i="11"/>
  <c r="Y90" i="11"/>
  <c r="AG90" i="11"/>
  <c r="AO90" i="11"/>
  <c r="K90" i="11"/>
  <c r="S90" i="11"/>
  <c r="AA90" i="11"/>
  <c r="AI90" i="11"/>
  <c r="AQ90" i="11"/>
  <c r="F90" i="11"/>
  <c r="H90" i="11"/>
  <c r="U90" i="11"/>
  <c r="AH90" i="11"/>
  <c r="AT90" i="11"/>
  <c r="J90" i="11"/>
  <c r="V90" i="11"/>
  <c r="AJ90" i="11"/>
  <c r="L90" i="11"/>
  <c r="X90" i="11"/>
  <c r="AK90" i="11"/>
  <c r="M90" i="11"/>
  <c r="Z90" i="11"/>
  <c r="AL90" i="11"/>
  <c r="N90" i="11"/>
  <c r="AB90" i="11"/>
  <c r="AN90" i="11"/>
  <c r="P90" i="11"/>
  <c r="AS90" i="11"/>
  <c r="R90" i="11"/>
  <c r="T90" i="11"/>
  <c r="AC90" i="11"/>
  <c r="AD90" i="11"/>
  <c r="AF90" i="11"/>
  <c r="AP90" i="11"/>
  <c r="AR90" i="11"/>
  <c r="K94" i="12"/>
  <c r="F94" i="12"/>
  <c r="G94" i="12"/>
  <c r="H94" i="12"/>
  <c r="I94" i="12"/>
  <c r="J94" i="12"/>
  <c r="D94" i="12"/>
  <c r="E94" i="12"/>
  <c r="E92" i="11"/>
  <c r="B93" i="10"/>
  <c r="C93" i="10" s="1"/>
  <c r="D93" i="10" s="1"/>
  <c r="AU91" i="11" s="1"/>
  <c r="C110" i="12"/>
  <c r="F91" i="11" l="1"/>
  <c r="N91" i="11"/>
  <c r="V91" i="11"/>
  <c r="AD91" i="11"/>
  <c r="AL91" i="11"/>
  <c r="AT91" i="11"/>
  <c r="H91" i="11"/>
  <c r="P91" i="11"/>
  <c r="X91" i="11"/>
  <c r="AF91" i="11"/>
  <c r="AN91" i="11"/>
  <c r="J91" i="11"/>
  <c r="R91" i="11"/>
  <c r="Z91" i="11"/>
  <c r="AH91" i="11"/>
  <c r="AP91" i="11"/>
  <c r="S91" i="11"/>
  <c r="AE91" i="11"/>
  <c r="AR91" i="11"/>
  <c r="G91" i="11"/>
  <c r="T91" i="11"/>
  <c r="AG91" i="11"/>
  <c r="AS91" i="11"/>
  <c r="I91" i="11"/>
  <c r="U91" i="11"/>
  <c r="AI91" i="11"/>
  <c r="K91" i="11"/>
  <c r="W91" i="11"/>
  <c r="AJ91" i="11"/>
  <c r="L91" i="11"/>
  <c r="Y91" i="11"/>
  <c r="AK91" i="11"/>
  <c r="AO91" i="11"/>
  <c r="M91" i="11"/>
  <c r="AQ91" i="11"/>
  <c r="O91" i="11"/>
  <c r="Q91" i="11"/>
  <c r="AA91" i="11"/>
  <c r="AB91" i="11"/>
  <c r="AC91" i="11"/>
  <c r="AM91" i="11"/>
  <c r="K95" i="12"/>
  <c r="G95" i="12"/>
  <c r="H95" i="12"/>
  <c r="I95" i="12"/>
  <c r="J95" i="12"/>
  <c r="E95" i="12"/>
  <c r="D95" i="12"/>
  <c r="F95" i="12"/>
  <c r="E93" i="11"/>
  <c r="B94" i="10"/>
  <c r="C94" i="10" s="1"/>
  <c r="D94" i="10" s="1"/>
  <c r="AU92" i="11" s="1"/>
  <c r="C111" i="12"/>
  <c r="M92" i="11" l="1"/>
  <c r="U92" i="11"/>
  <c r="AC92" i="11"/>
  <c r="AK92" i="11"/>
  <c r="AS92" i="11"/>
  <c r="G92" i="11"/>
  <c r="O92" i="11"/>
  <c r="W92" i="11"/>
  <c r="AE92" i="11"/>
  <c r="AM92" i="11"/>
  <c r="I92" i="11"/>
  <c r="Q92" i="11"/>
  <c r="Y92" i="11"/>
  <c r="AG92" i="11"/>
  <c r="AO92" i="11"/>
  <c r="P92" i="11"/>
  <c r="AB92" i="11"/>
  <c r="AP92" i="11"/>
  <c r="R92" i="11"/>
  <c r="AD92" i="11"/>
  <c r="AQ92" i="11"/>
  <c r="F92" i="11"/>
  <c r="S92" i="11"/>
  <c r="AF92" i="11"/>
  <c r="AR92" i="11"/>
  <c r="H92" i="11"/>
  <c r="T92" i="11"/>
  <c r="AH92" i="11"/>
  <c r="AT92" i="11"/>
  <c r="J92" i="11"/>
  <c r="V92" i="11"/>
  <c r="AI92" i="11"/>
  <c r="AJ92" i="11"/>
  <c r="AL92" i="11"/>
  <c r="K92" i="11"/>
  <c r="AN92" i="11"/>
  <c r="L92" i="11"/>
  <c r="N92" i="11"/>
  <c r="X92" i="11"/>
  <c r="Z92" i="11"/>
  <c r="AA92" i="11"/>
  <c r="K96" i="12"/>
  <c r="H96" i="12"/>
  <c r="I96" i="12"/>
  <c r="J96" i="12"/>
  <c r="D96" i="12"/>
  <c r="F96" i="12"/>
  <c r="E96" i="12"/>
  <c r="G96" i="12"/>
  <c r="E94" i="11"/>
  <c r="B95" i="10"/>
  <c r="C95" i="10" s="1"/>
  <c r="D95" i="10" s="1"/>
  <c r="AU93" i="11" s="1"/>
  <c r="C112" i="12"/>
  <c r="L93" i="11" l="1"/>
  <c r="T93" i="11"/>
  <c r="AB93" i="11"/>
  <c r="AJ93" i="11"/>
  <c r="AR93" i="11"/>
  <c r="F93" i="11"/>
  <c r="N93" i="11"/>
  <c r="V93" i="11"/>
  <c r="AD93" i="11"/>
  <c r="AL93" i="11"/>
  <c r="AT93" i="11"/>
  <c r="H93" i="11"/>
  <c r="P93" i="11"/>
  <c r="X93" i="11"/>
  <c r="AF93" i="11"/>
  <c r="AN93" i="11"/>
  <c r="M93" i="11"/>
  <c r="Z93" i="11"/>
  <c r="AM93" i="11"/>
  <c r="O93" i="11"/>
  <c r="AA93" i="11"/>
  <c r="AO93" i="11"/>
  <c r="Q93" i="11"/>
  <c r="AC93" i="11"/>
  <c r="AP93" i="11"/>
  <c r="R93" i="11"/>
  <c r="G93" i="11"/>
  <c r="S93" i="11"/>
  <c r="AG93" i="11"/>
  <c r="AS93" i="11"/>
  <c r="Y93" i="11"/>
  <c r="AE93" i="11"/>
  <c r="AH93" i="11"/>
  <c r="I93" i="11"/>
  <c r="AI93" i="11"/>
  <c r="J93" i="11"/>
  <c r="AK93" i="11"/>
  <c r="K93" i="11"/>
  <c r="AQ93" i="11"/>
  <c r="U93" i="11"/>
  <c r="W93" i="11"/>
  <c r="K97" i="12"/>
  <c r="I97" i="12"/>
  <c r="J97" i="12"/>
  <c r="D97" i="12"/>
  <c r="E97" i="12"/>
  <c r="G97" i="12"/>
  <c r="F97" i="12"/>
  <c r="H97" i="12"/>
  <c r="E95" i="11"/>
  <c r="B96" i="10"/>
  <c r="C96" i="10" s="1"/>
  <c r="D96" i="10" s="1"/>
  <c r="AU94" i="11" s="1"/>
  <c r="C113" i="12"/>
  <c r="K94" i="11" l="1"/>
  <c r="S94" i="11"/>
  <c r="AA94" i="11"/>
  <c r="AI94" i="11"/>
  <c r="AQ94" i="11"/>
  <c r="M94" i="11"/>
  <c r="U94" i="11"/>
  <c r="AC94" i="11"/>
  <c r="G94" i="11"/>
  <c r="O94" i="11"/>
  <c r="W94" i="11"/>
  <c r="AE94" i="11"/>
  <c r="AM94" i="11"/>
  <c r="J94" i="11"/>
  <c r="X94" i="11"/>
  <c r="AJ94" i="11"/>
  <c r="AT94" i="11"/>
  <c r="L94" i="11"/>
  <c r="Y94" i="11"/>
  <c r="N94" i="11"/>
  <c r="Z94" i="11"/>
  <c r="AL94" i="11"/>
  <c r="Q94" i="11"/>
  <c r="AD94" i="11"/>
  <c r="AO94" i="11"/>
  <c r="I94" i="11"/>
  <c r="AH94" i="11"/>
  <c r="P94" i="11"/>
  <c r="AK94" i="11"/>
  <c r="R94" i="11"/>
  <c r="AN94" i="11"/>
  <c r="T94" i="11"/>
  <c r="AP94" i="11"/>
  <c r="V94" i="11"/>
  <c r="AR94" i="11"/>
  <c r="AB94" i="11"/>
  <c r="AS94" i="11"/>
  <c r="F94" i="11"/>
  <c r="H94" i="11"/>
  <c r="AF94" i="11"/>
  <c r="AG94" i="11"/>
  <c r="K98" i="12"/>
  <c r="J98" i="12"/>
  <c r="D98" i="12"/>
  <c r="E98" i="12"/>
  <c r="F98" i="12"/>
  <c r="H98" i="12"/>
  <c r="G98" i="12"/>
  <c r="I98" i="12"/>
  <c r="E96" i="11"/>
  <c r="B97" i="10"/>
  <c r="C97" i="10" s="1"/>
  <c r="D97" i="10" s="1"/>
  <c r="AU95" i="11" s="1"/>
  <c r="C114" i="12"/>
  <c r="H95" i="11" l="1"/>
  <c r="L95" i="11"/>
  <c r="V95" i="11"/>
  <c r="AG95" i="11"/>
  <c r="AR95" i="11"/>
  <c r="F95" i="11"/>
  <c r="Q95" i="11"/>
  <c r="AB95" i="11"/>
  <c r="AL95" i="11"/>
  <c r="T95" i="11"/>
  <c r="AH95" i="11"/>
  <c r="I95" i="11"/>
  <c r="W95" i="11"/>
  <c r="AK95" i="11"/>
  <c r="M95" i="11"/>
  <c r="Z95" i="11"/>
  <c r="AO95" i="11"/>
  <c r="N95" i="11"/>
  <c r="AJ95" i="11"/>
  <c r="O95" i="11"/>
  <c r="AM95" i="11"/>
  <c r="R95" i="11"/>
  <c r="AP95" i="11"/>
  <c r="U95" i="11"/>
  <c r="AS95" i="11"/>
  <c r="Y95" i="11"/>
  <c r="AT95" i="11"/>
  <c r="AC95" i="11"/>
  <c r="G95" i="11"/>
  <c r="AD95" i="11"/>
  <c r="J95" i="11"/>
  <c r="AE95" i="11"/>
  <c r="AQ95" i="11"/>
  <c r="AF95" i="11"/>
  <c r="AI95" i="11"/>
  <c r="AA95" i="11"/>
  <c r="X95" i="11"/>
  <c r="S95" i="11"/>
  <c r="AN95" i="11"/>
  <c r="K95" i="11"/>
  <c r="P95" i="11"/>
  <c r="D99" i="12"/>
  <c r="K99" i="12"/>
  <c r="E99" i="12"/>
  <c r="F99" i="12"/>
  <c r="G99" i="12"/>
  <c r="I99" i="12"/>
  <c r="H99" i="12"/>
  <c r="J99" i="12"/>
  <c r="E97" i="11"/>
  <c r="B98" i="10"/>
  <c r="C98" i="10" s="1"/>
  <c r="D98" i="10" s="1"/>
  <c r="AU96" i="11" s="1"/>
  <c r="C115" i="12"/>
  <c r="K96" i="11" l="1"/>
  <c r="S96" i="11"/>
  <c r="AA96" i="11"/>
  <c r="AI96" i="11"/>
  <c r="AQ96" i="11"/>
  <c r="G96" i="11"/>
  <c r="O96" i="11"/>
  <c r="W96" i="11"/>
  <c r="AE96" i="11"/>
  <c r="AM96" i="11"/>
  <c r="F96" i="11"/>
  <c r="Q96" i="11"/>
  <c r="AB96" i="11"/>
  <c r="AL96" i="11"/>
  <c r="I96" i="11"/>
  <c r="T96" i="11"/>
  <c r="AD96" i="11"/>
  <c r="L96" i="11"/>
  <c r="V96" i="11"/>
  <c r="AG96" i="11"/>
  <c r="AR96" i="11"/>
  <c r="N96" i="11"/>
  <c r="AF96" i="11"/>
  <c r="AT96" i="11"/>
  <c r="P96" i="11"/>
  <c r="AH96" i="11"/>
  <c r="R96" i="11"/>
  <c r="AJ96" i="11"/>
  <c r="U96" i="11"/>
  <c r="AK96" i="11"/>
  <c r="X96" i="11"/>
  <c r="AN96" i="11"/>
  <c r="H96" i="11"/>
  <c r="Y96" i="11"/>
  <c r="AO96" i="11"/>
  <c r="J96" i="11"/>
  <c r="M96" i="11"/>
  <c r="Z96" i="11"/>
  <c r="AC96" i="11"/>
  <c r="AP96" i="11"/>
  <c r="AS96" i="11"/>
  <c r="K100" i="12"/>
  <c r="D100" i="12"/>
  <c r="E100" i="12"/>
  <c r="F100" i="12"/>
  <c r="G100" i="12"/>
  <c r="H100" i="12"/>
  <c r="J100" i="12"/>
  <c r="I100" i="12"/>
  <c r="E98" i="11"/>
  <c r="B99" i="10"/>
  <c r="C99" i="10" s="1"/>
  <c r="D99" i="10" s="1"/>
  <c r="AU97" i="11" s="1"/>
  <c r="C116" i="12"/>
  <c r="J97" i="11" l="1"/>
  <c r="R97" i="11"/>
  <c r="Z97" i="11"/>
  <c r="AH97" i="11"/>
  <c r="AP97" i="11"/>
  <c r="F97" i="11"/>
  <c r="N97" i="11"/>
  <c r="V97" i="11"/>
  <c r="AD97" i="11"/>
  <c r="AL97" i="11"/>
  <c r="AT97" i="11"/>
  <c r="H97" i="11"/>
  <c r="S97" i="11"/>
  <c r="AC97" i="11"/>
  <c r="AN97" i="11"/>
  <c r="M97" i="11"/>
  <c r="X97" i="11"/>
  <c r="AI97" i="11"/>
  <c r="AS97" i="11"/>
  <c r="T97" i="11"/>
  <c r="AG97" i="11"/>
  <c r="G97" i="11"/>
  <c r="U97" i="11"/>
  <c r="AJ97" i="11"/>
  <c r="I97" i="11"/>
  <c r="W97" i="11"/>
  <c r="AK97" i="11"/>
  <c r="K97" i="11"/>
  <c r="Y97" i="11"/>
  <c r="AM97" i="11"/>
  <c r="L97" i="11"/>
  <c r="AA97" i="11"/>
  <c r="AO97" i="11"/>
  <c r="O97" i="11"/>
  <c r="AB97" i="11"/>
  <c r="AQ97" i="11"/>
  <c r="AE97" i="11"/>
  <c r="AF97" i="11"/>
  <c r="AR97" i="11"/>
  <c r="P97" i="11"/>
  <c r="Q97" i="11"/>
  <c r="K101" i="12"/>
  <c r="E101" i="12"/>
  <c r="F101" i="12"/>
  <c r="G101" i="12"/>
  <c r="H101" i="12"/>
  <c r="I101" i="12"/>
  <c r="J101" i="12"/>
  <c r="D101" i="12"/>
  <c r="E99" i="11"/>
  <c r="B100" i="10"/>
  <c r="C100" i="10" s="1"/>
  <c r="D100" i="10" s="1"/>
  <c r="AU98" i="11" s="1"/>
  <c r="C117" i="12"/>
  <c r="I98" i="11" l="1"/>
  <c r="Q98" i="11"/>
  <c r="Y98" i="11"/>
  <c r="AG98" i="11"/>
  <c r="AO98" i="11"/>
  <c r="M98" i="11"/>
  <c r="U98" i="11"/>
  <c r="J98" i="11"/>
  <c r="T98" i="11"/>
  <c r="AD98" i="11"/>
  <c r="AM98" i="11"/>
  <c r="O98" i="11"/>
  <c r="Z98" i="11"/>
  <c r="AI98" i="11"/>
  <c r="AR98" i="11"/>
  <c r="G98" i="11"/>
  <c r="V98" i="11"/>
  <c r="AH98" i="11"/>
  <c r="AT98" i="11"/>
  <c r="H98" i="11"/>
  <c r="W98" i="11"/>
  <c r="AJ98" i="11"/>
  <c r="K98" i="11"/>
  <c r="X98" i="11"/>
  <c r="AK98" i="11"/>
  <c r="L98" i="11"/>
  <c r="AA98" i="11"/>
  <c r="AL98" i="11"/>
  <c r="N98" i="11"/>
  <c r="AB98" i="11"/>
  <c r="AN98" i="11"/>
  <c r="P98" i="11"/>
  <c r="AC98" i="11"/>
  <c r="AP98" i="11"/>
  <c r="AQ98" i="11"/>
  <c r="AS98" i="11"/>
  <c r="F98" i="11"/>
  <c r="R98" i="11"/>
  <c r="AE98" i="11"/>
  <c r="S98" i="11"/>
  <c r="AF98" i="11"/>
  <c r="K102" i="12"/>
  <c r="F102" i="12"/>
  <c r="G102" i="12"/>
  <c r="H102" i="12"/>
  <c r="I102" i="12"/>
  <c r="J102" i="12"/>
  <c r="D102" i="12"/>
  <c r="E102" i="12"/>
  <c r="E100" i="11"/>
  <c r="B101" i="10"/>
  <c r="C101" i="10" s="1"/>
  <c r="D101" i="10" s="1"/>
  <c r="AU99" i="11" s="1"/>
  <c r="C118" i="12"/>
  <c r="H99" i="11" l="1"/>
  <c r="P99" i="11"/>
  <c r="X99" i="11"/>
  <c r="AF99" i="11"/>
  <c r="AN99" i="11"/>
  <c r="G99" i="11"/>
  <c r="Q99" i="11"/>
  <c r="Z99" i="11"/>
  <c r="AI99" i="11"/>
  <c r="AR99" i="11"/>
  <c r="L99" i="11"/>
  <c r="U99" i="11"/>
  <c r="AD99" i="11"/>
  <c r="AM99" i="11"/>
  <c r="R99" i="11"/>
  <c r="AC99" i="11"/>
  <c r="AP99" i="11"/>
  <c r="F99" i="11"/>
  <c r="S99" i="11"/>
  <c r="AE99" i="11"/>
  <c r="AQ99" i="11"/>
  <c r="I99" i="11"/>
  <c r="T99" i="11"/>
  <c r="AG99" i="11"/>
  <c r="AS99" i="11"/>
  <c r="J99" i="11"/>
  <c r="V99" i="11"/>
  <c r="AH99" i="11"/>
  <c r="AT99" i="11"/>
  <c r="K99" i="11"/>
  <c r="W99" i="11"/>
  <c r="AJ99" i="11"/>
  <c r="M99" i="11"/>
  <c r="Y99" i="11"/>
  <c r="AK99" i="11"/>
  <c r="N99" i="11"/>
  <c r="O99" i="11"/>
  <c r="AA99" i="11"/>
  <c r="AL99" i="11"/>
  <c r="AB99" i="11"/>
  <c r="AO99" i="11"/>
  <c r="K103" i="12"/>
  <c r="G103" i="12"/>
  <c r="H103" i="12"/>
  <c r="I103" i="12"/>
  <c r="J103" i="12"/>
  <c r="E103" i="12"/>
  <c r="D103" i="12"/>
  <c r="F103" i="12"/>
  <c r="E101" i="11"/>
  <c r="B102" i="10"/>
  <c r="C102" i="10" s="1"/>
  <c r="D102" i="10" s="1"/>
  <c r="AU100" i="11" s="1"/>
  <c r="C119" i="12"/>
  <c r="G100" i="11" l="1"/>
  <c r="O100" i="11"/>
  <c r="W100" i="11"/>
  <c r="AE100" i="11"/>
  <c r="AM100" i="11"/>
  <c r="L100" i="11"/>
  <c r="U100" i="11"/>
  <c r="AD100" i="11"/>
  <c r="AN100" i="11"/>
  <c r="H100" i="11"/>
  <c r="Q100" i="11"/>
  <c r="Z100" i="11"/>
  <c r="AI100" i="11"/>
  <c r="AR100" i="11"/>
  <c r="M100" i="11"/>
  <c r="Y100" i="11"/>
  <c r="AK100" i="11"/>
  <c r="N100" i="11"/>
  <c r="AA100" i="11"/>
  <c r="AL100" i="11"/>
  <c r="P100" i="11"/>
  <c r="AB100" i="11"/>
  <c r="AO100" i="11"/>
  <c r="R100" i="11"/>
  <c r="AC100" i="11"/>
  <c r="AP100" i="11"/>
  <c r="F100" i="11"/>
  <c r="S100" i="11"/>
  <c r="AF100" i="11"/>
  <c r="AQ100" i="11"/>
  <c r="I100" i="11"/>
  <c r="T100" i="11"/>
  <c r="AG100" i="11"/>
  <c r="AS100" i="11"/>
  <c r="J100" i="11"/>
  <c r="K100" i="11"/>
  <c r="V100" i="11"/>
  <c r="X100" i="11"/>
  <c r="AH100" i="11"/>
  <c r="AT100" i="11"/>
  <c r="AJ100" i="11"/>
  <c r="K104" i="12"/>
  <c r="H104" i="12"/>
  <c r="I104" i="12"/>
  <c r="J104" i="12"/>
  <c r="D104" i="12"/>
  <c r="F104" i="12"/>
  <c r="E104" i="12"/>
  <c r="G104" i="12"/>
  <c r="E102" i="11"/>
  <c r="B103" i="10"/>
  <c r="C103" i="10" s="1"/>
  <c r="D103" i="10" s="1"/>
  <c r="AU101" i="11" s="1"/>
  <c r="C120" i="12"/>
  <c r="F101" i="11" l="1"/>
  <c r="N101" i="11"/>
  <c r="V101" i="11"/>
  <c r="AD101" i="11"/>
  <c r="AL101" i="11"/>
  <c r="AT101" i="11"/>
  <c r="H101" i="11"/>
  <c r="Q101" i="11"/>
  <c r="Z101" i="11"/>
  <c r="AI101" i="11"/>
  <c r="AR101" i="11"/>
  <c r="L101" i="11"/>
  <c r="U101" i="11"/>
  <c r="AE101" i="11"/>
  <c r="AN101" i="11"/>
  <c r="I101" i="11"/>
  <c r="T101" i="11"/>
  <c r="AG101" i="11"/>
  <c r="AS101" i="11"/>
  <c r="J101" i="11"/>
  <c r="W101" i="11"/>
  <c r="AH101" i="11"/>
  <c r="K101" i="11"/>
  <c r="X101" i="11"/>
  <c r="AJ101" i="11"/>
  <c r="M101" i="11"/>
  <c r="Y101" i="11"/>
  <c r="AK101" i="11"/>
  <c r="O101" i="11"/>
  <c r="AA101" i="11"/>
  <c r="AM101" i="11"/>
  <c r="P101" i="11"/>
  <c r="AB101" i="11"/>
  <c r="AO101" i="11"/>
  <c r="R101" i="11"/>
  <c r="S101" i="11"/>
  <c r="AC101" i="11"/>
  <c r="AF101" i="11"/>
  <c r="AP101" i="11"/>
  <c r="AQ101" i="11"/>
  <c r="G101" i="11"/>
  <c r="K105" i="12"/>
  <c r="J105" i="12"/>
  <c r="D105" i="12"/>
  <c r="E105" i="12"/>
  <c r="G105" i="12"/>
  <c r="I105" i="12"/>
  <c r="F105" i="12"/>
  <c r="H105" i="12"/>
  <c r="E103" i="11"/>
  <c r="B104" i="10"/>
  <c r="C104" i="10" s="1"/>
  <c r="D104" i="10" s="1"/>
  <c r="AU102" i="11" s="1"/>
  <c r="C121" i="12"/>
  <c r="M102" i="11" l="1"/>
  <c r="U102" i="11"/>
  <c r="AC102" i="11"/>
  <c r="AK102" i="11"/>
  <c r="AS102" i="11"/>
  <c r="L102" i="11"/>
  <c r="V102" i="11"/>
  <c r="AE102" i="11"/>
  <c r="AN102" i="11"/>
  <c r="H102" i="11"/>
  <c r="Q102" i="11"/>
  <c r="Z102" i="11"/>
  <c r="AI102" i="11"/>
  <c r="AR102" i="11"/>
  <c r="P102" i="11"/>
  <c r="AB102" i="11"/>
  <c r="AO102" i="11"/>
  <c r="F102" i="11"/>
  <c r="R102" i="11"/>
  <c r="AD102" i="11"/>
  <c r="AP102" i="11"/>
  <c r="G102" i="11"/>
  <c r="S102" i="11"/>
  <c r="AF102" i="11"/>
  <c r="AQ102" i="11"/>
  <c r="I102" i="11"/>
  <c r="T102" i="11"/>
  <c r="AG102" i="11"/>
  <c r="AT102" i="11"/>
  <c r="J102" i="11"/>
  <c r="W102" i="11"/>
  <c r="AH102" i="11"/>
  <c r="K102" i="11"/>
  <c r="X102" i="11"/>
  <c r="AJ102" i="11"/>
  <c r="Y102" i="11"/>
  <c r="AA102" i="11"/>
  <c r="AL102" i="11"/>
  <c r="AM102" i="11"/>
  <c r="N102" i="11"/>
  <c r="O102" i="11"/>
  <c r="K106" i="12"/>
  <c r="D106" i="12"/>
  <c r="E106" i="12"/>
  <c r="F106" i="12"/>
  <c r="H106" i="12"/>
  <c r="G106" i="12"/>
  <c r="I106" i="12"/>
  <c r="J106" i="12"/>
  <c r="E104" i="11"/>
  <c r="B105" i="10"/>
  <c r="C105" i="10" s="1"/>
  <c r="D105" i="10" s="1"/>
  <c r="AU103" i="11" s="1"/>
  <c r="C122" i="12"/>
  <c r="H103" i="11" l="1"/>
  <c r="N103" i="11"/>
  <c r="Y103" i="11"/>
  <c r="AJ103" i="11"/>
  <c r="AT103" i="11"/>
  <c r="I103" i="11"/>
  <c r="U103" i="11"/>
  <c r="AG103" i="11"/>
  <c r="AS103" i="11"/>
  <c r="O103" i="11"/>
  <c r="AB103" i="11"/>
  <c r="AM103" i="11"/>
  <c r="M103" i="11"/>
  <c r="AD103" i="11"/>
  <c r="Q103" i="11"/>
  <c r="AE103" i="11"/>
  <c r="R103" i="11"/>
  <c r="AH103" i="11"/>
  <c r="T103" i="11"/>
  <c r="AK103" i="11"/>
  <c r="F103" i="11"/>
  <c r="V103" i="11"/>
  <c r="AL103" i="11"/>
  <c r="G103" i="11"/>
  <c r="W103" i="11"/>
  <c r="AO103" i="11"/>
  <c r="AP103" i="11"/>
  <c r="AR103" i="11"/>
  <c r="J103" i="11"/>
  <c r="Z103" i="11"/>
  <c r="L103" i="11"/>
  <c r="AC103" i="11"/>
  <c r="AF103" i="11"/>
  <c r="X103" i="11"/>
  <c r="P103" i="11"/>
  <c r="AQ103" i="11"/>
  <c r="AI103" i="11"/>
  <c r="AA103" i="11"/>
  <c r="K103" i="11"/>
  <c r="S103" i="11"/>
  <c r="AN103" i="11"/>
  <c r="D107" i="12"/>
  <c r="E107" i="12"/>
  <c r="K107" i="12"/>
  <c r="F107" i="12"/>
  <c r="G107" i="12"/>
  <c r="I107" i="12"/>
  <c r="H107" i="12"/>
  <c r="J107" i="12"/>
  <c r="E105" i="11"/>
  <c r="B106" i="10"/>
  <c r="C106" i="10" s="1"/>
  <c r="D106" i="10" s="1"/>
  <c r="AU104" i="11" s="1"/>
  <c r="C123" i="12"/>
  <c r="M104" i="11" l="1"/>
  <c r="U104" i="11"/>
  <c r="AC104" i="11"/>
  <c r="AK104" i="11"/>
  <c r="N104" i="11"/>
  <c r="W104" i="11"/>
  <c r="AF104" i="11"/>
  <c r="I104" i="11"/>
  <c r="F104" i="11"/>
  <c r="Q104" i="11"/>
  <c r="AA104" i="11"/>
  <c r="AL104" i="11"/>
  <c r="AT104" i="11"/>
  <c r="G104" i="11"/>
  <c r="R104" i="11"/>
  <c r="AB104" i="11"/>
  <c r="AM104" i="11"/>
  <c r="H104" i="11"/>
  <c r="S104" i="11"/>
  <c r="AD104" i="11"/>
  <c r="AN104" i="11"/>
  <c r="J104" i="11"/>
  <c r="T104" i="11"/>
  <c r="AE104" i="11"/>
  <c r="AO104" i="11"/>
  <c r="K104" i="11"/>
  <c r="V104" i="11"/>
  <c r="AG104" i="11"/>
  <c r="AP104" i="11"/>
  <c r="L104" i="11"/>
  <c r="X104" i="11"/>
  <c r="AH104" i="11"/>
  <c r="AQ104" i="11"/>
  <c r="AR104" i="11"/>
  <c r="AS104" i="11"/>
  <c r="O104" i="11"/>
  <c r="P104" i="11"/>
  <c r="Y104" i="11"/>
  <c r="AI104" i="11"/>
  <c r="Z104" i="11"/>
  <c r="AJ104" i="11"/>
  <c r="K108" i="12"/>
  <c r="E108" i="12"/>
  <c r="F108" i="12"/>
  <c r="G108" i="12"/>
  <c r="H108" i="12"/>
  <c r="J108" i="12"/>
  <c r="D108" i="12"/>
  <c r="I108" i="12"/>
  <c r="E106" i="11"/>
  <c r="B107" i="10"/>
  <c r="C107" i="10" s="1"/>
  <c r="D107" i="10" s="1"/>
  <c r="AU105" i="11" s="1"/>
  <c r="C124" i="12"/>
  <c r="M105" i="11" l="1"/>
  <c r="U105" i="11"/>
  <c r="AC105" i="11"/>
  <c r="AK105" i="11"/>
  <c r="AS105" i="11"/>
  <c r="F105" i="11"/>
  <c r="N105" i="11"/>
  <c r="V105" i="11"/>
  <c r="AD105" i="11"/>
  <c r="AL105" i="11"/>
  <c r="AT105" i="11"/>
  <c r="G105" i="11"/>
  <c r="O105" i="11"/>
  <c r="W105" i="11"/>
  <c r="AE105" i="11"/>
  <c r="AM105" i="11"/>
  <c r="H105" i="11"/>
  <c r="P105" i="11"/>
  <c r="X105" i="11"/>
  <c r="AF105" i="11"/>
  <c r="AN105" i="11"/>
  <c r="I105" i="11"/>
  <c r="Q105" i="11"/>
  <c r="Y105" i="11"/>
  <c r="AG105" i="11"/>
  <c r="AO105" i="11"/>
  <c r="J105" i="11"/>
  <c r="R105" i="11"/>
  <c r="Z105" i="11"/>
  <c r="AH105" i="11"/>
  <c r="AP105" i="11"/>
  <c r="AI105" i="11"/>
  <c r="AJ105" i="11"/>
  <c r="K105" i="11"/>
  <c r="AQ105" i="11"/>
  <c r="L105" i="11"/>
  <c r="AR105" i="11"/>
  <c r="S105" i="11"/>
  <c r="AA105" i="11"/>
  <c r="T105" i="11"/>
  <c r="AB105" i="11"/>
  <c r="K109" i="12"/>
  <c r="F109" i="12"/>
  <c r="G109" i="12"/>
  <c r="H109" i="12"/>
  <c r="I109" i="12"/>
  <c r="D109" i="12"/>
  <c r="E109" i="12"/>
  <c r="J109" i="12"/>
  <c r="E107" i="11"/>
  <c r="B108" i="10"/>
  <c r="C108" i="10" s="1"/>
  <c r="D108" i="10" s="1"/>
  <c r="AU106" i="11" s="1"/>
  <c r="C125" i="12"/>
  <c r="L106" i="11" l="1"/>
  <c r="T106" i="11"/>
  <c r="AB106" i="11"/>
  <c r="AJ106" i="11"/>
  <c r="AR106" i="11"/>
  <c r="M106" i="11"/>
  <c r="U106" i="11"/>
  <c r="AC106" i="11"/>
  <c r="AK106" i="11"/>
  <c r="AS106" i="11"/>
  <c r="F106" i="11"/>
  <c r="N106" i="11"/>
  <c r="V106" i="11"/>
  <c r="AD106" i="11"/>
  <c r="AL106" i="11"/>
  <c r="AT106" i="11"/>
  <c r="G106" i="11"/>
  <c r="O106" i="11"/>
  <c r="W106" i="11"/>
  <c r="AE106" i="11"/>
  <c r="AM106" i="11"/>
  <c r="H106" i="11"/>
  <c r="P106" i="11"/>
  <c r="X106" i="11"/>
  <c r="AF106" i="11"/>
  <c r="AN106" i="11"/>
  <c r="I106" i="11"/>
  <c r="Q106" i="11"/>
  <c r="Y106" i="11"/>
  <c r="AG106" i="11"/>
  <c r="AO106" i="11"/>
  <c r="Z106" i="11"/>
  <c r="AA106" i="11"/>
  <c r="AH106" i="11"/>
  <c r="AI106" i="11"/>
  <c r="J106" i="11"/>
  <c r="AP106" i="11"/>
  <c r="R106" i="11"/>
  <c r="K106" i="11"/>
  <c r="S106" i="11"/>
  <c r="AQ106" i="11"/>
  <c r="K110" i="12"/>
  <c r="G110" i="12"/>
  <c r="H110" i="12"/>
  <c r="I110" i="12"/>
  <c r="J110" i="12"/>
  <c r="D110" i="12"/>
  <c r="E110" i="12"/>
  <c r="F110" i="12"/>
  <c r="E108" i="11"/>
  <c r="B109" i="10"/>
  <c r="C109" i="10" s="1"/>
  <c r="D109" i="10" s="1"/>
  <c r="AU107" i="11" s="1"/>
  <c r="C126" i="12"/>
  <c r="K107" i="11" l="1"/>
  <c r="S107" i="11"/>
  <c r="AA107" i="11"/>
  <c r="AI107" i="11"/>
  <c r="AQ107" i="11"/>
  <c r="L107" i="11"/>
  <c r="T107" i="11"/>
  <c r="AB107" i="11"/>
  <c r="AJ107" i="11"/>
  <c r="AR107" i="11"/>
  <c r="M107" i="11"/>
  <c r="U107" i="11"/>
  <c r="AC107" i="11"/>
  <c r="AK107" i="11"/>
  <c r="AS107" i="11"/>
  <c r="F107" i="11"/>
  <c r="N107" i="11"/>
  <c r="V107" i="11"/>
  <c r="AD107" i="11"/>
  <c r="AL107" i="11"/>
  <c r="AT107" i="11"/>
  <c r="G107" i="11"/>
  <c r="O107" i="11"/>
  <c r="W107" i="11"/>
  <c r="AE107" i="11"/>
  <c r="AM107" i="11"/>
  <c r="H107" i="11"/>
  <c r="P107" i="11"/>
  <c r="X107" i="11"/>
  <c r="AF107" i="11"/>
  <c r="AN107" i="11"/>
  <c r="Q107" i="11"/>
  <c r="R107" i="11"/>
  <c r="Y107" i="11"/>
  <c r="Z107" i="11"/>
  <c r="AG107" i="11"/>
  <c r="I107" i="11"/>
  <c r="AO107" i="11"/>
  <c r="J107" i="11"/>
  <c r="AH107" i="11"/>
  <c r="AP107" i="11"/>
  <c r="K111" i="12"/>
  <c r="H111" i="12"/>
  <c r="I111" i="12"/>
  <c r="J111" i="12"/>
  <c r="E111" i="12"/>
  <c r="F111" i="12"/>
  <c r="G111" i="12"/>
  <c r="D111" i="12"/>
  <c r="E109" i="11"/>
  <c r="B110" i="10"/>
  <c r="C110" i="10" s="1"/>
  <c r="D110" i="10" s="1"/>
  <c r="AU108" i="11" s="1"/>
  <c r="C127" i="12"/>
  <c r="J108" i="11" l="1"/>
  <c r="R108" i="11"/>
  <c r="Z108" i="11"/>
  <c r="AH108" i="11"/>
  <c r="AP108" i="11"/>
  <c r="K108" i="11"/>
  <c r="S108" i="11"/>
  <c r="AA108" i="11"/>
  <c r="AI108" i="11"/>
  <c r="AQ108" i="11"/>
  <c r="L108" i="11"/>
  <c r="T108" i="11"/>
  <c r="AB108" i="11"/>
  <c r="AJ108" i="11"/>
  <c r="AR108" i="11"/>
  <c r="M108" i="11"/>
  <c r="U108" i="11"/>
  <c r="AC108" i="11"/>
  <c r="AK108" i="11"/>
  <c r="AS108" i="11"/>
  <c r="F108" i="11"/>
  <c r="N108" i="11"/>
  <c r="V108" i="11"/>
  <c r="AD108" i="11"/>
  <c r="AL108" i="11"/>
  <c r="AT108" i="11"/>
  <c r="G108" i="11"/>
  <c r="O108" i="11"/>
  <c r="W108" i="11"/>
  <c r="AE108" i="11"/>
  <c r="AM108" i="11"/>
  <c r="H108" i="11"/>
  <c r="AN108" i="11"/>
  <c r="I108" i="11"/>
  <c r="AO108" i="11"/>
  <c r="P108" i="11"/>
  <c r="Q108" i="11"/>
  <c r="X108" i="11"/>
  <c r="AF108" i="11"/>
  <c r="Y108" i="11"/>
  <c r="AG108" i="11"/>
  <c r="K112" i="12"/>
  <c r="I112" i="12"/>
  <c r="J112" i="12"/>
  <c r="D112" i="12"/>
  <c r="E112" i="12"/>
  <c r="F112" i="12"/>
  <c r="G112" i="12"/>
  <c r="H112" i="12"/>
  <c r="E110" i="11"/>
  <c r="B111" i="10"/>
  <c r="C111" i="10" s="1"/>
  <c r="D111" i="10" s="1"/>
  <c r="AU109" i="11" s="1"/>
  <c r="C128" i="12"/>
  <c r="I109" i="11" l="1"/>
  <c r="Q109" i="11"/>
  <c r="Y109" i="11"/>
  <c r="AG109" i="11"/>
  <c r="AO109" i="11"/>
  <c r="J109" i="11"/>
  <c r="R109" i="11"/>
  <c r="Z109" i="11"/>
  <c r="AH109" i="11"/>
  <c r="AP109" i="11"/>
  <c r="K109" i="11"/>
  <c r="S109" i="11"/>
  <c r="AA109" i="11"/>
  <c r="AI109" i="11"/>
  <c r="AQ109" i="11"/>
  <c r="L109" i="11"/>
  <c r="T109" i="11"/>
  <c r="AB109" i="11"/>
  <c r="AJ109" i="11"/>
  <c r="AR109" i="11"/>
  <c r="M109" i="11"/>
  <c r="U109" i="11"/>
  <c r="AC109" i="11"/>
  <c r="AK109" i="11"/>
  <c r="AS109" i="11"/>
  <c r="F109" i="11"/>
  <c r="N109" i="11"/>
  <c r="V109" i="11"/>
  <c r="AD109" i="11"/>
  <c r="AL109" i="11"/>
  <c r="AT109" i="11"/>
  <c r="AE109" i="11"/>
  <c r="AF109" i="11"/>
  <c r="G109" i="11"/>
  <c r="AM109" i="11"/>
  <c r="H109" i="11"/>
  <c r="AN109" i="11"/>
  <c r="O109" i="11"/>
  <c r="W109" i="11"/>
  <c r="P109" i="11"/>
  <c r="X109" i="11"/>
  <c r="K113" i="12"/>
  <c r="J113" i="12"/>
  <c r="D113" i="12"/>
  <c r="E113" i="12"/>
  <c r="F113" i="12"/>
  <c r="H113" i="12"/>
  <c r="I113" i="12"/>
  <c r="G113" i="12"/>
  <c r="E111" i="11"/>
  <c r="B112" i="10"/>
  <c r="C112" i="10" s="1"/>
  <c r="D112" i="10" s="1"/>
  <c r="AU110" i="11" s="1"/>
  <c r="C129" i="12"/>
  <c r="H110" i="11" l="1"/>
  <c r="P110" i="11"/>
  <c r="X110" i="11"/>
  <c r="AF110" i="11"/>
  <c r="I110" i="11"/>
  <c r="Q110" i="11"/>
  <c r="Y110" i="11"/>
  <c r="AG110" i="11"/>
  <c r="AO110" i="11"/>
  <c r="J110" i="11"/>
  <c r="R110" i="11"/>
  <c r="Z110" i="11"/>
  <c r="AH110" i="11"/>
  <c r="AP110" i="11"/>
  <c r="K110" i="11"/>
  <c r="S110" i="11"/>
  <c r="AA110" i="11"/>
  <c r="AI110" i="11"/>
  <c r="AQ110" i="11"/>
  <c r="L110" i="11"/>
  <c r="T110" i="11"/>
  <c r="AB110" i="11"/>
  <c r="AJ110" i="11"/>
  <c r="AR110" i="11"/>
  <c r="M110" i="11"/>
  <c r="U110" i="11"/>
  <c r="AC110" i="11"/>
  <c r="AK110" i="11"/>
  <c r="AS110" i="11"/>
  <c r="V110" i="11"/>
  <c r="W110" i="11"/>
  <c r="AD110" i="11"/>
  <c r="AE110" i="11"/>
  <c r="F110" i="11"/>
  <c r="AL110" i="11"/>
  <c r="N110" i="11"/>
  <c r="AN110" i="11"/>
  <c r="G110" i="11"/>
  <c r="O110" i="11"/>
  <c r="AM110" i="11"/>
  <c r="AT110" i="11"/>
  <c r="K114" i="12"/>
  <c r="E114" i="12"/>
  <c r="F114" i="12"/>
  <c r="D114" i="12"/>
  <c r="G114" i="12"/>
  <c r="H114" i="12"/>
  <c r="I114" i="12"/>
  <c r="J114" i="12"/>
  <c r="E112" i="11"/>
  <c r="B113" i="10"/>
  <c r="C113" i="10" s="1"/>
  <c r="D113" i="10" s="1"/>
  <c r="AU111" i="11" s="1"/>
  <c r="C130" i="12"/>
  <c r="H111" i="11" l="1"/>
  <c r="I111" i="11"/>
  <c r="T111" i="11"/>
  <c r="AD111" i="11"/>
  <c r="AO111" i="11"/>
  <c r="J111" i="11"/>
  <c r="U111" i="11"/>
  <c r="AE111" i="11"/>
  <c r="AP111" i="11"/>
  <c r="L111" i="11"/>
  <c r="V111" i="11"/>
  <c r="AG111" i="11"/>
  <c r="AR111" i="11"/>
  <c r="M111" i="11"/>
  <c r="W111" i="11"/>
  <c r="AH111" i="11"/>
  <c r="AS111" i="11"/>
  <c r="N111" i="11"/>
  <c r="Y111" i="11"/>
  <c r="AJ111" i="11"/>
  <c r="AT111" i="11"/>
  <c r="F111" i="11"/>
  <c r="AK111" i="11"/>
  <c r="G111" i="11"/>
  <c r="AL111" i="11"/>
  <c r="O111" i="11"/>
  <c r="AM111" i="11"/>
  <c r="Q111" i="11"/>
  <c r="R111" i="11"/>
  <c r="AB111" i="11"/>
  <c r="Z111" i="11"/>
  <c r="AC111" i="11"/>
  <c r="AA111" i="11"/>
  <c r="S111" i="11"/>
  <c r="K111" i="11"/>
  <c r="AF111" i="11"/>
  <c r="AN111" i="11"/>
  <c r="X111" i="11"/>
  <c r="AI111" i="11"/>
  <c r="AQ111" i="11"/>
  <c r="P111" i="11"/>
  <c r="D115" i="12"/>
  <c r="F115" i="12"/>
  <c r="K115" i="12"/>
  <c r="G115" i="12"/>
  <c r="J115" i="12"/>
  <c r="H115" i="12"/>
  <c r="I115" i="12"/>
  <c r="E115" i="12"/>
  <c r="E113" i="11"/>
  <c r="B114" i="10"/>
  <c r="C114" i="10" s="1"/>
  <c r="D114" i="10" s="1"/>
  <c r="AU112" i="11" s="1"/>
  <c r="C131" i="12"/>
  <c r="I112" i="11" l="1"/>
  <c r="Q112" i="11"/>
  <c r="Y112" i="11"/>
  <c r="AG112" i="11"/>
  <c r="AO112" i="11"/>
  <c r="J112" i="11"/>
  <c r="R112" i="11"/>
  <c r="Z112" i="11"/>
  <c r="AH112" i="11"/>
  <c r="AP112" i="11"/>
  <c r="K112" i="11"/>
  <c r="S112" i="11"/>
  <c r="AA112" i="11"/>
  <c r="AI112" i="11"/>
  <c r="AQ112" i="11"/>
  <c r="L112" i="11"/>
  <c r="T112" i="11"/>
  <c r="AB112" i="11"/>
  <c r="AJ112" i="11"/>
  <c r="AR112" i="11"/>
  <c r="M112" i="11"/>
  <c r="U112" i="11"/>
  <c r="AC112" i="11"/>
  <c r="AK112" i="11"/>
  <c r="AS112" i="11"/>
  <c r="P112" i="11"/>
  <c r="AM112" i="11"/>
  <c r="V112" i="11"/>
  <c r="AN112" i="11"/>
  <c r="W112" i="11"/>
  <c r="AT112" i="11"/>
  <c r="F112" i="11"/>
  <c r="X112" i="11"/>
  <c r="G112" i="11"/>
  <c r="AD112" i="11"/>
  <c r="N112" i="11"/>
  <c r="AF112" i="11"/>
  <c r="H112" i="11"/>
  <c r="O112" i="11"/>
  <c r="AE112" i="11"/>
  <c r="AL112" i="11"/>
  <c r="K116" i="12"/>
  <c r="E116" i="12"/>
  <c r="G116" i="12"/>
  <c r="H116" i="12"/>
  <c r="D116" i="12"/>
  <c r="F116" i="12"/>
  <c r="I116" i="12"/>
  <c r="J116" i="12"/>
  <c r="E114" i="11"/>
  <c r="B115" i="10"/>
  <c r="C115" i="10" s="1"/>
  <c r="D115" i="10" s="1"/>
  <c r="AU113" i="11" s="1"/>
  <c r="C132" i="12"/>
  <c r="H113" i="11" l="1"/>
  <c r="P113" i="11"/>
  <c r="X113" i="11"/>
  <c r="AF113" i="11"/>
  <c r="AN113" i="11"/>
  <c r="I113" i="11"/>
  <c r="Q113" i="11"/>
  <c r="Y113" i="11"/>
  <c r="AG113" i="11"/>
  <c r="AO113" i="11"/>
  <c r="J113" i="11"/>
  <c r="R113" i="11"/>
  <c r="Z113" i="11"/>
  <c r="AH113" i="11"/>
  <c r="AP113" i="11"/>
  <c r="K113" i="11"/>
  <c r="S113" i="11"/>
  <c r="AA113" i="11"/>
  <c r="AI113" i="11"/>
  <c r="AQ113" i="11"/>
  <c r="L113" i="11"/>
  <c r="T113" i="11"/>
  <c r="AB113" i="11"/>
  <c r="AJ113" i="11"/>
  <c r="AR113" i="11"/>
  <c r="U113" i="11"/>
  <c r="AM113" i="11"/>
  <c r="V113" i="11"/>
  <c r="AS113" i="11"/>
  <c r="W113" i="11"/>
  <c r="AT113" i="11"/>
  <c r="F113" i="11"/>
  <c r="AC113" i="11"/>
  <c r="G113" i="11"/>
  <c r="AD113" i="11"/>
  <c r="N113" i="11"/>
  <c r="AK113" i="11"/>
  <c r="M113" i="11"/>
  <c r="AE113" i="11"/>
  <c r="O113" i="11"/>
  <c r="AL113" i="11"/>
  <c r="K117" i="12"/>
  <c r="F117" i="12"/>
  <c r="I117" i="12"/>
  <c r="H117" i="12"/>
  <c r="J117" i="12"/>
  <c r="E117" i="12"/>
  <c r="G117" i="12"/>
  <c r="D117" i="12"/>
  <c r="E115" i="11"/>
  <c r="B116" i="10"/>
  <c r="C116" i="10" s="1"/>
  <c r="D116" i="10" s="1"/>
  <c r="AU114" i="11" s="1"/>
  <c r="C133" i="12"/>
  <c r="G114" i="11" l="1"/>
  <c r="O114" i="11"/>
  <c r="W114" i="11"/>
  <c r="AE114" i="11"/>
  <c r="AM114" i="11"/>
  <c r="H114" i="11"/>
  <c r="P114" i="11"/>
  <c r="X114" i="11"/>
  <c r="AF114" i="11"/>
  <c r="AN114" i="11"/>
  <c r="I114" i="11"/>
  <c r="Q114" i="11"/>
  <c r="Y114" i="11"/>
  <c r="AG114" i="11"/>
  <c r="AO114" i="11"/>
  <c r="J114" i="11"/>
  <c r="R114" i="11"/>
  <c r="Z114" i="11"/>
  <c r="AH114" i="11"/>
  <c r="AP114" i="11"/>
  <c r="K114" i="11"/>
  <c r="S114" i="11"/>
  <c r="AA114" i="11"/>
  <c r="AI114" i="11"/>
  <c r="AQ114" i="11"/>
  <c r="U114" i="11"/>
  <c r="AR114" i="11"/>
  <c r="V114" i="11"/>
  <c r="AS114" i="11"/>
  <c r="AB114" i="11"/>
  <c r="AT114" i="11"/>
  <c r="F114" i="11"/>
  <c r="AC114" i="11"/>
  <c r="L114" i="11"/>
  <c r="AD114" i="11"/>
  <c r="N114" i="11"/>
  <c r="AK114" i="11"/>
  <c r="M114" i="11"/>
  <c r="T114" i="11"/>
  <c r="AJ114" i="11"/>
  <c r="AL114" i="11"/>
  <c r="K118" i="12"/>
  <c r="G118" i="12"/>
  <c r="J118" i="12"/>
  <c r="D118" i="12"/>
  <c r="E118" i="12"/>
  <c r="F118" i="12"/>
  <c r="I118" i="12"/>
  <c r="H118" i="12"/>
  <c r="E116" i="11"/>
  <c r="B117" i="10"/>
  <c r="C117" i="10" s="1"/>
  <c r="D117" i="10" s="1"/>
  <c r="AU115" i="11" s="1"/>
  <c r="C134" i="12"/>
  <c r="F115" i="11" l="1"/>
  <c r="N115" i="11"/>
  <c r="V115" i="11"/>
  <c r="AD115" i="11"/>
  <c r="AL115" i="11"/>
  <c r="AT115" i="11"/>
  <c r="G115" i="11"/>
  <c r="O115" i="11"/>
  <c r="H115" i="11"/>
  <c r="P115" i="11"/>
  <c r="X115" i="11"/>
  <c r="AF115" i="11"/>
  <c r="AN115" i="11"/>
  <c r="I115" i="11"/>
  <c r="Q115" i="11"/>
  <c r="Y115" i="11"/>
  <c r="AG115" i="11"/>
  <c r="AO115" i="11"/>
  <c r="J115" i="11"/>
  <c r="R115" i="11"/>
  <c r="Z115" i="11"/>
  <c r="AH115" i="11"/>
  <c r="AP115" i="11"/>
  <c r="U115" i="11"/>
  <c r="AK115" i="11"/>
  <c r="W115" i="11"/>
  <c r="AM115" i="11"/>
  <c r="AA115" i="11"/>
  <c r="AQ115" i="11"/>
  <c r="K115" i="11"/>
  <c r="AB115" i="11"/>
  <c r="AR115" i="11"/>
  <c r="L115" i="11"/>
  <c r="AC115" i="11"/>
  <c r="AS115" i="11"/>
  <c r="S115" i="11"/>
  <c r="AI115" i="11"/>
  <c r="M115" i="11"/>
  <c r="AE115" i="11"/>
  <c r="T115" i="11"/>
  <c r="AJ115" i="11"/>
  <c r="K119" i="12"/>
  <c r="H119" i="12"/>
  <c r="E119" i="12"/>
  <c r="F119" i="12"/>
  <c r="G119" i="12"/>
  <c r="I119" i="12"/>
  <c r="J119" i="12"/>
  <c r="D119" i="12"/>
  <c r="E117" i="11"/>
  <c r="B118" i="10"/>
  <c r="C118" i="10" s="1"/>
  <c r="D118" i="10" s="1"/>
  <c r="AU116" i="11" s="1"/>
  <c r="C135" i="12"/>
  <c r="M116" i="11" l="1"/>
  <c r="U116" i="11"/>
  <c r="AC116" i="11"/>
  <c r="AK116" i="11"/>
  <c r="AS116" i="11"/>
  <c r="G116" i="11"/>
  <c r="O116" i="11"/>
  <c r="W116" i="11"/>
  <c r="AE116" i="11"/>
  <c r="AM116" i="11"/>
  <c r="H116" i="11"/>
  <c r="P116" i="11"/>
  <c r="X116" i="11"/>
  <c r="AF116" i="11"/>
  <c r="AN116" i="11"/>
  <c r="I116" i="11"/>
  <c r="Q116" i="11"/>
  <c r="Y116" i="11"/>
  <c r="AG116" i="11"/>
  <c r="AO116" i="11"/>
  <c r="L116" i="11"/>
  <c r="AB116" i="11"/>
  <c r="AR116" i="11"/>
  <c r="N116" i="11"/>
  <c r="AD116" i="11"/>
  <c r="AT116" i="11"/>
  <c r="R116" i="11"/>
  <c r="AH116" i="11"/>
  <c r="S116" i="11"/>
  <c r="AI116" i="11"/>
  <c r="T116" i="11"/>
  <c r="AJ116" i="11"/>
  <c r="J116" i="11"/>
  <c r="Z116" i="11"/>
  <c r="AP116" i="11"/>
  <c r="F116" i="11"/>
  <c r="K116" i="11"/>
  <c r="V116" i="11"/>
  <c r="AA116" i="11"/>
  <c r="AL116" i="11"/>
  <c r="AQ116" i="11"/>
  <c r="K120" i="12"/>
  <c r="I120" i="12"/>
  <c r="D120" i="12"/>
  <c r="H120" i="12"/>
  <c r="J120" i="12"/>
  <c r="F120" i="12"/>
  <c r="G120" i="12"/>
  <c r="E120" i="12"/>
  <c r="E118" i="11"/>
  <c r="B119" i="10"/>
  <c r="C119" i="10" s="1"/>
  <c r="D119" i="10" s="1"/>
  <c r="AU117" i="11" s="1"/>
  <c r="C136" i="12"/>
  <c r="L117" i="11" l="1"/>
  <c r="T117" i="11"/>
  <c r="AB117" i="11"/>
  <c r="AJ117" i="11"/>
  <c r="AR117" i="11"/>
  <c r="F117" i="11"/>
  <c r="N117" i="11"/>
  <c r="V117" i="11"/>
  <c r="G117" i="11"/>
  <c r="O117" i="11"/>
  <c r="W117" i="11"/>
  <c r="AE117" i="11"/>
  <c r="AM117" i="11"/>
  <c r="H117" i="11"/>
  <c r="P117" i="11"/>
  <c r="X117" i="11"/>
  <c r="AF117" i="11"/>
  <c r="AN117" i="11"/>
  <c r="S117" i="11"/>
  <c r="AH117" i="11"/>
  <c r="AT117" i="11"/>
  <c r="U117" i="11"/>
  <c r="AI117" i="11"/>
  <c r="I117" i="11"/>
  <c r="Y117" i="11"/>
  <c r="AK117" i="11"/>
  <c r="J117" i="11"/>
  <c r="Z117" i="11"/>
  <c r="AL117" i="11"/>
  <c r="K117" i="11"/>
  <c r="AA117" i="11"/>
  <c r="AO117" i="11"/>
  <c r="Q117" i="11"/>
  <c r="AD117" i="11"/>
  <c r="AQ117" i="11"/>
  <c r="AC117" i="11"/>
  <c r="AG117" i="11"/>
  <c r="AP117" i="11"/>
  <c r="AS117" i="11"/>
  <c r="M117" i="11"/>
  <c r="R117" i="11"/>
  <c r="K121" i="12"/>
  <c r="J121" i="12"/>
  <c r="E121" i="12"/>
  <c r="D121" i="12"/>
  <c r="F121" i="12"/>
  <c r="G121" i="12"/>
  <c r="I121" i="12"/>
  <c r="H121" i="12"/>
  <c r="E119" i="11"/>
  <c r="B120" i="10"/>
  <c r="C120" i="10" s="1"/>
  <c r="D120" i="10" s="1"/>
  <c r="AU118" i="11" s="1"/>
  <c r="C137" i="12"/>
  <c r="K118" i="11" l="1"/>
  <c r="S118" i="11"/>
  <c r="AA118" i="11"/>
  <c r="AI118" i="11"/>
  <c r="AQ118" i="11"/>
  <c r="F118" i="11"/>
  <c r="N118" i="11"/>
  <c r="V118" i="11"/>
  <c r="AD118" i="11"/>
  <c r="AL118" i="11"/>
  <c r="AT118" i="11"/>
  <c r="G118" i="11"/>
  <c r="O118" i="11"/>
  <c r="W118" i="11"/>
  <c r="AE118" i="11"/>
  <c r="AM118" i="11"/>
  <c r="R118" i="11"/>
  <c r="AF118" i="11"/>
  <c r="AR118" i="11"/>
  <c r="H118" i="11"/>
  <c r="T118" i="11"/>
  <c r="AG118" i="11"/>
  <c r="AS118" i="11"/>
  <c r="I118" i="11"/>
  <c r="U118" i="11"/>
  <c r="AH118" i="11"/>
  <c r="J118" i="11"/>
  <c r="X118" i="11"/>
  <c r="AJ118" i="11"/>
  <c r="L118" i="11"/>
  <c r="Y118" i="11"/>
  <c r="AK118" i="11"/>
  <c r="P118" i="11"/>
  <c r="AB118" i="11"/>
  <c r="AO118" i="11"/>
  <c r="AN118" i="11"/>
  <c r="AP118" i="11"/>
  <c r="M118" i="11"/>
  <c r="Z118" i="11"/>
  <c r="Q118" i="11"/>
  <c r="AC118" i="11"/>
  <c r="K122" i="12"/>
  <c r="F122" i="12"/>
  <c r="E122" i="12"/>
  <c r="G122" i="12"/>
  <c r="H122" i="12"/>
  <c r="I122" i="12"/>
  <c r="J122" i="12"/>
  <c r="D122" i="12"/>
  <c r="E120" i="11"/>
  <c r="B121" i="10"/>
  <c r="C121" i="10" s="1"/>
  <c r="D121" i="10" s="1"/>
  <c r="AU119" i="11" s="1"/>
  <c r="C138" i="12"/>
  <c r="H119" i="11" l="1"/>
  <c r="L119" i="11"/>
  <c r="V119" i="11"/>
  <c r="AG119" i="11"/>
  <c r="AR119" i="11"/>
  <c r="O119" i="11"/>
  <c r="Z119" i="11"/>
  <c r="AK119" i="11"/>
  <c r="F119" i="11"/>
  <c r="Q119" i="11"/>
  <c r="AB119" i="11"/>
  <c r="AL119" i="11"/>
  <c r="T119" i="11"/>
  <c r="AJ119" i="11"/>
  <c r="U119" i="11"/>
  <c r="AM119" i="11"/>
  <c r="G119" i="11"/>
  <c r="W119" i="11"/>
  <c r="AO119" i="11"/>
  <c r="I119" i="11"/>
  <c r="Y119" i="11"/>
  <c r="AP119" i="11"/>
  <c r="J119" i="11"/>
  <c r="AC119" i="11"/>
  <c r="AS119" i="11"/>
  <c r="N119" i="11"/>
  <c r="AE119" i="11"/>
  <c r="M119" i="11"/>
  <c r="R119" i="11"/>
  <c r="AD119" i="11"/>
  <c r="AT119" i="11"/>
  <c r="AH119" i="11"/>
  <c r="AF119" i="11"/>
  <c r="AQ119" i="11"/>
  <c r="X119" i="11"/>
  <c r="AI119" i="11"/>
  <c r="P119" i="11"/>
  <c r="AA119" i="11"/>
  <c r="S119" i="11"/>
  <c r="K119" i="11"/>
  <c r="AN119" i="11"/>
  <c r="D123" i="12"/>
  <c r="G123" i="12"/>
  <c r="I123" i="12"/>
  <c r="J123" i="12"/>
  <c r="K123" i="12"/>
  <c r="F123" i="12"/>
  <c r="H123" i="12"/>
  <c r="E123" i="12"/>
  <c r="E121" i="11"/>
  <c r="B122" i="10"/>
  <c r="C122" i="10" s="1"/>
  <c r="D122" i="10" s="1"/>
  <c r="AU120" i="11" s="1"/>
  <c r="C139" i="12"/>
  <c r="K120" i="11" l="1"/>
  <c r="S120" i="11"/>
  <c r="AA120" i="11"/>
  <c r="F120" i="11"/>
  <c r="N120" i="11"/>
  <c r="V120" i="11"/>
  <c r="AD120" i="11"/>
  <c r="AL120" i="11"/>
  <c r="AT120" i="11"/>
  <c r="G120" i="11"/>
  <c r="O120" i="11"/>
  <c r="W120" i="11"/>
  <c r="AE120" i="11"/>
  <c r="AM120" i="11"/>
  <c r="J120" i="11"/>
  <c r="X120" i="11"/>
  <c r="AI120" i="11"/>
  <c r="AS120" i="11"/>
  <c r="L120" i="11"/>
  <c r="Y120" i="11"/>
  <c r="AJ120" i="11"/>
  <c r="M120" i="11"/>
  <c r="Z120" i="11"/>
  <c r="AK120" i="11"/>
  <c r="P120" i="11"/>
  <c r="AB120" i="11"/>
  <c r="AN120" i="11"/>
  <c r="Q120" i="11"/>
  <c r="AC120" i="11"/>
  <c r="AO120" i="11"/>
  <c r="H120" i="11"/>
  <c r="T120" i="11"/>
  <c r="AG120" i="11"/>
  <c r="AQ120" i="11"/>
  <c r="R120" i="11"/>
  <c r="U120" i="11"/>
  <c r="AF120" i="11"/>
  <c r="AH120" i="11"/>
  <c r="AP120" i="11"/>
  <c r="I120" i="11"/>
  <c r="AR120" i="11"/>
  <c r="K124" i="12"/>
  <c r="E124" i="12"/>
  <c r="H124" i="12"/>
  <c r="D124" i="12"/>
  <c r="F124" i="12"/>
  <c r="G124" i="12"/>
  <c r="J124" i="12"/>
  <c r="I124" i="12"/>
  <c r="E122" i="11"/>
  <c r="B123" i="10"/>
  <c r="C123" i="10" s="1"/>
  <c r="D123" i="10" s="1"/>
  <c r="AU121" i="11" s="1"/>
  <c r="C140" i="12"/>
  <c r="M121" i="11" l="1"/>
  <c r="U121" i="11"/>
  <c r="AC121" i="11"/>
  <c r="AK121" i="11"/>
  <c r="AS121" i="11"/>
  <c r="F121" i="11"/>
  <c r="N121" i="11"/>
  <c r="V121" i="11"/>
  <c r="AD121" i="11"/>
  <c r="AL121" i="11"/>
  <c r="AT121" i="11"/>
  <c r="P121" i="11"/>
  <c r="Z121" i="11"/>
  <c r="AJ121" i="11"/>
  <c r="G121" i="11"/>
  <c r="Q121" i="11"/>
  <c r="AA121" i="11"/>
  <c r="AM121" i="11"/>
  <c r="H121" i="11"/>
  <c r="R121" i="11"/>
  <c r="AB121" i="11"/>
  <c r="AN121" i="11"/>
  <c r="I121" i="11"/>
  <c r="S121" i="11"/>
  <c r="AE121" i="11"/>
  <c r="AO121" i="11"/>
  <c r="J121" i="11"/>
  <c r="T121" i="11"/>
  <c r="AF121" i="11"/>
  <c r="AP121" i="11"/>
  <c r="L121" i="11"/>
  <c r="X121" i="11"/>
  <c r="AH121" i="11"/>
  <c r="AR121" i="11"/>
  <c r="W121" i="11"/>
  <c r="Y121" i="11"/>
  <c r="AG121" i="11"/>
  <c r="AI121" i="11"/>
  <c r="AQ121" i="11"/>
  <c r="K121" i="11"/>
  <c r="O121" i="11"/>
  <c r="K125" i="12"/>
  <c r="F125" i="12"/>
  <c r="E125" i="12"/>
  <c r="G125" i="12"/>
  <c r="H125" i="12"/>
  <c r="I125" i="12"/>
  <c r="J125" i="12"/>
  <c r="D125" i="12"/>
  <c r="E123" i="11"/>
  <c r="B124" i="10"/>
  <c r="C124" i="10" s="1"/>
  <c r="D124" i="10" s="1"/>
  <c r="AU122" i="11" s="1"/>
  <c r="C141" i="12"/>
  <c r="L122" i="11" l="1"/>
  <c r="T122" i="11"/>
  <c r="AB122" i="11"/>
  <c r="AJ122" i="11"/>
  <c r="AR122" i="11"/>
  <c r="M122" i="11"/>
  <c r="U122" i="11"/>
  <c r="AC122" i="11"/>
  <c r="AK122" i="11"/>
  <c r="AS122" i="11"/>
  <c r="G122" i="11"/>
  <c r="Q122" i="11"/>
  <c r="AA122" i="11"/>
  <c r="AM122" i="11"/>
  <c r="H122" i="11"/>
  <c r="R122" i="11"/>
  <c r="AD122" i="11"/>
  <c r="AN122" i="11"/>
  <c r="I122" i="11"/>
  <c r="S122" i="11"/>
  <c r="AE122" i="11"/>
  <c r="AO122" i="11"/>
  <c r="J122" i="11"/>
  <c r="V122" i="11"/>
  <c r="AF122" i="11"/>
  <c r="AP122" i="11"/>
  <c r="K122" i="11"/>
  <c r="W122" i="11"/>
  <c r="AG122" i="11"/>
  <c r="AQ122" i="11"/>
  <c r="O122" i="11"/>
  <c r="Y122" i="11"/>
  <c r="AI122" i="11"/>
  <c r="X122" i="11"/>
  <c r="Z122" i="11"/>
  <c r="AH122" i="11"/>
  <c r="AL122" i="11"/>
  <c r="AT122" i="11"/>
  <c r="N122" i="11"/>
  <c r="F122" i="11"/>
  <c r="P122" i="11"/>
  <c r="K126" i="12"/>
  <c r="G126" i="12"/>
  <c r="H126" i="12"/>
  <c r="I126" i="12"/>
  <c r="J126" i="12"/>
  <c r="E126" i="12"/>
  <c r="F126" i="12"/>
  <c r="D126" i="12"/>
  <c r="E124" i="11"/>
  <c r="B125" i="10"/>
  <c r="C125" i="10" s="1"/>
  <c r="D125" i="10" s="1"/>
  <c r="AU123" i="11" s="1"/>
  <c r="C142" i="12"/>
  <c r="K123" i="11" l="1"/>
  <c r="S123" i="11"/>
  <c r="AA123" i="11"/>
  <c r="AI123" i="11"/>
  <c r="AQ123" i="11"/>
  <c r="L123" i="11"/>
  <c r="T123" i="11"/>
  <c r="AB123" i="11"/>
  <c r="AJ123" i="11"/>
  <c r="AR123" i="11"/>
  <c r="H123" i="11"/>
  <c r="R123" i="11"/>
  <c r="AD123" i="11"/>
  <c r="AN123" i="11"/>
  <c r="I123" i="11"/>
  <c r="U123" i="11"/>
  <c r="AE123" i="11"/>
  <c r="AO123" i="11"/>
  <c r="J123" i="11"/>
  <c r="V123" i="11"/>
  <c r="AF123" i="11"/>
  <c r="AP123" i="11"/>
  <c r="M123" i="11"/>
  <c r="W123" i="11"/>
  <c r="AG123" i="11"/>
  <c r="AS123" i="11"/>
  <c r="N123" i="11"/>
  <c r="X123" i="11"/>
  <c r="AH123" i="11"/>
  <c r="AT123" i="11"/>
  <c r="F123" i="11"/>
  <c r="P123" i="11"/>
  <c r="Z123" i="11"/>
  <c r="AL123" i="11"/>
  <c r="Y123" i="11"/>
  <c r="AC123" i="11"/>
  <c r="AK123" i="11"/>
  <c r="AM123" i="11"/>
  <c r="O123" i="11"/>
  <c r="G123" i="11"/>
  <c r="Q123" i="11"/>
  <c r="K127" i="12"/>
  <c r="I127" i="12"/>
  <c r="J127" i="12"/>
  <c r="D127" i="12"/>
  <c r="E127" i="12"/>
  <c r="G127" i="12"/>
  <c r="H127" i="12"/>
  <c r="F127" i="12"/>
  <c r="E125" i="11"/>
  <c r="B126" i="10"/>
  <c r="C126" i="10" s="1"/>
  <c r="D126" i="10" s="1"/>
  <c r="AU124" i="11" s="1"/>
  <c r="C143" i="12"/>
  <c r="J124" i="11" l="1"/>
  <c r="R124" i="11"/>
  <c r="Z124" i="11"/>
  <c r="AH124" i="11"/>
  <c r="AP124" i="11"/>
  <c r="K124" i="11"/>
  <c r="S124" i="11"/>
  <c r="AA124" i="11"/>
  <c r="AI124" i="11"/>
  <c r="AQ124" i="11"/>
  <c r="I124" i="11"/>
  <c r="U124" i="11"/>
  <c r="AE124" i="11"/>
  <c r="AO124" i="11"/>
  <c r="L124" i="11"/>
  <c r="V124" i="11"/>
  <c r="AF124" i="11"/>
  <c r="AR124" i="11"/>
  <c r="M124" i="11"/>
  <c r="W124" i="11"/>
  <c r="AG124" i="11"/>
  <c r="AS124" i="11"/>
  <c r="N124" i="11"/>
  <c r="X124" i="11"/>
  <c r="AJ124" i="11"/>
  <c r="AT124" i="11"/>
  <c r="O124" i="11"/>
  <c r="Y124" i="11"/>
  <c r="AK124" i="11"/>
  <c r="G124" i="11"/>
  <c r="Q124" i="11"/>
  <c r="AC124" i="11"/>
  <c r="AM124" i="11"/>
  <c r="AB124" i="11"/>
  <c r="AD124" i="11"/>
  <c r="AL124" i="11"/>
  <c r="AN124" i="11"/>
  <c r="F124" i="11"/>
  <c r="P124" i="11"/>
  <c r="H124" i="11"/>
  <c r="T124" i="11"/>
  <c r="K128" i="12"/>
  <c r="J128" i="12"/>
  <c r="D128" i="12"/>
  <c r="E128" i="12"/>
  <c r="F128" i="12"/>
  <c r="H128" i="12"/>
  <c r="I128" i="12"/>
  <c r="G128" i="12"/>
  <c r="E126" i="11"/>
  <c r="B127" i="10"/>
  <c r="C127" i="10" s="1"/>
  <c r="D127" i="10" s="1"/>
  <c r="AU125" i="11" s="1"/>
  <c r="C144" i="12"/>
  <c r="I125" i="11" l="1"/>
  <c r="Q125" i="11"/>
  <c r="Y125" i="11"/>
  <c r="AG125" i="11"/>
  <c r="AO125" i="11"/>
  <c r="J125" i="11"/>
  <c r="R125" i="11"/>
  <c r="Z125" i="11"/>
  <c r="AH125" i="11"/>
  <c r="AP125" i="11"/>
  <c r="L125" i="11"/>
  <c r="V125" i="11"/>
  <c r="AF125" i="11"/>
  <c r="AR125" i="11"/>
  <c r="M125" i="11"/>
  <c r="W125" i="11"/>
  <c r="AI125" i="11"/>
  <c r="AS125" i="11"/>
  <c r="N125" i="11"/>
  <c r="X125" i="11"/>
  <c r="AJ125" i="11"/>
  <c r="AT125" i="11"/>
  <c r="O125" i="11"/>
  <c r="AA125" i="11"/>
  <c r="AK125" i="11"/>
  <c r="F125" i="11"/>
  <c r="P125" i="11"/>
  <c r="AB125" i="11"/>
  <c r="AL125" i="11"/>
  <c r="H125" i="11"/>
  <c r="T125" i="11"/>
  <c r="AD125" i="11"/>
  <c r="AN125" i="11"/>
  <c r="AC125" i="11"/>
  <c r="AE125" i="11"/>
  <c r="AM125" i="11"/>
  <c r="AQ125" i="11"/>
  <c r="G125" i="11"/>
  <c r="S125" i="11"/>
  <c r="K125" i="11"/>
  <c r="U125" i="11"/>
  <c r="K129" i="12"/>
  <c r="D129" i="12"/>
  <c r="E129" i="12"/>
  <c r="F129" i="12"/>
  <c r="G129" i="12"/>
  <c r="I129" i="12"/>
  <c r="J129" i="12"/>
  <c r="H129" i="12"/>
  <c r="E127" i="11"/>
  <c r="B128" i="10"/>
  <c r="C128" i="10" s="1"/>
  <c r="D128" i="10" s="1"/>
  <c r="AU126" i="11" s="1"/>
  <c r="C145" i="12"/>
  <c r="H126" i="11" l="1"/>
  <c r="P126" i="11"/>
  <c r="X126" i="11"/>
  <c r="AF126" i="11"/>
  <c r="AN126" i="11"/>
  <c r="I126" i="11"/>
  <c r="Q126" i="11"/>
  <c r="Y126" i="11"/>
  <c r="AG126" i="11"/>
  <c r="AO126" i="11"/>
  <c r="M126" i="11"/>
  <c r="W126" i="11"/>
  <c r="AI126" i="11"/>
  <c r="AS126" i="11"/>
  <c r="N126" i="11"/>
  <c r="Z126" i="11"/>
  <c r="AJ126" i="11"/>
  <c r="AT126" i="11"/>
  <c r="O126" i="11"/>
  <c r="AA126" i="11"/>
  <c r="AK126" i="11"/>
  <c r="F126" i="11"/>
  <c r="R126" i="11"/>
  <c r="AB126" i="11"/>
  <c r="AL126" i="11"/>
  <c r="G126" i="11"/>
  <c r="S126" i="11"/>
  <c r="AC126" i="11"/>
  <c r="AM126" i="11"/>
  <c r="K126" i="11"/>
  <c r="U126" i="11"/>
  <c r="AE126" i="11"/>
  <c r="AQ126" i="11"/>
  <c r="AD126" i="11"/>
  <c r="AH126" i="11"/>
  <c r="AP126" i="11"/>
  <c r="AR126" i="11"/>
  <c r="J126" i="11"/>
  <c r="T126" i="11"/>
  <c r="L126" i="11"/>
  <c r="V126" i="11"/>
  <c r="K130" i="12"/>
  <c r="D130" i="12"/>
  <c r="E130" i="12"/>
  <c r="F130" i="12"/>
  <c r="G130" i="12"/>
  <c r="H130" i="12"/>
  <c r="J130" i="12"/>
  <c r="I130" i="12"/>
  <c r="E128" i="11"/>
  <c r="B129" i="10"/>
  <c r="C129" i="10" s="1"/>
  <c r="D129" i="10" s="1"/>
  <c r="AU127" i="11" s="1"/>
  <c r="C146" i="12"/>
  <c r="H127" i="11" l="1"/>
  <c r="G127" i="11"/>
  <c r="R127" i="11"/>
  <c r="AC127" i="11"/>
  <c r="AM127" i="11"/>
  <c r="I127" i="11"/>
  <c r="T127" i="11"/>
  <c r="AD127" i="11"/>
  <c r="AO127" i="11"/>
  <c r="Q127" i="11"/>
  <c r="AG127" i="11"/>
  <c r="AT127" i="11"/>
  <c r="U127" i="11"/>
  <c r="AH127" i="11"/>
  <c r="F127" i="11"/>
  <c r="V127" i="11"/>
  <c r="AJ127" i="11"/>
  <c r="J127" i="11"/>
  <c r="W127" i="11"/>
  <c r="AK127" i="11"/>
  <c r="L127" i="11"/>
  <c r="Y127" i="11"/>
  <c r="AL127" i="11"/>
  <c r="N127" i="11"/>
  <c r="AB127" i="11"/>
  <c r="AR127" i="11"/>
  <c r="AP127" i="11"/>
  <c r="AS127" i="11"/>
  <c r="M127" i="11"/>
  <c r="Z127" i="11"/>
  <c r="O127" i="11"/>
  <c r="AE127" i="11"/>
  <c r="K127" i="11"/>
  <c r="X127" i="11"/>
  <c r="AF127" i="11"/>
  <c r="S127" i="11"/>
  <c r="AN127" i="11"/>
  <c r="AQ127" i="11"/>
  <c r="AI127" i="11"/>
  <c r="AA127" i="11"/>
  <c r="P127" i="11"/>
  <c r="K131" i="12"/>
  <c r="E131" i="12"/>
  <c r="F131" i="12"/>
  <c r="G131" i="12"/>
  <c r="H131" i="12"/>
  <c r="I131" i="12"/>
  <c r="D131" i="12"/>
  <c r="J131" i="12"/>
  <c r="E129" i="11"/>
  <c r="B130" i="10"/>
  <c r="C130" i="10" s="1"/>
  <c r="D130" i="10" s="1"/>
  <c r="AU128" i="11" s="1"/>
  <c r="C147" i="12"/>
  <c r="H128" i="11" l="1"/>
  <c r="P128" i="11"/>
  <c r="X128" i="11"/>
  <c r="AF128" i="11"/>
  <c r="AN128" i="11"/>
  <c r="I128" i="11"/>
  <c r="Q128" i="11"/>
  <c r="Y128" i="11"/>
  <c r="AG128" i="11"/>
  <c r="AO128" i="11"/>
  <c r="O128" i="11"/>
  <c r="AA128" i="11"/>
  <c r="AK128" i="11"/>
  <c r="F128" i="11"/>
  <c r="R128" i="11"/>
  <c r="AB128" i="11"/>
  <c r="AL128" i="11"/>
  <c r="G128" i="11"/>
  <c r="S128" i="11"/>
  <c r="AC128" i="11"/>
  <c r="AM128" i="11"/>
  <c r="J128" i="11"/>
  <c r="T128" i="11"/>
  <c r="AD128" i="11"/>
  <c r="AP128" i="11"/>
  <c r="K128" i="11"/>
  <c r="U128" i="11"/>
  <c r="AE128" i="11"/>
  <c r="AQ128" i="11"/>
  <c r="M128" i="11"/>
  <c r="W128" i="11"/>
  <c r="AI128" i="11"/>
  <c r="AS128" i="11"/>
  <c r="AR128" i="11"/>
  <c r="AT128" i="11"/>
  <c r="L128" i="11"/>
  <c r="N128" i="11"/>
  <c r="V128" i="11"/>
  <c r="AH128" i="11"/>
  <c r="Z128" i="11"/>
  <c r="AJ128" i="11"/>
  <c r="K132" i="12"/>
  <c r="F132" i="12"/>
  <c r="G132" i="12"/>
  <c r="H132" i="12"/>
  <c r="I132" i="12"/>
  <c r="J132" i="12"/>
  <c r="D132" i="12"/>
  <c r="E132" i="12"/>
  <c r="E130" i="11"/>
  <c r="B131" i="10"/>
  <c r="C131" i="10" s="1"/>
  <c r="D131" i="10" s="1"/>
  <c r="AU129" i="11" s="1"/>
  <c r="C148" i="12"/>
  <c r="G129" i="11" l="1"/>
  <c r="O129" i="11"/>
  <c r="W129" i="11"/>
  <c r="AE129" i="11"/>
  <c r="AM129" i="11"/>
  <c r="H129" i="11"/>
  <c r="P129" i="11"/>
  <c r="X129" i="11"/>
  <c r="AF129" i="11"/>
  <c r="AN129" i="11"/>
  <c r="F129" i="11"/>
  <c r="R129" i="11"/>
  <c r="AB129" i="11"/>
  <c r="AL129" i="11"/>
  <c r="I129" i="11"/>
  <c r="S129" i="11"/>
  <c r="AC129" i="11"/>
  <c r="AO129" i="11"/>
  <c r="J129" i="11"/>
  <c r="T129" i="11"/>
  <c r="AD129" i="11"/>
  <c r="AP129" i="11"/>
  <c r="K129" i="11"/>
  <c r="U129" i="11"/>
  <c r="AG129" i="11"/>
  <c r="AQ129" i="11"/>
  <c r="L129" i="11"/>
  <c r="V129" i="11"/>
  <c r="AH129" i="11"/>
  <c r="AR129" i="11"/>
  <c r="N129" i="11"/>
  <c r="Z129" i="11"/>
  <c r="AJ129" i="11"/>
  <c r="AT129" i="11"/>
  <c r="AS129" i="11"/>
  <c r="M129" i="11"/>
  <c r="Q129" i="11"/>
  <c r="Y129" i="11"/>
  <c r="AI129" i="11"/>
  <c r="AA129" i="11"/>
  <c r="AK129" i="11"/>
  <c r="K133" i="12"/>
  <c r="G133" i="12"/>
  <c r="H133" i="12"/>
  <c r="I133" i="12"/>
  <c r="J133" i="12"/>
  <c r="E133" i="12"/>
  <c r="F133" i="12"/>
  <c r="D133" i="12"/>
  <c r="E131" i="11"/>
  <c r="B132" i="10"/>
  <c r="C132" i="10" s="1"/>
  <c r="D132" i="10" s="1"/>
  <c r="AU130" i="11" s="1"/>
  <c r="C149" i="12"/>
  <c r="F130" i="11" l="1"/>
  <c r="G130" i="11"/>
  <c r="I130" i="11"/>
  <c r="Q130" i="11"/>
  <c r="Y130" i="11"/>
  <c r="AG130" i="11"/>
  <c r="AO130" i="11"/>
  <c r="J130" i="11"/>
  <c r="R130" i="11"/>
  <c r="Z130" i="11"/>
  <c r="AH130" i="11"/>
  <c r="AP130" i="11"/>
  <c r="K130" i="11"/>
  <c r="S130" i="11"/>
  <c r="AA130" i="11"/>
  <c r="AI130" i="11"/>
  <c r="AQ130" i="11"/>
  <c r="L130" i="11"/>
  <c r="T130" i="11"/>
  <c r="AB130" i="11"/>
  <c r="AJ130" i="11"/>
  <c r="AR130" i="11"/>
  <c r="M130" i="11"/>
  <c r="U130" i="11"/>
  <c r="AC130" i="11"/>
  <c r="AK130" i="11"/>
  <c r="AS130" i="11"/>
  <c r="O130" i="11"/>
  <c r="W130" i="11"/>
  <c r="AE130" i="11"/>
  <c r="AM130" i="11"/>
  <c r="AL130" i="11"/>
  <c r="H130" i="11"/>
  <c r="AN130" i="11"/>
  <c r="N130" i="11"/>
  <c r="AT130" i="11"/>
  <c r="P130" i="11"/>
  <c r="V130" i="11"/>
  <c r="AD130" i="11"/>
  <c r="X130" i="11"/>
  <c r="AF130" i="11"/>
  <c r="K134" i="12"/>
  <c r="H134" i="12"/>
  <c r="I134" i="12"/>
  <c r="J134" i="12"/>
  <c r="D134" i="12"/>
  <c r="F134" i="12"/>
  <c r="G134" i="12"/>
  <c r="E134" i="12"/>
  <c r="E132" i="11"/>
  <c r="B133" i="10"/>
  <c r="C133" i="10" s="1"/>
  <c r="D133" i="10" s="1"/>
  <c r="AU131" i="11" s="1"/>
  <c r="C150" i="12"/>
  <c r="H131" i="11" l="1"/>
  <c r="P131" i="11"/>
  <c r="X131" i="11"/>
  <c r="AF131" i="11"/>
  <c r="AN131" i="11"/>
  <c r="I131" i="11"/>
  <c r="Q131" i="11"/>
  <c r="Y131" i="11"/>
  <c r="AG131" i="11"/>
  <c r="AO131" i="11"/>
  <c r="J131" i="11"/>
  <c r="R131" i="11"/>
  <c r="Z131" i="11"/>
  <c r="AH131" i="11"/>
  <c r="AP131" i="11"/>
  <c r="K131" i="11"/>
  <c r="S131" i="11"/>
  <c r="AA131" i="11"/>
  <c r="AI131" i="11"/>
  <c r="AQ131" i="11"/>
  <c r="L131" i="11"/>
  <c r="T131" i="11"/>
  <c r="AB131" i="11"/>
  <c r="AJ131" i="11"/>
  <c r="AR131" i="11"/>
  <c r="F131" i="11"/>
  <c r="N131" i="11"/>
  <c r="V131" i="11"/>
  <c r="AD131" i="11"/>
  <c r="AL131" i="11"/>
  <c r="AT131" i="11"/>
  <c r="AC131" i="11"/>
  <c r="AE131" i="11"/>
  <c r="AK131" i="11"/>
  <c r="G131" i="11"/>
  <c r="AM131" i="11"/>
  <c r="M131" i="11"/>
  <c r="AS131" i="11"/>
  <c r="U131" i="11"/>
  <c r="O131" i="11"/>
  <c r="W131" i="11"/>
  <c r="K135" i="12"/>
  <c r="I135" i="12"/>
  <c r="J135" i="12"/>
  <c r="D135" i="12"/>
  <c r="E135" i="12"/>
  <c r="G135" i="12"/>
  <c r="H135" i="12"/>
  <c r="F135" i="12"/>
  <c r="E133" i="11"/>
  <c r="B134" i="10"/>
  <c r="C134" i="10" s="1"/>
  <c r="D134" i="10" s="1"/>
  <c r="AU132" i="11" s="1"/>
  <c r="C151" i="12"/>
  <c r="G132" i="11" l="1"/>
  <c r="O132" i="11"/>
  <c r="W132" i="11"/>
  <c r="AE132" i="11"/>
  <c r="AM132" i="11"/>
  <c r="H132" i="11"/>
  <c r="P132" i="11"/>
  <c r="X132" i="11"/>
  <c r="AF132" i="11"/>
  <c r="AN132" i="11"/>
  <c r="I132" i="11"/>
  <c r="Q132" i="11"/>
  <c r="Y132" i="11"/>
  <c r="AG132" i="11"/>
  <c r="AO132" i="11"/>
  <c r="J132" i="11"/>
  <c r="R132" i="11"/>
  <c r="Z132" i="11"/>
  <c r="AH132" i="11"/>
  <c r="AP132" i="11"/>
  <c r="K132" i="11"/>
  <c r="S132" i="11"/>
  <c r="AA132" i="11"/>
  <c r="AI132" i="11"/>
  <c r="AQ132" i="11"/>
  <c r="M132" i="11"/>
  <c r="U132" i="11"/>
  <c r="AC132" i="11"/>
  <c r="AK132" i="11"/>
  <c r="AS132" i="11"/>
  <c r="T132" i="11"/>
  <c r="V132" i="11"/>
  <c r="AB132" i="11"/>
  <c r="AD132" i="11"/>
  <c r="AJ132" i="11"/>
  <c r="L132" i="11"/>
  <c r="AR132" i="11"/>
  <c r="F132" i="11"/>
  <c r="N132" i="11"/>
  <c r="AL132" i="11"/>
  <c r="AT132" i="11"/>
  <c r="K136" i="12"/>
  <c r="J136" i="12"/>
  <c r="D136" i="12"/>
  <c r="E136" i="12"/>
  <c r="F136" i="12"/>
  <c r="H136" i="12"/>
  <c r="I136" i="12"/>
  <c r="G136" i="12"/>
  <c r="E134" i="11"/>
  <c r="B135" i="10"/>
  <c r="C135" i="10" s="1"/>
  <c r="D135" i="10" s="1"/>
  <c r="AU133" i="11" s="1"/>
  <c r="C152" i="12"/>
  <c r="F133" i="11" l="1"/>
  <c r="N133" i="11"/>
  <c r="V133" i="11"/>
  <c r="AD133" i="11"/>
  <c r="AL133" i="11"/>
  <c r="AT133" i="11"/>
  <c r="G133" i="11"/>
  <c r="O133" i="11"/>
  <c r="W133" i="11"/>
  <c r="AE133" i="11"/>
  <c r="AM133" i="11"/>
  <c r="H133" i="11"/>
  <c r="P133" i="11"/>
  <c r="X133" i="11"/>
  <c r="AF133" i="11"/>
  <c r="AN133" i="11"/>
  <c r="I133" i="11"/>
  <c r="Q133" i="11"/>
  <c r="Y133" i="11"/>
  <c r="AG133" i="11"/>
  <c r="AO133" i="11"/>
  <c r="J133" i="11"/>
  <c r="R133" i="11"/>
  <c r="Z133" i="11"/>
  <c r="AH133" i="11"/>
  <c r="AP133" i="11"/>
  <c r="L133" i="11"/>
  <c r="T133" i="11"/>
  <c r="AB133" i="11"/>
  <c r="AJ133" i="11"/>
  <c r="AR133" i="11"/>
  <c r="K133" i="11"/>
  <c r="AQ133" i="11"/>
  <c r="M133" i="11"/>
  <c r="AS133" i="11"/>
  <c r="S133" i="11"/>
  <c r="U133" i="11"/>
  <c r="AA133" i="11"/>
  <c r="AI133" i="11"/>
  <c r="AC133" i="11"/>
  <c r="AK133" i="11"/>
  <c r="K137" i="12"/>
  <c r="D137" i="12"/>
  <c r="E137" i="12"/>
  <c r="F137" i="12"/>
  <c r="G137" i="12"/>
  <c r="I137" i="12"/>
  <c r="J137" i="12"/>
  <c r="H137" i="12"/>
  <c r="E135" i="11"/>
  <c r="B136" i="10"/>
  <c r="C136" i="10" s="1"/>
  <c r="D136" i="10" s="1"/>
  <c r="AU134" i="11" s="1"/>
  <c r="C153" i="12"/>
  <c r="F134" i="11" l="1"/>
  <c r="N134" i="11"/>
  <c r="V134" i="11"/>
  <c r="AD134" i="11"/>
  <c r="AL134" i="11"/>
  <c r="AT134" i="11"/>
  <c r="G134" i="11"/>
  <c r="O134" i="11"/>
  <c r="W134" i="11"/>
  <c r="AE134" i="11"/>
  <c r="AM134" i="11"/>
  <c r="H134" i="11"/>
  <c r="P134" i="11"/>
  <c r="X134" i="11"/>
  <c r="AF134" i="11"/>
  <c r="AN134" i="11"/>
  <c r="I134" i="11"/>
  <c r="Q134" i="11"/>
  <c r="Y134" i="11"/>
  <c r="AG134" i="11"/>
  <c r="AO134" i="11"/>
  <c r="K134" i="11"/>
  <c r="U134" i="11"/>
  <c r="AK134" i="11"/>
  <c r="Z134" i="11"/>
  <c r="AP134" i="11"/>
  <c r="J134" i="11"/>
  <c r="AA134" i="11"/>
  <c r="AQ134" i="11"/>
  <c r="L134" i="11"/>
  <c r="AB134" i="11"/>
  <c r="AR134" i="11"/>
  <c r="M134" i="11"/>
  <c r="AC134" i="11"/>
  <c r="AS134" i="11"/>
  <c r="S134" i="11"/>
  <c r="AI134" i="11"/>
  <c r="R134" i="11"/>
  <c r="T134" i="11"/>
  <c r="AH134" i="11"/>
  <c r="AJ134" i="11"/>
  <c r="K138" i="12"/>
  <c r="D138" i="12"/>
  <c r="E138" i="12"/>
  <c r="F138" i="12"/>
  <c r="G138" i="12"/>
  <c r="H138" i="12"/>
  <c r="J138" i="12"/>
  <c r="I138" i="12"/>
  <c r="E136" i="11"/>
  <c r="B137" i="10"/>
  <c r="C137" i="10" s="1"/>
  <c r="D137" i="10" s="1"/>
  <c r="AU135" i="11" s="1"/>
  <c r="C154" i="12"/>
  <c r="M135" i="11" l="1"/>
  <c r="U135" i="11"/>
  <c r="AC135" i="11"/>
  <c r="AK135" i="11"/>
  <c r="AS135" i="11"/>
  <c r="F135" i="11"/>
  <c r="N135" i="11"/>
  <c r="V135" i="11"/>
  <c r="AD135" i="11"/>
  <c r="AL135" i="11"/>
  <c r="AT135" i="11"/>
  <c r="G135" i="11"/>
  <c r="O135" i="11"/>
  <c r="W135" i="11"/>
  <c r="AE135" i="11"/>
  <c r="AM135" i="11"/>
  <c r="H135" i="11"/>
  <c r="P135" i="11"/>
  <c r="X135" i="11"/>
  <c r="AF135" i="11"/>
  <c r="AN135" i="11"/>
  <c r="L135" i="11"/>
  <c r="AB135" i="11"/>
  <c r="AR135" i="11"/>
  <c r="Q135" i="11"/>
  <c r="AG135" i="11"/>
  <c r="R135" i="11"/>
  <c r="AH135" i="11"/>
  <c r="S135" i="11"/>
  <c r="AI135" i="11"/>
  <c r="T135" i="11"/>
  <c r="AJ135" i="11"/>
  <c r="J135" i="11"/>
  <c r="Z135" i="11"/>
  <c r="AP135" i="11"/>
  <c r="AO135" i="11"/>
  <c r="AQ135" i="11"/>
  <c r="I135" i="11"/>
  <c r="K135" i="11"/>
  <c r="Y135" i="11"/>
  <c r="AA135" i="11"/>
  <c r="E139" i="12"/>
  <c r="F139" i="12"/>
  <c r="G139" i="12"/>
  <c r="K139" i="12"/>
  <c r="H139" i="12"/>
  <c r="I139" i="12"/>
  <c r="D139" i="12"/>
  <c r="J139" i="12"/>
  <c r="E137" i="11"/>
  <c r="B138" i="10"/>
  <c r="C138" i="10" s="1"/>
  <c r="D138" i="10" s="1"/>
  <c r="AU136" i="11" s="1"/>
  <c r="C155" i="12"/>
  <c r="L136" i="11" l="1"/>
  <c r="T136" i="11"/>
  <c r="AB136" i="11"/>
  <c r="AJ136" i="11"/>
  <c r="AR136" i="11"/>
  <c r="M136" i="11"/>
  <c r="U136" i="11"/>
  <c r="AC136" i="11"/>
  <c r="AK136" i="11"/>
  <c r="AS136" i="11"/>
  <c r="F136" i="11"/>
  <c r="N136" i="11"/>
  <c r="V136" i="11"/>
  <c r="AD136" i="11"/>
  <c r="AL136" i="11"/>
  <c r="AT136" i="11"/>
  <c r="G136" i="11"/>
  <c r="O136" i="11"/>
  <c r="W136" i="11"/>
  <c r="AE136" i="11"/>
  <c r="AM136" i="11"/>
  <c r="S136" i="11"/>
  <c r="AI136" i="11"/>
  <c r="H136" i="11"/>
  <c r="X136" i="11"/>
  <c r="AN136" i="11"/>
  <c r="I136" i="11"/>
  <c r="Y136" i="11"/>
  <c r="AO136" i="11"/>
  <c r="J136" i="11"/>
  <c r="Z136" i="11"/>
  <c r="AP136" i="11"/>
  <c r="K136" i="11"/>
  <c r="AA136" i="11"/>
  <c r="AQ136" i="11"/>
  <c r="Q136" i="11"/>
  <c r="AG136" i="11"/>
  <c r="P136" i="11"/>
  <c r="R136" i="11"/>
  <c r="AF136" i="11"/>
  <c r="AH136" i="11"/>
  <c r="K140" i="12"/>
  <c r="F140" i="12"/>
  <c r="G140" i="12"/>
  <c r="H140" i="12"/>
  <c r="I140" i="12"/>
  <c r="J140" i="12"/>
  <c r="D140" i="12"/>
  <c r="E140" i="12"/>
  <c r="E138" i="11"/>
  <c r="B139" i="10"/>
  <c r="C139" i="10" s="1"/>
  <c r="D139" i="10" s="1"/>
  <c r="AU137" i="11" s="1"/>
  <c r="C156" i="12"/>
  <c r="K137" i="11" l="1"/>
  <c r="S137" i="11"/>
  <c r="AA137" i="11"/>
  <c r="AI137" i="11"/>
  <c r="AQ137" i="11"/>
  <c r="L137" i="11"/>
  <c r="T137" i="11"/>
  <c r="AB137" i="11"/>
  <c r="AJ137" i="11"/>
  <c r="AR137" i="11"/>
  <c r="M137" i="11"/>
  <c r="U137" i="11"/>
  <c r="AC137" i="11"/>
  <c r="F137" i="11"/>
  <c r="N137" i="11"/>
  <c r="V137" i="11"/>
  <c r="AD137" i="11"/>
  <c r="AL137" i="11"/>
  <c r="AT137" i="11"/>
  <c r="J137" i="11"/>
  <c r="Z137" i="11"/>
  <c r="AO137" i="11"/>
  <c r="O137" i="11"/>
  <c r="AE137" i="11"/>
  <c r="AP137" i="11"/>
  <c r="P137" i="11"/>
  <c r="AF137" i="11"/>
  <c r="AS137" i="11"/>
  <c r="Q137" i="11"/>
  <c r="AG137" i="11"/>
  <c r="R137" i="11"/>
  <c r="AH137" i="11"/>
  <c r="H137" i="11"/>
  <c r="X137" i="11"/>
  <c r="AM137" i="11"/>
  <c r="W137" i="11"/>
  <c r="Y137" i="11"/>
  <c r="AK137" i="11"/>
  <c r="AN137" i="11"/>
  <c r="G137" i="11"/>
  <c r="I137" i="11"/>
  <c r="K141" i="12"/>
  <c r="G141" i="12"/>
  <c r="H141" i="12"/>
  <c r="I141" i="12"/>
  <c r="J141" i="12"/>
  <c r="E141" i="12"/>
  <c r="F141" i="12"/>
  <c r="D141" i="12"/>
  <c r="E139" i="11"/>
  <c r="B140" i="10"/>
  <c r="C140" i="10" s="1"/>
  <c r="D140" i="10" s="1"/>
  <c r="AU138" i="11" s="1"/>
  <c r="C157" i="12"/>
  <c r="J138" i="11" l="1"/>
  <c r="R138" i="11"/>
  <c r="Z138" i="11"/>
  <c r="AH138" i="11"/>
  <c r="AP138" i="11"/>
  <c r="K138" i="11"/>
  <c r="S138" i="11"/>
  <c r="AA138" i="11"/>
  <c r="AI138" i="11"/>
  <c r="AQ138" i="11"/>
  <c r="M138" i="11"/>
  <c r="U138" i="11"/>
  <c r="AC138" i="11"/>
  <c r="AK138" i="11"/>
  <c r="AS138" i="11"/>
  <c r="N138" i="11"/>
  <c r="Y138" i="11"/>
  <c r="AM138" i="11"/>
  <c r="O138" i="11"/>
  <c r="AB138" i="11"/>
  <c r="AN138" i="11"/>
  <c r="P138" i="11"/>
  <c r="AD138" i="11"/>
  <c r="AO138" i="11"/>
  <c r="F138" i="11"/>
  <c r="Q138" i="11"/>
  <c r="AE138" i="11"/>
  <c r="AR138" i="11"/>
  <c r="G138" i="11"/>
  <c r="T138" i="11"/>
  <c r="AF138" i="11"/>
  <c r="AT138" i="11"/>
  <c r="I138" i="11"/>
  <c r="W138" i="11"/>
  <c r="AJ138" i="11"/>
  <c r="AG138" i="11"/>
  <c r="AL138" i="11"/>
  <c r="H138" i="11"/>
  <c r="L138" i="11"/>
  <c r="V138" i="11"/>
  <c r="X138" i="11"/>
  <c r="K142" i="12"/>
  <c r="H142" i="12"/>
  <c r="I142" i="12"/>
  <c r="J142" i="12"/>
  <c r="D142" i="12"/>
  <c r="F142" i="12"/>
  <c r="G142" i="12"/>
  <c r="E142" i="12"/>
  <c r="E140" i="11"/>
  <c r="B141" i="10"/>
  <c r="C141" i="10" s="1"/>
  <c r="D141" i="10" s="1"/>
  <c r="AU139" i="11" s="1"/>
  <c r="C158" i="12"/>
  <c r="I139" i="11" l="1"/>
  <c r="Q139" i="11"/>
  <c r="Y139" i="11"/>
  <c r="AG139" i="11"/>
  <c r="AO139" i="11"/>
  <c r="J139" i="11"/>
  <c r="R139" i="11"/>
  <c r="Z139" i="11"/>
  <c r="AH139" i="11"/>
  <c r="AP139" i="11"/>
  <c r="L139" i="11"/>
  <c r="T139" i="11"/>
  <c r="AB139" i="11"/>
  <c r="AJ139" i="11"/>
  <c r="AR139" i="11"/>
  <c r="K139" i="11"/>
  <c r="W139" i="11"/>
  <c r="AK139" i="11"/>
  <c r="M139" i="11"/>
  <c r="X139" i="11"/>
  <c r="AL139" i="11"/>
  <c r="N139" i="11"/>
  <c r="AA139" i="11"/>
  <c r="AM139" i="11"/>
  <c r="O139" i="11"/>
  <c r="AC139" i="11"/>
  <c r="AN139" i="11"/>
  <c r="P139" i="11"/>
  <c r="AD139" i="11"/>
  <c r="AQ139" i="11"/>
  <c r="G139" i="11"/>
  <c r="U139" i="11"/>
  <c r="AF139" i="11"/>
  <c r="AT139" i="11"/>
  <c r="AS139" i="11"/>
  <c r="F139" i="11"/>
  <c r="H139" i="11"/>
  <c r="S139" i="11"/>
  <c r="V139" i="11"/>
  <c r="AE139" i="11"/>
  <c r="AI139" i="11"/>
  <c r="K143" i="12"/>
  <c r="I143" i="12"/>
  <c r="J143" i="12"/>
  <c r="D143" i="12"/>
  <c r="E143" i="12"/>
  <c r="G143" i="12"/>
  <c r="H143" i="12"/>
  <c r="F143" i="12"/>
  <c r="E141" i="11"/>
  <c r="B142" i="10"/>
  <c r="C142" i="10" s="1"/>
  <c r="D142" i="10" s="1"/>
  <c r="AU140" i="11" s="1"/>
  <c r="C159" i="12"/>
  <c r="H140" i="11" l="1"/>
  <c r="P140" i="11"/>
  <c r="X140" i="11"/>
  <c r="AF140" i="11"/>
  <c r="AN140" i="11"/>
  <c r="I140" i="11"/>
  <c r="Q140" i="11"/>
  <c r="Y140" i="11"/>
  <c r="AG140" i="11"/>
  <c r="AO140" i="11"/>
  <c r="K140" i="11"/>
  <c r="S140" i="11"/>
  <c r="AA140" i="11"/>
  <c r="AI140" i="11"/>
  <c r="AQ140" i="11"/>
  <c r="G140" i="11"/>
  <c r="U140" i="11"/>
  <c r="AH140" i="11"/>
  <c r="AT140" i="11"/>
  <c r="J140" i="11"/>
  <c r="V140" i="11"/>
  <c r="AJ140" i="11"/>
  <c r="L140" i="11"/>
  <c r="W140" i="11"/>
  <c r="AK140" i="11"/>
  <c r="M140" i="11"/>
  <c r="Z140" i="11"/>
  <c r="AL140" i="11"/>
  <c r="R140" i="11"/>
  <c r="AD140" i="11"/>
  <c r="AR140" i="11"/>
  <c r="AM140" i="11"/>
  <c r="F140" i="11"/>
  <c r="AP140" i="11"/>
  <c r="N140" i="11"/>
  <c r="AS140" i="11"/>
  <c r="O140" i="11"/>
  <c r="T140" i="11"/>
  <c r="AB140" i="11"/>
  <c r="AC140" i="11"/>
  <c r="AE140" i="11"/>
  <c r="K144" i="12"/>
  <c r="J144" i="12"/>
  <c r="D144" i="12"/>
  <c r="E144" i="12"/>
  <c r="F144" i="12"/>
  <c r="H144" i="12"/>
  <c r="I144" i="12"/>
  <c r="G144" i="12"/>
  <c r="E142" i="11"/>
  <c r="B143" i="10"/>
  <c r="C143" i="10" s="1"/>
  <c r="D143" i="10" s="1"/>
  <c r="AU141" i="11" s="1"/>
  <c r="C160" i="12"/>
  <c r="G141" i="11" l="1"/>
  <c r="O141" i="11"/>
  <c r="W141" i="11"/>
  <c r="AE141" i="11"/>
  <c r="AM141" i="11"/>
  <c r="H141" i="11"/>
  <c r="P141" i="11"/>
  <c r="X141" i="11"/>
  <c r="AF141" i="11"/>
  <c r="AN141" i="11"/>
  <c r="J141" i="11"/>
  <c r="R141" i="11"/>
  <c r="Z141" i="11"/>
  <c r="AH141" i="11"/>
  <c r="AP141" i="11"/>
  <c r="S141" i="11"/>
  <c r="AD141" i="11"/>
  <c r="AR141" i="11"/>
  <c r="F141" i="11"/>
  <c r="T141" i="11"/>
  <c r="AG141" i="11"/>
  <c r="AS141" i="11"/>
  <c r="I141" i="11"/>
  <c r="U141" i="11"/>
  <c r="AI141" i="11"/>
  <c r="AT141" i="11"/>
  <c r="K141" i="11"/>
  <c r="V141" i="11"/>
  <c r="AJ141" i="11"/>
  <c r="N141" i="11"/>
  <c r="AB141" i="11"/>
  <c r="AO141" i="11"/>
  <c r="AC141" i="11"/>
  <c r="AK141" i="11"/>
  <c r="AL141" i="11"/>
  <c r="L141" i="11"/>
  <c r="AQ141" i="11"/>
  <c r="M141" i="11"/>
  <c r="Q141" i="11"/>
  <c r="Y141" i="11"/>
  <c r="AA141" i="11"/>
  <c r="K145" i="12"/>
  <c r="D145" i="12"/>
  <c r="E145" i="12"/>
  <c r="F145" i="12"/>
  <c r="G145" i="12"/>
  <c r="I145" i="12"/>
  <c r="J145" i="12"/>
  <c r="H145" i="12"/>
  <c r="E143" i="11"/>
  <c r="B144" i="10"/>
  <c r="C144" i="10" s="1"/>
  <c r="D144" i="10" s="1"/>
  <c r="AU142" i="11" s="1"/>
  <c r="C161" i="12"/>
  <c r="F142" i="11" l="1"/>
  <c r="N142" i="11"/>
  <c r="V142" i="11"/>
  <c r="AD142" i="11"/>
  <c r="AL142" i="11"/>
  <c r="AT142" i="11"/>
  <c r="G142" i="11"/>
  <c r="O142" i="11"/>
  <c r="W142" i="11"/>
  <c r="AE142" i="11"/>
  <c r="AM142" i="11"/>
  <c r="I142" i="11"/>
  <c r="Q142" i="11"/>
  <c r="Y142" i="11"/>
  <c r="AG142" i="11"/>
  <c r="AO142" i="11"/>
  <c r="P142" i="11"/>
  <c r="AB142" i="11"/>
  <c r="AP142" i="11"/>
  <c r="R142" i="11"/>
  <c r="AC142" i="11"/>
  <c r="AQ142" i="11"/>
  <c r="S142" i="11"/>
  <c r="AF142" i="11"/>
  <c r="AR142" i="11"/>
  <c r="H142" i="11"/>
  <c r="T142" i="11"/>
  <c r="AH142" i="11"/>
  <c r="AS142" i="11"/>
  <c r="L142" i="11"/>
  <c r="Z142" i="11"/>
  <c r="AK142" i="11"/>
  <c r="X142" i="11"/>
  <c r="AA142" i="11"/>
  <c r="AI142" i="11"/>
  <c r="AJ142" i="11"/>
  <c r="J142" i="11"/>
  <c r="AN142" i="11"/>
  <c r="K142" i="11"/>
  <c r="M142" i="11"/>
  <c r="U142" i="11"/>
  <c r="K146" i="12"/>
  <c r="D146" i="12"/>
  <c r="E146" i="12"/>
  <c r="F146" i="12"/>
  <c r="G146" i="12"/>
  <c r="H146" i="12"/>
  <c r="J146" i="12"/>
  <c r="I146" i="12"/>
  <c r="E144" i="11"/>
  <c r="B145" i="10"/>
  <c r="C145" i="10" s="1"/>
  <c r="D145" i="10" s="1"/>
  <c r="AU143" i="11" s="1"/>
  <c r="C162" i="12"/>
  <c r="M143" i="11" l="1"/>
  <c r="U143" i="11"/>
  <c r="AC143" i="11"/>
  <c r="AK143" i="11"/>
  <c r="AS143" i="11"/>
  <c r="F143" i="11"/>
  <c r="N143" i="11"/>
  <c r="V143" i="11"/>
  <c r="AD143" i="11"/>
  <c r="AL143" i="11"/>
  <c r="AT143" i="11"/>
  <c r="H143" i="11"/>
  <c r="P143" i="11"/>
  <c r="X143" i="11"/>
  <c r="AF143" i="11"/>
  <c r="AN143" i="11"/>
  <c r="L143" i="11"/>
  <c r="Z143" i="11"/>
  <c r="AM143" i="11"/>
  <c r="O143" i="11"/>
  <c r="AA143" i="11"/>
  <c r="AO143" i="11"/>
  <c r="Q143" i="11"/>
  <c r="AB143" i="11"/>
  <c r="AP143" i="11"/>
  <c r="R143" i="11"/>
  <c r="AE143" i="11"/>
  <c r="AQ143" i="11"/>
  <c r="J143" i="11"/>
  <c r="W143" i="11"/>
  <c r="AI143" i="11"/>
  <c r="S143" i="11"/>
  <c r="T143" i="11"/>
  <c r="Y143" i="11"/>
  <c r="AG143" i="11"/>
  <c r="AH143" i="11"/>
  <c r="G143" i="11"/>
  <c r="AJ143" i="11"/>
  <c r="I143" i="11"/>
  <c r="AR143" i="11"/>
  <c r="K143" i="11"/>
  <c r="K147" i="12"/>
  <c r="E147" i="12"/>
  <c r="F147" i="12"/>
  <c r="G147" i="12"/>
  <c r="H147" i="12"/>
  <c r="I147" i="12"/>
  <c r="D147" i="12"/>
  <c r="J147" i="12"/>
  <c r="E145" i="11"/>
  <c r="B146" i="10"/>
  <c r="C146" i="10" s="1"/>
  <c r="D146" i="10" s="1"/>
  <c r="AU144" i="11" s="1"/>
  <c r="C163" i="12"/>
  <c r="L144" i="11" l="1"/>
  <c r="T144" i="11"/>
  <c r="AB144" i="11"/>
  <c r="AJ144" i="11"/>
  <c r="AR144" i="11"/>
  <c r="M144" i="11"/>
  <c r="U144" i="11"/>
  <c r="AC144" i="11"/>
  <c r="AK144" i="11"/>
  <c r="AS144" i="11"/>
  <c r="G144" i="11"/>
  <c r="O144" i="11"/>
  <c r="W144" i="11"/>
  <c r="AE144" i="11"/>
  <c r="AM144" i="11"/>
  <c r="J144" i="11"/>
  <c r="X144" i="11"/>
  <c r="AI144" i="11"/>
  <c r="K144" i="11"/>
  <c r="Y144" i="11"/>
  <c r="AL144" i="11"/>
  <c r="N144" i="11"/>
  <c r="Z144" i="11"/>
  <c r="AN144" i="11"/>
  <c r="P144" i="11"/>
  <c r="AA144" i="11"/>
  <c r="AO144" i="11"/>
  <c r="H144" i="11"/>
  <c r="S144" i="11"/>
  <c r="AG144" i="11"/>
  <c r="AT144" i="11"/>
  <c r="I144" i="11"/>
  <c r="AQ144" i="11"/>
  <c r="Q144" i="11"/>
  <c r="R144" i="11"/>
  <c r="V144" i="11"/>
  <c r="AD144" i="11"/>
  <c r="AF144" i="11"/>
  <c r="AH144" i="11"/>
  <c r="F144" i="11"/>
  <c r="AP144" i="11"/>
  <c r="K148" i="12"/>
  <c r="F148" i="12"/>
  <c r="G148" i="12"/>
  <c r="H148" i="12"/>
  <c r="I148" i="12"/>
  <c r="J148" i="12"/>
  <c r="D148" i="12"/>
  <c r="E148" i="12"/>
  <c r="E146" i="11"/>
  <c r="B147" i="10"/>
  <c r="C147" i="10" s="1"/>
  <c r="D147" i="10" s="1"/>
  <c r="AU145" i="11" s="1"/>
  <c r="C164" i="12"/>
  <c r="K145" i="11" l="1"/>
  <c r="S145" i="11"/>
  <c r="AA145" i="11"/>
  <c r="AI145" i="11"/>
  <c r="AQ145" i="11"/>
  <c r="L145" i="11"/>
  <c r="T145" i="11"/>
  <c r="AB145" i="11"/>
  <c r="AJ145" i="11"/>
  <c r="AR145" i="11"/>
  <c r="F145" i="11"/>
  <c r="N145" i="11"/>
  <c r="V145" i="11"/>
  <c r="AD145" i="11"/>
  <c r="AL145" i="11"/>
  <c r="AT145" i="11"/>
  <c r="H145" i="11"/>
  <c r="U145" i="11"/>
  <c r="AG145" i="11"/>
  <c r="I145" i="11"/>
  <c r="W145" i="11"/>
  <c r="AH145" i="11"/>
  <c r="J145" i="11"/>
  <c r="X145" i="11"/>
  <c r="AK145" i="11"/>
  <c r="M145" i="11"/>
  <c r="Y145" i="11"/>
  <c r="AM145" i="11"/>
  <c r="Q145" i="11"/>
  <c r="AE145" i="11"/>
  <c r="AP145" i="11"/>
  <c r="AN145" i="11"/>
  <c r="G145" i="11"/>
  <c r="AO145" i="11"/>
  <c r="O145" i="11"/>
  <c r="AS145" i="11"/>
  <c r="P145" i="11"/>
  <c r="R145" i="11"/>
  <c r="Z145" i="11"/>
  <c r="AC145" i="11"/>
  <c r="AF145" i="11"/>
  <c r="K149" i="12"/>
  <c r="G149" i="12"/>
  <c r="H149" i="12"/>
  <c r="I149" i="12"/>
  <c r="J149" i="12"/>
  <c r="E149" i="12"/>
  <c r="F149" i="12"/>
  <c r="D149" i="12"/>
  <c r="E147" i="11"/>
  <c r="B148" i="10"/>
  <c r="C148" i="10" s="1"/>
  <c r="D148" i="10" s="1"/>
  <c r="AU146" i="11" s="1"/>
  <c r="C165" i="12"/>
  <c r="J146" i="11" l="1"/>
  <c r="R146" i="11"/>
  <c r="Z146" i="11"/>
  <c r="AH146" i="11"/>
  <c r="AP146" i="11"/>
  <c r="K146" i="11"/>
  <c r="S146" i="11"/>
  <c r="AA146" i="11"/>
  <c r="AI146" i="11"/>
  <c r="AQ146" i="11"/>
  <c r="M146" i="11"/>
  <c r="U146" i="11"/>
  <c r="AC146" i="11"/>
  <c r="AK146" i="11"/>
  <c r="AS146" i="11"/>
  <c r="F146" i="11"/>
  <c r="Q146" i="11"/>
  <c r="AE146" i="11"/>
  <c r="AR146" i="11"/>
  <c r="G146" i="11"/>
  <c r="T146" i="11"/>
  <c r="AF146" i="11"/>
  <c r="AT146" i="11"/>
  <c r="H146" i="11"/>
  <c r="V146" i="11"/>
  <c r="AG146" i="11"/>
  <c r="I146" i="11"/>
  <c r="W146" i="11"/>
  <c r="AJ146" i="11"/>
  <c r="O146" i="11"/>
  <c r="AB146" i="11"/>
  <c r="AN146" i="11"/>
  <c r="AD146" i="11"/>
  <c r="AL146" i="11"/>
  <c r="AM146" i="11"/>
  <c r="L146" i="11"/>
  <c r="AO146" i="11"/>
  <c r="N146" i="11"/>
  <c r="P146" i="11"/>
  <c r="X146" i="11"/>
  <c r="Y146" i="11"/>
  <c r="K150" i="12"/>
  <c r="H150" i="12"/>
  <c r="I150" i="12"/>
  <c r="J150" i="12"/>
  <c r="D150" i="12"/>
  <c r="F150" i="12"/>
  <c r="G150" i="12"/>
  <c r="E150" i="12"/>
  <c r="E148" i="11"/>
  <c r="B149" i="10"/>
  <c r="C149" i="10" s="1"/>
  <c r="D149" i="10" s="1"/>
  <c r="AU147" i="11" s="1"/>
  <c r="C166" i="12"/>
  <c r="I147" i="11" l="1"/>
  <c r="Q147" i="11"/>
  <c r="Y147" i="11"/>
  <c r="AG147" i="11"/>
  <c r="AO147" i="11"/>
  <c r="J147" i="11"/>
  <c r="L147" i="11"/>
  <c r="T147" i="11"/>
  <c r="AB147" i="11"/>
  <c r="AJ147" i="11"/>
  <c r="AR147" i="11"/>
  <c r="O147" i="11"/>
  <c r="Z147" i="11"/>
  <c r="AK147" i="11"/>
  <c r="P147" i="11"/>
  <c r="AA147" i="11"/>
  <c r="AL147" i="11"/>
  <c r="F147" i="11"/>
  <c r="R147" i="11"/>
  <c r="AC147" i="11"/>
  <c r="AM147" i="11"/>
  <c r="G147" i="11"/>
  <c r="S147" i="11"/>
  <c r="AD147" i="11"/>
  <c r="AN147" i="11"/>
  <c r="M147" i="11"/>
  <c r="W147" i="11"/>
  <c r="AH147" i="11"/>
  <c r="AS147" i="11"/>
  <c r="V147" i="11"/>
  <c r="X147" i="11"/>
  <c r="AE147" i="11"/>
  <c r="AF147" i="11"/>
  <c r="H147" i="11"/>
  <c r="AI147" i="11"/>
  <c r="K147" i="11"/>
  <c r="AP147" i="11"/>
  <c r="N147" i="11"/>
  <c r="AQ147" i="11"/>
  <c r="U147" i="11"/>
  <c r="AT147" i="11"/>
  <c r="K151" i="12"/>
  <c r="I151" i="12"/>
  <c r="J151" i="12"/>
  <c r="D151" i="12"/>
  <c r="E151" i="12"/>
  <c r="G151" i="12"/>
  <c r="H151" i="12"/>
  <c r="F151" i="12"/>
  <c r="E149" i="11"/>
  <c r="B150" i="10"/>
  <c r="C150" i="10" s="1"/>
  <c r="D150" i="10" s="1"/>
  <c r="AU148" i="11" s="1"/>
  <c r="C167" i="12"/>
  <c r="H148" i="11" l="1"/>
  <c r="K148" i="11"/>
  <c r="F148" i="11"/>
  <c r="P148" i="11"/>
  <c r="X148" i="11"/>
  <c r="AF148" i="11"/>
  <c r="AN148" i="11"/>
  <c r="G148" i="11"/>
  <c r="Q148" i="11"/>
  <c r="Y148" i="11"/>
  <c r="AG148" i="11"/>
  <c r="AO148" i="11"/>
  <c r="I148" i="11"/>
  <c r="R148" i="11"/>
  <c r="Z148" i="11"/>
  <c r="AH148" i="11"/>
  <c r="AP148" i="11"/>
  <c r="J148" i="11"/>
  <c r="S148" i="11"/>
  <c r="AA148" i="11"/>
  <c r="AI148" i="11"/>
  <c r="AQ148" i="11"/>
  <c r="N148" i="11"/>
  <c r="V148" i="11"/>
  <c r="AD148" i="11"/>
  <c r="AL148" i="11"/>
  <c r="AT148" i="11"/>
  <c r="L148" i="11"/>
  <c r="AE148" i="11"/>
  <c r="M148" i="11"/>
  <c r="AJ148" i="11"/>
  <c r="O148" i="11"/>
  <c r="AK148" i="11"/>
  <c r="T148" i="11"/>
  <c r="AM148" i="11"/>
  <c r="U148" i="11"/>
  <c r="AR148" i="11"/>
  <c r="W148" i="11"/>
  <c r="AS148" i="11"/>
  <c r="AB148" i="11"/>
  <c r="AC148" i="11"/>
  <c r="K152" i="12"/>
  <c r="J152" i="12"/>
  <c r="D152" i="12"/>
  <c r="E152" i="12"/>
  <c r="F152" i="12"/>
  <c r="H152" i="12"/>
  <c r="I152" i="12"/>
  <c r="G152" i="12"/>
  <c r="E150" i="11"/>
  <c r="B151" i="10"/>
  <c r="C151" i="10" s="1"/>
  <c r="D151" i="10" s="1"/>
  <c r="AU149" i="11" s="1"/>
  <c r="C168" i="12"/>
  <c r="G149" i="11" l="1"/>
  <c r="O149" i="11"/>
  <c r="W149" i="11"/>
  <c r="AE149" i="11"/>
  <c r="AM149" i="11"/>
  <c r="H149" i="11"/>
  <c r="P149" i="11"/>
  <c r="X149" i="11"/>
  <c r="AF149" i="11"/>
  <c r="AN149" i="11"/>
  <c r="I149" i="11"/>
  <c r="Q149" i="11"/>
  <c r="Y149" i="11"/>
  <c r="AG149" i="11"/>
  <c r="AO149" i="11"/>
  <c r="J149" i="11"/>
  <c r="R149" i="11"/>
  <c r="Z149" i="11"/>
  <c r="AH149" i="11"/>
  <c r="AP149" i="11"/>
  <c r="M149" i="11"/>
  <c r="U149" i="11"/>
  <c r="AC149" i="11"/>
  <c r="AK149" i="11"/>
  <c r="AS149" i="11"/>
  <c r="L149" i="11"/>
  <c r="AI149" i="11"/>
  <c r="N149" i="11"/>
  <c r="AJ149" i="11"/>
  <c r="S149" i="11"/>
  <c r="AL149" i="11"/>
  <c r="T149" i="11"/>
  <c r="AQ149" i="11"/>
  <c r="V149" i="11"/>
  <c r="AR149" i="11"/>
  <c r="AA149" i="11"/>
  <c r="AT149" i="11"/>
  <c r="F149" i="11"/>
  <c r="AB149" i="11"/>
  <c r="AD149" i="11"/>
  <c r="K149" i="11"/>
  <c r="K153" i="12"/>
  <c r="D153" i="12"/>
  <c r="E153" i="12"/>
  <c r="F153" i="12"/>
  <c r="G153" i="12"/>
  <c r="I153" i="12"/>
  <c r="J153" i="12"/>
  <c r="H153" i="12"/>
  <c r="E151" i="11"/>
  <c r="B152" i="10"/>
  <c r="C152" i="10" s="1"/>
  <c r="D152" i="10" s="1"/>
  <c r="AU150" i="11" s="1"/>
  <c r="C169" i="12"/>
  <c r="F150" i="11" l="1"/>
  <c r="N150" i="11"/>
  <c r="V150" i="11"/>
  <c r="AD150" i="11"/>
  <c r="AL150" i="11"/>
  <c r="AT150" i="11"/>
  <c r="G150" i="11"/>
  <c r="O150" i="11"/>
  <c r="W150" i="11"/>
  <c r="AE150" i="11"/>
  <c r="AM150" i="11"/>
  <c r="H150" i="11"/>
  <c r="P150" i="11"/>
  <c r="X150" i="11"/>
  <c r="AF150" i="11"/>
  <c r="AN150" i="11"/>
  <c r="I150" i="11"/>
  <c r="Q150" i="11"/>
  <c r="Y150" i="11"/>
  <c r="AG150" i="11"/>
  <c r="AO150" i="11"/>
  <c r="L150" i="11"/>
  <c r="T150" i="11"/>
  <c r="AB150" i="11"/>
  <c r="AJ150" i="11"/>
  <c r="AR150" i="11"/>
  <c r="M150" i="11"/>
  <c r="AI150" i="11"/>
  <c r="R150" i="11"/>
  <c r="AK150" i="11"/>
  <c r="S150" i="11"/>
  <c r="AP150" i="11"/>
  <c r="U150" i="11"/>
  <c r="AQ150" i="11"/>
  <c r="Z150" i="11"/>
  <c r="AS150" i="11"/>
  <c r="AA150" i="11"/>
  <c r="J150" i="11"/>
  <c r="AC150" i="11"/>
  <c r="AH150" i="11"/>
  <c r="K150" i="11"/>
  <c r="K154" i="12"/>
  <c r="D154" i="12"/>
  <c r="E154" i="12"/>
  <c r="F154" i="12"/>
  <c r="G154" i="12"/>
  <c r="H154" i="12"/>
  <c r="J154" i="12"/>
  <c r="I154" i="12"/>
  <c r="E152" i="11"/>
  <c r="B153" i="10"/>
  <c r="C153" i="10" s="1"/>
  <c r="D153" i="10" s="1"/>
  <c r="AU151" i="11" s="1"/>
  <c r="C170" i="12"/>
  <c r="M151" i="11" l="1"/>
  <c r="U151" i="11"/>
  <c r="AC151" i="11"/>
  <c r="AK151" i="11"/>
  <c r="AS151" i="11"/>
  <c r="F151" i="11"/>
  <c r="N151" i="11"/>
  <c r="V151" i="11"/>
  <c r="AD151" i="11"/>
  <c r="AL151" i="11"/>
  <c r="AT151" i="11"/>
  <c r="G151" i="11"/>
  <c r="O151" i="11"/>
  <c r="W151" i="11"/>
  <c r="AE151" i="11"/>
  <c r="AM151" i="11"/>
  <c r="H151" i="11"/>
  <c r="P151" i="11"/>
  <c r="X151" i="11"/>
  <c r="AF151" i="11"/>
  <c r="AN151" i="11"/>
  <c r="K151" i="11"/>
  <c r="S151" i="11"/>
  <c r="AA151" i="11"/>
  <c r="AI151" i="11"/>
  <c r="AQ151" i="11"/>
  <c r="Q151" i="11"/>
  <c r="AJ151" i="11"/>
  <c r="R151" i="11"/>
  <c r="AO151" i="11"/>
  <c r="T151" i="11"/>
  <c r="AP151" i="11"/>
  <c r="Y151" i="11"/>
  <c r="AR151" i="11"/>
  <c r="Z151" i="11"/>
  <c r="I151" i="11"/>
  <c r="AB151" i="11"/>
  <c r="J151" i="11"/>
  <c r="AG151" i="11"/>
  <c r="L151" i="11"/>
  <c r="AH151" i="11"/>
  <c r="K155" i="12"/>
  <c r="E155" i="12"/>
  <c r="F155" i="12"/>
  <c r="G155" i="12"/>
  <c r="H155" i="12"/>
  <c r="I155" i="12"/>
  <c r="D155" i="12"/>
  <c r="J155" i="12"/>
  <c r="E153" i="11"/>
  <c r="B154" i="10"/>
  <c r="C154" i="10" s="1"/>
  <c r="D154" i="10" s="1"/>
  <c r="AU152" i="11" s="1"/>
  <c r="C171" i="12"/>
  <c r="L152" i="11" l="1"/>
  <c r="T152" i="11"/>
  <c r="AB152" i="11"/>
  <c r="AJ152" i="11"/>
  <c r="AR152" i="11"/>
  <c r="M152" i="11"/>
  <c r="U152" i="11"/>
  <c r="AC152" i="11"/>
  <c r="AK152" i="11"/>
  <c r="AS152" i="11"/>
  <c r="F152" i="11"/>
  <c r="N152" i="11"/>
  <c r="V152" i="11"/>
  <c r="AD152" i="11"/>
  <c r="AL152" i="11"/>
  <c r="AT152" i="11"/>
  <c r="G152" i="11"/>
  <c r="O152" i="11"/>
  <c r="W152" i="11"/>
  <c r="AE152" i="11"/>
  <c r="AM152" i="11"/>
  <c r="J152" i="11"/>
  <c r="R152" i="11"/>
  <c r="Z152" i="11"/>
  <c r="AH152" i="11"/>
  <c r="AP152" i="11"/>
  <c r="Q152" i="11"/>
  <c r="AN152" i="11"/>
  <c r="S152" i="11"/>
  <c r="AO152" i="11"/>
  <c r="X152" i="11"/>
  <c r="AQ152" i="11"/>
  <c r="Y152" i="11"/>
  <c r="H152" i="11"/>
  <c r="AA152" i="11"/>
  <c r="I152" i="11"/>
  <c r="AF152" i="11"/>
  <c r="K152" i="11"/>
  <c r="AG152" i="11"/>
  <c r="P152" i="11"/>
  <c r="AI152" i="11"/>
  <c r="K156" i="12"/>
  <c r="F156" i="12"/>
  <c r="G156" i="12"/>
  <c r="H156" i="12"/>
  <c r="I156" i="12"/>
  <c r="J156" i="12"/>
  <c r="D156" i="12"/>
  <c r="E156" i="12"/>
  <c r="E154" i="11"/>
  <c r="B155" i="10"/>
  <c r="C155" i="10" s="1"/>
  <c r="D155" i="10" s="1"/>
  <c r="AU153" i="11" s="1"/>
  <c r="C172" i="12"/>
  <c r="K153" i="11" l="1"/>
  <c r="S153" i="11"/>
  <c r="AA153" i="11"/>
  <c r="AI153" i="11"/>
  <c r="AQ153" i="11"/>
  <c r="L153" i="11"/>
  <c r="T153" i="11"/>
  <c r="AB153" i="11"/>
  <c r="AJ153" i="11"/>
  <c r="AR153" i="11"/>
  <c r="M153" i="11"/>
  <c r="U153" i="11"/>
  <c r="AC153" i="11"/>
  <c r="AK153" i="11"/>
  <c r="AS153" i="11"/>
  <c r="F153" i="11"/>
  <c r="N153" i="11"/>
  <c r="V153" i="11"/>
  <c r="AD153" i="11"/>
  <c r="AL153" i="11"/>
  <c r="AT153" i="11"/>
  <c r="I153" i="11"/>
  <c r="Q153" i="11"/>
  <c r="Y153" i="11"/>
  <c r="AG153" i="11"/>
  <c r="AO153" i="11"/>
  <c r="R153" i="11"/>
  <c r="AN153" i="11"/>
  <c r="W153" i="11"/>
  <c r="AP153" i="11"/>
  <c r="X153" i="11"/>
  <c r="G153" i="11"/>
  <c r="Z153" i="11"/>
  <c r="H153" i="11"/>
  <c r="AE153" i="11"/>
  <c r="J153" i="11"/>
  <c r="AF153" i="11"/>
  <c r="O153" i="11"/>
  <c r="AH153" i="11"/>
  <c r="AM153" i="11"/>
  <c r="P153" i="11"/>
  <c r="K157" i="12"/>
  <c r="G157" i="12"/>
  <c r="H157" i="12"/>
  <c r="I157" i="12"/>
  <c r="J157" i="12"/>
  <c r="E157" i="12"/>
  <c r="F157" i="12"/>
  <c r="D157" i="12"/>
  <c r="E155" i="11"/>
  <c r="B156" i="10"/>
  <c r="C156" i="10" s="1"/>
  <c r="D156" i="10" s="1"/>
  <c r="AU154" i="11" s="1"/>
  <c r="C173" i="12"/>
  <c r="J154" i="11" l="1"/>
  <c r="R154" i="11"/>
  <c r="Z154" i="11"/>
  <c r="AH154" i="11"/>
  <c r="AP154" i="11"/>
  <c r="K154" i="11"/>
  <c r="S154" i="11"/>
  <c r="AA154" i="11"/>
  <c r="AI154" i="11"/>
  <c r="AQ154" i="11"/>
  <c r="L154" i="11"/>
  <c r="T154" i="11"/>
  <c r="AB154" i="11"/>
  <c r="AJ154" i="11"/>
  <c r="AR154" i="11"/>
  <c r="M154" i="11"/>
  <c r="U154" i="11"/>
  <c r="AC154" i="11"/>
  <c r="AK154" i="11"/>
  <c r="AS154" i="11"/>
  <c r="H154" i="11"/>
  <c r="P154" i="11"/>
  <c r="X154" i="11"/>
  <c r="AF154" i="11"/>
  <c r="AN154" i="11"/>
  <c r="V154" i="11"/>
  <c r="AO154" i="11"/>
  <c r="W154" i="11"/>
  <c r="AT154" i="11"/>
  <c r="F154" i="11"/>
  <c r="Y154" i="11"/>
  <c r="G154" i="11"/>
  <c r="AD154" i="11"/>
  <c r="I154" i="11"/>
  <c r="AE154" i="11"/>
  <c r="N154" i="11"/>
  <c r="AG154" i="11"/>
  <c r="O154" i="11"/>
  <c r="AL154" i="11"/>
  <c r="AM154" i="11"/>
  <c r="Q154" i="11"/>
  <c r="K158" i="12"/>
  <c r="H158" i="12"/>
  <c r="I158" i="12"/>
  <c r="J158" i="12"/>
  <c r="D158" i="12"/>
  <c r="F158" i="12"/>
  <c r="G158" i="12"/>
  <c r="E158" i="12"/>
  <c r="E156" i="11"/>
  <c r="B157" i="10"/>
  <c r="C157" i="10" s="1"/>
  <c r="D157" i="10" s="1"/>
  <c r="AU155" i="11" s="1"/>
  <c r="C174" i="12"/>
  <c r="I155" i="11" l="1"/>
  <c r="Q155" i="11"/>
  <c r="Y155" i="11"/>
  <c r="AG155" i="11"/>
  <c r="AO155" i="11"/>
  <c r="J155" i="11"/>
  <c r="R155" i="11"/>
  <c r="Z155" i="11"/>
  <c r="AH155" i="11"/>
  <c r="AP155" i="11"/>
  <c r="K155" i="11"/>
  <c r="S155" i="11"/>
  <c r="AA155" i="11"/>
  <c r="AI155" i="11"/>
  <c r="AQ155" i="11"/>
  <c r="L155" i="11"/>
  <c r="T155" i="11"/>
  <c r="AB155" i="11"/>
  <c r="AJ155" i="11"/>
  <c r="AR155" i="11"/>
  <c r="G155" i="11"/>
  <c r="O155" i="11"/>
  <c r="W155" i="11"/>
  <c r="V155" i="11"/>
  <c r="AM155" i="11"/>
  <c r="X155" i="11"/>
  <c r="AN155" i="11"/>
  <c r="F155" i="11"/>
  <c r="AC155" i="11"/>
  <c r="AS155" i="11"/>
  <c r="H155" i="11"/>
  <c r="AD155" i="11"/>
  <c r="AT155" i="11"/>
  <c r="M155" i="11"/>
  <c r="AE155" i="11"/>
  <c r="N155" i="11"/>
  <c r="AF155" i="11"/>
  <c r="P155" i="11"/>
  <c r="AK155" i="11"/>
  <c r="U155" i="11"/>
  <c r="AL155" i="11"/>
  <c r="K159" i="12"/>
  <c r="I159" i="12"/>
  <c r="J159" i="12"/>
  <c r="D159" i="12"/>
  <c r="E159" i="12"/>
  <c r="G159" i="12"/>
  <c r="H159" i="12"/>
  <c r="F159" i="12"/>
  <c r="E157" i="11"/>
  <c r="B158" i="10"/>
  <c r="C158" i="10" s="1"/>
  <c r="D158" i="10" s="1"/>
  <c r="AU156" i="11" s="1"/>
  <c r="C175" i="12"/>
  <c r="H156" i="11" l="1"/>
  <c r="P156" i="11"/>
  <c r="X156" i="11"/>
  <c r="AF156" i="11"/>
  <c r="AN156" i="11"/>
  <c r="I156" i="11"/>
  <c r="Q156" i="11"/>
  <c r="Y156" i="11"/>
  <c r="AG156" i="11"/>
  <c r="AO156" i="11"/>
  <c r="J156" i="11"/>
  <c r="R156" i="11"/>
  <c r="Z156" i="11"/>
  <c r="AH156" i="11"/>
  <c r="AP156" i="11"/>
  <c r="K156" i="11"/>
  <c r="S156" i="11"/>
  <c r="AA156" i="11"/>
  <c r="AI156" i="11"/>
  <c r="AQ156" i="11"/>
  <c r="N156" i="11"/>
  <c r="AD156" i="11"/>
  <c r="AT156" i="11"/>
  <c r="O156" i="11"/>
  <c r="AE156" i="11"/>
  <c r="T156" i="11"/>
  <c r="AJ156" i="11"/>
  <c r="U156" i="11"/>
  <c r="AK156" i="11"/>
  <c r="F156" i="11"/>
  <c r="V156" i="11"/>
  <c r="AL156" i="11"/>
  <c r="L156" i="11"/>
  <c r="AB156" i="11"/>
  <c r="AR156" i="11"/>
  <c r="AS156" i="11"/>
  <c r="G156" i="11"/>
  <c r="M156" i="11"/>
  <c r="AC156" i="11"/>
  <c r="AM156" i="11"/>
  <c r="W156" i="11"/>
  <c r="K160" i="12"/>
  <c r="J160" i="12"/>
  <c r="D160" i="12"/>
  <c r="E160" i="12"/>
  <c r="F160" i="12"/>
  <c r="H160" i="12"/>
  <c r="I160" i="12"/>
  <c r="G160" i="12"/>
  <c r="E158" i="11"/>
  <c r="B159" i="10"/>
  <c r="C159" i="10" s="1"/>
  <c r="D159" i="10" s="1"/>
  <c r="AU157" i="11" s="1"/>
  <c r="C176" i="12"/>
  <c r="G157" i="11" l="1"/>
  <c r="O157" i="11"/>
  <c r="W157" i="11"/>
  <c r="AE157" i="11"/>
  <c r="AM157" i="11"/>
  <c r="H157" i="11"/>
  <c r="P157" i="11"/>
  <c r="X157" i="11"/>
  <c r="AF157" i="11"/>
  <c r="AN157" i="11"/>
  <c r="I157" i="11"/>
  <c r="Q157" i="11"/>
  <c r="Y157" i="11"/>
  <c r="AG157" i="11"/>
  <c r="AO157" i="11"/>
  <c r="J157" i="11"/>
  <c r="R157" i="11"/>
  <c r="Z157" i="11"/>
  <c r="AH157" i="11"/>
  <c r="U157" i="11"/>
  <c r="AK157" i="11"/>
  <c r="F157" i="11"/>
  <c r="V157" i="11"/>
  <c r="AL157" i="11"/>
  <c r="K157" i="11"/>
  <c r="AA157" i="11"/>
  <c r="AP157" i="11"/>
  <c r="L157" i="11"/>
  <c r="AB157" i="11"/>
  <c r="AQ157" i="11"/>
  <c r="M157" i="11"/>
  <c r="AC157" i="11"/>
  <c r="AR157" i="11"/>
  <c r="S157" i="11"/>
  <c r="AI157" i="11"/>
  <c r="AT157" i="11"/>
  <c r="N157" i="11"/>
  <c r="T157" i="11"/>
  <c r="AD157" i="11"/>
  <c r="AJ157" i="11"/>
  <c r="AS157" i="11"/>
  <c r="K161" i="12"/>
  <c r="D161" i="12"/>
  <c r="E161" i="12"/>
  <c r="F161" i="12"/>
  <c r="G161" i="12"/>
  <c r="I161" i="12"/>
  <c r="J161" i="12"/>
  <c r="H161" i="12"/>
  <c r="E159" i="11"/>
  <c r="B160" i="10"/>
  <c r="C160" i="10" s="1"/>
  <c r="D160" i="10" s="1"/>
  <c r="AU158" i="11" s="1"/>
  <c r="C177" i="12"/>
  <c r="F158" i="11" l="1"/>
  <c r="N158" i="11"/>
  <c r="V158" i="11"/>
  <c r="AD158" i="11"/>
  <c r="AL158" i="11"/>
  <c r="AT158" i="11"/>
  <c r="G158" i="11"/>
  <c r="O158" i="11"/>
  <c r="W158" i="11"/>
  <c r="AE158" i="11"/>
  <c r="AM158" i="11"/>
  <c r="H158" i="11"/>
  <c r="P158" i="11"/>
  <c r="X158" i="11"/>
  <c r="AF158" i="11"/>
  <c r="AN158" i="11"/>
  <c r="J158" i="11"/>
  <c r="U158" i="11"/>
  <c r="AI158" i="11"/>
  <c r="K158" i="11"/>
  <c r="Y158" i="11"/>
  <c r="AJ158" i="11"/>
  <c r="L158" i="11"/>
  <c r="Z158" i="11"/>
  <c r="AK158" i="11"/>
  <c r="M158" i="11"/>
  <c r="AA158" i="11"/>
  <c r="AO158" i="11"/>
  <c r="Q158" i="11"/>
  <c r="AB158" i="11"/>
  <c r="AP158" i="11"/>
  <c r="S158" i="11"/>
  <c r="AG158" i="11"/>
  <c r="AR158" i="11"/>
  <c r="T158" i="11"/>
  <c r="AC158" i="11"/>
  <c r="AH158" i="11"/>
  <c r="AQ158" i="11"/>
  <c r="AS158" i="11"/>
  <c r="I158" i="11"/>
  <c r="R158" i="11"/>
  <c r="K162" i="12"/>
  <c r="D162" i="12"/>
  <c r="E162" i="12"/>
  <c r="F162" i="12"/>
  <c r="G162" i="12"/>
  <c r="H162" i="12"/>
  <c r="J162" i="12"/>
  <c r="I162" i="12"/>
  <c r="E160" i="11"/>
  <c r="B161" i="10"/>
  <c r="C161" i="10" s="1"/>
  <c r="D161" i="10" s="1"/>
  <c r="AU159" i="11" s="1"/>
  <c r="C178" i="12"/>
  <c r="M159" i="11" l="1"/>
  <c r="U159" i="11"/>
  <c r="AC159" i="11"/>
  <c r="AK159" i="11"/>
  <c r="AS159" i="11"/>
  <c r="F159" i="11"/>
  <c r="N159" i="11"/>
  <c r="V159" i="11"/>
  <c r="AD159" i="11"/>
  <c r="AL159" i="11"/>
  <c r="AT159" i="11"/>
  <c r="G159" i="11"/>
  <c r="O159" i="11"/>
  <c r="W159" i="11"/>
  <c r="AE159" i="11"/>
  <c r="AM159" i="11"/>
  <c r="H159" i="11"/>
  <c r="S159" i="11"/>
  <c r="AG159" i="11"/>
  <c r="AR159" i="11"/>
  <c r="I159" i="11"/>
  <c r="T159" i="11"/>
  <c r="AH159" i="11"/>
  <c r="J159" i="11"/>
  <c r="X159" i="11"/>
  <c r="AI159" i="11"/>
  <c r="K159" i="11"/>
  <c r="Y159" i="11"/>
  <c r="AJ159" i="11"/>
  <c r="L159" i="11"/>
  <c r="Z159" i="11"/>
  <c r="AN159" i="11"/>
  <c r="Q159" i="11"/>
  <c r="AB159" i="11"/>
  <c r="AP159" i="11"/>
  <c r="AF159" i="11"/>
  <c r="AO159" i="11"/>
  <c r="AQ159" i="11"/>
  <c r="R159" i="11"/>
  <c r="AA159" i="11"/>
  <c r="P159" i="11"/>
  <c r="K163" i="12"/>
  <c r="E163" i="12"/>
  <c r="F163" i="12"/>
  <c r="G163" i="12"/>
  <c r="H163" i="12"/>
  <c r="I163" i="12"/>
  <c r="D163" i="12"/>
  <c r="J163" i="12"/>
  <c r="E161" i="11"/>
  <c r="B162" i="10"/>
  <c r="C162" i="10" s="1"/>
  <c r="D162" i="10" s="1"/>
  <c r="AU160" i="11" s="1"/>
  <c r="C179" i="12"/>
  <c r="L160" i="11" l="1"/>
  <c r="T160" i="11"/>
  <c r="AB160" i="11"/>
  <c r="AJ160" i="11"/>
  <c r="AR160" i="11"/>
  <c r="M160" i="11"/>
  <c r="U160" i="11"/>
  <c r="AC160" i="11"/>
  <c r="AK160" i="11"/>
  <c r="AS160" i="11"/>
  <c r="F160" i="11"/>
  <c r="N160" i="11"/>
  <c r="V160" i="11"/>
  <c r="AD160" i="11"/>
  <c r="AL160" i="11"/>
  <c r="AT160" i="11"/>
  <c r="Q160" i="11"/>
  <c r="AE160" i="11"/>
  <c r="AP160" i="11"/>
  <c r="G160" i="11"/>
  <c r="R160" i="11"/>
  <c r="AF160" i="11"/>
  <c r="AQ160" i="11"/>
  <c r="H160" i="11"/>
  <c r="S160" i="11"/>
  <c r="AG160" i="11"/>
  <c r="I160" i="11"/>
  <c r="W160" i="11"/>
  <c r="AH160" i="11"/>
  <c r="J160" i="11"/>
  <c r="X160" i="11"/>
  <c r="AI160" i="11"/>
  <c r="O160" i="11"/>
  <c r="Z160" i="11"/>
  <c r="AN160" i="11"/>
  <c r="AO160" i="11"/>
  <c r="K160" i="11"/>
  <c r="P160" i="11"/>
  <c r="AA160" i="11"/>
  <c r="AM160" i="11"/>
  <c r="Y160" i="11"/>
  <c r="K164" i="12"/>
  <c r="F164" i="12"/>
  <c r="G164" i="12"/>
  <c r="H164" i="12"/>
  <c r="I164" i="12"/>
  <c r="J164" i="12"/>
  <c r="D164" i="12"/>
  <c r="E164" i="12"/>
  <c r="E162" i="11"/>
  <c r="B163" i="10"/>
  <c r="C163" i="10" s="1"/>
  <c r="D163" i="10" s="1"/>
  <c r="AU161" i="11" s="1"/>
  <c r="C180" i="12"/>
  <c r="K161" i="11" l="1"/>
  <c r="S161" i="11"/>
  <c r="AA161" i="11"/>
  <c r="AI161" i="11"/>
  <c r="AQ161" i="11"/>
  <c r="L161" i="11"/>
  <c r="T161" i="11"/>
  <c r="AB161" i="11"/>
  <c r="AJ161" i="11"/>
  <c r="AR161" i="11"/>
  <c r="M161" i="11"/>
  <c r="U161" i="11"/>
  <c r="AC161" i="11"/>
  <c r="AK161" i="11"/>
  <c r="AS161" i="11"/>
  <c r="O161" i="11"/>
  <c r="Z161" i="11"/>
  <c r="AN161" i="11"/>
  <c r="P161" i="11"/>
  <c r="AD161" i="11"/>
  <c r="AO161" i="11"/>
  <c r="F161" i="11"/>
  <c r="Q161" i="11"/>
  <c r="AE161" i="11"/>
  <c r="AP161" i="11"/>
  <c r="G161" i="11"/>
  <c r="R161" i="11"/>
  <c r="AF161" i="11"/>
  <c r="AT161" i="11"/>
  <c r="H161" i="11"/>
  <c r="V161" i="11"/>
  <c r="AG161" i="11"/>
  <c r="J161" i="11"/>
  <c r="X161" i="11"/>
  <c r="AL161" i="11"/>
  <c r="I161" i="11"/>
  <c r="N161" i="11"/>
  <c r="W161" i="11"/>
  <c r="Y161" i="11"/>
  <c r="AM161" i="11"/>
  <c r="AH161" i="11"/>
  <c r="K165" i="12"/>
  <c r="G165" i="12"/>
  <c r="H165" i="12"/>
  <c r="I165" i="12"/>
  <c r="J165" i="12"/>
  <c r="E165" i="12"/>
  <c r="F165" i="12"/>
  <c r="D165" i="12"/>
  <c r="E163" i="11"/>
  <c r="B164" i="10"/>
  <c r="C164" i="10" s="1"/>
  <c r="D164" i="10" s="1"/>
  <c r="AU162" i="11" s="1"/>
  <c r="C181" i="12"/>
  <c r="J162" i="11" l="1"/>
  <c r="R162" i="11"/>
  <c r="Z162" i="11"/>
  <c r="AH162" i="11"/>
  <c r="AP162" i="11"/>
  <c r="K162" i="11"/>
  <c r="S162" i="11"/>
  <c r="AA162" i="11"/>
  <c r="AI162" i="11"/>
  <c r="AQ162" i="11"/>
  <c r="L162" i="11"/>
  <c r="T162" i="11"/>
  <c r="AB162" i="11"/>
  <c r="AJ162" i="11"/>
  <c r="AR162" i="11"/>
  <c r="M162" i="11"/>
  <c r="X162" i="11"/>
  <c r="AL162" i="11"/>
  <c r="N162" i="11"/>
  <c r="Y162" i="11"/>
  <c r="AM162" i="11"/>
  <c r="O162" i="11"/>
  <c r="AC162" i="11"/>
  <c r="AN162" i="11"/>
  <c r="P162" i="11"/>
  <c r="AD162" i="11"/>
  <c r="AO162" i="11"/>
  <c r="F162" i="11"/>
  <c r="Q162" i="11"/>
  <c r="AE162" i="11"/>
  <c r="AS162" i="11"/>
  <c r="H162" i="11"/>
  <c r="V162" i="11"/>
  <c r="AG162" i="11"/>
  <c r="I162" i="11"/>
  <c r="U162" i="11"/>
  <c r="W162" i="11"/>
  <c r="AF162" i="11"/>
  <c r="AK162" i="11"/>
  <c r="G162" i="11"/>
  <c r="AT162" i="11"/>
  <c r="K166" i="12"/>
  <c r="H166" i="12"/>
  <c r="I166" i="12"/>
  <c r="J166" i="12"/>
  <c r="D166" i="12"/>
  <c r="F166" i="12"/>
  <c r="G166" i="12"/>
  <c r="E166" i="12"/>
  <c r="E164" i="11"/>
  <c r="B165" i="10"/>
  <c r="C165" i="10" s="1"/>
  <c r="D165" i="10" s="1"/>
  <c r="AU163" i="11" s="1"/>
  <c r="C182" i="12"/>
  <c r="I163" i="11" l="1"/>
  <c r="Q163" i="11"/>
  <c r="Y163" i="11"/>
  <c r="AG163" i="11"/>
  <c r="AO163" i="11"/>
  <c r="J163" i="11"/>
  <c r="R163" i="11"/>
  <c r="Z163" i="11"/>
  <c r="AH163" i="11"/>
  <c r="AP163" i="11"/>
  <c r="K163" i="11"/>
  <c r="S163" i="11"/>
  <c r="AA163" i="11"/>
  <c r="AI163" i="11"/>
  <c r="AQ163" i="11"/>
  <c r="H163" i="11"/>
  <c r="V163" i="11"/>
  <c r="AJ163" i="11"/>
  <c r="L163" i="11"/>
  <c r="W163" i="11"/>
  <c r="AK163" i="11"/>
  <c r="M163" i="11"/>
  <c r="X163" i="11"/>
  <c r="AL163" i="11"/>
  <c r="N163" i="11"/>
  <c r="AB163" i="11"/>
  <c r="AM163" i="11"/>
  <c r="O163" i="11"/>
  <c r="AC163" i="11"/>
  <c r="AN163" i="11"/>
  <c r="F163" i="11"/>
  <c r="T163" i="11"/>
  <c r="AE163" i="11"/>
  <c r="AS163" i="11"/>
  <c r="U163" i="11"/>
  <c r="AD163" i="11"/>
  <c r="AF163" i="11"/>
  <c r="AR163" i="11"/>
  <c r="AT163" i="11"/>
  <c r="G163" i="11"/>
  <c r="P163" i="11"/>
  <c r="K167" i="12"/>
  <c r="I167" i="12"/>
  <c r="J167" i="12"/>
  <c r="D167" i="12"/>
  <c r="E167" i="12"/>
  <c r="G167" i="12"/>
  <c r="H167" i="12"/>
  <c r="F167" i="12"/>
  <c r="E165" i="11"/>
  <c r="B166" i="10"/>
  <c r="C166" i="10" s="1"/>
  <c r="D166" i="10" s="1"/>
  <c r="AU164" i="11" s="1"/>
  <c r="C183" i="12"/>
  <c r="H164" i="11" l="1"/>
  <c r="P164" i="11"/>
  <c r="X164" i="11"/>
  <c r="AF164" i="11"/>
  <c r="AN164" i="11"/>
  <c r="I164" i="11"/>
  <c r="Q164" i="11"/>
  <c r="Y164" i="11"/>
  <c r="AG164" i="11"/>
  <c r="AO164" i="11"/>
  <c r="J164" i="11"/>
  <c r="R164" i="11"/>
  <c r="Z164" i="11"/>
  <c r="AH164" i="11"/>
  <c r="AP164" i="11"/>
  <c r="F164" i="11"/>
  <c r="T164" i="11"/>
  <c r="AE164" i="11"/>
  <c r="AS164" i="11"/>
  <c r="G164" i="11"/>
  <c r="U164" i="11"/>
  <c r="AI164" i="11"/>
  <c r="AT164" i="11"/>
  <c r="K164" i="11"/>
  <c r="V164" i="11"/>
  <c r="AJ164" i="11"/>
  <c r="L164" i="11"/>
  <c r="W164" i="11"/>
  <c r="AK164" i="11"/>
  <c r="M164" i="11"/>
  <c r="AA164" i="11"/>
  <c r="AL164" i="11"/>
  <c r="O164" i="11"/>
  <c r="AC164" i="11"/>
  <c r="AQ164" i="11"/>
  <c r="AD164" i="11"/>
  <c r="AM164" i="11"/>
  <c r="AR164" i="11"/>
  <c r="S164" i="11"/>
  <c r="AB164" i="11"/>
  <c r="N164" i="11"/>
  <c r="K168" i="12"/>
  <c r="J168" i="12"/>
  <c r="D168" i="12"/>
  <c r="E168" i="12"/>
  <c r="F168" i="12"/>
  <c r="H168" i="12"/>
  <c r="I168" i="12"/>
  <c r="G168" i="12"/>
  <c r="E166" i="11"/>
  <c r="B167" i="10"/>
  <c r="C167" i="10" s="1"/>
  <c r="D167" i="10" s="1"/>
  <c r="AU165" i="11" s="1"/>
  <c r="C184" i="12"/>
  <c r="G165" i="11" l="1"/>
  <c r="O165" i="11"/>
  <c r="W165" i="11"/>
  <c r="AE165" i="11"/>
  <c r="AM165" i="11"/>
  <c r="H165" i="11"/>
  <c r="P165" i="11"/>
  <c r="X165" i="11"/>
  <c r="AF165" i="11"/>
  <c r="AN165" i="11"/>
  <c r="I165" i="11"/>
  <c r="Q165" i="11"/>
  <c r="Y165" i="11"/>
  <c r="AG165" i="11"/>
  <c r="AO165" i="11"/>
  <c r="R165" i="11"/>
  <c r="AC165" i="11"/>
  <c r="AQ165" i="11"/>
  <c r="S165" i="11"/>
  <c r="AD165" i="11"/>
  <c r="AR165" i="11"/>
  <c r="F165" i="11"/>
  <c r="T165" i="11"/>
  <c r="AH165" i="11"/>
  <c r="AS165" i="11"/>
  <c r="J165" i="11"/>
  <c r="U165" i="11"/>
  <c r="AI165" i="11"/>
  <c r="AT165" i="11"/>
  <c r="K165" i="11"/>
  <c r="V165" i="11"/>
  <c r="AJ165" i="11"/>
  <c r="M165" i="11"/>
  <c r="AA165" i="11"/>
  <c r="AL165" i="11"/>
  <c r="AP165" i="11"/>
  <c r="L165" i="11"/>
  <c r="N165" i="11"/>
  <c r="AB165" i="11"/>
  <c r="AK165" i="11"/>
  <c r="Z165" i="11"/>
  <c r="K169" i="12"/>
  <c r="D169" i="12"/>
  <c r="E169" i="12"/>
  <c r="F169" i="12"/>
  <c r="G169" i="12"/>
  <c r="I169" i="12"/>
  <c r="J169" i="12"/>
  <c r="H169" i="12"/>
  <c r="E167" i="11"/>
  <c r="B168" i="10"/>
  <c r="C168" i="10" s="1"/>
  <c r="D168" i="10" s="1"/>
  <c r="AU166" i="11" s="1"/>
  <c r="C185" i="12"/>
  <c r="F166" i="11" l="1"/>
  <c r="N166" i="11"/>
  <c r="V166" i="11"/>
  <c r="AD166" i="11"/>
  <c r="AL166" i="11"/>
  <c r="AT166" i="11"/>
  <c r="G166" i="11"/>
  <c r="O166" i="11"/>
  <c r="W166" i="11"/>
  <c r="AE166" i="11"/>
  <c r="AM166" i="11"/>
  <c r="H166" i="11"/>
  <c r="P166" i="11"/>
  <c r="X166" i="11"/>
  <c r="AF166" i="11"/>
  <c r="AN166" i="11"/>
  <c r="M166" i="11"/>
  <c r="AA166" i="11"/>
  <c r="AO166" i="11"/>
  <c r="Q166" i="11"/>
  <c r="AB166" i="11"/>
  <c r="AP166" i="11"/>
  <c r="R166" i="11"/>
  <c r="AC166" i="11"/>
  <c r="AQ166" i="11"/>
  <c r="S166" i="11"/>
  <c r="AG166" i="11"/>
  <c r="AR166" i="11"/>
  <c r="I166" i="11"/>
  <c r="T166" i="11"/>
  <c r="AH166" i="11"/>
  <c r="AS166" i="11"/>
  <c r="K166" i="11"/>
  <c r="Y166" i="11"/>
  <c r="AJ166" i="11"/>
  <c r="J166" i="11"/>
  <c r="L166" i="11"/>
  <c r="U166" i="11"/>
  <c r="Z166" i="11"/>
  <c r="AK166" i="11"/>
  <c r="AI166" i="11"/>
  <c r="K170" i="12"/>
  <c r="D170" i="12"/>
  <c r="E170" i="12"/>
  <c r="F170" i="12"/>
  <c r="G170" i="12"/>
  <c r="H170" i="12"/>
  <c r="J170" i="12"/>
  <c r="I170" i="12"/>
  <c r="E168" i="11"/>
  <c r="B169" i="10"/>
  <c r="C169" i="10" s="1"/>
  <c r="D169" i="10" s="1"/>
  <c r="AU167" i="11" s="1"/>
  <c r="C186" i="12"/>
  <c r="M167" i="11" l="1"/>
  <c r="U167" i="11"/>
  <c r="AC167" i="11"/>
  <c r="F167" i="11"/>
  <c r="N167" i="11"/>
  <c r="V167" i="11"/>
  <c r="AD167" i="11"/>
  <c r="G167" i="11"/>
  <c r="O167" i="11"/>
  <c r="W167" i="11"/>
  <c r="AE167" i="11"/>
  <c r="AM167" i="11"/>
  <c r="K167" i="11"/>
  <c r="Y167" i="11"/>
  <c r="AJ167" i="11"/>
  <c r="AS167" i="11"/>
  <c r="L167" i="11"/>
  <c r="Z167" i="11"/>
  <c r="AK167" i="11"/>
  <c r="AT167" i="11"/>
  <c r="P167" i="11"/>
  <c r="AA167" i="11"/>
  <c r="AL167" i="11"/>
  <c r="Q167" i="11"/>
  <c r="AB167" i="11"/>
  <c r="AN167" i="11"/>
  <c r="R167" i="11"/>
  <c r="AF167" i="11"/>
  <c r="AO167" i="11"/>
  <c r="I167" i="11"/>
  <c r="T167" i="11"/>
  <c r="AH167" i="11"/>
  <c r="AQ167" i="11"/>
  <c r="J167" i="11"/>
  <c r="S167" i="11"/>
  <c r="X167" i="11"/>
  <c r="AG167" i="11"/>
  <c r="AI167" i="11"/>
  <c r="AR167" i="11"/>
  <c r="H167" i="11"/>
  <c r="AP167" i="11"/>
  <c r="K171" i="12"/>
  <c r="E171" i="12"/>
  <c r="F171" i="12"/>
  <c r="G171" i="12"/>
  <c r="H171" i="12"/>
  <c r="I171" i="12"/>
  <c r="D171" i="12"/>
  <c r="J171" i="12"/>
  <c r="E169" i="11"/>
  <c r="B170" i="10"/>
  <c r="C170" i="10" s="1"/>
  <c r="D170" i="10" s="1"/>
  <c r="AU168" i="11" s="1"/>
  <c r="C187" i="12"/>
  <c r="F168" i="11" l="1"/>
  <c r="M168" i="11"/>
  <c r="U168" i="11"/>
  <c r="AC168" i="11"/>
  <c r="AK168" i="11"/>
  <c r="AS168" i="11"/>
  <c r="N168" i="11"/>
  <c r="V168" i="11"/>
  <c r="AD168" i="11"/>
  <c r="AL168" i="11"/>
  <c r="AT168" i="11"/>
  <c r="G168" i="11"/>
  <c r="O168" i="11"/>
  <c r="W168" i="11"/>
  <c r="AE168" i="11"/>
  <c r="AM168" i="11"/>
  <c r="H168" i="11"/>
  <c r="P168" i="11"/>
  <c r="X168" i="11"/>
  <c r="AF168" i="11"/>
  <c r="AN168" i="11"/>
  <c r="I168" i="11"/>
  <c r="Q168" i="11"/>
  <c r="Y168" i="11"/>
  <c r="AG168" i="11"/>
  <c r="AO168" i="11"/>
  <c r="K168" i="11"/>
  <c r="S168" i="11"/>
  <c r="AA168" i="11"/>
  <c r="AI168" i="11"/>
  <c r="AQ168" i="11"/>
  <c r="L168" i="11"/>
  <c r="AR168" i="11"/>
  <c r="R168" i="11"/>
  <c r="T168" i="11"/>
  <c r="Z168" i="11"/>
  <c r="AB168" i="11"/>
  <c r="AJ168" i="11"/>
  <c r="J168" i="11"/>
  <c r="AP168" i="11"/>
  <c r="AH168" i="11"/>
  <c r="K172" i="12"/>
  <c r="F172" i="12"/>
  <c r="G172" i="12"/>
  <c r="H172" i="12"/>
  <c r="I172" i="12"/>
  <c r="J172" i="12"/>
  <c r="D172" i="12"/>
  <c r="E172" i="12"/>
  <c r="E170" i="11"/>
  <c r="B171" i="10"/>
  <c r="C171" i="10" s="1"/>
  <c r="D171" i="10" s="1"/>
  <c r="AU169" i="11" s="1"/>
  <c r="C188" i="12"/>
  <c r="L169" i="11" l="1"/>
  <c r="T169" i="11"/>
  <c r="AB169" i="11"/>
  <c r="AJ169" i="11"/>
  <c r="AR169" i="11"/>
  <c r="M169" i="11"/>
  <c r="U169" i="11"/>
  <c r="AC169" i="11"/>
  <c r="AK169" i="11"/>
  <c r="AS169" i="11"/>
  <c r="F169" i="11"/>
  <c r="N169" i="11"/>
  <c r="V169" i="11"/>
  <c r="AD169" i="11"/>
  <c r="AL169" i="11"/>
  <c r="AT169" i="11"/>
  <c r="G169" i="11"/>
  <c r="O169" i="11"/>
  <c r="W169" i="11"/>
  <c r="AE169" i="11"/>
  <c r="AM169" i="11"/>
  <c r="H169" i="11"/>
  <c r="P169" i="11"/>
  <c r="X169" i="11"/>
  <c r="J169" i="11"/>
  <c r="R169" i="11"/>
  <c r="Z169" i="11"/>
  <c r="AH169" i="11"/>
  <c r="AP169" i="11"/>
  <c r="AG169" i="11"/>
  <c r="I169" i="11"/>
  <c r="AI169" i="11"/>
  <c r="K169" i="11"/>
  <c r="AN169" i="11"/>
  <c r="Q169" i="11"/>
  <c r="AO169" i="11"/>
  <c r="S169" i="11"/>
  <c r="AQ169" i="11"/>
  <c r="AA169" i="11"/>
  <c r="AF169" i="11"/>
  <c r="Y169" i="11"/>
  <c r="K173" i="12"/>
  <c r="H173" i="12"/>
  <c r="I173" i="12"/>
  <c r="J173" i="12"/>
  <c r="E173" i="12"/>
  <c r="F173" i="12"/>
  <c r="D173" i="12"/>
  <c r="G173" i="12"/>
  <c r="E171" i="11"/>
  <c r="B172" i="10"/>
  <c r="C172" i="10" s="1"/>
  <c r="D172" i="10" s="1"/>
  <c r="AU170" i="11" s="1"/>
  <c r="C189" i="12"/>
  <c r="K170" i="11" l="1"/>
  <c r="S170" i="11"/>
  <c r="AA170" i="11"/>
  <c r="AI170" i="11"/>
  <c r="AQ170" i="11"/>
  <c r="L170" i="11"/>
  <c r="T170" i="11"/>
  <c r="AB170" i="11"/>
  <c r="AJ170" i="11"/>
  <c r="AR170" i="11"/>
  <c r="M170" i="11"/>
  <c r="U170" i="11"/>
  <c r="AC170" i="11"/>
  <c r="AK170" i="11"/>
  <c r="AS170" i="11"/>
  <c r="F170" i="11"/>
  <c r="N170" i="11"/>
  <c r="V170" i="11"/>
  <c r="AD170" i="11"/>
  <c r="AL170" i="11"/>
  <c r="AT170" i="11"/>
  <c r="I170" i="11"/>
  <c r="Q170" i="11"/>
  <c r="Y170" i="11"/>
  <c r="AG170" i="11"/>
  <c r="AO170" i="11"/>
  <c r="O170" i="11"/>
  <c r="AH170" i="11"/>
  <c r="P170" i="11"/>
  <c r="AM170" i="11"/>
  <c r="R170" i="11"/>
  <c r="AN170" i="11"/>
  <c r="W170" i="11"/>
  <c r="AP170" i="11"/>
  <c r="X170" i="11"/>
  <c r="H170" i="11"/>
  <c r="AE170" i="11"/>
  <c r="J170" i="11"/>
  <c r="AF170" i="11"/>
  <c r="G170" i="11"/>
  <c r="Z170" i="11"/>
  <c r="K174" i="12"/>
  <c r="I174" i="12"/>
  <c r="J174" i="12"/>
  <c r="D174" i="12"/>
  <c r="F174" i="12"/>
  <c r="G174" i="12"/>
  <c r="E174" i="12"/>
  <c r="H174" i="12"/>
  <c r="E172" i="11"/>
  <c r="B173" i="10"/>
  <c r="C173" i="10" s="1"/>
  <c r="D173" i="10" s="1"/>
  <c r="AU171" i="11" s="1"/>
  <c r="C190" i="12"/>
  <c r="J171" i="11" l="1"/>
  <c r="R171" i="11"/>
  <c r="Z171" i="11"/>
  <c r="AH171" i="11"/>
  <c r="AP171" i="11"/>
  <c r="K171" i="11"/>
  <c r="S171" i="11"/>
  <c r="AA171" i="11"/>
  <c r="AI171" i="11"/>
  <c r="AQ171" i="11"/>
  <c r="L171" i="11"/>
  <c r="T171" i="11"/>
  <c r="AB171" i="11"/>
  <c r="AJ171" i="11"/>
  <c r="AR171" i="11"/>
  <c r="M171" i="11"/>
  <c r="U171" i="11"/>
  <c r="AC171" i="11"/>
  <c r="AK171" i="11"/>
  <c r="AS171" i="11"/>
  <c r="H171" i="11"/>
  <c r="P171" i="11"/>
  <c r="X171" i="11"/>
  <c r="AF171" i="11"/>
  <c r="AN171" i="11"/>
  <c r="O171" i="11"/>
  <c r="AL171" i="11"/>
  <c r="Q171" i="11"/>
  <c r="AM171" i="11"/>
  <c r="V171" i="11"/>
  <c r="AO171" i="11"/>
  <c r="W171" i="11"/>
  <c r="AT171" i="11"/>
  <c r="F171" i="11"/>
  <c r="Y171" i="11"/>
  <c r="I171" i="11"/>
  <c r="AE171" i="11"/>
  <c r="N171" i="11"/>
  <c r="AG171" i="11"/>
  <c r="G171" i="11"/>
  <c r="AD171" i="11"/>
  <c r="K175" i="12"/>
  <c r="J175" i="12"/>
  <c r="D175" i="12"/>
  <c r="E175" i="12"/>
  <c r="G175" i="12"/>
  <c r="H175" i="12"/>
  <c r="F175" i="12"/>
  <c r="I175" i="12"/>
  <c r="E173" i="11"/>
  <c r="B174" i="10"/>
  <c r="C174" i="10" s="1"/>
  <c r="D174" i="10" s="1"/>
  <c r="AU172" i="11" s="1"/>
  <c r="C191" i="12"/>
  <c r="I172" i="11" l="1"/>
  <c r="Q172" i="11"/>
  <c r="Y172" i="11"/>
  <c r="AG172" i="11"/>
  <c r="AO172" i="11"/>
  <c r="J172" i="11"/>
  <c r="R172" i="11"/>
  <c r="Z172" i="11"/>
  <c r="AH172" i="11"/>
  <c r="AP172" i="11"/>
  <c r="K172" i="11"/>
  <c r="L172" i="11"/>
  <c r="G172" i="11"/>
  <c r="O172" i="11"/>
  <c r="W172" i="11"/>
  <c r="AE172" i="11"/>
  <c r="AM172" i="11"/>
  <c r="P172" i="11"/>
  <c r="AC172" i="11"/>
  <c r="AQ172" i="11"/>
  <c r="S172" i="11"/>
  <c r="AD172" i="11"/>
  <c r="AR172" i="11"/>
  <c r="T172" i="11"/>
  <c r="AF172" i="11"/>
  <c r="AS172" i="11"/>
  <c r="U172" i="11"/>
  <c r="AI172" i="11"/>
  <c r="AT172" i="11"/>
  <c r="F172" i="11"/>
  <c r="V172" i="11"/>
  <c r="AJ172" i="11"/>
  <c r="M172" i="11"/>
  <c r="AA172" i="11"/>
  <c r="AL172" i="11"/>
  <c r="N172" i="11"/>
  <c r="AB172" i="11"/>
  <c r="AN172" i="11"/>
  <c r="H172" i="11"/>
  <c r="X172" i="11"/>
  <c r="AK172" i="11"/>
  <c r="K176" i="12"/>
  <c r="D176" i="12"/>
  <c r="E176" i="12"/>
  <c r="F176" i="12"/>
  <c r="H176" i="12"/>
  <c r="I176" i="12"/>
  <c r="G176" i="12"/>
  <c r="J176" i="12"/>
  <c r="E174" i="11"/>
  <c r="B175" i="10"/>
  <c r="C175" i="10" s="1"/>
  <c r="D175" i="10" s="1"/>
  <c r="AU173" i="11" s="1"/>
  <c r="C192" i="12"/>
  <c r="H173" i="11" l="1"/>
  <c r="P173" i="11"/>
  <c r="X173" i="11"/>
  <c r="AF173" i="11"/>
  <c r="AN173" i="11"/>
  <c r="I173" i="11"/>
  <c r="Q173" i="11"/>
  <c r="Y173" i="11"/>
  <c r="AG173" i="11"/>
  <c r="AO173" i="11"/>
  <c r="F173" i="11"/>
  <c r="N173" i="11"/>
  <c r="V173" i="11"/>
  <c r="AD173" i="11"/>
  <c r="AL173" i="11"/>
  <c r="AT173" i="11"/>
  <c r="M173" i="11"/>
  <c r="AA173" i="11"/>
  <c r="AM173" i="11"/>
  <c r="O173" i="11"/>
  <c r="AB173" i="11"/>
  <c r="AP173" i="11"/>
  <c r="R173" i="11"/>
  <c r="AC173" i="11"/>
  <c r="AQ173" i="11"/>
  <c r="S173" i="11"/>
  <c r="AE173" i="11"/>
  <c r="AR173" i="11"/>
  <c r="G173" i="11"/>
  <c r="T173" i="11"/>
  <c r="AH173" i="11"/>
  <c r="AS173" i="11"/>
  <c r="K173" i="11"/>
  <c r="W173" i="11"/>
  <c r="AJ173" i="11"/>
  <c r="L173" i="11"/>
  <c r="Z173" i="11"/>
  <c r="AK173" i="11"/>
  <c r="U173" i="11"/>
  <c r="AI173" i="11"/>
  <c r="J173" i="11"/>
  <c r="K177" i="12"/>
  <c r="D177" i="12"/>
  <c r="E177" i="12"/>
  <c r="F177" i="12"/>
  <c r="G177" i="12"/>
  <c r="I177" i="12"/>
  <c r="J177" i="12"/>
  <c r="H177" i="12"/>
  <c r="E175" i="11"/>
  <c r="B176" i="10"/>
  <c r="C176" i="10" s="1"/>
  <c r="D176" i="10" s="1"/>
  <c r="AU174" i="11" s="1"/>
  <c r="C193" i="12"/>
  <c r="G174" i="11" l="1"/>
  <c r="O174" i="11"/>
  <c r="W174" i="11"/>
  <c r="AE174" i="11"/>
  <c r="AM174" i="11"/>
  <c r="H174" i="11"/>
  <c r="P174" i="11"/>
  <c r="X174" i="11"/>
  <c r="AF174" i="11"/>
  <c r="AN174" i="11"/>
  <c r="M174" i="11"/>
  <c r="U174" i="11"/>
  <c r="AC174" i="11"/>
  <c r="AK174" i="11"/>
  <c r="AS174" i="11"/>
  <c r="K174" i="11"/>
  <c r="Y174" i="11"/>
  <c r="AJ174" i="11"/>
  <c r="L174" i="11"/>
  <c r="Z174" i="11"/>
  <c r="AL174" i="11"/>
  <c r="N174" i="11"/>
  <c r="AA174" i="11"/>
  <c r="AO174" i="11"/>
  <c r="Q174" i="11"/>
  <c r="AB174" i="11"/>
  <c r="AP174" i="11"/>
  <c r="R174" i="11"/>
  <c r="AD174" i="11"/>
  <c r="AQ174" i="11"/>
  <c r="I174" i="11"/>
  <c r="T174" i="11"/>
  <c r="AH174" i="11"/>
  <c r="AT174" i="11"/>
  <c r="J174" i="11"/>
  <c r="V174" i="11"/>
  <c r="AI174" i="11"/>
  <c r="F174" i="11"/>
  <c r="S174" i="11"/>
  <c r="AG174" i="11"/>
  <c r="AR174" i="11"/>
  <c r="K178" i="12"/>
  <c r="E178" i="12"/>
  <c r="F178" i="12"/>
  <c r="G178" i="12"/>
  <c r="H178" i="12"/>
  <c r="J178" i="12"/>
  <c r="D178" i="12"/>
  <c r="I178" i="12"/>
  <c r="E176" i="11"/>
  <c r="B177" i="10"/>
  <c r="C177" i="10" s="1"/>
  <c r="D177" i="10" s="1"/>
  <c r="AU175" i="11" s="1"/>
  <c r="C194" i="12"/>
  <c r="F175" i="11" l="1"/>
  <c r="N175" i="11"/>
  <c r="V175" i="11"/>
  <c r="AD175" i="11"/>
  <c r="AL175" i="11"/>
  <c r="AT175" i="11"/>
  <c r="G175" i="11"/>
  <c r="O175" i="11"/>
  <c r="W175" i="11"/>
  <c r="AE175" i="11"/>
  <c r="AM175" i="11"/>
  <c r="L175" i="11"/>
  <c r="T175" i="11"/>
  <c r="AB175" i="11"/>
  <c r="AJ175" i="11"/>
  <c r="AR175" i="11"/>
  <c r="I175" i="11"/>
  <c r="U175" i="11"/>
  <c r="AH175" i="11"/>
  <c r="J175" i="11"/>
  <c r="X175" i="11"/>
  <c r="AI175" i="11"/>
  <c r="K175" i="11"/>
  <c r="Y175" i="11"/>
  <c r="AK175" i="11"/>
  <c r="M175" i="11"/>
  <c r="Z175" i="11"/>
  <c r="AN175" i="11"/>
  <c r="P175" i="11"/>
  <c r="AA175" i="11"/>
  <c r="AO175" i="11"/>
  <c r="R175" i="11"/>
  <c r="AF175" i="11"/>
  <c r="AQ175" i="11"/>
  <c r="H175" i="11"/>
  <c r="S175" i="11"/>
  <c r="AG175" i="11"/>
  <c r="AS175" i="11"/>
  <c r="AP175" i="11"/>
  <c r="Q175" i="11"/>
  <c r="AC175" i="11"/>
  <c r="K179" i="12"/>
  <c r="F179" i="12"/>
  <c r="G179" i="12"/>
  <c r="H179" i="12"/>
  <c r="I179" i="12"/>
  <c r="D179" i="12"/>
  <c r="J179" i="12"/>
  <c r="E179" i="12"/>
  <c r="E177" i="11"/>
  <c r="B178" i="10"/>
  <c r="C178" i="10" s="1"/>
  <c r="D178" i="10" s="1"/>
  <c r="AU176" i="11" s="1"/>
  <c r="C195" i="12"/>
  <c r="M176" i="11" l="1"/>
  <c r="U176" i="11"/>
  <c r="AC176" i="11"/>
  <c r="AK176" i="11"/>
  <c r="AS176" i="11"/>
  <c r="F176" i="11"/>
  <c r="N176" i="11"/>
  <c r="V176" i="11"/>
  <c r="AD176" i="11"/>
  <c r="AL176" i="11"/>
  <c r="AT176" i="11"/>
  <c r="K176" i="11"/>
  <c r="S176" i="11"/>
  <c r="AA176" i="11"/>
  <c r="AI176" i="11"/>
  <c r="AQ176" i="11"/>
  <c r="G176" i="11"/>
  <c r="R176" i="11"/>
  <c r="AF176" i="11"/>
  <c r="AR176" i="11"/>
  <c r="H176" i="11"/>
  <c r="T176" i="11"/>
  <c r="AG176" i="11"/>
  <c r="I176" i="11"/>
  <c r="W176" i="11"/>
  <c r="AH176" i="11"/>
  <c r="J176" i="11"/>
  <c r="X176" i="11"/>
  <c r="AJ176" i="11"/>
  <c r="L176" i="11"/>
  <c r="Y176" i="11"/>
  <c r="AM176" i="11"/>
  <c r="P176" i="11"/>
  <c r="AB176" i="11"/>
  <c r="AO176" i="11"/>
  <c r="Q176" i="11"/>
  <c r="AE176" i="11"/>
  <c r="AP176" i="11"/>
  <c r="O176" i="11"/>
  <c r="Z176" i="11"/>
  <c r="AN176" i="11"/>
  <c r="K180" i="12"/>
  <c r="G180" i="12"/>
  <c r="H180" i="12"/>
  <c r="I180" i="12"/>
  <c r="J180" i="12"/>
  <c r="D180" i="12"/>
  <c r="E180" i="12"/>
  <c r="F180" i="12"/>
  <c r="E178" i="11"/>
  <c r="B179" i="10"/>
  <c r="C179" i="10" s="1"/>
  <c r="D179" i="10" s="1"/>
  <c r="AU177" i="11" s="1"/>
  <c r="C196" i="12"/>
  <c r="L177" i="11" l="1"/>
  <c r="T177" i="11"/>
  <c r="AB177" i="11"/>
  <c r="AJ177" i="11"/>
  <c r="AR177" i="11"/>
  <c r="M177" i="11"/>
  <c r="U177" i="11"/>
  <c r="AC177" i="11"/>
  <c r="AK177" i="11"/>
  <c r="AS177" i="11"/>
  <c r="J177" i="11"/>
  <c r="R177" i="11"/>
  <c r="Z177" i="11"/>
  <c r="AH177" i="11"/>
  <c r="AP177" i="11"/>
  <c r="P177" i="11"/>
  <c r="AD177" i="11"/>
  <c r="AO177" i="11"/>
  <c r="F177" i="11"/>
  <c r="Q177" i="11"/>
  <c r="AE177" i="11"/>
  <c r="AQ177" i="11"/>
  <c r="G177" i="11"/>
  <c r="S177" i="11"/>
  <c r="AF177" i="11"/>
  <c r="AT177" i="11"/>
  <c r="H177" i="11"/>
  <c r="V177" i="11"/>
  <c r="AG177" i="11"/>
  <c r="I177" i="11"/>
  <c r="W177" i="11"/>
  <c r="AI177" i="11"/>
  <c r="N177" i="11"/>
  <c r="Y177" i="11"/>
  <c r="AM177" i="11"/>
  <c r="O177" i="11"/>
  <c r="AA177" i="11"/>
  <c r="AN177" i="11"/>
  <c r="K177" i="11"/>
  <c r="X177" i="11"/>
  <c r="AL177" i="11"/>
  <c r="K181" i="12"/>
  <c r="H181" i="12"/>
  <c r="I181" i="12"/>
  <c r="J181" i="12"/>
  <c r="E181" i="12"/>
  <c r="F181" i="12"/>
  <c r="D181" i="12"/>
  <c r="G181" i="12"/>
  <c r="E179" i="11"/>
  <c r="B180" i="10"/>
  <c r="C180" i="10" s="1"/>
  <c r="D180" i="10" s="1"/>
  <c r="AU178" i="11" s="1"/>
  <c r="C197" i="12"/>
  <c r="K178" i="11" l="1"/>
  <c r="S178" i="11"/>
  <c r="AA178" i="11"/>
  <c r="AI178" i="11"/>
  <c r="AQ178" i="11"/>
  <c r="L178" i="11"/>
  <c r="T178" i="11"/>
  <c r="AB178" i="11"/>
  <c r="AJ178" i="11"/>
  <c r="AR178" i="11"/>
  <c r="I178" i="11"/>
  <c r="Q178" i="11"/>
  <c r="Y178" i="11"/>
  <c r="AG178" i="11"/>
  <c r="AO178" i="11"/>
  <c r="N178" i="11"/>
  <c r="Z178" i="11"/>
  <c r="AM178" i="11"/>
  <c r="O178" i="11"/>
  <c r="AC178" i="11"/>
  <c r="AN178" i="11"/>
  <c r="P178" i="11"/>
  <c r="AD178" i="11"/>
  <c r="AP178" i="11"/>
  <c r="F178" i="11"/>
  <c r="R178" i="11"/>
  <c r="AE178" i="11"/>
  <c r="AS178" i="11"/>
  <c r="G178" i="11"/>
  <c r="U178" i="11"/>
  <c r="AF178" i="11"/>
  <c r="AT178" i="11"/>
  <c r="J178" i="11"/>
  <c r="W178" i="11"/>
  <c r="AK178" i="11"/>
  <c r="M178" i="11"/>
  <c r="X178" i="11"/>
  <c r="AL178" i="11"/>
  <c r="V178" i="11"/>
  <c r="AH178" i="11"/>
  <c r="H178" i="11"/>
  <c r="K182" i="12"/>
  <c r="I182" i="12"/>
  <c r="J182" i="12"/>
  <c r="D182" i="12"/>
  <c r="F182" i="12"/>
  <c r="G182" i="12"/>
  <c r="E182" i="12"/>
  <c r="H182" i="12"/>
  <c r="E180" i="11"/>
  <c r="B181" i="10"/>
  <c r="C181" i="10" s="1"/>
  <c r="D181" i="10" s="1"/>
  <c r="AU179" i="11" s="1"/>
  <c r="C198" i="12"/>
  <c r="J179" i="11" l="1"/>
  <c r="R179" i="11"/>
  <c r="Z179" i="11"/>
  <c r="AH179" i="11"/>
  <c r="AP179" i="11"/>
  <c r="K179" i="11"/>
  <c r="S179" i="11"/>
  <c r="AA179" i="11"/>
  <c r="AI179" i="11"/>
  <c r="AQ179" i="11"/>
  <c r="H179" i="11"/>
  <c r="P179" i="11"/>
  <c r="X179" i="11"/>
  <c r="AF179" i="11"/>
  <c r="AN179" i="11"/>
  <c r="L179" i="11"/>
  <c r="W179" i="11"/>
  <c r="AK179" i="11"/>
  <c r="M179" i="11"/>
  <c r="Y179" i="11"/>
  <c r="AL179" i="11"/>
  <c r="N179" i="11"/>
  <c r="AB179" i="11"/>
  <c r="AM179" i="11"/>
  <c r="O179" i="11"/>
  <c r="AC179" i="11"/>
  <c r="AO179" i="11"/>
  <c r="Q179" i="11"/>
  <c r="AD179" i="11"/>
  <c r="AR179" i="11"/>
  <c r="G179" i="11"/>
  <c r="U179" i="11"/>
  <c r="AG179" i="11"/>
  <c r="AT179" i="11"/>
  <c r="I179" i="11"/>
  <c r="V179" i="11"/>
  <c r="AJ179" i="11"/>
  <c r="F179" i="11"/>
  <c r="T179" i="11"/>
  <c r="AE179" i="11"/>
  <c r="AS179" i="11"/>
  <c r="K183" i="12"/>
  <c r="J183" i="12"/>
  <c r="D183" i="12"/>
  <c r="E183" i="12"/>
  <c r="G183" i="12"/>
  <c r="H183" i="12"/>
  <c r="F183" i="12"/>
  <c r="I183" i="12"/>
  <c r="E181" i="11"/>
  <c r="B182" i="10"/>
  <c r="C182" i="10" s="1"/>
  <c r="D182" i="10" s="1"/>
  <c r="AU180" i="11" s="1"/>
  <c r="C199" i="12"/>
  <c r="I180" i="11" l="1"/>
  <c r="Q180" i="11"/>
  <c r="Y180" i="11"/>
  <c r="AG180" i="11"/>
  <c r="AO180" i="11"/>
  <c r="J180" i="11"/>
  <c r="R180" i="11"/>
  <c r="Z180" i="11"/>
  <c r="AH180" i="11"/>
  <c r="AP180" i="11"/>
  <c r="G180" i="11"/>
  <c r="O180" i="11"/>
  <c r="W180" i="11"/>
  <c r="AE180" i="11"/>
  <c r="AM180" i="11"/>
  <c r="H180" i="11"/>
  <c r="U180" i="11"/>
  <c r="AI180" i="11"/>
  <c r="AT180" i="11"/>
  <c r="K180" i="11"/>
  <c r="V180" i="11"/>
  <c r="AJ180" i="11"/>
  <c r="L180" i="11"/>
  <c r="X180" i="11"/>
  <c r="AK180" i="11"/>
  <c r="M180" i="11"/>
  <c r="AA180" i="11"/>
  <c r="AL180" i="11"/>
  <c r="N180" i="11"/>
  <c r="AB180" i="11"/>
  <c r="AN180" i="11"/>
  <c r="S180" i="11"/>
  <c r="AD180" i="11"/>
  <c r="AR180" i="11"/>
  <c r="F180" i="11"/>
  <c r="T180" i="11"/>
  <c r="AF180" i="11"/>
  <c r="AS180" i="11"/>
  <c r="AQ180" i="11"/>
  <c r="P180" i="11"/>
  <c r="AC180" i="11"/>
  <c r="K184" i="12"/>
  <c r="D184" i="12"/>
  <c r="E184" i="12"/>
  <c r="F184" i="12"/>
  <c r="H184" i="12"/>
  <c r="G184" i="12"/>
  <c r="I184" i="12"/>
  <c r="J184" i="12"/>
  <c r="E182" i="11"/>
  <c r="B183" i="10"/>
  <c r="C183" i="10" s="1"/>
  <c r="D183" i="10" s="1"/>
  <c r="AU181" i="11" s="1"/>
  <c r="C200" i="12"/>
  <c r="H181" i="11" l="1"/>
  <c r="P181" i="11"/>
  <c r="X181" i="11"/>
  <c r="AF181" i="11"/>
  <c r="AN181" i="11"/>
  <c r="I181" i="11"/>
  <c r="Q181" i="11"/>
  <c r="Y181" i="11"/>
  <c r="AG181" i="11"/>
  <c r="AO181" i="11"/>
  <c r="F181" i="11"/>
  <c r="N181" i="11"/>
  <c r="V181" i="11"/>
  <c r="AD181" i="11"/>
  <c r="AL181" i="11"/>
  <c r="AT181" i="11"/>
  <c r="S181" i="11"/>
  <c r="AE181" i="11"/>
  <c r="AR181" i="11"/>
  <c r="G181" i="11"/>
  <c r="T181" i="11"/>
  <c r="AH181" i="11"/>
  <c r="AS181" i="11"/>
  <c r="J181" i="11"/>
  <c r="U181" i="11"/>
  <c r="AI181" i="11"/>
  <c r="K181" i="11"/>
  <c r="W181" i="11"/>
  <c r="AJ181" i="11"/>
  <c r="L181" i="11"/>
  <c r="Z181" i="11"/>
  <c r="AK181" i="11"/>
  <c r="O181" i="11"/>
  <c r="AB181" i="11"/>
  <c r="AP181" i="11"/>
  <c r="R181" i="11"/>
  <c r="AC181" i="11"/>
  <c r="AQ181" i="11"/>
  <c r="M181" i="11"/>
  <c r="AA181" i="11"/>
  <c r="AM181" i="11"/>
  <c r="K185" i="12"/>
  <c r="D185" i="12"/>
  <c r="E185" i="12"/>
  <c r="F185" i="12"/>
  <c r="G185" i="12"/>
  <c r="I185" i="12"/>
  <c r="H185" i="12"/>
  <c r="J185" i="12"/>
  <c r="E183" i="11"/>
  <c r="B184" i="10"/>
  <c r="C184" i="10" s="1"/>
  <c r="D184" i="10" s="1"/>
  <c r="AU182" i="11" s="1"/>
  <c r="C201" i="12"/>
  <c r="G182" i="11" l="1"/>
  <c r="O182" i="11"/>
  <c r="W182" i="11"/>
  <c r="AE182" i="11"/>
  <c r="AM182" i="11"/>
  <c r="H182" i="11"/>
  <c r="P182" i="11"/>
  <c r="X182" i="11"/>
  <c r="AF182" i="11"/>
  <c r="AN182" i="11"/>
  <c r="M182" i="11"/>
  <c r="U182" i="11"/>
  <c r="AC182" i="11"/>
  <c r="AK182" i="11"/>
  <c r="AS182" i="11"/>
  <c r="Q182" i="11"/>
  <c r="AB182" i="11"/>
  <c r="AP182" i="11"/>
  <c r="R182" i="11"/>
  <c r="AD182" i="11"/>
  <c r="AQ182" i="11"/>
  <c r="F182" i="11"/>
  <c r="S182" i="11"/>
  <c r="AG182" i="11"/>
  <c r="AR182" i="11"/>
  <c r="I182" i="11"/>
  <c r="T182" i="11"/>
  <c r="AH182" i="11"/>
  <c r="AT182" i="11"/>
  <c r="J182" i="11"/>
  <c r="V182" i="11"/>
  <c r="AI182" i="11"/>
  <c r="L182" i="11"/>
  <c r="Z182" i="11"/>
  <c r="AL182" i="11"/>
  <c r="N182" i="11"/>
  <c r="AA182" i="11"/>
  <c r="AO182" i="11"/>
  <c r="K182" i="11"/>
  <c r="Y182" i="11"/>
  <c r="AJ182" i="11"/>
  <c r="K186" i="12"/>
  <c r="E186" i="12"/>
  <c r="F186" i="12"/>
  <c r="H186" i="12"/>
  <c r="J186" i="12"/>
  <c r="D186" i="12"/>
  <c r="G186" i="12"/>
  <c r="I186" i="12"/>
  <c r="E184" i="11"/>
  <c r="B185" i="10"/>
  <c r="C185" i="10" s="1"/>
  <c r="D185" i="10" s="1"/>
  <c r="AU183" i="11" s="1"/>
  <c r="C202" i="12"/>
  <c r="F183" i="11" l="1"/>
  <c r="N183" i="11"/>
  <c r="V183" i="11"/>
  <c r="AD183" i="11"/>
  <c r="AL183" i="11"/>
  <c r="AT183" i="11"/>
  <c r="G183" i="11"/>
  <c r="O183" i="11"/>
  <c r="W183" i="11"/>
  <c r="AE183" i="11"/>
  <c r="AM183" i="11"/>
  <c r="L183" i="11"/>
  <c r="T183" i="11"/>
  <c r="AB183" i="11"/>
  <c r="AJ183" i="11"/>
  <c r="AR183" i="11"/>
  <c r="M183" i="11"/>
  <c r="Z183" i="11"/>
  <c r="AN183" i="11"/>
  <c r="P183" i="11"/>
  <c r="AA183" i="11"/>
  <c r="AO183" i="11"/>
  <c r="Q183" i="11"/>
  <c r="AC183" i="11"/>
  <c r="AP183" i="11"/>
  <c r="R183" i="11"/>
  <c r="AF183" i="11"/>
  <c r="AQ183" i="11"/>
  <c r="H183" i="11"/>
  <c r="S183" i="11"/>
  <c r="AG183" i="11"/>
  <c r="AS183" i="11"/>
  <c r="J183" i="11"/>
  <c r="X183" i="11"/>
  <c r="AI183" i="11"/>
  <c r="K183" i="11"/>
  <c r="Y183" i="11"/>
  <c r="AK183" i="11"/>
  <c r="U183" i="11"/>
  <c r="AH183" i="11"/>
  <c r="I183" i="11"/>
  <c r="F187" i="12"/>
  <c r="G187" i="12"/>
  <c r="K187" i="12"/>
  <c r="I187" i="12"/>
  <c r="D187" i="12"/>
  <c r="E187" i="12"/>
  <c r="H187" i="12"/>
  <c r="J187" i="12"/>
  <c r="E185" i="11"/>
  <c r="B186" i="10"/>
  <c r="C186" i="10" s="1"/>
  <c r="D186" i="10" s="1"/>
  <c r="AU184" i="11" s="1"/>
  <c r="C203" i="12"/>
  <c r="M184" i="11" l="1"/>
  <c r="U184" i="11"/>
  <c r="AC184" i="11"/>
  <c r="AK184" i="11"/>
  <c r="AS184" i="11"/>
  <c r="F184" i="11"/>
  <c r="N184" i="11"/>
  <c r="V184" i="11"/>
  <c r="K184" i="11"/>
  <c r="S184" i="11"/>
  <c r="AA184" i="11"/>
  <c r="AI184" i="11"/>
  <c r="AQ184" i="11"/>
  <c r="J184" i="11"/>
  <c r="X184" i="11"/>
  <c r="AH184" i="11"/>
  <c r="AT184" i="11"/>
  <c r="L184" i="11"/>
  <c r="Y184" i="11"/>
  <c r="AJ184" i="11"/>
  <c r="O184" i="11"/>
  <c r="Z184" i="11"/>
  <c r="AL184" i="11"/>
  <c r="P184" i="11"/>
  <c r="AB184" i="11"/>
  <c r="AM184" i="11"/>
  <c r="Q184" i="11"/>
  <c r="AD184" i="11"/>
  <c r="AN184" i="11"/>
  <c r="H184" i="11"/>
  <c r="T184" i="11"/>
  <c r="AF184" i="11"/>
  <c r="AP184" i="11"/>
  <c r="I184" i="11"/>
  <c r="W184" i="11"/>
  <c r="AG184" i="11"/>
  <c r="AR184" i="11"/>
  <c r="G184" i="11"/>
  <c r="R184" i="11"/>
  <c r="AE184" i="11"/>
  <c r="AO184" i="11"/>
  <c r="K188" i="12"/>
  <c r="G188" i="12"/>
  <c r="H188" i="12"/>
  <c r="J188" i="12"/>
  <c r="D188" i="12"/>
  <c r="E188" i="12"/>
  <c r="F188" i="12"/>
  <c r="I188" i="12"/>
  <c r="E186" i="11"/>
  <c r="B187" i="10"/>
  <c r="C187" i="10" s="1"/>
  <c r="D187" i="10" s="1"/>
  <c r="AU185" i="11" s="1"/>
  <c r="C204" i="12"/>
  <c r="L185" i="11" l="1"/>
  <c r="T185" i="11"/>
  <c r="AB185" i="11"/>
  <c r="AJ185" i="11"/>
  <c r="J185" i="11"/>
  <c r="R185" i="11"/>
  <c r="Z185" i="11"/>
  <c r="AH185" i="11"/>
  <c r="AP185" i="11"/>
  <c r="F185" i="11"/>
  <c r="P185" i="11"/>
  <c r="AA185" i="11"/>
  <c r="AL185" i="11"/>
  <c r="G185" i="11"/>
  <c r="Q185" i="11"/>
  <c r="AC185" i="11"/>
  <c r="AM185" i="11"/>
  <c r="H185" i="11"/>
  <c r="S185" i="11"/>
  <c r="AD185" i="11"/>
  <c r="AN185" i="11"/>
  <c r="I185" i="11"/>
  <c r="U185" i="11"/>
  <c r="AE185" i="11"/>
  <c r="AO185" i="11"/>
  <c r="M185" i="11"/>
  <c r="W185" i="11"/>
  <c r="AG185" i="11"/>
  <c r="AR185" i="11"/>
  <c r="N185" i="11"/>
  <c r="X185" i="11"/>
  <c r="AI185" i="11"/>
  <c r="AS185" i="11"/>
  <c r="V185" i="11"/>
  <c r="Y185" i="11"/>
  <c r="AF185" i="11"/>
  <c r="AK185" i="11"/>
  <c r="AQ185" i="11"/>
  <c r="AT185" i="11"/>
  <c r="K185" i="11"/>
  <c r="O185" i="11"/>
  <c r="K189" i="12"/>
  <c r="H189" i="12"/>
  <c r="I189" i="12"/>
  <c r="E189" i="12"/>
  <c r="F189" i="12"/>
  <c r="G189" i="12"/>
  <c r="J189" i="12"/>
  <c r="D189" i="12"/>
  <c r="E187" i="11"/>
  <c r="B188" i="10"/>
  <c r="C188" i="10" s="1"/>
  <c r="D188" i="10" s="1"/>
  <c r="AU186" i="11" s="1"/>
  <c r="C205" i="12"/>
  <c r="I186" i="11" l="1"/>
  <c r="Q186" i="11"/>
  <c r="Y186" i="11"/>
  <c r="AG186" i="11"/>
  <c r="AO186" i="11"/>
  <c r="F186" i="11"/>
  <c r="O186" i="11"/>
  <c r="X186" i="11"/>
  <c r="AH186" i="11"/>
  <c r="AQ186" i="11"/>
  <c r="G186" i="11"/>
  <c r="P186" i="11"/>
  <c r="Z186" i="11"/>
  <c r="AI186" i="11"/>
  <c r="AR186" i="11"/>
  <c r="H186" i="11"/>
  <c r="R186" i="11"/>
  <c r="AA186" i="11"/>
  <c r="AJ186" i="11"/>
  <c r="AS186" i="11"/>
  <c r="J186" i="11"/>
  <c r="S186" i="11"/>
  <c r="AB186" i="11"/>
  <c r="AK186" i="11"/>
  <c r="AT186" i="11"/>
  <c r="L186" i="11"/>
  <c r="U186" i="11"/>
  <c r="AD186" i="11"/>
  <c r="AM186" i="11"/>
  <c r="M186" i="11"/>
  <c r="V186" i="11"/>
  <c r="AE186" i="11"/>
  <c r="AN186" i="11"/>
  <c r="T186" i="11"/>
  <c r="W186" i="11"/>
  <c r="AC186" i="11"/>
  <c r="AF186" i="11"/>
  <c r="AL186" i="11"/>
  <c r="AP186" i="11"/>
  <c r="K186" i="11"/>
  <c r="N186" i="11"/>
  <c r="K190" i="12"/>
  <c r="I190" i="12"/>
  <c r="J190" i="12"/>
  <c r="D190" i="12"/>
  <c r="F190" i="12"/>
  <c r="E190" i="12"/>
  <c r="G190" i="12"/>
  <c r="H190" i="12"/>
  <c r="E188" i="11"/>
  <c r="B189" i="10"/>
  <c r="C189" i="10" s="1"/>
  <c r="D189" i="10" s="1"/>
  <c r="AU187" i="11" s="1"/>
  <c r="C206" i="12"/>
  <c r="J187" i="11" l="1"/>
  <c r="R187" i="11"/>
  <c r="Z187" i="11"/>
  <c r="AH187" i="11"/>
  <c r="AP187" i="11"/>
  <c r="K187" i="11"/>
  <c r="S187" i="11"/>
  <c r="AA187" i="11"/>
  <c r="AI187" i="11"/>
  <c r="AQ187" i="11"/>
  <c r="L187" i="11"/>
  <c r="T187" i="11"/>
  <c r="AB187" i="11"/>
  <c r="AJ187" i="11"/>
  <c r="AR187" i="11"/>
  <c r="M187" i="11"/>
  <c r="U187" i="11"/>
  <c r="AC187" i="11"/>
  <c r="AK187" i="11"/>
  <c r="AS187" i="11"/>
  <c r="G187" i="11"/>
  <c r="O187" i="11"/>
  <c r="W187" i="11"/>
  <c r="AE187" i="11"/>
  <c r="AM187" i="11"/>
  <c r="H187" i="11"/>
  <c r="P187" i="11"/>
  <c r="X187" i="11"/>
  <c r="AF187" i="11"/>
  <c r="AN187" i="11"/>
  <c r="N187" i="11"/>
  <c r="AT187" i="11"/>
  <c r="Q187" i="11"/>
  <c r="V187" i="11"/>
  <c r="Y187" i="11"/>
  <c r="AD187" i="11"/>
  <c r="AG187" i="11"/>
  <c r="F187" i="11"/>
  <c r="AL187" i="11"/>
  <c r="I187" i="11"/>
  <c r="AO187" i="11"/>
  <c r="K191" i="12"/>
  <c r="J191" i="12"/>
  <c r="E191" i="12"/>
  <c r="G191" i="12"/>
  <c r="H191" i="12"/>
  <c r="I191" i="12"/>
  <c r="D191" i="12"/>
  <c r="F191" i="12"/>
  <c r="E189" i="11"/>
  <c r="B190" i="10"/>
  <c r="C190" i="10" s="1"/>
  <c r="D190" i="10" s="1"/>
  <c r="AU188" i="11" s="1"/>
  <c r="C207" i="12"/>
  <c r="I188" i="11" l="1"/>
  <c r="Q188" i="11"/>
  <c r="Y188" i="11"/>
  <c r="AG188" i="11"/>
  <c r="AO188" i="11"/>
  <c r="J188" i="11"/>
  <c r="R188" i="11"/>
  <c r="Z188" i="11"/>
  <c r="AH188" i="11"/>
  <c r="AP188" i="11"/>
  <c r="K188" i="11"/>
  <c r="S188" i="11"/>
  <c r="AA188" i="11"/>
  <c r="AI188" i="11"/>
  <c r="AQ188" i="11"/>
  <c r="L188" i="11"/>
  <c r="T188" i="11"/>
  <c r="AB188" i="11"/>
  <c r="AJ188" i="11"/>
  <c r="AR188" i="11"/>
  <c r="F188" i="11"/>
  <c r="N188" i="11"/>
  <c r="V188" i="11"/>
  <c r="AD188" i="11"/>
  <c r="AL188" i="11"/>
  <c r="AT188" i="11"/>
  <c r="G188" i="11"/>
  <c r="O188" i="11"/>
  <c r="W188" i="11"/>
  <c r="AE188" i="11"/>
  <c r="AM188" i="11"/>
  <c r="AK188" i="11"/>
  <c r="H188" i="11"/>
  <c r="AN188" i="11"/>
  <c r="M188" i="11"/>
  <c r="AS188" i="11"/>
  <c r="P188" i="11"/>
  <c r="U188" i="11"/>
  <c r="X188" i="11"/>
  <c r="AC188" i="11"/>
  <c r="AF188" i="11"/>
  <c r="K192" i="12"/>
  <c r="F192" i="12"/>
  <c r="D192" i="12"/>
  <c r="E192" i="12"/>
  <c r="G192" i="12"/>
  <c r="H192" i="12"/>
  <c r="I192" i="12"/>
  <c r="J192" i="12"/>
  <c r="E190" i="11"/>
  <c r="B191" i="10"/>
  <c r="C191" i="10" s="1"/>
  <c r="D191" i="10" s="1"/>
  <c r="AU189" i="11" s="1"/>
  <c r="C208" i="12"/>
  <c r="H189" i="11" l="1"/>
  <c r="P189" i="11"/>
  <c r="X189" i="11"/>
  <c r="AF189" i="11"/>
  <c r="AN189" i="11"/>
  <c r="I189" i="11"/>
  <c r="Q189" i="11"/>
  <c r="Y189" i="11"/>
  <c r="AG189" i="11"/>
  <c r="AO189" i="11"/>
  <c r="J189" i="11"/>
  <c r="R189" i="11"/>
  <c r="Z189" i="11"/>
  <c r="AH189" i="11"/>
  <c r="AP189" i="11"/>
  <c r="K189" i="11"/>
  <c r="S189" i="11"/>
  <c r="AA189" i="11"/>
  <c r="AI189" i="11"/>
  <c r="AQ189" i="11"/>
  <c r="M189" i="11"/>
  <c r="U189" i="11"/>
  <c r="AC189" i="11"/>
  <c r="AK189" i="11"/>
  <c r="AS189" i="11"/>
  <c r="F189" i="11"/>
  <c r="N189" i="11"/>
  <c r="V189" i="11"/>
  <c r="AD189" i="11"/>
  <c r="AL189" i="11"/>
  <c r="AB189" i="11"/>
  <c r="AE189" i="11"/>
  <c r="AJ189" i="11"/>
  <c r="G189" i="11"/>
  <c r="AM189" i="11"/>
  <c r="L189" i="11"/>
  <c r="AR189" i="11"/>
  <c r="O189" i="11"/>
  <c r="AT189" i="11"/>
  <c r="T189" i="11"/>
  <c r="W189" i="11"/>
  <c r="K193" i="12"/>
  <c r="D193" i="12"/>
  <c r="G193" i="12"/>
  <c r="E193" i="12"/>
  <c r="F193" i="12"/>
  <c r="H193" i="12"/>
  <c r="I193" i="12"/>
  <c r="J193" i="12"/>
  <c r="E191" i="11"/>
  <c r="B192" i="10"/>
  <c r="C192" i="10" s="1"/>
  <c r="D192" i="10" s="1"/>
  <c r="AU190" i="11" s="1"/>
  <c r="C209" i="12"/>
  <c r="G190" i="11" l="1"/>
  <c r="O190" i="11"/>
  <c r="W190" i="11"/>
  <c r="AE190" i="11"/>
  <c r="AM190" i="11"/>
  <c r="H190" i="11"/>
  <c r="P190" i="11"/>
  <c r="X190" i="11"/>
  <c r="AF190" i="11"/>
  <c r="AN190" i="11"/>
  <c r="I190" i="11"/>
  <c r="Q190" i="11"/>
  <c r="Y190" i="11"/>
  <c r="AG190" i="11"/>
  <c r="AO190" i="11"/>
  <c r="J190" i="11"/>
  <c r="R190" i="11"/>
  <c r="Z190" i="11"/>
  <c r="AH190" i="11"/>
  <c r="AP190" i="11"/>
  <c r="L190" i="11"/>
  <c r="T190" i="11"/>
  <c r="AB190" i="11"/>
  <c r="AJ190" i="11"/>
  <c r="AR190" i="11"/>
  <c r="M190" i="11"/>
  <c r="AI190" i="11"/>
  <c r="N190" i="11"/>
  <c r="AK190" i="11"/>
  <c r="S190" i="11"/>
  <c r="AL190" i="11"/>
  <c r="U190" i="11"/>
  <c r="AQ190" i="11"/>
  <c r="V190" i="11"/>
  <c r="AS190" i="11"/>
  <c r="AA190" i="11"/>
  <c r="AT190" i="11"/>
  <c r="F190" i="11"/>
  <c r="AC190" i="11"/>
  <c r="K190" i="11"/>
  <c r="AD190" i="11"/>
  <c r="K194" i="12"/>
  <c r="E194" i="12"/>
  <c r="H194" i="12"/>
  <c r="I194" i="12"/>
  <c r="J194" i="12"/>
  <c r="D194" i="12"/>
  <c r="F194" i="12"/>
  <c r="G194" i="12"/>
  <c r="E192" i="11"/>
  <c r="B193" i="10"/>
  <c r="C193" i="10" s="1"/>
  <c r="D193" i="10" s="1"/>
  <c r="AU191" i="11" s="1"/>
  <c r="C210" i="12"/>
  <c r="F191" i="11" l="1"/>
  <c r="N191" i="11"/>
  <c r="V191" i="11"/>
  <c r="AD191" i="11"/>
  <c r="AL191" i="11"/>
  <c r="AT191" i="11"/>
  <c r="G191" i="11"/>
  <c r="O191" i="11"/>
  <c r="W191" i="11"/>
  <c r="AE191" i="11"/>
  <c r="AM191" i="11"/>
  <c r="H191" i="11"/>
  <c r="P191" i="11"/>
  <c r="X191" i="11"/>
  <c r="AF191" i="11"/>
  <c r="AN191" i="11"/>
  <c r="I191" i="11"/>
  <c r="Q191" i="11"/>
  <c r="Y191" i="11"/>
  <c r="AG191" i="11"/>
  <c r="AO191" i="11"/>
  <c r="K191" i="11"/>
  <c r="S191" i="11"/>
  <c r="AA191" i="11"/>
  <c r="AI191" i="11"/>
  <c r="AQ191" i="11"/>
  <c r="M191" i="11"/>
  <c r="AJ191" i="11"/>
  <c r="R191" i="11"/>
  <c r="AK191" i="11"/>
  <c r="T191" i="11"/>
  <c r="AP191" i="11"/>
  <c r="U191" i="11"/>
  <c r="AR191" i="11"/>
  <c r="Z191" i="11"/>
  <c r="AS191" i="11"/>
  <c r="AB191" i="11"/>
  <c r="J191" i="11"/>
  <c r="AC191" i="11"/>
  <c r="AH191" i="11"/>
  <c r="L191" i="11"/>
  <c r="K195" i="12"/>
  <c r="F195" i="12"/>
  <c r="I195" i="12"/>
  <c r="D195" i="12"/>
  <c r="E195" i="12"/>
  <c r="G195" i="12"/>
  <c r="H195" i="12"/>
  <c r="J195" i="12"/>
  <c r="E193" i="11"/>
  <c r="B194" i="10"/>
  <c r="C194" i="10" s="1"/>
  <c r="D194" i="10" s="1"/>
  <c r="AU192" i="11" s="1"/>
  <c r="C211" i="12"/>
  <c r="M192" i="11" l="1"/>
  <c r="U192" i="11"/>
  <c r="AC192" i="11"/>
  <c r="AK192" i="11"/>
  <c r="AS192" i="11"/>
  <c r="F192" i="11"/>
  <c r="N192" i="11"/>
  <c r="V192" i="11"/>
  <c r="AD192" i="11"/>
  <c r="AL192" i="11"/>
  <c r="AT192" i="11"/>
  <c r="G192" i="11"/>
  <c r="O192" i="11"/>
  <c r="H192" i="11"/>
  <c r="P192" i="11"/>
  <c r="X192" i="11"/>
  <c r="AF192" i="11"/>
  <c r="AN192" i="11"/>
  <c r="L192" i="11"/>
  <c r="AA192" i="11"/>
  <c r="AO192" i="11"/>
  <c r="Q192" i="11"/>
  <c r="AB192" i="11"/>
  <c r="AP192" i="11"/>
  <c r="R192" i="11"/>
  <c r="AE192" i="11"/>
  <c r="AQ192" i="11"/>
  <c r="S192" i="11"/>
  <c r="AG192" i="11"/>
  <c r="AR192" i="11"/>
  <c r="T192" i="11"/>
  <c r="AH192" i="11"/>
  <c r="I192" i="11"/>
  <c r="W192" i="11"/>
  <c r="AI192" i="11"/>
  <c r="J192" i="11"/>
  <c r="Y192" i="11"/>
  <c r="AJ192" i="11"/>
  <c r="K192" i="11"/>
  <c r="Z192" i="11"/>
  <c r="AM192" i="11"/>
  <c r="K196" i="12"/>
  <c r="G196" i="12"/>
  <c r="J196" i="12"/>
  <c r="E196" i="12"/>
  <c r="F196" i="12"/>
  <c r="H196" i="12"/>
  <c r="I196" i="12"/>
  <c r="D196" i="12"/>
  <c r="E194" i="11"/>
  <c r="B195" i="10"/>
  <c r="C195" i="10" s="1"/>
  <c r="D195" i="10" s="1"/>
  <c r="AU193" i="11" s="1"/>
  <c r="C212" i="12"/>
  <c r="L193" i="11" l="1"/>
  <c r="T193" i="11"/>
  <c r="AB193" i="11"/>
  <c r="AJ193" i="11"/>
  <c r="AR193" i="11"/>
  <c r="M193" i="11"/>
  <c r="U193" i="11"/>
  <c r="AC193" i="11"/>
  <c r="AK193" i="11"/>
  <c r="AS193" i="11"/>
  <c r="G193" i="11"/>
  <c r="O193" i="11"/>
  <c r="W193" i="11"/>
  <c r="AE193" i="11"/>
  <c r="AM193" i="11"/>
  <c r="K193" i="11"/>
  <c r="Y193" i="11"/>
  <c r="AL193" i="11"/>
  <c r="N193" i="11"/>
  <c r="Z193" i="11"/>
  <c r="AN193" i="11"/>
  <c r="P193" i="11"/>
  <c r="AA193" i="11"/>
  <c r="AO193" i="11"/>
  <c r="Q193" i="11"/>
  <c r="AD193" i="11"/>
  <c r="AP193" i="11"/>
  <c r="F193" i="11"/>
  <c r="R193" i="11"/>
  <c r="AF193" i="11"/>
  <c r="AQ193" i="11"/>
  <c r="H193" i="11"/>
  <c r="S193" i="11"/>
  <c r="AG193" i="11"/>
  <c r="AT193" i="11"/>
  <c r="I193" i="11"/>
  <c r="V193" i="11"/>
  <c r="AH193" i="11"/>
  <c r="J193" i="11"/>
  <c r="X193" i="11"/>
  <c r="AI193" i="11"/>
  <c r="K197" i="12"/>
  <c r="H197" i="12"/>
  <c r="I197" i="12"/>
  <c r="J197" i="12"/>
  <c r="D197" i="12"/>
  <c r="E197" i="12"/>
  <c r="F197" i="12"/>
  <c r="G197" i="12"/>
  <c r="E195" i="11"/>
  <c r="B196" i="10"/>
  <c r="C196" i="10" s="1"/>
  <c r="D196" i="10" s="1"/>
  <c r="AU194" i="11" s="1"/>
  <c r="C213" i="12"/>
  <c r="K194" i="11" l="1"/>
  <c r="S194" i="11"/>
  <c r="AA194" i="11"/>
  <c r="AI194" i="11"/>
  <c r="AQ194" i="11"/>
  <c r="L194" i="11"/>
  <c r="T194" i="11"/>
  <c r="AB194" i="11"/>
  <c r="AJ194" i="11"/>
  <c r="AR194" i="11"/>
  <c r="F194" i="11"/>
  <c r="N194" i="11"/>
  <c r="V194" i="11"/>
  <c r="AD194" i="11"/>
  <c r="AL194" i="11"/>
  <c r="AT194" i="11"/>
  <c r="I194" i="11"/>
  <c r="W194" i="11"/>
  <c r="AH194" i="11"/>
  <c r="J194" i="11"/>
  <c r="X194" i="11"/>
  <c r="AK194" i="11"/>
  <c r="M194" i="11"/>
  <c r="Y194" i="11"/>
  <c r="AM194" i="11"/>
  <c r="O194" i="11"/>
  <c r="Z194" i="11"/>
  <c r="AN194" i="11"/>
  <c r="P194" i="11"/>
  <c r="AC194" i="11"/>
  <c r="AO194" i="11"/>
  <c r="Q194" i="11"/>
  <c r="AE194" i="11"/>
  <c r="AP194" i="11"/>
  <c r="G194" i="11"/>
  <c r="R194" i="11"/>
  <c r="AF194" i="11"/>
  <c r="AS194" i="11"/>
  <c r="U194" i="11"/>
  <c r="AG194" i="11"/>
  <c r="H194" i="11"/>
  <c r="K198" i="12"/>
  <c r="I198" i="12"/>
  <c r="D198" i="12"/>
  <c r="E198" i="12"/>
  <c r="F198" i="12"/>
  <c r="G198" i="12"/>
  <c r="H198" i="12"/>
  <c r="J198" i="12"/>
  <c r="E196" i="11"/>
  <c r="B197" i="10"/>
  <c r="C197" i="10" s="1"/>
  <c r="D197" i="10" s="1"/>
  <c r="AU195" i="11" s="1"/>
  <c r="C214" i="12"/>
  <c r="J195" i="11" l="1"/>
  <c r="R195" i="11"/>
  <c r="Z195" i="11"/>
  <c r="AH195" i="11"/>
  <c r="AP195" i="11"/>
  <c r="K195" i="11"/>
  <c r="S195" i="11"/>
  <c r="AA195" i="11"/>
  <c r="AI195" i="11"/>
  <c r="AQ195" i="11"/>
  <c r="M195" i="11"/>
  <c r="U195" i="11"/>
  <c r="AC195" i="11"/>
  <c r="AK195" i="11"/>
  <c r="AS195" i="11"/>
  <c r="G195" i="11"/>
  <c r="T195" i="11"/>
  <c r="AF195" i="11"/>
  <c r="AT195" i="11"/>
  <c r="H195" i="11"/>
  <c r="V195" i="11"/>
  <c r="AG195" i="11"/>
  <c r="I195" i="11"/>
  <c r="W195" i="11"/>
  <c r="AJ195" i="11"/>
  <c r="L195" i="11"/>
  <c r="X195" i="11"/>
  <c r="AL195" i="11"/>
  <c r="N195" i="11"/>
  <c r="Y195" i="11"/>
  <c r="AM195" i="11"/>
  <c r="O195" i="11"/>
  <c r="AB195" i="11"/>
  <c r="AN195" i="11"/>
  <c r="P195" i="11"/>
  <c r="AD195" i="11"/>
  <c r="AO195" i="11"/>
  <c r="F195" i="11"/>
  <c r="Q195" i="11"/>
  <c r="AE195" i="11"/>
  <c r="AR195" i="11"/>
  <c r="K199" i="12"/>
  <c r="J199" i="12"/>
  <c r="E199" i="12"/>
  <c r="F199" i="12"/>
  <c r="G199" i="12"/>
  <c r="H199" i="12"/>
  <c r="I199" i="12"/>
  <c r="D199" i="12"/>
  <c r="E197" i="11"/>
  <c r="B198" i="10"/>
  <c r="C198" i="10" s="1"/>
  <c r="D198" i="10" s="1"/>
  <c r="AU196" i="11" s="1"/>
  <c r="C215" i="12"/>
  <c r="I196" i="11" l="1"/>
  <c r="Q196" i="11"/>
  <c r="Y196" i="11"/>
  <c r="AG196" i="11"/>
  <c r="AO196" i="11"/>
  <c r="J196" i="11"/>
  <c r="R196" i="11"/>
  <c r="Z196" i="11"/>
  <c r="AH196" i="11"/>
  <c r="AP196" i="11"/>
  <c r="L196" i="11"/>
  <c r="T196" i="11"/>
  <c r="AB196" i="11"/>
  <c r="AJ196" i="11"/>
  <c r="AR196" i="11"/>
  <c r="P196" i="11"/>
  <c r="AD196" i="11"/>
  <c r="AQ196" i="11"/>
  <c r="F196" i="11"/>
  <c r="S196" i="11"/>
  <c r="AE196" i="11"/>
  <c r="AS196" i="11"/>
  <c r="G196" i="11"/>
  <c r="U196" i="11"/>
  <c r="AF196" i="11"/>
  <c r="AT196" i="11"/>
  <c r="H196" i="11"/>
  <c r="V196" i="11"/>
  <c r="AI196" i="11"/>
  <c r="K196" i="11"/>
  <c r="W196" i="11"/>
  <c r="AK196" i="11"/>
  <c r="M196" i="11"/>
  <c r="X196" i="11"/>
  <c r="AL196" i="11"/>
  <c r="N196" i="11"/>
  <c r="AA196" i="11"/>
  <c r="AM196" i="11"/>
  <c r="AN196" i="11"/>
  <c r="O196" i="11"/>
  <c r="AC196" i="11"/>
  <c r="K200" i="12"/>
  <c r="F200" i="12"/>
  <c r="I200" i="12"/>
  <c r="J200" i="12"/>
  <c r="D200" i="12"/>
  <c r="E200" i="12"/>
  <c r="G200" i="12"/>
  <c r="H200" i="12"/>
  <c r="E198" i="11"/>
  <c r="B199" i="10"/>
  <c r="C199" i="10" s="1"/>
  <c r="D199" i="10" s="1"/>
  <c r="AU197" i="11" s="1"/>
  <c r="C216" i="12"/>
  <c r="H197" i="11" l="1"/>
  <c r="P197" i="11"/>
  <c r="X197" i="11"/>
  <c r="AF197" i="11"/>
  <c r="AN197" i="11"/>
  <c r="I197" i="11"/>
  <c r="Q197" i="11"/>
  <c r="Y197" i="11"/>
  <c r="AG197" i="11"/>
  <c r="AO197" i="11"/>
  <c r="K197" i="11"/>
  <c r="S197" i="11"/>
  <c r="AA197" i="11"/>
  <c r="AI197" i="11"/>
  <c r="AQ197" i="11"/>
  <c r="N197" i="11"/>
  <c r="AB197" i="11"/>
  <c r="AM197" i="11"/>
  <c r="O197" i="11"/>
  <c r="AC197" i="11"/>
  <c r="AP197" i="11"/>
  <c r="R197" i="11"/>
  <c r="AD197" i="11"/>
  <c r="AR197" i="11"/>
  <c r="F197" i="11"/>
  <c r="T197" i="11"/>
  <c r="AE197" i="11"/>
  <c r="AS197" i="11"/>
  <c r="G197" i="11"/>
  <c r="U197" i="11"/>
  <c r="AH197" i="11"/>
  <c r="AT197" i="11"/>
  <c r="J197" i="11"/>
  <c r="V197" i="11"/>
  <c r="AJ197" i="11"/>
  <c r="L197" i="11"/>
  <c r="W197" i="11"/>
  <c r="AK197" i="11"/>
  <c r="M197" i="11"/>
  <c r="Z197" i="11"/>
  <c r="AL197" i="11"/>
  <c r="K201" i="12"/>
  <c r="D201" i="12"/>
  <c r="G201" i="12"/>
  <c r="E201" i="12"/>
  <c r="F201" i="12"/>
  <c r="H201" i="12"/>
  <c r="I201" i="12"/>
  <c r="J201" i="12"/>
  <c r="E199" i="11"/>
  <c r="B200" i="10"/>
  <c r="C200" i="10" s="1"/>
  <c r="D200" i="10" s="1"/>
  <c r="AU198" i="11" s="1"/>
  <c r="C217" i="12"/>
  <c r="G198" i="11" l="1"/>
  <c r="O198" i="11"/>
  <c r="W198" i="11"/>
  <c r="AE198" i="11"/>
  <c r="AM198" i="11"/>
  <c r="H198" i="11"/>
  <c r="P198" i="11"/>
  <c r="X198" i="11"/>
  <c r="AF198" i="11"/>
  <c r="AN198" i="11"/>
  <c r="J198" i="11"/>
  <c r="R198" i="11"/>
  <c r="Z198" i="11"/>
  <c r="AH198" i="11"/>
  <c r="AP198" i="11"/>
  <c r="L198" i="11"/>
  <c r="Y198" i="11"/>
  <c r="AK198" i="11"/>
  <c r="M198" i="11"/>
  <c r="AA198" i="11"/>
  <c r="AL198" i="11"/>
  <c r="N198" i="11"/>
  <c r="AB198" i="11"/>
  <c r="AO198" i="11"/>
  <c r="Q198" i="11"/>
  <c r="AC198" i="11"/>
  <c r="AQ198" i="11"/>
  <c r="S198" i="11"/>
  <c r="AD198" i="11"/>
  <c r="AR198" i="11"/>
  <c r="F198" i="11"/>
  <c r="T198" i="11"/>
  <c r="AG198" i="11"/>
  <c r="AS198" i="11"/>
  <c r="I198" i="11"/>
  <c r="U198" i="11"/>
  <c r="AI198" i="11"/>
  <c r="AT198" i="11"/>
  <c r="K198" i="11"/>
  <c r="V198" i="11"/>
  <c r="AJ198" i="11"/>
  <c r="K202" i="12"/>
  <c r="E202" i="12"/>
  <c r="H202" i="12"/>
  <c r="F202" i="12"/>
  <c r="G202" i="12"/>
  <c r="I202" i="12"/>
  <c r="J202" i="12"/>
  <c r="D202" i="12"/>
  <c r="E200" i="11"/>
  <c r="B201" i="10"/>
  <c r="C201" i="10" s="1"/>
  <c r="D201" i="10" s="1"/>
  <c r="AU199" i="11" s="1"/>
  <c r="C218" i="12"/>
  <c r="F199" i="11" l="1"/>
  <c r="N199" i="11"/>
  <c r="V199" i="11"/>
  <c r="AD199" i="11"/>
  <c r="AL199" i="11"/>
  <c r="AT199" i="11"/>
  <c r="G199" i="11"/>
  <c r="O199" i="11"/>
  <c r="W199" i="11"/>
  <c r="AE199" i="11"/>
  <c r="AM199" i="11"/>
  <c r="I199" i="11"/>
  <c r="Q199" i="11"/>
  <c r="Y199" i="11"/>
  <c r="AG199" i="11"/>
  <c r="AO199" i="11"/>
  <c r="J199" i="11"/>
  <c r="U199" i="11"/>
  <c r="AI199" i="11"/>
  <c r="K199" i="11"/>
  <c r="X199" i="11"/>
  <c r="AJ199" i="11"/>
  <c r="L199" i="11"/>
  <c r="Z199" i="11"/>
  <c r="AK199" i="11"/>
  <c r="M199" i="11"/>
  <c r="AA199" i="11"/>
  <c r="AN199" i="11"/>
  <c r="P199" i="11"/>
  <c r="AB199" i="11"/>
  <c r="AP199" i="11"/>
  <c r="R199" i="11"/>
  <c r="AC199" i="11"/>
  <c r="AQ199" i="11"/>
  <c r="S199" i="11"/>
  <c r="AF199" i="11"/>
  <c r="AR199" i="11"/>
  <c r="T199" i="11"/>
  <c r="AH199" i="11"/>
  <c r="AS199" i="11"/>
  <c r="H199" i="11"/>
  <c r="F203" i="12"/>
  <c r="I203" i="12"/>
  <c r="K203" i="12"/>
  <c r="J203" i="12"/>
  <c r="D203" i="12"/>
  <c r="E203" i="12"/>
  <c r="G203" i="12"/>
  <c r="H203" i="12"/>
  <c r="E201" i="11"/>
  <c r="B202" i="10"/>
  <c r="C202" i="10" s="1"/>
  <c r="D202" i="10" s="1"/>
  <c r="AU200" i="11" s="1"/>
  <c r="C219" i="12"/>
  <c r="M200" i="11" l="1"/>
  <c r="U200" i="11"/>
  <c r="AC200" i="11"/>
  <c r="AK200" i="11"/>
  <c r="AS200" i="11"/>
  <c r="F200" i="11"/>
  <c r="N200" i="11"/>
  <c r="V200" i="11"/>
  <c r="AD200" i="11"/>
  <c r="AL200" i="11"/>
  <c r="AT200" i="11"/>
  <c r="H200" i="11"/>
  <c r="P200" i="11"/>
  <c r="X200" i="11"/>
  <c r="AF200" i="11"/>
  <c r="AN200" i="11"/>
  <c r="G200" i="11"/>
  <c r="S200" i="11"/>
  <c r="AG200" i="11"/>
  <c r="AR200" i="11"/>
  <c r="I200" i="11"/>
  <c r="T200" i="11"/>
  <c r="AH200" i="11"/>
  <c r="J200" i="11"/>
  <c r="W200" i="11"/>
  <c r="AI200" i="11"/>
  <c r="K200" i="11"/>
  <c r="Y200" i="11"/>
  <c r="AJ200" i="11"/>
  <c r="L200" i="11"/>
  <c r="Z200" i="11"/>
  <c r="AM200" i="11"/>
  <c r="O200" i="11"/>
  <c r="AA200" i="11"/>
  <c r="AO200" i="11"/>
  <c r="Q200" i="11"/>
  <c r="AB200" i="11"/>
  <c r="AP200" i="11"/>
  <c r="R200" i="11"/>
  <c r="AE200" i="11"/>
  <c r="AQ200" i="11"/>
  <c r="K204" i="12"/>
  <c r="G204" i="12"/>
  <c r="J204" i="12"/>
  <c r="D204" i="12"/>
  <c r="E204" i="12"/>
  <c r="F204" i="12"/>
  <c r="H204" i="12"/>
  <c r="I204" i="12"/>
  <c r="E202" i="11"/>
  <c r="B203" i="10"/>
  <c r="C203" i="10" s="1"/>
  <c r="D203" i="10" s="1"/>
  <c r="AU201" i="11" s="1"/>
  <c r="C220" i="12"/>
  <c r="L201" i="11" l="1"/>
  <c r="T201" i="11"/>
  <c r="AB201" i="11"/>
  <c r="AJ201" i="11"/>
  <c r="AR201" i="11"/>
  <c r="M201" i="11"/>
  <c r="U201" i="11"/>
  <c r="AC201" i="11"/>
  <c r="AK201" i="11"/>
  <c r="AS201" i="11"/>
  <c r="G201" i="11"/>
  <c r="O201" i="11"/>
  <c r="W201" i="11"/>
  <c r="AE201" i="11"/>
  <c r="AM201" i="11"/>
  <c r="Q201" i="11"/>
  <c r="AD201" i="11"/>
  <c r="AP201" i="11"/>
  <c r="F201" i="11"/>
  <c r="R201" i="11"/>
  <c r="AF201" i="11"/>
  <c r="AQ201" i="11"/>
  <c r="H201" i="11"/>
  <c r="S201" i="11"/>
  <c r="AG201" i="11"/>
  <c r="AT201" i="11"/>
  <c r="I201" i="11"/>
  <c r="V201" i="11"/>
  <c r="AH201" i="11"/>
  <c r="J201" i="11"/>
  <c r="X201" i="11"/>
  <c r="AI201" i="11"/>
  <c r="N201" i="11"/>
  <c r="Z201" i="11"/>
  <c r="AN201" i="11"/>
  <c r="Y201" i="11"/>
  <c r="AA201" i="11"/>
  <c r="AL201" i="11"/>
  <c r="AO201" i="11"/>
  <c r="K201" i="11"/>
  <c r="P201" i="11"/>
  <c r="K205" i="12"/>
  <c r="F205" i="12"/>
  <c r="G205" i="12"/>
  <c r="H205" i="12"/>
  <c r="I205" i="12"/>
  <c r="J205" i="12"/>
  <c r="D205" i="12"/>
  <c r="E205" i="12"/>
  <c r="E203" i="11"/>
  <c r="B204" i="10"/>
  <c r="C204" i="10" s="1"/>
  <c r="D204" i="10" s="1"/>
  <c r="AU202" i="11" s="1"/>
  <c r="C221" i="12"/>
  <c r="K202" i="11" l="1"/>
  <c r="S202" i="11"/>
  <c r="AA202" i="11"/>
  <c r="AI202" i="11"/>
  <c r="AQ202" i="11"/>
  <c r="L202" i="11"/>
  <c r="T202" i="11"/>
  <c r="AB202" i="11"/>
  <c r="AJ202" i="11"/>
  <c r="AR202" i="11"/>
  <c r="F202" i="11"/>
  <c r="N202" i="11"/>
  <c r="V202" i="11"/>
  <c r="AD202" i="11"/>
  <c r="AL202" i="11"/>
  <c r="AT202" i="11"/>
  <c r="O202" i="11"/>
  <c r="Z202" i="11"/>
  <c r="AN202" i="11"/>
  <c r="P202" i="11"/>
  <c r="AC202" i="11"/>
  <c r="AO202" i="11"/>
  <c r="Q202" i="11"/>
  <c r="AE202" i="11"/>
  <c r="AP202" i="11"/>
  <c r="G202" i="11"/>
  <c r="R202" i="11"/>
  <c r="AF202" i="11"/>
  <c r="AS202" i="11"/>
  <c r="H202" i="11"/>
  <c r="U202" i="11"/>
  <c r="AG202" i="11"/>
  <c r="J202" i="11"/>
  <c r="X202" i="11"/>
  <c r="AK202" i="11"/>
  <c r="AH202" i="11"/>
  <c r="AM202" i="11"/>
  <c r="I202" i="11"/>
  <c r="M202" i="11"/>
  <c r="W202" i="11"/>
  <c r="Y202" i="11"/>
  <c r="K206" i="12"/>
  <c r="D206" i="12"/>
  <c r="H206" i="12"/>
  <c r="I206" i="12"/>
  <c r="J206" i="12"/>
  <c r="E206" i="12"/>
  <c r="F206" i="12"/>
  <c r="G206" i="12"/>
  <c r="E204" i="11"/>
  <c r="B205" i="10"/>
  <c r="C205" i="10" s="1"/>
  <c r="D205" i="10" s="1"/>
  <c r="AU203" i="11" s="1"/>
  <c r="C222" i="12"/>
  <c r="J203" i="11" l="1"/>
  <c r="R203" i="11"/>
  <c r="Z203" i="11"/>
  <c r="K203" i="11"/>
  <c r="S203" i="11"/>
  <c r="AA203" i="11"/>
  <c r="AI203" i="11"/>
  <c r="AQ203" i="11"/>
  <c r="M203" i="11"/>
  <c r="U203" i="11"/>
  <c r="L203" i="11"/>
  <c r="X203" i="11"/>
  <c r="AH203" i="11"/>
  <c r="AR203" i="11"/>
  <c r="N203" i="11"/>
  <c r="Y203" i="11"/>
  <c r="AJ203" i="11"/>
  <c r="AS203" i="11"/>
  <c r="O203" i="11"/>
  <c r="AB203" i="11"/>
  <c r="AK203" i="11"/>
  <c r="AT203" i="11"/>
  <c r="P203" i="11"/>
  <c r="AC203" i="11"/>
  <c r="AL203" i="11"/>
  <c r="F203" i="11"/>
  <c r="Q203" i="11"/>
  <c r="AD203" i="11"/>
  <c r="AM203" i="11"/>
  <c r="H203" i="11"/>
  <c r="V203" i="11"/>
  <c r="AF203" i="11"/>
  <c r="AO203" i="11"/>
  <c r="AN203" i="11"/>
  <c r="AP203" i="11"/>
  <c r="G203" i="11"/>
  <c r="I203" i="11"/>
  <c r="T203" i="11"/>
  <c r="W203" i="11"/>
  <c r="AE203" i="11"/>
  <c r="AG203" i="11"/>
  <c r="K207" i="12"/>
  <c r="E207" i="12"/>
  <c r="J207" i="12"/>
  <c r="D207" i="12"/>
  <c r="F207" i="12"/>
  <c r="G207" i="12"/>
  <c r="H207" i="12"/>
  <c r="I207" i="12"/>
  <c r="E205" i="11"/>
  <c r="B206" i="10"/>
  <c r="C206" i="10" s="1"/>
  <c r="D206" i="10" s="1"/>
  <c r="AU204" i="11" s="1"/>
  <c r="C223" i="12"/>
  <c r="J204" i="11" l="1"/>
  <c r="R204" i="11"/>
  <c r="Z204" i="11"/>
  <c r="AH204" i="11"/>
  <c r="AP204" i="11"/>
  <c r="L204" i="11"/>
  <c r="U204" i="11"/>
  <c r="AD204" i="11"/>
  <c r="AM204" i="11"/>
  <c r="M204" i="11"/>
  <c r="V204" i="11"/>
  <c r="AE204" i="11"/>
  <c r="AN204" i="11"/>
  <c r="N204" i="11"/>
  <c r="W204" i="11"/>
  <c r="AF204" i="11"/>
  <c r="AO204" i="11"/>
  <c r="F204" i="11"/>
  <c r="O204" i="11"/>
  <c r="X204" i="11"/>
  <c r="AG204" i="11"/>
  <c r="AQ204" i="11"/>
  <c r="G204" i="11"/>
  <c r="P204" i="11"/>
  <c r="Y204" i="11"/>
  <c r="AI204" i="11"/>
  <c r="AR204" i="11"/>
  <c r="I204" i="11"/>
  <c r="S204" i="11"/>
  <c r="AB204" i="11"/>
  <c r="AK204" i="11"/>
  <c r="AT204" i="11"/>
  <c r="AJ204" i="11"/>
  <c r="AL204" i="11"/>
  <c r="H204" i="11"/>
  <c r="AS204" i="11"/>
  <c r="K204" i="11"/>
  <c r="Q204" i="11"/>
  <c r="T204" i="11"/>
  <c r="AA204" i="11"/>
  <c r="AC204" i="11"/>
  <c r="K208" i="12"/>
  <c r="F208" i="12"/>
  <c r="D208" i="12"/>
  <c r="E208" i="12"/>
  <c r="G208" i="12"/>
  <c r="H208" i="12"/>
  <c r="I208" i="12"/>
  <c r="J208" i="12"/>
  <c r="E206" i="11"/>
  <c r="B207" i="10"/>
  <c r="C207" i="10" s="1"/>
  <c r="D207" i="10" s="1"/>
  <c r="AU205" i="11" s="1"/>
  <c r="C224" i="12"/>
  <c r="I205" i="11" l="1"/>
  <c r="Q205" i="11"/>
  <c r="Y205" i="11"/>
  <c r="AG205" i="11"/>
  <c r="AO205" i="11"/>
  <c r="G205" i="11"/>
  <c r="P205" i="11"/>
  <c r="Z205" i="11"/>
  <c r="AI205" i="11"/>
  <c r="AR205" i="11"/>
  <c r="H205" i="11"/>
  <c r="R205" i="11"/>
  <c r="AA205" i="11"/>
  <c r="AJ205" i="11"/>
  <c r="AS205" i="11"/>
  <c r="J205" i="11"/>
  <c r="S205" i="11"/>
  <c r="AB205" i="11"/>
  <c r="AK205" i="11"/>
  <c r="AT205" i="11"/>
  <c r="K205" i="11"/>
  <c r="T205" i="11"/>
  <c r="AC205" i="11"/>
  <c r="AL205" i="11"/>
  <c r="L205" i="11"/>
  <c r="U205" i="11"/>
  <c r="AD205" i="11"/>
  <c r="AM205" i="11"/>
  <c r="N205" i="11"/>
  <c r="W205" i="11"/>
  <c r="AF205" i="11"/>
  <c r="AP205" i="11"/>
  <c r="AE205" i="11"/>
  <c r="AH205" i="11"/>
  <c r="AN205" i="11"/>
  <c r="F205" i="11"/>
  <c r="AQ205" i="11"/>
  <c r="M205" i="11"/>
  <c r="O205" i="11"/>
  <c r="V205" i="11"/>
  <c r="X205" i="11"/>
  <c r="K209" i="12"/>
  <c r="E209" i="12"/>
  <c r="F209" i="12"/>
  <c r="G209" i="12"/>
  <c r="H209" i="12"/>
  <c r="I209" i="12"/>
  <c r="J209" i="12"/>
  <c r="D209" i="12"/>
  <c r="E207" i="11"/>
  <c r="B208" i="10"/>
  <c r="C208" i="10" s="1"/>
  <c r="D208" i="10" s="1"/>
  <c r="AU206" i="11" s="1"/>
  <c r="C225" i="12"/>
  <c r="K206" i="11" l="1"/>
  <c r="S206" i="11"/>
  <c r="AA206" i="11"/>
  <c r="AI206" i="11"/>
  <c r="AQ206" i="11"/>
  <c r="L206" i="11"/>
  <c r="T206" i="11"/>
  <c r="AB206" i="11"/>
  <c r="AJ206" i="11"/>
  <c r="AR206" i="11"/>
  <c r="M206" i="11"/>
  <c r="U206" i="11"/>
  <c r="AC206" i="11"/>
  <c r="AK206" i="11"/>
  <c r="AS206" i="11"/>
  <c r="F206" i="11"/>
  <c r="N206" i="11"/>
  <c r="V206" i="11"/>
  <c r="AD206" i="11"/>
  <c r="AL206" i="11"/>
  <c r="AT206" i="11"/>
  <c r="G206" i="11"/>
  <c r="O206" i="11"/>
  <c r="W206" i="11"/>
  <c r="AE206" i="11"/>
  <c r="AM206" i="11"/>
  <c r="I206" i="11"/>
  <c r="Q206" i="11"/>
  <c r="Y206" i="11"/>
  <c r="AG206" i="11"/>
  <c r="AO206" i="11"/>
  <c r="X206" i="11"/>
  <c r="Z206" i="11"/>
  <c r="AF206" i="11"/>
  <c r="AH206" i="11"/>
  <c r="H206" i="11"/>
  <c r="AN206" i="11"/>
  <c r="J206" i="11"/>
  <c r="AP206" i="11"/>
  <c r="P206" i="11"/>
  <c r="R206" i="11"/>
  <c r="K210" i="12"/>
  <c r="F210" i="12"/>
  <c r="G210" i="12"/>
  <c r="H210" i="12"/>
  <c r="I210" i="12"/>
  <c r="J210" i="12"/>
  <c r="D210" i="12"/>
  <c r="E210" i="12"/>
  <c r="E208" i="11"/>
  <c r="B209" i="10"/>
  <c r="C209" i="10" s="1"/>
  <c r="D209" i="10" s="1"/>
  <c r="AU207" i="11" s="1"/>
  <c r="C226" i="12"/>
  <c r="J207" i="11" l="1"/>
  <c r="R207" i="11"/>
  <c r="Z207" i="11"/>
  <c r="AH207" i="11"/>
  <c r="AP207" i="11"/>
  <c r="K207" i="11"/>
  <c r="S207" i="11"/>
  <c r="AA207" i="11"/>
  <c r="AI207" i="11"/>
  <c r="AQ207" i="11"/>
  <c r="L207" i="11"/>
  <c r="T207" i="11"/>
  <c r="AB207" i="11"/>
  <c r="AJ207" i="11"/>
  <c r="AR207" i="11"/>
  <c r="M207" i="11"/>
  <c r="U207" i="11"/>
  <c r="AC207" i="11"/>
  <c r="AK207" i="11"/>
  <c r="AS207" i="11"/>
  <c r="F207" i="11"/>
  <c r="N207" i="11"/>
  <c r="V207" i="11"/>
  <c r="AD207" i="11"/>
  <c r="AL207" i="11"/>
  <c r="AT207" i="11"/>
  <c r="H207" i="11"/>
  <c r="P207" i="11"/>
  <c r="X207" i="11"/>
  <c r="AF207" i="11"/>
  <c r="AN207" i="11"/>
  <c r="O207" i="11"/>
  <c r="Q207" i="11"/>
  <c r="W207" i="11"/>
  <c r="Y207" i="11"/>
  <c r="AE207" i="11"/>
  <c r="AG207" i="11"/>
  <c r="G207" i="11"/>
  <c r="AM207" i="11"/>
  <c r="I207" i="11"/>
  <c r="AO207" i="11"/>
  <c r="K211" i="12"/>
  <c r="G211" i="12"/>
  <c r="H211" i="12"/>
  <c r="I211" i="12"/>
  <c r="J211" i="12"/>
  <c r="D211" i="12"/>
  <c r="E211" i="12"/>
  <c r="F211" i="12"/>
  <c r="E209" i="11"/>
  <c r="B210" i="10"/>
  <c r="C210" i="10" s="1"/>
  <c r="D210" i="10" s="1"/>
  <c r="AU208" i="11" s="1"/>
  <c r="C227" i="12"/>
  <c r="I208" i="11" l="1"/>
  <c r="Q208" i="11"/>
  <c r="Y208" i="11"/>
  <c r="AG208" i="11"/>
  <c r="AO208" i="11"/>
  <c r="J208" i="11"/>
  <c r="R208" i="11"/>
  <c r="Z208" i="11"/>
  <c r="AH208" i="11"/>
  <c r="AP208" i="11"/>
  <c r="K208" i="11"/>
  <c r="S208" i="11"/>
  <c r="AA208" i="11"/>
  <c r="AI208" i="11"/>
  <c r="AQ208" i="11"/>
  <c r="L208" i="11"/>
  <c r="T208" i="11"/>
  <c r="AB208" i="11"/>
  <c r="AJ208" i="11"/>
  <c r="AR208" i="11"/>
  <c r="M208" i="11"/>
  <c r="U208" i="11"/>
  <c r="AC208" i="11"/>
  <c r="AK208" i="11"/>
  <c r="AS208" i="11"/>
  <c r="G208" i="11"/>
  <c r="O208" i="11"/>
  <c r="W208" i="11"/>
  <c r="AE208" i="11"/>
  <c r="AM208" i="11"/>
  <c r="F208" i="11"/>
  <c r="AL208" i="11"/>
  <c r="H208" i="11"/>
  <c r="AN208" i="11"/>
  <c r="N208" i="11"/>
  <c r="AT208" i="11"/>
  <c r="P208" i="11"/>
  <c r="V208" i="11"/>
  <c r="X208" i="11"/>
  <c r="AD208" i="11"/>
  <c r="AF208" i="11"/>
  <c r="K212" i="12"/>
  <c r="H212" i="12"/>
  <c r="I212" i="12"/>
  <c r="J212" i="12"/>
  <c r="D212" i="12"/>
  <c r="E212" i="12"/>
  <c r="F212" i="12"/>
  <c r="G212" i="12"/>
  <c r="E210" i="11"/>
  <c r="B211" i="10"/>
  <c r="C211" i="10" s="1"/>
  <c r="D211" i="10" s="1"/>
  <c r="AU209" i="11" s="1"/>
  <c r="C228" i="12"/>
  <c r="H209" i="11" l="1"/>
  <c r="P209" i="11"/>
  <c r="X209" i="11"/>
  <c r="AF209" i="11"/>
  <c r="AN209" i="11"/>
  <c r="I209" i="11"/>
  <c r="Q209" i="11"/>
  <c r="Y209" i="11"/>
  <c r="AG209" i="11"/>
  <c r="AO209" i="11"/>
  <c r="J209" i="11"/>
  <c r="R209" i="11"/>
  <c r="Z209" i="11"/>
  <c r="AH209" i="11"/>
  <c r="AP209" i="11"/>
  <c r="K209" i="11"/>
  <c r="S209" i="11"/>
  <c r="AA209" i="11"/>
  <c r="AI209" i="11"/>
  <c r="AQ209" i="11"/>
  <c r="L209" i="11"/>
  <c r="T209" i="11"/>
  <c r="AB209" i="11"/>
  <c r="AJ209" i="11"/>
  <c r="AR209" i="11"/>
  <c r="F209" i="11"/>
  <c r="N209" i="11"/>
  <c r="V209" i="11"/>
  <c r="AD209" i="11"/>
  <c r="AL209" i="11"/>
  <c r="AT209" i="11"/>
  <c r="AC209" i="11"/>
  <c r="AE209" i="11"/>
  <c r="AK209" i="11"/>
  <c r="G209" i="11"/>
  <c r="AM209" i="11"/>
  <c r="M209" i="11"/>
  <c r="AS209" i="11"/>
  <c r="O209" i="11"/>
  <c r="U209" i="11"/>
  <c r="W209" i="11"/>
  <c r="K213" i="12"/>
  <c r="I213" i="12"/>
  <c r="J213" i="12"/>
  <c r="D213" i="12"/>
  <c r="E213" i="12"/>
  <c r="F213" i="12"/>
  <c r="G213" i="12"/>
  <c r="H213" i="12"/>
  <c r="E211" i="11"/>
  <c r="B212" i="10"/>
  <c r="C212" i="10" s="1"/>
  <c r="D212" i="10" s="1"/>
  <c r="AU210" i="11" s="1"/>
  <c r="C229" i="12"/>
  <c r="G210" i="11" l="1"/>
  <c r="O210" i="11"/>
  <c r="W210" i="11"/>
  <c r="AE210" i="11"/>
  <c r="AM210" i="11"/>
  <c r="H210" i="11"/>
  <c r="P210" i="11"/>
  <c r="X210" i="11"/>
  <c r="AF210" i="11"/>
  <c r="AN210" i="11"/>
  <c r="I210" i="11"/>
  <c r="Q210" i="11"/>
  <c r="Y210" i="11"/>
  <c r="AG210" i="11"/>
  <c r="AO210" i="11"/>
  <c r="J210" i="11"/>
  <c r="R210" i="11"/>
  <c r="Z210" i="11"/>
  <c r="AH210" i="11"/>
  <c r="AP210" i="11"/>
  <c r="K210" i="11"/>
  <c r="S210" i="11"/>
  <c r="AA210" i="11"/>
  <c r="AI210" i="11"/>
  <c r="AQ210" i="11"/>
  <c r="M210" i="11"/>
  <c r="U210" i="11"/>
  <c r="AC210" i="11"/>
  <c r="AK210" i="11"/>
  <c r="AS210" i="11"/>
  <c r="T210" i="11"/>
  <c r="V210" i="11"/>
  <c r="AB210" i="11"/>
  <c r="AD210" i="11"/>
  <c r="AJ210" i="11"/>
  <c r="F210" i="11"/>
  <c r="AL210" i="11"/>
  <c r="L210" i="11"/>
  <c r="AR210" i="11"/>
  <c r="AT210" i="11"/>
  <c r="N210" i="11"/>
  <c r="K214" i="12"/>
  <c r="J214" i="12"/>
  <c r="D214" i="12"/>
  <c r="E214" i="12"/>
  <c r="F214" i="12"/>
  <c r="G214" i="12"/>
  <c r="H214" i="12"/>
  <c r="I214" i="12"/>
  <c r="E212" i="11"/>
  <c r="B213" i="10"/>
  <c r="C213" i="10" s="1"/>
  <c r="D213" i="10" s="1"/>
  <c r="AU211" i="11" s="1"/>
  <c r="C230" i="12"/>
  <c r="F211" i="11" l="1"/>
  <c r="N211" i="11"/>
  <c r="V211" i="11"/>
  <c r="AD211" i="11"/>
  <c r="AL211" i="11"/>
  <c r="AT211" i="11"/>
  <c r="G211" i="11"/>
  <c r="O211" i="11"/>
  <c r="W211" i="11"/>
  <c r="AE211" i="11"/>
  <c r="AM211" i="11"/>
  <c r="H211" i="11"/>
  <c r="P211" i="11"/>
  <c r="X211" i="11"/>
  <c r="AF211" i="11"/>
  <c r="AN211" i="11"/>
  <c r="I211" i="11"/>
  <c r="Q211" i="11"/>
  <c r="Y211" i="11"/>
  <c r="AG211" i="11"/>
  <c r="AO211" i="11"/>
  <c r="J211" i="11"/>
  <c r="R211" i="11"/>
  <c r="Z211" i="11"/>
  <c r="AH211" i="11"/>
  <c r="AP211" i="11"/>
  <c r="L211" i="11"/>
  <c r="T211" i="11"/>
  <c r="AB211" i="11"/>
  <c r="AJ211" i="11"/>
  <c r="AR211" i="11"/>
  <c r="K211" i="11"/>
  <c r="AQ211" i="11"/>
  <c r="M211" i="11"/>
  <c r="AS211" i="11"/>
  <c r="S211" i="11"/>
  <c r="U211" i="11"/>
  <c r="AA211" i="11"/>
  <c r="AC211" i="11"/>
  <c r="AI211" i="11"/>
  <c r="AK211" i="11"/>
  <c r="K215" i="12"/>
  <c r="D215" i="12"/>
  <c r="E215" i="12"/>
  <c r="F215" i="12"/>
  <c r="G215" i="12"/>
  <c r="H215" i="12"/>
  <c r="I215" i="12"/>
  <c r="J215" i="12"/>
  <c r="E213" i="11"/>
  <c r="B214" i="10"/>
  <c r="C214" i="10" s="1"/>
  <c r="D214" i="10" s="1"/>
  <c r="AU212" i="11" s="1"/>
  <c r="C231" i="12"/>
  <c r="M212" i="11" l="1"/>
  <c r="U212" i="11"/>
  <c r="AC212" i="11"/>
  <c r="AK212" i="11"/>
  <c r="F212" i="11"/>
  <c r="N212" i="11"/>
  <c r="V212" i="11"/>
  <c r="AD212" i="11"/>
  <c r="AL212" i="11"/>
  <c r="AT212" i="11"/>
  <c r="G212" i="11"/>
  <c r="O212" i="11"/>
  <c r="W212" i="11"/>
  <c r="AE212" i="11"/>
  <c r="AM212" i="11"/>
  <c r="H212" i="11"/>
  <c r="P212" i="11"/>
  <c r="X212" i="11"/>
  <c r="AF212" i="11"/>
  <c r="AN212" i="11"/>
  <c r="I212" i="11"/>
  <c r="Q212" i="11"/>
  <c r="Y212" i="11"/>
  <c r="AG212" i="11"/>
  <c r="AO212" i="11"/>
  <c r="K212" i="11"/>
  <c r="S212" i="11"/>
  <c r="AA212" i="11"/>
  <c r="AI212" i="11"/>
  <c r="AQ212" i="11"/>
  <c r="AH212" i="11"/>
  <c r="AJ212" i="11"/>
  <c r="J212" i="11"/>
  <c r="AP212" i="11"/>
  <c r="L212" i="11"/>
  <c r="AR212" i="11"/>
  <c r="R212" i="11"/>
  <c r="AS212" i="11"/>
  <c r="T212" i="11"/>
  <c r="Z212" i="11"/>
  <c r="AB212" i="11"/>
  <c r="K216" i="12"/>
  <c r="D216" i="12"/>
  <c r="E216" i="12"/>
  <c r="F216" i="12"/>
  <c r="G216" i="12"/>
  <c r="H216" i="12"/>
  <c r="I216" i="12"/>
  <c r="J216" i="12"/>
  <c r="E214" i="11"/>
  <c r="B215" i="10"/>
  <c r="C215" i="10" s="1"/>
  <c r="D215" i="10" s="1"/>
  <c r="AU213" i="11" s="1"/>
  <c r="C232" i="12"/>
  <c r="M213" i="11" l="1"/>
  <c r="U213" i="11"/>
  <c r="AC213" i="11"/>
  <c r="AK213" i="11"/>
  <c r="AS213" i="11"/>
  <c r="F213" i="11"/>
  <c r="N213" i="11"/>
  <c r="V213" i="11"/>
  <c r="AD213" i="11"/>
  <c r="AL213" i="11"/>
  <c r="AT213" i="11"/>
  <c r="G213" i="11"/>
  <c r="O213" i="11"/>
  <c r="W213" i="11"/>
  <c r="AE213" i="11"/>
  <c r="AM213" i="11"/>
  <c r="H213" i="11"/>
  <c r="P213" i="11"/>
  <c r="X213" i="11"/>
  <c r="AF213" i="11"/>
  <c r="AN213" i="11"/>
  <c r="J213" i="11"/>
  <c r="R213" i="11"/>
  <c r="Z213" i="11"/>
  <c r="AH213" i="11"/>
  <c r="AP213" i="11"/>
  <c r="Q213" i="11"/>
  <c r="AJ213" i="11"/>
  <c r="S213" i="11"/>
  <c r="AO213" i="11"/>
  <c r="T213" i="11"/>
  <c r="AQ213" i="11"/>
  <c r="Y213" i="11"/>
  <c r="AR213" i="11"/>
  <c r="AA213" i="11"/>
  <c r="I213" i="11"/>
  <c r="AB213" i="11"/>
  <c r="K213" i="11"/>
  <c r="AG213" i="11"/>
  <c r="L213" i="11"/>
  <c r="AI213" i="11"/>
  <c r="K217" i="12"/>
  <c r="E217" i="12"/>
  <c r="F217" i="12"/>
  <c r="G217" i="12"/>
  <c r="H217" i="12"/>
  <c r="I217" i="12"/>
  <c r="J217" i="12"/>
  <c r="D217" i="12"/>
  <c r="E215" i="11"/>
  <c r="B216" i="10"/>
  <c r="C216" i="10" s="1"/>
  <c r="D216" i="10" s="1"/>
  <c r="AU214" i="11" s="1"/>
  <c r="C233" i="12"/>
  <c r="L214" i="11" l="1"/>
  <c r="T214" i="11"/>
  <c r="AB214" i="11"/>
  <c r="AJ214" i="11"/>
  <c r="AR214" i="11"/>
  <c r="M214" i="11"/>
  <c r="U214" i="11"/>
  <c r="AC214" i="11"/>
  <c r="AK214" i="11"/>
  <c r="AS214" i="11"/>
  <c r="F214" i="11"/>
  <c r="N214" i="11"/>
  <c r="V214" i="11"/>
  <c r="G214" i="11"/>
  <c r="O214" i="11"/>
  <c r="W214" i="11"/>
  <c r="AE214" i="11"/>
  <c r="AM214" i="11"/>
  <c r="I214" i="11"/>
  <c r="Q214" i="11"/>
  <c r="Y214" i="11"/>
  <c r="AG214" i="11"/>
  <c r="AO214" i="11"/>
  <c r="R214" i="11"/>
  <c r="AI214" i="11"/>
  <c r="S214" i="11"/>
  <c r="AL214" i="11"/>
  <c r="X214" i="11"/>
  <c r="AN214" i="11"/>
  <c r="Z214" i="11"/>
  <c r="AP214" i="11"/>
  <c r="H214" i="11"/>
  <c r="AA214" i="11"/>
  <c r="AQ214" i="11"/>
  <c r="J214" i="11"/>
  <c r="AD214" i="11"/>
  <c r="AT214" i="11"/>
  <c r="K214" i="11"/>
  <c r="AF214" i="11"/>
  <c r="P214" i="11"/>
  <c r="AH214" i="11"/>
  <c r="K218" i="12"/>
  <c r="F218" i="12"/>
  <c r="G218" i="12"/>
  <c r="H218" i="12"/>
  <c r="I218" i="12"/>
  <c r="J218" i="12"/>
  <c r="D218" i="12"/>
  <c r="E218" i="12"/>
  <c r="E216" i="11"/>
  <c r="B217" i="10"/>
  <c r="C217" i="10" s="1"/>
  <c r="D217" i="10" s="1"/>
  <c r="AU215" i="11" s="1"/>
  <c r="C234" i="12"/>
  <c r="K215" i="11" l="1"/>
  <c r="S215" i="11"/>
  <c r="AA215" i="11"/>
  <c r="AI215" i="11"/>
  <c r="AQ215" i="11"/>
  <c r="F215" i="11"/>
  <c r="N215" i="11"/>
  <c r="V215" i="11"/>
  <c r="AD215" i="11"/>
  <c r="AL215" i="11"/>
  <c r="AT215" i="11"/>
  <c r="H215" i="11"/>
  <c r="P215" i="11"/>
  <c r="X215" i="11"/>
  <c r="AF215" i="11"/>
  <c r="AN215" i="11"/>
  <c r="J215" i="11"/>
  <c r="W215" i="11"/>
  <c r="AJ215" i="11"/>
  <c r="L215" i="11"/>
  <c r="Y215" i="11"/>
  <c r="AK215" i="11"/>
  <c r="M215" i="11"/>
  <c r="Z215" i="11"/>
  <c r="AM215" i="11"/>
  <c r="O215" i="11"/>
  <c r="AB215" i="11"/>
  <c r="AO215" i="11"/>
  <c r="Q215" i="11"/>
  <c r="AC215" i="11"/>
  <c r="AP215" i="11"/>
  <c r="R215" i="11"/>
  <c r="AE215" i="11"/>
  <c r="AR215" i="11"/>
  <c r="G215" i="11"/>
  <c r="T215" i="11"/>
  <c r="AG215" i="11"/>
  <c r="AS215" i="11"/>
  <c r="U215" i="11"/>
  <c r="AH215" i="11"/>
  <c r="I215" i="11"/>
  <c r="K219" i="12"/>
  <c r="G219" i="12"/>
  <c r="H219" i="12"/>
  <c r="I219" i="12"/>
  <c r="J219" i="12"/>
  <c r="D219" i="12"/>
  <c r="E219" i="12"/>
  <c r="F219" i="12"/>
  <c r="E217" i="11"/>
  <c r="B218" i="10"/>
  <c r="C218" i="10" s="1"/>
  <c r="D218" i="10" s="1"/>
  <c r="AU216" i="11" s="1"/>
  <c r="C235" i="12"/>
  <c r="J216" i="11" l="1"/>
  <c r="R216" i="11"/>
  <c r="Z216" i="11"/>
  <c r="AH216" i="11"/>
  <c r="AP216" i="11"/>
  <c r="M216" i="11"/>
  <c r="U216" i="11"/>
  <c r="AC216" i="11"/>
  <c r="AK216" i="11"/>
  <c r="AS216" i="11"/>
  <c r="G216" i="11"/>
  <c r="O216" i="11"/>
  <c r="W216" i="11"/>
  <c r="AE216" i="11"/>
  <c r="AM216" i="11"/>
  <c r="H216" i="11"/>
  <c r="T216" i="11"/>
  <c r="AG216" i="11"/>
  <c r="AT216" i="11"/>
  <c r="I216" i="11"/>
  <c r="V216" i="11"/>
  <c r="AI216" i="11"/>
  <c r="K216" i="11"/>
  <c r="X216" i="11"/>
  <c r="AJ216" i="11"/>
  <c r="L216" i="11"/>
  <c r="Y216" i="11"/>
  <c r="AL216" i="11"/>
  <c r="N216" i="11"/>
  <c r="AA216" i="11"/>
  <c r="AN216" i="11"/>
  <c r="P216" i="11"/>
  <c r="AB216" i="11"/>
  <c r="AO216" i="11"/>
  <c r="Q216" i="11"/>
  <c r="AD216" i="11"/>
  <c r="AQ216" i="11"/>
  <c r="F216" i="11"/>
  <c r="S216" i="11"/>
  <c r="AF216" i="11"/>
  <c r="AR216" i="11"/>
  <c r="K220" i="12"/>
  <c r="H220" i="12"/>
  <c r="I220" i="12"/>
  <c r="J220" i="12"/>
  <c r="D220" i="12"/>
  <c r="E220" i="12"/>
  <c r="F220" i="12"/>
  <c r="G220" i="12"/>
  <c r="E218" i="11"/>
  <c r="B219" i="10"/>
  <c r="C219" i="10" s="1"/>
  <c r="D219" i="10" s="1"/>
  <c r="AU217" i="11" s="1"/>
  <c r="C236" i="12"/>
  <c r="I217" i="11" l="1"/>
  <c r="Q217" i="11"/>
  <c r="Y217" i="11"/>
  <c r="AG217" i="11"/>
  <c r="AO217" i="11"/>
  <c r="L217" i="11"/>
  <c r="T217" i="11"/>
  <c r="AB217" i="11"/>
  <c r="AJ217" i="11"/>
  <c r="AR217" i="11"/>
  <c r="F217" i="11"/>
  <c r="N217" i="11"/>
  <c r="V217" i="11"/>
  <c r="AD217" i="11"/>
  <c r="AL217" i="11"/>
  <c r="AT217" i="11"/>
  <c r="R217" i="11"/>
  <c r="AE217" i="11"/>
  <c r="AQ217" i="11"/>
  <c r="G217" i="11"/>
  <c r="S217" i="11"/>
  <c r="AF217" i="11"/>
  <c r="AS217" i="11"/>
  <c r="H217" i="11"/>
  <c r="U217" i="11"/>
  <c r="AH217" i="11"/>
  <c r="J217" i="11"/>
  <c r="W217" i="11"/>
  <c r="AI217" i="11"/>
  <c r="K217" i="11"/>
  <c r="X217" i="11"/>
  <c r="AK217" i="11"/>
  <c r="M217" i="11"/>
  <c r="Z217" i="11"/>
  <c r="AM217" i="11"/>
  <c r="O217" i="11"/>
  <c r="AA217" i="11"/>
  <c r="AN217" i="11"/>
  <c r="AP217" i="11"/>
  <c r="P217" i="11"/>
  <c r="AC217" i="11"/>
  <c r="K221" i="12"/>
  <c r="I221" i="12"/>
  <c r="J221" i="12"/>
  <c r="D221" i="12"/>
  <c r="E221" i="12"/>
  <c r="F221" i="12"/>
  <c r="G221" i="12"/>
  <c r="H221" i="12"/>
  <c r="E219" i="11"/>
  <c r="B220" i="10"/>
  <c r="C220" i="10" s="1"/>
  <c r="D220" i="10" s="1"/>
  <c r="AU218" i="11" s="1"/>
  <c r="C237" i="12"/>
  <c r="H218" i="11" l="1"/>
  <c r="P218" i="11"/>
  <c r="X218" i="11"/>
  <c r="AF218" i="11"/>
  <c r="AN218" i="11"/>
  <c r="K218" i="11"/>
  <c r="S218" i="11"/>
  <c r="AA218" i="11"/>
  <c r="AI218" i="11"/>
  <c r="AQ218" i="11"/>
  <c r="M218" i="11"/>
  <c r="U218" i="11"/>
  <c r="AC218" i="11"/>
  <c r="AK218" i="11"/>
  <c r="AS218" i="11"/>
  <c r="O218" i="11"/>
  <c r="AB218" i="11"/>
  <c r="AO218" i="11"/>
  <c r="Q218" i="11"/>
  <c r="AD218" i="11"/>
  <c r="AP218" i="11"/>
  <c r="F218" i="11"/>
  <c r="R218" i="11"/>
  <c r="AE218" i="11"/>
  <c r="AR218" i="11"/>
  <c r="G218" i="11"/>
  <c r="T218" i="11"/>
  <c r="AG218" i="11"/>
  <c r="AT218" i="11"/>
  <c r="I218" i="11"/>
  <c r="V218" i="11"/>
  <c r="AH218" i="11"/>
  <c r="J218" i="11"/>
  <c r="W218" i="11"/>
  <c r="AJ218" i="11"/>
  <c r="L218" i="11"/>
  <c r="Y218" i="11"/>
  <c r="AL218" i="11"/>
  <c r="N218" i="11"/>
  <c r="Z218" i="11"/>
  <c r="AM218" i="11"/>
  <c r="K222" i="12"/>
  <c r="J222" i="12"/>
  <c r="D222" i="12"/>
  <c r="E222" i="12"/>
  <c r="F222" i="12"/>
  <c r="G222" i="12"/>
  <c r="H222" i="12"/>
  <c r="I222" i="12"/>
  <c r="E220" i="11"/>
  <c r="B221" i="10"/>
  <c r="C221" i="10" s="1"/>
  <c r="D221" i="10" s="1"/>
  <c r="AU219" i="11" s="1"/>
  <c r="C238" i="12"/>
  <c r="G219" i="11" l="1"/>
  <c r="O219" i="11"/>
  <c r="W219" i="11"/>
  <c r="AE219" i="11"/>
  <c r="AM219" i="11"/>
  <c r="J219" i="11"/>
  <c r="R219" i="11"/>
  <c r="Z219" i="11"/>
  <c r="AH219" i="11"/>
  <c r="AP219" i="11"/>
  <c r="L219" i="11"/>
  <c r="T219" i="11"/>
  <c r="AB219" i="11"/>
  <c r="AJ219" i="11"/>
  <c r="AR219" i="11"/>
  <c r="M219" i="11"/>
  <c r="Y219" i="11"/>
  <c r="AL219" i="11"/>
  <c r="N219" i="11"/>
  <c r="AA219" i="11"/>
  <c r="AN219" i="11"/>
  <c r="P219" i="11"/>
  <c r="AC219" i="11"/>
  <c r="AO219" i="11"/>
  <c r="Q219" i="11"/>
  <c r="AD219" i="11"/>
  <c r="AQ219" i="11"/>
  <c r="F219" i="11"/>
  <c r="S219" i="11"/>
  <c r="AF219" i="11"/>
  <c r="AS219" i="11"/>
  <c r="H219" i="11"/>
  <c r="U219" i="11"/>
  <c r="AG219" i="11"/>
  <c r="AT219" i="11"/>
  <c r="I219" i="11"/>
  <c r="V219" i="11"/>
  <c r="AI219" i="11"/>
  <c r="K219" i="11"/>
  <c r="X219" i="11"/>
  <c r="AK219" i="11"/>
  <c r="K223" i="12"/>
  <c r="D223" i="12"/>
  <c r="E223" i="12"/>
  <c r="F223" i="12"/>
  <c r="G223" i="12"/>
  <c r="H223" i="12"/>
  <c r="I223" i="12"/>
  <c r="J223" i="12"/>
  <c r="E221" i="11"/>
  <c r="B222" i="10"/>
  <c r="C222" i="10" s="1"/>
  <c r="D222" i="10" s="1"/>
  <c r="AU220" i="11" s="1"/>
  <c r="C239" i="12"/>
  <c r="F220" i="11" l="1"/>
  <c r="N220" i="11"/>
  <c r="V220" i="11"/>
  <c r="AD220" i="11"/>
  <c r="AL220" i="11"/>
  <c r="AT220" i="11"/>
  <c r="I220" i="11"/>
  <c r="Q220" i="11"/>
  <c r="Y220" i="11"/>
  <c r="AG220" i="11"/>
  <c r="AO220" i="11"/>
  <c r="K220" i="11"/>
  <c r="S220" i="11"/>
  <c r="AA220" i="11"/>
  <c r="AI220" i="11"/>
  <c r="AQ220" i="11"/>
  <c r="J220" i="11"/>
  <c r="W220" i="11"/>
  <c r="AJ220" i="11"/>
  <c r="L220" i="11"/>
  <c r="X220" i="11"/>
  <c r="AK220" i="11"/>
  <c r="M220" i="11"/>
  <c r="Z220" i="11"/>
  <c r="AM220" i="11"/>
  <c r="O220" i="11"/>
  <c r="AB220" i="11"/>
  <c r="AN220" i="11"/>
  <c r="P220" i="11"/>
  <c r="AC220" i="11"/>
  <c r="AP220" i="11"/>
  <c r="R220" i="11"/>
  <c r="AE220" i="11"/>
  <c r="AR220" i="11"/>
  <c r="G220" i="11"/>
  <c r="T220" i="11"/>
  <c r="AF220" i="11"/>
  <c r="AS220" i="11"/>
  <c r="U220" i="11"/>
  <c r="AH220" i="11"/>
  <c r="H220" i="11"/>
  <c r="K224" i="12"/>
  <c r="D224" i="12"/>
  <c r="E224" i="12"/>
  <c r="F224" i="12"/>
  <c r="G224" i="12"/>
  <c r="H224" i="12"/>
  <c r="I224" i="12"/>
  <c r="J224" i="12"/>
  <c r="E222" i="11"/>
  <c r="B223" i="10"/>
  <c r="C223" i="10" s="1"/>
  <c r="D223" i="10" s="1"/>
  <c r="AU221" i="11" s="1"/>
  <c r="C240" i="12"/>
  <c r="M221" i="11" l="1"/>
  <c r="U221" i="11"/>
  <c r="AC221" i="11"/>
  <c r="AK221" i="11"/>
  <c r="AS221" i="11"/>
  <c r="H221" i="11"/>
  <c r="P221" i="11"/>
  <c r="X221" i="11"/>
  <c r="AF221" i="11"/>
  <c r="AN221" i="11"/>
  <c r="J221" i="11"/>
  <c r="R221" i="11"/>
  <c r="Z221" i="11"/>
  <c r="AH221" i="11"/>
  <c r="AP221" i="11"/>
  <c r="G221" i="11"/>
  <c r="T221" i="11"/>
  <c r="AG221" i="11"/>
  <c r="AT221" i="11"/>
  <c r="I221" i="11"/>
  <c r="V221" i="11"/>
  <c r="AI221" i="11"/>
  <c r="K221" i="11"/>
  <c r="W221" i="11"/>
  <c r="AJ221" i="11"/>
  <c r="L221" i="11"/>
  <c r="Y221" i="11"/>
  <c r="AL221" i="11"/>
  <c r="N221" i="11"/>
  <c r="AA221" i="11"/>
  <c r="AM221" i="11"/>
  <c r="O221" i="11"/>
  <c r="AB221" i="11"/>
  <c r="AO221" i="11"/>
  <c r="Q221" i="11"/>
  <c r="AD221" i="11"/>
  <c r="AQ221" i="11"/>
  <c r="F221" i="11"/>
  <c r="S221" i="11"/>
  <c r="AE221" i="11"/>
  <c r="AR221" i="11"/>
  <c r="K225" i="12"/>
  <c r="E225" i="12"/>
  <c r="F225" i="12"/>
  <c r="G225" i="12"/>
  <c r="H225" i="12"/>
  <c r="I225" i="12"/>
  <c r="J225" i="12"/>
  <c r="D225" i="12"/>
  <c r="E223" i="11"/>
  <c r="B224" i="10"/>
  <c r="C224" i="10" s="1"/>
  <c r="D224" i="10" s="1"/>
  <c r="AU222" i="11" s="1"/>
  <c r="C241" i="12"/>
  <c r="L222" i="11" l="1"/>
  <c r="T222" i="11"/>
  <c r="AB222" i="11"/>
  <c r="AJ222" i="11"/>
  <c r="AR222" i="11"/>
  <c r="G222" i="11"/>
  <c r="O222" i="11"/>
  <c r="W222" i="11"/>
  <c r="AE222" i="11"/>
  <c r="AM222" i="11"/>
  <c r="I222" i="11"/>
  <c r="Q222" i="11"/>
  <c r="Y222" i="11"/>
  <c r="AG222" i="11"/>
  <c r="AO222" i="11"/>
  <c r="R222" i="11"/>
  <c r="AD222" i="11"/>
  <c r="AQ222" i="11"/>
  <c r="F222" i="11"/>
  <c r="S222" i="11"/>
  <c r="AF222" i="11"/>
  <c r="AS222" i="11"/>
  <c r="H222" i="11"/>
  <c r="U222" i="11"/>
  <c r="AH222" i="11"/>
  <c r="AT222" i="11"/>
  <c r="J222" i="11"/>
  <c r="V222" i="11"/>
  <c r="AI222" i="11"/>
  <c r="K222" i="11"/>
  <c r="X222" i="11"/>
  <c r="AK222" i="11"/>
  <c r="M222" i="11"/>
  <c r="Z222" i="11"/>
  <c r="AL222" i="11"/>
  <c r="N222" i="11"/>
  <c r="AA222" i="11"/>
  <c r="AN222" i="11"/>
  <c r="AP222" i="11"/>
  <c r="P222" i="11"/>
  <c r="AC222" i="11"/>
  <c r="K226" i="12"/>
  <c r="F226" i="12"/>
  <c r="G226" i="12"/>
  <c r="H226" i="12"/>
  <c r="I226" i="12"/>
  <c r="J226" i="12"/>
  <c r="D226" i="12"/>
  <c r="E226" i="12"/>
  <c r="E224" i="11"/>
  <c r="B225" i="10"/>
  <c r="C225" i="10" s="1"/>
  <c r="D225" i="10" s="1"/>
  <c r="AU223" i="11" s="1"/>
  <c r="C242" i="12"/>
  <c r="K223" i="11" l="1"/>
  <c r="S223" i="11"/>
  <c r="AA223" i="11"/>
  <c r="AI223" i="11"/>
  <c r="AQ223" i="11"/>
  <c r="F223" i="11"/>
  <c r="N223" i="11"/>
  <c r="V223" i="11"/>
  <c r="AD223" i="11"/>
  <c r="AL223" i="11"/>
  <c r="AT223" i="11"/>
  <c r="H223" i="11"/>
  <c r="P223" i="11"/>
  <c r="X223" i="11"/>
  <c r="AF223" i="11"/>
  <c r="AN223" i="11"/>
  <c r="O223" i="11"/>
  <c r="AB223" i="11"/>
  <c r="AO223" i="11"/>
  <c r="Q223" i="11"/>
  <c r="AC223" i="11"/>
  <c r="AP223" i="11"/>
  <c r="R223" i="11"/>
  <c r="AE223" i="11"/>
  <c r="AR223" i="11"/>
  <c r="G223" i="11"/>
  <c r="T223" i="11"/>
  <c r="AG223" i="11"/>
  <c r="AS223" i="11"/>
  <c r="I223" i="11"/>
  <c r="U223" i="11"/>
  <c r="AH223" i="11"/>
  <c r="J223" i="11"/>
  <c r="W223" i="11"/>
  <c r="AJ223" i="11"/>
  <c r="L223" i="11"/>
  <c r="Y223" i="11"/>
  <c r="AK223" i="11"/>
  <c r="M223" i="11"/>
  <c r="Z223" i="11"/>
  <c r="AM223" i="11"/>
  <c r="K227" i="12"/>
  <c r="G227" i="12"/>
  <c r="H227" i="12"/>
  <c r="I227" i="12"/>
  <c r="J227" i="12"/>
  <c r="D227" i="12"/>
  <c r="E227" i="12"/>
  <c r="F227" i="12"/>
  <c r="E225" i="11"/>
  <c r="B226" i="10"/>
  <c r="C226" i="10" s="1"/>
  <c r="D226" i="10" s="1"/>
  <c r="AU224" i="11" s="1"/>
  <c r="C243" i="12"/>
  <c r="J224" i="11" l="1"/>
  <c r="R224" i="11"/>
  <c r="Z224" i="11"/>
  <c r="AH224" i="11"/>
  <c r="AP224" i="11"/>
  <c r="M224" i="11"/>
  <c r="U224" i="11"/>
  <c r="AC224" i="11"/>
  <c r="AK224" i="11"/>
  <c r="AS224" i="11"/>
  <c r="G224" i="11"/>
  <c r="O224" i="11"/>
  <c r="W224" i="11"/>
  <c r="AE224" i="11"/>
  <c r="AM224" i="11"/>
  <c r="L224" i="11"/>
  <c r="Y224" i="11"/>
  <c r="AL224" i="11"/>
  <c r="N224" i="11"/>
  <c r="AA224" i="11"/>
  <c r="AN224" i="11"/>
  <c r="P224" i="11"/>
  <c r="AB224" i="11"/>
  <c r="AO224" i="11"/>
  <c r="Q224" i="11"/>
  <c r="AD224" i="11"/>
  <c r="AQ224" i="11"/>
  <c r="F224" i="11"/>
  <c r="S224" i="11"/>
  <c r="AF224" i="11"/>
  <c r="AR224" i="11"/>
  <c r="H224" i="11"/>
  <c r="T224" i="11"/>
  <c r="AG224" i="11"/>
  <c r="AT224" i="11"/>
  <c r="I224" i="11"/>
  <c r="V224" i="11"/>
  <c r="AI224" i="11"/>
  <c r="K224" i="11"/>
  <c r="X224" i="11"/>
  <c r="AJ224" i="11"/>
  <c r="K228" i="12"/>
  <c r="H228" i="12"/>
  <c r="I228" i="12"/>
  <c r="J228" i="12"/>
  <c r="D228" i="12"/>
  <c r="E228" i="12"/>
  <c r="F228" i="12"/>
  <c r="G228" i="12"/>
  <c r="E226" i="11"/>
  <c r="B227" i="10"/>
  <c r="C227" i="10" s="1"/>
  <c r="D227" i="10" s="1"/>
  <c r="AU225" i="11" s="1"/>
  <c r="C244" i="12"/>
  <c r="I225" i="11" l="1"/>
  <c r="Q225" i="11"/>
  <c r="Y225" i="11"/>
  <c r="AG225" i="11"/>
  <c r="AO225" i="11"/>
  <c r="L225" i="11"/>
  <c r="T225" i="11"/>
  <c r="AB225" i="11"/>
  <c r="AJ225" i="11"/>
  <c r="AR225" i="11"/>
  <c r="F225" i="11"/>
  <c r="N225" i="11"/>
  <c r="V225" i="11"/>
  <c r="AD225" i="11"/>
  <c r="AL225" i="11"/>
  <c r="AT225" i="11"/>
  <c r="J225" i="11"/>
  <c r="W225" i="11"/>
  <c r="AI225" i="11"/>
  <c r="K225" i="11"/>
  <c r="X225" i="11"/>
  <c r="AK225" i="11"/>
  <c r="M225" i="11"/>
  <c r="Z225" i="11"/>
  <c r="AM225" i="11"/>
  <c r="O225" i="11"/>
  <c r="AA225" i="11"/>
  <c r="AN225" i="11"/>
  <c r="P225" i="11"/>
  <c r="AC225" i="11"/>
  <c r="AP225" i="11"/>
  <c r="R225" i="11"/>
  <c r="AE225" i="11"/>
  <c r="AQ225" i="11"/>
  <c r="G225" i="11"/>
  <c r="S225" i="11"/>
  <c r="AF225" i="11"/>
  <c r="AS225" i="11"/>
  <c r="U225" i="11"/>
  <c r="AH225" i="11"/>
  <c r="H225" i="11"/>
  <c r="K229" i="12"/>
  <c r="I229" i="12"/>
  <c r="J229" i="12"/>
  <c r="D229" i="12"/>
  <c r="E229" i="12"/>
  <c r="F229" i="12"/>
  <c r="G229" i="12"/>
  <c r="H229" i="12"/>
  <c r="E227" i="11"/>
  <c r="B228" i="10"/>
  <c r="C228" i="10" s="1"/>
  <c r="D228" i="10" s="1"/>
  <c r="AU226" i="11" s="1"/>
  <c r="C245" i="12"/>
  <c r="H226" i="11" l="1"/>
  <c r="P226" i="11"/>
  <c r="K226" i="11"/>
  <c r="S226" i="11"/>
  <c r="AA226" i="11"/>
  <c r="AI226" i="11"/>
  <c r="M226" i="11"/>
  <c r="U226" i="11"/>
  <c r="AC226" i="11"/>
  <c r="AK226" i="11"/>
  <c r="AS226" i="11"/>
  <c r="G226" i="11"/>
  <c r="T226" i="11"/>
  <c r="AE226" i="11"/>
  <c r="AO226" i="11"/>
  <c r="I226" i="11"/>
  <c r="V226" i="11"/>
  <c r="AF226" i="11"/>
  <c r="AP226" i="11"/>
  <c r="J226" i="11"/>
  <c r="W226" i="11"/>
  <c r="AG226" i="11"/>
  <c r="AQ226" i="11"/>
  <c r="L226" i="11"/>
  <c r="X226" i="11"/>
  <c r="AH226" i="11"/>
  <c r="AR226" i="11"/>
  <c r="N226" i="11"/>
  <c r="Y226" i="11"/>
  <c r="AJ226" i="11"/>
  <c r="AT226" i="11"/>
  <c r="O226" i="11"/>
  <c r="Z226" i="11"/>
  <c r="AL226" i="11"/>
  <c r="Q226" i="11"/>
  <c r="AB226" i="11"/>
  <c r="AM226" i="11"/>
  <c r="F226" i="11"/>
  <c r="R226" i="11"/>
  <c r="AD226" i="11"/>
  <c r="AN226" i="11"/>
  <c r="K230" i="12"/>
  <c r="J230" i="12"/>
  <c r="D230" i="12"/>
  <c r="E230" i="12"/>
  <c r="F230" i="12"/>
  <c r="G230" i="12"/>
  <c r="H230" i="12"/>
  <c r="I230" i="12"/>
  <c r="E228" i="11"/>
  <c r="B229" i="10"/>
  <c r="C229" i="10" s="1"/>
  <c r="D229" i="10" s="1"/>
  <c r="AU227" i="11" s="1"/>
  <c r="C246" i="12"/>
  <c r="I227" i="11" l="1"/>
  <c r="Q227" i="11"/>
  <c r="Y227" i="11"/>
  <c r="AG227" i="11"/>
  <c r="AO227" i="11"/>
  <c r="J227" i="11"/>
  <c r="R227" i="11"/>
  <c r="Z227" i="11"/>
  <c r="AH227" i="11"/>
  <c r="AP227" i="11"/>
  <c r="K227" i="11"/>
  <c r="S227" i="11"/>
  <c r="AA227" i="11"/>
  <c r="AI227" i="11"/>
  <c r="AQ227" i="11"/>
  <c r="L227" i="11"/>
  <c r="T227" i="11"/>
  <c r="AB227" i="11"/>
  <c r="AJ227" i="11"/>
  <c r="AR227" i="11"/>
  <c r="M227" i="11"/>
  <c r="U227" i="11"/>
  <c r="AC227" i="11"/>
  <c r="AK227" i="11"/>
  <c r="AS227" i="11"/>
  <c r="F227" i="11"/>
  <c r="N227" i="11"/>
  <c r="V227" i="11"/>
  <c r="AD227" i="11"/>
  <c r="AL227" i="11"/>
  <c r="AT227" i="11"/>
  <c r="G227" i="11"/>
  <c r="O227" i="11"/>
  <c r="W227" i="11"/>
  <c r="AE227" i="11"/>
  <c r="AM227" i="11"/>
  <c r="X227" i="11"/>
  <c r="AF227" i="11"/>
  <c r="AN227" i="11"/>
  <c r="H227" i="11"/>
  <c r="P227" i="11"/>
  <c r="K231" i="12"/>
  <c r="D231" i="12"/>
  <c r="E231" i="12"/>
  <c r="F231" i="12"/>
  <c r="G231" i="12"/>
  <c r="H231" i="12"/>
  <c r="I231" i="12"/>
  <c r="J231" i="12"/>
  <c r="E229" i="11"/>
  <c r="B230" i="10"/>
  <c r="C230" i="10" s="1"/>
  <c r="D230" i="10" s="1"/>
  <c r="AU228" i="11" s="1"/>
  <c r="C247" i="12"/>
  <c r="H228" i="11" l="1"/>
  <c r="P228" i="11"/>
  <c r="X228" i="11"/>
  <c r="AF228" i="11"/>
  <c r="AN228" i="11"/>
  <c r="I228" i="11"/>
  <c r="Q228" i="11"/>
  <c r="Y228" i="11"/>
  <c r="AG228" i="11"/>
  <c r="AO228" i="11"/>
  <c r="J228" i="11"/>
  <c r="R228" i="11"/>
  <c r="Z228" i="11"/>
  <c r="AH228" i="11"/>
  <c r="AP228" i="11"/>
  <c r="K228" i="11"/>
  <c r="S228" i="11"/>
  <c r="AA228" i="11"/>
  <c r="AI228" i="11"/>
  <c r="AQ228" i="11"/>
  <c r="L228" i="11"/>
  <c r="T228" i="11"/>
  <c r="AB228" i="11"/>
  <c r="AJ228" i="11"/>
  <c r="AR228" i="11"/>
  <c r="M228" i="11"/>
  <c r="U228" i="11"/>
  <c r="AC228" i="11"/>
  <c r="AK228" i="11"/>
  <c r="AS228" i="11"/>
  <c r="F228" i="11"/>
  <c r="N228" i="11"/>
  <c r="V228" i="11"/>
  <c r="AD228" i="11"/>
  <c r="AL228" i="11"/>
  <c r="AT228" i="11"/>
  <c r="G228" i="11"/>
  <c r="O228" i="11"/>
  <c r="W228" i="11"/>
  <c r="AE228" i="11"/>
  <c r="AM228" i="11"/>
  <c r="K232" i="12"/>
  <c r="D232" i="12"/>
  <c r="E232" i="12"/>
  <c r="F232" i="12"/>
  <c r="G232" i="12"/>
  <c r="H232" i="12"/>
  <c r="I232" i="12"/>
  <c r="J232" i="12"/>
  <c r="E230" i="11"/>
  <c r="B231" i="10"/>
  <c r="C231" i="10" s="1"/>
  <c r="D231" i="10" s="1"/>
  <c r="AU229" i="11" s="1"/>
  <c r="C248" i="12"/>
  <c r="G229" i="11" l="1"/>
  <c r="O229" i="11"/>
  <c r="W229" i="11"/>
  <c r="AE229" i="11"/>
  <c r="AM229" i="11"/>
  <c r="H229" i="11"/>
  <c r="P229" i="11"/>
  <c r="X229" i="11"/>
  <c r="AF229" i="11"/>
  <c r="AN229" i="11"/>
  <c r="I229" i="11"/>
  <c r="Q229" i="11"/>
  <c r="Y229" i="11"/>
  <c r="AG229" i="11"/>
  <c r="AO229" i="11"/>
  <c r="J229" i="11"/>
  <c r="R229" i="11"/>
  <c r="Z229" i="11"/>
  <c r="AH229" i="11"/>
  <c r="AP229" i="11"/>
  <c r="K229" i="11"/>
  <c r="S229" i="11"/>
  <c r="AA229" i="11"/>
  <c r="AI229" i="11"/>
  <c r="AQ229" i="11"/>
  <c r="L229" i="11"/>
  <c r="T229" i="11"/>
  <c r="AB229" i="11"/>
  <c r="AJ229" i="11"/>
  <c r="AR229" i="11"/>
  <c r="M229" i="11"/>
  <c r="U229" i="11"/>
  <c r="AC229" i="11"/>
  <c r="AK229" i="11"/>
  <c r="AS229" i="11"/>
  <c r="F229" i="11"/>
  <c r="N229" i="11"/>
  <c r="V229" i="11"/>
  <c r="AD229" i="11"/>
  <c r="AL229" i="11"/>
  <c r="AT229" i="11"/>
  <c r="K233" i="12"/>
  <c r="E233" i="12"/>
  <c r="F233" i="12"/>
  <c r="G233" i="12"/>
  <c r="H233" i="12"/>
  <c r="I233" i="12"/>
  <c r="J233" i="12"/>
  <c r="D233" i="12"/>
  <c r="E231" i="11"/>
  <c r="B232" i="10"/>
  <c r="C232" i="10" s="1"/>
  <c r="D232" i="10" s="1"/>
  <c r="AU230" i="11" s="1"/>
  <c r="C249" i="12"/>
  <c r="F230" i="11" l="1"/>
  <c r="N230" i="11"/>
  <c r="V230" i="11"/>
  <c r="AD230" i="11"/>
  <c r="AL230" i="11"/>
  <c r="AT230" i="11"/>
  <c r="G230" i="11"/>
  <c r="O230" i="11"/>
  <c r="W230" i="11"/>
  <c r="AE230" i="11"/>
  <c r="AM230" i="11"/>
  <c r="H230" i="11"/>
  <c r="P230" i="11"/>
  <c r="X230" i="11"/>
  <c r="AF230" i="11"/>
  <c r="AN230" i="11"/>
  <c r="I230" i="11"/>
  <c r="Q230" i="11"/>
  <c r="Y230" i="11"/>
  <c r="AG230" i="11"/>
  <c r="AO230" i="11"/>
  <c r="J230" i="11"/>
  <c r="R230" i="11"/>
  <c r="Z230" i="11"/>
  <c r="AH230" i="11"/>
  <c r="AP230" i="11"/>
  <c r="K230" i="11"/>
  <c r="S230" i="11"/>
  <c r="AA230" i="11"/>
  <c r="AI230" i="11"/>
  <c r="AQ230" i="11"/>
  <c r="L230" i="11"/>
  <c r="T230" i="11"/>
  <c r="AB230" i="11"/>
  <c r="AJ230" i="11"/>
  <c r="AR230" i="11"/>
  <c r="AC230" i="11"/>
  <c r="AK230" i="11"/>
  <c r="AS230" i="11"/>
  <c r="M230" i="11"/>
  <c r="U230" i="11"/>
  <c r="K234" i="12"/>
  <c r="F234" i="12"/>
  <c r="G234" i="12"/>
  <c r="H234" i="12"/>
  <c r="I234" i="12"/>
  <c r="J234" i="12"/>
  <c r="D234" i="12"/>
  <c r="E234" i="12"/>
  <c r="E232" i="11"/>
  <c r="B233" i="10"/>
  <c r="C233" i="10" s="1"/>
  <c r="D233" i="10" s="1"/>
  <c r="AU231" i="11" s="1"/>
  <c r="C250" i="12"/>
  <c r="M231" i="11" l="1"/>
  <c r="U231" i="11"/>
  <c r="AC231" i="11"/>
  <c r="AK231" i="11"/>
  <c r="AS231" i="11"/>
  <c r="F231" i="11"/>
  <c r="N231" i="11"/>
  <c r="V231" i="11"/>
  <c r="AD231" i="11"/>
  <c r="AL231" i="11"/>
  <c r="AT231" i="11"/>
  <c r="G231" i="11"/>
  <c r="O231" i="11"/>
  <c r="W231" i="11"/>
  <c r="AE231" i="11"/>
  <c r="AM231" i="11"/>
  <c r="H231" i="11"/>
  <c r="P231" i="11"/>
  <c r="X231" i="11"/>
  <c r="AF231" i="11"/>
  <c r="AN231" i="11"/>
  <c r="I231" i="11"/>
  <c r="Q231" i="11"/>
  <c r="Y231" i="11"/>
  <c r="AG231" i="11"/>
  <c r="AO231" i="11"/>
  <c r="J231" i="11"/>
  <c r="R231" i="11"/>
  <c r="Z231" i="11"/>
  <c r="AH231" i="11"/>
  <c r="AP231" i="11"/>
  <c r="K231" i="11"/>
  <c r="S231" i="11"/>
  <c r="AA231" i="11"/>
  <c r="AI231" i="11"/>
  <c r="AQ231" i="11"/>
  <c r="L231" i="11"/>
  <c r="T231" i="11"/>
  <c r="AB231" i="11"/>
  <c r="AJ231" i="11"/>
  <c r="AR231" i="11"/>
  <c r="K235" i="12"/>
  <c r="G235" i="12"/>
  <c r="H235" i="12"/>
  <c r="I235" i="12"/>
  <c r="J235" i="12"/>
  <c r="D235" i="12"/>
  <c r="E235" i="12"/>
  <c r="F235" i="12"/>
  <c r="E233" i="11"/>
  <c r="B234" i="10"/>
  <c r="C234" i="10" s="1"/>
  <c r="D234" i="10" s="1"/>
  <c r="AU232" i="11" s="1"/>
  <c r="C251" i="12"/>
  <c r="L232" i="11" l="1"/>
  <c r="T232" i="11"/>
  <c r="AB232" i="11"/>
  <c r="AJ232" i="11"/>
  <c r="AR232" i="11"/>
  <c r="M232" i="11"/>
  <c r="U232" i="11"/>
  <c r="AC232" i="11"/>
  <c r="AK232" i="11"/>
  <c r="AS232" i="11"/>
  <c r="F232" i="11"/>
  <c r="N232" i="11"/>
  <c r="V232" i="11"/>
  <c r="AD232" i="11"/>
  <c r="AL232" i="11"/>
  <c r="AT232" i="11"/>
  <c r="G232" i="11"/>
  <c r="O232" i="11"/>
  <c r="W232" i="11"/>
  <c r="AE232" i="11"/>
  <c r="AM232" i="11"/>
  <c r="H232" i="11"/>
  <c r="P232" i="11"/>
  <c r="X232" i="11"/>
  <c r="AF232" i="11"/>
  <c r="AN232" i="11"/>
  <c r="I232" i="11"/>
  <c r="Q232" i="11"/>
  <c r="Y232" i="11"/>
  <c r="AG232" i="11"/>
  <c r="AO232" i="11"/>
  <c r="J232" i="11"/>
  <c r="R232" i="11"/>
  <c r="Z232" i="11"/>
  <c r="AH232" i="11"/>
  <c r="AP232" i="11"/>
  <c r="K232" i="11"/>
  <c r="S232" i="11"/>
  <c r="AA232" i="11"/>
  <c r="AI232" i="11"/>
  <c r="AQ232" i="11"/>
  <c r="K236" i="12"/>
  <c r="H236" i="12"/>
  <c r="I236" i="12"/>
  <c r="J236" i="12"/>
  <c r="D236" i="12"/>
  <c r="E236" i="12"/>
  <c r="F236" i="12"/>
  <c r="G236" i="12"/>
  <c r="E234" i="11"/>
  <c r="B235" i="10"/>
  <c r="C235" i="10" s="1"/>
  <c r="D235" i="10" s="1"/>
  <c r="AU233" i="11" s="1"/>
  <c r="C252" i="12"/>
  <c r="K233" i="11" l="1"/>
  <c r="S233" i="11"/>
  <c r="AA233" i="11"/>
  <c r="AI233" i="11"/>
  <c r="AQ233" i="11"/>
  <c r="L233" i="11"/>
  <c r="T233" i="11"/>
  <c r="AB233" i="11"/>
  <c r="AJ233" i="11"/>
  <c r="AR233" i="11"/>
  <c r="M233" i="11"/>
  <c r="U233" i="11"/>
  <c r="AC233" i="11"/>
  <c r="AK233" i="11"/>
  <c r="AS233" i="11"/>
  <c r="F233" i="11"/>
  <c r="N233" i="11"/>
  <c r="V233" i="11"/>
  <c r="AD233" i="11"/>
  <c r="AL233" i="11"/>
  <c r="AT233" i="11"/>
  <c r="G233" i="11"/>
  <c r="O233" i="11"/>
  <c r="W233" i="11"/>
  <c r="AE233" i="11"/>
  <c r="AM233" i="11"/>
  <c r="H233" i="11"/>
  <c r="P233" i="11"/>
  <c r="X233" i="11"/>
  <c r="AF233" i="11"/>
  <c r="AN233" i="11"/>
  <c r="I233" i="11"/>
  <c r="Q233" i="11"/>
  <c r="Y233" i="11"/>
  <c r="AG233" i="11"/>
  <c r="AO233" i="11"/>
  <c r="AH233" i="11"/>
  <c r="AP233" i="11"/>
  <c r="J233" i="11"/>
  <c r="R233" i="11"/>
  <c r="Z233" i="11"/>
  <c r="K237" i="12"/>
  <c r="I237" i="12"/>
  <c r="J237" i="12"/>
  <c r="D237" i="12"/>
  <c r="E237" i="12"/>
  <c r="F237" i="12"/>
  <c r="G237" i="12"/>
  <c r="H237" i="12"/>
  <c r="E235" i="11"/>
  <c r="B236" i="10"/>
  <c r="C236" i="10" s="1"/>
  <c r="D236" i="10" s="1"/>
  <c r="AU234" i="11" s="1"/>
  <c r="C253" i="12"/>
  <c r="J234" i="11" l="1"/>
  <c r="R234" i="11"/>
  <c r="Z234" i="11"/>
  <c r="AH234" i="11"/>
  <c r="AP234" i="11"/>
  <c r="K234" i="11"/>
  <c r="S234" i="11"/>
  <c r="AA234" i="11"/>
  <c r="AI234" i="11"/>
  <c r="AQ234" i="11"/>
  <c r="L234" i="11"/>
  <c r="T234" i="11"/>
  <c r="AB234" i="11"/>
  <c r="AJ234" i="11"/>
  <c r="AR234" i="11"/>
  <c r="M234" i="11"/>
  <c r="U234" i="11"/>
  <c r="AC234" i="11"/>
  <c r="AK234" i="11"/>
  <c r="AS234" i="11"/>
  <c r="F234" i="11"/>
  <c r="N234" i="11"/>
  <c r="V234" i="11"/>
  <c r="AD234" i="11"/>
  <c r="AL234" i="11"/>
  <c r="AT234" i="11"/>
  <c r="G234" i="11"/>
  <c r="O234" i="11"/>
  <c r="W234" i="11"/>
  <c r="AE234" i="11"/>
  <c r="AM234" i="11"/>
  <c r="H234" i="11"/>
  <c r="P234" i="11"/>
  <c r="X234" i="11"/>
  <c r="AF234" i="11"/>
  <c r="AN234" i="11"/>
  <c r="I234" i="11"/>
  <c r="Q234" i="11"/>
  <c r="Y234" i="11"/>
  <c r="AG234" i="11"/>
  <c r="AO234" i="11"/>
  <c r="K238" i="12"/>
  <c r="J238" i="12"/>
  <c r="D238" i="12"/>
  <c r="E238" i="12"/>
  <c r="F238" i="12"/>
  <c r="G238" i="12"/>
  <c r="H238" i="12"/>
  <c r="I238" i="12"/>
  <c r="E236" i="11"/>
  <c r="B237" i="10"/>
  <c r="C237" i="10" s="1"/>
  <c r="D237" i="10" s="1"/>
  <c r="AU235" i="11" s="1"/>
  <c r="C254" i="12"/>
  <c r="I235" i="11" l="1"/>
  <c r="Q235" i="11"/>
  <c r="Y235" i="11"/>
  <c r="AG235" i="11"/>
  <c r="AO235" i="11"/>
  <c r="J235" i="11"/>
  <c r="R235" i="11"/>
  <c r="Z235" i="11"/>
  <c r="AH235" i="11"/>
  <c r="AP235" i="11"/>
  <c r="K235" i="11"/>
  <c r="S235" i="11"/>
  <c r="AA235" i="11"/>
  <c r="AI235" i="11"/>
  <c r="AQ235" i="11"/>
  <c r="L235" i="11"/>
  <c r="T235" i="11"/>
  <c r="AB235" i="11"/>
  <c r="AJ235" i="11"/>
  <c r="AR235" i="11"/>
  <c r="M235" i="11"/>
  <c r="U235" i="11"/>
  <c r="AC235" i="11"/>
  <c r="AK235" i="11"/>
  <c r="AS235" i="11"/>
  <c r="F235" i="11"/>
  <c r="N235" i="11"/>
  <c r="V235" i="11"/>
  <c r="AD235" i="11"/>
  <c r="AL235" i="11"/>
  <c r="AT235" i="11"/>
  <c r="G235" i="11"/>
  <c r="O235" i="11"/>
  <c r="W235" i="11"/>
  <c r="AE235" i="11"/>
  <c r="AM235" i="11"/>
  <c r="P235" i="11"/>
  <c r="X235" i="11"/>
  <c r="AF235" i="11"/>
  <c r="AN235" i="11"/>
  <c r="H235" i="11"/>
  <c r="K239" i="12"/>
  <c r="D239" i="12"/>
  <c r="E239" i="12"/>
  <c r="F239" i="12"/>
  <c r="G239" i="12"/>
  <c r="H239" i="12"/>
  <c r="I239" i="12"/>
  <c r="J239" i="12"/>
  <c r="E237" i="11"/>
  <c r="B238" i="10"/>
  <c r="C238" i="10" s="1"/>
  <c r="D238" i="10" s="1"/>
  <c r="AU236" i="11" s="1"/>
  <c r="C255" i="12"/>
  <c r="H236" i="11" l="1"/>
  <c r="P236" i="11"/>
  <c r="X236" i="11"/>
  <c r="AF236" i="11"/>
  <c r="AN236" i="11"/>
  <c r="I236" i="11"/>
  <c r="Q236" i="11"/>
  <c r="Y236" i="11"/>
  <c r="AG236" i="11"/>
  <c r="AO236" i="11"/>
  <c r="J236" i="11"/>
  <c r="R236" i="11"/>
  <c r="Z236" i="11"/>
  <c r="AH236" i="11"/>
  <c r="AP236" i="11"/>
  <c r="K236" i="11"/>
  <c r="S236" i="11"/>
  <c r="AA236" i="11"/>
  <c r="AI236" i="11"/>
  <c r="AQ236" i="11"/>
  <c r="L236" i="11"/>
  <c r="T236" i="11"/>
  <c r="AB236" i="11"/>
  <c r="AJ236" i="11"/>
  <c r="AR236" i="11"/>
  <c r="M236" i="11"/>
  <c r="U236" i="11"/>
  <c r="AC236" i="11"/>
  <c r="AK236" i="11"/>
  <c r="AS236" i="11"/>
  <c r="F236" i="11"/>
  <c r="N236" i="11"/>
  <c r="V236" i="11"/>
  <c r="AD236" i="11"/>
  <c r="AL236" i="11"/>
  <c r="AT236" i="11"/>
  <c r="AM236" i="11"/>
  <c r="G236" i="11"/>
  <c r="O236" i="11"/>
  <c r="W236" i="11"/>
  <c r="AE236" i="11"/>
  <c r="K240" i="12"/>
  <c r="D240" i="12"/>
  <c r="E240" i="12"/>
  <c r="F240" i="12"/>
  <c r="G240" i="12"/>
  <c r="H240" i="12"/>
  <c r="I240" i="12"/>
  <c r="J240" i="12"/>
  <c r="E238" i="11"/>
  <c r="B239" i="10"/>
  <c r="C239" i="10" s="1"/>
  <c r="D239" i="10" s="1"/>
  <c r="AU237" i="11" s="1"/>
  <c r="C256" i="12"/>
  <c r="G237" i="11" l="1"/>
  <c r="O237" i="11"/>
  <c r="W237" i="11"/>
  <c r="AE237" i="11"/>
  <c r="AM237" i="11"/>
  <c r="H237" i="11"/>
  <c r="P237" i="11"/>
  <c r="X237" i="11"/>
  <c r="AF237" i="11"/>
  <c r="AN237" i="11"/>
  <c r="I237" i="11"/>
  <c r="Q237" i="11"/>
  <c r="Y237" i="11"/>
  <c r="AG237" i="11"/>
  <c r="AO237" i="11"/>
  <c r="J237" i="11"/>
  <c r="R237" i="11"/>
  <c r="Z237" i="11"/>
  <c r="AH237" i="11"/>
  <c r="AP237" i="11"/>
  <c r="K237" i="11"/>
  <c r="S237" i="11"/>
  <c r="AA237" i="11"/>
  <c r="AI237" i="11"/>
  <c r="AQ237" i="11"/>
  <c r="L237" i="11"/>
  <c r="T237" i="11"/>
  <c r="AB237" i="11"/>
  <c r="AJ237" i="11"/>
  <c r="AR237" i="11"/>
  <c r="M237" i="11"/>
  <c r="U237" i="11"/>
  <c r="AC237" i="11"/>
  <c r="AK237" i="11"/>
  <c r="AS237" i="11"/>
  <c r="F237" i="11"/>
  <c r="N237" i="11"/>
  <c r="V237" i="11"/>
  <c r="AD237" i="11"/>
  <c r="AL237" i="11"/>
  <c r="AT237" i="11"/>
  <c r="K241" i="12"/>
  <c r="E241" i="12"/>
  <c r="F241" i="12"/>
  <c r="G241" i="12"/>
  <c r="H241" i="12"/>
  <c r="I241" i="12"/>
  <c r="J241" i="12"/>
  <c r="D241" i="12"/>
  <c r="E239" i="11"/>
  <c r="B240" i="10"/>
  <c r="C240" i="10" s="1"/>
  <c r="D240" i="10" s="1"/>
  <c r="AU238" i="11" s="1"/>
  <c r="C257" i="12"/>
  <c r="F238" i="11" l="1"/>
  <c r="N238" i="11"/>
  <c r="V238" i="11"/>
  <c r="AD238" i="11"/>
  <c r="AL238" i="11"/>
  <c r="AT238" i="11"/>
  <c r="G238" i="11"/>
  <c r="O238" i="11"/>
  <c r="W238" i="11"/>
  <c r="AE238" i="11"/>
  <c r="AM238" i="11"/>
  <c r="H238" i="11"/>
  <c r="P238" i="11"/>
  <c r="X238" i="11"/>
  <c r="AF238" i="11"/>
  <c r="AN238" i="11"/>
  <c r="I238" i="11"/>
  <c r="Q238" i="11"/>
  <c r="Y238" i="11"/>
  <c r="AG238" i="11"/>
  <c r="AO238" i="11"/>
  <c r="J238" i="11"/>
  <c r="R238" i="11"/>
  <c r="Z238" i="11"/>
  <c r="AH238" i="11"/>
  <c r="AP238" i="11"/>
  <c r="K238" i="11"/>
  <c r="S238" i="11"/>
  <c r="AA238" i="11"/>
  <c r="AI238" i="11"/>
  <c r="AQ238" i="11"/>
  <c r="L238" i="11"/>
  <c r="T238" i="11"/>
  <c r="AB238" i="11"/>
  <c r="AJ238" i="11"/>
  <c r="AR238" i="11"/>
  <c r="U238" i="11"/>
  <c r="AC238" i="11"/>
  <c r="AK238" i="11"/>
  <c r="AS238" i="11"/>
  <c r="M238" i="11"/>
  <c r="K242" i="12"/>
  <c r="F242" i="12"/>
  <c r="G242" i="12"/>
  <c r="H242" i="12"/>
  <c r="I242" i="12"/>
  <c r="J242" i="12"/>
  <c r="D242" i="12"/>
  <c r="E242" i="12"/>
  <c r="E240" i="11"/>
  <c r="B241" i="10"/>
  <c r="C241" i="10" s="1"/>
  <c r="D241" i="10" s="1"/>
  <c r="AU239" i="11" s="1"/>
  <c r="C258" i="12"/>
  <c r="M239" i="11" l="1"/>
  <c r="U239" i="11"/>
  <c r="AC239" i="11"/>
  <c r="AK239" i="11"/>
  <c r="AS239" i="11"/>
  <c r="F239" i="11"/>
  <c r="N239" i="11"/>
  <c r="V239" i="11"/>
  <c r="AD239" i="11"/>
  <c r="AL239" i="11"/>
  <c r="AT239" i="11"/>
  <c r="G239" i="11"/>
  <c r="O239" i="11"/>
  <c r="W239" i="11"/>
  <c r="AE239" i="11"/>
  <c r="AM239" i="11"/>
  <c r="H239" i="11"/>
  <c r="P239" i="11"/>
  <c r="X239" i="11"/>
  <c r="AF239" i="11"/>
  <c r="AN239" i="11"/>
  <c r="I239" i="11"/>
  <c r="Q239" i="11"/>
  <c r="Y239" i="11"/>
  <c r="AG239" i="11"/>
  <c r="AO239" i="11"/>
  <c r="J239" i="11"/>
  <c r="R239" i="11"/>
  <c r="Z239" i="11"/>
  <c r="AH239" i="11"/>
  <c r="AP239" i="11"/>
  <c r="K239" i="11"/>
  <c r="S239" i="11"/>
  <c r="AA239" i="11"/>
  <c r="AI239" i="11"/>
  <c r="AQ239" i="11"/>
  <c r="AR239" i="11"/>
  <c r="L239" i="11"/>
  <c r="T239" i="11"/>
  <c r="AB239" i="11"/>
  <c r="AJ239" i="11"/>
  <c r="K243" i="12"/>
  <c r="G243" i="12"/>
  <c r="H243" i="12"/>
  <c r="I243" i="12"/>
  <c r="J243" i="12"/>
  <c r="D243" i="12"/>
  <c r="E243" i="12"/>
  <c r="F243" i="12"/>
  <c r="E241" i="11"/>
  <c r="B242" i="10"/>
  <c r="C242" i="10" s="1"/>
  <c r="D242" i="10" s="1"/>
  <c r="AU240" i="11" s="1"/>
  <c r="C259" i="12"/>
  <c r="L240" i="11" l="1"/>
  <c r="T240" i="11"/>
  <c r="AB240" i="11"/>
  <c r="AJ240" i="11"/>
  <c r="AR240" i="11"/>
  <c r="M240" i="11"/>
  <c r="U240" i="11"/>
  <c r="AC240" i="11"/>
  <c r="AK240" i="11"/>
  <c r="AS240" i="11"/>
  <c r="F240" i="11"/>
  <c r="N240" i="11"/>
  <c r="V240" i="11"/>
  <c r="AD240" i="11"/>
  <c r="AL240" i="11"/>
  <c r="AT240" i="11"/>
  <c r="G240" i="11"/>
  <c r="O240" i="11"/>
  <c r="W240" i="11"/>
  <c r="AE240" i="11"/>
  <c r="AM240" i="11"/>
  <c r="H240" i="11"/>
  <c r="P240" i="11"/>
  <c r="X240" i="11"/>
  <c r="AF240" i="11"/>
  <c r="AN240" i="11"/>
  <c r="I240" i="11"/>
  <c r="Q240" i="11"/>
  <c r="Y240" i="11"/>
  <c r="AG240" i="11"/>
  <c r="AO240" i="11"/>
  <c r="J240" i="11"/>
  <c r="R240" i="11"/>
  <c r="Z240" i="11"/>
  <c r="AH240" i="11"/>
  <c r="AP240" i="11"/>
  <c r="K240" i="11"/>
  <c r="S240" i="11"/>
  <c r="AA240" i="11"/>
  <c r="AI240" i="11"/>
  <c r="AQ240" i="11"/>
  <c r="K244" i="12"/>
  <c r="H244" i="12"/>
  <c r="I244" i="12"/>
  <c r="J244" i="12"/>
  <c r="D244" i="12"/>
  <c r="E244" i="12"/>
  <c r="F244" i="12"/>
  <c r="G244" i="12"/>
  <c r="E242" i="11"/>
  <c r="B243" i="10"/>
  <c r="C243" i="10" s="1"/>
  <c r="D243" i="10" s="1"/>
  <c r="AU241" i="11" s="1"/>
  <c r="C260" i="12"/>
  <c r="K241" i="11" l="1"/>
  <c r="S241" i="11"/>
  <c r="AA241" i="11"/>
  <c r="AI241" i="11"/>
  <c r="AQ241" i="11"/>
  <c r="L241" i="11"/>
  <c r="T241" i="11"/>
  <c r="AB241" i="11"/>
  <c r="AJ241" i="11"/>
  <c r="AR241" i="11"/>
  <c r="M241" i="11"/>
  <c r="U241" i="11"/>
  <c r="AC241" i="11"/>
  <c r="AK241" i="11"/>
  <c r="AS241" i="11"/>
  <c r="F241" i="11"/>
  <c r="N241" i="11"/>
  <c r="V241" i="11"/>
  <c r="AD241" i="11"/>
  <c r="AL241" i="11"/>
  <c r="AT241" i="11"/>
  <c r="G241" i="11"/>
  <c r="O241" i="11"/>
  <c r="W241" i="11"/>
  <c r="AE241" i="11"/>
  <c r="AM241" i="11"/>
  <c r="H241" i="11"/>
  <c r="P241" i="11"/>
  <c r="I241" i="11"/>
  <c r="Q241" i="11"/>
  <c r="Y241" i="11"/>
  <c r="AG241" i="11"/>
  <c r="AO241" i="11"/>
  <c r="X241" i="11"/>
  <c r="Z241" i="11"/>
  <c r="AF241" i="11"/>
  <c r="AH241" i="11"/>
  <c r="AN241" i="11"/>
  <c r="AP241" i="11"/>
  <c r="J241" i="11"/>
  <c r="R241" i="11"/>
  <c r="K245" i="12"/>
  <c r="I245" i="12"/>
  <c r="J245" i="12"/>
  <c r="D245" i="12"/>
  <c r="E245" i="12"/>
  <c r="F245" i="12"/>
  <c r="G245" i="12"/>
  <c r="H245" i="12"/>
  <c r="E243" i="11"/>
  <c r="B244" i="10"/>
  <c r="C244" i="10" s="1"/>
  <c r="D244" i="10" s="1"/>
  <c r="AU242" i="11" s="1"/>
  <c r="C261" i="12"/>
  <c r="J242" i="11" l="1"/>
  <c r="R242" i="11"/>
  <c r="Z242" i="11"/>
  <c r="AH242" i="11"/>
  <c r="AP242" i="11"/>
  <c r="K242" i="11"/>
  <c r="S242" i="11"/>
  <c r="AA242" i="11"/>
  <c r="AI242" i="11"/>
  <c r="AQ242" i="11"/>
  <c r="L242" i="11"/>
  <c r="T242" i="11"/>
  <c r="AB242" i="11"/>
  <c r="AJ242" i="11"/>
  <c r="AR242" i="11"/>
  <c r="M242" i="11"/>
  <c r="U242" i="11"/>
  <c r="AC242" i="11"/>
  <c r="AK242" i="11"/>
  <c r="AS242" i="11"/>
  <c r="F242" i="11"/>
  <c r="N242" i="11"/>
  <c r="V242" i="11"/>
  <c r="AD242" i="11"/>
  <c r="AL242" i="11"/>
  <c r="AT242" i="11"/>
  <c r="H242" i="11"/>
  <c r="P242" i="11"/>
  <c r="X242" i="11"/>
  <c r="AF242" i="11"/>
  <c r="AN242" i="11"/>
  <c r="O242" i="11"/>
  <c r="Q242" i="11"/>
  <c r="W242" i="11"/>
  <c r="Y242" i="11"/>
  <c r="AE242" i="11"/>
  <c r="AG242" i="11"/>
  <c r="G242" i="11"/>
  <c r="AM242" i="11"/>
  <c r="I242" i="11"/>
  <c r="AO242" i="11"/>
  <c r="K246" i="12"/>
  <c r="J246" i="12"/>
  <c r="D246" i="12"/>
  <c r="E246" i="12"/>
  <c r="F246" i="12"/>
  <c r="G246" i="12"/>
  <c r="H246" i="12"/>
  <c r="I246" i="12"/>
  <c r="E244" i="11"/>
  <c r="B245" i="10"/>
  <c r="C245" i="10" s="1"/>
  <c r="D245" i="10" s="1"/>
  <c r="AU243" i="11" s="1"/>
  <c r="C262" i="12"/>
  <c r="I243" i="11" l="1"/>
  <c r="Q243" i="11"/>
  <c r="Y243" i="11"/>
  <c r="AG243" i="11"/>
  <c r="AO243" i="11"/>
  <c r="J243" i="11"/>
  <c r="R243" i="11"/>
  <c r="Z243" i="11"/>
  <c r="AH243" i="11"/>
  <c r="AP243" i="11"/>
  <c r="K243" i="11"/>
  <c r="S243" i="11"/>
  <c r="AA243" i="11"/>
  <c r="AI243" i="11"/>
  <c r="AQ243" i="11"/>
  <c r="L243" i="11"/>
  <c r="T243" i="11"/>
  <c r="AB243" i="11"/>
  <c r="AJ243" i="11"/>
  <c r="AR243" i="11"/>
  <c r="M243" i="11"/>
  <c r="U243" i="11"/>
  <c r="AC243" i="11"/>
  <c r="AK243" i="11"/>
  <c r="AS243" i="11"/>
  <c r="G243" i="11"/>
  <c r="O243" i="11"/>
  <c r="W243" i="11"/>
  <c r="AE243" i="11"/>
  <c r="AM243" i="11"/>
  <c r="F243" i="11"/>
  <c r="AL243" i="11"/>
  <c r="H243" i="11"/>
  <c r="AN243" i="11"/>
  <c r="N243" i="11"/>
  <c r="AT243" i="11"/>
  <c r="P243" i="11"/>
  <c r="V243" i="11"/>
  <c r="X243" i="11"/>
  <c r="AD243" i="11"/>
  <c r="AF243" i="11"/>
  <c r="K247" i="12"/>
  <c r="D247" i="12"/>
  <c r="E247" i="12"/>
  <c r="F247" i="12"/>
  <c r="G247" i="12"/>
  <c r="H247" i="12"/>
  <c r="I247" i="12"/>
  <c r="J247" i="12"/>
  <c r="E245" i="11"/>
  <c r="B246" i="10"/>
  <c r="C246" i="10" s="1"/>
  <c r="D246" i="10" s="1"/>
  <c r="AU244" i="11" s="1"/>
  <c r="C263" i="12"/>
  <c r="H244" i="11" l="1"/>
  <c r="P244" i="11"/>
  <c r="X244" i="11"/>
  <c r="AF244" i="11"/>
  <c r="AN244" i="11"/>
  <c r="I244" i="11"/>
  <c r="Q244" i="11"/>
  <c r="Y244" i="11"/>
  <c r="AG244" i="11"/>
  <c r="AO244" i="11"/>
  <c r="J244" i="11"/>
  <c r="R244" i="11"/>
  <c r="Z244" i="11"/>
  <c r="AH244" i="11"/>
  <c r="AP244" i="11"/>
  <c r="K244" i="11"/>
  <c r="S244" i="11"/>
  <c r="AA244" i="11"/>
  <c r="AI244" i="11"/>
  <c r="AQ244" i="11"/>
  <c r="L244" i="11"/>
  <c r="T244" i="11"/>
  <c r="AB244" i="11"/>
  <c r="AJ244" i="11"/>
  <c r="AR244" i="11"/>
  <c r="F244" i="11"/>
  <c r="N244" i="11"/>
  <c r="V244" i="11"/>
  <c r="AD244" i="11"/>
  <c r="AL244" i="11"/>
  <c r="AT244" i="11"/>
  <c r="AC244" i="11"/>
  <c r="AE244" i="11"/>
  <c r="AK244" i="11"/>
  <c r="G244" i="11"/>
  <c r="AM244" i="11"/>
  <c r="M244" i="11"/>
  <c r="AS244" i="11"/>
  <c r="O244" i="11"/>
  <c r="U244" i="11"/>
  <c r="W244" i="11"/>
  <c r="K248" i="12"/>
  <c r="D248" i="12"/>
  <c r="E248" i="12"/>
  <c r="F248" i="12"/>
  <c r="G248" i="12"/>
  <c r="H248" i="12"/>
  <c r="I248" i="12"/>
  <c r="J248" i="12"/>
  <c r="E246" i="11"/>
  <c r="B247" i="10"/>
  <c r="C247" i="10" s="1"/>
  <c r="D247" i="10" s="1"/>
  <c r="AU245" i="11" s="1"/>
  <c r="C264" i="12"/>
  <c r="G245" i="11" l="1"/>
  <c r="O245" i="11"/>
  <c r="W245" i="11"/>
  <c r="AE245" i="11"/>
  <c r="AM245" i="11"/>
  <c r="H245" i="11"/>
  <c r="P245" i="11"/>
  <c r="X245" i="11"/>
  <c r="AF245" i="11"/>
  <c r="AN245" i="11"/>
  <c r="I245" i="11"/>
  <c r="Q245" i="11"/>
  <c r="Y245" i="11"/>
  <c r="AG245" i="11"/>
  <c r="AO245" i="11"/>
  <c r="J245" i="11"/>
  <c r="R245" i="11"/>
  <c r="Z245" i="11"/>
  <c r="AH245" i="11"/>
  <c r="AP245" i="11"/>
  <c r="K245" i="11"/>
  <c r="S245" i="11"/>
  <c r="AA245" i="11"/>
  <c r="AI245" i="11"/>
  <c r="AQ245" i="11"/>
  <c r="M245" i="11"/>
  <c r="U245" i="11"/>
  <c r="AC245" i="11"/>
  <c r="AK245" i="11"/>
  <c r="AS245" i="11"/>
  <c r="T245" i="11"/>
  <c r="V245" i="11"/>
  <c r="AB245" i="11"/>
  <c r="AD245" i="11"/>
  <c r="AJ245" i="11"/>
  <c r="F245" i="11"/>
  <c r="AL245" i="11"/>
  <c r="L245" i="11"/>
  <c r="AR245" i="11"/>
  <c r="N245" i="11"/>
  <c r="AT245" i="11"/>
  <c r="K249" i="12"/>
  <c r="E249" i="12"/>
  <c r="F249" i="12"/>
  <c r="G249" i="12"/>
  <c r="H249" i="12"/>
  <c r="I249" i="12"/>
  <c r="J249" i="12"/>
  <c r="D249" i="12"/>
  <c r="E247" i="11"/>
  <c r="B248" i="10"/>
  <c r="C248" i="10" s="1"/>
  <c r="D248" i="10" s="1"/>
  <c r="AU246" i="11" s="1"/>
  <c r="C265" i="12"/>
  <c r="F246" i="11" l="1"/>
  <c r="N246" i="11"/>
  <c r="V246" i="11"/>
  <c r="AD246" i="11"/>
  <c r="AL246" i="11"/>
  <c r="AT246" i="11"/>
  <c r="G246" i="11"/>
  <c r="O246" i="11"/>
  <c r="W246" i="11"/>
  <c r="AE246" i="11"/>
  <c r="AM246" i="11"/>
  <c r="H246" i="11"/>
  <c r="P246" i="11"/>
  <c r="X246" i="11"/>
  <c r="AF246" i="11"/>
  <c r="AN246" i="11"/>
  <c r="I246" i="11"/>
  <c r="Q246" i="11"/>
  <c r="Y246" i="11"/>
  <c r="AG246" i="11"/>
  <c r="AO246" i="11"/>
  <c r="J246" i="11"/>
  <c r="R246" i="11"/>
  <c r="Z246" i="11"/>
  <c r="AH246" i="11"/>
  <c r="AP246" i="11"/>
  <c r="L246" i="11"/>
  <c r="T246" i="11"/>
  <c r="AB246" i="11"/>
  <c r="AJ246" i="11"/>
  <c r="AR246" i="11"/>
  <c r="K246" i="11"/>
  <c r="AQ246" i="11"/>
  <c r="M246" i="11"/>
  <c r="AS246" i="11"/>
  <c r="S246" i="11"/>
  <c r="U246" i="11"/>
  <c r="AA246" i="11"/>
  <c r="AC246" i="11"/>
  <c r="AI246" i="11"/>
  <c r="AK246" i="11"/>
  <c r="K250" i="12"/>
  <c r="F250" i="12"/>
  <c r="G250" i="12"/>
  <c r="H250" i="12"/>
  <c r="I250" i="12"/>
  <c r="J250" i="12"/>
  <c r="D250" i="12"/>
  <c r="E250" i="12"/>
  <c r="E248" i="11"/>
  <c r="B249" i="10"/>
  <c r="C249" i="10" s="1"/>
  <c r="D249" i="10" s="1"/>
  <c r="AU247" i="11" s="1"/>
  <c r="C266" i="12"/>
  <c r="M247" i="11" l="1"/>
  <c r="U247" i="11"/>
  <c r="AC247" i="11"/>
  <c r="AK247" i="11"/>
  <c r="AS247" i="11"/>
  <c r="F247" i="11"/>
  <c r="N247" i="11"/>
  <c r="V247" i="11"/>
  <c r="AD247" i="11"/>
  <c r="G247" i="11"/>
  <c r="O247" i="11"/>
  <c r="W247" i="11"/>
  <c r="AE247" i="11"/>
  <c r="AM247" i="11"/>
  <c r="H247" i="11"/>
  <c r="P247" i="11"/>
  <c r="X247" i="11"/>
  <c r="AF247" i="11"/>
  <c r="AN247" i="11"/>
  <c r="I247" i="11"/>
  <c r="Q247" i="11"/>
  <c r="Y247" i="11"/>
  <c r="AG247" i="11"/>
  <c r="AO247" i="11"/>
  <c r="K247" i="11"/>
  <c r="S247" i="11"/>
  <c r="AA247" i="11"/>
  <c r="AI247" i="11"/>
  <c r="AQ247" i="11"/>
  <c r="AH247" i="11"/>
  <c r="AJ247" i="11"/>
  <c r="J247" i="11"/>
  <c r="AL247" i="11"/>
  <c r="L247" i="11"/>
  <c r="AP247" i="11"/>
  <c r="R247" i="11"/>
  <c r="AR247" i="11"/>
  <c r="T247" i="11"/>
  <c r="AT247" i="11"/>
  <c r="Z247" i="11"/>
  <c r="AB247" i="11"/>
  <c r="K251" i="12"/>
  <c r="G251" i="12"/>
  <c r="H251" i="12"/>
  <c r="I251" i="12"/>
  <c r="J251" i="12"/>
  <c r="D251" i="12"/>
  <c r="E251" i="12"/>
  <c r="F251" i="12"/>
  <c r="E249" i="11"/>
  <c r="B250" i="10"/>
  <c r="C250" i="10" s="1"/>
  <c r="D250" i="10" s="1"/>
  <c r="AU248" i="11" s="1"/>
  <c r="C267" i="12"/>
  <c r="L248" i="11" l="1"/>
  <c r="T248" i="11"/>
  <c r="AB248" i="11"/>
  <c r="AJ248" i="11"/>
  <c r="AR248" i="11"/>
  <c r="F248" i="11"/>
  <c r="N248" i="11"/>
  <c r="H248" i="11"/>
  <c r="P248" i="11"/>
  <c r="X248" i="11"/>
  <c r="AF248" i="11"/>
  <c r="AN248" i="11"/>
  <c r="J248" i="11"/>
  <c r="R248" i="11"/>
  <c r="Z248" i="11"/>
  <c r="AH248" i="11"/>
  <c r="AP248" i="11"/>
  <c r="K248" i="11"/>
  <c r="Y248" i="11"/>
  <c r="AL248" i="11"/>
  <c r="M248" i="11"/>
  <c r="AA248" i="11"/>
  <c r="AM248" i="11"/>
  <c r="O248" i="11"/>
  <c r="AC248" i="11"/>
  <c r="AO248" i="11"/>
  <c r="Q248" i="11"/>
  <c r="AD248" i="11"/>
  <c r="AQ248" i="11"/>
  <c r="S248" i="11"/>
  <c r="AE248" i="11"/>
  <c r="AS248" i="11"/>
  <c r="U248" i="11"/>
  <c r="AG248" i="11"/>
  <c r="AT248" i="11"/>
  <c r="G248" i="11"/>
  <c r="V248" i="11"/>
  <c r="AI248" i="11"/>
  <c r="I248" i="11"/>
  <c r="W248" i="11"/>
  <c r="AK248" i="11"/>
  <c r="K252" i="12"/>
  <c r="H252" i="12"/>
  <c r="I252" i="12"/>
  <c r="J252" i="12"/>
  <c r="D252" i="12"/>
  <c r="E252" i="12"/>
  <c r="F252" i="12"/>
  <c r="G252" i="12"/>
  <c r="E250" i="11"/>
  <c r="B251" i="10"/>
  <c r="C251" i="10" s="1"/>
  <c r="D251" i="10" s="1"/>
  <c r="AU249" i="11" s="1"/>
  <c r="C268" i="12"/>
  <c r="K249" i="11" l="1"/>
  <c r="S249" i="11"/>
  <c r="AA249" i="11"/>
  <c r="AI249" i="11"/>
  <c r="AQ249" i="11"/>
  <c r="G249" i="11"/>
  <c r="O249" i="11"/>
  <c r="W249" i="11"/>
  <c r="AE249" i="11"/>
  <c r="AM249" i="11"/>
  <c r="I249" i="11"/>
  <c r="Q249" i="11"/>
  <c r="Y249" i="11"/>
  <c r="AG249" i="11"/>
  <c r="AO249" i="11"/>
  <c r="J249" i="11"/>
  <c r="V249" i="11"/>
  <c r="AJ249" i="11"/>
  <c r="L249" i="11"/>
  <c r="X249" i="11"/>
  <c r="AK249" i="11"/>
  <c r="M249" i="11"/>
  <c r="Z249" i="11"/>
  <c r="AL249" i="11"/>
  <c r="N249" i="11"/>
  <c r="AB249" i="11"/>
  <c r="AN249" i="11"/>
  <c r="P249" i="11"/>
  <c r="AC249" i="11"/>
  <c r="AP249" i="11"/>
  <c r="R249" i="11"/>
  <c r="AD249" i="11"/>
  <c r="AR249" i="11"/>
  <c r="F249" i="11"/>
  <c r="T249" i="11"/>
  <c r="AF249" i="11"/>
  <c r="AS249" i="11"/>
  <c r="H249" i="11"/>
  <c r="U249" i="11"/>
  <c r="AH249" i="11"/>
  <c r="AT249" i="11"/>
  <c r="K253" i="12"/>
  <c r="I253" i="12"/>
  <c r="J253" i="12"/>
  <c r="D253" i="12"/>
  <c r="E253" i="12"/>
  <c r="F253" i="12"/>
  <c r="G253" i="12"/>
  <c r="H253" i="12"/>
  <c r="E251" i="11"/>
  <c r="B252" i="10"/>
  <c r="C252" i="10" s="1"/>
  <c r="D252" i="10" s="1"/>
  <c r="AU250" i="11" s="1"/>
  <c r="C269" i="12"/>
  <c r="J250" i="11" l="1"/>
  <c r="R250" i="11"/>
  <c r="Z250" i="11"/>
  <c r="AH250" i="11"/>
  <c r="AP250" i="11"/>
  <c r="F250" i="11"/>
  <c r="N250" i="11"/>
  <c r="V250" i="11"/>
  <c r="AD250" i="11"/>
  <c r="AL250" i="11"/>
  <c r="AT250" i="11"/>
  <c r="H250" i="11"/>
  <c r="P250" i="11"/>
  <c r="X250" i="11"/>
  <c r="AF250" i="11"/>
  <c r="AN250" i="11"/>
  <c r="G250" i="11"/>
  <c r="T250" i="11"/>
  <c r="AG250" i="11"/>
  <c r="AS250" i="11"/>
  <c r="I250" i="11"/>
  <c r="U250" i="11"/>
  <c r="AI250" i="11"/>
  <c r="K250" i="11"/>
  <c r="W250" i="11"/>
  <c r="AJ250" i="11"/>
  <c r="L250" i="11"/>
  <c r="Y250" i="11"/>
  <c r="AK250" i="11"/>
  <c r="M250" i="11"/>
  <c r="AA250" i="11"/>
  <c r="AM250" i="11"/>
  <c r="O250" i="11"/>
  <c r="AB250" i="11"/>
  <c r="AO250" i="11"/>
  <c r="Q250" i="11"/>
  <c r="AC250" i="11"/>
  <c r="AQ250" i="11"/>
  <c r="S250" i="11"/>
  <c r="AE250" i="11"/>
  <c r="AR250" i="11"/>
  <c r="K254" i="12"/>
  <c r="J254" i="12"/>
  <c r="D254" i="12"/>
  <c r="E254" i="12"/>
  <c r="F254" i="12"/>
  <c r="G254" i="12"/>
  <c r="H254" i="12"/>
  <c r="I254" i="12"/>
  <c r="E252" i="11"/>
  <c r="B253" i="10"/>
  <c r="C253" i="10" s="1"/>
  <c r="D253" i="10" s="1"/>
  <c r="AU251" i="11" s="1"/>
  <c r="C270" i="12"/>
  <c r="I251" i="11" l="1"/>
  <c r="Q251" i="11"/>
  <c r="Y251" i="11"/>
  <c r="AG251" i="11"/>
  <c r="AO251" i="11"/>
  <c r="M251" i="11"/>
  <c r="U251" i="11"/>
  <c r="AC251" i="11"/>
  <c r="AK251" i="11"/>
  <c r="AS251" i="11"/>
  <c r="G251" i="11"/>
  <c r="O251" i="11"/>
  <c r="W251" i="11"/>
  <c r="AE251" i="11"/>
  <c r="AM251" i="11"/>
  <c r="R251" i="11"/>
  <c r="AD251" i="11"/>
  <c r="AQ251" i="11"/>
  <c r="F251" i="11"/>
  <c r="S251" i="11"/>
  <c r="AF251" i="11"/>
  <c r="AR251" i="11"/>
  <c r="H251" i="11"/>
  <c r="T251" i="11"/>
  <c r="AH251" i="11"/>
  <c r="AT251" i="11"/>
  <c r="J251" i="11"/>
  <c r="V251" i="11"/>
  <c r="AI251" i="11"/>
  <c r="K251" i="11"/>
  <c r="X251" i="11"/>
  <c r="AJ251" i="11"/>
  <c r="L251" i="11"/>
  <c r="Z251" i="11"/>
  <c r="AL251" i="11"/>
  <c r="N251" i="11"/>
  <c r="AA251" i="11"/>
  <c r="AN251" i="11"/>
  <c r="P251" i="11"/>
  <c r="AB251" i="11"/>
  <c r="AP251" i="11"/>
  <c r="K255" i="12"/>
  <c r="D255" i="12"/>
  <c r="E255" i="12"/>
  <c r="F255" i="12"/>
  <c r="G255" i="12"/>
  <c r="H255" i="12"/>
  <c r="I255" i="12"/>
  <c r="J255" i="12"/>
  <c r="E253" i="11"/>
  <c r="B254" i="10"/>
  <c r="C254" i="10" s="1"/>
  <c r="D254" i="10" s="1"/>
  <c r="AU252" i="11" s="1"/>
  <c r="C271" i="12"/>
  <c r="H252" i="11" l="1"/>
  <c r="P252" i="11"/>
  <c r="X252" i="11"/>
  <c r="AF252" i="11"/>
  <c r="AN252" i="11"/>
  <c r="L252" i="11"/>
  <c r="T252" i="11"/>
  <c r="AB252" i="11"/>
  <c r="AJ252" i="11"/>
  <c r="AR252" i="11"/>
  <c r="F252" i="11"/>
  <c r="N252" i="11"/>
  <c r="V252" i="11"/>
  <c r="AD252" i="11"/>
  <c r="AL252" i="11"/>
  <c r="AT252" i="11"/>
  <c r="O252" i="11"/>
  <c r="AA252" i="11"/>
  <c r="AO252" i="11"/>
  <c r="Q252" i="11"/>
  <c r="AC252" i="11"/>
  <c r="AP252" i="11"/>
  <c r="R252" i="11"/>
  <c r="AE252" i="11"/>
  <c r="AQ252" i="11"/>
  <c r="G252" i="11"/>
  <c r="S252" i="11"/>
  <c r="AG252" i="11"/>
  <c r="AS252" i="11"/>
  <c r="I252" i="11"/>
  <c r="U252" i="11"/>
  <c r="AH252" i="11"/>
  <c r="J252" i="11"/>
  <c r="W252" i="11"/>
  <c r="AI252" i="11"/>
  <c r="K252" i="11"/>
  <c r="Y252" i="11"/>
  <c r="AK252" i="11"/>
  <c r="AM252" i="11"/>
  <c r="M252" i="11"/>
  <c r="Z252" i="11"/>
  <c r="K256" i="12"/>
  <c r="D256" i="12"/>
  <c r="E256" i="12"/>
  <c r="F256" i="12"/>
  <c r="G256" i="12"/>
  <c r="H256" i="12"/>
  <c r="I256" i="12"/>
  <c r="J256" i="12"/>
  <c r="E254" i="11"/>
  <c r="B255" i="10"/>
  <c r="C255" i="10" s="1"/>
  <c r="D255" i="10" s="1"/>
  <c r="AU253" i="11" s="1"/>
  <c r="C272" i="12"/>
  <c r="G253" i="11" l="1"/>
  <c r="O253" i="11"/>
  <c r="W253" i="11"/>
  <c r="AE253" i="11"/>
  <c r="AM253" i="11"/>
  <c r="K253" i="11"/>
  <c r="S253" i="11"/>
  <c r="AA253" i="11"/>
  <c r="AI253" i="11"/>
  <c r="AQ253" i="11"/>
  <c r="M253" i="11"/>
  <c r="U253" i="11"/>
  <c r="AC253" i="11"/>
  <c r="AK253" i="11"/>
  <c r="AS253" i="11"/>
  <c r="L253" i="11"/>
  <c r="Y253" i="11"/>
  <c r="AL253" i="11"/>
  <c r="N253" i="11"/>
  <c r="Z253" i="11"/>
  <c r="AN253" i="11"/>
  <c r="P253" i="11"/>
  <c r="AB253" i="11"/>
  <c r="AO253" i="11"/>
  <c r="Q253" i="11"/>
  <c r="AD253" i="11"/>
  <c r="AP253" i="11"/>
  <c r="F253" i="11"/>
  <c r="R253" i="11"/>
  <c r="AF253" i="11"/>
  <c r="AR253" i="11"/>
  <c r="H253" i="11"/>
  <c r="T253" i="11"/>
  <c r="AG253" i="11"/>
  <c r="AT253" i="11"/>
  <c r="I253" i="11"/>
  <c r="V253" i="11"/>
  <c r="AH253" i="11"/>
  <c r="J253" i="11"/>
  <c r="X253" i="11"/>
  <c r="AJ253" i="11"/>
  <c r="K257" i="12"/>
  <c r="E257" i="12"/>
  <c r="F257" i="12"/>
  <c r="G257" i="12"/>
  <c r="H257" i="12"/>
  <c r="J257" i="12"/>
  <c r="I257" i="12"/>
  <c r="D257" i="12"/>
  <c r="E255" i="11"/>
  <c r="B256" i="10"/>
  <c r="C256" i="10" s="1"/>
  <c r="D256" i="10" s="1"/>
  <c r="AU254" i="11" s="1"/>
  <c r="C273" i="12"/>
  <c r="F254" i="11" l="1"/>
  <c r="N254" i="11"/>
  <c r="V254" i="11"/>
  <c r="AD254" i="11"/>
  <c r="AL254" i="11"/>
  <c r="AT254" i="11"/>
  <c r="J254" i="11"/>
  <c r="R254" i="11"/>
  <c r="Z254" i="11"/>
  <c r="AH254" i="11"/>
  <c r="AP254" i="11"/>
  <c r="L254" i="11"/>
  <c r="T254" i="11"/>
  <c r="AB254" i="11"/>
  <c r="AJ254" i="11"/>
  <c r="AR254" i="11"/>
  <c r="I254" i="11"/>
  <c r="W254" i="11"/>
  <c r="AI254" i="11"/>
  <c r="K254" i="11"/>
  <c r="X254" i="11"/>
  <c r="AK254" i="11"/>
  <c r="M254" i="11"/>
  <c r="Y254" i="11"/>
  <c r="AM254" i="11"/>
  <c r="O254" i="11"/>
  <c r="AA254" i="11"/>
  <c r="AN254" i="11"/>
  <c r="P254" i="11"/>
  <c r="AC254" i="11"/>
  <c r="AO254" i="11"/>
  <c r="Q254" i="11"/>
  <c r="AE254" i="11"/>
  <c r="AQ254" i="11"/>
  <c r="G254" i="11"/>
  <c r="S254" i="11"/>
  <c r="AF254" i="11"/>
  <c r="AS254" i="11"/>
  <c r="H254" i="11"/>
  <c r="U254" i="11"/>
  <c r="AG254" i="11"/>
  <c r="K258" i="12"/>
  <c r="F258" i="12"/>
  <c r="G258" i="12"/>
  <c r="H258" i="12"/>
  <c r="I258" i="12"/>
  <c r="D258" i="12"/>
  <c r="E258" i="12"/>
  <c r="J258" i="12"/>
  <c r="E256" i="11"/>
  <c r="B257" i="10"/>
  <c r="C257" i="10" s="1"/>
  <c r="D257" i="10" s="1"/>
  <c r="AU255" i="11" s="1"/>
  <c r="C274" i="12"/>
  <c r="M255" i="11" l="1"/>
  <c r="U255" i="11"/>
  <c r="AC255" i="11"/>
  <c r="AK255" i="11"/>
  <c r="AS255" i="11"/>
  <c r="I255" i="11"/>
  <c r="Q255" i="11"/>
  <c r="Y255" i="11"/>
  <c r="AG255" i="11"/>
  <c r="AO255" i="11"/>
  <c r="K255" i="11"/>
  <c r="S255" i="11"/>
  <c r="AA255" i="11"/>
  <c r="AI255" i="11"/>
  <c r="AQ255" i="11"/>
  <c r="G255" i="11"/>
  <c r="T255" i="11"/>
  <c r="AF255" i="11"/>
  <c r="AT255" i="11"/>
  <c r="H255" i="11"/>
  <c r="V255" i="11"/>
  <c r="AH255" i="11"/>
  <c r="J255" i="11"/>
  <c r="W255" i="11"/>
  <c r="AJ255" i="11"/>
  <c r="L255" i="11"/>
  <c r="X255" i="11"/>
  <c r="AL255" i="11"/>
  <c r="N255" i="11"/>
  <c r="Z255" i="11"/>
  <c r="AM255" i="11"/>
  <c r="O255" i="11"/>
  <c r="AB255" i="11"/>
  <c r="AN255" i="11"/>
  <c r="P255" i="11"/>
  <c r="AD255" i="11"/>
  <c r="AP255" i="11"/>
  <c r="R255" i="11"/>
  <c r="AE255" i="11"/>
  <c r="AR255" i="11"/>
  <c r="F255" i="11"/>
  <c r="K259" i="12"/>
  <c r="G259" i="12"/>
  <c r="H259" i="12"/>
  <c r="I259" i="12"/>
  <c r="J259" i="12"/>
  <c r="D259" i="12"/>
  <c r="E259" i="12"/>
  <c r="F259" i="12"/>
  <c r="E257" i="11"/>
  <c r="B258" i="10"/>
  <c r="C258" i="10" s="1"/>
  <c r="D258" i="10" s="1"/>
  <c r="AU256" i="11" s="1"/>
  <c r="C275" i="12"/>
  <c r="L256" i="11" l="1"/>
  <c r="T256" i="11"/>
  <c r="AB256" i="11"/>
  <c r="AJ256" i="11"/>
  <c r="AR256" i="11"/>
  <c r="H256" i="11"/>
  <c r="P256" i="11"/>
  <c r="X256" i="11"/>
  <c r="AF256" i="11"/>
  <c r="AN256" i="11"/>
  <c r="J256" i="11"/>
  <c r="Q256" i="11"/>
  <c r="AA256" i="11"/>
  <c r="AL256" i="11"/>
  <c r="F256" i="11"/>
  <c r="R256" i="11"/>
  <c r="AC256" i="11"/>
  <c r="AM256" i="11"/>
  <c r="G256" i="11"/>
  <c r="S256" i="11"/>
  <c r="AD256" i="11"/>
  <c r="AO256" i="11"/>
  <c r="I256" i="11"/>
  <c r="U256" i="11"/>
  <c r="AE256" i="11"/>
  <c r="AP256" i="11"/>
  <c r="K256" i="11"/>
  <c r="V256" i="11"/>
  <c r="AG256" i="11"/>
  <c r="AQ256" i="11"/>
  <c r="M256" i="11"/>
  <c r="W256" i="11"/>
  <c r="AH256" i="11"/>
  <c r="AS256" i="11"/>
  <c r="N256" i="11"/>
  <c r="Y256" i="11"/>
  <c r="AI256" i="11"/>
  <c r="AT256" i="11"/>
  <c r="O256" i="11"/>
  <c r="Z256" i="11"/>
  <c r="AK256" i="11"/>
  <c r="K260" i="12"/>
  <c r="H260" i="12"/>
  <c r="I260" i="12"/>
  <c r="J260" i="12"/>
  <c r="E260" i="12"/>
  <c r="G260" i="12"/>
  <c r="D260" i="12"/>
  <c r="F260" i="12"/>
  <c r="E258" i="11"/>
  <c r="B259" i="10"/>
  <c r="C259" i="10" s="1"/>
  <c r="D259" i="10" s="1"/>
  <c r="AU257" i="11" s="1"/>
  <c r="C276" i="12"/>
  <c r="K257" i="11" l="1"/>
  <c r="S257" i="11"/>
  <c r="AA257" i="11"/>
  <c r="AI257" i="11"/>
  <c r="AQ257" i="11"/>
  <c r="G257" i="11"/>
  <c r="O257" i="11"/>
  <c r="W257" i="11"/>
  <c r="AE257" i="11"/>
  <c r="AM257" i="11"/>
  <c r="H257" i="11"/>
  <c r="R257" i="11"/>
  <c r="AC257" i="11"/>
  <c r="AN257" i="11"/>
  <c r="I257" i="11"/>
  <c r="T257" i="11"/>
  <c r="AD257" i="11"/>
  <c r="AO257" i="11"/>
  <c r="J257" i="11"/>
  <c r="U257" i="11"/>
  <c r="AF257" i="11"/>
  <c r="AP257" i="11"/>
  <c r="L257" i="11"/>
  <c r="V257" i="11"/>
  <c r="AG257" i="11"/>
  <c r="AR257" i="11"/>
  <c r="M257" i="11"/>
  <c r="X257" i="11"/>
  <c r="AH257" i="11"/>
  <c r="AS257" i="11"/>
  <c r="N257" i="11"/>
  <c r="Y257" i="11"/>
  <c r="AJ257" i="11"/>
  <c r="AT257" i="11"/>
  <c r="P257" i="11"/>
  <c r="Z257" i="11"/>
  <c r="AK257" i="11"/>
  <c r="AB257" i="11"/>
  <c r="AL257" i="11"/>
  <c r="F257" i="11"/>
  <c r="Q257" i="11"/>
  <c r="K261" i="12"/>
  <c r="I261" i="12"/>
  <c r="J261" i="12"/>
  <c r="D261" i="12"/>
  <c r="F261" i="12"/>
  <c r="E261" i="12"/>
  <c r="G261" i="12"/>
  <c r="H261" i="12"/>
  <c r="E259" i="11"/>
  <c r="B260" i="10"/>
  <c r="C260" i="10" s="1"/>
  <c r="D260" i="10" s="1"/>
  <c r="AU258" i="11" s="1"/>
  <c r="C277" i="12"/>
  <c r="J258" i="11" l="1"/>
  <c r="R258" i="11"/>
  <c r="Z258" i="11"/>
  <c r="AH258" i="11"/>
  <c r="AP258" i="11"/>
  <c r="F258" i="11"/>
  <c r="N258" i="11"/>
  <c r="V258" i="11"/>
  <c r="AD258" i="11"/>
  <c r="AL258" i="11"/>
  <c r="AT258" i="11"/>
  <c r="I258" i="11"/>
  <c r="T258" i="11"/>
  <c r="AE258" i="11"/>
  <c r="AO258" i="11"/>
  <c r="K258" i="11"/>
  <c r="U258" i="11"/>
  <c r="AF258" i="11"/>
  <c r="AQ258" i="11"/>
  <c r="L258" i="11"/>
  <c r="W258" i="11"/>
  <c r="AG258" i="11"/>
  <c r="AR258" i="11"/>
  <c r="M258" i="11"/>
  <c r="X258" i="11"/>
  <c r="AI258" i="11"/>
  <c r="AS258" i="11"/>
  <c r="O258" i="11"/>
  <c r="Y258" i="11"/>
  <c r="AJ258" i="11"/>
  <c r="P258" i="11"/>
  <c r="AA258" i="11"/>
  <c r="AK258" i="11"/>
  <c r="G258" i="11"/>
  <c r="Q258" i="11"/>
  <c r="AB258" i="11"/>
  <c r="AM258" i="11"/>
  <c r="H258" i="11"/>
  <c r="S258" i="11"/>
  <c r="AC258" i="11"/>
  <c r="AN258" i="11"/>
  <c r="K262" i="12"/>
  <c r="J262" i="12"/>
  <c r="D262" i="12"/>
  <c r="E262" i="12"/>
  <c r="G262" i="12"/>
  <c r="F262" i="12"/>
  <c r="H262" i="12"/>
  <c r="I262" i="12"/>
  <c r="E260" i="11"/>
  <c r="B261" i="10"/>
  <c r="C261" i="10" s="1"/>
  <c r="D261" i="10" s="1"/>
  <c r="AU259" i="11" s="1"/>
  <c r="C278" i="12"/>
  <c r="I259" i="11" l="1"/>
  <c r="Q259" i="11"/>
  <c r="Y259" i="11"/>
  <c r="AG259" i="11"/>
  <c r="AO259" i="11"/>
  <c r="M259" i="11"/>
  <c r="U259" i="11"/>
  <c r="AC259" i="11"/>
  <c r="AK259" i="11"/>
  <c r="AS259" i="11"/>
  <c r="K259" i="11"/>
  <c r="V259" i="11"/>
  <c r="AF259" i="11"/>
  <c r="AQ259" i="11"/>
  <c r="L259" i="11"/>
  <c r="W259" i="11"/>
  <c r="AH259" i="11"/>
  <c r="AR259" i="11"/>
  <c r="N259" i="11"/>
  <c r="X259" i="11"/>
  <c r="AI259" i="11"/>
  <c r="AT259" i="11"/>
  <c r="O259" i="11"/>
  <c r="Z259" i="11"/>
  <c r="AJ259" i="11"/>
  <c r="F259" i="11"/>
  <c r="P259" i="11"/>
  <c r="AA259" i="11"/>
  <c r="AL259" i="11"/>
  <c r="G259" i="11"/>
  <c r="R259" i="11"/>
  <c r="AB259" i="11"/>
  <c r="AM259" i="11"/>
  <c r="H259" i="11"/>
  <c r="S259" i="11"/>
  <c r="AD259" i="11"/>
  <c r="AN259" i="11"/>
  <c r="AE259" i="11"/>
  <c r="AP259" i="11"/>
  <c r="J259" i="11"/>
  <c r="T259" i="11"/>
  <c r="K263" i="12"/>
  <c r="D263" i="12"/>
  <c r="E263" i="12"/>
  <c r="F263" i="12"/>
  <c r="H263" i="12"/>
  <c r="I263" i="12"/>
  <c r="J263" i="12"/>
  <c r="G263" i="12"/>
  <c r="E261" i="11"/>
  <c r="B262" i="10"/>
  <c r="C262" i="10" s="1"/>
  <c r="D262" i="10" s="1"/>
  <c r="AU260" i="11" s="1"/>
  <c r="C279" i="12"/>
  <c r="H260" i="11" l="1"/>
  <c r="P260" i="11"/>
  <c r="X260" i="11"/>
  <c r="AF260" i="11"/>
  <c r="AN260" i="11"/>
  <c r="L260" i="11"/>
  <c r="T260" i="11"/>
  <c r="AB260" i="11"/>
  <c r="AJ260" i="11"/>
  <c r="AR260" i="11"/>
  <c r="M260" i="11"/>
  <c r="W260" i="11"/>
  <c r="AH260" i="11"/>
  <c r="AS260" i="11"/>
  <c r="N260" i="11"/>
  <c r="Y260" i="11"/>
  <c r="AI260" i="11"/>
  <c r="AT260" i="11"/>
  <c r="O260" i="11"/>
  <c r="Z260" i="11"/>
  <c r="AK260" i="11"/>
  <c r="F260" i="11"/>
  <c r="Q260" i="11"/>
  <c r="AA260" i="11"/>
  <c r="AL260" i="11"/>
  <c r="G260" i="11"/>
  <c r="R260" i="11"/>
  <c r="AC260" i="11"/>
  <c r="AM260" i="11"/>
  <c r="I260" i="11"/>
  <c r="S260" i="11"/>
  <c r="AD260" i="11"/>
  <c r="AO260" i="11"/>
  <c r="J260" i="11"/>
  <c r="U260" i="11"/>
  <c r="AE260" i="11"/>
  <c r="AP260" i="11"/>
  <c r="K260" i="11"/>
  <c r="V260" i="11"/>
  <c r="AG260" i="11"/>
  <c r="AQ260" i="11"/>
  <c r="K264" i="12"/>
  <c r="D264" i="12"/>
  <c r="E264" i="12"/>
  <c r="F264" i="12"/>
  <c r="G264" i="12"/>
  <c r="I264" i="12"/>
  <c r="H264" i="12"/>
  <c r="J264" i="12"/>
  <c r="E262" i="11"/>
  <c r="B263" i="10"/>
  <c r="C263" i="10" s="1"/>
  <c r="D263" i="10" s="1"/>
  <c r="AU261" i="11" s="1"/>
  <c r="C280" i="12"/>
  <c r="G261" i="11" l="1"/>
  <c r="O261" i="11"/>
  <c r="W261" i="11"/>
  <c r="AE261" i="11"/>
  <c r="AM261" i="11"/>
  <c r="K261" i="11"/>
  <c r="S261" i="11"/>
  <c r="AA261" i="11"/>
  <c r="AI261" i="11"/>
  <c r="AQ261" i="11"/>
  <c r="N261" i="11"/>
  <c r="Y261" i="11"/>
  <c r="AJ261" i="11"/>
  <c r="AT261" i="11"/>
  <c r="P261" i="11"/>
  <c r="Z261" i="11"/>
  <c r="AK261" i="11"/>
  <c r="F261" i="11"/>
  <c r="Q261" i="11"/>
  <c r="AB261" i="11"/>
  <c r="AL261" i="11"/>
  <c r="H261" i="11"/>
  <c r="R261" i="11"/>
  <c r="AC261" i="11"/>
  <c r="AN261" i="11"/>
  <c r="I261" i="11"/>
  <c r="T261" i="11"/>
  <c r="AD261" i="11"/>
  <c r="AO261" i="11"/>
  <c r="J261" i="11"/>
  <c r="U261" i="11"/>
  <c r="AF261" i="11"/>
  <c r="AP261" i="11"/>
  <c r="L261" i="11"/>
  <c r="V261" i="11"/>
  <c r="AG261" i="11"/>
  <c r="AR261" i="11"/>
  <c r="AH261" i="11"/>
  <c r="AS261" i="11"/>
  <c r="M261" i="11"/>
  <c r="X261" i="11"/>
  <c r="K265" i="12"/>
  <c r="E265" i="12"/>
  <c r="F265" i="12"/>
  <c r="G265" i="12"/>
  <c r="H265" i="12"/>
  <c r="J265" i="12"/>
  <c r="D265" i="12"/>
  <c r="I265" i="12"/>
  <c r="E263" i="11"/>
  <c r="B264" i="10"/>
  <c r="C264" i="10" s="1"/>
  <c r="D264" i="10" s="1"/>
  <c r="AU262" i="11" s="1"/>
  <c r="C281" i="12"/>
  <c r="F262" i="11" l="1"/>
  <c r="N262" i="11"/>
  <c r="J262" i="11"/>
  <c r="R262" i="11"/>
  <c r="P262" i="11"/>
  <c r="Y262" i="11"/>
  <c r="AG262" i="11"/>
  <c r="AO262" i="11"/>
  <c r="G262" i="11"/>
  <c r="Q262" i="11"/>
  <c r="Z262" i="11"/>
  <c r="AH262" i="11"/>
  <c r="AP262" i="11"/>
  <c r="H262" i="11"/>
  <c r="S262" i="11"/>
  <c r="AA262" i="11"/>
  <c r="AI262" i="11"/>
  <c r="AQ262" i="11"/>
  <c r="I262" i="11"/>
  <c r="T262" i="11"/>
  <c r="AB262" i="11"/>
  <c r="AJ262" i="11"/>
  <c r="AR262" i="11"/>
  <c r="K262" i="11"/>
  <c r="U262" i="11"/>
  <c r="AC262" i="11"/>
  <c r="AK262" i="11"/>
  <c r="AS262" i="11"/>
  <c r="L262" i="11"/>
  <c r="V262" i="11"/>
  <c r="AD262" i="11"/>
  <c r="AL262" i="11"/>
  <c r="AT262" i="11"/>
  <c r="M262" i="11"/>
  <c r="W262" i="11"/>
  <c r="AE262" i="11"/>
  <c r="AM262" i="11"/>
  <c r="O262" i="11"/>
  <c r="X262" i="11"/>
  <c r="AF262" i="11"/>
  <c r="AN262" i="11"/>
  <c r="K266" i="12"/>
  <c r="G266" i="12"/>
  <c r="I266" i="12"/>
  <c r="F266" i="12"/>
  <c r="H266" i="12"/>
  <c r="J266" i="12"/>
  <c r="D266" i="12"/>
  <c r="E266" i="12"/>
  <c r="E264" i="11"/>
  <c r="B265" i="10"/>
  <c r="C265" i="10" s="1"/>
  <c r="D265" i="10" s="1"/>
  <c r="AU263" i="11" s="1"/>
  <c r="C282" i="12"/>
  <c r="H263" i="11" l="1"/>
  <c r="P263" i="11"/>
  <c r="X263" i="11"/>
  <c r="AF263" i="11"/>
  <c r="AN263" i="11"/>
  <c r="I263" i="11"/>
  <c r="Q263" i="11"/>
  <c r="Y263" i="11"/>
  <c r="AG263" i="11"/>
  <c r="AO263" i="11"/>
  <c r="J263" i="11"/>
  <c r="R263" i="11"/>
  <c r="Z263" i="11"/>
  <c r="AH263" i="11"/>
  <c r="AP263" i="11"/>
  <c r="K263" i="11"/>
  <c r="S263" i="11"/>
  <c r="AA263" i="11"/>
  <c r="AI263" i="11"/>
  <c r="AQ263" i="11"/>
  <c r="L263" i="11"/>
  <c r="T263" i="11"/>
  <c r="AB263" i="11"/>
  <c r="AJ263" i="11"/>
  <c r="AR263" i="11"/>
  <c r="M263" i="11"/>
  <c r="U263" i="11"/>
  <c r="AC263" i="11"/>
  <c r="AK263" i="11"/>
  <c r="AS263" i="11"/>
  <c r="F263" i="11"/>
  <c r="N263" i="11"/>
  <c r="V263" i="11"/>
  <c r="AD263" i="11"/>
  <c r="AL263" i="11"/>
  <c r="AT263" i="11"/>
  <c r="W263" i="11"/>
  <c r="AE263" i="11"/>
  <c r="AM263" i="11"/>
  <c r="G263" i="11"/>
  <c r="O263" i="11"/>
  <c r="K267" i="12"/>
  <c r="H267" i="12"/>
  <c r="J267" i="12"/>
  <c r="D267" i="12"/>
  <c r="E267" i="12"/>
  <c r="F267" i="12"/>
  <c r="G267" i="12"/>
  <c r="I267" i="12"/>
  <c r="E265" i="11"/>
  <c r="B266" i="10"/>
  <c r="C266" i="10" s="1"/>
  <c r="D266" i="10" s="1"/>
  <c r="AU264" i="11" s="1"/>
  <c r="C283" i="12"/>
  <c r="G264" i="11" l="1"/>
  <c r="O264" i="11"/>
  <c r="W264" i="11"/>
  <c r="AE264" i="11"/>
  <c r="AM264" i="11"/>
  <c r="H264" i="11"/>
  <c r="P264" i="11"/>
  <c r="X264" i="11"/>
  <c r="AF264" i="11"/>
  <c r="AN264" i="11"/>
  <c r="I264" i="11"/>
  <c r="Q264" i="11"/>
  <c r="Y264" i="11"/>
  <c r="AG264" i="11"/>
  <c r="AO264" i="11"/>
  <c r="J264" i="11"/>
  <c r="R264" i="11"/>
  <c r="Z264" i="11"/>
  <c r="AH264" i="11"/>
  <c r="AP264" i="11"/>
  <c r="K264" i="11"/>
  <c r="S264" i="11"/>
  <c r="AA264" i="11"/>
  <c r="AI264" i="11"/>
  <c r="AQ264" i="11"/>
  <c r="L264" i="11"/>
  <c r="T264" i="11"/>
  <c r="AB264" i="11"/>
  <c r="AJ264" i="11"/>
  <c r="AR264" i="11"/>
  <c r="M264" i="11"/>
  <c r="U264" i="11"/>
  <c r="AC264" i="11"/>
  <c r="AK264" i="11"/>
  <c r="AS264" i="11"/>
  <c r="AT264" i="11"/>
  <c r="F264" i="11"/>
  <c r="N264" i="11"/>
  <c r="V264" i="11"/>
  <c r="AD264" i="11"/>
  <c r="AL264" i="11"/>
  <c r="K268" i="12"/>
  <c r="I268" i="12"/>
  <c r="E268" i="12"/>
  <c r="F268" i="12"/>
  <c r="G268" i="12"/>
  <c r="H268" i="12"/>
  <c r="J268" i="12"/>
  <c r="D268" i="12"/>
  <c r="E266" i="11"/>
  <c r="B267" i="10"/>
  <c r="C267" i="10" s="1"/>
  <c r="D267" i="10" s="1"/>
  <c r="AU265" i="11" s="1"/>
  <c r="C284" i="12"/>
  <c r="F265" i="11" l="1"/>
  <c r="N265" i="11"/>
  <c r="V265" i="11"/>
  <c r="AD265" i="11"/>
  <c r="AL265" i="11"/>
  <c r="AT265" i="11"/>
  <c r="G265" i="11"/>
  <c r="O265" i="11"/>
  <c r="W265" i="11"/>
  <c r="AE265" i="11"/>
  <c r="AM265" i="11"/>
  <c r="H265" i="11"/>
  <c r="P265" i="11"/>
  <c r="X265" i="11"/>
  <c r="AF265" i="11"/>
  <c r="AN265" i="11"/>
  <c r="I265" i="11"/>
  <c r="Q265" i="11"/>
  <c r="Y265" i="11"/>
  <c r="AG265" i="11"/>
  <c r="AO265" i="11"/>
  <c r="J265" i="11"/>
  <c r="R265" i="11"/>
  <c r="Z265" i="11"/>
  <c r="AH265" i="11"/>
  <c r="AP265" i="11"/>
  <c r="K265" i="11"/>
  <c r="S265" i="11"/>
  <c r="AA265" i="11"/>
  <c r="AI265" i="11"/>
  <c r="AQ265" i="11"/>
  <c r="L265" i="11"/>
  <c r="T265" i="11"/>
  <c r="AB265" i="11"/>
  <c r="AJ265" i="11"/>
  <c r="AR265" i="11"/>
  <c r="M265" i="11"/>
  <c r="U265" i="11"/>
  <c r="AC265" i="11"/>
  <c r="AK265" i="11"/>
  <c r="AS265" i="11"/>
  <c r="K269" i="12"/>
  <c r="J269" i="12"/>
  <c r="D269" i="12"/>
  <c r="F269" i="12"/>
  <c r="E269" i="12"/>
  <c r="G269" i="12"/>
  <c r="H269" i="12"/>
  <c r="I269" i="12"/>
  <c r="E267" i="11"/>
  <c r="B268" i="10"/>
  <c r="C268" i="10" s="1"/>
  <c r="D268" i="10" s="1"/>
  <c r="AU266" i="11" s="1"/>
  <c r="C285" i="12"/>
  <c r="M266" i="11" l="1"/>
  <c r="U266" i="11"/>
  <c r="AC266" i="11"/>
  <c r="AK266" i="11"/>
  <c r="AS266" i="11"/>
  <c r="F266" i="11"/>
  <c r="N266" i="11"/>
  <c r="V266" i="11"/>
  <c r="AD266" i="11"/>
  <c r="AL266" i="11"/>
  <c r="AT266" i="11"/>
  <c r="G266" i="11"/>
  <c r="O266" i="11"/>
  <c r="W266" i="11"/>
  <c r="AE266" i="11"/>
  <c r="AM266" i="11"/>
  <c r="H266" i="11"/>
  <c r="P266" i="11"/>
  <c r="X266" i="11"/>
  <c r="AF266" i="11"/>
  <c r="AN266" i="11"/>
  <c r="I266" i="11"/>
  <c r="Q266" i="11"/>
  <c r="Y266" i="11"/>
  <c r="AG266" i="11"/>
  <c r="AO266" i="11"/>
  <c r="J266" i="11"/>
  <c r="R266" i="11"/>
  <c r="Z266" i="11"/>
  <c r="AH266" i="11"/>
  <c r="AP266" i="11"/>
  <c r="K266" i="11"/>
  <c r="S266" i="11"/>
  <c r="AA266" i="11"/>
  <c r="AI266" i="11"/>
  <c r="AQ266" i="11"/>
  <c r="AB266" i="11"/>
  <c r="AJ266" i="11"/>
  <c r="AR266" i="11"/>
  <c r="L266" i="11"/>
  <c r="T266" i="11"/>
  <c r="K270" i="12"/>
  <c r="E270" i="12"/>
  <c r="G270" i="12"/>
  <c r="D270" i="12"/>
  <c r="F270" i="12"/>
  <c r="H270" i="12"/>
  <c r="I270" i="12"/>
  <c r="J270" i="12"/>
  <c r="E268" i="11"/>
  <c r="B269" i="10"/>
  <c r="C269" i="10" s="1"/>
  <c r="D269" i="10" s="1"/>
  <c r="AU267" i="11" s="1"/>
  <c r="C286" i="12"/>
  <c r="L267" i="11" l="1"/>
  <c r="T267" i="11"/>
  <c r="AB267" i="11"/>
  <c r="AJ267" i="11"/>
  <c r="AR267" i="11"/>
  <c r="M267" i="11"/>
  <c r="U267" i="11"/>
  <c r="AC267" i="11"/>
  <c r="AK267" i="11"/>
  <c r="AS267" i="11"/>
  <c r="F267" i="11"/>
  <c r="N267" i="11"/>
  <c r="V267" i="11"/>
  <c r="AD267" i="11"/>
  <c r="AL267" i="11"/>
  <c r="AT267" i="11"/>
  <c r="G267" i="11"/>
  <c r="O267" i="11"/>
  <c r="W267" i="11"/>
  <c r="AE267" i="11"/>
  <c r="AM267" i="11"/>
  <c r="H267" i="11"/>
  <c r="P267" i="11"/>
  <c r="X267" i="11"/>
  <c r="AF267" i="11"/>
  <c r="AN267" i="11"/>
  <c r="I267" i="11"/>
  <c r="Q267" i="11"/>
  <c r="Y267" i="11"/>
  <c r="AG267" i="11"/>
  <c r="AO267" i="11"/>
  <c r="J267" i="11"/>
  <c r="R267" i="11"/>
  <c r="Z267" i="11"/>
  <c r="AH267" i="11"/>
  <c r="AP267" i="11"/>
  <c r="K267" i="11"/>
  <c r="S267" i="11"/>
  <c r="AA267" i="11"/>
  <c r="AI267" i="11"/>
  <c r="AQ267" i="11"/>
  <c r="K271" i="12"/>
  <c r="D271" i="12"/>
  <c r="F271" i="12"/>
  <c r="H271" i="12"/>
  <c r="J271" i="12"/>
  <c r="E271" i="12"/>
  <c r="G271" i="12"/>
  <c r="I271" i="12"/>
  <c r="E269" i="11"/>
  <c r="B270" i="10"/>
  <c r="C270" i="10" s="1"/>
  <c r="D270" i="10" s="1"/>
  <c r="AU268" i="11" s="1"/>
  <c r="C287" i="12"/>
  <c r="K268" i="11" l="1"/>
  <c r="S268" i="11"/>
  <c r="AA268" i="11"/>
  <c r="AI268" i="11"/>
  <c r="AQ268" i="11"/>
  <c r="L268" i="11"/>
  <c r="T268" i="11"/>
  <c r="AB268" i="11"/>
  <c r="AJ268" i="11"/>
  <c r="AR268" i="11"/>
  <c r="M268" i="11"/>
  <c r="U268" i="11"/>
  <c r="AC268" i="11"/>
  <c r="AK268" i="11"/>
  <c r="AS268" i="11"/>
  <c r="F268" i="11"/>
  <c r="N268" i="11"/>
  <c r="V268" i="11"/>
  <c r="AD268" i="11"/>
  <c r="AL268" i="11"/>
  <c r="AT268" i="11"/>
  <c r="G268" i="11"/>
  <c r="O268" i="11"/>
  <c r="W268" i="11"/>
  <c r="AE268" i="11"/>
  <c r="AM268" i="11"/>
  <c r="H268" i="11"/>
  <c r="P268" i="11"/>
  <c r="X268" i="11"/>
  <c r="AF268" i="11"/>
  <c r="AN268" i="11"/>
  <c r="I268" i="11"/>
  <c r="Q268" i="11"/>
  <c r="Y268" i="11"/>
  <c r="AG268" i="11"/>
  <c r="AO268" i="11"/>
  <c r="J268" i="11"/>
  <c r="R268" i="11"/>
  <c r="Z268" i="11"/>
  <c r="AH268" i="11"/>
  <c r="AP268" i="11"/>
  <c r="K272" i="12"/>
  <c r="E272" i="12"/>
  <c r="G272" i="12"/>
  <c r="I272" i="12"/>
  <c r="D272" i="12"/>
  <c r="F272" i="12"/>
  <c r="H272" i="12"/>
  <c r="J272" i="12"/>
  <c r="E270" i="11"/>
  <c r="B271" i="10"/>
  <c r="C271" i="10" s="1"/>
  <c r="D271" i="10" s="1"/>
  <c r="AU269" i="11" s="1"/>
  <c r="C288" i="12"/>
  <c r="J269" i="11" l="1"/>
  <c r="R269" i="11"/>
  <c r="Z269" i="11"/>
  <c r="AH269" i="11"/>
  <c r="AP269" i="11"/>
  <c r="K269" i="11"/>
  <c r="S269" i="11"/>
  <c r="AA269" i="11"/>
  <c r="AI269" i="11"/>
  <c r="AQ269" i="11"/>
  <c r="L269" i="11"/>
  <c r="T269" i="11"/>
  <c r="AB269" i="11"/>
  <c r="AJ269" i="11"/>
  <c r="AR269" i="11"/>
  <c r="M269" i="11"/>
  <c r="U269" i="11"/>
  <c r="AC269" i="11"/>
  <c r="AK269" i="11"/>
  <c r="AS269" i="11"/>
  <c r="F269" i="11"/>
  <c r="N269" i="11"/>
  <c r="V269" i="11"/>
  <c r="AD269" i="11"/>
  <c r="AL269" i="11"/>
  <c r="AT269" i="11"/>
  <c r="G269" i="11"/>
  <c r="O269" i="11"/>
  <c r="W269" i="11"/>
  <c r="AE269" i="11"/>
  <c r="AM269" i="11"/>
  <c r="H269" i="11"/>
  <c r="P269" i="11"/>
  <c r="X269" i="11"/>
  <c r="AF269" i="11"/>
  <c r="AN269" i="11"/>
  <c r="AG269" i="11"/>
  <c r="AO269" i="11"/>
  <c r="I269" i="11"/>
  <c r="Q269" i="11"/>
  <c r="Y269" i="11"/>
  <c r="K273" i="12"/>
  <c r="F273" i="12"/>
  <c r="H273" i="12"/>
  <c r="J273" i="12"/>
  <c r="I273" i="12"/>
  <c r="D273" i="12"/>
  <c r="E273" i="12"/>
  <c r="G273" i="12"/>
  <c r="E271" i="11"/>
  <c r="B272" i="10"/>
  <c r="C272" i="10" s="1"/>
  <c r="D272" i="10" s="1"/>
  <c r="AU270" i="11" s="1"/>
  <c r="C289" i="12"/>
  <c r="I270" i="11" l="1"/>
  <c r="Q270" i="11"/>
  <c r="Y270" i="11"/>
  <c r="AG270" i="11"/>
  <c r="AO270" i="11"/>
  <c r="J270" i="11"/>
  <c r="R270" i="11"/>
  <c r="Z270" i="11"/>
  <c r="AH270" i="11"/>
  <c r="AP270" i="11"/>
  <c r="K270" i="11"/>
  <c r="S270" i="11"/>
  <c r="AA270" i="11"/>
  <c r="AI270" i="11"/>
  <c r="AQ270" i="11"/>
  <c r="L270" i="11"/>
  <c r="T270" i="11"/>
  <c r="AB270" i="11"/>
  <c r="AJ270" i="11"/>
  <c r="AR270" i="11"/>
  <c r="M270" i="11"/>
  <c r="U270" i="11"/>
  <c r="AC270" i="11"/>
  <c r="AK270" i="11"/>
  <c r="AS270" i="11"/>
  <c r="F270" i="11"/>
  <c r="N270" i="11"/>
  <c r="V270" i="11"/>
  <c r="AD270" i="11"/>
  <c r="AL270" i="11"/>
  <c r="AT270" i="11"/>
  <c r="G270" i="11"/>
  <c r="O270" i="11"/>
  <c r="W270" i="11"/>
  <c r="AE270" i="11"/>
  <c r="AM270" i="11"/>
  <c r="H270" i="11"/>
  <c r="P270" i="11"/>
  <c r="X270" i="11"/>
  <c r="AF270" i="11"/>
  <c r="AN270" i="11"/>
  <c r="K274" i="12"/>
  <c r="G274" i="12"/>
  <c r="I274" i="12"/>
  <c r="D274" i="12"/>
  <c r="E274" i="12"/>
  <c r="F274" i="12"/>
  <c r="H274" i="12"/>
  <c r="J274" i="12"/>
  <c r="E272" i="11"/>
  <c r="B273" i="10"/>
  <c r="C273" i="10" s="1"/>
  <c r="D273" i="10" s="1"/>
  <c r="AU271" i="11" s="1"/>
  <c r="C290" i="12"/>
  <c r="H271" i="11" l="1"/>
  <c r="P271" i="11"/>
  <c r="X271" i="11"/>
  <c r="AF271" i="11"/>
  <c r="AN271" i="11"/>
  <c r="I271" i="11"/>
  <c r="Q271" i="11"/>
  <c r="Y271" i="11"/>
  <c r="AG271" i="11"/>
  <c r="AO271" i="11"/>
  <c r="J271" i="11"/>
  <c r="R271" i="11"/>
  <c r="Z271" i="11"/>
  <c r="AH271" i="11"/>
  <c r="AP271" i="11"/>
  <c r="K271" i="11"/>
  <c r="S271" i="11"/>
  <c r="AA271" i="11"/>
  <c r="AI271" i="11"/>
  <c r="AQ271" i="11"/>
  <c r="L271" i="11"/>
  <c r="T271" i="11"/>
  <c r="AB271" i="11"/>
  <c r="AJ271" i="11"/>
  <c r="AR271" i="11"/>
  <c r="M271" i="11"/>
  <c r="U271" i="11"/>
  <c r="AC271" i="11"/>
  <c r="AK271" i="11"/>
  <c r="AS271" i="11"/>
  <c r="F271" i="11"/>
  <c r="N271" i="11"/>
  <c r="V271" i="11"/>
  <c r="AD271" i="11"/>
  <c r="AL271" i="11"/>
  <c r="AT271" i="11"/>
  <c r="O271" i="11"/>
  <c r="W271" i="11"/>
  <c r="AE271" i="11"/>
  <c r="AM271" i="11"/>
  <c r="G271" i="11"/>
  <c r="K275" i="12"/>
  <c r="H275" i="12"/>
  <c r="J275" i="12"/>
  <c r="D275" i="12"/>
  <c r="G275" i="12"/>
  <c r="I275" i="12"/>
  <c r="E275" i="12"/>
  <c r="F275" i="12"/>
  <c r="E273" i="11"/>
  <c r="B274" i="10"/>
  <c r="C274" i="10" s="1"/>
  <c r="D274" i="10" s="1"/>
  <c r="AU272" i="11" s="1"/>
  <c r="C291" i="12"/>
  <c r="G272" i="11" l="1"/>
  <c r="O272" i="11"/>
  <c r="W272" i="11"/>
  <c r="AE272" i="11"/>
  <c r="AM272" i="11"/>
  <c r="H272" i="11"/>
  <c r="P272" i="11"/>
  <c r="X272" i="11"/>
  <c r="AF272" i="11"/>
  <c r="AN272" i="11"/>
  <c r="I272" i="11"/>
  <c r="Q272" i="11"/>
  <c r="Y272" i="11"/>
  <c r="AG272" i="11"/>
  <c r="AO272" i="11"/>
  <c r="J272" i="11"/>
  <c r="R272" i="11"/>
  <c r="Z272" i="11"/>
  <c r="AH272" i="11"/>
  <c r="AP272" i="11"/>
  <c r="K272" i="11"/>
  <c r="S272" i="11"/>
  <c r="AA272" i="11"/>
  <c r="AI272" i="11"/>
  <c r="AQ272" i="11"/>
  <c r="L272" i="11"/>
  <c r="T272" i="11"/>
  <c r="AB272" i="11"/>
  <c r="AJ272" i="11"/>
  <c r="AR272" i="11"/>
  <c r="M272" i="11"/>
  <c r="U272" i="11"/>
  <c r="AC272" i="11"/>
  <c r="AK272" i="11"/>
  <c r="AS272" i="11"/>
  <c r="AL272" i="11"/>
  <c r="AT272" i="11"/>
  <c r="F272" i="11"/>
  <c r="N272" i="11"/>
  <c r="V272" i="11"/>
  <c r="AD272" i="11"/>
  <c r="K276" i="12"/>
  <c r="I276" i="12"/>
  <c r="E276" i="12"/>
  <c r="D276" i="12"/>
  <c r="F276" i="12"/>
  <c r="G276" i="12"/>
  <c r="H276" i="12"/>
  <c r="J276" i="12"/>
  <c r="E274" i="11"/>
  <c r="B275" i="10"/>
  <c r="C275" i="10" s="1"/>
  <c r="D275" i="10" s="1"/>
  <c r="AU273" i="11" s="1"/>
  <c r="C292" i="12"/>
  <c r="F273" i="11" l="1"/>
  <c r="N273" i="11"/>
  <c r="V273" i="11"/>
  <c r="AD273" i="11"/>
  <c r="AL273" i="11"/>
  <c r="AT273" i="11"/>
  <c r="G273" i="11"/>
  <c r="O273" i="11"/>
  <c r="W273" i="11"/>
  <c r="AE273" i="11"/>
  <c r="AM273" i="11"/>
  <c r="H273" i="11"/>
  <c r="P273" i="11"/>
  <c r="X273" i="11"/>
  <c r="AF273" i="11"/>
  <c r="AN273" i="11"/>
  <c r="I273" i="11"/>
  <c r="Q273" i="11"/>
  <c r="Y273" i="11"/>
  <c r="AG273" i="11"/>
  <c r="AO273" i="11"/>
  <c r="J273" i="11"/>
  <c r="R273" i="11"/>
  <c r="Z273" i="11"/>
  <c r="AH273" i="11"/>
  <c r="AP273" i="11"/>
  <c r="K273" i="11"/>
  <c r="S273" i="11"/>
  <c r="AA273" i="11"/>
  <c r="AI273" i="11"/>
  <c r="AQ273" i="11"/>
  <c r="L273" i="11"/>
  <c r="T273" i="11"/>
  <c r="AB273" i="11"/>
  <c r="AJ273" i="11"/>
  <c r="AR273" i="11"/>
  <c r="M273" i="11"/>
  <c r="U273" i="11"/>
  <c r="AC273" i="11"/>
  <c r="AK273" i="11"/>
  <c r="AS273" i="11"/>
  <c r="K277" i="12"/>
  <c r="F277" i="12"/>
  <c r="E277" i="12"/>
  <c r="G277" i="12"/>
  <c r="H277" i="12"/>
  <c r="I277" i="12"/>
  <c r="J277" i="12"/>
  <c r="D277" i="12"/>
  <c r="E275" i="11"/>
  <c r="B276" i="10"/>
  <c r="C276" i="10" s="1"/>
  <c r="D276" i="10" s="1"/>
  <c r="AU274" i="11" s="1"/>
  <c r="C293" i="12"/>
  <c r="M274" i="11" l="1"/>
  <c r="U274" i="11"/>
  <c r="AC274" i="11"/>
  <c r="AK274" i="11"/>
  <c r="AS274" i="11"/>
  <c r="F274" i="11"/>
  <c r="N274" i="11"/>
  <c r="V274" i="11"/>
  <c r="AD274" i="11"/>
  <c r="AL274" i="11"/>
  <c r="AT274" i="11"/>
  <c r="G274" i="11"/>
  <c r="O274" i="11"/>
  <c r="W274" i="11"/>
  <c r="AE274" i="11"/>
  <c r="AM274" i="11"/>
  <c r="H274" i="11"/>
  <c r="P274" i="11"/>
  <c r="X274" i="11"/>
  <c r="AF274" i="11"/>
  <c r="AN274" i="11"/>
  <c r="I274" i="11"/>
  <c r="Q274" i="11"/>
  <c r="Y274" i="11"/>
  <c r="AG274" i="11"/>
  <c r="AO274" i="11"/>
  <c r="J274" i="11"/>
  <c r="R274" i="11"/>
  <c r="Z274" i="11"/>
  <c r="AH274" i="11"/>
  <c r="AP274" i="11"/>
  <c r="K274" i="11"/>
  <c r="S274" i="11"/>
  <c r="AA274" i="11"/>
  <c r="AI274" i="11"/>
  <c r="AQ274" i="11"/>
  <c r="T274" i="11"/>
  <c r="AB274" i="11"/>
  <c r="AJ274" i="11"/>
  <c r="AR274" i="11"/>
  <c r="L274" i="11"/>
  <c r="K278" i="12"/>
  <c r="G278" i="12"/>
  <c r="H278" i="12"/>
  <c r="I278" i="12"/>
  <c r="J278" i="12"/>
  <c r="D278" i="12"/>
  <c r="E278" i="12"/>
  <c r="F278" i="12"/>
  <c r="E276" i="11"/>
  <c r="B277" i="10"/>
  <c r="C277" i="10" s="1"/>
  <c r="D277" i="10" s="1"/>
  <c r="AU275" i="11" s="1"/>
  <c r="C294" i="12"/>
  <c r="L275" i="11" l="1"/>
  <c r="T275" i="11"/>
  <c r="AB275" i="11"/>
  <c r="AJ275" i="11"/>
  <c r="AR275" i="11"/>
  <c r="M275" i="11"/>
  <c r="U275" i="11"/>
  <c r="AC275" i="11"/>
  <c r="AK275" i="11"/>
  <c r="AS275" i="11"/>
  <c r="F275" i="11"/>
  <c r="N275" i="11"/>
  <c r="V275" i="11"/>
  <c r="AD275" i="11"/>
  <c r="AL275" i="11"/>
  <c r="AT275" i="11"/>
  <c r="G275" i="11"/>
  <c r="O275" i="11"/>
  <c r="W275" i="11"/>
  <c r="AE275" i="11"/>
  <c r="AM275" i="11"/>
  <c r="H275" i="11"/>
  <c r="P275" i="11"/>
  <c r="X275" i="11"/>
  <c r="AF275" i="11"/>
  <c r="AN275" i="11"/>
  <c r="I275" i="11"/>
  <c r="Q275" i="11"/>
  <c r="Y275" i="11"/>
  <c r="AG275" i="11"/>
  <c r="AO275" i="11"/>
  <c r="J275" i="11"/>
  <c r="R275" i="11"/>
  <c r="Z275" i="11"/>
  <c r="AH275" i="11"/>
  <c r="AP275" i="11"/>
  <c r="AQ275" i="11"/>
  <c r="K275" i="11"/>
  <c r="S275" i="11"/>
  <c r="AA275" i="11"/>
  <c r="AI275" i="11"/>
  <c r="K279" i="12"/>
  <c r="H279" i="12"/>
  <c r="J279" i="12"/>
  <c r="D279" i="12"/>
  <c r="E279" i="12"/>
  <c r="F279" i="12"/>
  <c r="G279" i="12"/>
  <c r="I279" i="12"/>
  <c r="E277" i="11"/>
  <c r="B278" i="10"/>
  <c r="C278" i="10" s="1"/>
  <c r="D278" i="10" s="1"/>
  <c r="AU276" i="11" s="1"/>
  <c r="C295" i="12"/>
  <c r="K276" i="11" l="1"/>
  <c r="S276" i="11"/>
  <c r="AA276" i="11"/>
  <c r="AI276" i="11"/>
  <c r="AQ276" i="11"/>
  <c r="L276" i="11"/>
  <c r="T276" i="11"/>
  <c r="AB276" i="11"/>
  <c r="AJ276" i="11"/>
  <c r="AR276" i="11"/>
  <c r="M276" i="11"/>
  <c r="U276" i="11"/>
  <c r="AC276" i="11"/>
  <c r="AK276" i="11"/>
  <c r="AS276" i="11"/>
  <c r="F276" i="11"/>
  <c r="N276" i="11"/>
  <c r="V276" i="11"/>
  <c r="AD276" i="11"/>
  <c r="AL276" i="11"/>
  <c r="AT276" i="11"/>
  <c r="G276" i="11"/>
  <c r="O276" i="11"/>
  <c r="W276" i="11"/>
  <c r="AE276" i="11"/>
  <c r="AM276" i="11"/>
  <c r="H276" i="11"/>
  <c r="P276" i="11"/>
  <c r="X276" i="11"/>
  <c r="AF276" i="11"/>
  <c r="AN276" i="11"/>
  <c r="I276" i="11"/>
  <c r="Q276" i="11"/>
  <c r="Y276" i="11"/>
  <c r="AG276" i="11"/>
  <c r="AO276" i="11"/>
  <c r="J276" i="11"/>
  <c r="R276" i="11"/>
  <c r="Z276" i="11"/>
  <c r="AH276" i="11"/>
  <c r="AP276" i="11"/>
  <c r="K280" i="12"/>
  <c r="I280" i="12"/>
  <c r="D280" i="12"/>
  <c r="E280" i="12"/>
  <c r="F280" i="12"/>
  <c r="G280" i="12"/>
  <c r="H280" i="12"/>
  <c r="J280" i="12"/>
  <c r="E278" i="11"/>
  <c r="B279" i="10"/>
  <c r="C279" i="10" s="1"/>
  <c r="D279" i="10" s="1"/>
  <c r="AU277" i="11" s="1"/>
  <c r="C296" i="12"/>
  <c r="J277" i="11" l="1"/>
  <c r="R277" i="11"/>
  <c r="Z277" i="11"/>
  <c r="AH277" i="11"/>
  <c r="AP277" i="11"/>
  <c r="K277" i="11"/>
  <c r="S277" i="11"/>
  <c r="AA277" i="11"/>
  <c r="AI277" i="11"/>
  <c r="AQ277" i="11"/>
  <c r="L277" i="11"/>
  <c r="T277" i="11"/>
  <c r="AB277" i="11"/>
  <c r="AJ277" i="11"/>
  <c r="AR277" i="11"/>
  <c r="M277" i="11"/>
  <c r="U277" i="11"/>
  <c r="AC277" i="11"/>
  <c r="AK277" i="11"/>
  <c r="AS277" i="11"/>
  <c r="F277" i="11"/>
  <c r="N277" i="11"/>
  <c r="V277" i="11"/>
  <c r="AD277" i="11"/>
  <c r="AL277" i="11"/>
  <c r="AT277" i="11"/>
  <c r="G277" i="11"/>
  <c r="O277" i="11"/>
  <c r="W277" i="11"/>
  <c r="AE277" i="11"/>
  <c r="AM277" i="11"/>
  <c r="H277" i="11"/>
  <c r="P277" i="11"/>
  <c r="X277" i="11"/>
  <c r="AF277" i="11"/>
  <c r="AN277" i="11"/>
  <c r="Y277" i="11"/>
  <c r="AG277" i="11"/>
  <c r="AO277" i="11"/>
  <c r="I277" i="11"/>
  <c r="Q277" i="11"/>
  <c r="K281" i="12"/>
  <c r="J281" i="12"/>
  <c r="E281" i="12"/>
  <c r="F281" i="12"/>
  <c r="G281" i="12"/>
  <c r="H281" i="12"/>
  <c r="I281" i="12"/>
  <c r="D281" i="12"/>
  <c r="E279" i="11"/>
  <c r="B280" i="10"/>
  <c r="C280" i="10" s="1"/>
  <c r="D280" i="10" s="1"/>
  <c r="AU278" i="11" s="1"/>
  <c r="C297" i="12"/>
  <c r="I278" i="11" l="1"/>
  <c r="Q278" i="11"/>
  <c r="Y278" i="11"/>
  <c r="AG278" i="11"/>
  <c r="AO278" i="11"/>
  <c r="J278" i="11"/>
  <c r="R278" i="11"/>
  <c r="Z278" i="11"/>
  <c r="AH278" i="11"/>
  <c r="AP278" i="11"/>
  <c r="K278" i="11"/>
  <c r="S278" i="11"/>
  <c r="AA278" i="11"/>
  <c r="AI278" i="11"/>
  <c r="AQ278" i="11"/>
  <c r="L278" i="11"/>
  <c r="T278" i="11"/>
  <c r="AB278" i="11"/>
  <c r="AJ278" i="11"/>
  <c r="AR278" i="11"/>
  <c r="M278" i="11"/>
  <c r="U278" i="11"/>
  <c r="AC278" i="11"/>
  <c r="AK278" i="11"/>
  <c r="AS278" i="11"/>
  <c r="F278" i="11"/>
  <c r="N278" i="11"/>
  <c r="V278" i="11"/>
  <c r="AD278" i="11"/>
  <c r="AL278" i="11"/>
  <c r="AT278" i="11"/>
  <c r="G278" i="11"/>
  <c r="O278" i="11"/>
  <c r="W278" i="11"/>
  <c r="AE278" i="11"/>
  <c r="AM278" i="11"/>
  <c r="H278" i="11"/>
  <c r="P278" i="11"/>
  <c r="X278" i="11"/>
  <c r="AF278" i="11"/>
  <c r="AN278" i="11"/>
  <c r="K282" i="12"/>
  <c r="G282" i="12"/>
  <c r="H282" i="12"/>
  <c r="I282" i="12"/>
  <c r="J282" i="12"/>
  <c r="D282" i="12"/>
  <c r="E282" i="12"/>
  <c r="F282" i="12"/>
  <c r="E280" i="11"/>
  <c r="B281" i="10"/>
  <c r="C281" i="10" s="1"/>
  <c r="D281" i="10" s="1"/>
  <c r="AU279" i="11" s="1"/>
  <c r="C298" i="12"/>
  <c r="H279" i="11" l="1"/>
  <c r="P279" i="11"/>
  <c r="X279" i="11"/>
  <c r="AF279" i="11"/>
  <c r="AN279" i="11"/>
  <c r="I279" i="11"/>
  <c r="Q279" i="11"/>
  <c r="Y279" i="11"/>
  <c r="AG279" i="11"/>
  <c r="AO279" i="11"/>
  <c r="J279" i="11"/>
  <c r="R279" i="11"/>
  <c r="Z279" i="11"/>
  <c r="AH279" i="11"/>
  <c r="AP279" i="11"/>
  <c r="K279" i="11"/>
  <c r="S279" i="11"/>
  <c r="AA279" i="11"/>
  <c r="AI279" i="11"/>
  <c r="AQ279" i="11"/>
  <c r="L279" i="11"/>
  <c r="T279" i="11"/>
  <c r="AB279" i="11"/>
  <c r="AJ279" i="11"/>
  <c r="AR279" i="11"/>
  <c r="M279" i="11"/>
  <c r="U279" i="11"/>
  <c r="AC279" i="11"/>
  <c r="AK279" i="11"/>
  <c r="AS279" i="11"/>
  <c r="F279" i="11"/>
  <c r="N279" i="11"/>
  <c r="V279" i="11"/>
  <c r="AD279" i="11"/>
  <c r="AL279" i="11"/>
  <c r="AT279" i="11"/>
  <c r="G279" i="11"/>
  <c r="O279" i="11"/>
  <c r="W279" i="11"/>
  <c r="AE279" i="11"/>
  <c r="AM279" i="11"/>
  <c r="K283" i="12"/>
  <c r="D283" i="12"/>
  <c r="I283" i="12"/>
  <c r="J283" i="12"/>
  <c r="E283" i="12"/>
  <c r="F283" i="12"/>
  <c r="G283" i="12"/>
  <c r="H283" i="12"/>
  <c r="E281" i="11"/>
  <c r="B282" i="10"/>
  <c r="C282" i="10" s="1"/>
  <c r="D282" i="10" s="1"/>
  <c r="AU280" i="11" s="1"/>
  <c r="C299" i="12"/>
  <c r="G280" i="11" l="1"/>
  <c r="O280" i="11"/>
  <c r="W280" i="11"/>
  <c r="AE280" i="11"/>
  <c r="AM280" i="11"/>
  <c r="H280" i="11"/>
  <c r="P280" i="11"/>
  <c r="X280" i="11"/>
  <c r="AF280" i="11"/>
  <c r="AN280" i="11"/>
  <c r="I280" i="11"/>
  <c r="Q280" i="11"/>
  <c r="Y280" i="11"/>
  <c r="AG280" i="11"/>
  <c r="AO280" i="11"/>
  <c r="J280" i="11"/>
  <c r="R280" i="11"/>
  <c r="Z280" i="11"/>
  <c r="AH280" i="11"/>
  <c r="AP280" i="11"/>
  <c r="K280" i="11"/>
  <c r="S280" i="11"/>
  <c r="AA280" i="11"/>
  <c r="AI280" i="11"/>
  <c r="AQ280" i="11"/>
  <c r="L280" i="11"/>
  <c r="T280" i="11"/>
  <c r="AB280" i="11"/>
  <c r="AJ280" i="11"/>
  <c r="AR280" i="11"/>
  <c r="M280" i="11"/>
  <c r="U280" i="11"/>
  <c r="AC280" i="11"/>
  <c r="AK280" i="11"/>
  <c r="AS280" i="11"/>
  <c r="AD280" i="11"/>
  <c r="AL280" i="11"/>
  <c r="AT280" i="11"/>
  <c r="F280" i="11"/>
  <c r="N280" i="11"/>
  <c r="V280" i="11"/>
  <c r="K284" i="12"/>
  <c r="E284" i="12"/>
  <c r="D284" i="12"/>
  <c r="F284" i="12"/>
  <c r="G284" i="12"/>
  <c r="H284" i="12"/>
  <c r="I284" i="12"/>
  <c r="J284" i="12"/>
  <c r="E282" i="11"/>
  <c r="B283" i="10"/>
  <c r="C283" i="10" s="1"/>
  <c r="D283" i="10" s="1"/>
  <c r="AU281" i="11" s="1"/>
  <c r="C300" i="12"/>
  <c r="F281" i="11" l="1"/>
  <c r="N281" i="11"/>
  <c r="V281" i="11"/>
  <c r="AD281" i="11"/>
  <c r="AL281" i="11"/>
  <c r="AT281" i="11"/>
  <c r="G281" i="11"/>
  <c r="O281" i="11"/>
  <c r="W281" i="11"/>
  <c r="AE281" i="11"/>
  <c r="AM281" i="11"/>
  <c r="H281" i="11"/>
  <c r="P281" i="11"/>
  <c r="X281" i="11"/>
  <c r="AF281" i="11"/>
  <c r="AN281" i="11"/>
  <c r="I281" i="11"/>
  <c r="Q281" i="11"/>
  <c r="Y281" i="11"/>
  <c r="AG281" i="11"/>
  <c r="AO281" i="11"/>
  <c r="J281" i="11"/>
  <c r="R281" i="11"/>
  <c r="Z281" i="11"/>
  <c r="AH281" i="11"/>
  <c r="AP281" i="11"/>
  <c r="K281" i="11"/>
  <c r="S281" i="11"/>
  <c r="AA281" i="11"/>
  <c r="AI281" i="11"/>
  <c r="AQ281" i="11"/>
  <c r="L281" i="11"/>
  <c r="T281" i="11"/>
  <c r="AB281" i="11"/>
  <c r="AJ281" i="11"/>
  <c r="AR281" i="11"/>
  <c r="M281" i="11"/>
  <c r="U281" i="11"/>
  <c r="AC281" i="11"/>
  <c r="AK281" i="11"/>
  <c r="AS281" i="11"/>
  <c r="K285" i="12"/>
  <c r="D285" i="12"/>
  <c r="E285" i="12"/>
  <c r="F285" i="12"/>
  <c r="G285" i="12"/>
  <c r="H285" i="12"/>
  <c r="I285" i="12"/>
  <c r="J285" i="12"/>
  <c r="E283" i="11"/>
  <c r="B284" i="10"/>
  <c r="C284" i="10" s="1"/>
  <c r="D284" i="10" s="1"/>
  <c r="AU282" i="11" s="1"/>
  <c r="C301" i="12"/>
  <c r="M282" i="11" l="1"/>
  <c r="U282" i="11"/>
  <c r="AC282" i="11"/>
  <c r="AK282" i="11"/>
  <c r="AS282" i="11"/>
  <c r="F282" i="11"/>
  <c r="N282" i="11"/>
  <c r="V282" i="11"/>
  <c r="AD282" i="11"/>
  <c r="AL282" i="11"/>
  <c r="AT282" i="11"/>
  <c r="G282" i="11"/>
  <c r="O282" i="11"/>
  <c r="W282" i="11"/>
  <c r="AE282" i="11"/>
  <c r="AM282" i="11"/>
  <c r="H282" i="11"/>
  <c r="P282" i="11"/>
  <c r="X282" i="11"/>
  <c r="AF282" i="11"/>
  <c r="AN282" i="11"/>
  <c r="I282" i="11"/>
  <c r="Q282" i="11"/>
  <c r="Y282" i="11"/>
  <c r="AG282" i="11"/>
  <c r="AO282" i="11"/>
  <c r="J282" i="11"/>
  <c r="R282" i="11"/>
  <c r="Z282" i="11"/>
  <c r="AH282" i="11"/>
  <c r="AP282" i="11"/>
  <c r="K282" i="11"/>
  <c r="S282" i="11"/>
  <c r="AA282" i="11"/>
  <c r="AI282" i="11"/>
  <c r="AQ282" i="11"/>
  <c r="L282" i="11"/>
  <c r="T282" i="11"/>
  <c r="AB282" i="11"/>
  <c r="AJ282" i="11"/>
  <c r="AR282" i="11"/>
  <c r="K286" i="12"/>
  <c r="E286" i="12"/>
  <c r="F286" i="12"/>
  <c r="G286" i="12"/>
  <c r="H286" i="12"/>
  <c r="I286" i="12"/>
  <c r="J286" i="12"/>
  <c r="D286" i="12"/>
  <c r="E284" i="11"/>
  <c r="B285" i="10"/>
  <c r="C285" i="10" s="1"/>
  <c r="D285" i="10" s="1"/>
  <c r="AU283" i="11" s="1"/>
  <c r="C302" i="12"/>
  <c r="L283" i="11" l="1"/>
  <c r="T283" i="11"/>
  <c r="AB283" i="11"/>
  <c r="AJ283" i="11"/>
  <c r="AR283" i="11"/>
  <c r="M283" i="11"/>
  <c r="U283" i="11"/>
  <c r="AC283" i="11"/>
  <c r="AK283" i="11"/>
  <c r="AS283" i="11"/>
  <c r="F283" i="11"/>
  <c r="N283" i="11"/>
  <c r="V283" i="11"/>
  <c r="AD283" i="11"/>
  <c r="AL283" i="11"/>
  <c r="AT283" i="11"/>
  <c r="G283" i="11"/>
  <c r="O283" i="11"/>
  <c r="W283" i="11"/>
  <c r="AE283" i="11"/>
  <c r="AM283" i="11"/>
  <c r="H283" i="11"/>
  <c r="P283" i="11"/>
  <c r="X283" i="11"/>
  <c r="AF283" i="11"/>
  <c r="AN283" i="11"/>
  <c r="I283" i="11"/>
  <c r="Q283" i="11"/>
  <c r="Y283" i="11"/>
  <c r="AG283" i="11"/>
  <c r="AO283" i="11"/>
  <c r="J283" i="11"/>
  <c r="R283" i="11"/>
  <c r="Z283" i="11"/>
  <c r="AH283" i="11"/>
  <c r="AP283" i="11"/>
  <c r="AI283" i="11"/>
  <c r="AQ283" i="11"/>
  <c r="K283" i="11"/>
  <c r="S283" i="11"/>
  <c r="AA283" i="11"/>
  <c r="K287" i="12"/>
  <c r="F287" i="12"/>
  <c r="G287" i="12"/>
  <c r="H287" i="12"/>
  <c r="I287" i="12"/>
  <c r="J287" i="12"/>
  <c r="D287" i="12"/>
  <c r="E287" i="12"/>
  <c r="E285" i="11"/>
  <c r="B286" i="10"/>
  <c r="C286" i="10" s="1"/>
  <c r="D286" i="10" s="1"/>
  <c r="AU284" i="11" s="1"/>
  <c r="C303" i="12"/>
  <c r="K284" i="11" l="1"/>
  <c r="S284" i="11"/>
  <c r="AA284" i="11"/>
  <c r="AI284" i="11"/>
  <c r="AQ284" i="11"/>
  <c r="L284" i="11"/>
  <c r="T284" i="11"/>
  <c r="AB284" i="11"/>
  <c r="AJ284" i="11"/>
  <c r="AR284" i="11"/>
  <c r="M284" i="11"/>
  <c r="U284" i="11"/>
  <c r="AC284" i="11"/>
  <c r="AK284" i="11"/>
  <c r="AS284" i="11"/>
  <c r="F284" i="11"/>
  <c r="N284" i="11"/>
  <c r="V284" i="11"/>
  <c r="AD284" i="11"/>
  <c r="AL284" i="11"/>
  <c r="AT284" i="11"/>
  <c r="G284" i="11"/>
  <c r="O284" i="11"/>
  <c r="W284" i="11"/>
  <c r="AE284" i="11"/>
  <c r="AM284" i="11"/>
  <c r="H284" i="11"/>
  <c r="P284" i="11"/>
  <c r="X284" i="11"/>
  <c r="AF284" i="11"/>
  <c r="AN284" i="11"/>
  <c r="I284" i="11"/>
  <c r="Q284" i="11"/>
  <c r="Y284" i="11"/>
  <c r="AG284" i="11"/>
  <c r="AO284" i="11"/>
  <c r="J284" i="11"/>
  <c r="R284" i="11"/>
  <c r="Z284" i="11"/>
  <c r="AH284" i="11"/>
  <c r="AP284" i="11"/>
  <c r="K288" i="12"/>
  <c r="G288" i="12"/>
  <c r="H288" i="12"/>
  <c r="I288" i="12"/>
  <c r="J288" i="12"/>
  <c r="D288" i="12"/>
  <c r="E288" i="12"/>
  <c r="F288" i="12"/>
  <c r="E286" i="11"/>
  <c r="B287" i="10"/>
  <c r="C287" i="10" s="1"/>
  <c r="D287" i="10" s="1"/>
  <c r="AU285" i="11" s="1"/>
  <c r="C304" i="12"/>
  <c r="J285" i="11" l="1"/>
  <c r="R285" i="11"/>
  <c r="Z285" i="11"/>
  <c r="AH285" i="11"/>
  <c r="AP285" i="11"/>
  <c r="K285" i="11"/>
  <c r="S285" i="11"/>
  <c r="AA285" i="11"/>
  <c r="AI285" i="11"/>
  <c r="AQ285" i="11"/>
  <c r="L285" i="11"/>
  <c r="T285" i="11"/>
  <c r="AB285" i="11"/>
  <c r="AJ285" i="11"/>
  <c r="AR285" i="11"/>
  <c r="M285" i="11"/>
  <c r="U285" i="11"/>
  <c r="AC285" i="11"/>
  <c r="AK285" i="11"/>
  <c r="AS285" i="11"/>
  <c r="F285" i="11"/>
  <c r="N285" i="11"/>
  <c r="V285" i="11"/>
  <c r="AD285" i="11"/>
  <c r="AL285" i="11"/>
  <c r="AT285" i="11"/>
  <c r="G285" i="11"/>
  <c r="O285" i="11"/>
  <c r="W285" i="11"/>
  <c r="AE285" i="11"/>
  <c r="AM285" i="11"/>
  <c r="H285" i="11"/>
  <c r="P285" i="11"/>
  <c r="X285" i="11"/>
  <c r="AF285" i="11"/>
  <c r="AN285" i="11"/>
  <c r="Q285" i="11"/>
  <c r="Y285" i="11"/>
  <c r="AG285" i="11"/>
  <c r="AO285" i="11"/>
  <c r="I285" i="11"/>
  <c r="K289" i="12"/>
  <c r="H289" i="12"/>
  <c r="I289" i="12"/>
  <c r="J289" i="12"/>
  <c r="D289" i="12"/>
  <c r="E289" i="12"/>
  <c r="F289" i="12"/>
  <c r="G289" i="12"/>
  <c r="E287" i="11"/>
  <c r="B288" i="10"/>
  <c r="C288" i="10" s="1"/>
  <c r="D288" i="10" s="1"/>
  <c r="AU286" i="11" s="1"/>
  <c r="C305" i="12"/>
  <c r="I286" i="11" l="1"/>
  <c r="Q286" i="11"/>
  <c r="Y286" i="11"/>
  <c r="AG286" i="11"/>
  <c r="AO286" i="11"/>
  <c r="J286" i="11"/>
  <c r="R286" i="11"/>
  <c r="Z286" i="11"/>
  <c r="AH286" i="11"/>
  <c r="AP286" i="11"/>
  <c r="K286" i="11"/>
  <c r="S286" i="11"/>
  <c r="AA286" i="11"/>
  <c r="AI286" i="11"/>
  <c r="AQ286" i="11"/>
  <c r="L286" i="11"/>
  <c r="T286" i="11"/>
  <c r="AB286" i="11"/>
  <c r="AJ286" i="11"/>
  <c r="AR286" i="11"/>
  <c r="M286" i="11"/>
  <c r="U286" i="11"/>
  <c r="AC286" i="11"/>
  <c r="AK286" i="11"/>
  <c r="AS286" i="11"/>
  <c r="F286" i="11"/>
  <c r="N286" i="11"/>
  <c r="V286" i="11"/>
  <c r="AD286" i="11"/>
  <c r="AL286" i="11"/>
  <c r="AT286" i="11"/>
  <c r="G286" i="11"/>
  <c r="O286" i="11"/>
  <c r="W286" i="11"/>
  <c r="AE286" i="11"/>
  <c r="AM286" i="11"/>
  <c r="AN286" i="11"/>
  <c r="H286" i="11"/>
  <c r="P286" i="11"/>
  <c r="X286" i="11"/>
  <c r="AF286" i="11"/>
  <c r="K290" i="12"/>
  <c r="I290" i="12"/>
  <c r="J290" i="12"/>
  <c r="D290" i="12"/>
  <c r="E290" i="12"/>
  <c r="F290" i="12"/>
  <c r="G290" i="12"/>
  <c r="H290" i="12"/>
  <c r="E288" i="11"/>
  <c r="B289" i="10"/>
  <c r="C289" i="10" s="1"/>
  <c r="D289" i="10" s="1"/>
  <c r="AU287" i="11" s="1"/>
  <c r="C306" i="12"/>
  <c r="H287" i="11" l="1"/>
  <c r="P287" i="11"/>
  <c r="X287" i="11"/>
  <c r="AF287" i="11"/>
  <c r="AN287" i="11"/>
  <c r="I287" i="11"/>
  <c r="Q287" i="11"/>
  <c r="Y287" i="11"/>
  <c r="AG287" i="11"/>
  <c r="AO287" i="11"/>
  <c r="J287" i="11"/>
  <c r="R287" i="11"/>
  <c r="Z287" i="11"/>
  <c r="AH287" i="11"/>
  <c r="AP287" i="11"/>
  <c r="K287" i="11"/>
  <c r="S287" i="11"/>
  <c r="AA287" i="11"/>
  <c r="AI287" i="11"/>
  <c r="L287" i="11"/>
  <c r="T287" i="11"/>
  <c r="AB287" i="11"/>
  <c r="AJ287" i="11"/>
  <c r="AR287" i="11"/>
  <c r="M287" i="11"/>
  <c r="U287" i="11"/>
  <c r="AC287" i="11"/>
  <c r="AK287" i="11"/>
  <c r="AS287" i="11"/>
  <c r="F287" i="11"/>
  <c r="N287" i="11"/>
  <c r="V287" i="11"/>
  <c r="AD287" i="11"/>
  <c r="AL287" i="11"/>
  <c r="AT287" i="11"/>
  <c r="G287" i="11"/>
  <c r="O287" i="11"/>
  <c r="W287" i="11"/>
  <c r="AE287" i="11"/>
  <c r="AM287" i="11"/>
  <c r="AQ287" i="11"/>
  <c r="K291" i="12"/>
  <c r="J291" i="12"/>
  <c r="D291" i="12"/>
  <c r="E291" i="12"/>
  <c r="F291" i="12"/>
  <c r="G291" i="12"/>
  <c r="H291" i="12"/>
  <c r="I291" i="12"/>
  <c r="E289" i="11"/>
  <c r="B290" i="10"/>
  <c r="C290" i="10" s="1"/>
  <c r="D290" i="10" s="1"/>
  <c r="AU288" i="11" s="1"/>
  <c r="C307" i="12"/>
  <c r="G288" i="11" l="1"/>
  <c r="O288" i="11"/>
  <c r="W288" i="11"/>
  <c r="AE288" i="11"/>
  <c r="AM288" i="11"/>
  <c r="H288" i="11"/>
  <c r="P288" i="11"/>
  <c r="X288" i="11"/>
  <c r="AF288" i="11"/>
  <c r="AN288" i="11"/>
  <c r="I288" i="11"/>
  <c r="Q288" i="11"/>
  <c r="Y288" i="11"/>
  <c r="AG288" i="11"/>
  <c r="AO288" i="11"/>
  <c r="K288" i="11"/>
  <c r="S288" i="11"/>
  <c r="AA288" i="11"/>
  <c r="AI288" i="11"/>
  <c r="AQ288" i="11"/>
  <c r="L288" i="11"/>
  <c r="T288" i="11"/>
  <c r="AB288" i="11"/>
  <c r="AJ288" i="11"/>
  <c r="AR288" i="11"/>
  <c r="M288" i="11"/>
  <c r="U288" i="11"/>
  <c r="AC288" i="11"/>
  <c r="AK288" i="11"/>
  <c r="AS288" i="11"/>
  <c r="J288" i="11"/>
  <c r="AP288" i="11"/>
  <c r="N288" i="11"/>
  <c r="AT288" i="11"/>
  <c r="R288" i="11"/>
  <c r="V288" i="11"/>
  <c r="Z288" i="11"/>
  <c r="AD288" i="11"/>
  <c r="AH288" i="11"/>
  <c r="F288" i="11"/>
  <c r="AL288" i="11"/>
  <c r="K292" i="12"/>
  <c r="D292" i="12"/>
  <c r="E292" i="12"/>
  <c r="F292" i="12"/>
  <c r="G292" i="12"/>
  <c r="H292" i="12"/>
  <c r="I292" i="12"/>
  <c r="J292" i="12"/>
  <c r="E290" i="11"/>
  <c r="B291" i="10"/>
  <c r="C291" i="10" s="1"/>
  <c r="D291" i="10" s="1"/>
  <c r="AU289" i="11" s="1"/>
  <c r="C308" i="12"/>
  <c r="F289" i="11" l="1"/>
  <c r="N289" i="11"/>
  <c r="V289" i="11"/>
  <c r="AD289" i="11"/>
  <c r="AL289" i="11"/>
  <c r="AT289" i="11"/>
  <c r="G289" i="11"/>
  <c r="O289" i="11"/>
  <c r="W289" i="11"/>
  <c r="AE289" i="11"/>
  <c r="AM289" i="11"/>
  <c r="H289" i="11"/>
  <c r="P289" i="11"/>
  <c r="X289" i="11"/>
  <c r="AF289" i="11"/>
  <c r="AN289" i="11"/>
  <c r="J289" i="11"/>
  <c r="R289" i="11"/>
  <c r="Z289" i="11"/>
  <c r="AH289" i="11"/>
  <c r="AP289" i="11"/>
  <c r="K289" i="11"/>
  <c r="S289" i="11"/>
  <c r="AA289" i="11"/>
  <c r="AI289" i="11"/>
  <c r="AQ289" i="11"/>
  <c r="L289" i="11"/>
  <c r="T289" i="11"/>
  <c r="AB289" i="11"/>
  <c r="AJ289" i="11"/>
  <c r="AR289" i="11"/>
  <c r="AG289" i="11"/>
  <c r="AK289" i="11"/>
  <c r="I289" i="11"/>
  <c r="AO289" i="11"/>
  <c r="M289" i="11"/>
  <c r="AS289" i="11"/>
  <c r="Q289" i="11"/>
  <c r="U289" i="11"/>
  <c r="Y289" i="11"/>
  <c r="AC289" i="11"/>
  <c r="K293" i="12"/>
  <c r="D293" i="12"/>
  <c r="E293" i="12"/>
  <c r="F293" i="12"/>
  <c r="G293" i="12"/>
  <c r="H293" i="12"/>
  <c r="I293" i="12"/>
  <c r="J293" i="12"/>
  <c r="E291" i="11"/>
  <c r="B292" i="10"/>
  <c r="C292" i="10" s="1"/>
  <c r="D292" i="10" s="1"/>
  <c r="AU290" i="11" s="1"/>
  <c r="C309" i="12"/>
  <c r="M290" i="11" l="1"/>
  <c r="U290" i="11"/>
  <c r="AC290" i="11"/>
  <c r="AK290" i="11"/>
  <c r="AS290" i="11"/>
  <c r="F290" i="11"/>
  <c r="N290" i="11"/>
  <c r="V290" i="11"/>
  <c r="AD290" i="11"/>
  <c r="AL290" i="11"/>
  <c r="AT290" i="11"/>
  <c r="G290" i="11"/>
  <c r="O290" i="11"/>
  <c r="W290" i="11"/>
  <c r="AE290" i="11"/>
  <c r="AM290" i="11"/>
  <c r="I290" i="11"/>
  <c r="Q290" i="11"/>
  <c r="Y290" i="11"/>
  <c r="AG290" i="11"/>
  <c r="AO290" i="11"/>
  <c r="J290" i="11"/>
  <c r="R290" i="11"/>
  <c r="Z290" i="11"/>
  <c r="AH290" i="11"/>
  <c r="AP290" i="11"/>
  <c r="K290" i="11"/>
  <c r="S290" i="11"/>
  <c r="AA290" i="11"/>
  <c r="AI290" i="11"/>
  <c r="AQ290" i="11"/>
  <c r="X290" i="11"/>
  <c r="AB290" i="11"/>
  <c r="AF290" i="11"/>
  <c r="AJ290" i="11"/>
  <c r="H290" i="11"/>
  <c r="AN290" i="11"/>
  <c r="L290" i="11"/>
  <c r="AR290" i="11"/>
  <c r="P290" i="11"/>
  <c r="T290" i="11"/>
  <c r="K294" i="12"/>
  <c r="E294" i="12"/>
  <c r="F294" i="12"/>
  <c r="G294" i="12"/>
  <c r="H294" i="12"/>
  <c r="I294" i="12"/>
  <c r="J294" i="12"/>
  <c r="D294" i="12"/>
  <c r="E292" i="11"/>
  <c r="B293" i="10"/>
  <c r="C293" i="10" s="1"/>
  <c r="D293" i="10" s="1"/>
  <c r="AU291" i="11" s="1"/>
  <c r="C310" i="12"/>
  <c r="L291" i="11" l="1"/>
  <c r="T291" i="11"/>
  <c r="AB291" i="11"/>
  <c r="AJ291" i="11"/>
  <c r="AR291" i="11"/>
  <c r="M291" i="11"/>
  <c r="U291" i="11"/>
  <c r="AC291" i="11"/>
  <c r="AK291" i="11"/>
  <c r="AS291" i="11"/>
  <c r="F291" i="11"/>
  <c r="N291" i="11"/>
  <c r="V291" i="11"/>
  <c r="AD291" i="11"/>
  <c r="AL291" i="11"/>
  <c r="AT291" i="11"/>
  <c r="H291" i="11"/>
  <c r="P291" i="11"/>
  <c r="X291" i="11"/>
  <c r="AF291" i="11"/>
  <c r="AN291" i="11"/>
  <c r="I291" i="11"/>
  <c r="Q291" i="11"/>
  <c r="Y291" i="11"/>
  <c r="J291" i="11"/>
  <c r="R291" i="11"/>
  <c r="Z291" i="11"/>
  <c r="AH291" i="11"/>
  <c r="AP291" i="11"/>
  <c r="O291" i="11"/>
  <c r="AO291" i="11"/>
  <c r="S291" i="11"/>
  <c r="AQ291" i="11"/>
  <c r="W291" i="11"/>
  <c r="AA291" i="11"/>
  <c r="AE291" i="11"/>
  <c r="AG291" i="11"/>
  <c r="G291" i="11"/>
  <c r="AI291" i="11"/>
  <c r="K291" i="11"/>
  <c r="AM291" i="11"/>
  <c r="K295" i="12"/>
  <c r="F295" i="12"/>
  <c r="G295" i="12"/>
  <c r="H295" i="12"/>
  <c r="I295" i="12"/>
  <c r="J295" i="12"/>
  <c r="D295" i="12"/>
  <c r="E295" i="12"/>
  <c r="E293" i="11"/>
  <c r="B294" i="10"/>
  <c r="C294" i="10" s="1"/>
  <c r="D294" i="10" s="1"/>
  <c r="AU292" i="11" s="1"/>
  <c r="C311" i="12"/>
  <c r="K292" i="11" l="1"/>
  <c r="S292" i="11"/>
  <c r="AA292" i="11"/>
  <c r="AI292" i="11"/>
  <c r="AQ292" i="11"/>
  <c r="L292" i="11"/>
  <c r="T292" i="11"/>
  <c r="AB292" i="11"/>
  <c r="AJ292" i="11"/>
  <c r="AR292" i="11"/>
  <c r="M292" i="11"/>
  <c r="U292" i="11"/>
  <c r="AC292" i="11"/>
  <c r="AK292" i="11"/>
  <c r="AS292" i="11"/>
  <c r="G292" i="11"/>
  <c r="O292" i="11"/>
  <c r="W292" i="11"/>
  <c r="AE292" i="11"/>
  <c r="AM292" i="11"/>
  <c r="I292" i="11"/>
  <c r="Q292" i="11"/>
  <c r="Y292" i="11"/>
  <c r="AG292" i="11"/>
  <c r="AO292" i="11"/>
  <c r="V292" i="11"/>
  <c r="AP292" i="11"/>
  <c r="X292" i="11"/>
  <c r="AT292" i="11"/>
  <c r="F292" i="11"/>
  <c r="Z292" i="11"/>
  <c r="H292" i="11"/>
  <c r="AD292" i="11"/>
  <c r="J292" i="11"/>
  <c r="AF292" i="11"/>
  <c r="N292" i="11"/>
  <c r="AH292" i="11"/>
  <c r="P292" i="11"/>
  <c r="AL292" i="11"/>
  <c r="AN292" i="11"/>
  <c r="R292" i="11"/>
  <c r="K296" i="12"/>
  <c r="G296" i="12"/>
  <c r="H296" i="12"/>
  <c r="I296" i="12"/>
  <c r="J296" i="12"/>
  <c r="D296" i="12"/>
  <c r="E296" i="12"/>
  <c r="F296" i="12"/>
  <c r="E294" i="11"/>
  <c r="B295" i="10"/>
  <c r="C295" i="10" s="1"/>
  <c r="D295" i="10" s="1"/>
  <c r="AU293" i="11" s="1"/>
  <c r="C312" i="12"/>
  <c r="J293" i="11" l="1"/>
  <c r="R293" i="11"/>
  <c r="Z293" i="11"/>
  <c r="AH293" i="11"/>
  <c r="AP293" i="11"/>
  <c r="K293" i="11"/>
  <c r="S293" i="11"/>
  <c r="AA293" i="11"/>
  <c r="AI293" i="11"/>
  <c r="AQ293" i="11"/>
  <c r="L293" i="11"/>
  <c r="T293" i="11"/>
  <c r="AB293" i="11"/>
  <c r="AJ293" i="11"/>
  <c r="AR293" i="11"/>
  <c r="F293" i="11"/>
  <c r="N293" i="11"/>
  <c r="V293" i="11"/>
  <c r="AD293" i="11"/>
  <c r="AL293" i="11"/>
  <c r="AT293" i="11"/>
  <c r="H293" i="11"/>
  <c r="P293" i="11"/>
  <c r="X293" i="11"/>
  <c r="AF293" i="11"/>
  <c r="AN293" i="11"/>
  <c r="W293" i="11"/>
  <c r="AS293" i="11"/>
  <c r="Y293" i="11"/>
  <c r="G293" i="11"/>
  <c r="AC293" i="11"/>
  <c r="I293" i="11"/>
  <c r="AE293" i="11"/>
  <c r="M293" i="11"/>
  <c r="AG293" i="11"/>
  <c r="O293" i="11"/>
  <c r="AK293" i="11"/>
  <c r="Q293" i="11"/>
  <c r="AM293" i="11"/>
  <c r="U293" i="11"/>
  <c r="AO293" i="11"/>
  <c r="K297" i="12"/>
  <c r="H297" i="12"/>
  <c r="I297" i="12"/>
  <c r="J297" i="12"/>
  <c r="D297" i="12"/>
  <c r="E297" i="12"/>
  <c r="F297" i="12"/>
  <c r="G297" i="12"/>
  <c r="E295" i="11"/>
  <c r="B296" i="10"/>
  <c r="C296" i="10" s="1"/>
  <c r="D296" i="10" s="1"/>
  <c r="AU294" i="11" s="1"/>
  <c r="C313" i="12"/>
  <c r="I294" i="11" l="1"/>
  <c r="Q294" i="11"/>
  <c r="Y294" i="11"/>
  <c r="AG294" i="11"/>
  <c r="AO294" i="11"/>
  <c r="J294" i="11"/>
  <c r="R294" i="11"/>
  <c r="Z294" i="11"/>
  <c r="AH294" i="11"/>
  <c r="AP294" i="11"/>
  <c r="K294" i="11"/>
  <c r="S294" i="11"/>
  <c r="AA294" i="11"/>
  <c r="AI294" i="11"/>
  <c r="AQ294" i="11"/>
  <c r="M294" i="11"/>
  <c r="U294" i="11"/>
  <c r="AC294" i="11"/>
  <c r="AK294" i="11"/>
  <c r="AS294" i="11"/>
  <c r="G294" i="11"/>
  <c r="O294" i="11"/>
  <c r="W294" i="11"/>
  <c r="AE294" i="11"/>
  <c r="AM294" i="11"/>
  <c r="X294" i="11"/>
  <c r="AT294" i="11"/>
  <c r="F294" i="11"/>
  <c r="AB294" i="11"/>
  <c r="H294" i="11"/>
  <c r="AD294" i="11"/>
  <c r="L294" i="11"/>
  <c r="AF294" i="11"/>
  <c r="N294" i="11"/>
  <c r="AJ294" i="11"/>
  <c r="P294" i="11"/>
  <c r="AL294" i="11"/>
  <c r="T294" i="11"/>
  <c r="AN294" i="11"/>
  <c r="V294" i="11"/>
  <c r="AR294" i="11"/>
  <c r="K298" i="12"/>
  <c r="I298" i="12"/>
  <c r="J298" i="12"/>
  <c r="D298" i="12"/>
  <c r="E298" i="12"/>
  <c r="F298" i="12"/>
  <c r="G298" i="12"/>
  <c r="H298" i="12"/>
  <c r="E296" i="11"/>
  <c r="B297" i="10"/>
  <c r="C297" i="10" s="1"/>
  <c r="D297" i="10" s="1"/>
  <c r="AU295" i="11" s="1"/>
  <c r="C314" i="12"/>
  <c r="H295" i="11" l="1"/>
  <c r="P295" i="11"/>
  <c r="X295" i="11"/>
  <c r="AF295" i="11"/>
  <c r="AN295" i="11"/>
  <c r="I295" i="11"/>
  <c r="Q295" i="11"/>
  <c r="Y295" i="11"/>
  <c r="AG295" i="11"/>
  <c r="AO295" i="11"/>
  <c r="J295" i="11"/>
  <c r="R295" i="11"/>
  <c r="Z295" i="11"/>
  <c r="AH295" i="11"/>
  <c r="AP295" i="11"/>
  <c r="L295" i="11"/>
  <c r="T295" i="11"/>
  <c r="AB295" i="11"/>
  <c r="AJ295" i="11"/>
  <c r="AR295" i="11"/>
  <c r="F295" i="11"/>
  <c r="N295" i="11"/>
  <c r="V295" i="11"/>
  <c r="AD295" i="11"/>
  <c r="AL295" i="11"/>
  <c r="AT295" i="11"/>
  <c r="AA295" i="11"/>
  <c r="G295" i="11"/>
  <c r="AC295" i="11"/>
  <c r="K295" i="11"/>
  <c r="AE295" i="11"/>
  <c r="M295" i="11"/>
  <c r="AI295" i="11"/>
  <c r="O295" i="11"/>
  <c r="AK295" i="11"/>
  <c r="S295" i="11"/>
  <c r="AM295" i="11"/>
  <c r="U295" i="11"/>
  <c r="AQ295" i="11"/>
  <c r="W295" i="11"/>
  <c r="AS295" i="11"/>
  <c r="K299" i="12"/>
  <c r="J299" i="12"/>
  <c r="D299" i="12"/>
  <c r="E299" i="12"/>
  <c r="F299" i="12"/>
  <c r="G299" i="12"/>
  <c r="H299" i="12"/>
  <c r="I299" i="12"/>
  <c r="E297" i="11"/>
  <c r="B298" i="10"/>
  <c r="C298" i="10" s="1"/>
  <c r="D298" i="10" s="1"/>
  <c r="AU296" i="11" s="1"/>
  <c r="C315" i="12"/>
  <c r="G296" i="11" l="1"/>
  <c r="O296" i="11"/>
  <c r="W296" i="11"/>
  <c r="AE296" i="11"/>
  <c r="AM296" i="11"/>
  <c r="H296" i="11"/>
  <c r="P296" i="11"/>
  <c r="X296" i="11"/>
  <c r="AF296" i="11"/>
  <c r="AN296" i="11"/>
  <c r="I296" i="11"/>
  <c r="Q296" i="11"/>
  <c r="Y296" i="11"/>
  <c r="AG296" i="11"/>
  <c r="AO296" i="11"/>
  <c r="K296" i="11"/>
  <c r="S296" i="11"/>
  <c r="AA296" i="11"/>
  <c r="AI296" i="11"/>
  <c r="AQ296" i="11"/>
  <c r="M296" i="11"/>
  <c r="U296" i="11"/>
  <c r="AC296" i="11"/>
  <c r="AK296" i="11"/>
  <c r="AS296" i="11"/>
  <c r="F296" i="11"/>
  <c r="AB296" i="11"/>
  <c r="J296" i="11"/>
  <c r="AD296" i="11"/>
  <c r="L296" i="11"/>
  <c r="AH296" i="11"/>
  <c r="N296" i="11"/>
  <c r="AJ296" i="11"/>
  <c r="R296" i="11"/>
  <c r="AL296" i="11"/>
  <c r="T296" i="11"/>
  <c r="AP296" i="11"/>
  <c r="V296" i="11"/>
  <c r="AR296" i="11"/>
  <c r="AT296" i="11"/>
  <c r="Z296" i="11"/>
  <c r="K300" i="12"/>
  <c r="D300" i="12"/>
  <c r="E300" i="12"/>
  <c r="F300" i="12"/>
  <c r="G300" i="12"/>
  <c r="H300" i="12"/>
  <c r="I300" i="12"/>
  <c r="J300" i="12"/>
  <c r="E298" i="11"/>
  <c r="B299" i="10"/>
  <c r="C299" i="10" s="1"/>
  <c r="D299" i="10" s="1"/>
  <c r="AU297" i="11" s="1"/>
  <c r="C316" i="12"/>
  <c r="F297" i="11" l="1"/>
  <c r="N297" i="11"/>
  <c r="V297" i="11"/>
  <c r="AD297" i="11"/>
  <c r="AL297" i="11"/>
  <c r="AT297" i="11"/>
  <c r="G297" i="11"/>
  <c r="O297" i="11"/>
  <c r="W297" i="11"/>
  <c r="AE297" i="11"/>
  <c r="AM297" i="11"/>
  <c r="H297" i="11"/>
  <c r="P297" i="11"/>
  <c r="X297" i="11"/>
  <c r="AF297" i="11"/>
  <c r="AN297" i="11"/>
  <c r="J297" i="11"/>
  <c r="R297" i="11"/>
  <c r="Z297" i="11"/>
  <c r="AH297" i="11"/>
  <c r="AP297" i="11"/>
  <c r="L297" i="11"/>
  <c r="T297" i="11"/>
  <c r="AB297" i="11"/>
  <c r="AJ297" i="11"/>
  <c r="AR297" i="11"/>
  <c r="I297" i="11"/>
  <c r="AC297" i="11"/>
  <c r="K297" i="11"/>
  <c r="AG297" i="11"/>
  <c r="M297" i="11"/>
  <c r="AI297" i="11"/>
  <c r="Q297" i="11"/>
  <c r="AK297" i="11"/>
  <c r="S297" i="11"/>
  <c r="AO297" i="11"/>
  <c r="U297" i="11"/>
  <c r="AQ297" i="11"/>
  <c r="Y297" i="11"/>
  <c r="AS297" i="11"/>
  <c r="AA297" i="11"/>
  <c r="K301" i="12"/>
  <c r="D301" i="12"/>
  <c r="E301" i="12"/>
  <c r="F301" i="12"/>
  <c r="G301" i="12"/>
  <c r="H301" i="12"/>
  <c r="I301" i="12"/>
  <c r="J301" i="12"/>
  <c r="E299" i="11"/>
  <c r="B300" i="10"/>
  <c r="C300" i="10" s="1"/>
  <c r="D300" i="10" s="1"/>
  <c r="AU298" i="11" s="1"/>
  <c r="C317" i="12"/>
  <c r="M298" i="11" l="1"/>
  <c r="F298" i="11"/>
  <c r="N298" i="11"/>
  <c r="V298" i="11"/>
  <c r="AD298" i="11"/>
  <c r="AL298" i="11"/>
  <c r="AT298" i="11"/>
  <c r="G298" i="11"/>
  <c r="O298" i="11"/>
  <c r="W298" i="11"/>
  <c r="AE298" i="11"/>
  <c r="AM298" i="11"/>
  <c r="I298" i="11"/>
  <c r="Q298" i="11"/>
  <c r="Y298" i="11"/>
  <c r="AG298" i="11"/>
  <c r="AO298" i="11"/>
  <c r="K298" i="11"/>
  <c r="S298" i="11"/>
  <c r="J298" i="11"/>
  <c r="AA298" i="11"/>
  <c r="AN298" i="11"/>
  <c r="L298" i="11"/>
  <c r="AB298" i="11"/>
  <c r="AP298" i="11"/>
  <c r="P298" i="11"/>
  <c r="AC298" i="11"/>
  <c r="AQ298" i="11"/>
  <c r="R298" i="11"/>
  <c r="AF298" i="11"/>
  <c r="AR298" i="11"/>
  <c r="T298" i="11"/>
  <c r="AH298" i="11"/>
  <c r="AS298" i="11"/>
  <c r="U298" i="11"/>
  <c r="AI298" i="11"/>
  <c r="X298" i="11"/>
  <c r="AJ298" i="11"/>
  <c r="H298" i="11"/>
  <c r="Z298" i="11"/>
  <c r="AK298" i="11"/>
  <c r="K302" i="12"/>
  <c r="E302" i="12"/>
  <c r="F302" i="12"/>
  <c r="G302" i="12"/>
  <c r="H302" i="12"/>
  <c r="I302" i="12"/>
  <c r="J302" i="12"/>
  <c r="D302" i="12"/>
  <c r="E300" i="11"/>
  <c r="B301" i="10"/>
  <c r="C301" i="10" s="1"/>
  <c r="D301" i="10" s="1"/>
  <c r="AU299" i="11" s="1"/>
  <c r="C318" i="12"/>
  <c r="M299" i="11" l="1"/>
  <c r="U299" i="11"/>
  <c r="AC299" i="11"/>
  <c r="AK299" i="11"/>
  <c r="AS299" i="11"/>
  <c r="F299" i="11"/>
  <c r="N299" i="11"/>
  <c r="V299" i="11"/>
  <c r="AD299" i="11"/>
  <c r="AL299" i="11"/>
  <c r="AT299" i="11"/>
  <c r="H299" i="11"/>
  <c r="P299" i="11"/>
  <c r="X299" i="11"/>
  <c r="AF299" i="11"/>
  <c r="AN299" i="11"/>
  <c r="K299" i="11"/>
  <c r="Y299" i="11"/>
  <c r="AJ299" i="11"/>
  <c r="L299" i="11"/>
  <c r="Z299" i="11"/>
  <c r="AM299" i="11"/>
  <c r="O299" i="11"/>
  <c r="AA299" i="11"/>
  <c r="AO299" i="11"/>
  <c r="Q299" i="11"/>
  <c r="AB299" i="11"/>
  <c r="AP299" i="11"/>
  <c r="R299" i="11"/>
  <c r="AE299" i="11"/>
  <c r="AQ299" i="11"/>
  <c r="G299" i="11"/>
  <c r="S299" i="11"/>
  <c r="AG299" i="11"/>
  <c r="AR299" i="11"/>
  <c r="I299" i="11"/>
  <c r="T299" i="11"/>
  <c r="AH299" i="11"/>
  <c r="J299" i="11"/>
  <c r="AI299" i="11"/>
  <c r="W299" i="11"/>
  <c r="K303" i="12"/>
  <c r="F303" i="12"/>
  <c r="G303" i="12"/>
  <c r="H303" i="12"/>
  <c r="I303" i="12"/>
  <c r="J303" i="12"/>
  <c r="D303" i="12"/>
  <c r="E303" i="12"/>
  <c r="E301" i="11"/>
  <c r="B302" i="10"/>
  <c r="C302" i="10" s="1"/>
  <c r="D302" i="10" s="1"/>
  <c r="AU300" i="11" s="1"/>
  <c r="C319" i="12"/>
  <c r="L300" i="11" l="1"/>
  <c r="T300" i="11"/>
  <c r="AB300" i="11"/>
  <c r="AJ300" i="11"/>
  <c r="AR300" i="11"/>
  <c r="M300" i="11"/>
  <c r="U300" i="11"/>
  <c r="AC300" i="11"/>
  <c r="AK300" i="11"/>
  <c r="AS300" i="11"/>
  <c r="G300" i="11"/>
  <c r="O300" i="11"/>
  <c r="W300" i="11"/>
  <c r="AE300" i="11"/>
  <c r="AM300" i="11"/>
  <c r="I300" i="11"/>
  <c r="V300" i="11"/>
  <c r="AH300" i="11"/>
  <c r="J300" i="11"/>
  <c r="X300" i="11"/>
  <c r="AI300" i="11"/>
  <c r="K300" i="11"/>
  <c r="Y300" i="11"/>
  <c r="AL300" i="11"/>
  <c r="N300" i="11"/>
  <c r="Z300" i="11"/>
  <c r="AN300" i="11"/>
  <c r="P300" i="11"/>
  <c r="AA300" i="11"/>
  <c r="AO300" i="11"/>
  <c r="Q300" i="11"/>
  <c r="AD300" i="11"/>
  <c r="AP300" i="11"/>
  <c r="F300" i="11"/>
  <c r="R300" i="11"/>
  <c r="AF300" i="11"/>
  <c r="AQ300" i="11"/>
  <c r="H300" i="11"/>
  <c r="S300" i="11"/>
  <c r="AG300" i="11"/>
  <c r="AT300" i="11"/>
  <c r="K304" i="12"/>
  <c r="G304" i="12"/>
  <c r="H304" i="12"/>
  <c r="I304" i="12"/>
  <c r="J304" i="12"/>
  <c r="D304" i="12"/>
  <c r="E304" i="12"/>
  <c r="F304" i="12"/>
  <c r="E302" i="11"/>
  <c r="B303" i="10"/>
  <c r="C303" i="10" s="1"/>
  <c r="D303" i="10" s="1"/>
  <c r="AU301" i="11" s="1"/>
  <c r="C320" i="12"/>
  <c r="K301" i="11" l="1"/>
  <c r="S301" i="11"/>
  <c r="AA301" i="11"/>
  <c r="AI301" i="11"/>
  <c r="AQ301" i="11"/>
  <c r="L301" i="11"/>
  <c r="T301" i="11"/>
  <c r="AB301" i="11"/>
  <c r="AJ301" i="11"/>
  <c r="AR301" i="11"/>
  <c r="F301" i="11"/>
  <c r="N301" i="11"/>
  <c r="V301" i="11"/>
  <c r="AD301" i="11"/>
  <c r="AL301" i="11"/>
  <c r="AT301" i="11"/>
  <c r="G301" i="11"/>
  <c r="R301" i="11"/>
  <c r="AF301" i="11"/>
  <c r="AS301" i="11"/>
  <c r="H301" i="11"/>
  <c r="U301" i="11"/>
  <c r="AG301" i="11"/>
  <c r="I301" i="11"/>
  <c r="W301" i="11"/>
  <c r="AH301" i="11"/>
  <c r="J301" i="11"/>
  <c r="X301" i="11"/>
  <c r="AK301" i="11"/>
  <c r="M301" i="11"/>
  <c r="Y301" i="11"/>
  <c r="AM301" i="11"/>
  <c r="O301" i="11"/>
  <c r="Z301" i="11"/>
  <c r="AN301" i="11"/>
  <c r="P301" i="11"/>
  <c r="AC301" i="11"/>
  <c r="AO301" i="11"/>
  <c r="Q301" i="11"/>
  <c r="AE301" i="11"/>
  <c r="AP301" i="11"/>
  <c r="K305" i="12"/>
  <c r="H305" i="12"/>
  <c r="I305" i="12"/>
  <c r="J305" i="12"/>
  <c r="D305" i="12"/>
  <c r="E305" i="12"/>
  <c r="F305" i="12"/>
  <c r="G305" i="12"/>
  <c r="E303" i="11"/>
  <c r="B304" i="10"/>
  <c r="C304" i="10" s="1"/>
  <c r="D304" i="10" s="1"/>
  <c r="AU302" i="11" s="1"/>
  <c r="C321" i="12"/>
  <c r="J302" i="11" l="1"/>
  <c r="R302" i="11"/>
  <c r="Z302" i="11"/>
  <c r="AH302" i="11"/>
  <c r="AP302" i="11"/>
  <c r="K302" i="11"/>
  <c r="S302" i="11"/>
  <c r="AA302" i="11"/>
  <c r="AI302" i="11"/>
  <c r="AQ302" i="11"/>
  <c r="M302" i="11"/>
  <c r="U302" i="11"/>
  <c r="AC302" i="11"/>
  <c r="AK302" i="11"/>
  <c r="AS302" i="11"/>
  <c r="P302" i="11"/>
  <c r="AD302" i="11"/>
  <c r="AO302" i="11"/>
  <c r="F302" i="11"/>
  <c r="Q302" i="11"/>
  <c r="AE302" i="11"/>
  <c r="AR302" i="11"/>
  <c r="G302" i="11"/>
  <c r="T302" i="11"/>
  <c r="AF302" i="11"/>
  <c r="AT302" i="11"/>
  <c r="H302" i="11"/>
  <c r="V302" i="11"/>
  <c r="AG302" i="11"/>
  <c r="I302" i="11"/>
  <c r="W302" i="11"/>
  <c r="AJ302" i="11"/>
  <c r="L302" i="11"/>
  <c r="X302" i="11"/>
  <c r="AL302" i="11"/>
  <c r="N302" i="11"/>
  <c r="Y302" i="11"/>
  <c r="AM302" i="11"/>
  <c r="AB302" i="11"/>
  <c r="AN302" i="11"/>
  <c r="O302" i="11"/>
  <c r="K306" i="12"/>
  <c r="I306" i="12"/>
  <c r="J306" i="12"/>
  <c r="D306" i="12"/>
  <c r="E306" i="12"/>
  <c r="F306" i="12"/>
  <c r="G306" i="12"/>
  <c r="H306" i="12"/>
  <c r="E304" i="11"/>
  <c r="B305" i="10"/>
  <c r="C305" i="10" s="1"/>
  <c r="D305" i="10" s="1"/>
  <c r="AU303" i="11" s="1"/>
  <c r="C322" i="12"/>
  <c r="I303" i="11" l="1"/>
  <c r="Q303" i="11"/>
  <c r="Y303" i="11"/>
  <c r="AG303" i="11"/>
  <c r="AO303" i="11"/>
  <c r="J303" i="11"/>
  <c r="R303" i="11"/>
  <c r="Z303" i="11"/>
  <c r="AH303" i="11"/>
  <c r="AP303" i="11"/>
  <c r="L303" i="11"/>
  <c r="T303" i="11"/>
  <c r="AB303" i="11"/>
  <c r="AJ303" i="11"/>
  <c r="AR303" i="11"/>
  <c r="N303" i="11"/>
  <c r="AA303" i="11"/>
  <c r="AM303" i="11"/>
  <c r="O303" i="11"/>
  <c r="AC303" i="11"/>
  <c r="AN303" i="11"/>
  <c r="P303" i="11"/>
  <c r="AD303" i="11"/>
  <c r="AQ303" i="11"/>
  <c r="F303" i="11"/>
  <c r="S303" i="11"/>
  <c r="AE303" i="11"/>
  <c r="AS303" i="11"/>
  <c r="G303" i="11"/>
  <c r="U303" i="11"/>
  <c r="AF303" i="11"/>
  <c r="AT303" i="11"/>
  <c r="H303" i="11"/>
  <c r="V303" i="11"/>
  <c r="AI303" i="11"/>
  <c r="K303" i="11"/>
  <c r="W303" i="11"/>
  <c r="AK303" i="11"/>
  <c r="M303" i="11"/>
  <c r="X303" i="11"/>
  <c r="AL303" i="11"/>
  <c r="K307" i="12"/>
  <c r="J307" i="12"/>
  <c r="D307" i="12"/>
  <c r="E307" i="12"/>
  <c r="F307" i="12"/>
  <c r="G307" i="12"/>
  <c r="H307" i="12"/>
  <c r="I307" i="12"/>
  <c r="E305" i="11"/>
  <c r="B306" i="10"/>
  <c r="C306" i="10" s="1"/>
  <c r="D306" i="10" s="1"/>
  <c r="AU304" i="11" s="1"/>
  <c r="C323" i="12"/>
  <c r="H304" i="11" l="1"/>
  <c r="P304" i="11"/>
  <c r="X304" i="11"/>
  <c r="AF304" i="11"/>
  <c r="AN304" i="11"/>
  <c r="I304" i="11"/>
  <c r="Q304" i="11"/>
  <c r="Y304" i="11"/>
  <c r="AG304" i="11"/>
  <c r="AO304" i="11"/>
  <c r="K304" i="11"/>
  <c r="S304" i="11"/>
  <c r="AA304" i="11"/>
  <c r="AI304" i="11"/>
  <c r="AQ304" i="11"/>
  <c r="L304" i="11"/>
  <c r="W304" i="11"/>
  <c r="AK304" i="11"/>
  <c r="M304" i="11"/>
  <c r="Z304" i="11"/>
  <c r="AL304" i="11"/>
  <c r="N304" i="11"/>
  <c r="AB304" i="11"/>
  <c r="AM304" i="11"/>
  <c r="O304" i="11"/>
  <c r="AC304" i="11"/>
  <c r="AP304" i="11"/>
  <c r="R304" i="11"/>
  <c r="AD304" i="11"/>
  <c r="AR304" i="11"/>
  <c r="F304" i="11"/>
  <c r="T304" i="11"/>
  <c r="AE304" i="11"/>
  <c r="AS304" i="11"/>
  <c r="G304" i="11"/>
  <c r="U304" i="11"/>
  <c r="AH304" i="11"/>
  <c r="AT304" i="11"/>
  <c r="J304" i="11"/>
  <c r="AJ304" i="11"/>
  <c r="V304" i="11"/>
  <c r="K308" i="12"/>
  <c r="D308" i="12"/>
  <c r="E308" i="12"/>
  <c r="F308" i="12"/>
  <c r="G308" i="12"/>
  <c r="H308" i="12"/>
  <c r="I308" i="12"/>
  <c r="J308" i="12"/>
  <c r="E306" i="11"/>
  <c r="B307" i="10"/>
  <c r="C307" i="10" s="1"/>
  <c r="D307" i="10" s="1"/>
  <c r="AU305" i="11" s="1"/>
  <c r="C324" i="12"/>
  <c r="G305" i="11" l="1"/>
  <c r="O305" i="11"/>
  <c r="W305" i="11"/>
  <c r="AE305" i="11"/>
  <c r="AM305" i="11"/>
  <c r="H305" i="11"/>
  <c r="P305" i="11"/>
  <c r="X305" i="11"/>
  <c r="AF305" i="11"/>
  <c r="AN305" i="11"/>
  <c r="J305" i="11"/>
  <c r="R305" i="11"/>
  <c r="Z305" i="11"/>
  <c r="AH305" i="11"/>
  <c r="AP305" i="11"/>
  <c r="I305" i="11"/>
  <c r="U305" i="11"/>
  <c r="AI305" i="11"/>
  <c r="AT305" i="11"/>
  <c r="K305" i="11"/>
  <c r="V305" i="11"/>
  <c r="AJ305" i="11"/>
  <c r="L305" i="11"/>
  <c r="Y305" i="11"/>
  <c r="AK305" i="11"/>
  <c r="M305" i="11"/>
  <c r="AA305" i="11"/>
  <c r="AL305" i="11"/>
  <c r="N305" i="11"/>
  <c r="AB305" i="11"/>
  <c r="AO305" i="11"/>
  <c r="Q305" i="11"/>
  <c r="AC305" i="11"/>
  <c r="AQ305" i="11"/>
  <c r="S305" i="11"/>
  <c r="AD305" i="11"/>
  <c r="AR305" i="11"/>
  <c r="F305" i="11"/>
  <c r="T305" i="11"/>
  <c r="AG305" i="11"/>
  <c r="AS305" i="11"/>
  <c r="K309" i="12"/>
  <c r="D309" i="12"/>
  <c r="E309" i="12"/>
  <c r="F309" i="12"/>
  <c r="G309" i="12"/>
  <c r="H309" i="12"/>
  <c r="I309" i="12"/>
  <c r="J309" i="12"/>
  <c r="E307" i="11"/>
  <c r="B308" i="10"/>
  <c r="C308" i="10" s="1"/>
  <c r="D308" i="10" s="1"/>
  <c r="AU306" i="11" s="1"/>
  <c r="C325" i="12"/>
  <c r="F306" i="11" l="1"/>
  <c r="N306" i="11"/>
  <c r="V306" i="11"/>
  <c r="AD306" i="11"/>
  <c r="AL306" i="11"/>
  <c r="AT306" i="11"/>
  <c r="G306" i="11"/>
  <c r="O306" i="11"/>
  <c r="W306" i="11"/>
  <c r="AE306" i="11"/>
  <c r="AM306" i="11"/>
  <c r="I306" i="11"/>
  <c r="Q306" i="11"/>
  <c r="Y306" i="11"/>
  <c r="AG306" i="11"/>
  <c r="AO306" i="11"/>
  <c r="S306" i="11"/>
  <c r="AF306" i="11"/>
  <c r="AR306" i="11"/>
  <c r="H306" i="11"/>
  <c r="T306" i="11"/>
  <c r="AH306" i="11"/>
  <c r="AS306" i="11"/>
  <c r="J306" i="11"/>
  <c r="U306" i="11"/>
  <c r="AI306" i="11"/>
  <c r="K306" i="11"/>
  <c r="X306" i="11"/>
  <c r="AJ306" i="11"/>
  <c r="L306" i="11"/>
  <c r="Z306" i="11"/>
  <c r="AK306" i="11"/>
  <c r="M306" i="11"/>
  <c r="AA306" i="11"/>
  <c r="AN306" i="11"/>
  <c r="P306" i="11"/>
  <c r="AB306" i="11"/>
  <c r="AP306" i="11"/>
  <c r="R306" i="11"/>
  <c r="AC306" i="11"/>
  <c r="AQ306" i="11"/>
  <c r="K310" i="12"/>
  <c r="E310" i="12"/>
  <c r="F310" i="12"/>
  <c r="G310" i="12"/>
  <c r="H310" i="12"/>
  <c r="I310" i="12"/>
  <c r="J310" i="12"/>
  <c r="D310" i="12"/>
  <c r="E308" i="11"/>
  <c r="B309" i="10"/>
  <c r="C309" i="10" s="1"/>
  <c r="D309" i="10" s="1"/>
  <c r="AU307" i="11" s="1"/>
  <c r="C326" i="12"/>
  <c r="M307" i="11" l="1"/>
  <c r="U307" i="11"/>
  <c r="AC307" i="11"/>
  <c r="AK307" i="11"/>
  <c r="AS307" i="11"/>
  <c r="F307" i="11"/>
  <c r="N307" i="11"/>
  <c r="V307" i="11"/>
  <c r="AD307" i="11"/>
  <c r="AL307" i="11"/>
  <c r="AT307" i="11"/>
  <c r="H307" i="11"/>
  <c r="P307" i="11"/>
  <c r="X307" i="11"/>
  <c r="AF307" i="11"/>
  <c r="AN307" i="11"/>
  <c r="Q307" i="11"/>
  <c r="AB307" i="11"/>
  <c r="AP307" i="11"/>
  <c r="R307" i="11"/>
  <c r="AE307" i="11"/>
  <c r="AQ307" i="11"/>
  <c r="G307" i="11"/>
  <c r="S307" i="11"/>
  <c r="AG307" i="11"/>
  <c r="AR307" i="11"/>
  <c r="I307" i="11"/>
  <c r="T307" i="11"/>
  <c r="AH307" i="11"/>
  <c r="J307" i="11"/>
  <c r="W307" i="11"/>
  <c r="AI307" i="11"/>
  <c r="K307" i="11"/>
  <c r="Y307" i="11"/>
  <c r="AJ307" i="11"/>
  <c r="L307" i="11"/>
  <c r="Z307" i="11"/>
  <c r="AM307" i="11"/>
  <c r="AA307" i="11"/>
  <c r="AO307" i="11"/>
  <c r="O307" i="11"/>
  <c r="K311" i="12"/>
  <c r="F311" i="12"/>
  <c r="G311" i="12"/>
  <c r="H311" i="12"/>
  <c r="I311" i="12"/>
  <c r="J311" i="12"/>
  <c r="D311" i="12"/>
  <c r="E311" i="12"/>
  <c r="E309" i="11"/>
  <c r="B310" i="10"/>
  <c r="C310" i="10" s="1"/>
  <c r="D310" i="10" s="1"/>
  <c r="AU308" i="11" s="1"/>
  <c r="C327" i="12"/>
  <c r="L308" i="11" l="1"/>
  <c r="T308" i="11"/>
  <c r="AB308" i="11"/>
  <c r="AJ308" i="11"/>
  <c r="AR308" i="11"/>
  <c r="M308" i="11"/>
  <c r="U308" i="11"/>
  <c r="AC308" i="11"/>
  <c r="AK308" i="11"/>
  <c r="AS308" i="11"/>
  <c r="G308" i="11"/>
  <c r="O308" i="11"/>
  <c r="W308" i="11"/>
  <c r="AE308" i="11"/>
  <c r="AM308" i="11"/>
  <c r="N308" i="11"/>
  <c r="Z308" i="11"/>
  <c r="AN308" i="11"/>
  <c r="P308" i="11"/>
  <c r="AA308" i="11"/>
  <c r="AO308" i="11"/>
  <c r="Q308" i="11"/>
  <c r="AD308" i="11"/>
  <c r="AP308" i="11"/>
  <c r="F308" i="11"/>
  <c r="R308" i="11"/>
  <c r="AF308" i="11"/>
  <c r="AQ308" i="11"/>
  <c r="H308" i="11"/>
  <c r="S308" i="11"/>
  <c r="AG308" i="11"/>
  <c r="AT308" i="11"/>
  <c r="I308" i="11"/>
  <c r="V308" i="11"/>
  <c r="AH308" i="11"/>
  <c r="J308" i="11"/>
  <c r="X308" i="11"/>
  <c r="AI308" i="11"/>
  <c r="K308" i="11"/>
  <c r="Y308" i="11"/>
  <c r="AL308" i="11"/>
  <c r="K312" i="12"/>
  <c r="G312" i="12"/>
  <c r="H312" i="12"/>
  <c r="I312" i="12"/>
  <c r="J312" i="12"/>
  <c r="D312" i="12"/>
  <c r="E312" i="12"/>
  <c r="F312" i="12"/>
  <c r="E310" i="11"/>
  <c r="B311" i="10"/>
  <c r="C311" i="10" s="1"/>
  <c r="D311" i="10" s="1"/>
  <c r="AU309" i="11" s="1"/>
  <c r="C328" i="12"/>
  <c r="K309" i="11" l="1"/>
  <c r="S309" i="11"/>
  <c r="AA309" i="11"/>
  <c r="AI309" i="11"/>
  <c r="AQ309" i="11"/>
  <c r="L309" i="11"/>
  <c r="T309" i="11"/>
  <c r="AB309" i="11"/>
  <c r="AJ309" i="11"/>
  <c r="AR309" i="11"/>
  <c r="F309" i="11"/>
  <c r="N309" i="11"/>
  <c r="V309" i="11"/>
  <c r="AD309" i="11"/>
  <c r="AL309" i="11"/>
  <c r="AT309" i="11"/>
  <c r="J309" i="11"/>
  <c r="X309" i="11"/>
  <c r="AK309" i="11"/>
  <c r="M309" i="11"/>
  <c r="Y309" i="11"/>
  <c r="AM309" i="11"/>
  <c r="O309" i="11"/>
  <c r="Z309" i="11"/>
  <c r="AN309" i="11"/>
  <c r="P309" i="11"/>
  <c r="AC309" i="11"/>
  <c r="AO309" i="11"/>
  <c r="Q309" i="11"/>
  <c r="AE309" i="11"/>
  <c r="AP309" i="11"/>
  <c r="G309" i="11"/>
  <c r="R309" i="11"/>
  <c r="AF309" i="11"/>
  <c r="AS309" i="11"/>
  <c r="H309" i="11"/>
  <c r="U309" i="11"/>
  <c r="AG309" i="11"/>
  <c r="I309" i="11"/>
  <c r="AH309" i="11"/>
  <c r="W309" i="11"/>
  <c r="K313" i="12"/>
  <c r="H313" i="12"/>
  <c r="I313" i="12"/>
  <c r="J313" i="12"/>
  <c r="D313" i="12"/>
  <c r="E313" i="12"/>
  <c r="F313" i="12"/>
  <c r="G313" i="12"/>
  <c r="E311" i="11"/>
  <c r="B312" i="10"/>
  <c r="C312" i="10" s="1"/>
  <c r="D312" i="10" s="1"/>
  <c r="AU310" i="11" s="1"/>
  <c r="C329" i="12"/>
  <c r="K310" i="11" l="1"/>
  <c r="S310" i="11"/>
  <c r="AA310" i="11"/>
  <c r="AI310" i="11"/>
  <c r="AQ310" i="11"/>
  <c r="H310" i="11"/>
  <c r="Q310" i="11"/>
  <c r="Z310" i="11"/>
  <c r="AJ310" i="11"/>
  <c r="AS310" i="11"/>
  <c r="I310" i="11"/>
  <c r="R310" i="11"/>
  <c r="AB310" i="11"/>
  <c r="AK310" i="11"/>
  <c r="AT310" i="11"/>
  <c r="J310" i="11"/>
  <c r="T310" i="11"/>
  <c r="AC310" i="11"/>
  <c r="AL310" i="11"/>
  <c r="L310" i="11"/>
  <c r="U310" i="11"/>
  <c r="AD310" i="11"/>
  <c r="AM310" i="11"/>
  <c r="M310" i="11"/>
  <c r="V310" i="11"/>
  <c r="AE310" i="11"/>
  <c r="AN310" i="11"/>
  <c r="N310" i="11"/>
  <c r="W310" i="11"/>
  <c r="AF310" i="11"/>
  <c r="AO310" i="11"/>
  <c r="F310" i="11"/>
  <c r="O310" i="11"/>
  <c r="X310" i="11"/>
  <c r="AG310" i="11"/>
  <c r="AP310" i="11"/>
  <c r="G310" i="11"/>
  <c r="P310" i="11"/>
  <c r="Y310" i="11"/>
  <c r="AH310" i="11"/>
  <c r="AR310" i="11"/>
  <c r="K314" i="12"/>
  <c r="I314" i="12"/>
  <c r="J314" i="12"/>
  <c r="D314" i="12"/>
  <c r="E314" i="12"/>
  <c r="F314" i="12"/>
  <c r="G314" i="12"/>
  <c r="H314" i="12"/>
  <c r="E312" i="11"/>
  <c r="B313" i="10"/>
  <c r="C313" i="10" s="1"/>
  <c r="D313" i="10" s="1"/>
  <c r="AU311" i="11" s="1"/>
  <c r="C330" i="12"/>
  <c r="J311" i="11" l="1"/>
  <c r="R311" i="11"/>
  <c r="Z311" i="11"/>
  <c r="AH311" i="11"/>
  <c r="AP311" i="11"/>
  <c r="M311" i="11"/>
  <c r="V311" i="11"/>
  <c r="AE311" i="11"/>
  <c r="AN311" i="11"/>
  <c r="N311" i="11"/>
  <c r="W311" i="11"/>
  <c r="AF311" i="11"/>
  <c r="AO311" i="11"/>
  <c r="F311" i="11"/>
  <c r="O311" i="11"/>
  <c r="X311" i="11"/>
  <c r="AG311" i="11"/>
  <c r="AQ311" i="11"/>
  <c r="G311" i="11"/>
  <c r="P311" i="11"/>
  <c r="Y311" i="11"/>
  <c r="AI311" i="11"/>
  <c r="AR311" i="11"/>
  <c r="H311" i="11"/>
  <c r="Q311" i="11"/>
  <c r="AA311" i="11"/>
  <c r="AJ311" i="11"/>
  <c r="AS311" i="11"/>
  <c r="I311" i="11"/>
  <c r="S311" i="11"/>
  <c r="AB311" i="11"/>
  <c r="AK311" i="11"/>
  <c r="AT311" i="11"/>
  <c r="K311" i="11"/>
  <c r="T311" i="11"/>
  <c r="AC311" i="11"/>
  <c r="AL311" i="11"/>
  <c r="AM311" i="11"/>
  <c r="L311" i="11"/>
  <c r="U311" i="11"/>
  <c r="AD311" i="11"/>
  <c r="K315" i="12"/>
  <c r="J315" i="12"/>
  <c r="D315" i="12"/>
  <c r="E315" i="12"/>
  <c r="F315" i="12"/>
  <c r="G315" i="12"/>
  <c r="H315" i="12"/>
  <c r="I315" i="12"/>
  <c r="E313" i="11"/>
  <c r="B314" i="10"/>
  <c r="C314" i="10" s="1"/>
  <c r="D314" i="10" s="1"/>
  <c r="AU312" i="11" s="1"/>
  <c r="C331" i="12"/>
  <c r="I312" i="11" l="1"/>
  <c r="Q312" i="11"/>
  <c r="Y312" i="11"/>
  <c r="AG312" i="11"/>
  <c r="AO312" i="11"/>
  <c r="H312" i="11"/>
  <c r="R312" i="11"/>
  <c r="AA312" i="11"/>
  <c r="AJ312" i="11"/>
  <c r="AS312" i="11"/>
  <c r="J312" i="11"/>
  <c r="S312" i="11"/>
  <c r="AB312" i="11"/>
  <c r="AK312" i="11"/>
  <c r="AT312" i="11"/>
  <c r="K312" i="11"/>
  <c r="T312" i="11"/>
  <c r="AC312" i="11"/>
  <c r="AL312" i="11"/>
  <c r="L312" i="11"/>
  <c r="U312" i="11"/>
  <c r="AD312" i="11"/>
  <c r="AM312" i="11"/>
  <c r="M312" i="11"/>
  <c r="V312" i="11"/>
  <c r="AE312" i="11"/>
  <c r="AN312" i="11"/>
  <c r="N312" i="11"/>
  <c r="W312" i="11"/>
  <c r="AF312" i="11"/>
  <c r="AP312" i="11"/>
  <c r="F312" i="11"/>
  <c r="O312" i="11"/>
  <c r="X312" i="11"/>
  <c r="AH312" i="11"/>
  <c r="AQ312" i="11"/>
  <c r="G312" i="11"/>
  <c r="P312" i="11"/>
  <c r="Z312" i="11"/>
  <c r="AI312" i="11"/>
  <c r="AR312" i="11"/>
  <c r="K316" i="12"/>
  <c r="D316" i="12"/>
  <c r="E316" i="12"/>
  <c r="F316" i="12"/>
  <c r="H316" i="12"/>
  <c r="I316" i="12"/>
  <c r="G316" i="12"/>
  <c r="J316" i="12"/>
  <c r="E314" i="11"/>
  <c r="B315" i="10"/>
  <c r="C315" i="10" s="1"/>
  <c r="D315" i="10" s="1"/>
  <c r="AU313" i="11" s="1"/>
  <c r="C332" i="12"/>
  <c r="H313" i="11" l="1"/>
  <c r="P313" i="11"/>
  <c r="X313" i="11"/>
  <c r="AF313" i="11"/>
  <c r="AN313" i="11"/>
  <c r="M313" i="11"/>
  <c r="V313" i="11"/>
  <c r="AE313" i="11"/>
  <c r="AO313" i="11"/>
  <c r="N313" i="11"/>
  <c r="W313" i="11"/>
  <c r="AG313" i="11"/>
  <c r="AP313" i="11"/>
  <c r="F313" i="11"/>
  <c r="O313" i="11"/>
  <c r="Y313" i="11"/>
  <c r="AH313" i="11"/>
  <c r="AQ313" i="11"/>
  <c r="G313" i="11"/>
  <c r="Q313" i="11"/>
  <c r="Z313" i="11"/>
  <c r="AI313" i="11"/>
  <c r="AR313" i="11"/>
  <c r="I313" i="11"/>
  <c r="R313" i="11"/>
  <c r="AA313" i="11"/>
  <c r="AJ313" i="11"/>
  <c r="AS313" i="11"/>
  <c r="J313" i="11"/>
  <c r="S313" i="11"/>
  <c r="AB313" i="11"/>
  <c r="AK313" i="11"/>
  <c r="AT313" i="11"/>
  <c r="K313" i="11"/>
  <c r="T313" i="11"/>
  <c r="AC313" i="11"/>
  <c r="AL313" i="11"/>
  <c r="AD313" i="11"/>
  <c r="AM313" i="11"/>
  <c r="U313" i="11"/>
  <c r="L313" i="11"/>
  <c r="K317" i="12"/>
  <c r="D317" i="12"/>
  <c r="E317" i="12"/>
  <c r="F317" i="12"/>
  <c r="G317" i="12"/>
  <c r="I317" i="12"/>
  <c r="J317" i="12"/>
  <c r="H317" i="12"/>
  <c r="E315" i="11"/>
  <c r="B316" i="10"/>
  <c r="C316" i="10" s="1"/>
  <c r="D316" i="10" s="1"/>
  <c r="AU314" i="11" s="1"/>
  <c r="C333" i="12"/>
  <c r="G314" i="11" l="1"/>
  <c r="I314" i="11"/>
  <c r="Q314" i="11"/>
  <c r="Y314" i="11"/>
  <c r="AG314" i="11"/>
  <c r="AO314" i="11"/>
  <c r="J314" i="11"/>
  <c r="R314" i="11"/>
  <c r="Z314" i="11"/>
  <c r="AH314" i="11"/>
  <c r="AP314" i="11"/>
  <c r="K314" i="11"/>
  <c r="S314" i="11"/>
  <c r="AA314" i="11"/>
  <c r="AI314" i="11"/>
  <c r="AQ314" i="11"/>
  <c r="L314" i="11"/>
  <c r="T314" i="11"/>
  <c r="AB314" i="11"/>
  <c r="AJ314" i="11"/>
  <c r="AR314" i="11"/>
  <c r="M314" i="11"/>
  <c r="U314" i="11"/>
  <c r="AC314" i="11"/>
  <c r="AK314" i="11"/>
  <c r="AS314" i="11"/>
  <c r="N314" i="11"/>
  <c r="V314" i="11"/>
  <c r="AD314" i="11"/>
  <c r="AL314" i="11"/>
  <c r="AT314" i="11"/>
  <c r="F314" i="11"/>
  <c r="O314" i="11"/>
  <c r="W314" i="11"/>
  <c r="AE314" i="11"/>
  <c r="AM314" i="11"/>
  <c r="H314" i="11"/>
  <c r="P314" i="11"/>
  <c r="X314" i="11"/>
  <c r="AF314" i="11"/>
  <c r="AN314" i="11"/>
  <c r="K318" i="12"/>
  <c r="E318" i="12"/>
  <c r="F318" i="12"/>
  <c r="G318" i="12"/>
  <c r="H318" i="12"/>
  <c r="J318" i="12"/>
  <c r="D318" i="12"/>
  <c r="I318" i="12"/>
  <c r="E316" i="11"/>
  <c r="B317" i="10"/>
  <c r="C317" i="10" s="1"/>
  <c r="D317" i="10" s="1"/>
  <c r="AU315" i="11" s="1"/>
  <c r="C334" i="12"/>
  <c r="H315" i="11" l="1"/>
  <c r="P315" i="11"/>
  <c r="X315" i="11"/>
  <c r="AF315" i="11"/>
  <c r="AN315" i="11"/>
  <c r="I315" i="11"/>
  <c r="Q315" i="11"/>
  <c r="Y315" i="11"/>
  <c r="AG315" i="11"/>
  <c r="AO315" i="11"/>
  <c r="J315" i="11"/>
  <c r="R315" i="11"/>
  <c r="Z315" i="11"/>
  <c r="AH315" i="11"/>
  <c r="AP315" i="11"/>
  <c r="K315" i="11"/>
  <c r="S315" i="11"/>
  <c r="AA315" i="11"/>
  <c r="AI315" i="11"/>
  <c r="AQ315" i="11"/>
  <c r="L315" i="11"/>
  <c r="T315" i="11"/>
  <c r="AB315" i="11"/>
  <c r="AJ315" i="11"/>
  <c r="AR315" i="11"/>
  <c r="M315" i="11"/>
  <c r="U315" i="11"/>
  <c r="AC315" i="11"/>
  <c r="AK315" i="11"/>
  <c r="AS315" i="11"/>
  <c r="F315" i="11"/>
  <c r="N315" i="11"/>
  <c r="V315" i="11"/>
  <c r="AD315" i="11"/>
  <c r="AL315" i="11"/>
  <c r="AT315" i="11"/>
  <c r="O315" i="11"/>
  <c r="W315" i="11"/>
  <c r="AE315" i="11"/>
  <c r="AM315" i="11"/>
  <c r="G315" i="11"/>
  <c r="K319" i="12"/>
  <c r="F319" i="12"/>
  <c r="G319" i="12"/>
  <c r="H319" i="12"/>
  <c r="I319" i="12"/>
  <c r="D319" i="12"/>
  <c r="E319" i="12"/>
  <c r="J319" i="12"/>
  <c r="E317" i="11"/>
  <c r="B318" i="10"/>
  <c r="C318" i="10" s="1"/>
  <c r="D318" i="10" s="1"/>
  <c r="AU316" i="11" s="1"/>
  <c r="C335" i="12"/>
  <c r="G316" i="11" l="1"/>
  <c r="O316" i="11"/>
  <c r="W316" i="11"/>
  <c r="AE316" i="11"/>
  <c r="AM316" i="11"/>
  <c r="H316" i="11"/>
  <c r="P316" i="11"/>
  <c r="X316" i="11"/>
  <c r="AF316" i="11"/>
  <c r="AN316" i="11"/>
  <c r="I316" i="11"/>
  <c r="Q316" i="11"/>
  <c r="Y316" i="11"/>
  <c r="AG316" i="11"/>
  <c r="AO316" i="11"/>
  <c r="J316" i="11"/>
  <c r="R316" i="11"/>
  <c r="Z316" i="11"/>
  <c r="AH316" i="11"/>
  <c r="AP316" i="11"/>
  <c r="K316" i="11"/>
  <c r="S316" i="11"/>
  <c r="AA316" i="11"/>
  <c r="AI316" i="11"/>
  <c r="AQ316" i="11"/>
  <c r="L316" i="11"/>
  <c r="T316" i="11"/>
  <c r="AB316" i="11"/>
  <c r="AJ316" i="11"/>
  <c r="AR316" i="11"/>
  <c r="M316" i="11"/>
  <c r="U316" i="11"/>
  <c r="AC316" i="11"/>
  <c r="AK316" i="11"/>
  <c r="AS316" i="11"/>
  <c r="AL316" i="11"/>
  <c r="AT316" i="11"/>
  <c r="F316" i="11"/>
  <c r="N316" i="11"/>
  <c r="AD316" i="11"/>
  <c r="V316" i="11"/>
  <c r="K320" i="12"/>
  <c r="G320" i="12"/>
  <c r="H320" i="12"/>
  <c r="I320" i="12"/>
  <c r="J320" i="12"/>
  <c r="D320" i="12"/>
  <c r="E320" i="12"/>
  <c r="F320" i="12"/>
  <c r="E318" i="11"/>
  <c r="B319" i="10"/>
  <c r="C319" i="10" s="1"/>
  <c r="D319" i="10" s="1"/>
  <c r="AU317" i="11" s="1"/>
  <c r="C336" i="12"/>
  <c r="F317" i="11" l="1"/>
  <c r="N317" i="11"/>
  <c r="V317" i="11"/>
  <c r="AD317" i="11"/>
  <c r="AL317" i="11"/>
  <c r="AT317" i="11"/>
  <c r="G317" i="11"/>
  <c r="O317" i="11"/>
  <c r="W317" i="11"/>
  <c r="AE317" i="11"/>
  <c r="AM317" i="11"/>
  <c r="H317" i="11"/>
  <c r="P317" i="11"/>
  <c r="X317" i="11"/>
  <c r="AF317" i="11"/>
  <c r="AN317" i="11"/>
  <c r="I317" i="11"/>
  <c r="Q317" i="11"/>
  <c r="Y317" i="11"/>
  <c r="AG317" i="11"/>
  <c r="AO317" i="11"/>
  <c r="J317" i="11"/>
  <c r="R317" i="11"/>
  <c r="Z317" i="11"/>
  <c r="AH317" i="11"/>
  <c r="AP317" i="11"/>
  <c r="K317" i="11"/>
  <c r="S317" i="11"/>
  <c r="AA317" i="11"/>
  <c r="AI317" i="11"/>
  <c r="AQ317" i="11"/>
  <c r="L317" i="11"/>
  <c r="T317" i="11"/>
  <c r="AB317" i="11"/>
  <c r="AJ317" i="11"/>
  <c r="AR317" i="11"/>
  <c r="M317" i="11"/>
  <c r="U317" i="11"/>
  <c r="AC317" i="11"/>
  <c r="AK317" i="11"/>
  <c r="AS317" i="11"/>
  <c r="K321" i="12"/>
  <c r="H321" i="12"/>
  <c r="I321" i="12"/>
  <c r="J321" i="12"/>
  <c r="E321" i="12"/>
  <c r="F321" i="12"/>
  <c r="D321" i="12"/>
  <c r="G321" i="12"/>
  <c r="E319" i="11"/>
  <c r="B320" i="10"/>
  <c r="C320" i="10" s="1"/>
  <c r="D320" i="10" s="1"/>
  <c r="AU318" i="11" s="1"/>
  <c r="C337" i="12"/>
  <c r="M318" i="11" l="1"/>
  <c r="U318" i="11"/>
  <c r="AC318" i="11"/>
  <c r="AK318" i="11"/>
  <c r="AS318" i="11"/>
  <c r="F318" i="11"/>
  <c r="N318" i="11"/>
  <c r="V318" i="11"/>
  <c r="AD318" i="11"/>
  <c r="AL318" i="11"/>
  <c r="AT318" i="11"/>
  <c r="G318" i="11"/>
  <c r="O318" i="11"/>
  <c r="W318" i="11"/>
  <c r="AE318" i="11"/>
  <c r="AM318" i="11"/>
  <c r="H318" i="11"/>
  <c r="P318" i="11"/>
  <c r="X318" i="11"/>
  <c r="AF318" i="11"/>
  <c r="AN318" i="11"/>
  <c r="I318" i="11"/>
  <c r="Q318" i="11"/>
  <c r="Y318" i="11"/>
  <c r="AG318" i="11"/>
  <c r="AO318" i="11"/>
  <c r="J318" i="11"/>
  <c r="R318" i="11"/>
  <c r="Z318" i="11"/>
  <c r="AH318" i="11"/>
  <c r="AP318" i="11"/>
  <c r="K318" i="11"/>
  <c r="S318" i="11"/>
  <c r="AA318" i="11"/>
  <c r="AI318" i="11"/>
  <c r="AQ318" i="11"/>
  <c r="T318" i="11"/>
  <c r="AB318" i="11"/>
  <c r="AJ318" i="11"/>
  <c r="AR318" i="11"/>
  <c r="L318" i="11"/>
  <c r="K322" i="12"/>
  <c r="I322" i="12"/>
  <c r="J322" i="12"/>
  <c r="D322" i="12"/>
  <c r="F322" i="12"/>
  <c r="G322" i="12"/>
  <c r="E322" i="12"/>
  <c r="H322" i="12"/>
  <c r="E320" i="11"/>
  <c r="B321" i="10"/>
  <c r="C321" i="10" s="1"/>
  <c r="D321" i="10" s="1"/>
  <c r="AU319" i="11" s="1"/>
  <c r="C338" i="12"/>
  <c r="L319" i="11" l="1"/>
  <c r="T319" i="11"/>
  <c r="AB319" i="11"/>
  <c r="AJ319" i="11"/>
  <c r="AR319" i="11"/>
  <c r="M319" i="11"/>
  <c r="U319" i="11"/>
  <c r="AC319" i="11"/>
  <c r="AK319" i="11"/>
  <c r="AS319" i="11"/>
  <c r="F319" i="11"/>
  <c r="N319" i="11"/>
  <c r="V319" i="11"/>
  <c r="AD319" i="11"/>
  <c r="AL319" i="11"/>
  <c r="AT319" i="11"/>
  <c r="G319" i="11"/>
  <c r="O319" i="11"/>
  <c r="W319" i="11"/>
  <c r="AE319" i="11"/>
  <c r="AM319" i="11"/>
  <c r="H319" i="11"/>
  <c r="P319" i="11"/>
  <c r="X319" i="11"/>
  <c r="AF319" i="11"/>
  <c r="AN319" i="11"/>
  <c r="I319" i="11"/>
  <c r="Q319" i="11"/>
  <c r="Y319" i="11"/>
  <c r="AG319" i="11"/>
  <c r="AO319" i="11"/>
  <c r="J319" i="11"/>
  <c r="R319" i="11"/>
  <c r="Z319" i="11"/>
  <c r="AH319" i="11"/>
  <c r="AP319" i="11"/>
  <c r="AQ319" i="11"/>
  <c r="K319" i="11"/>
  <c r="S319" i="11"/>
  <c r="AI319" i="11"/>
  <c r="AA319" i="11"/>
  <c r="K323" i="12"/>
  <c r="J323" i="12"/>
  <c r="D323" i="12"/>
  <c r="E323" i="12"/>
  <c r="G323" i="12"/>
  <c r="H323" i="12"/>
  <c r="I323" i="12"/>
  <c r="F323" i="12"/>
  <c r="E321" i="11"/>
  <c r="B322" i="10"/>
  <c r="C322" i="10" s="1"/>
  <c r="D322" i="10" s="1"/>
  <c r="AU320" i="11" s="1"/>
  <c r="C339" i="12"/>
  <c r="K320" i="11" l="1"/>
  <c r="S320" i="11"/>
  <c r="AA320" i="11"/>
  <c r="AI320" i="11"/>
  <c r="AQ320" i="11"/>
  <c r="L320" i="11"/>
  <c r="T320" i="11"/>
  <c r="AB320" i="11"/>
  <c r="AJ320" i="11"/>
  <c r="AR320" i="11"/>
  <c r="M320" i="11"/>
  <c r="U320" i="11"/>
  <c r="AC320" i="11"/>
  <c r="AK320" i="11"/>
  <c r="AS320" i="11"/>
  <c r="F320" i="11"/>
  <c r="N320" i="11"/>
  <c r="V320" i="11"/>
  <c r="AD320" i="11"/>
  <c r="AL320" i="11"/>
  <c r="AT320" i="11"/>
  <c r="G320" i="11"/>
  <c r="O320" i="11"/>
  <c r="W320" i="11"/>
  <c r="AE320" i="11"/>
  <c r="AM320" i="11"/>
  <c r="H320" i="11"/>
  <c r="P320" i="11"/>
  <c r="X320" i="11"/>
  <c r="AF320" i="11"/>
  <c r="AN320" i="11"/>
  <c r="I320" i="11"/>
  <c r="Q320" i="11"/>
  <c r="Y320" i="11"/>
  <c r="AG320" i="11"/>
  <c r="AO320" i="11"/>
  <c r="J320" i="11"/>
  <c r="R320" i="11"/>
  <c r="Z320" i="11"/>
  <c r="AH320" i="11"/>
  <c r="AP320" i="11"/>
  <c r="K324" i="12"/>
  <c r="D324" i="12"/>
  <c r="E324" i="12"/>
  <c r="F324" i="12"/>
  <c r="H324" i="12"/>
  <c r="I324" i="12"/>
  <c r="G324" i="12"/>
  <c r="J324" i="12"/>
  <c r="E322" i="11"/>
  <c r="B323" i="10"/>
  <c r="C323" i="10" s="1"/>
  <c r="D323" i="10" s="1"/>
  <c r="AU321" i="11" s="1"/>
  <c r="C340" i="12"/>
  <c r="J321" i="11" l="1"/>
  <c r="R321" i="11"/>
  <c r="Z321" i="11"/>
  <c r="AH321" i="11"/>
  <c r="AP321" i="11"/>
  <c r="K321" i="11"/>
  <c r="S321" i="11"/>
  <c r="AA321" i="11"/>
  <c r="AI321" i="11"/>
  <c r="AQ321" i="11"/>
  <c r="L321" i="11"/>
  <c r="T321" i="11"/>
  <c r="AB321" i="11"/>
  <c r="AJ321" i="11"/>
  <c r="AR321" i="11"/>
  <c r="M321" i="11"/>
  <c r="U321" i="11"/>
  <c r="AC321" i="11"/>
  <c r="AK321" i="11"/>
  <c r="AS321" i="11"/>
  <c r="F321" i="11"/>
  <c r="N321" i="11"/>
  <c r="V321" i="11"/>
  <c r="AD321" i="11"/>
  <c r="AL321" i="11"/>
  <c r="AT321" i="11"/>
  <c r="G321" i="11"/>
  <c r="O321" i="11"/>
  <c r="W321" i="11"/>
  <c r="AE321" i="11"/>
  <c r="AM321" i="11"/>
  <c r="H321" i="11"/>
  <c r="P321" i="11"/>
  <c r="X321" i="11"/>
  <c r="AF321" i="11"/>
  <c r="AN321" i="11"/>
  <c r="Y321" i="11"/>
  <c r="AG321" i="11"/>
  <c r="AO321" i="11"/>
  <c r="I321" i="11"/>
  <c r="Q321" i="11"/>
  <c r="K325" i="12"/>
  <c r="D325" i="12"/>
  <c r="E325" i="12"/>
  <c r="F325" i="12"/>
  <c r="G325" i="12"/>
  <c r="I325" i="12"/>
  <c r="J325" i="12"/>
  <c r="H325" i="12"/>
  <c r="E323" i="11"/>
  <c r="B324" i="10"/>
  <c r="C324" i="10" s="1"/>
  <c r="D324" i="10" s="1"/>
  <c r="AU322" i="11" s="1"/>
  <c r="C341" i="12"/>
  <c r="I322" i="11" l="1"/>
  <c r="Q322" i="11"/>
  <c r="Y322" i="11"/>
  <c r="AG322" i="11"/>
  <c r="AO322" i="11"/>
  <c r="J322" i="11"/>
  <c r="R322" i="11"/>
  <c r="Z322" i="11"/>
  <c r="AH322" i="11"/>
  <c r="AP322" i="11"/>
  <c r="K322" i="11"/>
  <c r="S322" i="11"/>
  <c r="AA322" i="11"/>
  <c r="AI322" i="11"/>
  <c r="AQ322" i="11"/>
  <c r="L322" i="11"/>
  <c r="T322" i="11"/>
  <c r="AB322" i="11"/>
  <c r="AJ322" i="11"/>
  <c r="AR322" i="11"/>
  <c r="M322" i="11"/>
  <c r="U322" i="11"/>
  <c r="AC322" i="11"/>
  <c r="AK322" i="11"/>
  <c r="AS322" i="11"/>
  <c r="F322" i="11"/>
  <c r="N322" i="11"/>
  <c r="V322" i="11"/>
  <c r="AD322" i="11"/>
  <c r="AL322" i="11"/>
  <c r="AT322" i="11"/>
  <c r="G322" i="11"/>
  <c r="O322" i="11"/>
  <c r="W322" i="11"/>
  <c r="AE322" i="11"/>
  <c r="AM322" i="11"/>
  <c r="H322" i="11"/>
  <c r="P322" i="11"/>
  <c r="X322" i="11"/>
  <c r="AN322" i="11"/>
  <c r="AF322" i="11"/>
  <c r="K326" i="12"/>
  <c r="E326" i="12"/>
  <c r="F326" i="12"/>
  <c r="G326" i="12"/>
  <c r="H326" i="12"/>
  <c r="J326" i="12"/>
  <c r="D326" i="12"/>
  <c r="I326" i="12"/>
  <c r="E324" i="11"/>
  <c r="B325" i="10"/>
  <c r="C325" i="10" s="1"/>
  <c r="D325" i="10" s="1"/>
  <c r="AU323" i="11" s="1"/>
  <c r="C342" i="12"/>
  <c r="H323" i="11" l="1"/>
  <c r="P323" i="11"/>
  <c r="X323" i="11"/>
  <c r="AF323" i="11"/>
  <c r="AN323" i="11"/>
  <c r="I323" i="11"/>
  <c r="Q323" i="11"/>
  <c r="Y323" i="11"/>
  <c r="AG323" i="11"/>
  <c r="AO323" i="11"/>
  <c r="J323" i="11"/>
  <c r="R323" i="11"/>
  <c r="Z323" i="11"/>
  <c r="AH323" i="11"/>
  <c r="AP323" i="11"/>
  <c r="K323" i="11"/>
  <c r="S323" i="11"/>
  <c r="AA323" i="11"/>
  <c r="AI323" i="11"/>
  <c r="AQ323" i="11"/>
  <c r="L323" i="11"/>
  <c r="T323" i="11"/>
  <c r="AB323" i="11"/>
  <c r="AJ323" i="11"/>
  <c r="AR323" i="11"/>
  <c r="M323" i="11"/>
  <c r="U323" i="11"/>
  <c r="AC323" i="11"/>
  <c r="AK323" i="11"/>
  <c r="AS323" i="11"/>
  <c r="F323" i="11"/>
  <c r="N323" i="11"/>
  <c r="V323" i="11"/>
  <c r="AD323" i="11"/>
  <c r="AL323" i="11"/>
  <c r="AT323" i="11"/>
  <c r="G323" i="11"/>
  <c r="O323" i="11"/>
  <c r="W323" i="11"/>
  <c r="AE323" i="11"/>
  <c r="AM323" i="11"/>
  <c r="K327" i="12"/>
  <c r="F327" i="12"/>
  <c r="G327" i="12"/>
  <c r="H327" i="12"/>
  <c r="I327" i="12"/>
  <c r="D327" i="12"/>
  <c r="E327" i="12"/>
  <c r="J327" i="12"/>
  <c r="E325" i="11"/>
  <c r="B326" i="10"/>
  <c r="C326" i="10" s="1"/>
  <c r="D326" i="10" s="1"/>
  <c r="AU324" i="11" s="1"/>
  <c r="C343" i="12"/>
  <c r="G324" i="11" l="1"/>
  <c r="O324" i="11"/>
  <c r="W324" i="11"/>
  <c r="AE324" i="11"/>
  <c r="AM324" i="11"/>
  <c r="H324" i="11"/>
  <c r="P324" i="11"/>
  <c r="X324" i="11"/>
  <c r="AF324" i="11"/>
  <c r="AN324" i="11"/>
  <c r="I324" i="11"/>
  <c r="Q324" i="11"/>
  <c r="Y324" i="11"/>
  <c r="AG324" i="11"/>
  <c r="AO324" i="11"/>
  <c r="J324" i="11"/>
  <c r="R324" i="11"/>
  <c r="Z324" i="11"/>
  <c r="AH324" i="11"/>
  <c r="AP324" i="11"/>
  <c r="K324" i="11"/>
  <c r="S324" i="11"/>
  <c r="AA324" i="11"/>
  <c r="AI324" i="11"/>
  <c r="AQ324" i="11"/>
  <c r="L324" i="11"/>
  <c r="T324" i="11"/>
  <c r="AB324" i="11"/>
  <c r="AJ324" i="11"/>
  <c r="AR324" i="11"/>
  <c r="M324" i="11"/>
  <c r="U324" i="11"/>
  <c r="AC324" i="11"/>
  <c r="AK324" i="11"/>
  <c r="AS324" i="11"/>
  <c r="AD324" i="11"/>
  <c r="AL324" i="11"/>
  <c r="AT324" i="11"/>
  <c r="F324" i="11"/>
  <c r="N324" i="11"/>
  <c r="V324" i="11"/>
  <c r="K328" i="12"/>
  <c r="G328" i="12"/>
  <c r="H328" i="12"/>
  <c r="I328" i="12"/>
  <c r="J328" i="12"/>
  <c r="D328" i="12"/>
  <c r="E328" i="12"/>
  <c r="F328" i="12"/>
  <c r="E326" i="11"/>
  <c r="B327" i="10"/>
  <c r="C327" i="10" s="1"/>
  <c r="D327" i="10" s="1"/>
  <c r="AU325" i="11" s="1"/>
  <c r="C344" i="12"/>
  <c r="F325" i="11" l="1"/>
  <c r="N325" i="11"/>
  <c r="V325" i="11"/>
  <c r="AD325" i="11"/>
  <c r="AL325" i="11"/>
  <c r="AT325" i="11"/>
  <c r="G325" i="11"/>
  <c r="O325" i="11"/>
  <c r="W325" i="11"/>
  <c r="AE325" i="11"/>
  <c r="AM325" i="11"/>
  <c r="H325" i="11"/>
  <c r="P325" i="11"/>
  <c r="X325" i="11"/>
  <c r="AF325" i="11"/>
  <c r="AN325" i="11"/>
  <c r="I325" i="11"/>
  <c r="Q325" i="11"/>
  <c r="Y325" i="11"/>
  <c r="AG325" i="11"/>
  <c r="AO325" i="11"/>
  <c r="J325" i="11"/>
  <c r="R325" i="11"/>
  <c r="Z325" i="11"/>
  <c r="AH325" i="11"/>
  <c r="AP325" i="11"/>
  <c r="K325" i="11"/>
  <c r="S325" i="11"/>
  <c r="AA325" i="11"/>
  <c r="AI325" i="11"/>
  <c r="AQ325" i="11"/>
  <c r="L325" i="11"/>
  <c r="T325" i="11"/>
  <c r="AB325" i="11"/>
  <c r="AJ325" i="11"/>
  <c r="AR325" i="11"/>
  <c r="M325" i="11"/>
  <c r="U325" i="11"/>
  <c r="AC325" i="11"/>
  <c r="AS325" i="11"/>
  <c r="AK325" i="11"/>
  <c r="K329" i="12"/>
  <c r="H329" i="12"/>
  <c r="I329" i="12"/>
  <c r="E329" i="12"/>
  <c r="D329" i="12"/>
  <c r="F329" i="12"/>
  <c r="G329" i="12"/>
  <c r="J329" i="12"/>
  <c r="E327" i="11"/>
  <c r="B328" i="10"/>
  <c r="C328" i="10" s="1"/>
  <c r="D328" i="10" s="1"/>
  <c r="AU326" i="11" s="1"/>
  <c r="C345" i="12"/>
  <c r="M326" i="11" l="1"/>
  <c r="U326" i="11"/>
  <c r="AC326" i="11"/>
  <c r="AK326" i="11"/>
  <c r="AS326" i="11"/>
  <c r="F326" i="11"/>
  <c r="N326" i="11"/>
  <c r="V326" i="11"/>
  <c r="AD326" i="11"/>
  <c r="AL326" i="11"/>
  <c r="AT326" i="11"/>
  <c r="G326" i="11"/>
  <c r="O326" i="11"/>
  <c r="W326" i="11"/>
  <c r="AE326" i="11"/>
  <c r="AM326" i="11"/>
  <c r="H326" i="11"/>
  <c r="P326" i="11"/>
  <c r="X326" i="11"/>
  <c r="AF326" i="11"/>
  <c r="AN326" i="11"/>
  <c r="I326" i="11"/>
  <c r="Q326" i="11"/>
  <c r="Y326" i="11"/>
  <c r="AG326" i="11"/>
  <c r="AO326" i="11"/>
  <c r="J326" i="11"/>
  <c r="R326" i="11"/>
  <c r="Z326" i="11"/>
  <c r="AH326" i="11"/>
  <c r="AP326" i="11"/>
  <c r="K326" i="11"/>
  <c r="S326" i="11"/>
  <c r="AA326" i="11"/>
  <c r="AI326" i="11"/>
  <c r="AQ326" i="11"/>
  <c r="L326" i="11"/>
  <c r="T326" i="11"/>
  <c r="AB326" i="11"/>
  <c r="AJ326" i="11"/>
  <c r="AR326" i="11"/>
  <c r="K330" i="12"/>
  <c r="I330" i="12"/>
  <c r="J330" i="12"/>
  <c r="D330" i="12"/>
  <c r="F330" i="12"/>
  <c r="E330" i="12"/>
  <c r="G330" i="12"/>
  <c r="H330" i="12"/>
  <c r="E328" i="11"/>
  <c r="B329" i="10"/>
  <c r="C329" i="10" s="1"/>
  <c r="D329" i="10" s="1"/>
  <c r="AU327" i="11" s="1"/>
  <c r="C346" i="12"/>
  <c r="L327" i="11" l="1"/>
  <c r="T327" i="11"/>
  <c r="AB327" i="11"/>
  <c r="AJ327" i="11"/>
  <c r="AR327" i="11"/>
  <c r="M327" i="11"/>
  <c r="U327" i="11"/>
  <c r="AC327" i="11"/>
  <c r="AK327" i="11"/>
  <c r="AS327" i="11"/>
  <c r="F327" i="11"/>
  <c r="N327" i="11"/>
  <c r="V327" i="11"/>
  <c r="AD327" i="11"/>
  <c r="AL327" i="11"/>
  <c r="AT327" i="11"/>
  <c r="G327" i="11"/>
  <c r="O327" i="11"/>
  <c r="W327" i="11"/>
  <c r="AE327" i="11"/>
  <c r="AM327" i="11"/>
  <c r="H327" i="11"/>
  <c r="P327" i="11"/>
  <c r="X327" i="11"/>
  <c r="AF327" i="11"/>
  <c r="AN327" i="11"/>
  <c r="I327" i="11"/>
  <c r="Q327" i="11"/>
  <c r="Y327" i="11"/>
  <c r="AG327" i="11"/>
  <c r="AO327" i="11"/>
  <c r="J327" i="11"/>
  <c r="R327" i="11"/>
  <c r="Z327" i="11"/>
  <c r="AH327" i="11"/>
  <c r="AP327" i="11"/>
  <c r="AI327" i="11"/>
  <c r="AQ327" i="11"/>
  <c r="K327" i="11"/>
  <c r="S327" i="11"/>
  <c r="AA327" i="11"/>
  <c r="K331" i="12"/>
  <c r="J331" i="12"/>
  <c r="E331" i="12"/>
  <c r="G331" i="12"/>
  <c r="D331" i="12"/>
  <c r="F331" i="12"/>
  <c r="H331" i="12"/>
  <c r="I331" i="12"/>
  <c r="E329" i="11"/>
  <c r="B330" i="10"/>
  <c r="C330" i="10" s="1"/>
  <c r="D330" i="10" s="1"/>
  <c r="AU328" i="11" s="1"/>
  <c r="C347" i="12"/>
  <c r="K328" i="11" l="1"/>
  <c r="S328" i="11"/>
  <c r="AA328" i="11"/>
  <c r="AI328" i="11"/>
  <c r="AQ328" i="11"/>
  <c r="L328" i="11"/>
  <c r="T328" i="11"/>
  <c r="AB328" i="11"/>
  <c r="AJ328" i="11"/>
  <c r="AR328" i="11"/>
  <c r="M328" i="11"/>
  <c r="U328" i="11"/>
  <c r="AC328" i="11"/>
  <c r="AK328" i="11"/>
  <c r="AS328" i="11"/>
  <c r="F328" i="11"/>
  <c r="N328" i="11"/>
  <c r="V328" i="11"/>
  <c r="AD328" i="11"/>
  <c r="AL328" i="11"/>
  <c r="AT328" i="11"/>
  <c r="G328" i="11"/>
  <c r="O328" i="11"/>
  <c r="W328" i="11"/>
  <c r="AE328" i="11"/>
  <c r="AM328" i="11"/>
  <c r="H328" i="11"/>
  <c r="P328" i="11"/>
  <c r="X328" i="11"/>
  <c r="AF328" i="11"/>
  <c r="AN328" i="11"/>
  <c r="I328" i="11"/>
  <c r="Q328" i="11"/>
  <c r="Y328" i="11"/>
  <c r="AG328" i="11"/>
  <c r="AO328" i="11"/>
  <c r="J328" i="11"/>
  <c r="R328" i="11"/>
  <c r="Z328" i="11"/>
  <c r="AH328" i="11"/>
  <c r="AP328" i="11"/>
  <c r="K332" i="12"/>
  <c r="D332" i="12"/>
  <c r="F332" i="12"/>
  <c r="H332" i="12"/>
  <c r="E332" i="12"/>
  <c r="G332" i="12"/>
  <c r="I332" i="12"/>
  <c r="J332" i="12"/>
  <c r="E330" i="11"/>
  <c r="B331" i="10"/>
  <c r="C331" i="10" s="1"/>
  <c r="D331" i="10" s="1"/>
  <c r="AU329" i="11" s="1"/>
  <c r="C348" i="12"/>
  <c r="J329" i="11" l="1"/>
  <c r="R329" i="11"/>
  <c r="Z329" i="11"/>
  <c r="AH329" i="11"/>
  <c r="AP329" i="11"/>
  <c r="K329" i="11"/>
  <c r="S329" i="11"/>
  <c r="AA329" i="11"/>
  <c r="AI329" i="11"/>
  <c r="AQ329" i="11"/>
  <c r="L329" i="11"/>
  <c r="T329" i="11"/>
  <c r="AB329" i="11"/>
  <c r="AJ329" i="11"/>
  <c r="AR329" i="11"/>
  <c r="M329" i="11"/>
  <c r="U329" i="11"/>
  <c r="AC329" i="11"/>
  <c r="AK329" i="11"/>
  <c r="AS329" i="11"/>
  <c r="F329" i="11"/>
  <c r="N329" i="11"/>
  <c r="V329" i="11"/>
  <c r="AD329" i="11"/>
  <c r="AL329" i="11"/>
  <c r="AT329" i="11"/>
  <c r="G329" i="11"/>
  <c r="O329" i="11"/>
  <c r="W329" i="11"/>
  <c r="AE329" i="11"/>
  <c r="AM329" i="11"/>
  <c r="H329" i="11"/>
  <c r="P329" i="11"/>
  <c r="X329" i="11"/>
  <c r="AF329" i="11"/>
  <c r="AN329" i="11"/>
  <c r="Q329" i="11"/>
  <c r="Y329" i="11"/>
  <c r="AG329" i="11"/>
  <c r="AO329" i="11"/>
  <c r="I329" i="11"/>
  <c r="K333" i="12"/>
  <c r="D333" i="12"/>
  <c r="E333" i="12"/>
  <c r="G333" i="12"/>
  <c r="I333" i="12"/>
  <c r="F333" i="12"/>
  <c r="H333" i="12"/>
  <c r="J333" i="12"/>
  <c r="E331" i="11"/>
  <c r="B332" i="10"/>
  <c r="C332" i="10" s="1"/>
  <c r="D332" i="10" s="1"/>
  <c r="AU330" i="11" s="1"/>
  <c r="C349" i="12"/>
  <c r="I330" i="11" l="1"/>
  <c r="Q330" i="11"/>
  <c r="Y330" i="11"/>
  <c r="AG330" i="11"/>
  <c r="AO330" i="11"/>
  <c r="J330" i="11"/>
  <c r="R330" i="11"/>
  <c r="Z330" i="11"/>
  <c r="AH330" i="11"/>
  <c r="AP330" i="11"/>
  <c r="K330" i="11"/>
  <c r="S330" i="11"/>
  <c r="AA330" i="11"/>
  <c r="AI330" i="11"/>
  <c r="AQ330" i="11"/>
  <c r="L330" i="11"/>
  <c r="T330" i="11"/>
  <c r="AB330" i="11"/>
  <c r="AJ330" i="11"/>
  <c r="AR330" i="11"/>
  <c r="M330" i="11"/>
  <c r="U330" i="11"/>
  <c r="AC330" i="11"/>
  <c r="AK330" i="11"/>
  <c r="AS330" i="11"/>
  <c r="F330" i="11"/>
  <c r="N330" i="11"/>
  <c r="V330" i="11"/>
  <c r="AD330" i="11"/>
  <c r="AL330" i="11"/>
  <c r="AT330" i="11"/>
  <c r="G330" i="11"/>
  <c r="O330" i="11"/>
  <c r="W330" i="11"/>
  <c r="AE330" i="11"/>
  <c r="AM330" i="11"/>
  <c r="AN330" i="11"/>
  <c r="AF330" i="11"/>
  <c r="H330" i="11"/>
  <c r="P330" i="11"/>
  <c r="X330" i="11"/>
  <c r="K334" i="12"/>
  <c r="E334" i="12"/>
  <c r="F334" i="12"/>
  <c r="H334" i="12"/>
  <c r="J334" i="12"/>
  <c r="D334" i="12"/>
  <c r="G334" i="12"/>
  <c r="I334" i="12"/>
  <c r="E332" i="11"/>
  <c r="B333" i="10"/>
  <c r="C333" i="10" s="1"/>
  <c r="D333" i="10" s="1"/>
  <c r="AU331" i="11" s="1"/>
  <c r="C350" i="12"/>
  <c r="H331" i="11" l="1"/>
  <c r="P331" i="11"/>
  <c r="X331" i="11"/>
  <c r="AF331" i="11"/>
  <c r="AN331" i="11"/>
  <c r="I331" i="11"/>
  <c r="Q331" i="11"/>
  <c r="Y331" i="11"/>
  <c r="AG331" i="11"/>
  <c r="AO331" i="11"/>
  <c r="J331" i="11"/>
  <c r="R331" i="11"/>
  <c r="Z331" i="11"/>
  <c r="AH331" i="11"/>
  <c r="AP331" i="11"/>
  <c r="K331" i="11"/>
  <c r="S331" i="11"/>
  <c r="AA331" i="11"/>
  <c r="AI331" i="11"/>
  <c r="AQ331" i="11"/>
  <c r="L331" i="11"/>
  <c r="T331" i="11"/>
  <c r="AB331" i="11"/>
  <c r="AJ331" i="11"/>
  <c r="AR331" i="11"/>
  <c r="M331" i="11"/>
  <c r="U331" i="11"/>
  <c r="AC331" i="11"/>
  <c r="AK331" i="11"/>
  <c r="AS331" i="11"/>
  <c r="F331" i="11"/>
  <c r="N331" i="11"/>
  <c r="V331" i="11"/>
  <c r="AD331" i="11"/>
  <c r="AL331" i="11"/>
  <c r="AT331" i="11"/>
  <c r="G331" i="11"/>
  <c r="O331" i="11"/>
  <c r="W331" i="11"/>
  <c r="AE331" i="11"/>
  <c r="AM331" i="11"/>
  <c r="K335" i="12"/>
  <c r="F335" i="12"/>
  <c r="G335" i="12"/>
  <c r="I335" i="12"/>
  <c r="H335" i="12"/>
  <c r="J335" i="12"/>
  <c r="D335" i="12"/>
  <c r="E335" i="12"/>
  <c r="E333" i="11"/>
  <c r="B334" i="10"/>
  <c r="C334" i="10" s="1"/>
  <c r="D334" i="10" s="1"/>
  <c r="AU332" i="11" s="1"/>
  <c r="C351" i="12"/>
  <c r="G332" i="11" l="1"/>
  <c r="O332" i="11"/>
  <c r="W332" i="11"/>
  <c r="AE332" i="11"/>
  <c r="AM332" i="11"/>
  <c r="H332" i="11"/>
  <c r="P332" i="11"/>
  <c r="X332" i="11"/>
  <c r="AF332" i="11"/>
  <c r="AN332" i="11"/>
  <c r="I332" i="11"/>
  <c r="Q332" i="11"/>
  <c r="Y332" i="11"/>
  <c r="AG332" i="11"/>
  <c r="AO332" i="11"/>
  <c r="J332" i="11"/>
  <c r="R332" i="11"/>
  <c r="Z332" i="11"/>
  <c r="AH332" i="11"/>
  <c r="AP332" i="11"/>
  <c r="K332" i="11"/>
  <c r="S332" i="11"/>
  <c r="AA332" i="11"/>
  <c r="AI332" i="11"/>
  <c r="AQ332" i="11"/>
  <c r="L332" i="11"/>
  <c r="T332" i="11"/>
  <c r="AB332" i="11"/>
  <c r="AJ332" i="11"/>
  <c r="AR332" i="11"/>
  <c r="M332" i="11"/>
  <c r="U332" i="11"/>
  <c r="AC332" i="11"/>
  <c r="AK332" i="11"/>
  <c r="AS332" i="11"/>
  <c r="V332" i="11"/>
  <c r="AD332" i="11"/>
  <c r="AL332" i="11"/>
  <c r="N332" i="11"/>
  <c r="AT332" i="11"/>
  <c r="F332" i="11"/>
  <c r="K336" i="12"/>
  <c r="G336" i="12"/>
  <c r="H336" i="12"/>
  <c r="J336" i="12"/>
  <c r="D336" i="12"/>
  <c r="E336" i="12"/>
  <c r="F336" i="12"/>
  <c r="I336" i="12"/>
  <c r="E334" i="11"/>
  <c r="B335" i="10"/>
  <c r="C335" i="10" s="1"/>
  <c r="D335" i="10" s="1"/>
  <c r="AU333" i="11" s="1"/>
  <c r="C352" i="12"/>
  <c r="F333" i="11" l="1"/>
  <c r="N333" i="11"/>
  <c r="V333" i="11"/>
  <c r="AD333" i="11"/>
  <c r="AL333" i="11"/>
  <c r="AT333" i="11"/>
  <c r="G333" i="11"/>
  <c r="O333" i="11"/>
  <c r="W333" i="11"/>
  <c r="AE333" i="11"/>
  <c r="AM333" i="11"/>
  <c r="H333" i="11"/>
  <c r="P333" i="11"/>
  <c r="X333" i="11"/>
  <c r="AF333" i="11"/>
  <c r="AN333" i="11"/>
  <c r="I333" i="11"/>
  <c r="Q333" i="11"/>
  <c r="Y333" i="11"/>
  <c r="AG333" i="11"/>
  <c r="AO333" i="11"/>
  <c r="J333" i="11"/>
  <c r="R333" i="11"/>
  <c r="Z333" i="11"/>
  <c r="AH333" i="11"/>
  <c r="AP333" i="11"/>
  <c r="K333" i="11"/>
  <c r="S333" i="11"/>
  <c r="AA333" i="11"/>
  <c r="AI333" i="11"/>
  <c r="AQ333" i="11"/>
  <c r="L333" i="11"/>
  <c r="T333" i="11"/>
  <c r="AB333" i="11"/>
  <c r="AJ333" i="11"/>
  <c r="AR333" i="11"/>
  <c r="AS333" i="11"/>
  <c r="AK333" i="11"/>
  <c r="M333" i="11"/>
  <c r="U333" i="11"/>
  <c r="AC333" i="11"/>
  <c r="K337" i="12"/>
  <c r="H337" i="12"/>
  <c r="I337" i="12"/>
  <c r="E337" i="12"/>
  <c r="J337" i="12"/>
  <c r="D337" i="12"/>
  <c r="F337" i="12"/>
  <c r="G337" i="12"/>
  <c r="E335" i="11"/>
  <c r="B336" i="10"/>
  <c r="C336" i="10" s="1"/>
  <c r="D336" i="10" s="1"/>
  <c r="AU334" i="11" s="1"/>
  <c r="C353" i="12"/>
  <c r="M334" i="11" l="1"/>
  <c r="U334" i="11"/>
  <c r="AC334" i="11"/>
  <c r="AK334" i="11"/>
  <c r="AS334" i="11"/>
  <c r="F334" i="11"/>
  <c r="N334" i="11"/>
  <c r="V334" i="11"/>
  <c r="AD334" i="11"/>
  <c r="AL334" i="11"/>
  <c r="AT334" i="11"/>
  <c r="G334" i="11"/>
  <c r="O334" i="11"/>
  <c r="W334" i="11"/>
  <c r="AE334" i="11"/>
  <c r="AM334" i="11"/>
  <c r="H334" i="11"/>
  <c r="P334" i="11"/>
  <c r="X334" i="11"/>
  <c r="AF334" i="11"/>
  <c r="AN334" i="11"/>
  <c r="I334" i="11"/>
  <c r="Q334" i="11"/>
  <c r="Y334" i="11"/>
  <c r="AG334" i="11"/>
  <c r="AO334" i="11"/>
  <c r="J334" i="11"/>
  <c r="R334" i="11"/>
  <c r="Z334" i="11"/>
  <c r="AH334" i="11"/>
  <c r="AP334" i="11"/>
  <c r="K334" i="11"/>
  <c r="S334" i="11"/>
  <c r="AA334" i="11"/>
  <c r="AI334" i="11"/>
  <c r="AQ334" i="11"/>
  <c r="L334" i="11"/>
  <c r="T334" i="11"/>
  <c r="AB334" i="11"/>
  <c r="AJ334" i="11"/>
  <c r="AR334" i="11"/>
  <c r="K338" i="12"/>
  <c r="I338" i="12"/>
  <c r="J338" i="12"/>
  <c r="D338" i="12"/>
  <c r="F338" i="12"/>
  <c r="E338" i="12"/>
  <c r="G338" i="12"/>
  <c r="H338" i="12"/>
  <c r="E336" i="11"/>
  <c r="B337" i="10"/>
  <c r="C337" i="10" s="1"/>
  <c r="D337" i="10" s="1"/>
  <c r="AU335" i="11" s="1"/>
  <c r="C354" i="12"/>
  <c r="L335" i="11" l="1"/>
  <c r="T335" i="11"/>
  <c r="AB335" i="11"/>
  <c r="AJ335" i="11"/>
  <c r="AR335" i="11"/>
  <c r="M335" i="11"/>
  <c r="U335" i="11"/>
  <c r="AC335" i="11"/>
  <c r="AK335" i="11"/>
  <c r="AS335" i="11"/>
  <c r="F335" i="11"/>
  <c r="N335" i="11"/>
  <c r="V335" i="11"/>
  <c r="AD335" i="11"/>
  <c r="AL335" i="11"/>
  <c r="AT335" i="11"/>
  <c r="G335" i="11"/>
  <c r="O335" i="11"/>
  <c r="W335" i="11"/>
  <c r="AE335" i="11"/>
  <c r="AM335" i="11"/>
  <c r="H335" i="11"/>
  <c r="P335" i="11"/>
  <c r="X335" i="11"/>
  <c r="AF335" i="11"/>
  <c r="AN335" i="11"/>
  <c r="I335" i="11"/>
  <c r="Q335" i="11"/>
  <c r="Y335" i="11"/>
  <c r="AG335" i="11"/>
  <c r="AO335" i="11"/>
  <c r="J335" i="11"/>
  <c r="R335" i="11"/>
  <c r="Z335" i="11"/>
  <c r="AH335" i="11"/>
  <c r="AP335" i="11"/>
  <c r="AA335" i="11"/>
  <c r="AI335" i="11"/>
  <c r="AQ335" i="11"/>
  <c r="K335" i="11"/>
  <c r="S335" i="11"/>
  <c r="K339" i="12"/>
  <c r="J339" i="12"/>
  <c r="E339" i="12"/>
  <c r="G339" i="12"/>
  <c r="D339" i="12"/>
  <c r="F339" i="12"/>
  <c r="H339" i="12"/>
  <c r="I339" i="12"/>
  <c r="E337" i="11"/>
  <c r="B338" i="10"/>
  <c r="C338" i="10" s="1"/>
  <c r="D338" i="10" s="1"/>
  <c r="AU336" i="11" s="1"/>
  <c r="C355" i="12"/>
  <c r="K336" i="11" l="1"/>
  <c r="S336" i="11"/>
  <c r="AA336" i="11"/>
  <c r="AI336" i="11"/>
  <c r="AQ336" i="11"/>
  <c r="L336" i="11"/>
  <c r="T336" i="11"/>
  <c r="AB336" i="11"/>
  <c r="AJ336" i="11"/>
  <c r="AR336" i="11"/>
  <c r="M336" i="11"/>
  <c r="U336" i="11"/>
  <c r="AC336" i="11"/>
  <c r="AK336" i="11"/>
  <c r="AS336" i="11"/>
  <c r="F336" i="11"/>
  <c r="N336" i="11"/>
  <c r="V336" i="11"/>
  <c r="AD336" i="11"/>
  <c r="AL336" i="11"/>
  <c r="AT336" i="11"/>
  <c r="G336" i="11"/>
  <c r="O336" i="11"/>
  <c r="W336" i="11"/>
  <c r="AE336" i="11"/>
  <c r="AM336" i="11"/>
  <c r="H336" i="11"/>
  <c r="P336" i="11"/>
  <c r="X336" i="11"/>
  <c r="AF336" i="11"/>
  <c r="AN336" i="11"/>
  <c r="I336" i="11"/>
  <c r="Q336" i="11"/>
  <c r="Y336" i="11"/>
  <c r="AG336" i="11"/>
  <c r="AO336" i="11"/>
  <c r="J336" i="11"/>
  <c r="R336" i="11"/>
  <c r="AP336" i="11"/>
  <c r="Z336" i="11"/>
  <c r="AH336" i="11"/>
  <c r="K340" i="12"/>
  <c r="D340" i="12"/>
  <c r="F340" i="12"/>
  <c r="H340" i="12"/>
  <c r="E340" i="12"/>
  <c r="G340" i="12"/>
  <c r="I340" i="12"/>
  <c r="J340" i="12"/>
  <c r="E338" i="11"/>
  <c r="B339" i="10"/>
  <c r="C339" i="10" s="1"/>
  <c r="D339" i="10" s="1"/>
  <c r="AU337" i="11" s="1"/>
  <c r="C356" i="12"/>
  <c r="J337" i="11" l="1"/>
  <c r="R337" i="11"/>
  <c r="Z337" i="11"/>
  <c r="AH337" i="11"/>
  <c r="AP337" i="11"/>
  <c r="K337" i="11"/>
  <c r="S337" i="11"/>
  <c r="AA337" i="11"/>
  <c r="AI337" i="11"/>
  <c r="AQ337" i="11"/>
  <c r="L337" i="11"/>
  <c r="T337" i="11"/>
  <c r="AB337" i="11"/>
  <c r="AJ337" i="11"/>
  <c r="AR337" i="11"/>
  <c r="M337" i="11"/>
  <c r="U337" i="11"/>
  <c r="AC337" i="11"/>
  <c r="AK337" i="11"/>
  <c r="AS337" i="11"/>
  <c r="F337" i="11"/>
  <c r="N337" i="11"/>
  <c r="V337" i="11"/>
  <c r="AD337" i="11"/>
  <c r="AL337" i="11"/>
  <c r="AT337" i="11"/>
  <c r="G337" i="11"/>
  <c r="O337" i="11"/>
  <c r="W337" i="11"/>
  <c r="AE337" i="11"/>
  <c r="AM337" i="11"/>
  <c r="H337" i="11"/>
  <c r="P337" i="11"/>
  <c r="X337" i="11"/>
  <c r="AF337" i="11"/>
  <c r="AN337" i="11"/>
  <c r="I337" i="11"/>
  <c r="Q337" i="11"/>
  <c r="Y337" i="11"/>
  <c r="AG337" i="11"/>
  <c r="AO337" i="11"/>
  <c r="K341" i="12"/>
  <c r="D341" i="12"/>
  <c r="E341" i="12"/>
  <c r="G341" i="12"/>
  <c r="I341" i="12"/>
  <c r="F341" i="12"/>
  <c r="H341" i="12"/>
  <c r="J341" i="12"/>
  <c r="E339" i="11"/>
  <c r="B340" i="10"/>
  <c r="C340" i="10" s="1"/>
  <c r="D340" i="10" s="1"/>
  <c r="AU338" i="11" s="1"/>
  <c r="C357" i="12"/>
  <c r="I338" i="11" l="1"/>
  <c r="Q338" i="11"/>
  <c r="Y338" i="11"/>
  <c r="AG338" i="11"/>
  <c r="AO338" i="11"/>
  <c r="J338" i="11"/>
  <c r="R338" i="11"/>
  <c r="Z338" i="11"/>
  <c r="AH338" i="11"/>
  <c r="AP338" i="11"/>
  <c r="K338" i="11"/>
  <c r="S338" i="11"/>
  <c r="AA338" i="11"/>
  <c r="AI338" i="11"/>
  <c r="AQ338" i="11"/>
  <c r="L338" i="11"/>
  <c r="T338" i="11"/>
  <c r="AB338" i="11"/>
  <c r="AJ338" i="11"/>
  <c r="AR338" i="11"/>
  <c r="M338" i="11"/>
  <c r="U338" i="11"/>
  <c r="AC338" i="11"/>
  <c r="AK338" i="11"/>
  <c r="AS338" i="11"/>
  <c r="F338" i="11"/>
  <c r="N338" i="11"/>
  <c r="V338" i="11"/>
  <c r="AD338" i="11"/>
  <c r="AL338" i="11"/>
  <c r="AT338" i="11"/>
  <c r="G338" i="11"/>
  <c r="O338" i="11"/>
  <c r="W338" i="11"/>
  <c r="AE338" i="11"/>
  <c r="AM338" i="11"/>
  <c r="AF338" i="11"/>
  <c r="AN338" i="11"/>
  <c r="H338" i="11"/>
  <c r="X338" i="11"/>
  <c r="P338" i="11"/>
  <c r="K342" i="12"/>
  <c r="E342" i="12"/>
  <c r="F342" i="12"/>
  <c r="H342" i="12"/>
  <c r="J342" i="12"/>
  <c r="G342" i="12"/>
  <c r="I342" i="12"/>
  <c r="D342" i="12"/>
  <c r="E340" i="11"/>
  <c r="B341" i="10"/>
  <c r="C341" i="10" s="1"/>
  <c r="D341" i="10" s="1"/>
  <c r="AU339" i="11" s="1"/>
  <c r="C358" i="12"/>
  <c r="H339" i="11" l="1"/>
  <c r="P339" i="11"/>
  <c r="X339" i="11"/>
  <c r="AF339" i="11"/>
  <c r="AN339" i="11"/>
  <c r="I339" i="11"/>
  <c r="Q339" i="11"/>
  <c r="Y339" i="11"/>
  <c r="AG339" i="11"/>
  <c r="AO339" i="11"/>
  <c r="J339" i="11"/>
  <c r="R339" i="11"/>
  <c r="Z339" i="11"/>
  <c r="AH339" i="11"/>
  <c r="AP339" i="11"/>
  <c r="K339" i="11"/>
  <c r="S339" i="11"/>
  <c r="AA339" i="11"/>
  <c r="AI339" i="11"/>
  <c r="AQ339" i="11"/>
  <c r="L339" i="11"/>
  <c r="T339" i="11"/>
  <c r="M339" i="11"/>
  <c r="U339" i="11"/>
  <c r="AC339" i="11"/>
  <c r="AK339" i="11"/>
  <c r="AS339" i="11"/>
  <c r="F339" i="11"/>
  <c r="N339" i="11"/>
  <c r="V339" i="11"/>
  <c r="AD339" i="11"/>
  <c r="AL339" i="11"/>
  <c r="AT339" i="11"/>
  <c r="AM339" i="11"/>
  <c r="AR339" i="11"/>
  <c r="G339" i="11"/>
  <c r="O339" i="11"/>
  <c r="W339" i="11"/>
  <c r="AB339" i="11"/>
  <c r="AE339" i="11"/>
  <c r="AJ339" i="11"/>
  <c r="K343" i="12"/>
  <c r="F343" i="12"/>
  <c r="G343" i="12"/>
  <c r="I343" i="12"/>
  <c r="D343" i="12"/>
  <c r="E343" i="12"/>
  <c r="H343" i="12"/>
  <c r="J343" i="12"/>
  <c r="E341" i="11"/>
  <c r="B342" i="10"/>
  <c r="C342" i="10" s="1"/>
  <c r="D342" i="10" s="1"/>
  <c r="AU340" i="11" s="1"/>
  <c r="C359" i="12"/>
  <c r="G340" i="11" l="1"/>
  <c r="O340" i="11"/>
  <c r="W340" i="11"/>
  <c r="AE340" i="11"/>
  <c r="AM340" i="11"/>
  <c r="H340" i="11"/>
  <c r="P340" i="11"/>
  <c r="X340" i="11"/>
  <c r="AF340" i="11"/>
  <c r="AN340" i="11"/>
  <c r="I340" i="11"/>
  <c r="Q340" i="11"/>
  <c r="Y340" i="11"/>
  <c r="AG340" i="11"/>
  <c r="AO340" i="11"/>
  <c r="J340" i="11"/>
  <c r="R340" i="11"/>
  <c r="Z340" i="11"/>
  <c r="L340" i="11"/>
  <c r="T340" i="11"/>
  <c r="AB340" i="11"/>
  <c r="AJ340" i="11"/>
  <c r="AR340" i="11"/>
  <c r="M340" i="11"/>
  <c r="U340" i="11"/>
  <c r="AC340" i="11"/>
  <c r="AK340" i="11"/>
  <c r="AS340" i="11"/>
  <c r="AD340" i="11"/>
  <c r="AH340" i="11"/>
  <c r="AA340" i="11"/>
  <c r="F340" i="11"/>
  <c r="AI340" i="11"/>
  <c r="K340" i="11"/>
  <c r="AL340" i="11"/>
  <c r="N340" i="11"/>
  <c r="AP340" i="11"/>
  <c r="S340" i="11"/>
  <c r="AQ340" i="11"/>
  <c r="V340" i="11"/>
  <c r="AT340" i="11"/>
  <c r="K344" i="12"/>
  <c r="G344" i="12"/>
  <c r="H344" i="12"/>
  <c r="J344" i="12"/>
  <c r="D344" i="12"/>
  <c r="I344" i="12"/>
  <c r="E344" i="12"/>
  <c r="F344" i="12"/>
  <c r="E342" i="11"/>
  <c r="B343" i="10"/>
  <c r="C343" i="10" s="1"/>
  <c r="D343" i="10" s="1"/>
  <c r="AU341" i="11" s="1"/>
  <c r="C360" i="12"/>
  <c r="F341" i="11" l="1"/>
  <c r="N341" i="11"/>
  <c r="V341" i="11"/>
  <c r="AD341" i="11"/>
  <c r="AL341" i="11"/>
  <c r="AT341" i="11"/>
  <c r="G341" i="11"/>
  <c r="O341" i="11"/>
  <c r="W341" i="11"/>
  <c r="AE341" i="11"/>
  <c r="AM341" i="11"/>
  <c r="H341" i="11"/>
  <c r="P341" i="11"/>
  <c r="X341" i="11"/>
  <c r="AF341" i="11"/>
  <c r="AN341" i="11"/>
  <c r="K341" i="11"/>
  <c r="S341" i="11"/>
  <c r="AA341" i="11"/>
  <c r="AI341" i="11"/>
  <c r="AQ341" i="11"/>
  <c r="L341" i="11"/>
  <c r="T341" i="11"/>
  <c r="AB341" i="11"/>
  <c r="AJ341" i="11"/>
  <c r="AR341" i="11"/>
  <c r="J341" i="11"/>
  <c r="AG341" i="11"/>
  <c r="M341" i="11"/>
  <c r="AH341" i="11"/>
  <c r="Q341" i="11"/>
  <c r="AK341" i="11"/>
  <c r="R341" i="11"/>
  <c r="AO341" i="11"/>
  <c r="I341" i="11"/>
  <c r="U341" i="11"/>
  <c r="AP341" i="11"/>
  <c r="Y341" i="11"/>
  <c r="AS341" i="11"/>
  <c r="AC341" i="11"/>
  <c r="Z341" i="11"/>
  <c r="K345" i="12"/>
  <c r="D345" i="12"/>
  <c r="E345" i="12"/>
  <c r="F345" i="12"/>
  <c r="G345" i="12"/>
  <c r="H345" i="12"/>
  <c r="I345" i="12"/>
  <c r="J345" i="12"/>
  <c r="E343" i="11"/>
  <c r="B344" i="10"/>
  <c r="C344" i="10" s="1"/>
  <c r="D344" i="10" s="1"/>
  <c r="AU342" i="11" s="1"/>
  <c r="C361" i="12"/>
  <c r="M342" i="11" l="1"/>
  <c r="U342" i="11"/>
  <c r="AC342" i="11"/>
  <c r="AK342" i="11"/>
  <c r="AS342" i="11"/>
  <c r="F342" i="11"/>
  <c r="N342" i="11"/>
  <c r="V342" i="11"/>
  <c r="AD342" i="11"/>
  <c r="AL342" i="11"/>
  <c r="AT342" i="11"/>
  <c r="G342" i="11"/>
  <c r="O342" i="11"/>
  <c r="W342" i="11"/>
  <c r="AE342" i="11"/>
  <c r="AM342" i="11"/>
  <c r="J342" i="11"/>
  <c r="R342" i="11"/>
  <c r="Z342" i="11"/>
  <c r="AH342" i="11"/>
  <c r="AP342" i="11"/>
  <c r="K342" i="11"/>
  <c r="S342" i="11"/>
  <c r="AA342" i="11"/>
  <c r="AI342" i="11"/>
  <c r="AQ342" i="11"/>
  <c r="L342" i="11"/>
  <c r="AG342" i="11"/>
  <c r="P342" i="11"/>
  <c r="AJ342" i="11"/>
  <c r="Q342" i="11"/>
  <c r="AN342" i="11"/>
  <c r="I342" i="11"/>
  <c r="T342" i="11"/>
  <c r="AO342" i="11"/>
  <c r="X342" i="11"/>
  <c r="AR342" i="11"/>
  <c r="Y342" i="11"/>
  <c r="H342" i="11"/>
  <c r="AB342" i="11"/>
  <c r="AF342" i="11"/>
  <c r="K346" i="12"/>
  <c r="D346" i="12"/>
  <c r="E346" i="12"/>
  <c r="F346" i="12"/>
  <c r="G346" i="12"/>
  <c r="H346" i="12"/>
  <c r="I346" i="12"/>
  <c r="J346" i="12"/>
  <c r="E344" i="11"/>
  <c r="B345" i="10"/>
  <c r="C345" i="10" s="1"/>
  <c r="D345" i="10" s="1"/>
  <c r="AU343" i="11" s="1"/>
  <c r="C362" i="12"/>
  <c r="L343" i="11" l="1"/>
  <c r="T343" i="11"/>
  <c r="AB343" i="11"/>
  <c r="AJ343" i="11"/>
  <c r="AR343" i="11"/>
  <c r="M343" i="11"/>
  <c r="U343" i="11"/>
  <c r="AC343" i="11"/>
  <c r="AK343" i="11"/>
  <c r="AS343" i="11"/>
  <c r="F343" i="11"/>
  <c r="N343" i="11"/>
  <c r="V343" i="11"/>
  <c r="AD343" i="11"/>
  <c r="AL343" i="11"/>
  <c r="AT343" i="11"/>
  <c r="I343" i="11"/>
  <c r="Q343" i="11"/>
  <c r="Y343" i="11"/>
  <c r="AG343" i="11"/>
  <c r="AO343" i="11"/>
  <c r="J343" i="11"/>
  <c r="R343" i="11"/>
  <c r="Z343" i="11"/>
  <c r="AH343" i="11"/>
  <c r="AP343" i="11"/>
  <c r="O343" i="11"/>
  <c r="AI343" i="11"/>
  <c r="P343" i="11"/>
  <c r="AM343" i="11"/>
  <c r="S343" i="11"/>
  <c r="AN343" i="11"/>
  <c r="AF343" i="11"/>
  <c r="W343" i="11"/>
  <c r="AQ343" i="11"/>
  <c r="X343" i="11"/>
  <c r="K343" i="11"/>
  <c r="G343" i="11"/>
  <c r="AA343" i="11"/>
  <c r="H343" i="11"/>
  <c r="AE343" i="11"/>
  <c r="K347" i="12"/>
  <c r="E347" i="12"/>
  <c r="F347" i="12"/>
  <c r="G347" i="12"/>
  <c r="H347" i="12"/>
  <c r="I347" i="12"/>
  <c r="J347" i="12"/>
  <c r="D347" i="12"/>
  <c r="E345" i="11"/>
  <c r="B346" i="10"/>
  <c r="C346" i="10" s="1"/>
  <c r="D346" i="10" s="1"/>
  <c r="AU344" i="11" s="1"/>
  <c r="C363" i="12"/>
  <c r="K344" i="11" l="1"/>
  <c r="S344" i="11"/>
  <c r="AA344" i="11"/>
  <c r="AI344" i="11"/>
  <c r="AQ344" i="11"/>
  <c r="L344" i="11"/>
  <c r="T344" i="11"/>
  <c r="AB344" i="11"/>
  <c r="AJ344" i="11"/>
  <c r="AR344" i="11"/>
  <c r="M344" i="11"/>
  <c r="U344" i="11"/>
  <c r="AC344" i="11"/>
  <c r="AK344" i="11"/>
  <c r="AS344" i="11"/>
  <c r="H344" i="11"/>
  <c r="P344" i="11"/>
  <c r="X344" i="11"/>
  <c r="AF344" i="11"/>
  <c r="AN344" i="11"/>
  <c r="I344" i="11"/>
  <c r="Q344" i="11"/>
  <c r="Y344" i="11"/>
  <c r="AG344" i="11"/>
  <c r="AO344" i="11"/>
  <c r="O344" i="11"/>
  <c r="AL344" i="11"/>
  <c r="R344" i="11"/>
  <c r="AM344" i="11"/>
  <c r="V344" i="11"/>
  <c r="AP344" i="11"/>
  <c r="W344" i="11"/>
  <c r="AT344" i="11"/>
  <c r="AH344" i="11"/>
  <c r="F344" i="11"/>
  <c r="Z344" i="11"/>
  <c r="G344" i="11"/>
  <c r="AD344" i="11"/>
  <c r="N344" i="11"/>
  <c r="J344" i="11"/>
  <c r="AE344" i="11"/>
  <c r="K348" i="12"/>
  <c r="F348" i="12"/>
  <c r="G348" i="12"/>
  <c r="H348" i="12"/>
  <c r="I348" i="12"/>
  <c r="J348" i="12"/>
  <c r="D348" i="12"/>
  <c r="E348" i="12"/>
  <c r="E346" i="11"/>
  <c r="B347" i="10"/>
  <c r="C347" i="10" s="1"/>
  <c r="D347" i="10" s="1"/>
  <c r="AU345" i="11" s="1"/>
  <c r="C364" i="12"/>
  <c r="J345" i="11" l="1"/>
  <c r="R345" i="11"/>
  <c r="Z345" i="11"/>
  <c r="AH345" i="11"/>
  <c r="AP345" i="11"/>
  <c r="K345" i="11"/>
  <c r="S345" i="11"/>
  <c r="AA345" i="11"/>
  <c r="AI345" i="11"/>
  <c r="AQ345" i="11"/>
  <c r="L345" i="11"/>
  <c r="T345" i="11"/>
  <c r="AB345" i="11"/>
  <c r="AJ345" i="11"/>
  <c r="AR345" i="11"/>
  <c r="G345" i="11"/>
  <c r="O345" i="11"/>
  <c r="W345" i="11"/>
  <c r="AE345" i="11"/>
  <c r="AM345" i="11"/>
  <c r="H345" i="11"/>
  <c r="P345" i="11"/>
  <c r="X345" i="11"/>
  <c r="AF345" i="11"/>
  <c r="AN345" i="11"/>
  <c r="Q345" i="11"/>
  <c r="AL345" i="11"/>
  <c r="U345" i="11"/>
  <c r="AO345" i="11"/>
  <c r="N345" i="11"/>
  <c r="V345" i="11"/>
  <c r="AS345" i="11"/>
  <c r="Y345" i="11"/>
  <c r="AT345" i="11"/>
  <c r="F345" i="11"/>
  <c r="AC345" i="11"/>
  <c r="I345" i="11"/>
  <c r="AD345" i="11"/>
  <c r="M345" i="11"/>
  <c r="AG345" i="11"/>
  <c r="AK345" i="11"/>
  <c r="K349" i="12"/>
  <c r="G349" i="12"/>
  <c r="H349" i="12"/>
  <c r="I349" i="12"/>
  <c r="J349" i="12"/>
  <c r="D349" i="12"/>
  <c r="E349" i="12"/>
  <c r="F349" i="12"/>
  <c r="E347" i="11"/>
  <c r="B348" i="10"/>
  <c r="C348" i="10" s="1"/>
  <c r="D348" i="10" s="1"/>
  <c r="AU346" i="11" s="1"/>
  <c r="C365" i="12"/>
  <c r="I346" i="11" l="1"/>
  <c r="Q346" i="11"/>
  <c r="Y346" i="11"/>
  <c r="AG346" i="11"/>
  <c r="AO346" i="11"/>
  <c r="J346" i="11"/>
  <c r="R346" i="11"/>
  <c r="Z346" i="11"/>
  <c r="AH346" i="11"/>
  <c r="AP346" i="11"/>
  <c r="K346" i="11"/>
  <c r="S346" i="11"/>
  <c r="AA346" i="11"/>
  <c r="AI346" i="11"/>
  <c r="AQ346" i="11"/>
  <c r="F346" i="11"/>
  <c r="N346" i="11"/>
  <c r="V346" i="11"/>
  <c r="AD346" i="11"/>
  <c r="AL346" i="11"/>
  <c r="AT346" i="11"/>
  <c r="G346" i="11"/>
  <c r="O346" i="11"/>
  <c r="W346" i="11"/>
  <c r="AE346" i="11"/>
  <c r="AM346" i="11"/>
  <c r="T346" i="11"/>
  <c r="AN346" i="11"/>
  <c r="U346" i="11"/>
  <c r="AR346" i="11"/>
  <c r="X346" i="11"/>
  <c r="AS346" i="11"/>
  <c r="P346" i="11"/>
  <c r="AB346" i="11"/>
  <c r="H346" i="11"/>
  <c r="AC346" i="11"/>
  <c r="AK346" i="11"/>
  <c r="L346" i="11"/>
  <c r="AF346" i="11"/>
  <c r="M346" i="11"/>
  <c r="AJ346" i="11"/>
  <c r="K350" i="12"/>
  <c r="H350" i="12"/>
  <c r="I350" i="12"/>
  <c r="J350" i="12"/>
  <c r="D350" i="12"/>
  <c r="E350" i="12"/>
  <c r="F350" i="12"/>
  <c r="G350" i="12"/>
  <c r="E348" i="11"/>
  <c r="B349" i="10"/>
  <c r="C349" i="10" s="1"/>
  <c r="D349" i="10" s="1"/>
  <c r="AU347" i="11" s="1"/>
  <c r="C366" i="12"/>
  <c r="H347" i="11" l="1"/>
  <c r="P347" i="11"/>
  <c r="X347" i="11"/>
  <c r="AF347" i="11"/>
  <c r="AN347" i="11"/>
  <c r="I347" i="11"/>
  <c r="Q347" i="11"/>
  <c r="Y347" i="11"/>
  <c r="AG347" i="11"/>
  <c r="AO347" i="11"/>
  <c r="J347" i="11"/>
  <c r="R347" i="11"/>
  <c r="Z347" i="11"/>
  <c r="AH347" i="11"/>
  <c r="AP347" i="11"/>
  <c r="M347" i="11"/>
  <c r="U347" i="11"/>
  <c r="AC347" i="11"/>
  <c r="AK347" i="11"/>
  <c r="AS347" i="11"/>
  <c r="F347" i="11"/>
  <c r="N347" i="11"/>
  <c r="V347" i="11"/>
  <c r="AD347" i="11"/>
  <c r="AL347" i="11"/>
  <c r="AT347" i="11"/>
  <c r="T347" i="11"/>
  <c r="AQ347" i="11"/>
  <c r="W347" i="11"/>
  <c r="AR347" i="11"/>
  <c r="AA347" i="11"/>
  <c r="G347" i="11"/>
  <c r="AB347" i="11"/>
  <c r="AM347" i="11"/>
  <c r="K347" i="11"/>
  <c r="AE347" i="11"/>
  <c r="L347" i="11"/>
  <c r="AI347" i="11"/>
  <c r="S347" i="11"/>
  <c r="O347" i="11"/>
  <c r="AJ347" i="11"/>
  <c r="K351" i="12"/>
  <c r="I351" i="12"/>
  <c r="J351" i="12"/>
  <c r="D351" i="12"/>
  <c r="E351" i="12"/>
  <c r="F351" i="12"/>
  <c r="G351" i="12"/>
  <c r="H351" i="12"/>
  <c r="E349" i="11"/>
  <c r="B350" i="10"/>
  <c r="C350" i="10" s="1"/>
  <c r="D350" i="10" s="1"/>
  <c r="AU348" i="11" s="1"/>
  <c r="C367" i="12"/>
  <c r="G348" i="11" l="1"/>
  <c r="O348" i="11"/>
  <c r="W348" i="11"/>
  <c r="AE348" i="11"/>
  <c r="AM348" i="11"/>
  <c r="H348" i="11"/>
  <c r="P348" i="11"/>
  <c r="X348" i="11"/>
  <c r="AF348" i="11"/>
  <c r="AN348" i="11"/>
  <c r="I348" i="11"/>
  <c r="Q348" i="11"/>
  <c r="Y348" i="11"/>
  <c r="AG348" i="11"/>
  <c r="AO348" i="11"/>
  <c r="L348" i="11"/>
  <c r="T348" i="11"/>
  <c r="AB348" i="11"/>
  <c r="AJ348" i="11"/>
  <c r="AR348" i="11"/>
  <c r="M348" i="11"/>
  <c r="U348" i="11"/>
  <c r="AC348" i="11"/>
  <c r="AK348" i="11"/>
  <c r="AS348" i="11"/>
  <c r="V348" i="11"/>
  <c r="AQ348" i="11"/>
  <c r="Z348" i="11"/>
  <c r="AT348" i="11"/>
  <c r="S348" i="11"/>
  <c r="F348" i="11"/>
  <c r="AA348" i="11"/>
  <c r="J348" i="11"/>
  <c r="AD348" i="11"/>
  <c r="K348" i="11"/>
  <c r="AH348" i="11"/>
  <c r="N348" i="11"/>
  <c r="AI348" i="11"/>
  <c r="R348" i="11"/>
  <c r="AL348" i="11"/>
  <c r="AP348" i="11"/>
  <c r="K352" i="12"/>
  <c r="J352" i="12"/>
  <c r="D352" i="12"/>
  <c r="E352" i="12"/>
  <c r="F352" i="12"/>
  <c r="G352" i="12"/>
  <c r="H352" i="12"/>
  <c r="I352" i="12"/>
  <c r="E350" i="11"/>
  <c r="B351" i="10"/>
  <c r="C351" i="10" s="1"/>
  <c r="D351" i="10" s="1"/>
  <c r="AU349" i="11" s="1"/>
  <c r="C368" i="12"/>
  <c r="F349" i="11" l="1"/>
  <c r="N349" i="11"/>
  <c r="V349" i="11"/>
  <c r="AD349" i="11"/>
  <c r="AL349" i="11"/>
  <c r="AT349" i="11"/>
  <c r="G349" i="11"/>
  <c r="O349" i="11"/>
  <c r="W349" i="11"/>
  <c r="H349" i="11"/>
  <c r="P349" i="11"/>
  <c r="X349" i="11"/>
  <c r="K349" i="11"/>
  <c r="S349" i="11"/>
  <c r="AA349" i="11"/>
  <c r="AI349" i="11"/>
  <c r="AQ349" i="11"/>
  <c r="L349" i="11"/>
  <c r="T349" i="11"/>
  <c r="AB349" i="11"/>
  <c r="AJ349" i="11"/>
  <c r="AR349" i="11"/>
  <c r="Y349" i="11"/>
  <c r="AM349" i="11"/>
  <c r="Z349" i="11"/>
  <c r="AN349" i="11"/>
  <c r="I349" i="11"/>
  <c r="AC349" i="11"/>
  <c r="AO349" i="11"/>
  <c r="U349" i="11"/>
  <c r="J349" i="11"/>
  <c r="AE349" i="11"/>
  <c r="AP349" i="11"/>
  <c r="AK349" i="11"/>
  <c r="M349" i="11"/>
  <c r="AF349" i="11"/>
  <c r="AS349" i="11"/>
  <c r="Q349" i="11"/>
  <c r="AG349" i="11"/>
  <c r="R349" i="11"/>
  <c r="AH349" i="11"/>
  <c r="K353" i="12"/>
  <c r="D353" i="12"/>
  <c r="E353" i="12"/>
  <c r="F353" i="12"/>
  <c r="G353" i="12"/>
  <c r="H353" i="12"/>
  <c r="I353" i="12"/>
  <c r="J353" i="12"/>
  <c r="E351" i="11"/>
  <c r="B352" i="10"/>
  <c r="C352" i="10" s="1"/>
  <c r="D352" i="10" s="1"/>
  <c r="AU350" i="11" s="1"/>
  <c r="C369" i="12"/>
  <c r="M350" i="11" l="1"/>
  <c r="U350" i="11"/>
  <c r="AC350" i="11"/>
  <c r="AK350" i="11"/>
  <c r="AS350" i="11"/>
  <c r="J350" i="11"/>
  <c r="R350" i="11"/>
  <c r="Z350" i="11"/>
  <c r="AH350" i="11"/>
  <c r="AP350" i="11"/>
  <c r="K350" i="11"/>
  <c r="S350" i="11"/>
  <c r="AA350" i="11"/>
  <c r="AI350" i="11"/>
  <c r="AQ350" i="11"/>
  <c r="I350" i="11"/>
  <c r="W350" i="11"/>
  <c r="AJ350" i="11"/>
  <c r="L350" i="11"/>
  <c r="X350" i="11"/>
  <c r="AL350" i="11"/>
  <c r="V350" i="11"/>
  <c r="N350" i="11"/>
  <c r="Y350" i="11"/>
  <c r="AM350" i="11"/>
  <c r="O350" i="11"/>
  <c r="AB350" i="11"/>
  <c r="AN350" i="11"/>
  <c r="P350" i="11"/>
  <c r="AD350" i="11"/>
  <c r="AO350" i="11"/>
  <c r="AG350" i="11"/>
  <c r="F350" i="11"/>
  <c r="Q350" i="11"/>
  <c r="AE350" i="11"/>
  <c r="AR350" i="11"/>
  <c r="H350" i="11"/>
  <c r="G350" i="11"/>
  <c r="T350" i="11"/>
  <c r="AF350" i="11"/>
  <c r="AT350" i="11"/>
  <c r="K354" i="12"/>
  <c r="D354" i="12"/>
  <c r="E354" i="12"/>
  <c r="F354" i="12"/>
  <c r="G354" i="12"/>
  <c r="H354" i="12"/>
  <c r="I354" i="12"/>
  <c r="J354" i="12"/>
  <c r="E352" i="11"/>
  <c r="B353" i="10"/>
  <c r="C353" i="10" s="1"/>
  <c r="D353" i="10" s="1"/>
  <c r="AU351" i="11" s="1"/>
  <c r="C370" i="12"/>
  <c r="L351" i="11" l="1"/>
  <c r="T351" i="11"/>
  <c r="AB351" i="11"/>
  <c r="AJ351" i="11"/>
  <c r="AR351" i="11"/>
  <c r="I351" i="11"/>
  <c r="Q351" i="11"/>
  <c r="Y351" i="11"/>
  <c r="AG351" i="11"/>
  <c r="AO351" i="11"/>
  <c r="J351" i="11"/>
  <c r="R351" i="11"/>
  <c r="Z351" i="11"/>
  <c r="AH351" i="11"/>
  <c r="AP351" i="11"/>
  <c r="G351" i="11"/>
  <c r="U351" i="11"/>
  <c r="AF351" i="11"/>
  <c r="AT351" i="11"/>
  <c r="H351" i="11"/>
  <c r="V351" i="11"/>
  <c r="AI351" i="11"/>
  <c r="K351" i="11"/>
  <c r="W351" i="11"/>
  <c r="AK351" i="11"/>
  <c r="F351" i="11"/>
  <c r="M351" i="11"/>
  <c r="X351" i="11"/>
  <c r="AL351" i="11"/>
  <c r="AE351" i="11"/>
  <c r="N351" i="11"/>
  <c r="AA351" i="11"/>
  <c r="AM351" i="11"/>
  <c r="O351" i="11"/>
  <c r="AC351" i="11"/>
  <c r="AN351" i="11"/>
  <c r="AS351" i="11"/>
  <c r="P351" i="11"/>
  <c r="AD351" i="11"/>
  <c r="AQ351" i="11"/>
  <c r="S351" i="11"/>
  <c r="K355" i="12"/>
  <c r="E355" i="12"/>
  <c r="F355" i="12"/>
  <c r="G355" i="12"/>
  <c r="H355" i="12"/>
  <c r="I355" i="12"/>
  <c r="J355" i="12"/>
  <c r="D355" i="12"/>
  <c r="E353" i="11"/>
  <c r="B354" i="10"/>
  <c r="C354" i="10" s="1"/>
  <c r="D354" i="10" s="1"/>
  <c r="AU352" i="11" s="1"/>
  <c r="C371" i="12"/>
  <c r="K352" i="11" l="1"/>
  <c r="S352" i="11"/>
  <c r="AA352" i="11"/>
  <c r="AI352" i="11"/>
  <c r="AQ352" i="11"/>
  <c r="H352" i="11"/>
  <c r="P352" i="11"/>
  <c r="X352" i="11"/>
  <c r="AF352" i="11"/>
  <c r="AN352" i="11"/>
  <c r="I352" i="11"/>
  <c r="Q352" i="11"/>
  <c r="Y352" i="11"/>
  <c r="AG352" i="11"/>
  <c r="AO352" i="11"/>
  <c r="R352" i="11"/>
  <c r="AD352" i="11"/>
  <c r="AR352" i="11"/>
  <c r="F352" i="11"/>
  <c r="T352" i="11"/>
  <c r="AE352" i="11"/>
  <c r="AS352" i="11"/>
  <c r="O352" i="11"/>
  <c r="G352" i="11"/>
  <c r="U352" i="11"/>
  <c r="AH352" i="11"/>
  <c r="AT352" i="11"/>
  <c r="AP352" i="11"/>
  <c r="J352" i="11"/>
  <c r="V352" i="11"/>
  <c r="AJ352" i="11"/>
  <c r="L352" i="11"/>
  <c r="W352" i="11"/>
  <c r="AK352" i="11"/>
  <c r="AC352" i="11"/>
  <c r="M352" i="11"/>
  <c r="Z352" i="11"/>
  <c r="AL352" i="11"/>
  <c r="N352" i="11"/>
  <c r="AB352" i="11"/>
  <c r="AM352" i="11"/>
  <c r="K356" i="12"/>
  <c r="F356" i="12"/>
  <c r="G356" i="12"/>
  <c r="H356" i="12"/>
  <c r="I356" i="12"/>
  <c r="J356" i="12"/>
  <c r="D356" i="12"/>
  <c r="E356" i="12"/>
  <c r="E354" i="11"/>
  <c r="B355" i="10"/>
  <c r="C355" i="10" s="1"/>
  <c r="D355" i="10" s="1"/>
  <c r="AU353" i="11" s="1"/>
  <c r="C372" i="12"/>
  <c r="J353" i="11" l="1"/>
  <c r="R353" i="11"/>
  <c r="Z353" i="11"/>
  <c r="AH353" i="11"/>
  <c r="AP353" i="11"/>
  <c r="G353" i="11"/>
  <c r="O353" i="11"/>
  <c r="W353" i="11"/>
  <c r="AE353" i="11"/>
  <c r="AM353" i="11"/>
  <c r="H353" i="11"/>
  <c r="P353" i="11"/>
  <c r="X353" i="11"/>
  <c r="AF353" i="11"/>
  <c r="AN353" i="11"/>
  <c r="N353" i="11"/>
  <c r="AB353" i="11"/>
  <c r="AO353" i="11"/>
  <c r="Q353" i="11"/>
  <c r="AC353" i="11"/>
  <c r="AQ353" i="11"/>
  <c r="S353" i="11"/>
  <c r="AD353" i="11"/>
  <c r="AR353" i="11"/>
  <c r="F353" i="11"/>
  <c r="T353" i="11"/>
  <c r="AG353" i="11"/>
  <c r="AS353" i="11"/>
  <c r="AA353" i="11"/>
  <c r="I353" i="11"/>
  <c r="U353" i="11"/>
  <c r="AI353" i="11"/>
  <c r="AT353" i="11"/>
  <c r="K353" i="11"/>
  <c r="V353" i="11"/>
  <c r="AJ353" i="11"/>
  <c r="AL353" i="11"/>
  <c r="L353" i="11"/>
  <c r="Y353" i="11"/>
  <c r="AK353" i="11"/>
  <c r="M353" i="11"/>
  <c r="K357" i="12"/>
  <c r="G357" i="12"/>
  <c r="H357" i="12"/>
  <c r="I357" i="12"/>
  <c r="J357" i="12"/>
  <c r="D357" i="12"/>
  <c r="E357" i="12"/>
  <c r="F357" i="12"/>
  <c r="E355" i="11"/>
  <c r="B356" i="10"/>
  <c r="C356" i="10" s="1"/>
  <c r="D356" i="10" s="1"/>
  <c r="AU354" i="11" s="1"/>
  <c r="C373" i="12"/>
  <c r="I354" i="11" l="1"/>
  <c r="Q354" i="11"/>
  <c r="Y354" i="11"/>
  <c r="AG354" i="11"/>
  <c r="AO354" i="11"/>
  <c r="F354" i="11"/>
  <c r="N354" i="11"/>
  <c r="V354" i="11"/>
  <c r="AD354" i="11"/>
  <c r="AL354" i="11"/>
  <c r="AT354" i="11"/>
  <c r="G354" i="11"/>
  <c r="O354" i="11"/>
  <c r="W354" i="11"/>
  <c r="AE354" i="11"/>
  <c r="AM354" i="11"/>
  <c r="L354" i="11"/>
  <c r="Z354" i="11"/>
  <c r="AK354" i="11"/>
  <c r="M354" i="11"/>
  <c r="AA354" i="11"/>
  <c r="AN354" i="11"/>
  <c r="K354" i="11"/>
  <c r="P354" i="11"/>
  <c r="AB354" i="11"/>
  <c r="AP354" i="11"/>
  <c r="X354" i="11"/>
  <c r="R354" i="11"/>
  <c r="AC354" i="11"/>
  <c r="AQ354" i="11"/>
  <c r="S354" i="11"/>
  <c r="AF354" i="11"/>
  <c r="AR354" i="11"/>
  <c r="H354" i="11"/>
  <c r="T354" i="11"/>
  <c r="AH354" i="11"/>
  <c r="AS354" i="11"/>
  <c r="J354" i="11"/>
  <c r="U354" i="11"/>
  <c r="AI354" i="11"/>
  <c r="AJ354" i="11"/>
  <c r="K358" i="12"/>
  <c r="H358" i="12"/>
  <c r="I358" i="12"/>
  <c r="J358" i="12"/>
  <c r="D358" i="12"/>
  <c r="E358" i="12"/>
  <c r="F358" i="12"/>
  <c r="G358" i="12"/>
  <c r="E356" i="11"/>
  <c r="B357" i="10"/>
  <c r="C357" i="10" s="1"/>
  <c r="D357" i="10" s="1"/>
  <c r="AU355" i="11" s="1"/>
  <c r="C374" i="12"/>
  <c r="H355" i="11" l="1"/>
  <c r="P355" i="11"/>
  <c r="X355" i="11"/>
  <c r="AF355" i="11"/>
  <c r="AN355" i="11"/>
  <c r="M355" i="11"/>
  <c r="U355" i="11"/>
  <c r="AC355" i="11"/>
  <c r="AK355" i="11"/>
  <c r="AS355" i="11"/>
  <c r="F355" i="11"/>
  <c r="N355" i="11"/>
  <c r="V355" i="11"/>
  <c r="AD355" i="11"/>
  <c r="AL355" i="11"/>
  <c r="AT355" i="11"/>
  <c r="J355" i="11"/>
  <c r="W355" i="11"/>
  <c r="AI355" i="11"/>
  <c r="K355" i="11"/>
  <c r="Y355" i="11"/>
  <c r="AJ355" i="11"/>
  <c r="L355" i="11"/>
  <c r="Z355" i="11"/>
  <c r="AM355" i="11"/>
  <c r="O355" i="11"/>
  <c r="AA355" i="11"/>
  <c r="AO355" i="11"/>
  <c r="T355" i="11"/>
  <c r="Q355" i="11"/>
  <c r="AB355" i="11"/>
  <c r="AP355" i="11"/>
  <c r="I355" i="11"/>
  <c r="R355" i="11"/>
  <c r="AE355" i="11"/>
  <c r="AQ355" i="11"/>
  <c r="AH355" i="11"/>
  <c r="G355" i="11"/>
  <c r="S355" i="11"/>
  <c r="AG355" i="11"/>
  <c r="AR355" i="11"/>
  <c r="K359" i="12"/>
  <c r="I359" i="12"/>
  <c r="J359" i="12"/>
  <c r="D359" i="12"/>
  <c r="E359" i="12"/>
  <c r="F359" i="12"/>
  <c r="G359" i="12"/>
  <c r="H359" i="12"/>
  <c r="E357" i="11"/>
  <c r="B358" i="10"/>
  <c r="C358" i="10" s="1"/>
  <c r="D358" i="10" s="1"/>
  <c r="AU356" i="11" s="1"/>
  <c r="C375" i="12"/>
  <c r="G356" i="11" l="1"/>
  <c r="O356" i="11"/>
  <c r="W356" i="11"/>
  <c r="AE356" i="11"/>
  <c r="AM356" i="11"/>
  <c r="L356" i="11"/>
  <c r="T356" i="11"/>
  <c r="AB356" i="11"/>
  <c r="AJ356" i="11"/>
  <c r="AR356" i="11"/>
  <c r="M356" i="11"/>
  <c r="U356" i="11"/>
  <c r="AC356" i="11"/>
  <c r="AK356" i="11"/>
  <c r="AS356" i="11"/>
  <c r="H356" i="11"/>
  <c r="S356" i="11"/>
  <c r="AG356" i="11"/>
  <c r="AT356" i="11"/>
  <c r="I356" i="11"/>
  <c r="V356" i="11"/>
  <c r="AH356" i="11"/>
  <c r="F356" i="11"/>
  <c r="J356" i="11"/>
  <c r="X356" i="11"/>
  <c r="AI356" i="11"/>
  <c r="R356" i="11"/>
  <c r="K356" i="11"/>
  <c r="Y356" i="11"/>
  <c r="AL356" i="11"/>
  <c r="N356" i="11"/>
  <c r="Z356" i="11"/>
  <c r="AN356" i="11"/>
  <c r="AQ356" i="11"/>
  <c r="P356" i="11"/>
  <c r="AA356" i="11"/>
  <c r="AO356" i="11"/>
  <c r="Q356" i="11"/>
  <c r="AD356" i="11"/>
  <c r="AP356" i="11"/>
  <c r="AF356" i="11"/>
  <c r="K360" i="12"/>
  <c r="J360" i="12"/>
  <c r="D360" i="12"/>
  <c r="E360" i="12"/>
  <c r="F360" i="12"/>
  <c r="G360" i="12"/>
  <c r="H360" i="12"/>
  <c r="I360" i="12"/>
  <c r="E358" i="11"/>
  <c r="B359" i="10"/>
  <c r="C359" i="10" s="1"/>
  <c r="D359" i="10" s="1"/>
  <c r="AU357" i="11" s="1"/>
  <c r="C376" i="12"/>
  <c r="F357" i="11" l="1"/>
  <c r="N357" i="11"/>
  <c r="V357" i="11"/>
  <c r="AD357" i="11"/>
  <c r="AL357" i="11"/>
  <c r="AT357" i="11"/>
  <c r="K357" i="11"/>
  <c r="S357" i="11"/>
  <c r="AA357" i="11"/>
  <c r="AI357" i="11"/>
  <c r="AQ357" i="11"/>
  <c r="L357" i="11"/>
  <c r="T357" i="11"/>
  <c r="AB357" i="11"/>
  <c r="AJ357" i="11"/>
  <c r="AR357" i="11"/>
  <c r="Q357" i="11"/>
  <c r="AE357" i="11"/>
  <c r="AP357" i="11"/>
  <c r="G357" i="11"/>
  <c r="R357" i="11"/>
  <c r="AF357" i="11"/>
  <c r="AS357" i="11"/>
  <c r="AO357" i="11"/>
  <c r="H357" i="11"/>
  <c r="U357" i="11"/>
  <c r="AG357" i="11"/>
  <c r="I357" i="11"/>
  <c r="W357" i="11"/>
  <c r="AH357" i="11"/>
  <c r="P357" i="11"/>
  <c r="J357" i="11"/>
  <c r="X357" i="11"/>
  <c r="AK357" i="11"/>
  <c r="M357" i="11"/>
  <c r="Y357" i="11"/>
  <c r="AM357" i="11"/>
  <c r="AC357" i="11"/>
  <c r="O357" i="11"/>
  <c r="Z357" i="11"/>
  <c r="AN357" i="11"/>
  <c r="K361" i="12"/>
  <c r="D361" i="12"/>
  <c r="E361" i="12"/>
  <c r="F361" i="12"/>
  <c r="G361" i="12"/>
  <c r="H361" i="12"/>
  <c r="I361" i="12"/>
  <c r="J361" i="12"/>
  <c r="E359" i="11"/>
  <c r="B360" i="10"/>
  <c r="C360" i="10" s="1"/>
  <c r="D360" i="10" s="1"/>
  <c r="AU358" i="11" s="1"/>
  <c r="C377" i="12"/>
  <c r="M358" i="11" l="1"/>
  <c r="U358" i="11"/>
  <c r="AC358" i="11"/>
  <c r="AK358" i="11"/>
  <c r="J358" i="11"/>
  <c r="R358" i="11"/>
  <c r="Z358" i="11"/>
  <c r="AH358" i="11"/>
  <c r="K358" i="11"/>
  <c r="S358" i="11"/>
  <c r="AA358" i="11"/>
  <c r="AI358" i="11"/>
  <c r="AQ358" i="11"/>
  <c r="O358" i="11"/>
  <c r="AB358" i="11"/>
  <c r="AN358" i="11"/>
  <c r="P358" i="11"/>
  <c r="AD358" i="11"/>
  <c r="AO358" i="11"/>
  <c r="F358" i="11"/>
  <c r="Q358" i="11"/>
  <c r="AE358" i="11"/>
  <c r="AP358" i="11"/>
  <c r="N358" i="11"/>
  <c r="G358" i="11"/>
  <c r="T358" i="11"/>
  <c r="AF358" i="11"/>
  <c r="AR358" i="11"/>
  <c r="AM358" i="11"/>
  <c r="H358" i="11"/>
  <c r="V358" i="11"/>
  <c r="AG358" i="11"/>
  <c r="AS358" i="11"/>
  <c r="I358" i="11"/>
  <c r="W358" i="11"/>
  <c r="AJ358" i="11"/>
  <c r="AT358" i="11"/>
  <c r="L358" i="11"/>
  <c r="X358" i="11"/>
  <c r="AL358" i="11"/>
  <c r="Y358" i="11"/>
  <c r="K362" i="12"/>
  <c r="D362" i="12"/>
  <c r="E362" i="12"/>
  <c r="F362" i="12"/>
  <c r="G362" i="12"/>
  <c r="H362" i="12"/>
  <c r="I362" i="12"/>
  <c r="J362" i="12"/>
  <c r="E360" i="11"/>
  <c r="B361" i="10"/>
  <c r="C361" i="10" s="1"/>
  <c r="D361" i="10" s="1"/>
  <c r="AU359" i="11" s="1"/>
  <c r="J359" i="11" l="1"/>
  <c r="R359" i="11"/>
  <c r="Z359" i="11"/>
  <c r="AH359" i="11"/>
  <c r="AP359" i="11"/>
  <c r="H359" i="11"/>
  <c r="Q359" i="11"/>
  <c r="AA359" i="11"/>
  <c r="AJ359" i="11"/>
  <c r="AS359" i="11"/>
  <c r="I359" i="11"/>
  <c r="S359" i="11"/>
  <c r="AB359" i="11"/>
  <c r="AK359" i="11"/>
  <c r="AT359" i="11"/>
  <c r="P359" i="11"/>
  <c r="K359" i="11"/>
  <c r="T359" i="11"/>
  <c r="AC359" i="11"/>
  <c r="AL359" i="11"/>
  <c r="Y359" i="11"/>
  <c r="L359" i="11"/>
  <c r="U359" i="11"/>
  <c r="AD359" i="11"/>
  <c r="AM359" i="11"/>
  <c r="M359" i="11"/>
  <c r="V359" i="11"/>
  <c r="AE359" i="11"/>
  <c r="AN359" i="11"/>
  <c r="AI359" i="11"/>
  <c r="N359" i="11"/>
  <c r="W359" i="11"/>
  <c r="AF359" i="11"/>
  <c r="AO359" i="11"/>
  <c r="G359" i="11"/>
  <c r="F359" i="11"/>
  <c r="O359" i="11"/>
  <c r="X359" i="11"/>
  <c r="AG359" i="11"/>
  <c r="AQ359" i="11"/>
  <c r="AR359" i="11"/>
  <c r="K363" i="12"/>
  <c r="E363" i="12"/>
  <c r="F363" i="12"/>
  <c r="G363" i="12"/>
  <c r="H363" i="12"/>
  <c r="I363" i="12"/>
  <c r="J363" i="12"/>
  <c r="D363" i="12"/>
  <c r="E361" i="11"/>
  <c r="B362" i="10"/>
  <c r="C362" i="10" s="1"/>
  <c r="D362" i="10" s="1"/>
  <c r="AU360" i="11" s="1"/>
  <c r="I360" i="11" l="1"/>
  <c r="Q360" i="11"/>
  <c r="Y360" i="11"/>
  <c r="AG360" i="11"/>
  <c r="AO360" i="11"/>
  <c r="M360" i="11"/>
  <c r="V360" i="11"/>
  <c r="AE360" i="11"/>
  <c r="AN360" i="11"/>
  <c r="N360" i="11"/>
  <c r="W360" i="11"/>
  <c r="AF360" i="11"/>
  <c r="AP360" i="11"/>
  <c r="AM360" i="11"/>
  <c r="F360" i="11"/>
  <c r="O360" i="11"/>
  <c r="X360" i="11"/>
  <c r="AH360" i="11"/>
  <c r="AQ360" i="11"/>
  <c r="AD360" i="11"/>
  <c r="G360" i="11"/>
  <c r="P360" i="11"/>
  <c r="Z360" i="11"/>
  <c r="AI360" i="11"/>
  <c r="AR360" i="11"/>
  <c r="U360" i="11"/>
  <c r="H360" i="11"/>
  <c r="R360" i="11"/>
  <c r="AA360" i="11"/>
  <c r="AJ360" i="11"/>
  <c r="AS360" i="11"/>
  <c r="J360" i="11"/>
  <c r="S360" i="11"/>
  <c r="AB360" i="11"/>
  <c r="AK360" i="11"/>
  <c r="AT360" i="11"/>
  <c r="L360" i="11"/>
  <c r="K360" i="11"/>
  <c r="T360" i="11"/>
  <c r="AC360" i="11"/>
  <c r="AL360" i="11"/>
  <c r="K364" i="12"/>
  <c r="F364" i="12"/>
  <c r="G364" i="12"/>
  <c r="H364" i="12"/>
  <c r="I364" i="12"/>
  <c r="J364" i="12"/>
  <c r="D364" i="12"/>
  <c r="E364" i="12"/>
  <c r="E362" i="11"/>
  <c r="B363" i="10"/>
  <c r="C363" i="10" s="1"/>
  <c r="D363" i="10" s="1"/>
  <c r="AU361" i="11" s="1"/>
  <c r="H361" i="11" l="1"/>
  <c r="P361" i="11"/>
  <c r="I361" i="11"/>
  <c r="R361" i="11"/>
  <c r="Z361" i="11"/>
  <c r="AH361" i="11"/>
  <c r="AP361" i="11"/>
  <c r="J361" i="11"/>
  <c r="S361" i="11"/>
  <c r="AA361" i="11"/>
  <c r="AI361" i="11"/>
  <c r="AQ361" i="11"/>
  <c r="K361" i="11"/>
  <c r="T361" i="11"/>
  <c r="AB361" i="11"/>
  <c r="AJ361" i="11"/>
  <c r="AR361" i="11"/>
  <c r="Y361" i="11"/>
  <c r="L361" i="11"/>
  <c r="U361" i="11"/>
  <c r="AC361" i="11"/>
  <c r="AK361" i="11"/>
  <c r="AS361" i="11"/>
  <c r="AO361" i="11"/>
  <c r="M361" i="11"/>
  <c r="V361" i="11"/>
  <c r="AD361" i="11"/>
  <c r="AL361" i="11"/>
  <c r="AT361" i="11"/>
  <c r="G361" i="11"/>
  <c r="N361" i="11"/>
  <c r="W361" i="11"/>
  <c r="AE361" i="11"/>
  <c r="AM361" i="11"/>
  <c r="AG361" i="11"/>
  <c r="F361" i="11"/>
  <c r="O361" i="11"/>
  <c r="X361" i="11"/>
  <c r="AF361" i="11"/>
  <c r="AN361" i="11"/>
  <c r="Q361" i="11"/>
  <c r="K365" i="12"/>
  <c r="G365" i="12"/>
  <c r="H365" i="12"/>
  <c r="I365" i="12"/>
  <c r="J365" i="12"/>
  <c r="D365" i="12"/>
  <c r="E365" i="12"/>
  <c r="F365" i="12"/>
  <c r="E363" i="11"/>
  <c r="B364" i="10"/>
  <c r="C364" i="10" s="1"/>
  <c r="D364" i="10" s="1"/>
  <c r="AU362" i="11" s="1"/>
  <c r="I362" i="11" l="1"/>
  <c r="Q362" i="11"/>
  <c r="Y362" i="11"/>
  <c r="AG362" i="11"/>
  <c r="AO362" i="11"/>
  <c r="J362" i="11"/>
  <c r="R362" i="11"/>
  <c r="Z362" i="11"/>
  <c r="AH362" i="11"/>
  <c r="AP362" i="11"/>
  <c r="H362" i="11"/>
  <c r="K362" i="11"/>
  <c r="S362" i="11"/>
  <c r="AA362" i="11"/>
  <c r="AI362" i="11"/>
  <c r="AQ362" i="11"/>
  <c r="AF362" i="11"/>
  <c r="L362" i="11"/>
  <c r="T362" i="11"/>
  <c r="AB362" i="11"/>
  <c r="AJ362" i="11"/>
  <c r="AR362" i="11"/>
  <c r="M362" i="11"/>
  <c r="U362" i="11"/>
  <c r="AC362" i="11"/>
  <c r="AK362" i="11"/>
  <c r="AS362" i="11"/>
  <c r="X362" i="11"/>
  <c r="F362" i="11"/>
  <c r="N362" i="11"/>
  <c r="V362" i="11"/>
  <c r="AD362" i="11"/>
  <c r="AL362" i="11"/>
  <c r="AT362" i="11"/>
  <c r="AN362" i="11"/>
  <c r="G362" i="11"/>
  <c r="O362" i="11"/>
  <c r="W362" i="11"/>
  <c r="AE362" i="11"/>
  <c r="AM362" i="11"/>
  <c r="P362" i="11"/>
  <c r="K366" i="12"/>
  <c r="H366" i="12"/>
  <c r="I366" i="12"/>
  <c r="J366" i="12"/>
  <c r="D366" i="12"/>
  <c r="E366" i="12"/>
  <c r="F366" i="12"/>
  <c r="G366" i="12"/>
  <c r="E364" i="11"/>
  <c r="B365" i="10"/>
  <c r="C365" i="10" s="1"/>
  <c r="D365" i="10" s="1"/>
  <c r="AU363" i="11" s="1"/>
  <c r="H363" i="11" l="1"/>
  <c r="P363" i="11"/>
  <c r="X363" i="11"/>
  <c r="AF363" i="11"/>
  <c r="AN363" i="11"/>
  <c r="I363" i="11"/>
  <c r="Q363" i="11"/>
  <c r="Y363" i="11"/>
  <c r="AG363" i="11"/>
  <c r="AO363" i="11"/>
  <c r="O363" i="11"/>
  <c r="J363" i="11"/>
  <c r="R363" i="11"/>
  <c r="Z363" i="11"/>
  <c r="AH363" i="11"/>
  <c r="AP363" i="11"/>
  <c r="AE363" i="11"/>
  <c r="K363" i="11"/>
  <c r="S363" i="11"/>
  <c r="AA363" i="11"/>
  <c r="AI363" i="11"/>
  <c r="AQ363" i="11"/>
  <c r="G363" i="11"/>
  <c r="L363" i="11"/>
  <c r="T363" i="11"/>
  <c r="AB363" i="11"/>
  <c r="AJ363" i="11"/>
  <c r="AR363" i="11"/>
  <c r="AM363" i="11"/>
  <c r="M363" i="11"/>
  <c r="U363" i="11"/>
  <c r="AC363" i="11"/>
  <c r="AK363" i="11"/>
  <c r="AS363" i="11"/>
  <c r="F363" i="11"/>
  <c r="N363" i="11"/>
  <c r="V363" i="11"/>
  <c r="AD363" i="11"/>
  <c r="AL363" i="11"/>
  <c r="AT363" i="11"/>
  <c r="W363" i="11"/>
  <c r="K367" i="12"/>
  <c r="I367" i="12"/>
  <c r="J367" i="12"/>
  <c r="D367" i="12"/>
  <c r="E367" i="12"/>
  <c r="F367" i="12"/>
  <c r="G367" i="12"/>
  <c r="H367" i="12"/>
  <c r="E365" i="11"/>
  <c r="B366" i="10"/>
  <c r="C366" i="10" s="1"/>
  <c r="D366" i="10" s="1"/>
  <c r="AU364" i="11" s="1"/>
  <c r="G364" i="11" l="1"/>
  <c r="O364" i="11"/>
  <c r="W364" i="11"/>
  <c r="AE364" i="11"/>
  <c r="AM364" i="11"/>
  <c r="H364" i="11"/>
  <c r="P364" i="11"/>
  <c r="X364" i="11"/>
  <c r="AF364" i="11"/>
  <c r="AN364" i="11"/>
  <c r="V364" i="11"/>
  <c r="I364" i="11"/>
  <c r="Q364" i="11"/>
  <c r="Y364" i="11"/>
  <c r="AG364" i="11"/>
  <c r="AO364" i="11"/>
  <c r="AD364" i="11"/>
  <c r="J364" i="11"/>
  <c r="R364" i="11"/>
  <c r="Z364" i="11"/>
  <c r="AH364" i="11"/>
  <c r="AP364" i="11"/>
  <c r="F364" i="11"/>
  <c r="AT364" i="11"/>
  <c r="K364" i="11"/>
  <c r="S364" i="11"/>
  <c r="AA364" i="11"/>
  <c r="AI364" i="11"/>
  <c r="AQ364" i="11"/>
  <c r="L364" i="11"/>
  <c r="T364" i="11"/>
  <c r="AB364" i="11"/>
  <c r="AJ364" i="11"/>
  <c r="AR364" i="11"/>
  <c r="N364" i="11"/>
  <c r="M364" i="11"/>
  <c r="U364" i="11"/>
  <c r="AC364" i="11"/>
  <c r="AK364" i="11"/>
  <c r="AS364" i="11"/>
  <c r="AL364" i="11"/>
  <c r="K368" i="12"/>
  <c r="J368" i="12"/>
  <c r="D368" i="12"/>
  <c r="E368" i="12"/>
  <c r="F368" i="12"/>
  <c r="G368" i="12"/>
  <c r="H368" i="12"/>
  <c r="I368" i="12"/>
  <c r="E366" i="11"/>
  <c r="B367" i="10"/>
  <c r="C367" i="10" s="1"/>
  <c r="D367" i="10" s="1"/>
  <c r="AU365" i="11" s="1"/>
  <c r="F365" i="11" l="1"/>
  <c r="N365" i="11"/>
  <c r="V365" i="11"/>
  <c r="AD365" i="11"/>
  <c r="AL365" i="11"/>
  <c r="AT365" i="11"/>
  <c r="G365" i="11"/>
  <c r="O365" i="11"/>
  <c r="W365" i="11"/>
  <c r="AE365" i="11"/>
  <c r="AM365" i="11"/>
  <c r="U365" i="11"/>
  <c r="H365" i="11"/>
  <c r="P365" i="11"/>
  <c r="X365" i="11"/>
  <c r="AF365" i="11"/>
  <c r="AN365" i="11"/>
  <c r="AP365" i="11"/>
  <c r="AK365" i="11"/>
  <c r="I365" i="11"/>
  <c r="Q365" i="11"/>
  <c r="Y365" i="11"/>
  <c r="AG365" i="11"/>
  <c r="AO365" i="11"/>
  <c r="J365" i="11"/>
  <c r="R365" i="11"/>
  <c r="Z365" i="11"/>
  <c r="AH365" i="11"/>
  <c r="AC365" i="11"/>
  <c r="K365" i="11"/>
  <c r="S365" i="11"/>
  <c r="AA365" i="11"/>
  <c r="AI365" i="11"/>
  <c r="AQ365" i="11"/>
  <c r="M365" i="11"/>
  <c r="L365" i="11"/>
  <c r="T365" i="11"/>
  <c r="AB365" i="11"/>
  <c r="AJ365" i="11"/>
  <c r="AR365" i="11"/>
  <c r="AS365" i="11"/>
  <c r="K369" i="12"/>
  <c r="D369" i="12"/>
  <c r="E369" i="12"/>
  <c r="F369" i="12"/>
  <c r="G369" i="12"/>
  <c r="H369" i="12"/>
  <c r="I369" i="12"/>
  <c r="J369" i="12"/>
  <c r="E367" i="11"/>
  <c r="B368" i="10"/>
  <c r="C368" i="10" s="1"/>
  <c r="D368" i="10" s="1"/>
  <c r="AU366" i="11" s="1"/>
  <c r="M366" i="11" l="1"/>
  <c r="U366" i="11"/>
  <c r="AC366" i="11"/>
  <c r="AK366" i="11"/>
  <c r="AS366" i="11"/>
  <c r="F366" i="11"/>
  <c r="N366" i="11"/>
  <c r="V366" i="11"/>
  <c r="AD366" i="11"/>
  <c r="AL366" i="11"/>
  <c r="AT366" i="11"/>
  <c r="Y366" i="11"/>
  <c r="AB366" i="11"/>
  <c r="G366" i="11"/>
  <c r="O366" i="11"/>
  <c r="W366" i="11"/>
  <c r="AE366" i="11"/>
  <c r="AM366" i="11"/>
  <c r="AO366" i="11"/>
  <c r="AJ366" i="11"/>
  <c r="H366" i="11"/>
  <c r="P366" i="11"/>
  <c r="X366" i="11"/>
  <c r="AF366" i="11"/>
  <c r="AN366" i="11"/>
  <c r="I366" i="11"/>
  <c r="AG366" i="11"/>
  <c r="L366" i="11"/>
  <c r="Q366" i="11"/>
  <c r="AR366" i="11"/>
  <c r="J366" i="11"/>
  <c r="R366" i="11"/>
  <c r="Z366" i="11"/>
  <c r="AH366" i="11"/>
  <c r="AP366" i="11"/>
  <c r="T366" i="11"/>
  <c r="K366" i="11"/>
  <c r="S366" i="11"/>
  <c r="AA366" i="11"/>
  <c r="AI366" i="11"/>
  <c r="AQ366" i="11"/>
  <c r="K370" i="12"/>
  <c r="D370" i="12"/>
  <c r="E370" i="12"/>
  <c r="F370" i="12"/>
  <c r="G370" i="12"/>
  <c r="H370" i="12"/>
  <c r="I370" i="12"/>
  <c r="J370" i="12"/>
  <c r="E368" i="11"/>
  <c r="B369" i="10"/>
  <c r="C369" i="10" s="1"/>
  <c r="D369" i="10" s="1"/>
  <c r="AU367" i="11" s="1"/>
  <c r="L367" i="11" l="1"/>
  <c r="T367" i="11"/>
  <c r="AB367" i="11"/>
  <c r="AJ367" i="11"/>
  <c r="AR367" i="11"/>
  <c r="M367" i="11"/>
  <c r="U367" i="11"/>
  <c r="AC367" i="11"/>
  <c r="AK367" i="11"/>
  <c r="AS367" i="11"/>
  <c r="AF367" i="11"/>
  <c r="AI367" i="11"/>
  <c r="F367" i="11"/>
  <c r="N367" i="11"/>
  <c r="V367" i="11"/>
  <c r="AD367" i="11"/>
  <c r="AL367" i="11"/>
  <c r="AT367" i="11"/>
  <c r="X367" i="11"/>
  <c r="AN367" i="11"/>
  <c r="AQ367" i="11"/>
  <c r="G367" i="11"/>
  <c r="O367" i="11"/>
  <c r="W367" i="11"/>
  <c r="AE367" i="11"/>
  <c r="AM367" i="11"/>
  <c r="P367" i="11"/>
  <c r="S367" i="11"/>
  <c r="H367" i="11"/>
  <c r="I367" i="11"/>
  <c r="Q367" i="11"/>
  <c r="Y367" i="11"/>
  <c r="AG367" i="11"/>
  <c r="AO367" i="11"/>
  <c r="AA367" i="11"/>
  <c r="J367" i="11"/>
  <c r="R367" i="11"/>
  <c r="Z367" i="11"/>
  <c r="AH367" i="11"/>
  <c r="AP367" i="11"/>
  <c r="K367" i="11"/>
  <c r="K371" i="12"/>
  <c r="E371" i="12"/>
  <c r="F371" i="12"/>
  <c r="G371" i="12"/>
  <c r="H371" i="12"/>
  <c r="I371" i="12"/>
  <c r="J371" i="12"/>
  <c r="D371" i="12"/>
  <c r="E369" i="11"/>
  <c r="B370" i="10"/>
  <c r="C370" i="10" s="1"/>
  <c r="D370" i="10" s="1"/>
  <c r="AU368" i="11" s="1"/>
  <c r="K368" i="11" l="1"/>
  <c r="S368" i="11"/>
  <c r="AA368" i="11"/>
  <c r="AI368" i="11"/>
  <c r="AQ368" i="11"/>
  <c r="L368" i="11"/>
  <c r="T368" i="11"/>
  <c r="AB368" i="11"/>
  <c r="AJ368" i="11"/>
  <c r="AR368" i="11"/>
  <c r="W368" i="11"/>
  <c r="M368" i="11"/>
  <c r="U368" i="11"/>
  <c r="AC368" i="11"/>
  <c r="AK368" i="11"/>
  <c r="AS368" i="11"/>
  <c r="AE368" i="11"/>
  <c r="AH368" i="11"/>
  <c r="F368" i="11"/>
  <c r="N368" i="11"/>
  <c r="V368" i="11"/>
  <c r="AD368" i="11"/>
  <c r="AL368" i="11"/>
  <c r="AT368" i="11"/>
  <c r="O368" i="11"/>
  <c r="AM368" i="11"/>
  <c r="Z368" i="11"/>
  <c r="G368" i="11"/>
  <c r="R368" i="11"/>
  <c r="H368" i="11"/>
  <c r="P368" i="11"/>
  <c r="X368" i="11"/>
  <c r="AF368" i="11"/>
  <c r="AN368" i="11"/>
  <c r="AP368" i="11"/>
  <c r="I368" i="11"/>
  <c r="Q368" i="11"/>
  <c r="Y368" i="11"/>
  <c r="AG368" i="11"/>
  <c r="AO368" i="11"/>
  <c r="J368" i="11"/>
  <c r="K372" i="12"/>
  <c r="F372" i="12"/>
  <c r="G372" i="12"/>
  <c r="H372" i="12"/>
  <c r="I372" i="12"/>
  <c r="J372" i="12"/>
  <c r="D372" i="12"/>
  <c r="E372" i="12"/>
  <c r="E370" i="11"/>
  <c r="B371" i="10"/>
  <c r="C371" i="10" s="1"/>
  <c r="D371" i="10" s="1"/>
  <c r="AU369" i="11" s="1"/>
  <c r="J369" i="11" l="1"/>
  <c r="R369" i="11"/>
  <c r="Z369" i="11"/>
  <c r="AH369" i="11"/>
  <c r="AP369" i="11"/>
  <c r="K369" i="11"/>
  <c r="S369" i="11"/>
  <c r="AA369" i="11"/>
  <c r="AI369" i="11"/>
  <c r="AQ369" i="11"/>
  <c r="N369" i="11"/>
  <c r="AL369" i="11"/>
  <c r="I369" i="11"/>
  <c r="L369" i="11"/>
  <c r="T369" i="11"/>
  <c r="AB369" i="11"/>
  <c r="AJ369" i="11"/>
  <c r="AR369" i="11"/>
  <c r="V369" i="11"/>
  <c r="AT369" i="11"/>
  <c r="Y369" i="11"/>
  <c r="M369" i="11"/>
  <c r="U369" i="11"/>
  <c r="AC369" i="11"/>
  <c r="AK369" i="11"/>
  <c r="AS369" i="11"/>
  <c r="AD369" i="11"/>
  <c r="AO369" i="11"/>
  <c r="F369" i="11"/>
  <c r="AG369" i="11"/>
  <c r="G369" i="11"/>
  <c r="O369" i="11"/>
  <c r="W369" i="11"/>
  <c r="AE369" i="11"/>
  <c r="AM369" i="11"/>
  <c r="H369" i="11"/>
  <c r="P369" i="11"/>
  <c r="X369" i="11"/>
  <c r="AF369" i="11"/>
  <c r="AN369" i="11"/>
  <c r="Q369" i="11"/>
  <c r="K373" i="12"/>
  <c r="G373" i="12"/>
  <c r="H373" i="12"/>
  <c r="I373" i="12"/>
  <c r="J373" i="12"/>
  <c r="D373" i="12"/>
  <c r="E373" i="12"/>
  <c r="F373" i="12"/>
  <c r="E371" i="11"/>
  <c r="B372" i="10"/>
  <c r="C372" i="10" s="1"/>
  <c r="D372" i="10" s="1"/>
  <c r="AU370" i="11" s="1"/>
  <c r="I370" i="11" l="1"/>
  <c r="Q370" i="11"/>
  <c r="Y370" i="11"/>
  <c r="AG370" i="11"/>
  <c r="AO370" i="11"/>
  <c r="J370" i="11"/>
  <c r="R370" i="11"/>
  <c r="Z370" i="11"/>
  <c r="AH370" i="11"/>
  <c r="AP370" i="11"/>
  <c r="AC370" i="11"/>
  <c r="P370" i="11"/>
  <c r="K370" i="11"/>
  <c r="S370" i="11"/>
  <c r="AA370" i="11"/>
  <c r="AI370" i="11"/>
  <c r="AQ370" i="11"/>
  <c r="AK370" i="11"/>
  <c r="AF370" i="11"/>
  <c r="L370" i="11"/>
  <c r="T370" i="11"/>
  <c r="AB370" i="11"/>
  <c r="AJ370" i="11"/>
  <c r="AR370" i="11"/>
  <c r="U370" i="11"/>
  <c r="AN370" i="11"/>
  <c r="M370" i="11"/>
  <c r="AS370" i="11"/>
  <c r="F370" i="11"/>
  <c r="N370" i="11"/>
  <c r="V370" i="11"/>
  <c r="AD370" i="11"/>
  <c r="AL370" i="11"/>
  <c r="AT370" i="11"/>
  <c r="H370" i="11"/>
  <c r="G370" i="11"/>
  <c r="O370" i="11"/>
  <c r="W370" i="11"/>
  <c r="AE370" i="11"/>
  <c r="AM370" i="11"/>
  <c r="X370" i="11"/>
  <c r="K374" i="12"/>
  <c r="H374" i="12"/>
  <c r="I374" i="12"/>
  <c r="J374" i="12"/>
  <c r="D374" i="12"/>
  <c r="E374" i="12"/>
  <c r="F374" i="12"/>
  <c r="G374" i="12"/>
  <c r="E372" i="11"/>
  <c r="B373" i="10"/>
  <c r="C373" i="10" s="1"/>
  <c r="D373" i="10" s="1"/>
  <c r="AU371" i="11" s="1"/>
  <c r="H371" i="11" l="1"/>
  <c r="P371" i="11"/>
  <c r="X371" i="11"/>
  <c r="AF371" i="11"/>
  <c r="AN371" i="11"/>
  <c r="I371" i="11"/>
  <c r="Q371" i="11"/>
  <c r="Y371" i="11"/>
  <c r="AG371" i="11"/>
  <c r="AO371" i="11"/>
  <c r="AB371" i="11"/>
  <c r="O371" i="11"/>
  <c r="J371" i="11"/>
  <c r="R371" i="11"/>
  <c r="Z371" i="11"/>
  <c r="AH371" i="11"/>
  <c r="AP371" i="11"/>
  <c r="T371" i="11"/>
  <c r="AM371" i="11"/>
  <c r="K371" i="11"/>
  <c r="S371" i="11"/>
  <c r="AA371" i="11"/>
  <c r="AI371" i="11"/>
  <c r="AQ371" i="11"/>
  <c r="L371" i="11"/>
  <c r="AR371" i="11"/>
  <c r="AJ371" i="11"/>
  <c r="W371" i="11"/>
  <c r="M371" i="11"/>
  <c r="U371" i="11"/>
  <c r="AC371" i="11"/>
  <c r="AK371" i="11"/>
  <c r="AS371" i="11"/>
  <c r="G371" i="11"/>
  <c r="F371" i="11"/>
  <c r="N371" i="11"/>
  <c r="V371" i="11"/>
  <c r="AD371" i="11"/>
  <c r="AL371" i="11"/>
  <c r="AT371" i="11"/>
  <c r="AE371" i="11"/>
  <c r="K375" i="12"/>
  <c r="I375" i="12"/>
  <c r="J375" i="12"/>
  <c r="D375" i="12"/>
  <c r="E375" i="12"/>
  <c r="F375" i="12"/>
  <c r="G375" i="12"/>
  <c r="H375" i="12"/>
  <c r="E373" i="11"/>
  <c r="B374" i="10"/>
  <c r="C374" i="10" s="1"/>
  <c r="D374" i="10" s="1"/>
  <c r="AU372" i="11" s="1"/>
  <c r="G372" i="11" l="1"/>
  <c r="O372" i="11"/>
  <c r="W372" i="11"/>
  <c r="AE372" i="11"/>
  <c r="AM372" i="11"/>
  <c r="H372" i="11"/>
  <c r="P372" i="11"/>
  <c r="X372" i="11"/>
  <c r="AF372" i="11"/>
  <c r="AN372" i="11"/>
  <c r="S372" i="11"/>
  <c r="V372" i="11"/>
  <c r="I372" i="11"/>
  <c r="Q372" i="11"/>
  <c r="Y372" i="11"/>
  <c r="AG372" i="11"/>
  <c r="AO372" i="11"/>
  <c r="K372" i="11"/>
  <c r="AA372" i="11"/>
  <c r="AT372" i="11"/>
  <c r="J372" i="11"/>
  <c r="R372" i="11"/>
  <c r="Z372" i="11"/>
  <c r="AH372" i="11"/>
  <c r="AP372" i="11"/>
  <c r="AI372" i="11"/>
  <c r="F372" i="11"/>
  <c r="AQ372" i="11"/>
  <c r="AL372" i="11"/>
  <c r="L372" i="11"/>
  <c r="T372" i="11"/>
  <c r="AB372" i="11"/>
  <c r="AJ372" i="11"/>
  <c r="AR372" i="11"/>
  <c r="N372" i="11"/>
  <c r="M372" i="11"/>
  <c r="U372" i="11"/>
  <c r="AC372" i="11"/>
  <c r="AK372" i="11"/>
  <c r="AS372" i="11"/>
  <c r="AD372" i="11"/>
  <c r="K376" i="12"/>
  <c r="J376" i="12"/>
  <c r="D376" i="12"/>
  <c r="E376" i="12"/>
  <c r="F376" i="12"/>
  <c r="G376" i="12"/>
  <c r="H376" i="12"/>
  <c r="I376" i="12"/>
  <c r="B375" i="10"/>
  <c r="C375" i="10" l="1"/>
  <c r="D375" i="10" s="1"/>
  <c r="AU373" i="11" s="1"/>
  <c r="C39" i="11" s="1"/>
  <c r="F373" i="11" l="1"/>
  <c r="N373" i="11"/>
  <c r="V373" i="11"/>
  <c r="C43" i="11" s="1"/>
  <c r="AD373" i="11"/>
  <c r="C68" i="11" s="1"/>
  <c r="AL373" i="11"/>
  <c r="AT373" i="11"/>
  <c r="G373" i="11"/>
  <c r="C10" i="11" s="1"/>
  <c r="O373" i="11"/>
  <c r="C17" i="11" s="1"/>
  <c r="W373" i="11"/>
  <c r="AE373" i="11"/>
  <c r="C69" i="11" s="1"/>
  <c r="AM373" i="11"/>
  <c r="J373" i="11"/>
  <c r="C13" i="11" s="1"/>
  <c r="AH373" i="11"/>
  <c r="C93" i="11" s="1"/>
  <c r="AC373" i="11"/>
  <c r="C67" i="11" s="1"/>
  <c r="H373" i="11"/>
  <c r="C11" i="11" s="1"/>
  <c r="P373" i="11"/>
  <c r="C19" i="11" s="1"/>
  <c r="X373" i="11"/>
  <c r="AF373" i="11"/>
  <c r="C70" i="11" s="1"/>
  <c r="AN373" i="11"/>
  <c r="Y373" i="11"/>
  <c r="C60" i="11" s="1"/>
  <c r="AO373" i="11"/>
  <c r="R373" i="11"/>
  <c r="C26" i="11" s="1"/>
  <c r="AS373" i="11"/>
  <c r="I373" i="11"/>
  <c r="C12" i="11" s="1"/>
  <c r="Q373" i="11"/>
  <c r="C25" i="11" s="1"/>
  <c r="AG373" i="11"/>
  <c r="C92" i="11" s="1"/>
  <c r="Z373" i="11"/>
  <c r="C61" i="11" s="1"/>
  <c r="M373" i="11"/>
  <c r="C16" i="11" s="1"/>
  <c r="AP373" i="11"/>
  <c r="K373" i="11"/>
  <c r="C14" i="11" s="1"/>
  <c r="S373" i="11"/>
  <c r="C27" i="11" s="1"/>
  <c r="AA373" i="11"/>
  <c r="C63" i="11" s="1"/>
  <c r="AI373" i="11"/>
  <c r="C94" i="11" s="1"/>
  <c r="AQ373" i="11"/>
  <c r="AR373" i="11"/>
  <c r="U373" i="11"/>
  <c r="L373" i="11"/>
  <c r="C15" i="11" s="1"/>
  <c r="T373" i="11"/>
  <c r="AB373" i="11"/>
  <c r="C66" i="11" s="1"/>
  <c r="AJ373" i="11"/>
  <c r="C101" i="11" s="1"/>
  <c r="AK373" i="11"/>
  <c r="K377" i="12"/>
  <c r="D377" i="12"/>
  <c r="E377" i="12"/>
  <c r="F377" i="12"/>
  <c r="G377" i="12"/>
  <c r="H377" i="12"/>
  <c r="I377" i="12"/>
  <c r="J377" i="12"/>
  <c r="C41" i="11" l="1"/>
  <c r="H7" i="4" l="1"/>
</calcChain>
</file>

<file path=xl/comments1.xml><?xml version="1.0" encoding="utf-8"?>
<comments xmlns="http://schemas.openxmlformats.org/spreadsheetml/2006/main">
  <authors>
    <author>A satisfied Microsoft Office user</author>
  </authors>
  <commentList>
    <comment ref="D2" authorId="0" shapeId="0">
      <text>
        <r>
          <rPr>
            <sz val="8"/>
            <color indexed="81"/>
            <rFont val="Tahoma"/>
            <family val="2"/>
          </rPr>
          <t>Solomon Associates will assign this number for new units.  For units in prior studies this number should be the same.</t>
        </r>
      </text>
    </comment>
  </commentList>
</comments>
</file>

<file path=xl/comments2.xml><?xml version="1.0" encoding="utf-8"?>
<comments xmlns="http://schemas.openxmlformats.org/spreadsheetml/2006/main">
  <authors>
    <author>JDW</author>
  </authors>
  <commentList>
    <comment ref="X2" authorId="0" shapeId="0">
      <text>
        <r>
          <rPr>
            <sz val="8"/>
            <color rgb="FF000000"/>
            <rFont val="Tahoma"/>
            <family val="2"/>
          </rPr>
          <t>Use 1.5% if unknown</t>
        </r>
      </text>
    </comment>
  </commentList>
</comments>
</file>

<file path=xl/comments3.xml><?xml version="1.0" encoding="utf-8"?>
<comments xmlns="http://schemas.openxmlformats.org/spreadsheetml/2006/main">
  <authors>
    <author>A satisfied Microsoft Office user</author>
  </authors>
  <commentList>
    <comment ref="D2" authorId="0" shapeId="0">
      <text>
        <r>
          <rPr>
            <sz val="8"/>
            <color indexed="81"/>
            <rFont val="Tahoma"/>
            <family val="2"/>
          </rPr>
          <t>Solomon Associates will assign this number for new units.  For units in prior studies this number should be the same.</t>
        </r>
      </text>
    </comment>
  </commentList>
</comments>
</file>

<file path=xl/comments4.xml><?xml version="1.0" encoding="utf-8"?>
<comments xmlns="http://schemas.openxmlformats.org/spreadsheetml/2006/main">
  <authors>
    <author>JDW</author>
  </authors>
  <commentList>
    <comment ref="X2" authorId="0" shapeId="0">
      <text>
        <r>
          <rPr>
            <sz val="8"/>
            <color rgb="FF000000"/>
            <rFont val="Tahoma"/>
            <family val="2"/>
          </rPr>
          <t>Use 1.5% if unknown</t>
        </r>
      </text>
    </comment>
  </commentList>
</comments>
</file>

<file path=xl/sharedStrings.xml><?xml version="1.0" encoding="utf-8"?>
<sst xmlns="http://schemas.openxmlformats.org/spreadsheetml/2006/main" count="13827" uniqueCount="394">
  <si>
    <t xml:space="preserve"> </t>
  </si>
  <si>
    <r>
      <rPr>
        <b/>
        <sz val="11"/>
        <color theme="1"/>
        <rFont val="Calibri"/>
        <family val="2"/>
        <scheme val="minor"/>
      </rPr>
      <t xml:space="preserve">Instructions: </t>
    </r>
    <r>
      <rPr>
        <sz val="11"/>
        <color theme="1"/>
        <rFont val="Calibri"/>
        <family val="2"/>
        <scheme val="minor"/>
      </rPr>
      <t>Click the "Update Data from PI" button if the data is not fully up to date. It will be updated in the 'Data Pull' tab.
Change the "Data Analysis Year" to the desired year for analysis.
The data in T1, T2, T3, and T16A will update correspondingly. The 'Table X Data' tab shows which tags are used for the final KPIs.
Copy the data from T1, T2, T3, and T16A into their spot in the official SAF file.</t>
    </r>
  </si>
  <si>
    <t>Data Analysis Year</t>
  </si>
  <si>
    <t>Days since last update</t>
  </si>
  <si>
    <t xml:space="preserve">Missing Days </t>
  </si>
  <si>
    <t>Total Days</t>
  </si>
  <si>
    <t>Total Hours</t>
  </si>
  <si>
    <t>SA Unique</t>
  </si>
  <si>
    <t>% of Year</t>
  </si>
  <si>
    <t>Staffed</t>
  </si>
  <si>
    <t>Capacity</t>
  </si>
  <si>
    <t>Unit</t>
  </si>
  <si>
    <t>in Service</t>
  </si>
  <si>
    <t>per Week</t>
  </si>
  <si>
    <t>Allocated</t>
  </si>
  <si>
    <t>Block</t>
  </si>
  <si>
    <t>Identification</t>
  </si>
  <si>
    <t>Process</t>
  </si>
  <si>
    <t>Utilization</t>
  </si>
  <si>
    <t>(new or</t>
  </si>
  <si>
    <t xml:space="preserve">Years in </t>
  </si>
  <si>
    <t>(Min Staff</t>
  </si>
  <si>
    <t>to Fuels</t>
  </si>
  <si>
    <t>Operated</t>
  </si>
  <si>
    <t>Name</t>
  </si>
  <si>
    <t>Number</t>
  </si>
  <si>
    <t>Type</t>
  </si>
  <si>
    <t>(bbl/sd)</t>
  </si>
  <si>
    <t>Units</t>
  </si>
  <si>
    <t>(%)</t>
  </si>
  <si>
    <t>retired units)</t>
  </si>
  <si>
    <t>Operation</t>
  </si>
  <si>
    <t>Basis)</t>
  </si>
  <si>
    <t>Comments</t>
  </si>
  <si>
    <t>bbl/d</t>
  </si>
  <si>
    <t/>
  </si>
  <si>
    <t>Other</t>
  </si>
  <si>
    <t>Fired</t>
  </si>
  <si>
    <t>Heater</t>
  </si>
  <si>
    <t>--------------------- Process Unit Data From Table 1 ---------------------</t>
  </si>
  <si>
    <t>No.</t>
  </si>
  <si>
    <t>Unit Name</t>
  </si>
  <si>
    <t>ProcessID</t>
  </si>
  <si>
    <t>ProcessType</t>
  </si>
  <si>
    <t>Throughput,</t>
  </si>
  <si>
    <t>10SOFGBTU.L</t>
  </si>
  <si>
    <t>Furnace Inlet</t>
  </si>
  <si>
    <t>Furnace Outlet</t>
  </si>
  <si>
    <t>Stack Gas</t>
  </si>
  <si>
    <t>Combustion Air</t>
  </si>
  <si>
    <t>Units of</t>
  </si>
  <si>
    <t>Fired Duty (LHV)</t>
  </si>
  <si>
    <t>Combustion Duty</t>
  </si>
  <si>
    <t>Temperature</t>
  </si>
  <si>
    <t>Outlet</t>
  </si>
  <si>
    <t>Heat Loss,</t>
  </si>
  <si>
    <t>Efficiency</t>
  </si>
  <si>
    <t>Absorbed Duty</t>
  </si>
  <si>
    <t>Process Duty</t>
  </si>
  <si>
    <t>Steam Duty</t>
  </si>
  <si>
    <t>Steam Super-</t>
  </si>
  <si>
    <t>Shaft Duty</t>
  </si>
  <si>
    <t>Other Duty</t>
  </si>
  <si>
    <t>Heater Name</t>
  </si>
  <si>
    <t>Service</t>
  </si>
  <si>
    <t>Fluid</t>
  </si>
  <si>
    <t>Throughput</t>
  </si>
  <si>
    <t>Measurement</t>
  </si>
  <si>
    <t>(MBtu/yr)</t>
  </si>
  <si>
    <t>Fuel Type</t>
  </si>
  <si>
    <t>(°F)</t>
  </si>
  <si>
    <t>mol %, wet basis</t>
  </si>
  <si>
    <t>% of Fired</t>
  </si>
  <si>
    <t>(LHV)</t>
  </si>
  <si>
    <t>Heat Only? (Y/N)</t>
  </si>
  <si>
    <t>bbl/sd</t>
  </si>
  <si>
    <t>Stack O2</t>
  </si>
  <si>
    <t>Start</t>
  </si>
  <si>
    <t>End</t>
  </si>
  <si>
    <t>Capacity Range</t>
  </si>
  <si>
    <t>Datacheck Messages</t>
  </si>
  <si>
    <t>Min</t>
  </si>
  <si>
    <t>Max</t>
  </si>
  <si>
    <t>EXCLUSION VARIABLE</t>
  </si>
  <si>
    <t>EXCLUSION VECTOR</t>
  </si>
  <si>
    <t>binary</t>
  </si>
  <si>
    <t>tag</t>
  </si>
  <si>
    <t>desc</t>
  </si>
  <si>
    <t>UOM</t>
  </si>
  <si>
    <t>Solomon Fuels Study Data Collection Tool
BSR LDH</t>
  </si>
  <si>
    <t>BPD</t>
  </si>
  <si>
    <t>Primary Processing Facilities</t>
  </si>
  <si>
    <t>Catalytic Cracking</t>
  </si>
  <si>
    <t>FCCU CCN006</t>
  </si>
  <si>
    <t>FCC</t>
  </si>
  <si>
    <t xml:space="preserve">    UnitID</t>
  </si>
  <si>
    <t xml:space="preserve">    Unit Name</t>
  </si>
  <si>
    <t xml:space="preserve">    Process Type</t>
  </si>
  <si>
    <t xml:space="preserve">    Capacity, bbl/d</t>
  </si>
  <si>
    <t xml:space="preserve">    Capacity Utilization, %</t>
  </si>
  <si>
    <t xml:space="preserve">    Utilized Capacity, bbl/d</t>
  </si>
  <si>
    <t xml:space="preserve">  Average Operating Conditions</t>
  </si>
  <si>
    <t xml:space="preserve">    Fresh Feed Temperature at Battery Limits, °F</t>
  </si>
  <si>
    <t xml:space="preserve">    Riser Inlet Temperature, °F</t>
  </si>
  <si>
    <t xml:space="preserve">    Reactor Overhead Temperature, °F</t>
  </si>
  <si>
    <t xml:space="preserve">    Regenerator Dense Bed Temperature, °F</t>
  </si>
  <si>
    <t xml:space="preserve">    Flue Gas Temperature (after energy recovery), °F</t>
  </si>
  <si>
    <t xml:space="preserve">    Dry Regenerator Flue Gas CO/CO2 Mole Ratio</t>
  </si>
  <si>
    <t xml:space="preserve">    Combustion Air Temperature Entering Regenerator, °F</t>
  </si>
  <si>
    <t xml:space="preserve">    Air Blower Discharge Temperature, °F</t>
  </si>
  <si>
    <t xml:space="preserve">    Source of Supplemental Heat to Regenerator</t>
  </si>
  <si>
    <t>NONE</t>
  </si>
  <si>
    <t xml:space="preserve">    Single-Stage Regenerator Dilute Phase Temperature, °F</t>
  </si>
  <si>
    <t xml:space="preserve">    Multi-Stage Regeneration</t>
  </si>
  <si>
    <t xml:space="preserve">      First-Stage Regeneration Dilute Phase Temperature, °F</t>
  </si>
  <si>
    <t xml:space="preserve">      Second-Stage Regeneration Dilute Phase Temperature, °F</t>
  </si>
  <si>
    <t xml:space="preserve">    HCO and/or Slurry Recycle as vol % of Fresh Feed</t>
  </si>
  <si>
    <t xml:space="preserve">    Naphtha Recycle as vol % of Fresh Feed</t>
  </si>
  <si>
    <t xml:space="preserve">    Regenerator Dilute Phase Pressure, psig</t>
  </si>
  <si>
    <t xml:space="preserve">    Reactor (Disengager) Pressure, psig</t>
  </si>
  <si>
    <t xml:space="preserve">    Regen Catalyst Slide Valve Differential Pressure, psi</t>
  </si>
  <si>
    <t xml:space="preserve">    Constraint Reached &gt;50% of Year</t>
  </si>
  <si>
    <t xml:space="preserve">        Air Blower Capacity, (Yes/No)</t>
  </si>
  <si>
    <t>Y</t>
  </si>
  <si>
    <t xml:space="preserve">        Wet Gas Compressor Capacity, (Yes/No)</t>
  </si>
  <si>
    <t xml:space="preserve">        Hydraulic Limit, (Yes/No)</t>
  </si>
  <si>
    <t xml:space="preserve">    Original Design Capacity, bbl/sd (stream day basis)</t>
  </si>
  <si>
    <t xml:space="preserve">    Original Design Capacity to Current Capacity Ratio</t>
  </si>
  <si>
    <t xml:space="preserve">    Standard Conversion to 430 °F TBP, vol %</t>
  </si>
  <si>
    <t xml:space="preserve">    Catalyst/Oil Ratio</t>
  </si>
  <si>
    <t xml:space="preserve">    Spent Catalyst Stripper Cross-Sectional Area, ft²</t>
  </si>
  <si>
    <t xml:space="preserve">    Spent Catalyst Stripper Cross-Sectional Area, ft² per kbbl/d capacity</t>
  </si>
  <si>
    <t xml:space="preserve">    Full Burn Coke Yield, wt % Fresh Feed</t>
  </si>
  <si>
    <t xml:space="preserve">    Steam to Feed Nozzle, klb/hr (calendar hour basis)</t>
  </si>
  <si>
    <t xml:space="preserve">    Steam to Feed Nozzle, lb/bbl throughput</t>
  </si>
  <si>
    <t xml:space="preserve">    Additional Steam or Water to Riser for Velocity or Heat Balance, klb/hr (calendar hour basis)</t>
  </si>
  <si>
    <t xml:space="preserve">    Additional Steam or Water to Riser for Velocity or Heat Balance, lb/bbl throughput</t>
  </si>
  <si>
    <t xml:space="preserve">    Steam to Spent Catalyst Stripper, klb/hr (calendar hour basis)</t>
  </si>
  <si>
    <t xml:space="preserve">    Steam to Spent Catalyst Stripper, lb/bbl throughput</t>
  </si>
  <si>
    <t xml:space="preserve">  Fresh Feed Components, vol % of Fresh Feed</t>
  </si>
  <si>
    <t xml:space="preserve">    Hydrotreated Feedstock</t>
  </si>
  <si>
    <t xml:space="preserve">      Virgin Heavy or Vacuum Gas Oil</t>
  </si>
  <si>
    <t xml:space="preserve">      Cracked Gas Oil</t>
  </si>
  <si>
    <t xml:space="preserve">      Atmospheric Reduced Crude</t>
  </si>
  <si>
    <t xml:space="preserve">      Vacuum Residuum</t>
  </si>
  <si>
    <t xml:space="preserve">      Other</t>
  </si>
  <si>
    <t xml:space="preserve">    Unhydrotreated Feedstock</t>
  </si>
  <si>
    <t xml:space="preserve">      Lube Extracts</t>
  </si>
  <si>
    <t xml:space="preserve">  Average Fresh Feed Characteristics</t>
  </si>
  <si>
    <t xml:space="preserve">    Gravity, °API</t>
  </si>
  <si>
    <t xml:space="preserve">    Sulfur, wt %</t>
  </si>
  <si>
    <t xml:space="preserve">    Total Nitrogen, ppm wt</t>
  </si>
  <si>
    <t xml:space="preserve">    ConCarbon (or Micro Carbon), wt %</t>
  </si>
  <si>
    <t xml:space="preserve">    Metals, Ni + V, ppm wt</t>
  </si>
  <si>
    <t xml:space="preserve">    Select Distillation Method for Entries Below (D1160 vol%, D2887 wt%, or TBP vol%):</t>
  </si>
  <si>
    <t>D2887</t>
  </si>
  <si>
    <t xml:space="preserve">      10% Distillation Point, °F</t>
  </si>
  <si>
    <t xml:space="preserve">      30% Distillation Point, °F</t>
  </si>
  <si>
    <t xml:space="preserve">      50% Distillation Point, °F</t>
  </si>
  <si>
    <t xml:space="preserve">      70% Distillation Point, °F</t>
  </si>
  <si>
    <t xml:space="preserve">      90% Distillation Point, °F</t>
  </si>
  <si>
    <t xml:space="preserve">    ASTM D-1160 10% Distillation Point, °F</t>
  </si>
  <si>
    <t xml:space="preserve">    ASTM D-1160 30% Distillation Point, °F</t>
  </si>
  <si>
    <t xml:space="preserve">    ASTM D-1160 50% Distillation Point, °F</t>
  </si>
  <si>
    <t xml:space="preserve">    ASTM D-1160 70% Distillation Point, °F</t>
  </si>
  <si>
    <t xml:space="preserve">    ASTM D-1160 90% Distillation Point, °F</t>
  </si>
  <si>
    <t xml:space="preserve">    Aniline Point, °F</t>
  </si>
  <si>
    <t xml:space="preserve">  Average Product Yields, vol % of Fresh Feed (at standard cut points, not as-produced)</t>
  </si>
  <si>
    <t xml:space="preserve">    Hydrogen (FOE)</t>
  </si>
  <si>
    <t xml:space="preserve">    C1 (FOE)</t>
  </si>
  <si>
    <t xml:space="preserve">    C2 (FOE)</t>
  </si>
  <si>
    <t xml:space="preserve">    C2= (FOE)</t>
  </si>
  <si>
    <t xml:space="preserve">    C3</t>
  </si>
  <si>
    <t xml:space="preserve">    C3=</t>
  </si>
  <si>
    <t xml:space="preserve">    iC4</t>
  </si>
  <si>
    <t xml:space="preserve">    nC4</t>
  </si>
  <si>
    <t xml:space="preserve">    C4=</t>
  </si>
  <si>
    <t xml:space="preserve">    Gasoline/Naphtha (C5-430 °F TBP)</t>
  </si>
  <si>
    <t xml:space="preserve">    Light Cycle Oil (430-650 °F TBP)</t>
  </si>
  <si>
    <t xml:space="preserve">    Heavy Cycle Oil (&gt;650 °F TBP, if produced)</t>
  </si>
  <si>
    <t xml:space="preserve">    Decant/Slurry Oil (&gt;650 °F TBP)</t>
  </si>
  <si>
    <t xml:space="preserve">  Average Cat Gasoline/Naphtha Properties (as-produced; before treating)</t>
  </si>
  <si>
    <t xml:space="preserve">    Yield, vol % of Fresh Feed</t>
  </si>
  <si>
    <t xml:space="preserve">    Octane Number, RON</t>
  </si>
  <si>
    <t xml:space="preserve">    Reid Vapor Pressure, psia</t>
  </si>
  <si>
    <t xml:space="preserve">    iC4, vol %</t>
  </si>
  <si>
    <t xml:space="preserve">    nC4, vol %</t>
  </si>
  <si>
    <t xml:space="preserve">    C4=, vol %</t>
  </si>
  <si>
    <t xml:space="preserve">    Benzene, vol %</t>
  </si>
  <si>
    <t xml:space="preserve">    Total Aromatics, vol %</t>
  </si>
  <si>
    <t xml:space="preserve">    Olefins, vol %</t>
  </si>
  <si>
    <t xml:space="preserve">    ASTM D-86 90% Distillation Point, °F</t>
  </si>
  <si>
    <t xml:space="preserve">    Total Sulfur (PRIOR to hydrotreating), ppm wt</t>
  </si>
  <si>
    <t xml:space="preserve">  Average Decant/Slurry Oil Properties (as-produced)</t>
  </si>
  <si>
    <t xml:space="preserve">  Equilibrium Catalyst Properties</t>
  </si>
  <si>
    <t xml:space="preserve">    ECat Activity, wt %</t>
  </si>
  <si>
    <t xml:space="preserve">    Surface Area</t>
  </si>
  <si>
    <t xml:space="preserve">      Zeolite, m2/g</t>
  </si>
  <si>
    <t xml:space="preserve">      Matrix, m2/g</t>
  </si>
  <si>
    <t xml:space="preserve">      Total, m2/g</t>
  </si>
  <si>
    <t xml:space="preserve">    Unit Cell Size, Å</t>
  </si>
  <si>
    <t xml:space="preserve">    Ni, ppm wt</t>
  </si>
  <si>
    <t xml:space="preserve">    V, ppm wt</t>
  </si>
  <si>
    <t xml:space="preserve">    Fe, ppm wt</t>
  </si>
  <si>
    <t xml:space="preserve">    Na, wt %</t>
  </si>
  <si>
    <t xml:space="preserve">    Rare Earth Oxides, wt %</t>
  </si>
  <si>
    <t xml:space="preserve">  Circulating Catalyst Inventory, ST</t>
  </si>
  <si>
    <t xml:space="preserve">  Catalyst Addition Rate (dry basis), ST/yr</t>
  </si>
  <si>
    <t xml:space="preserve">    Fresh Catalyst</t>
  </si>
  <si>
    <t xml:space="preserve">    Fresh Catalyst, lb/kbbl throughput</t>
  </si>
  <si>
    <t xml:space="preserve">    Equilibrium Catalyst</t>
  </si>
  <si>
    <t xml:space="preserve">    Equilibrium Catalyst, lb/kbbl throughput</t>
  </si>
  <si>
    <t xml:space="preserve">  Catalyst Additives/Enhancers, lb/yr</t>
  </si>
  <si>
    <t xml:space="preserve">    Metal Passivator</t>
  </si>
  <si>
    <t xml:space="preserve">    Metal Passivator, lb/kbbl throughput</t>
  </si>
  <si>
    <t xml:space="preserve">    SOx Transfer</t>
  </si>
  <si>
    <t xml:space="preserve">    SOx Transfer, lb/kbbl throughput</t>
  </si>
  <si>
    <t xml:space="preserve">    NOx Reduction</t>
  </si>
  <si>
    <t xml:space="preserve">    NOx Reduction, lb/kbbl throughput</t>
  </si>
  <si>
    <t xml:space="preserve">    Mobil ZSM-5 (Include ZSM-5 in base formulation)</t>
  </si>
  <si>
    <t xml:space="preserve">    Mobil ZSM-5, lb/kbbl throughput</t>
  </si>
  <si>
    <t xml:space="preserve">    Combustion Promoter</t>
  </si>
  <si>
    <t xml:space="preserve">    Combustion Promoter, lb/kbbl throughput</t>
  </si>
  <si>
    <t xml:space="preserve">  Catalyst Cooler Steam Generation, klb/hr (calendar hour basis)</t>
  </si>
  <si>
    <t xml:space="preserve">  Catalyst Cooler Steam Generation, lb/bbl throughput</t>
  </si>
  <si>
    <t xml:space="preserve">  Catalyst Cooler Steam Pressure, psig</t>
  </si>
  <si>
    <t xml:space="preserve">  CO Boiler Steam Generation, klb/hr (calendar hour basis)</t>
  </si>
  <si>
    <t xml:space="preserve">  CO Boiler Steam Generation, lb/bbl throughput</t>
  </si>
  <si>
    <t xml:space="preserve">  CO Boiler Steam Pressure, psig</t>
  </si>
  <si>
    <t xml:space="preserve">  Flue Gas Cooler Steam Generation, klb/hr (calendar hour basis)</t>
  </si>
  <si>
    <t xml:space="preserve">  Flue Gas Cooler Steam Generation, lb/bbl throughput</t>
  </si>
  <si>
    <t xml:space="preserve">  Flue Gas Cooler Steam Pressure, psig</t>
  </si>
  <si>
    <t xml:space="preserve">  Dry Regenerator Flue Gas Composition, vol %</t>
  </si>
  <si>
    <t xml:space="preserve">    H2</t>
  </si>
  <si>
    <t xml:space="preserve">    C1</t>
  </si>
  <si>
    <t xml:space="preserve">    C2</t>
  </si>
  <si>
    <t xml:space="preserve">    C3+</t>
  </si>
  <si>
    <t xml:space="preserve">    N2 + Ar</t>
  </si>
  <si>
    <t xml:space="preserve">    CO</t>
  </si>
  <si>
    <t xml:space="preserve">    CO2</t>
  </si>
  <si>
    <t xml:space="preserve">    O2</t>
  </si>
  <si>
    <t xml:space="preserve">    SOx</t>
  </si>
  <si>
    <t xml:space="preserve">  Air Blower Actual Average Rate, kSCF/hr (calendar hour basis)</t>
  </si>
  <si>
    <t xml:space="preserve">  Air Blower Rate per Utilized Capacity, kSCF/bbl throughput</t>
  </si>
  <si>
    <t xml:space="preserve">  Power Recovery Train, utilized shaft bhp (calendar day basis)</t>
  </si>
  <si>
    <t xml:space="preserve">  Power Recovery Train, utilized shaft bhp per kbbl/d throughput</t>
  </si>
  <si>
    <t xml:space="preserve">  Supplemental Oxygen Enrichment, kSCF/hr (calendar hour basis)</t>
  </si>
  <si>
    <t>FCCU CCN007</t>
  </si>
  <si>
    <t>FCCU CCN008</t>
  </si>
  <si>
    <t>FCCU Charge Heater (06H-001)</t>
  </si>
  <si>
    <t>CO Boiler</t>
  </si>
  <si>
    <t>FCC Air Line Heater</t>
  </si>
  <si>
    <t>FCHG</t>
  </si>
  <si>
    <t>OIL</t>
  </si>
  <si>
    <t>BOILHTR</t>
  </si>
  <si>
    <t>OTH</t>
  </si>
  <si>
    <t>CAH</t>
  </si>
  <si>
    <t>klb/hr</t>
  </si>
  <si>
    <t>06FC2225.PV</t>
  </si>
  <si>
    <t>06TI1191.PV</t>
  </si>
  <si>
    <t>06TI1108.PV</t>
  </si>
  <si>
    <t>06TI1116.PV</t>
  </si>
  <si>
    <t>06TI1022.PV</t>
  </si>
  <si>
    <t>06PC4412.PV</t>
  </si>
  <si>
    <t>06ROC_GR.L</t>
  </si>
  <si>
    <t>06ROCSUL.L</t>
  </si>
  <si>
    <t>06ROCCON.L</t>
  </si>
  <si>
    <t>06ROC10%.L</t>
  </si>
  <si>
    <t>06ROC30%.L</t>
  </si>
  <si>
    <t>06ROC50%.L</t>
  </si>
  <si>
    <t>06ROC70%.L</t>
  </si>
  <si>
    <t>06ROC90%.L</t>
  </si>
  <si>
    <t>06GASORO.L</t>
  </si>
  <si>
    <t>06GASOVP.L</t>
  </si>
  <si>
    <t>06GASO90.L</t>
  </si>
  <si>
    <t>06GASOPPMS.L</t>
  </si>
  <si>
    <t>06TI1412.PV</t>
  </si>
  <si>
    <t>06AX5532.PV</t>
  </si>
  <si>
    <t>06TC1114.PV</t>
  </si>
  <si>
    <t>06TI1190.PV</t>
  </si>
  <si>
    <t>06TI1151.PV</t>
  </si>
  <si>
    <t>06TI1117.PV</t>
  </si>
  <si>
    <t>06PI4411.PV</t>
  </si>
  <si>
    <t>06PDC417.PV</t>
  </si>
  <si>
    <t>06FC2222.PV</t>
  </si>
  <si>
    <t>06FC2218.PV</t>
  </si>
  <si>
    <t>06FC2206.PV</t>
  </si>
  <si>
    <t>06FC2216.PV</t>
  </si>
  <si>
    <t>06FI2217.PV</t>
  </si>
  <si>
    <t>77FC2212.PV</t>
  </si>
  <si>
    <t>06FCSOGR.L</t>
  </si>
  <si>
    <t>06WX4485.PV</t>
  </si>
  <si>
    <t>06AI5521.PV</t>
  </si>
  <si>
    <t>06AI5520.PV</t>
  </si>
  <si>
    <t>06AI5522.PV</t>
  </si>
  <si>
    <t>06AI5519.PV</t>
  </si>
  <si>
    <t>06AI5524.PV</t>
  </si>
  <si>
    <t>06AI5523.PV</t>
  </si>
  <si>
    <t>06FY2999.PV</t>
  </si>
  <si>
    <t>06FI2219.PV</t>
  </si>
  <si>
    <t>06TI1193.PV</t>
  </si>
  <si>
    <t>06TC1105.PV</t>
  </si>
  <si>
    <t>06TI1250.PV</t>
  </si>
  <si>
    <t>06TI1251.PV</t>
  </si>
  <si>
    <t>06TI1252.PV</t>
  </si>
  <si>
    <t>06TI1253.PV</t>
  </si>
  <si>
    <t>06AI5505.PV</t>
  </si>
  <si>
    <t>06FC2317.PV</t>
  </si>
  <si>
    <t>06TI1210.PV</t>
  </si>
  <si>
    <t>10AI5512.PV</t>
  </si>
  <si>
    <t>[-11059] No Good Data For Calculation</t>
  </si>
  <si>
    <t>COMBINED RAW OIL CHARGE</t>
  </si>
  <si>
    <t>ROC AT FEED MEETER</t>
  </si>
  <si>
    <t>COMB FEED INLET TEMP</t>
  </si>
  <si>
    <t>REACTOR OH Vapor Backup</t>
  </si>
  <si>
    <t>REGEN DENSE PHASE</t>
  </si>
  <si>
    <t>ESP INLET TEMP</t>
  </si>
  <si>
    <t>CO2/CO RATIO</t>
  </si>
  <si>
    <t>AIR LINE HEATER OUTLET</t>
  </si>
  <si>
    <t>NO.1 BLOWER AIR OUTLET</t>
  </si>
  <si>
    <t>NO.2 BLOWER AIR OUTLET</t>
  </si>
  <si>
    <t>REGEN DILUTE PHASE</t>
  </si>
  <si>
    <t>REGENERATOR PRESSURE</t>
  </si>
  <si>
    <t>REACTOR</t>
  </si>
  <si>
    <t>REGEN SLIDE VALVE DP</t>
  </si>
  <si>
    <t>LATERAL STEAM TO RISER</t>
  </si>
  <si>
    <t>EMERGENCY STM TO RISER</t>
  </si>
  <si>
    <t>EXTERAL STR. 60# STEAM</t>
  </si>
  <si>
    <t>REACTOR GRID STEAM</t>
  </si>
  <si>
    <t>STRIPPER BTM STEAM GRID</t>
  </si>
  <si>
    <t>FCC Raw Oil Chg API Grav</t>
  </si>
  <si>
    <t>ROC Xray Sulfur</t>
  </si>
  <si>
    <t>ROC Con Carbon</t>
  </si>
  <si>
    <t>ROC 10%</t>
  </si>
  <si>
    <t>ROC 30%</t>
  </si>
  <si>
    <t>ROC 50%</t>
  </si>
  <si>
    <t>ROC 70%</t>
  </si>
  <si>
    <t>ROC 90%</t>
  </si>
  <si>
    <t>FCCU DEBUT BTMS TO LSG</t>
  </si>
  <si>
    <t>FCCU Gasoline RON</t>
  </si>
  <si>
    <t>FCCU Gasoline RVP</t>
  </si>
  <si>
    <t>FCCU Gasoline D 86 90%</t>
  </si>
  <si>
    <t>Comb Gas Sulfur</t>
  </si>
  <si>
    <t>FCC Unit CSO API Grav</t>
  </si>
  <si>
    <t>CATALYST LBS/DAY TARGET</t>
  </si>
  <si>
    <t>FLUE GAS - N2</t>
  </si>
  <si>
    <t>FLUE GAS - ARGON</t>
  </si>
  <si>
    <t>FLUE GAS - CO</t>
  </si>
  <si>
    <t>FLUE GAS - CO2</t>
  </si>
  <si>
    <t>FLUE GAS - O2</t>
  </si>
  <si>
    <t>FLUE GAS - SO2</t>
  </si>
  <si>
    <t>AIR BLOWER SUMMER</t>
  </si>
  <si>
    <t>DEG F</t>
  </si>
  <si>
    <t>DEGF</t>
  </si>
  <si>
    <t>CO2/CO</t>
  </si>
  <si>
    <t>PSIG</t>
  </si>
  <si>
    <t>PSID</t>
  </si>
  <si>
    <t>LB/HR</t>
  </si>
  <si>
    <t>DEG API</t>
  </si>
  <si>
    <t>PERCENT</t>
  </si>
  <si>
    <t>WT%</t>
  </si>
  <si>
    <t>OCT NO.</t>
  </si>
  <si>
    <t>PSI</t>
  </si>
  <si>
    <t>LBS/DAY</t>
  </si>
  <si>
    <t>PCT</t>
  </si>
  <si>
    <t>PPM</t>
  </si>
  <si>
    <t>SCFM</t>
  </si>
  <si>
    <t>N/A</t>
  </si>
  <si>
    <t>06FC2205.PV</t>
  </si>
  <si>
    <t>175# STEAM TO RISER</t>
  </si>
  <si>
    <t>77LSGFXS.L</t>
  </si>
  <si>
    <t>LSG Feed Sulfur</t>
  </si>
  <si>
    <t>FUEL GAS TO CHG PREHTR</t>
  </si>
  <si>
    <t>ROC AFTER CC 100 A&amp;B</t>
  </si>
  <si>
    <t>COMBINED PREHTR OUTLET</t>
  </si>
  <si>
    <t>CHG PREHEATER STACK</t>
  </si>
  <si>
    <t>FD PREHT STACK TEMP</t>
  </si>
  <si>
    <t>CHG PREHEATER O2</t>
  </si>
  <si>
    <t>AIR LINE PHTR FUEL BNRS</t>
  </si>
  <si>
    <t>NO.2 BLOWER AIR INLET</t>
  </si>
  <si>
    <t>BTU ANALYZER BTU</t>
  </si>
  <si>
    <t>SCFH</t>
  </si>
  <si>
    <t>BTU</t>
  </si>
  <si>
    <t>GAS</t>
  </si>
  <si>
    <t>Will be done with FCC UHM report</t>
  </si>
  <si>
    <t>Kevin not sure on this calc</t>
  </si>
  <si>
    <t>meters are bad, 25/75 is good estimate</t>
  </si>
  <si>
    <t>Grace supplied</t>
  </si>
  <si>
    <t>Not working in 2020, working in 2021</t>
  </si>
  <si>
    <t>complex calc</t>
  </si>
  <si>
    <t>not lab tested</t>
  </si>
  <si>
    <t>all Grace supplied info</t>
  </si>
  <si>
    <t>will be implemented once CO boiler tag done</t>
  </si>
  <si>
    <t>meters are not reliable, better in 2021 though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</si>
</sst>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1" formatCode="_(* #,##0_);_(* \(#,##0\);_(* &quot;-&quot;_);_(@_)"/>
    <numFmt numFmtId="43" formatCode="_(* #,##0.00_);_(* \(#,##0.00\);_(* &quot;-&quot;??_);_(@_)"/>
    <numFmt numFmtId="164" formatCode="0.0"/>
    <numFmt numFmtId="165" formatCode="#,###,###,##0_);\(#,###,###,##0\)_)"/>
    <numFmt numFmtId="166" formatCode="_(* #,##0.0_);_(* \(#,##0.0\);_(* &quot;0.0&quot;_);_(@_)"/>
    <numFmt numFmtId="167" formatCode="##0.0"/>
    <numFmt numFmtId="168" formatCode="dd\-mmm\-yy\ hh:mm:ss"/>
    <numFmt numFmtId="169" formatCode="#,##0;;_(* &quot;&quot;_)"/>
    <numFmt numFmtId="170" formatCode="_(* #,##0.0_);_(* \(#,##0.0\);_(* &quot;0&quot;_);_(@_)"/>
    <numFmt numFmtId="171" formatCode="#,###,##0.0_);\(#,###,##0.0\)_)"/>
    <numFmt numFmtId="172" formatCode="#,###,##0.0_);\(#,###,##0.0\)"/>
    <numFmt numFmtId="173" formatCode="#,###,##0.0_);\-#,###,##0.0_)"/>
    <numFmt numFmtId="174" formatCode="#,###,##0_);\-#,###,##0_);"/>
    <numFmt numFmtId="175" formatCode="#,##0_);\(#,##0_);&quot;&quot;"/>
    <numFmt numFmtId="176" formatCode="0.0%"/>
    <numFmt numFmtId="177" formatCode="#,###,##0.00_);\(#,###,##0.00\)_)"/>
    <numFmt numFmtId="178" formatCode="#,###,##0.000_)"/>
    <numFmt numFmtId="179" formatCode="#,###,##0_);\(#,###,##0\)_)"/>
    <numFmt numFmtId="180" formatCode="#,###,###,##0_);\(#,###,###,##0\)"/>
    <numFmt numFmtId="181" formatCode="dd\-mmm\-yy_)"/>
    <numFmt numFmtId="182" formatCode="#,###,###,##0_);\(#,###,###,##0\)_);&quot;&quot;_)"/>
    <numFmt numFmtId="183" formatCode="_(* #,##0.00_);_(* \(#,##0.00\);_(* &quot;0&quot;_);_(@_)"/>
    <numFmt numFmtId="184" formatCode="#,###,##0.00_);\-#,###,##0.00_);&quot;&quot;_)"/>
    <numFmt numFmtId="185" formatCode="#,###,##0_)"/>
    <numFmt numFmtId="186" formatCode="#,###,##0.0_);\(#,###,##0.0\);&quot;&quot;_)"/>
    <numFmt numFmtId="187" formatCode="#,###,##0.0000_)"/>
    <numFmt numFmtId="188" formatCode="#,###,###,##0.0_);\(#,###,###,##0.0\)_)"/>
    <numFmt numFmtId="189" formatCode="#,###,###,##0.00_);\(#,###,###,##0.00\)_)"/>
    <numFmt numFmtId="200" formatCode="_(* #,##0_);_(* \(#,##0\);_(* &quot;-&quot;??_);_(@_)"/>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0"/>
      <name val="Arial"/>
      <family val="2"/>
    </font>
    <font>
      <sz val="10"/>
      <name val="Arial"/>
      <family val="2"/>
    </font>
    <font>
      <sz val="8"/>
      <color indexed="81"/>
      <name val="Tahoma"/>
      <family val="2"/>
    </font>
    <font>
      <sz val="10"/>
      <color indexed="12"/>
      <name val="Arial"/>
      <family val="2"/>
    </font>
    <font>
      <sz val="10"/>
      <color rgb="FF0000FF"/>
      <name val="Arial"/>
      <family val="2"/>
    </font>
    <font>
      <i/>
      <sz val="10"/>
      <name val="Arial"/>
      <family val="2"/>
    </font>
    <font>
      <sz val="10"/>
      <name val="Arial"/>
      <family val="2"/>
      <charset val="204"/>
    </font>
    <font>
      <b/>
      <sz val="8"/>
      <name val="Arial"/>
      <family val="2"/>
    </font>
    <font>
      <sz val="8"/>
      <name val="Arial"/>
      <family val="2"/>
    </font>
    <font>
      <sz val="8"/>
      <color rgb="FF000000"/>
      <name val="Tahoma"/>
      <family val="2"/>
    </font>
    <font>
      <sz val="11"/>
      <color theme="1"/>
      <name val="Calibri"/>
      <family val="2"/>
      <scheme val="minor"/>
    </font>
    <font>
      <sz val="10"/>
      <color rgb="FFFF0000"/>
      <name val="Arial"/>
      <family val="2"/>
    </font>
    <font>
      <b/>
      <sz val="10"/>
      <color rgb="FF000000"/>
      <name val="Arial"/>
      <family val="2"/>
    </font>
    <font>
      <sz val="10"/>
      <color indexed="9"/>
      <name val="Arial"/>
      <family val="2"/>
    </font>
    <font>
      <sz val="8"/>
      <color indexed="12"/>
      <name val="Arial"/>
      <family val="2"/>
    </font>
    <font>
      <b/>
      <i/>
      <sz val="10"/>
      <color indexed="18"/>
      <name val="Arial"/>
      <family val="2"/>
    </font>
    <font>
      <b/>
      <u/>
      <sz val="12"/>
      <color rgb="FF000000"/>
      <name val="Calibri"/>
      <family val="2"/>
    </font>
  </fonts>
  <fills count="11">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59"/>
      </patternFill>
    </fill>
    <fill>
      <patternFill patternType="solid">
        <fgColor rgb="FFCCFFFF"/>
        <bgColor indexed="64"/>
      </patternFill>
    </fill>
    <fill>
      <patternFill patternType="solid">
        <fgColor rgb="FFCCFFFF"/>
        <bgColor rgb="FF000000"/>
      </patternFill>
    </fill>
    <fill>
      <patternFill patternType="solid">
        <fgColor indexed="58"/>
        <bgColor indexed="64"/>
      </patternFill>
    </fill>
    <fill>
      <patternFill patternType="solid">
        <fgColor indexed="43"/>
        <bgColor indexed="64"/>
      </patternFill>
    </fill>
    <fill>
      <patternFill patternType="solid">
        <fgColor theme="7" tint="0.79998168889431442"/>
        <bgColor indexed="64"/>
      </patternFill>
    </fill>
    <fill>
      <patternFill patternType="solid">
        <fgColor rgb="FFFFFF00"/>
        <bgColor indexed="64"/>
      </patternFill>
    </fill>
  </fills>
  <borders count="3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9"/>
      </left>
      <right style="thin">
        <color indexed="23"/>
      </right>
      <top style="thin">
        <color indexed="9"/>
      </top>
      <bottom style="thin">
        <color indexed="2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bottom/>
      <diagonal/>
    </border>
    <border>
      <left style="thin">
        <color rgb="FF000000"/>
      </left>
      <right style="thin">
        <color indexed="64"/>
      </right>
      <top style="thin">
        <color rgb="FF000000"/>
      </top>
      <bottom style="thin">
        <color rgb="FF000000"/>
      </bottom>
      <diagonal/>
    </border>
    <border>
      <left/>
      <right/>
      <top/>
      <bottom style="thin">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indexed="64"/>
      </right>
      <top style="thin">
        <color auto="1"/>
      </top>
      <bottom style="thin">
        <color auto="1"/>
      </bottom>
      <diagonal/>
    </border>
    <border>
      <left style="thin">
        <color auto="1"/>
      </left>
      <right style="thin">
        <color auto="1"/>
      </right>
      <top/>
      <bottom style="thin">
        <color auto="1"/>
      </bottom>
      <diagonal/>
    </border>
    <border>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top/>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35">
    <xf numFmtId="0" fontId="0" fillId="0" borderId="0"/>
    <xf numFmtId="0" fontId="4" fillId="4" borderId="11" applyFont="0">
      <alignment horizontal="center" vertical="center" wrapText="1"/>
    </xf>
    <xf numFmtId="49" fontId="6" fillId="0" borderId="12">
      <protection locked="0"/>
    </xf>
    <xf numFmtId="1" fontId="4" fillId="3" borderId="0">
      <alignment horizontal="center"/>
    </xf>
    <xf numFmtId="0" fontId="6" fillId="3" borderId="12" applyAlignment="0">
      <alignment horizontal="left"/>
      <protection locked="0"/>
    </xf>
    <xf numFmtId="165" fontId="6" fillId="0" borderId="13">
      <protection locked="0"/>
    </xf>
    <xf numFmtId="166" fontId="6" fillId="0" borderId="13">
      <protection locked="0"/>
    </xf>
    <xf numFmtId="167" fontId="6" fillId="0" borderId="12">
      <protection locked="0"/>
    </xf>
    <xf numFmtId="49" fontId="6" fillId="0" borderId="13">
      <alignment vertical="top"/>
      <protection locked="0"/>
    </xf>
    <xf numFmtId="41" fontId="9" fillId="0" borderId="0" applyNumberFormat="0" applyFont="0" applyFill="0" applyBorder="0" applyAlignment="0"/>
    <xf numFmtId="170" fontId="7" fillId="0" borderId="13">
      <protection locked="0"/>
    </xf>
    <xf numFmtId="171" fontId="7" fillId="0" borderId="14">
      <protection locked="0"/>
    </xf>
    <xf numFmtId="165" fontId="7" fillId="0" borderId="14">
      <protection locked="0"/>
    </xf>
    <xf numFmtId="49" fontId="7" fillId="0" borderId="13">
      <alignment horizontal="center"/>
      <protection locked="0"/>
    </xf>
    <xf numFmtId="172" fontId="3" fillId="0" borderId="0"/>
    <xf numFmtId="41" fontId="4" fillId="0" borderId="0" applyNumberFormat="0" applyFont="0" applyFill="0" applyBorder="0" applyAlignment="0"/>
    <xf numFmtId="0" fontId="8" fillId="6" borderId="0">
      <alignment horizontal="left" indent="1"/>
    </xf>
    <xf numFmtId="165" fontId="3" fillId="0" borderId="0"/>
    <xf numFmtId="173" fontId="11" fillId="0" borderId="0"/>
    <xf numFmtId="9" fontId="13" fillId="0" borderId="0" applyFont="0" applyFill="0" applyBorder="0" applyAlignment="0" applyProtection="0"/>
    <xf numFmtId="175" fontId="14" fillId="0" borderId="0">
      <alignment horizontal="left"/>
      <protection hidden="1"/>
    </xf>
    <xf numFmtId="170" fontId="6" fillId="0" borderId="12">
      <protection locked="0"/>
    </xf>
    <xf numFmtId="177" fontId="6" fillId="0" borderId="12">
      <protection locked="0"/>
    </xf>
    <xf numFmtId="49" fontId="6" fillId="0" borderId="12">
      <alignment horizontal="center"/>
      <protection locked="0"/>
    </xf>
    <xf numFmtId="178" fontId="17" fillId="0" borderId="12">
      <protection locked="0"/>
    </xf>
    <xf numFmtId="0" fontId="4" fillId="8" borderId="0">
      <alignment horizontal="left"/>
    </xf>
    <xf numFmtId="179" fontId="6" fillId="0" borderId="12">
      <protection locked="0"/>
    </xf>
    <xf numFmtId="180" fontId="3" fillId="0" borderId="0">
      <protection hidden="1"/>
    </xf>
    <xf numFmtId="181" fontId="6" fillId="0" borderId="13">
      <alignment horizontal="center"/>
      <protection locked="0"/>
    </xf>
    <xf numFmtId="182" fontId="4" fillId="0" borderId="0">
      <protection hidden="1"/>
    </xf>
    <xf numFmtId="183" fontId="6" fillId="0" borderId="12">
      <protection locked="0"/>
    </xf>
    <xf numFmtId="184" fontId="4" fillId="0" borderId="0">
      <protection hidden="1"/>
    </xf>
    <xf numFmtId="186" fontId="4" fillId="0" borderId="0">
      <protection hidden="1"/>
    </xf>
    <xf numFmtId="187" fontId="17" fillId="0" borderId="25">
      <protection locked="0"/>
    </xf>
    <xf numFmtId="43" fontId="13" fillId="0" borderId="0" applyFont="0" applyFill="0" applyBorder="0" applyAlignment="0" applyProtection="0"/>
  </cellStyleXfs>
  <cellXfs count="187">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0" borderId="0" xfId="0" applyFill="1" applyBorder="1"/>
    <xf numFmtId="0" fontId="0" fillId="0" borderId="0" xfId="0" applyBorder="1"/>
    <xf numFmtId="14" fontId="0" fillId="2" borderId="0" xfId="0" applyNumberFormat="1" applyFill="1" applyBorder="1"/>
    <xf numFmtId="0" fontId="0" fillId="2" borderId="6" xfId="0" applyFill="1" applyBorder="1"/>
    <xf numFmtId="0" fontId="0" fillId="2" borderId="7" xfId="0" applyFill="1" applyBorder="1"/>
    <xf numFmtId="0" fontId="0" fillId="2" borderId="8" xfId="0" applyFill="1" applyBorder="1"/>
    <xf numFmtId="0" fontId="3" fillId="3" borderId="0" xfId="0" applyFont="1" applyFill="1" applyAlignment="1">
      <alignment horizontal="left"/>
    </xf>
    <xf numFmtId="0" fontId="3" fillId="3" borderId="0" xfId="0" applyFont="1" applyFill="1"/>
    <xf numFmtId="0" fontId="4" fillId="3" borderId="0" xfId="0" applyFont="1" applyFill="1"/>
    <xf numFmtId="164" fontId="3" fillId="3" borderId="0" xfId="0" applyNumberFormat="1" applyFont="1" applyFill="1"/>
    <xf numFmtId="0" fontId="3" fillId="3" borderId="0" xfId="0" applyFont="1" applyFill="1" applyAlignment="1">
      <alignment horizontal="center"/>
    </xf>
    <xf numFmtId="0" fontId="0" fillId="3" borderId="0" xfId="0" applyFill="1"/>
    <xf numFmtId="164" fontId="3" fillId="3" borderId="0" xfId="0" applyNumberFormat="1" applyFont="1" applyFill="1" applyAlignment="1">
      <alignment horizontal="center"/>
    </xf>
    <xf numFmtId="0" fontId="3" fillId="3" borderId="0" xfId="0" applyNumberFormat="1" applyFont="1" applyFill="1" applyBorder="1" applyAlignment="1" applyProtection="1"/>
    <xf numFmtId="0" fontId="3" fillId="5" borderId="0" xfId="0" applyFont="1" applyFill="1" applyAlignment="1">
      <alignment horizontal="left"/>
    </xf>
    <xf numFmtId="0" fontId="4" fillId="6" borderId="0" xfId="0" applyFont="1" applyFill="1" applyBorder="1" applyAlignment="1">
      <alignment horizontal="left" indent="1"/>
    </xf>
    <xf numFmtId="0" fontId="3" fillId="6" borderId="0" xfId="0" applyFont="1" applyFill="1" applyBorder="1" applyAlignment="1">
      <alignment horizontal="left"/>
    </xf>
    <xf numFmtId="37" fontId="4" fillId="6" borderId="0" xfId="0" applyNumberFormat="1" applyFont="1" applyFill="1" applyBorder="1"/>
    <xf numFmtId="167" fontId="7" fillId="6" borderId="15" xfId="7" applyFont="1" applyFill="1" applyBorder="1">
      <protection locked="0"/>
    </xf>
    <xf numFmtId="49" fontId="7" fillId="2" borderId="14" xfId="2" applyFont="1" applyFill="1" applyBorder="1">
      <protection locked="0"/>
    </xf>
    <xf numFmtId="165" fontId="7" fillId="2" borderId="13" xfId="5" applyFont="1" applyFill="1" applyBorder="1">
      <protection locked="0"/>
    </xf>
    <xf numFmtId="166" fontId="7" fillId="2" borderId="13" xfId="6" applyFont="1" applyFill="1" applyBorder="1">
      <protection locked="0"/>
    </xf>
    <xf numFmtId="167" fontId="7" fillId="2" borderId="14" xfId="7" quotePrefix="1" applyFont="1" applyFill="1" applyBorder="1">
      <protection locked="0"/>
    </xf>
    <xf numFmtId="49" fontId="7" fillId="2" borderId="16" xfId="2" applyFont="1" applyFill="1" applyBorder="1">
      <protection locked="0"/>
    </xf>
    <xf numFmtId="49" fontId="7" fillId="2" borderId="13" xfId="8" applyFont="1" applyFill="1" applyBorder="1">
      <alignment vertical="top"/>
      <protection locked="0"/>
    </xf>
    <xf numFmtId="0" fontId="0" fillId="5" borderId="0" xfId="0" applyFill="1"/>
    <xf numFmtId="0" fontId="0" fillId="0" borderId="0" xfId="0" applyNumberFormat="1"/>
    <xf numFmtId="14" fontId="0" fillId="0" borderId="0" xfId="0" applyNumberFormat="1"/>
    <xf numFmtId="168" fontId="0" fillId="0" borderId="0" xfId="0" applyNumberFormat="1"/>
    <xf numFmtId="0" fontId="4" fillId="6" borderId="0" xfId="0" applyFont="1" applyFill="1" applyBorder="1" applyAlignment="1">
      <alignment horizontal="left"/>
    </xf>
    <xf numFmtId="0" fontId="3" fillId="6" borderId="0" xfId="0" applyFont="1" applyFill="1" applyBorder="1"/>
    <xf numFmtId="165" fontId="3" fillId="6" borderId="0" xfId="17" applyFont="1" applyFill="1" applyBorder="1" applyAlignment="1">
      <alignment horizontal="center"/>
    </xf>
    <xf numFmtId="0" fontId="3" fillId="6" borderId="0" xfId="0" applyNumberFormat="1" applyFont="1" applyFill="1" applyBorder="1" applyAlignment="1" applyProtection="1">
      <alignment horizontal="left"/>
    </xf>
    <xf numFmtId="0" fontId="3" fillId="6" borderId="0" xfId="0" applyFont="1" applyFill="1" applyBorder="1" applyAlignment="1">
      <alignment horizontal="center"/>
    </xf>
    <xf numFmtId="0" fontId="3" fillId="6" borderId="0" xfId="9" applyNumberFormat="1" applyFont="1" applyFill="1" applyBorder="1" applyAlignment="1">
      <alignment horizontal="center"/>
    </xf>
    <xf numFmtId="165" fontId="4" fillId="6" borderId="0" xfId="17" applyFont="1" applyFill="1" applyBorder="1" applyAlignment="1">
      <alignment horizontal="center"/>
    </xf>
    <xf numFmtId="0" fontId="4" fillId="6" borderId="0" xfId="17" applyNumberFormat="1" applyFont="1" applyFill="1" applyBorder="1" applyAlignment="1">
      <alignment horizontal="center"/>
    </xf>
    <xf numFmtId="49" fontId="7" fillId="0" borderId="13" xfId="8" applyFont="1" applyFill="1" applyBorder="1">
      <alignment vertical="top"/>
      <protection locked="0"/>
    </xf>
    <xf numFmtId="175" fontId="14" fillId="6" borderId="0" xfId="20" applyFont="1" applyFill="1" applyBorder="1" applyProtection="1">
      <alignment horizontal="left"/>
    </xf>
    <xf numFmtId="0" fontId="3" fillId="6" borderId="0" xfId="0" applyFont="1" applyFill="1" applyBorder="1" applyAlignment="1">
      <alignment horizontal="centerContinuous"/>
    </xf>
    <xf numFmtId="175" fontId="15" fillId="6" borderId="0" xfId="20" applyFont="1" applyFill="1" applyBorder="1" applyAlignment="1" applyProtection="1">
      <alignment horizontal="center"/>
    </xf>
    <xf numFmtId="175" fontId="14" fillId="6" borderId="0" xfId="20" quotePrefix="1" applyFont="1" applyFill="1" applyBorder="1" applyProtection="1">
      <alignment horizontal="left"/>
    </xf>
    <xf numFmtId="37" fontId="4" fillId="6" borderId="0" xfId="0" applyNumberFormat="1" applyFont="1" applyFill="1" applyBorder="1" applyAlignment="1">
      <alignment horizontal="right"/>
    </xf>
    <xf numFmtId="176" fontId="7" fillId="2" borderId="13" xfId="19" applyNumberFormat="1" applyFont="1" applyFill="1" applyBorder="1" applyProtection="1">
      <protection locked="0"/>
    </xf>
    <xf numFmtId="37" fontId="4" fillId="0" borderId="0" xfId="0" applyNumberFormat="1" applyFont="1" applyFill="1" applyBorder="1"/>
    <xf numFmtId="0" fontId="0" fillId="0" borderId="0" xfId="0" applyFill="1"/>
    <xf numFmtId="49" fontId="4" fillId="0" borderId="0" xfId="2" applyFont="1" applyFill="1" applyBorder="1">
      <protection locked="0"/>
    </xf>
    <xf numFmtId="0" fontId="16" fillId="7" borderId="0" xfId="0" applyFont="1" applyFill="1" applyAlignment="1">
      <alignment horizontal="center"/>
    </xf>
    <xf numFmtId="0" fontId="4" fillId="3" borderId="0" xfId="15" applyNumberFormat="1" applyFont="1" applyFill="1" applyBorder="1" applyAlignment="1">
      <alignment horizontal="center"/>
    </xf>
    <xf numFmtId="0" fontId="10" fillId="3" borderId="0" xfId="15" applyNumberFormat="1" applyFont="1" applyFill="1" applyBorder="1" applyAlignment="1">
      <alignment horizontal="center"/>
    </xf>
    <xf numFmtId="169" fontId="4" fillId="3" borderId="0" xfId="15" applyNumberFormat="1" applyFont="1" applyFill="1" applyBorder="1" applyAlignment="1">
      <alignment horizontal="center"/>
    </xf>
    <xf numFmtId="164" fontId="4" fillId="3" borderId="0" xfId="15" applyNumberFormat="1" applyFont="1" applyFill="1" applyBorder="1" applyAlignment="1">
      <alignment horizontal="center"/>
    </xf>
    <xf numFmtId="0" fontId="4" fillId="3" borderId="0" xfId="0" applyFont="1" applyFill="1" applyBorder="1" applyAlignment="1">
      <alignment horizontal="left"/>
    </xf>
    <xf numFmtId="0" fontId="4" fillId="3" borderId="0" xfId="0" applyFont="1" applyFill="1" applyAlignment="1">
      <alignment horizontal="center"/>
    </xf>
    <xf numFmtId="165" fontId="4" fillId="3" borderId="0" xfId="17" applyFont="1" applyFill="1" applyAlignment="1">
      <alignment horizontal="center"/>
    </xf>
    <xf numFmtId="165" fontId="6" fillId="9" borderId="19" xfId="5" applyFill="1" applyBorder="1">
      <protection locked="0"/>
    </xf>
    <xf numFmtId="37" fontId="4" fillId="3" borderId="0" xfId="0" applyNumberFormat="1" applyFont="1" applyFill="1"/>
    <xf numFmtId="0" fontId="4" fillId="3" borderId="0" xfId="17" applyNumberFormat="1" applyFont="1" applyFill="1" applyAlignment="1">
      <alignment horizontal="center"/>
    </xf>
    <xf numFmtId="165" fontId="7" fillId="9" borderId="19" xfId="12" applyFill="1" applyBorder="1">
      <protection locked="0"/>
    </xf>
    <xf numFmtId="165" fontId="3" fillId="3" borderId="0" xfId="17" applyFont="1" applyFill="1" applyAlignment="1">
      <alignment horizontal="center"/>
    </xf>
    <xf numFmtId="0" fontId="3" fillId="3" borderId="0" xfId="17" applyNumberFormat="1" applyFont="1" applyFill="1" applyAlignment="1">
      <alignment horizontal="center"/>
    </xf>
    <xf numFmtId="171" fontId="7" fillId="9" borderId="19" xfId="11" applyFill="1" applyBorder="1">
      <protection locked="0"/>
    </xf>
    <xf numFmtId="173" fontId="4" fillId="3" borderId="0" xfId="18" applyFont="1" applyFill="1"/>
    <xf numFmtId="165" fontId="7" fillId="9" borderId="14" xfId="12" applyFill="1">
      <protection locked="0"/>
    </xf>
    <xf numFmtId="174" fontId="4" fillId="3" borderId="0" xfId="17" applyNumberFormat="1" applyFont="1" applyFill="1"/>
    <xf numFmtId="49" fontId="6" fillId="0" borderId="19" xfId="2" applyBorder="1" applyAlignment="1">
      <alignment horizontal="center"/>
      <protection locked="0"/>
    </xf>
    <xf numFmtId="1" fontId="4" fillId="5" borderId="0" xfId="3" applyFont="1" applyFill="1" applyBorder="1">
      <alignment horizontal="center"/>
    </xf>
    <xf numFmtId="0" fontId="16" fillId="3" borderId="0" xfId="0" applyFont="1" applyFill="1"/>
    <xf numFmtId="165" fontId="7" fillId="2" borderId="21" xfId="5" applyFont="1" applyFill="1" applyBorder="1">
      <protection locked="0"/>
    </xf>
    <xf numFmtId="0" fontId="4" fillId="5" borderId="0" xfId="0" applyFont="1" applyFill="1" applyBorder="1" applyAlignment="1">
      <alignment horizontal="left"/>
    </xf>
    <xf numFmtId="179" fontId="6" fillId="0" borderId="20" xfId="26" applyBorder="1">
      <protection locked="0"/>
    </xf>
    <xf numFmtId="0" fontId="18" fillId="3" borderId="0" xfId="0" applyFont="1" applyFill="1" applyAlignment="1">
      <alignment horizontal="center" vertical="center" textRotation="90"/>
    </xf>
    <xf numFmtId="0" fontId="7" fillId="0" borderId="22" xfId="4" applyFont="1" applyFill="1" applyBorder="1" applyAlignment="1">
      <alignment horizontal="left"/>
      <protection locked="0"/>
    </xf>
    <xf numFmtId="0" fontId="3" fillId="3" borderId="17" xfId="0" applyFont="1" applyFill="1" applyBorder="1" applyAlignment="1">
      <alignment horizontal="left"/>
    </xf>
    <xf numFmtId="0" fontId="9" fillId="3" borderId="24" xfId="0" applyNumberFormat="1" applyFont="1" applyFill="1" applyBorder="1" applyAlignment="1" applyProtection="1"/>
    <xf numFmtId="0" fontId="8" fillId="3" borderId="18" xfId="0" applyFont="1" applyFill="1" applyBorder="1" applyAlignment="1">
      <alignment horizontal="left"/>
    </xf>
    <xf numFmtId="0" fontId="4" fillId="3" borderId="18" xfId="0" applyFont="1" applyFill="1" applyBorder="1" applyAlignment="1">
      <alignment horizontal="left"/>
    </xf>
    <xf numFmtId="0" fontId="3" fillId="3" borderId="18" xfId="0" applyFont="1" applyFill="1" applyBorder="1"/>
    <xf numFmtId="165" fontId="7" fillId="0" borderId="20" xfId="12" applyBorder="1">
      <protection locked="0"/>
    </xf>
    <xf numFmtId="171" fontId="7" fillId="0" borderId="20" xfId="11" applyBorder="1">
      <protection locked="0"/>
    </xf>
    <xf numFmtId="49" fontId="6" fillId="0" borderId="12" xfId="2" applyAlignment="1">
      <alignment horizontal="center"/>
      <protection locked="0"/>
    </xf>
    <xf numFmtId="0" fontId="0" fillId="3" borderId="17" xfId="0" applyFill="1" applyBorder="1"/>
    <xf numFmtId="0" fontId="0" fillId="3" borderId="0" xfId="0" applyFont="1" applyFill="1" applyBorder="1" applyAlignment="1">
      <alignment horizontal="left"/>
    </xf>
    <xf numFmtId="170" fontId="6" fillId="0" borderId="20" xfId="21" applyBorder="1">
      <protection locked="0"/>
    </xf>
    <xf numFmtId="183" fontId="6" fillId="0" borderId="12" xfId="30">
      <protection locked="0"/>
    </xf>
    <xf numFmtId="0" fontId="0" fillId="3" borderId="26" xfId="0" applyFill="1" applyBorder="1"/>
    <xf numFmtId="49" fontId="7" fillId="0" borderId="13" xfId="13">
      <alignment horizontal="center"/>
      <protection locked="0"/>
    </xf>
    <xf numFmtId="185" fontId="7" fillId="0" borderId="20" xfId="11" applyNumberFormat="1" applyBorder="1">
      <protection locked="0"/>
    </xf>
    <xf numFmtId="0" fontId="8" fillId="3" borderId="0" xfId="16" applyFill="1">
      <alignment horizontal="left" indent="1"/>
    </xf>
    <xf numFmtId="172" fontId="4" fillId="3" borderId="27" xfId="14" applyFont="1" applyFill="1" applyBorder="1"/>
    <xf numFmtId="186" fontId="4" fillId="3" borderId="0" xfId="32" applyFill="1" applyProtection="1"/>
    <xf numFmtId="165" fontId="7" fillId="0" borderId="28" xfId="12" applyBorder="1">
      <protection locked="0"/>
    </xf>
    <xf numFmtId="0" fontId="3" fillId="3" borderId="0" xfId="0" applyFont="1" applyFill="1" applyBorder="1"/>
    <xf numFmtId="170" fontId="7" fillId="0" borderId="20" xfId="10" applyBorder="1">
      <protection locked="0"/>
    </xf>
    <xf numFmtId="177" fontId="6" fillId="0" borderId="20" xfId="22" applyFont="1" applyBorder="1">
      <protection locked="0"/>
    </xf>
    <xf numFmtId="182" fontId="4" fillId="3" borderId="0" xfId="29" applyFill="1" applyProtection="1"/>
    <xf numFmtId="0" fontId="4" fillId="3" borderId="0" xfId="0" applyFont="1" applyFill="1" applyBorder="1"/>
    <xf numFmtId="0" fontId="4" fillId="3" borderId="0" xfId="25" applyFill="1" applyBorder="1">
      <alignment horizontal="left"/>
    </xf>
    <xf numFmtId="0" fontId="0" fillId="3" borderId="29" xfId="0" applyFill="1" applyBorder="1"/>
    <xf numFmtId="183" fontId="6" fillId="0" borderId="20" xfId="30" applyBorder="1">
      <protection locked="0"/>
    </xf>
    <xf numFmtId="0" fontId="3" fillId="3" borderId="0" xfId="0" applyFont="1" applyFill="1" applyBorder="1" applyAlignment="1">
      <alignment horizontal="left"/>
    </xf>
    <xf numFmtId="177" fontId="6" fillId="0" borderId="23" xfId="22" applyBorder="1">
      <protection locked="0"/>
    </xf>
    <xf numFmtId="177" fontId="6" fillId="0" borderId="20" xfId="22" applyBorder="1">
      <protection locked="0"/>
    </xf>
    <xf numFmtId="171" fontId="7" fillId="0" borderId="23" xfId="11" applyBorder="1">
      <protection locked="0"/>
    </xf>
    <xf numFmtId="172" fontId="4" fillId="3" borderId="0" xfId="14" applyFont="1" applyFill="1"/>
    <xf numFmtId="165" fontId="7" fillId="0" borderId="23" xfId="12" applyBorder="1">
      <protection locked="0"/>
    </xf>
    <xf numFmtId="170" fontId="6" fillId="0" borderId="28" xfId="21" applyBorder="1">
      <protection locked="0"/>
    </xf>
    <xf numFmtId="187" fontId="6" fillId="0" borderId="25" xfId="33" applyFont="1">
      <protection locked="0"/>
    </xf>
    <xf numFmtId="171" fontId="7" fillId="0" borderId="21" xfId="11" applyBorder="1">
      <protection locked="0"/>
    </xf>
    <xf numFmtId="170" fontId="7" fillId="0" borderId="21" xfId="10" applyBorder="1">
      <protection locked="0"/>
    </xf>
    <xf numFmtId="177" fontId="6" fillId="0" borderId="21" xfId="22" applyFont="1" applyBorder="1">
      <protection locked="0"/>
    </xf>
    <xf numFmtId="179" fontId="6" fillId="0" borderId="21" xfId="26" applyBorder="1">
      <protection locked="0"/>
    </xf>
    <xf numFmtId="49" fontId="6" fillId="0" borderId="30" xfId="2" applyBorder="1" applyAlignment="1">
      <alignment horizontal="center"/>
      <protection locked="0"/>
    </xf>
    <xf numFmtId="165" fontId="7" fillId="0" borderId="21" xfId="12" applyBorder="1">
      <protection locked="0"/>
    </xf>
    <xf numFmtId="0" fontId="0" fillId="3" borderId="18" xfId="0" applyFont="1" applyFill="1" applyBorder="1" applyAlignment="1">
      <alignment horizontal="left"/>
    </xf>
    <xf numFmtId="49" fontId="6" fillId="0" borderId="31" xfId="2" applyBorder="1">
      <protection locked="0"/>
    </xf>
    <xf numFmtId="49" fontId="6" fillId="0" borderId="32" xfId="2" applyBorder="1">
      <protection locked="0"/>
    </xf>
    <xf numFmtId="165" fontId="6" fillId="9" borderId="32" xfId="5" applyFill="1" applyBorder="1">
      <protection locked="0"/>
    </xf>
    <xf numFmtId="49" fontId="6" fillId="0" borderId="20" xfId="2" applyBorder="1">
      <protection locked="0"/>
    </xf>
    <xf numFmtId="165" fontId="6" fillId="9" borderId="20" xfId="5" applyFill="1" applyBorder="1">
      <protection locked="0"/>
    </xf>
    <xf numFmtId="165" fontId="6" fillId="2" borderId="32" xfId="5" applyFill="1" applyBorder="1">
      <protection locked="0"/>
    </xf>
    <xf numFmtId="165" fontId="7" fillId="9" borderId="32" xfId="12" applyFill="1" applyBorder="1">
      <protection locked="0"/>
    </xf>
    <xf numFmtId="165" fontId="6" fillId="2" borderId="20" xfId="5" applyFill="1" applyBorder="1">
      <protection locked="0"/>
    </xf>
    <xf numFmtId="165" fontId="7" fillId="9" borderId="20" xfId="12" applyFill="1" applyBorder="1">
      <protection locked="0"/>
    </xf>
    <xf numFmtId="171" fontId="7" fillId="9" borderId="20" xfId="11" applyFill="1" applyBorder="1">
      <protection locked="0"/>
    </xf>
    <xf numFmtId="165" fontId="7" fillId="9" borderId="33" xfId="12" applyFill="1" applyBorder="1">
      <protection locked="0"/>
    </xf>
    <xf numFmtId="49" fontId="6" fillId="0" borderId="20" xfId="2" applyBorder="1" applyAlignment="1">
      <alignment horizontal="center"/>
      <protection locked="0"/>
    </xf>
    <xf numFmtId="49" fontId="7" fillId="0" borderId="20" xfId="8" applyFont="1" applyFill="1" applyBorder="1">
      <alignment vertical="top"/>
      <protection locked="0"/>
    </xf>
    <xf numFmtId="165" fontId="6" fillId="9" borderId="34" xfId="5" applyFill="1" applyBorder="1">
      <protection locked="0"/>
    </xf>
    <xf numFmtId="165" fontId="7" fillId="9" borderId="34" xfId="12" applyFill="1" applyBorder="1">
      <protection locked="0"/>
    </xf>
    <xf numFmtId="171" fontId="7" fillId="9" borderId="34" xfId="11" applyFill="1" applyBorder="1">
      <protection locked="0"/>
    </xf>
    <xf numFmtId="49" fontId="6" fillId="0" borderId="34" xfId="2" applyBorder="1" applyAlignment="1">
      <alignment horizontal="center"/>
      <protection locked="0"/>
    </xf>
    <xf numFmtId="49" fontId="7" fillId="0" borderId="34" xfId="8" applyFont="1" applyFill="1" applyBorder="1">
      <alignment vertical="top"/>
      <protection locked="0"/>
    </xf>
    <xf numFmtId="165" fontId="6" fillId="5" borderId="0" xfId="5" applyFill="1" applyBorder="1">
      <protection locked="0"/>
    </xf>
    <xf numFmtId="49" fontId="6" fillId="0" borderId="34" xfId="2" applyBorder="1">
      <protection locked="0"/>
    </xf>
    <xf numFmtId="0" fontId="2" fillId="2" borderId="1" xfId="0" applyFont="1" applyFill="1" applyBorder="1" applyAlignment="1">
      <alignment horizontal="center" wrapText="1"/>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6" xfId="0" applyFont="1" applyFill="1" applyBorder="1" applyAlignment="1">
      <alignment horizontal="center"/>
    </xf>
    <xf numFmtId="0" fontId="2" fillId="2" borderId="7" xfId="0" applyFont="1" applyFill="1" applyBorder="1" applyAlignment="1">
      <alignment horizontal="center"/>
    </xf>
    <xf numFmtId="0" fontId="2" fillId="2" borderId="8" xfId="0" applyFont="1" applyFill="1" applyBorder="1" applyAlignment="1">
      <alignment horizontal="center"/>
    </xf>
    <xf numFmtId="0" fontId="0" fillId="2" borderId="1" xfId="0" applyFill="1" applyBorder="1" applyAlignment="1">
      <alignment horizontal="center" vertical="top"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0" fontId="0" fillId="2" borderId="5" xfId="0" applyFill="1" applyBorder="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1" fillId="2" borderId="7" xfId="0" applyFont="1" applyFill="1" applyBorder="1" applyAlignment="1">
      <alignment horizontal="center"/>
    </xf>
    <xf numFmtId="0" fontId="1" fillId="2" borderId="0" xfId="0" applyFont="1"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18" fillId="3" borderId="0" xfId="0" applyFont="1" applyFill="1" applyAlignment="1">
      <alignment horizontal="center" vertical="center" textRotation="90"/>
    </xf>
    <xf numFmtId="188" fontId="7" fillId="0" borderId="20" xfId="12" applyNumberFormat="1" applyBorder="1">
      <protection locked="0"/>
    </xf>
    <xf numFmtId="189" fontId="7" fillId="0" borderId="20" xfId="12" applyNumberFormat="1" applyBorder="1">
      <protection locked="0"/>
    </xf>
    <xf numFmtId="189" fontId="7" fillId="0" borderId="28" xfId="12" applyNumberFormat="1" applyBorder="1">
      <protection locked="0"/>
    </xf>
    <xf numFmtId="164" fontId="7" fillId="0" borderId="20" xfId="19" applyNumberFormat="1" applyFont="1" applyBorder="1" applyProtection="1">
      <protection locked="0"/>
    </xf>
    <xf numFmtId="165" fontId="7" fillId="0" borderId="20" xfId="12" applyBorder="1" applyAlignment="1">
      <alignment horizontal="center" vertical="center"/>
      <protection locked="0"/>
    </xf>
    <xf numFmtId="0" fontId="7" fillId="0" borderId="13" xfId="13" quotePrefix="1" applyNumberFormat="1">
      <alignment horizontal="center"/>
      <protection locked="0"/>
    </xf>
    <xf numFmtId="49" fontId="7" fillId="0" borderId="13" xfId="13" quotePrefix="1" applyNumberFormat="1">
      <alignment horizontal="center"/>
      <protection locked="0"/>
    </xf>
    <xf numFmtId="177" fontId="7" fillId="0" borderId="21" xfId="11" applyNumberFormat="1" applyBorder="1">
      <protection locked="0"/>
    </xf>
    <xf numFmtId="170" fontId="7" fillId="0" borderId="21" xfId="10" applyBorder="1" applyAlignment="1">
      <alignment horizontal="center"/>
      <protection locked="0"/>
    </xf>
    <xf numFmtId="49" fontId="6" fillId="0" borderId="35" xfId="2" applyBorder="1">
      <protection locked="0"/>
    </xf>
    <xf numFmtId="200" fontId="6" fillId="0" borderId="36" xfId="34" applyNumberFormat="1" applyFont="1" applyBorder="1" applyProtection="1">
      <protection locked="0"/>
    </xf>
    <xf numFmtId="171" fontId="7" fillId="10" borderId="20" xfId="11" applyFill="1" applyBorder="1">
      <protection locked="0"/>
    </xf>
    <xf numFmtId="171" fontId="7" fillId="10" borderId="36" xfId="11" applyFill="1" applyBorder="1">
      <protection locked="0"/>
    </xf>
    <xf numFmtId="171" fontId="7" fillId="0" borderId="20" xfId="11" applyNumberFormat="1" applyBorder="1">
      <protection locked="0"/>
    </xf>
    <xf numFmtId="183" fontId="7" fillId="0" borderId="21" xfId="10" applyNumberFormat="1" applyBorder="1">
      <protection locked="0"/>
    </xf>
    <xf numFmtId="170" fontId="7" fillId="0" borderId="21" xfId="10" applyNumberFormat="1" applyBorder="1">
      <protection locked="0"/>
    </xf>
    <xf numFmtId="179" fontId="7" fillId="0" borderId="20" xfId="11" applyNumberFormat="1" applyBorder="1">
      <protection locked="0"/>
    </xf>
    <xf numFmtId="170" fontId="7" fillId="0" borderId="20" xfId="10" applyNumberFormat="1" applyBorder="1">
      <protection locked="0"/>
    </xf>
    <xf numFmtId="179" fontId="7" fillId="0" borderId="23" xfId="11" applyNumberFormat="1" applyBorder="1">
      <protection locked="0"/>
    </xf>
    <xf numFmtId="179" fontId="6" fillId="0" borderId="20" xfId="22" applyNumberFormat="1" applyFont="1" applyBorder="1">
      <protection locked="0"/>
    </xf>
    <xf numFmtId="170" fontId="7" fillId="10" borderId="21" xfId="10" applyFill="1" applyBorder="1">
      <protection locked="0"/>
    </xf>
    <xf numFmtId="179" fontId="6" fillId="10" borderId="20" xfId="26" applyFill="1" applyBorder="1">
      <protection locked="0"/>
    </xf>
    <xf numFmtId="177" fontId="6" fillId="10" borderId="20" xfId="22" applyFill="1" applyBorder="1">
      <protection locked="0"/>
    </xf>
    <xf numFmtId="165" fontId="7" fillId="10" borderId="20" xfId="12" applyFill="1" applyBorder="1">
      <protection locked="0"/>
    </xf>
    <xf numFmtId="177" fontId="6" fillId="10" borderId="20" xfId="22" applyFont="1" applyFill="1" applyBorder="1">
      <protection locked="0"/>
    </xf>
  </cellXfs>
  <cellStyles count="35">
    <cellStyle name="Button" xfId="1"/>
    <cellStyle name="Comma" xfId="34" builtinId="3"/>
    <cellStyle name="Date" xfId="28"/>
    <cellStyle name="DCMessage" xfId="20"/>
    <cellStyle name="Dens" xfId="10"/>
    <cellStyle name="LPress" xfId="21"/>
    <cellStyle name="Normal" xfId="0" builtinId="0"/>
    <cellStyle name="P, (0)" xfId="29"/>
    <cellStyle name="P, (1)" xfId="32"/>
    <cellStyle name="P, (2)" xfId="31"/>
    <cellStyle name="Percent" xfId="19" builtinId="5"/>
    <cellStyle name="Pr Fixed (1)" xfId="18"/>
    <cellStyle name="Prot Fixed (0)" xfId="27"/>
    <cellStyle name="Prot Fixed (1)" xfId="14"/>
    <cellStyle name="Prot, (0)" xfId="17"/>
    <cellStyle name="Protected" xfId="9"/>
    <cellStyle name="Protected 2" xfId="15"/>
    <cellStyle name="SPress" xfId="30"/>
    <cellStyle name="T2RangingRow" xfId="16"/>
    <cellStyle name="Title Shade" xfId="25"/>
    <cellStyle name="UnitID" xfId="3"/>
    <cellStyle name="Unp Comma [0]" xfId="12"/>
    <cellStyle name="Unp comment" xfId="8"/>
    <cellStyle name="Unp Fixed (0)" xfId="26"/>
    <cellStyle name="Unp Fixed (1)" xfId="11"/>
    <cellStyle name="Unp Fixed (2)" xfId="22"/>
    <cellStyle name="Unp Fixed (3)" xfId="24"/>
    <cellStyle name="Unp Fixed (4)" xfId="33"/>
    <cellStyle name="Unp Gen" xfId="23"/>
    <cellStyle name="Unp Name" xfId="2"/>
    <cellStyle name="Unp PosComma [0]" xfId="5"/>
    <cellStyle name="Unp PosFixed [1]" xfId="6"/>
    <cellStyle name="Unp PosPercent" xfId="7"/>
    <cellStyle name="Unprotected" xfId="4"/>
    <cellStyle name="YorN" xfId="13"/>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182880</xdr:colOff>
          <xdr:row>17</xdr:row>
          <xdr:rowOff>0</xdr:rowOff>
        </xdr:from>
        <xdr:to>
          <xdr:col>9</xdr:col>
          <xdr:colOff>464820</xdr:colOff>
          <xdr:row>21</xdr:row>
          <xdr:rowOff>106680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Calibri"/>
                  <a:cs typeface="Calibri"/>
                </a:rPr>
                <a:t>Update Data from PI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N50"/>
  <sheetViews>
    <sheetView topLeftCell="A7" workbookViewId="0">
      <selection activeCell="K30" sqref="K30"/>
    </sheetView>
  </sheetViews>
  <sheetFormatPr defaultRowHeight="14.4" x14ac:dyDescent="0.3"/>
  <cols>
    <col min="6" max="6" width="11.77734375" bestFit="1" customWidth="1"/>
    <col min="7" max="7" width="10.77734375" customWidth="1"/>
    <col min="10" max="10" width="10.44140625" customWidth="1"/>
    <col min="11" max="11" width="8.88671875" customWidth="1"/>
    <col min="12" max="12" width="10.33203125" customWidth="1"/>
  </cols>
  <sheetData>
    <row r="1" spans="1:14" ht="15" thickBot="1" x14ac:dyDescent="0.35">
      <c r="A1" s="1"/>
      <c r="B1" s="2"/>
      <c r="C1" s="2"/>
      <c r="D1" s="2"/>
      <c r="E1" s="2"/>
      <c r="F1" s="2"/>
      <c r="G1" s="2"/>
      <c r="H1" s="2"/>
      <c r="I1" s="2"/>
      <c r="J1" s="2"/>
      <c r="K1" s="2"/>
      <c r="L1" s="2"/>
      <c r="M1" s="2"/>
      <c r="N1" s="3"/>
    </row>
    <row r="2" spans="1:14" x14ac:dyDescent="0.3">
      <c r="A2" s="4"/>
      <c r="B2" s="142" t="s">
        <v>89</v>
      </c>
      <c r="C2" s="143"/>
      <c r="D2" s="143"/>
      <c r="E2" s="143"/>
      <c r="F2" s="143"/>
      <c r="G2" s="143"/>
      <c r="H2" s="143"/>
      <c r="I2" s="143"/>
      <c r="J2" s="143"/>
      <c r="K2" s="143"/>
      <c r="L2" s="144"/>
      <c r="M2" s="5"/>
      <c r="N2" s="6"/>
    </row>
    <row r="3" spans="1:14" ht="15" thickBot="1" x14ac:dyDescent="0.35">
      <c r="A3" s="4"/>
      <c r="B3" s="145"/>
      <c r="C3" s="146"/>
      <c r="D3" s="146"/>
      <c r="E3" s="146"/>
      <c r="F3" s="146"/>
      <c r="G3" s="146"/>
      <c r="H3" s="146"/>
      <c r="I3" s="146"/>
      <c r="J3" s="146"/>
      <c r="K3" s="146"/>
      <c r="L3" s="147"/>
      <c r="M3" s="5"/>
      <c r="N3" s="6"/>
    </row>
    <row r="4" spans="1:14" ht="15" thickBot="1" x14ac:dyDescent="0.35">
      <c r="A4" s="4"/>
      <c r="B4" s="5" t="s">
        <v>0</v>
      </c>
      <c r="C4" s="5"/>
      <c r="D4" s="5"/>
      <c r="E4" s="5"/>
      <c r="F4" s="5"/>
      <c r="G4" s="5"/>
      <c r="H4" s="5"/>
      <c r="I4" s="5"/>
      <c r="J4" s="5"/>
      <c r="K4" s="5"/>
      <c r="L4" s="5"/>
      <c r="M4" s="5"/>
      <c r="N4" s="6"/>
    </row>
    <row r="5" spans="1:14" ht="14.4" customHeight="1" x14ac:dyDescent="0.3">
      <c r="A5" s="4"/>
      <c r="B5" s="148" t="s">
        <v>1</v>
      </c>
      <c r="C5" s="149"/>
      <c r="D5" s="149"/>
      <c r="E5" s="149"/>
      <c r="F5" s="149"/>
      <c r="G5" s="149"/>
      <c r="H5" s="149"/>
      <c r="I5" s="149"/>
      <c r="J5" s="149"/>
      <c r="K5" s="149"/>
      <c r="L5" s="150"/>
      <c r="M5" s="5"/>
      <c r="N5" s="6"/>
    </row>
    <row r="6" spans="1:14" x14ac:dyDescent="0.3">
      <c r="A6" s="4"/>
      <c r="B6" s="151"/>
      <c r="C6" s="152"/>
      <c r="D6" s="152"/>
      <c r="E6" s="152"/>
      <c r="F6" s="152"/>
      <c r="G6" s="152"/>
      <c r="H6" s="152"/>
      <c r="I6" s="152"/>
      <c r="J6" s="152"/>
      <c r="K6" s="152"/>
      <c r="L6" s="153"/>
      <c r="M6" s="5"/>
      <c r="N6" s="6"/>
    </row>
    <row r="7" spans="1:14" x14ac:dyDescent="0.3">
      <c r="A7" s="4"/>
      <c r="B7" s="151"/>
      <c r="C7" s="152"/>
      <c r="D7" s="152"/>
      <c r="E7" s="152"/>
      <c r="F7" s="152"/>
      <c r="G7" s="152"/>
      <c r="H7" s="152"/>
      <c r="I7" s="152"/>
      <c r="J7" s="152"/>
      <c r="K7" s="152"/>
      <c r="L7" s="153"/>
      <c r="M7" s="5"/>
      <c r="N7" s="6"/>
    </row>
    <row r="8" spans="1:14" ht="15" thickBot="1" x14ac:dyDescent="0.35">
      <c r="A8" s="4"/>
      <c r="B8" s="154"/>
      <c r="C8" s="155"/>
      <c r="D8" s="155"/>
      <c r="E8" s="155"/>
      <c r="F8" s="155"/>
      <c r="G8" s="155"/>
      <c r="H8" s="155"/>
      <c r="I8" s="155"/>
      <c r="J8" s="155"/>
      <c r="K8" s="155"/>
      <c r="L8" s="156"/>
      <c r="M8" s="5"/>
      <c r="N8" s="6"/>
    </row>
    <row r="9" spans="1:14" x14ac:dyDescent="0.3">
      <c r="A9" s="4"/>
      <c r="B9" s="5"/>
      <c r="C9" s="5"/>
      <c r="D9" s="5"/>
      <c r="E9" s="5"/>
      <c r="F9" s="5"/>
      <c r="G9" s="5"/>
      <c r="H9" s="5"/>
      <c r="I9" s="5"/>
      <c r="J9" s="5"/>
      <c r="K9" s="5"/>
      <c r="L9" s="5"/>
      <c r="M9" s="5"/>
      <c r="N9" s="6"/>
    </row>
    <row r="10" spans="1:14" x14ac:dyDescent="0.3">
      <c r="A10" s="4"/>
      <c r="B10" s="5"/>
      <c r="C10" s="5"/>
      <c r="D10" s="5"/>
      <c r="E10" s="5"/>
      <c r="F10" s="5"/>
      <c r="G10" s="5"/>
      <c r="H10" s="5"/>
      <c r="I10" s="5"/>
      <c r="J10" s="5"/>
      <c r="K10" s="5"/>
      <c r="L10" s="5"/>
      <c r="M10" s="5"/>
      <c r="N10" s="6"/>
    </row>
    <row r="11" spans="1:14" x14ac:dyDescent="0.3">
      <c r="A11" s="4"/>
      <c r="B11" s="5"/>
      <c r="C11" s="5"/>
      <c r="D11" s="5"/>
      <c r="E11" s="5"/>
      <c r="F11" s="5"/>
      <c r="G11" s="5"/>
      <c r="H11" s="5"/>
      <c r="I11" s="5"/>
      <c r="J11" s="5"/>
      <c r="K11" s="5"/>
      <c r="L11" s="5"/>
      <c r="M11" s="5"/>
      <c r="N11" s="6"/>
    </row>
    <row r="12" spans="1:14" x14ac:dyDescent="0.3">
      <c r="A12" s="4"/>
      <c r="B12" s="5"/>
      <c r="C12" s="5"/>
      <c r="D12" s="5"/>
      <c r="E12" s="5"/>
      <c r="F12" s="5"/>
      <c r="G12" s="5"/>
      <c r="H12" s="5"/>
      <c r="I12" s="5"/>
      <c r="J12" s="5"/>
      <c r="K12" s="5"/>
      <c r="L12" s="5"/>
      <c r="M12" s="5"/>
      <c r="N12" s="6"/>
    </row>
    <row r="13" spans="1:14" x14ac:dyDescent="0.3">
      <c r="A13" s="4"/>
      <c r="B13" s="5"/>
      <c r="C13" s="5"/>
      <c r="D13" s="5"/>
      <c r="E13" s="5"/>
      <c r="F13" s="5"/>
      <c r="G13" s="5"/>
      <c r="H13" s="5"/>
      <c r="I13" s="5"/>
      <c r="J13" s="5"/>
      <c r="K13" s="5"/>
      <c r="L13" s="5"/>
      <c r="M13" s="5"/>
      <c r="N13" s="6"/>
    </row>
    <row r="14" spans="1:14" x14ac:dyDescent="0.3">
      <c r="A14" s="4"/>
      <c r="B14" s="5"/>
      <c r="C14" s="5"/>
      <c r="D14" s="5"/>
      <c r="E14" s="5"/>
      <c r="F14" s="5"/>
      <c r="G14" s="5"/>
      <c r="H14" s="7"/>
      <c r="I14" s="5"/>
      <c r="J14" s="5"/>
      <c r="K14" s="5"/>
      <c r="L14" s="5"/>
      <c r="M14" s="5"/>
      <c r="N14" s="6"/>
    </row>
    <row r="15" spans="1:14" ht="15" thickBot="1" x14ac:dyDescent="0.35">
      <c r="A15" s="4"/>
      <c r="B15" s="5"/>
      <c r="C15" s="5"/>
      <c r="D15" s="5"/>
      <c r="E15" s="157" t="s">
        <v>2</v>
      </c>
      <c r="F15" s="157"/>
      <c r="G15" s="5"/>
      <c r="H15" s="5"/>
      <c r="I15" s="158" t="s">
        <v>3</v>
      </c>
      <c r="J15" s="158"/>
      <c r="K15" s="8"/>
      <c r="L15" s="5"/>
      <c r="M15" s="5"/>
      <c r="N15" s="6"/>
    </row>
    <row r="16" spans="1:14" ht="15" thickBot="1" x14ac:dyDescent="0.35">
      <c r="A16" s="4"/>
      <c r="B16" s="5"/>
      <c r="C16" s="5"/>
      <c r="D16" s="5"/>
      <c r="E16" s="159">
        <v>2020</v>
      </c>
      <c r="F16" s="160"/>
      <c r="G16" s="5"/>
      <c r="H16" s="5"/>
      <c r="I16" s="159">
        <f ca="1">F19</f>
        <v>1</v>
      </c>
      <c r="J16" s="160"/>
      <c r="K16" s="5"/>
      <c r="L16" s="5"/>
      <c r="M16" s="5"/>
      <c r="N16" s="6"/>
    </row>
    <row r="17" spans="1:14" x14ac:dyDescent="0.3">
      <c r="A17" s="4"/>
      <c r="B17" s="5"/>
      <c r="C17" s="5"/>
      <c r="D17" s="5"/>
      <c r="E17" s="5"/>
      <c r="F17" s="5"/>
      <c r="G17" s="5"/>
      <c r="H17" s="5"/>
      <c r="I17" s="5"/>
      <c r="J17" s="5"/>
      <c r="K17" s="5"/>
      <c r="L17" s="5"/>
      <c r="M17" s="5"/>
      <c r="N17" s="6"/>
    </row>
    <row r="18" spans="1:14" x14ac:dyDescent="0.3">
      <c r="A18" s="4"/>
      <c r="B18" s="5"/>
      <c r="C18" s="5"/>
      <c r="D18" s="5"/>
      <c r="E18" s="5"/>
      <c r="F18" s="5" t="s">
        <v>4</v>
      </c>
      <c r="G18" s="5" t="s">
        <v>5</v>
      </c>
      <c r="H18" s="5"/>
      <c r="I18" s="5"/>
      <c r="J18" s="5"/>
      <c r="K18" s="5"/>
      <c r="L18" s="5"/>
      <c r="M18" s="5"/>
      <c r="N18" s="6"/>
    </row>
    <row r="19" spans="1:14" x14ac:dyDescent="0.3">
      <c r="A19" s="4"/>
      <c r="B19" s="5"/>
      <c r="C19" s="5"/>
      <c r="D19" s="5"/>
      <c r="E19" s="5"/>
      <c r="F19" s="9">
        <f ca="1">TODAY()-OFFSET('Data Pull'!C7,COUNT('Data Pull'!C:C)-1,0)</f>
        <v>1</v>
      </c>
      <c r="G19" s="5">
        <f>COUNT('Data Pull'!C:C)-1</f>
        <v>1690</v>
      </c>
      <c r="H19" s="5"/>
      <c r="I19" s="5"/>
      <c r="J19" s="5"/>
      <c r="K19" s="5"/>
      <c r="L19" s="5"/>
      <c r="M19" s="5"/>
      <c r="N19" s="6"/>
    </row>
    <row r="20" spans="1:14" x14ac:dyDescent="0.3">
      <c r="A20" s="4"/>
      <c r="B20" s="5"/>
      <c r="C20" s="5"/>
      <c r="D20" s="5"/>
      <c r="E20" s="5"/>
      <c r="F20" s="5"/>
      <c r="G20" s="5"/>
      <c r="H20" s="5"/>
      <c r="I20" s="5"/>
      <c r="J20" s="5"/>
      <c r="K20" s="5"/>
      <c r="L20" s="5"/>
      <c r="M20" s="5"/>
      <c r="N20" s="6"/>
    </row>
    <row r="21" spans="1:14" x14ac:dyDescent="0.3">
      <c r="A21" s="4"/>
      <c r="B21" s="5"/>
      <c r="C21" s="5"/>
      <c r="D21" s="5"/>
      <c r="E21" s="5"/>
      <c r="F21" s="5"/>
      <c r="G21" s="5"/>
      <c r="H21" s="5"/>
      <c r="I21" s="5"/>
      <c r="J21" s="5"/>
      <c r="K21" s="5"/>
      <c r="L21" s="5"/>
      <c r="M21" s="5"/>
      <c r="N21" s="6"/>
    </row>
    <row r="22" spans="1:14" x14ac:dyDescent="0.3">
      <c r="A22" s="4"/>
      <c r="B22" s="5"/>
      <c r="C22" s="5"/>
      <c r="D22" s="5"/>
      <c r="E22" s="5"/>
      <c r="F22" s="5"/>
      <c r="G22" s="5"/>
      <c r="H22" s="5"/>
      <c r="I22" s="5"/>
      <c r="J22" s="5"/>
      <c r="K22" s="5"/>
      <c r="L22" s="5"/>
      <c r="M22" s="5"/>
      <c r="N22" s="6"/>
    </row>
    <row r="23" spans="1:14" x14ac:dyDescent="0.3">
      <c r="A23" s="4"/>
      <c r="B23" s="5"/>
      <c r="C23" s="5"/>
      <c r="D23" s="5"/>
      <c r="E23" s="5"/>
      <c r="F23" s="5"/>
      <c r="G23" s="5"/>
      <c r="H23" s="5"/>
      <c r="I23" s="5"/>
      <c r="J23" s="5"/>
      <c r="K23" s="5"/>
      <c r="L23" s="5"/>
      <c r="M23" s="5"/>
      <c r="N23" s="6"/>
    </row>
    <row r="24" spans="1:14" x14ac:dyDescent="0.3">
      <c r="A24" s="4"/>
      <c r="B24" s="5"/>
      <c r="C24" s="5"/>
      <c r="D24" s="5"/>
      <c r="E24" s="5"/>
      <c r="F24" s="5"/>
      <c r="G24" s="5"/>
      <c r="H24" s="5"/>
      <c r="I24" s="5"/>
      <c r="J24" s="5"/>
      <c r="K24" s="5"/>
      <c r="L24" s="5"/>
      <c r="M24" s="5"/>
      <c r="N24" s="6"/>
    </row>
    <row r="25" spans="1:14" x14ac:dyDescent="0.3">
      <c r="A25" s="4"/>
      <c r="B25" s="5"/>
      <c r="C25" s="5"/>
      <c r="D25" s="5"/>
      <c r="E25" s="5"/>
      <c r="F25" s="5"/>
      <c r="G25" s="5"/>
      <c r="H25" s="5"/>
      <c r="I25" s="5"/>
      <c r="J25" s="5"/>
      <c r="K25" s="5"/>
      <c r="L25" s="5"/>
      <c r="M25" s="5"/>
      <c r="N25" s="6"/>
    </row>
    <row r="26" spans="1:14" x14ac:dyDescent="0.3">
      <c r="A26" s="4"/>
      <c r="B26" s="5"/>
      <c r="C26" s="5"/>
      <c r="D26" s="5"/>
      <c r="E26" s="5"/>
      <c r="F26" s="5"/>
      <c r="G26" s="5"/>
      <c r="H26" s="5"/>
      <c r="I26" s="5"/>
      <c r="J26" s="5"/>
      <c r="K26" s="5"/>
      <c r="L26" s="5"/>
      <c r="M26" s="5"/>
      <c r="N26" s="6"/>
    </row>
    <row r="27" spans="1:14" x14ac:dyDescent="0.3">
      <c r="A27" s="4"/>
      <c r="B27" s="5"/>
      <c r="C27" s="5"/>
      <c r="D27" s="5"/>
      <c r="E27" s="5"/>
      <c r="F27" s="5"/>
      <c r="G27" s="5"/>
      <c r="H27" s="5"/>
      <c r="I27" s="5"/>
      <c r="J27" s="5"/>
      <c r="K27" s="5"/>
      <c r="L27" s="5"/>
      <c r="M27" s="5"/>
      <c r="N27" s="6"/>
    </row>
    <row r="28" spans="1:14" x14ac:dyDescent="0.3">
      <c r="A28" s="4"/>
      <c r="B28" s="5"/>
      <c r="C28" s="5"/>
      <c r="D28" s="5"/>
      <c r="E28" s="5"/>
      <c r="F28" s="5"/>
      <c r="G28" s="5"/>
      <c r="H28" s="5"/>
      <c r="I28" s="5"/>
      <c r="J28" s="5"/>
      <c r="K28" s="5"/>
      <c r="L28" s="5"/>
      <c r="M28" s="5"/>
      <c r="N28" s="6"/>
    </row>
    <row r="29" spans="1:14" x14ac:dyDescent="0.3">
      <c r="A29" s="4"/>
      <c r="B29" s="5"/>
      <c r="C29" s="5"/>
      <c r="D29" s="5"/>
      <c r="E29" s="5"/>
      <c r="F29" s="5"/>
      <c r="G29" s="5"/>
      <c r="H29" s="5"/>
      <c r="I29" s="5"/>
      <c r="J29" s="5"/>
      <c r="K29" s="5"/>
      <c r="L29" s="5"/>
      <c r="M29" s="5"/>
      <c r="N29" s="6"/>
    </row>
    <row r="30" spans="1:14" x14ac:dyDescent="0.3">
      <c r="A30" s="4"/>
      <c r="B30" s="5"/>
      <c r="C30" s="5"/>
      <c r="D30" s="5"/>
      <c r="E30" s="5"/>
      <c r="F30" s="5"/>
      <c r="G30" s="5"/>
      <c r="H30" s="5"/>
      <c r="I30" s="5"/>
      <c r="J30" s="5"/>
      <c r="K30" s="5"/>
      <c r="L30" s="5"/>
      <c r="M30" s="5"/>
      <c r="N30" s="6"/>
    </row>
    <row r="31" spans="1:14" x14ac:dyDescent="0.3">
      <c r="A31" s="4"/>
      <c r="B31" s="5"/>
      <c r="C31" s="5"/>
      <c r="D31" s="5"/>
      <c r="E31" s="5"/>
      <c r="F31" s="5"/>
      <c r="G31" s="5"/>
      <c r="H31" s="5"/>
      <c r="I31" s="5"/>
      <c r="J31" s="5"/>
      <c r="K31" s="5"/>
      <c r="L31" s="5"/>
      <c r="M31" s="5"/>
      <c r="N31" s="6"/>
    </row>
    <row r="32" spans="1:14" x14ac:dyDescent="0.3">
      <c r="A32" s="4"/>
      <c r="B32" s="5"/>
      <c r="C32" s="5"/>
      <c r="D32" s="5"/>
      <c r="E32" s="5"/>
      <c r="F32" s="5"/>
      <c r="G32" s="5"/>
      <c r="H32" s="5"/>
      <c r="I32" s="5"/>
      <c r="J32" s="5"/>
      <c r="K32" s="5"/>
      <c r="L32" s="5"/>
      <c r="M32" s="5"/>
      <c r="N32" s="6"/>
    </row>
    <row r="33" spans="1:14" x14ac:dyDescent="0.3">
      <c r="A33" s="4"/>
      <c r="B33" s="5"/>
      <c r="C33" s="5"/>
      <c r="D33" s="5"/>
      <c r="E33" s="5"/>
      <c r="F33" s="5"/>
      <c r="G33" s="5"/>
      <c r="H33" s="5"/>
      <c r="I33" s="5"/>
      <c r="J33" s="5"/>
      <c r="K33" s="5"/>
      <c r="L33" s="5"/>
      <c r="M33" s="5"/>
      <c r="N33" s="6"/>
    </row>
    <row r="34" spans="1:14" x14ac:dyDescent="0.3">
      <c r="A34" s="4"/>
      <c r="B34" s="5"/>
      <c r="C34" s="5"/>
      <c r="D34" s="5"/>
      <c r="E34" s="5"/>
      <c r="F34" s="5"/>
      <c r="G34" s="5"/>
      <c r="H34" s="5"/>
      <c r="I34" s="5"/>
      <c r="J34" s="5"/>
      <c r="K34" s="5"/>
      <c r="L34" s="5"/>
      <c r="M34" s="5"/>
      <c r="N34" s="6"/>
    </row>
    <row r="35" spans="1:14" x14ac:dyDescent="0.3">
      <c r="A35" s="4"/>
      <c r="B35" s="5"/>
      <c r="C35" s="5"/>
      <c r="D35" s="5"/>
      <c r="E35" s="5"/>
      <c r="F35" s="5"/>
      <c r="G35" s="5"/>
      <c r="H35" s="5"/>
      <c r="I35" s="5"/>
      <c r="J35" s="5"/>
      <c r="K35" s="5"/>
      <c r="L35" s="5"/>
      <c r="M35" s="5"/>
      <c r="N35" s="6"/>
    </row>
    <row r="36" spans="1:14" x14ac:dyDescent="0.3">
      <c r="A36" s="4"/>
      <c r="B36" s="5"/>
      <c r="C36" s="5"/>
      <c r="D36" s="5"/>
      <c r="E36" s="5"/>
      <c r="F36" s="5"/>
      <c r="G36" s="5"/>
      <c r="H36" s="5"/>
      <c r="I36" s="5"/>
      <c r="J36" s="5"/>
      <c r="K36" s="5"/>
      <c r="L36" s="5"/>
      <c r="M36" s="5"/>
      <c r="N36" s="6"/>
    </row>
    <row r="37" spans="1:14" x14ac:dyDescent="0.3">
      <c r="A37" s="4"/>
      <c r="B37" s="5"/>
      <c r="C37" s="5"/>
      <c r="D37" s="5"/>
      <c r="E37" s="5"/>
      <c r="F37" s="5"/>
      <c r="G37" s="5"/>
      <c r="H37" s="5"/>
      <c r="I37" s="5"/>
      <c r="J37" s="5"/>
      <c r="K37" s="5"/>
      <c r="L37" s="5"/>
      <c r="M37" s="5"/>
      <c r="N37" s="6"/>
    </row>
    <row r="38" spans="1:14" x14ac:dyDescent="0.3">
      <c r="A38" s="4"/>
      <c r="B38" s="5"/>
      <c r="C38" s="5"/>
      <c r="D38" s="5"/>
      <c r="E38" s="5"/>
      <c r="F38" s="5"/>
      <c r="G38" s="5"/>
      <c r="H38" s="5"/>
      <c r="I38" s="5"/>
      <c r="J38" s="5"/>
      <c r="K38" s="5"/>
      <c r="L38" s="5"/>
      <c r="M38" s="5"/>
      <c r="N38" s="6"/>
    </row>
    <row r="39" spans="1:14" x14ac:dyDescent="0.3">
      <c r="A39" s="4"/>
      <c r="B39" s="5"/>
      <c r="C39" s="5"/>
      <c r="D39" s="5"/>
      <c r="E39" s="5"/>
      <c r="F39" s="5"/>
      <c r="G39" s="5"/>
      <c r="H39" s="5"/>
      <c r="I39" s="5"/>
      <c r="J39" s="5"/>
      <c r="K39" s="5"/>
      <c r="L39" s="5"/>
      <c r="M39" s="5"/>
      <c r="N39" s="6"/>
    </row>
    <row r="40" spans="1:14" x14ac:dyDescent="0.3">
      <c r="A40" s="4"/>
      <c r="B40" s="5"/>
      <c r="C40" s="5"/>
      <c r="D40" s="5"/>
      <c r="E40" s="5"/>
      <c r="F40" s="5"/>
      <c r="G40" s="5"/>
      <c r="H40" s="5"/>
      <c r="I40" s="5"/>
      <c r="J40" s="5"/>
      <c r="K40" s="5"/>
      <c r="L40" s="5"/>
      <c r="M40" s="5"/>
      <c r="N40" s="6"/>
    </row>
    <row r="41" spans="1:14" x14ac:dyDescent="0.3">
      <c r="A41" s="4"/>
      <c r="B41" s="5"/>
      <c r="C41" s="5"/>
      <c r="D41" s="5"/>
      <c r="E41" s="5"/>
      <c r="F41" s="5"/>
      <c r="G41" s="5"/>
      <c r="H41" s="5"/>
      <c r="I41" s="5"/>
      <c r="J41" s="5"/>
      <c r="K41" s="5"/>
      <c r="L41" s="5"/>
      <c r="M41" s="5"/>
      <c r="N41" s="6"/>
    </row>
    <row r="42" spans="1:14" x14ac:dyDescent="0.3">
      <c r="A42" s="4"/>
      <c r="B42" s="5"/>
      <c r="C42" s="5"/>
      <c r="D42" s="5"/>
      <c r="E42" s="5"/>
      <c r="F42" s="5"/>
      <c r="G42" s="5"/>
      <c r="H42" s="5"/>
      <c r="I42" s="5"/>
      <c r="J42" s="5"/>
      <c r="K42" s="5"/>
      <c r="L42" s="5"/>
      <c r="M42" s="5"/>
      <c r="N42" s="6"/>
    </row>
    <row r="43" spans="1:14" x14ac:dyDescent="0.3">
      <c r="A43" s="4"/>
      <c r="B43" s="5"/>
      <c r="C43" s="5"/>
      <c r="D43" s="5"/>
      <c r="E43" s="5"/>
      <c r="F43" s="5"/>
      <c r="G43" s="5"/>
      <c r="H43" s="5"/>
      <c r="I43" s="5"/>
      <c r="J43" s="5"/>
      <c r="K43" s="5"/>
      <c r="L43" s="5"/>
      <c r="M43" s="5"/>
      <c r="N43" s="6"/>
    </row>
    <row r="44" spans="1:14" x14ac:dyDescent="0.3">
      <c r="A44" s="4"/>
      <c r="B44" s="5"/>
      <c r="C44" s="5"/>
      <c r="D44" s="5"/>
      <c r="E44" s="5"/>
      <c r="F44" s="5"/>
      <c r="G44" s="5"/>
      <c r="H44" s="5"/>
      <c r="I44" s="5"/>
      <c r="J44" s="5"/>
      <c r="K44" s="5"/>
      <c r="L44" s="5"/>
      <c r="M44" s="5"/>
      <c r="N44" s="6"/>
    </row>
    <row r="45" spans="1:14" x14ac:dyDescent="0.3">
      <c r="A45" s="4"/>
      <c r="B45" s="5"/>
      <c r="C45" s="5"/>
      <c r="D45" s="5"/>
      <c r="E45" s="5"/>
      <c r="F45" s="5"/>
      <c r="G45" s="5"/>
      <c r="H45" s="5"/>
      <c r="I45" s="5"/>
      <c r="J45" s="5"/>
      <c r="K45" s="5"/>
      <c r="L45" s="5"/>
      <c r="M45" s="5"/>
      <c r="N45" s="6"/>
    </row>
    <row r="46" spans="1:14" x14ac:dyDescent="0.3">
      <c r="A46" s="4"/>
      <c r="B46" s="5"/>
      <c r="C46" s="5"/>
      <c r="D46" s="5"/>
      <c r="E46" s="5"/>
      <c r="F46" s="5"/>
      <c r="G46" s="5"/>
      <c r="H46" s="5"/>
      <c r="I46" s="5"/>
      <c r="J46" s="5"/>
      <c r="K46" s="5"/>
      <c r="L46" s="5"/>
      <c r="M46" s="5"/>
      <c r="N46" s="6"/>
    </row>
    <row r="47" spans="1:14" x14ac:dyDescent="0.3">
      <c r="A47" s="4"/>
      <c r="B47" s="5"/>
      <c r="C47" s="5"/>
      <c r="D47" s="5"/>
      <c r="E47" s="5"/>
      <c r="F47" s="5"/>
      <c r="G47" s="5"/>
      <c r="H47" s="5"/>
      <c r="I47" s="5"/>
      <c r="J47" s="5"/>
      <c r="K47" s="5"/>
      <c r="L47" s="5"/>
      <c r="M47" s="5"/>
      <c r="N47" s="6"/>
    </row>
    <row r="48" spans="1:14" x14ac:dyDescent="0.3">
      <c r="A48" s="4"/>
      <c r="B48" s="5"/>
      <c r="C48" s="5"/>
      <c r="D48" s="5"/>
      <c r="E48" s="5"/>
      <c r="F48" s="5"/>
      <c r="G48" s="5"/>
      <c r="H48" s="5"/>
      <c r="I48" s="5"/>
      <c r="J48" s="5"/>
      <c r="K48" s="5"/>
      <c r="L48" s="5"/>
      <c r="M48" s="5"/>
      <c r="N48" s="6"/>
    </row>
    <row r="49" spans="1:14" x14ac:dyDescent="0.3">
      <c r="A49" s="4"/>
      <c r="B49" s="5"/>
      <c r="C49" s="5"/>
      <c r="D49" s="5"/>
      <c r="E49" s="5"/>
      <c r="F49" s="5"/>
      <c r="G49" s="5"/>
      <c r="H49" s="5"/>
      <c r="I49" s="5"/>
      <c r="J49" s="5"/>
      <c r="K49" s="5"/>
      <c r="L49" s="5"/>
      <c r="M49" s="5"/>
      <c r="N49" s="6"/>
    </row>
    <row r="50" spans="1:14" ht="15" thickBot="1" x14ac:dyDescent="0.35">
      <c r="A50" s="10"/>
      <c r="B50" s="11"/>
      <c r="C50" s="11"/>
      <c r="D50" s="11"/>
      <c r="E50" s="11"/>
      <c r="F50" s="11"/>
      <c r="G50" s="11"/>
      <c r="H50" s="11"/>
      <c r="I50" s="11"/>
      <c r="J50" s="11"/>
      <c r="K50" s="11"/>
      <c r="L50" s="11"/>
      <c r="M50" s="11"/>
      <c r="N50" s="12"/>
    </row>
  </sheetData>
  <mergeCells count="6">
    <mergeCell ref="B2:L3"/>
    <mergeCell ref="B5:L8"/>
    <mergeCell ref="E15:F15"/>
    <mergeCell ref="I15:J15"/>
    <mergeCell ref="E16:F16"/>
    <mergeCell ref="I16: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I_Data_Update">
                <anchor moveWithCells="1" sizeWithCells="1">
                  <from>
                    <xdr:col>4</xdr:col>
                    <xdr:colOff>182880</xdr:colOff>
                    <xdr:row>17</xdr:row>
                    <xdr:rowOff>0</xdr:rowOff>
                  </from>
                  <to>
                    <xdr:col>9</xdr:col>
                    <xdr:colOff>464820</xdr:colOff>
                    <xdr:row>21</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4:BF1697"/>
  <sheetViews>
    <sheetView workbookViewId="0">
      <pane xSplit="3" ySplit="6" topLeftCell="AQ7" activePane="bottomRight" state="frozen"/>
      <selection pane="topRight" activeCell="D1" sqref="D1"/>
      <selection pane="bottomLeft" activeCell="A7" sqref="A7"/>
      <selection pane="bottomRight" activeCell="BC4" sqref="AS4:BC6"/>
    </sheetView>
  </sheetViews>
  <sheetFormatPr defaultRowHeight="14.4" x14ac:dyDescent="0.3"/>
  <cols>
    <col min="3" max="3" width="10.5546875" bestFit="1" customWidth="1"/>
    <col min="4" max="4" width="19.21875" bestFit="1" customWidth="1"/>
    <col min="5" max="5" width="14.6640625" customWidth="1"/>
    <col min="6" max="6" width="17.77734375" bestFit="1" customWidth="1"/>
    <col min="7" max="7" width="16.77734375" bestFit="1" customWidth="1"/>
    <col min="8" max="8" width="20.6640625" bestFit="1" customWidth="1"/>
    <col min="9" max="9" width="19.77734375" bestFit="1" customWidth="1"/>
    <col min="10" max="10" width="18.88671875" bestFit="1" customWidth="1"/>
    <col min="11" max="11" width="16.5546875" bestFit="1" customWidth="1"/>
    <col min="12" max="12" width="22.5546875" bestFit="1" customWidth="1"/>
    <col min="13" max="13" width="21.6640625" bestFit="1" customWidth="1"/>
    <col min="14" max="14" width="24.5546875" bestFit="1" customWidth="1"/>
    <col min="15" max="15" width="25" bestFit="1" customWidth="1"/>
    <col min="16" max="16" width="21.77734375" bestFit="1" customWidth="1"/>
    <col min="17" max="17" width="20.44140625" bestFit="1" customWidth="1"/>
    <col min="18" max="18" width="21.6640625" customWidth="1"/>
    <col min="19" max="19" width="22" bestFit="1" customWidth="1"/>
    <col min="20" max="20" width="37.109375" bestFit="1" customWidth="1"/>
    <col min="21" max="21" width="23.33203125" bestFit="1" customWidth="1"/>
    <col min="22" max="22" width="22.88671875" bestFit="1" customWidth="1"/>
    <col min="23" max="23" width="17.44140625" bestFit="1" customWidth="1"/>
    <col min="24" max="24" width="21.6640625" bestFit="1" customWidth="1"/>
    <col min="25" max="25" width="18" bestFit="1" customWidth="1"/>
    <col min="26" max="26" width="20" bestFit="1" customWidth="1"/>
    <col min="27" max="27" width="24.33203125" bestFit="1" customWidth="1"/>
    <col min="28" max="28" width="18.5546875" bestFit="1" customWidth="1"/>
    <col min="29" max="29" width="17.88671875" bestFit="1" customWidth="1"/>
    <col min="30" max="30" width="21.88671875" bestFit="1" customWidth="1"/>
    <col min="31" max="31" width="24.109375" bestFit="1" customWidth="1"/>
    <col min="32" max="32" width="13.5546875" bestFit="1" customWidth="1"/>
    <col min="33" max="33" width="22.33203125" bestFit="1" customWidth="1"/>
    <col min="34" max="34" width="19.44140625" bestFit="1" customWidth="1"/>
    <col min="35" max="36" width="19.33203125" bestFit="1" customWidth="1"/>
    <col min="37" max="37" width="22.5546875" bestFit="1" customWidth="1"/>
    <col min="38" max="38" width="26.21875" bestFit="1" customWidth="1"/>
    <col min="39" max="39" width="19.33203125" bestFit="1" customWidth="1"/>
    <col min="40" max="40" width="21.88671875" bestFit="1" customWidth="1"/>
    <col min="41" max="41" width="20.44140625" bestFit="1" customWidth="1"/>
    <col min="42" max="42" width="18.88671875" bestFit="1" customWidth="1"/>
    <col min="43" max="43" width="16.77734375" bestFit="1" customWidth="1"/>
    <col min="44" max="44" width="18.88671875" bestFit="1" customWidth="1"/>
    <col min="45" max="45" width="16.44140625" bestFit="1" customWidth="1"/>
    <col min="46" max="47" width="20" bestFit="1" customWidth="1"/>
    <col min="48" max="48" width="25.44140625" bestFit="1" customWidth="1"/>
    <col min="49" max="49" width="14.21875" bestFit="1" customWidth="1"/>
    <col min="50" max="50" width="14.5546875" bestFit="1" customWidth="1"/>
    <col min="51" max="52" width="12" bestFit="1" customWidth="1"/>
    <col min="53" max="53" width="18.21875" bestFit="1" customWidth="1"/>
    <col min="54" max="54" width="18.88671875" bestFit="1" customWidth="1"/>
    <col min="55" max="55" width="33.33203125" bestFit="1" customWidth="1"/>
    <col min="56" max="56" width="19.88671875" customWidth="1"/>
    <col min="57" max="57" width="13.5546875" bestFit="1" customWidth="1"/>
  </cols>
  <sheetData>
    <row r="4" spans="3:58" x14ac:dyDescent="0.3">
      <c r="C4" t="s">
        <v>86</v>
      </c>
      <c r="D4" t="s">
        <v>258</v>
      </c>
      <c r="E4" t="s">
        <v>259</v>
      </c>
      <c r="F4" t="s">
        <v>260</v>
      </c>
      <c r="G4" t="s">
        <v>276</v>
      </c>
      <c r="H4" t="s">
        <v>261</v>
      </c>
      <c r="I4" t="s">
        <v>262</v>
      </c>
      <c r="J4" t="s">
        <v>277</v>
      </c>
      <c r="K4" t="s">
        <v>278</v>
      </c>
      <c r="L4" t="s">
        <v>279</v>
      </c>
      <c r="M4" t="s">
        <v>280</v>
      </c>
      <c r="N4" t="s">
        <v>281</v>
      </c>
      <c r="O4" t="s">
        <v>263</v>
      </c>
      <c r="P4" t="s">
        <v>282</v>
      </c>
      <c r="Q4" t="s">
        <v>283</v>
      </c>
      <c r="R4" t="s">
        <v>284</v>
      </c>
      <c r="S4" t="s">
        <v>285</v>
      </c>
      <c r="T4" t="s">
        <v>286</v>
      </c>
      <c r="U4" t="s">
        <v>287</v>
      </c>
      <c r="V4" t="s">
        <v>288</v>
      </c>
      <c r="W4" t="s">
        <v>264</v>
      </c>
      <c r="X4" t="s">
        <v>265</v>
      </c>
      <c r="Y4" t="s">
        <v>266</v>
      </c>
      <c r="Z4" t="s">
        <v>267</v>
      </c>
      <c r="AA4" t="s">
        <v>268</v>
      </c>
      <c r="AB4" t="s">
        <v>269</v>
      </c>
      <c r="AC4" t="s">
        <v>270</v>
      </c>
      <c r="AD4" t="s">
        <v>271</v>
      </c>
      <c r="AE4" t="s">
        <v>289</v>
      </c>
      <c r="AF4" t="s">
        <v>272</v>
      </c>
      <c r="AG4" t="s">
        <v>273</v>
      </c>
      <c r="AH4" t="s">
        <v>274</v>
      </c>
      <c r="AI4" t="s">
        <v>275</v>
      </c>
      <c r="AJ4" t="s">
        <v>290</v>
      </c>
      <c r="AK4" t="s">
        <v>291</v>
      </c>
      <c r="AL4" t="s">
        <v>292</v>
      </c>
      <c r="AM4" t="s">
        <v>293</v>
      </c>
      <c r="AN4" t="s">
        <v>294</v>
      </c>
      <c r="AO4" t="s">
        <v>295</v>
      </c>
      <c r="AP4" t="s">
        <v>296</v>
      </c>
      <c r="AQ4" t="s">
        <v>297</v>
      </c>
      <c r="AR4" t="s">
        <v>298</v>
      </c>
      <c r="AS4" t="s">
        <v>299</v>
      </c>
      <c r="AT4" t="s">
        <v>300</v>
      </c>
      <c r="AU4" t="s">
        <v>301</v>
      </c>
      <c r="AV4" t="s">
        <v>302</v>
      </c>
      <c r="AW4" t="s">
        <v>303</v>
      </c>
      <c r="AX4" t="s">
        <v>304</v>
      </c>
      <c r="AY4" t="s">
        <v>305</v>
      </c>
      <c r="AZ4" t="s">
        <v>306</v>
      </c>
      <c r="BA4" t="s">
        <v>307</v>
      </c>
      <c r="BB4" t="s">
        <v>308</v>
      </c>
      <c r="BC4" t="s">
        <v>309</v>
      </c>
      <c r="BD4" t="s">
        <v>368</v>
      </c>
      <c r="BE4" t="s">
        <v>370</v>
      </c>
    </row>
    <row r="5" spans="3:58" x14ac:dyDescent="0.3">
      <c r="C5" t="s">
        <v>87</v>
      </c>
      <c r="D5" s="33" t="str">
        <f>_xll.PITagAtt('Data Pull'!D$4,"description","")</f>
        <v>COMBINED RAW OIL CHARGE</v>
      </c>
      <c r="E5" s="33" t="str">
        <f>_xll.PITagAtt('Data Pull'!E$4,"description","")</f>
        <v>ROC AT FEED MEETER</v>
      </c>
      <c r="F5" s="33" t="str">
        <f>_xll.PITagAtt('Data Pull'!F$4,"description","")</f>
        <v>COMB FEED INLET TEMP</v>
      </c>
      <c r="G5" s="33" t="str">
        <f>_xll.PITagAtt('Data Pull'!G$4,"description","")</f>
        <v>REACTOR OH Vapor Backup</v>
      </c>
      <c r="H5" s="33" t="str">
        <f>_xll.PITagAtt('Data Pull'!H$4,"description","")</f>
        <v>REGEN DENSE PHASE</v>
      </c>
      <c r="I5" s="33" t="str">
        <f>_xll.PITagAtt('Data Pull'!I$4,"description","")</f>
        <v>ESP INLET TEMP</v>
      </c>
      <c r="J5" s="33" t="str">
        <f>_xll.PITagAtt('Data Pull'!J$4,"description","")</f>
        <v>CO2/CO RATIO</v>
      </c>
      <c r="K5" s="33" t="str">
        <f>_xll.PITagAtt('Data Pull'!K$4,"description","")</f>
        <v>AIR LINE HEATER OUTLET</v>
      </c>
      <c r="L5" s="33" t="str">
        <f>_xll.PITagAtt('Data Pull'!L$4,"description","")</f>
        <v>NO.1 BLOWER AIR OUTLET</v>
      </c>
      <c r="M5" s="33" t="str">
        <f>_xll.PITagAtt('Data Pull'!M$4,"description","")</f>
        <v>NO.2 BLOWER AIR OUTLET</v>
      </c>
      <c r="N5" s="33" t="str">
        <f>_xll.PITagAtt('Data Pull'!N$4,"description","")</f>
        <v>REGEN DILUTE PHASE</v>
      </c>
      <c r="O5" s="33" t="str">
        <f>_xll.PITagAtt('Data Pull'!O$4,"description","")</f>
        <v>REGENERATOR PRESSURE</v>
      </c>
      <c r="P5" s="33" t="str">
        <f>_xll.PITagAtt('Data Pull'!P$4,"description","")</f>
        <v>REACTOR</v>
      </c>
      <c r="Q5" s="33" t="str">
        <f>_xll.PITagAtt('Data Pull'!Q$4,"description","")</f>
        <v>REGEN SLIDE VALVE DP</v>
      </c>
      <c r="R5" s="33" t="str">
        <f>_xll.PITagAtt('Data Pull'!R$4,"description","")</f>
        <v>LATERAL STEAM TO RISER</v>
      </c>
      <c r="S5" s="33" t="str">
        <f>_xll.PITagAtt('Data Pull'!S$4,"description","")</f>
        <v>EMERGENCY STM TO RISER</v>
      </c>
      <c r="T5" s="33" t="str">
        <f>_xll.PITagAtt('Data Pull'!T$4,"description","")</f>
        <v>EXTERAL STR. 60# STEAM</v>
      </c>
      <c r="U5" s="33" t="str">
        <f>_xll.PITagAtt('Data Pull'!U$4,"description","")</f>
        <v>REACTOR GRID STEAM</v>
      </c>
      <c r="V5" s="33" t="str">
        <f>_xll.PITagAtt('Data Pull'!V$4,"description","")</f>
        <v>STRIPPER BTM STEAM GRID</v>
      </c>
      <c r="W5" s="33" t="str">
        <f>_xll.PITagAtt('Data Pull'!W$4,"description","")</f>
        <v>FCC Raw Oil Chg API Grav</v>
      </c>
      <c r="X5" s="33" t="str">
        <f>_xll.PITagAtt('Data Pull'!X$4,"description","")</f>
        <v>ROC Xray Sulfur</v>
      </c>
      <c r="Y5" s="33" t="str">
        <f>_xll.PITagAtt('Data Pull'!Y$4,"description","")</f>
        <v>ROC Con Carbon</v>
      </c>
      <c r="Z5" s="33" t="str">
        <f>_xll.PITagAtt('Data Pull'!Z$4,"description","")</f>
        <v>ROC 10%</v>
      </c>
      <c r="AA5" s="33" t="str">
        <f>_xll.PITagAtt('Data Pull'!AA$4,"description","")</f>
        <v>ROC 30%</v>
      </c>
      <c r="AB5" s="33" t="str">
        <f>_xll.PITagAtt('Data Pull'!AB$4,"description","")</f>
        <v>ROC 50%</v>
      </c>
      <c r="AC5" s="33" t="str">
        <f>_xll.PITagAtt('Data Pull'!AC$4,"description","")</f>
        <v>ROC 70%</v>
      </c>
      <c r="AD5" s="33" t="str">
        <f>_xll.PITagAtt('Data Pull'!AD$4,"description","")</f>
        <v>ROC 90%</v>
      </c>
      <c r="AE5" s="33" t="str">
        <f>_xll.PITagAtt('Data Pull'!AE$4,"description","")</f>
        <v>FCCU DEBUT BTMS TO LSG</v>
      </c>
      <c r="AF5" s="33" t="str">
        <f>_xll.PITagAtt('Data Pull'!AF$4,"description","")</f>
        <v>FCCU Gasoline RON</v>
      </c>
      <c r="AG5" s="33" t="str">
        <f>_xll.PITagAtt('Data Pull'!AG$4,"description","")</f>
        <v>FCCU Gasoline RVP</v>
      </c>
      <c r="AH5" s="33" t="str">
        <f>_xll.PITagAtt('Data Pull'!AH$4,"description","")</f>
        <v>FCCU Gasoline D 86 90%</v>
      </c>
      <c r="AI5" s="33" t="str">
        <f>_xll.PITagAtt('Data Pull'!AI$4,"description","")</f>
        <v>Comb Gas Sulfur</v>
      </c>
      <c r="AJ5" s="33" t="str">
        <f>_xll.PITagAtt('Data Pull'!AJ$4,"description","")</f>
        <v>FCC Unit CSO API Grav</v>
      </c>
      <c r="AK5" s="33" t="str">
        <f>_xll.PITagAtt('Data Pull'!AK$4,"description","")</f>
        <v>CATALYST LBS/DAY TARGET</v>
      </c>
      <c r="AL5" s="33" t="str">
        <f>_xll.PITagAtt('Data Pull'!AL$4,"description","")</f>
        <v>FLUE GAS - N2</v>
      </c>
      <c r="AM5" s="33" t="str">
        <f>_xll.PITagAtt('Data Pull'!AM$4,"description","")</f>
        <v>FLUE GAS - ARGON</v>
      </c>
      <c r="AN5" s="33" t="str">
        <f>_xll.PITagAtt('Data Pull'!AN$4,"description","")</f>
        <v>FLUE GAS - CO</v>
      </c>
      <c r="AO5" s="33" t="str">
        <f>_xll.PITagAtt('Data Pull'!AO$4,"description","")</f>
        <v>FLUE GAS - CO2</v>
      </c>
      <c r="AP5" s="33" t="str">
        <f>_xll.PITagAtt('Data Pull'!AP$4,"description","")</f>
        <v>FLUE GAS - O2</v>
      </c>
      <c r="AQ5" s="33" t="str">
        <f>_xll.PITagAtt('Data Pull'!AQ$4,"description","")</f>
        <v>FLUE GAS - SO2</v>
      </c>
      <c r="AR5" s="33" t="str">
        <f>_xll.PITagAtt('Data Pull'!AR$4,"description","")</f>
        <v>AIR BLOWER SUMMER</v>
      </c>
      <c r="AS5" s="33" t="str">
        <f>_xll.PITagAtt('Data Pull'!AS$4,"description","")</f>
        <v>FUEL GAS TO CHG PREHTR</v>
      </c>
      <c r="AT5" s="33" t="str">
        <f>_xll.PITagAtt('Data Pull'!AT$4,"description","")</f>
        <v>ROC AFTER CC 100 A&amp;B</v>
      </c>
      <c r="AU5" s="33" t="str">
        <f>_xll.PITagAtt('Data Pull'!AU$4,"description","")</f>
        <v>COMBINED PREHTR OUTLET</v>
      </c>
      <c r="AV5" s="33" t="str">
        <f>_xll.PITagAtt('Data Pull'!AV$4,"description","")</f>
        <v>CHG PREHEATER STACK</v>
      </c>
      <c r="AW5" s="33" t="str">
        <f>_xll.PITagAtt('Data Pull'!AW$4,"description","")</f>
        <v>FD PREHT STACK TEMP</v>
      </c>
      <c r="AX5" s="33" t="str">
        <f>_xll.PITagAtt('Data Pull'!AX$4,"description","")</f>
        <v>FD PREHT STACK TEMP</v>
      </c>
      <c r="AY5" s="33" t="str">
        <f>_xll.PITagAtt('Data Pull'!AY$4,"description","")</f>
        <v>FD PREHT STACK TEMP</v>
      </c>
      <c r="AZ5" s="33" t="str">
        <f>_xll.PITagAtt('Data Pull'!AZ$4,"description","")</f>
        <v>CHG PREHEATER O2</v>
      </c>
      <c r="BA5" s="33" t="str">
        <f>_xll.PITagAtt('Data Pull'!BA$4,"description","")</f>
        <v>AIR LINE PHTR FUEL BNRS</v>
      </c>
      <c r="BB5" s="33" t="str">
        <f>_xll.PITagAtt('Data Pull'!BB$4,"description","")</f>
        <v>NO.2 BLOWER AIR INLET</v>
      </c>
      <c r="BC5" s="33" t="str">
        <f>_xll.PITagAtt('Data Pull'!BC$4,"description","")</f>
        <v>BTU ANALYZER BTU</v>
      </c>
      <c r="BD5" s="33" t="str">
        <f>_xll.PITagAtt('Data Pull'!BD$4,"description","")</f>
        <v>175# STEAM TO RISER</v>
      </c>
      <c r="BE5" t="s">
        <v>371</v>
      </c>
      <c r="BF5" s="33"/>
    </row>
    <row r="6" spans="3:58" x14ac:dyDescent="0.3">
      <c r="C6" t="s">
        <v>88</v>
      </c>
      <c r="D6" s="33" t="str">
        <f>_xll.PITagAtt('Data Pull'!D$4,"uom","")</f>
        <v>BPD</v>
      </c>
      <c r="E6" s="33" t="str">
        <f>_xll.PITagAtt('Data Pull'!E$4,"uom","")</f>
        <v>DEG F</v>
      </c>
      <c r="F6" s="33" t="str">
        <f>_xll.PITagAtt('Data Pull'!F$4,"uom","")</f>
        <v>DEG F</v>
      </c>
      <c r="G6" s="33" t="str">
        <f>_xll.PITagAtt('Data Pull'!G$4,"uom","")</f>
        <v>DEG F</v>
      </c>
      <c r="H6" s="33" t="str">
        <f>_xll.PITagAtt('Data Pull'!H$4,"uom","")</f>
        <v>DEG F</v>
      </c>
      <c r="I6" s="33" t="str">
        <f>_xll.PITagAtt('Data Pull'!I$4,"uom","")</f>
        <v>DEGF</v>
      </c>
      <c r="J6" s="33" t="str">
        <f>_xll.PITagAtt('Data Pull'!J$4,"uom","")</f>
        <v>CO2/CO</v>
      </c>
      <c r="K6" s="33" t="str">
        <f>_xll.PITagAtt('Data Pull'!K$4,"uom","")</f>
        <v>DEG F</v>
      </c>
      <c r="L6" s="33" t="str">
        <f>_xll.PITagAtt('Data Pull'!L$4,"uom","")</f>
        <v>DEG F</v>
      </c>
      <c r="M6" s="33" t="str">
        <f>_xll.PITagAtt('Data Pull'!M$4,"uom","")</f>
        <v>DEG F</v>
      </c>
      <c r="N6" s="33" t="str">
        <f>_xll.PITagAtt('Data Pull'!N$4,"uom","")</f>
        <v>DEG F</v>
      </c>
      <c r="O6" s="33" t="str">
        <f>_xll.PITagAtt('Data Pull'!O$4,"uom","")</f>
        <v>PSIG</v>
      </c>
      <c r="P6" s="33" t="str">
        <f>_xll.PITagAtt('Data Pull'!P$4,"uom","")</f>
        <v>PSIG</v>
      </c>
      <c r="Q6" s="33" t="str">
        <f>_xll.PITagAtt('Data Pull'!Q$4,"uom","")</f>
        <v>PSID</v>
      </c>
      <c r="R6" s="33" t="str">
        <f>_xll.PITagAtt('Data Pull'!R$4,"uom","")</f>
        <v>LB/HR</v>
      </c>
      <c r="S6" s="33" t="str">
        <f>_xll.PITagAtt('Data Pull'!S$4,"uom","")</f>
        <v>LB/HR</v>
      </c>
      <c r="T6" s="33" t="str">
        <f>_xll.PITagAtt('Data Pull'!T$4,"uom","")</f>
        <v>LB/HR</v>
      </c>
      <c r="U6" s="33" t="str">
        <f>_xll.PITagAtt('Data Pull'!U$4,"uom","")</f>
        <v>LB/HR</v>
      </c>
      <c r="V6" s="33" t="str">
        <f>_xll.PITagAtt('Data Pull'!V$4,"uom","")</f>
        <v>LB/HR</v>
      </c>
      <c r="W6" s="33" t="str">
        <f>_xll.PITagAtt('Data Pull'!W$4,"uom","")</f>
        <v>DEG API</v>
      </c>
      <c r="X6" s="33" t="str">
        <f>_xll.PITagAtt('Data Pull'!X$4,"uom","")</f>
        <v>PERCENT</v>
      </c>
      <c r="Y6" s="33" t="str">
        <f>_xll.PITagAtt('Data Pull'!Y$4,"uom","")</f>
        <v>WT%</v>
      </c>
      <c r="Z6" s="33" t="str">
        <f>_xll.PITagAtt('Data Pull'!Z$4,"uom","")</f>
        <v xml:space="preserve"> </v>
      </c>
      <c r="AA6" s="33" t="str">
        <f>_xll.PITagAtt('Data Pull'!AA$4,"uom","")</f>
        <v xml:space="preserve"> </v>
      </c>
      <c r="AB6" s="33" t="str">
        <f>_xll.PITagAtt('Data Pull'!AB$4,"uom","")</f>
        <v xml:space="preserve"> </v>
      </c>
      <c r="AC6" s="33" t="str">
        <f>_xll.PITagAtt('Data Pull'!AC$4,"uom","")</f>
        <v xml:space="preserve"> </v>
      </c>
      <c r="AD6" s="33" t="str">
        <f>_xll.PITagAtt('Data Pull'!AD$4,"uom","")</f>
        <v xml:space="preserve"> </v>
      </c>
      <c r="AE6" s="33" t="str">
        <f>_xll.PITagAtt('Data Pull'!AE$4,"uom","")</f>
        <v>BPD</v>
      </c>
      <c r="AF6" s="33" t="str">
        <f>_xll.PITagAtt('Data Pull'!AF$4,"uom","")</f>
        <v>OCT NO.</v>
      </c>
      <c r="AG6" s="33" t="str">
        <f>_xll.PITagAtt('Data Pull'!AG$4,"uom","")</f>
        <v>PSI</v>
      </c>
      <c r="AH6" s="33" t="str">
        <f>_xll.PITagAtt('Data Pull'!AH$4,"uom","")</f>
        <v>DEG F</v>
      </c>
      <c r="AI6" s="33" t="str">
        <f>_xll.PITagAtt('Data Pull'!AI$4,"uom","")</f>
        <v xml:space="preserve"> </v>
      </c>
      <c r="AJ6" s="33" t="str">
        <f>_xll.PITagAtt('Data Pull'!AJ$4,"uom","")</f>
        <v>DEG API</v>
      </c>
      <c r="AK6" s="33" t="str">
        <f>_xll.PITagAtt('Data Pull'!AK$4,"uom","")</f>
        <v>LBS/DAY</v>
      </c>
      <c r="AL6" s="33" t="str">
        <f>_xll.PITagAtt('Data Pull'!AL$4,"uom","")</f>
        <v>PCT</v>
      </c>
      <c r="AM6" s="33" t="str">
        <f>_xll.PITagAtt('Data Pull'!AM$4,"uom","")</f>
        <v>PCT</v>
      </c>
      <c r="AN6" s="33" t="str">
        <f>_xll.PITagAtt('Data Pull'!AN$4,"uom","")</f>
        <v>PCT</v>
      </c>
      <c r="AO6" s="33" t="str">
        <f>_xll.PITagAtt('Data Pull'!AO$4,"uom","")</f>
        <v>PCT</v>
      </c>
      <c r="AP6" s="33" t="str">
        <f>_xll.PITagAtt('Data Pull'!AP$4,"uom","")</f>
        <v>PCT</v>
      </c>
      <c r="AQ6" s="33" t="str">
        <f>_xll.PITagAtt('Data Pull'!AQ$4,"uom","")</f>
        <v>PPM</v>
      </c>
      <c r="AR6" s="33" t="str">
        <f>_xll.PITagAtt('Data Pull'!AR$4,"uom","")</f>
        <v>SCFM</v>
      </c>
      <c r="AS6" s="33" t="str">
        <f>_xll.PITagAtt('Data Pull'!AS$4,"uom","")</f>
        <v>SCFH</v>
      </c>
      <c r="AT6" s="33" t="str">
        <f>_xll.PITagAtt('Data Pull'!AT$4,"uom","")</f>
        <v>DEG F</v>
      </c>
      <c r="AU6" s="33" t="str">
        <f>_xll.PITagAtt('Data Pull'!AU$4,"uom","")</f>
        <v>DEGF</v>
      </c>
      <c r="AV6" s="33" t="str">
        <f>_xll.PITagAtt('Data Pull'!AV$4,"uom","")</f>
        <v>DEG F</v>
      </c>
      <c r="AW6" s="33" t="str">
        <f>_xll.PITagAtt('Data Pull'!AW$4,"uom","")</f>
        <v>DEGF</v>
      </c>
      <c r="AX6" s="33" t="str">
        <f>_xll.PITagAtt('Data Pull'!AX$4,"uom","")</f>
        <v>DEGF</v>
      </c>
      <c r="AY6" s="33" t="str">
        <f>_xll.PITagAtt('Data Pull'!AY$4,"uom","")</f>
        <v>DEGF</v>
      </c>
      <c r="AZ6" s="33" t="str">
        <f>_xll.PITagAtt('Data Pull'!AZ$4,"uom","")</f>
        <v>PCT</v>
      </c>
      <c r="BA6" s="33" t="str">
        <f>_xll.PITagAtt('Data Pull'!BA$4,"uom","")</f>
        <v>SCFH</v>
      </c>
      <c r="BB6" s="33" t="str">
        <f>_xll.PITagAtt('Data Pull'!BB$4,"uom","")</f>
        <v>DEG F</v>
      </c>
      <c r="BC6" s="33" t="str">
        <f>_xll.PITagAtt('Data Pull'!BC$4,"uom","")</f>
        <v>BTU</v>
      </c>
      <c r="BD6" s="33" t="str">
        <f>_xll.PITagAtt('Data Pull'!BD$4,"uom","")</f>
        <v>LB/HR</v>
      </c>
      <c r="BE6" t="s">
        <v>360</v>
      </c>
      <c r="BF6" s="33"/>
    </row>
    <row r="7" spans="3:58" x14ac:dyDescent="0.3">
      <c r="C7" s="34">
        <v>42736</v>
      </c>
      <c r="D7" s="34"/>
      <c r="E7" s="34"/>
      <c r="F7" s="34"/>
      <c r="U7" s="33"/>
      <c r="V7" s="33"/>
      <c r="BE7" s="33"/>
      <c r="BF7" s="33"/>
    </row>
    <row r="8" spans="3:58" x14ac:dyDescent="0.3">
      <c r="C8" s="34">
        <v>42737</v>
      </c>
      <c r="D8">
        <v>22199.266347927518</v>
      </c>
      <c r="E8">
        <v>179.04302782482571</v>
      </c>
      <c r="F8">
        <v>628.88684219784204</v>
      </c>
      <c r="G8" t="s">
        <v>310</v>
      </c>
      <c r="H8">
        <v>1297.5894419352214</v>
      </c>
      <c r="I8">
        <v>746.36532548268633</v>
      </c>
      <c r="J8">
        <v>2.1831563818785877</v>
      </c>
      <c r="K8">
        <v>269.13326007525126</v>
      </c>
      <c r="L8">
        <v>337.2246265411377</v>
      </c>
      <c r="M8">
        <v>356.21339480082196</v>
      </c>
      <c r="N8">
        <v>1304.6027968512642</v>
      </c>
      <c r="O8">
        <v>19.997129440307617</v>
      </c>
      <c r="P8">
        <v>16.223772525787354</v>
      </c>
      <c r="Q8">
        <v>2.5127353138393826</v>
      </c>
      <c r="R8">
        <v>1037.6041106753878</v>
      </c>
      <c r="S8">
        <v>1000.0120569652981</v>
      </c>
      <c r="T8">
        <v>4300.010052320692</v>
      </c>
      <c r="U8">
        <v>2100.7269331190323</v>
      </c>
      <c r="V8">
        <v>146.98500553766885</v>
      </c>
      <c r="W8">
        <v>23.799999237060547</v>
      </c>
      <c r="X8">
        <v>0.92699998617172241</v>
      </c>
      <c r="Y8">
        <v>1.5075000524520874</v>
      </c>
      <c r="Z8" t="s">
        <v>310</v>
      </c>
      <c r="AA8" t="s">
        <v>310</v>
      </c>
      <c r="AB8" t="s">
        <v>310</v>
      </c>
      <c r="AC8" t="s">
        <v>310</v>
      </c>
      <c r="AD8" t="s">
        <v>310</v>
      </c>
      <c r="AE8">
        <v>12471.007154337565</v>
      </c>
      <c r="AF8">
        <v>92.92500114440918</v>
      </c>
      <c r="AG8">
        <v>8.1200003623962402</v>
      </c>
      <c r="AH8">
        <v>326.30000305175781</v>
      </c>
      <c r="AI8" t="s">
        <v>310</v>
      </c>
      <c r="AJ8">
        <v>0.82500001788139343</v>
      </c>
      <c r="AK8">
        <v>5175</v>
      </c>
      <c r="AL8">
        <v>71.609592318534851</v>
      </c>
      <c r="AM8">
        <v>2.3431375047605898</v>
      </c>
      <c r="AN8">
        <v>3.6103992872198836</v>
      </c>
      <c r="AO8">
        <v>7.4663795564737585</v>
      </c>
      <c r="AP8">
        <v>0.29702851342606462</v>
      </c>
      <c r="AQ8">
        <v>102.15635305047036</v>
      </c>
      <c r="AR8">
        <v>37905.156684027781</v>
      </c>
      <c r="AS8">
        <v>43802.794198947486</v>
      </c>
      <c r="AT8">
        <v>483.68294672436184</v>
      </c>
      <c r="AU8">
        <v>650.03059828722917</v>
      </c>
      <c r="AV8">
        <v>583.22709401448571</v>
      </c>
      <c r="AW8">
        <v>598.59803191290962</v>
      </c>
      <c r="AX8">
        <v>597.93154262966584</v>
      </c>
      <c r="AY8">
        <v>593.17548679775666</v>
      </c>
      <c r="AZ8">
        <v>3.4550655867490505</v>
      </c>
      <c r="BA8">
        <v>-12.980473561750518</v>
      </c>
      <c r="BB8">
        <v>48.608081114292148</v>
      </c>
      <c r="BC8">
        <v>1011.8178643756443</v>
      </c>
      <c r="BD8">
        <v>7399.7902072482639</v>
      </c>
      <c r="BE8" s="33">
        <v>8.1529167480766773E-2</v>
      </c>
      <c r="BF8" s="33"/>
    </row>
    <row r="9" spans="3:58" x14ac:dyDescent="0.3">
      <c r="C9" s="34">
        <v>42738</v>
      </c>
      <c r="D9">
        <v>22080.353101264107</v>
      </c>
      <c r="E9">
        <v>179.48939250310261</v>
      </c>
      <c r="F9">
        <v>629.00535106658936</v>
      </c>
      <c r="G9" t="s">
        <v>310</v>
      </c>
      <c r="H9">
        <v>1298.4676276312935</v>
      </c>
      <c r="I9">
        <v>741.53667500813799</v>
      </c>
      <c r="J9">
        <v>2.1380349301215675</v>
      </c>
      <c r="K9">
        <v>251.27918376922608</v>
      </c>
      <c r="L9">
        <v>326.55622429317896</v>
      </c>
      <c r="M9">
        <v>356.25876055823431</v>
      </c>
      <c r="N9">
        <v>1304.9684655083549</v>
      </c>
      <c r="O9">
        <v>19.926482174131607</v>
      </c>
      <c r="P9">
        <v>16.163956006368</v>
      </c>
      <c r="Q9">
        <v>2.6196049319373236</v>
      </c>
      <c r="R9">
        <v>1033.1455588446722</v>
      </c>
      <c r="S9">
        <v>1000.0221117231581</v>
      </c>
      <c r="T9">
        <v>4300.0059134589301</v>
      </c>
      <c r="U9">
        <v>2101.6919877794053</v>
      </c>
      <c r="V9">
        <v>147.17950423558554</v>
      </c>
      <c r="W9">
        <v>23.799999237060547</v>
      </c>
      <c r="X9">
        <v>0.95007498562335968</v>
      </c>
      <c r="Y9">
        <v>1.3800000250339508</v>
      </c>
      <c r="Z9" t="s">
        <v>310</v>
      </c>
      <c r="AA9" t="s">
        <v>310</v>
      </c>
      <c r="AB9" t="s">
        <v>310</v>
      </c>
      <c r="AC9" t="s">
        <v>310</v>
      </c>
      <c r="AD9" t="s">
        <v>310</v>
      </c>
      <c r="AE9">
        <v>12300.477734374999</v>
      </c>
      <c r="AF9">
        <v>93.049999237060547</v>
      </c>
      <c r="AG9">
        <v>8.1374998092651367</v>
      </c>
      <c r="AH9">
        <v>326.02500915527344</v>
      </c>
      <c r="AI9" t="s">
        <v>310</v>
      </c>
      <c r="AJ9">
        <v>0.60000002384185791</v>
      </c>
      <c r="AK9">
        <v>5114.4253472222226</v>
      </c>
      <c r="AL9">
        <v>85.745493263668479</v>
      </c>
      <c r="AM9">
        <v>0.7290928338188678</v>
      </c>
      <c r="AN9">
        <v>4.1061156089935036</v>
      </c>
      <c r="AO9">
        <v>8.6686271424094841</v>
      </c>
      <c r="AP9">
        <v>0.40479764471141</v>
      </c>
      <c r="AQ9">
        <v>43.913972782757547</v>
      </c>
      <c r="AR9">
        <v>37256.734954155814</v>
      </c>
      <c r="AS9">
        <v>42808.691395399306</v>
      </c>
      <c r="AT9">
        <v>482.5984563615587</v>
      </c>
      <c r="AU9">
        <v>650.01384241316055</v>
      </c>
      <c r="AV9">
        <v>587.71749072604712</v>
      </c>
      <c r="AW9">
        <v>601.92511647542312</v>
      </c>
      <c r="AX9">
        <v>601.18351302676729</v>
      </c>
      <c r="AY9">
        <v>596.93478130764436</v>
      </c>
      <c r="AZ9">
        <v>3.865846896916628</v>
      </c>
      <c r="BA9">
        <v>-13.290780171089702</v>
      </c>
      <c r="BB9">
        <v>42.932451566060386</v>
      </c>
      <c r="BC9">
        <v>1064.2016871558296</v>
      </c>
      <c r="BD9">
        <v>7400.0137676662871</v>
      </c>
      <c r="BE9" s="33">
        <v>8.1579170189797878E-2</v>
      </c>
      <c r="BF9" s="33"/>
    </row>
    <row r="10" spans="3:58" x14ac:dyDescent="0.3">
      <c r="C10" s="34">
        <v>42739</v>
      </c>
      <c r="D10">
        <v>22000.308669026694</v>
      </c>
      <c r="E10">
        <v>178.42063213454352</v>
      </c>
      <c r="F10">
        <v>626.82170814938013</v>
      </c>
      <c r="G10" t="s">
        <v>310</v>
      </c>
      <c r="H10">
        <v>1300.3874464246962</v>
      </c>
      <c r="I10">
        <v>745.9972961637709</v>
      </c>
      <c r="J10">
        <v>2.1588022338698565</v>
      </c>
      <c r="K10">
        <v>244.52915879355535</v>
      </c>
      <c r="L10">
        <v>312.47367134094236</v>
      </c>
      <c r="M10">
        <v>348.05138111114502</v>
      </c>
      <c r="N10">
        <v>1306.8362448798287</v>
      </c>
      <c r="O10">
        <v>20.003689792421127</v>
      </c>
      <c r="P10">
        <v>16.10550610224406</v>
      </c>
      <c r="Q10">
        <v>2.8315069410536022</v>
      </c>
      <c r="R10">
        <v>1028.3401785956489</v>
      </c>
      <c r="S10">
        <v>1000.0211013793945</v>
      </c>
      <c r="T10">
        <v>4300.0281458536783</v>
      </c>
      <c r="U10">
        <v>2099.0364076402452</v>
      </c>
      <c r="V10">
        <v>147.11182753245035</v>
      </c>
      <c r="W10">
        <v>23.725000381469727</v>
      </c>
      <c r="X10">
        <v>0.97867497801780701</v>
      </c>
      <c r="Y10">
        <v>1.5024999678134918</v>
      </c>
      <c r="Z10" t="s">
        <v>310</v>
      </c>
      <c r="AA10" t="s">
        <v>310</v>
      </c>
      <c r="AB10" t="s">
        <v>310</v>
      </c>
      <c r="AC10" t="s">
        <v>310</v>
      </c>
      <c r="AD10" t="s">
        <v>310</v>
      </c>
      <c r="AE10">
        <v>12340.831952243381</v>
      </c>
      <c r="AF10">
        <v>93.099998474121094</v>
      </c>
      <c r="AG10">
        <v>8.1499996185302734</v>
      </c>
      <c r="AH10">
        <v>326.14999389648438</v>
      </c>
      <c r="AI10" t="s">
        <v>310</v>
      </c>
      <c r="AJ10">
        <v>1.3500000238418579</v>
      </c>
      <c r="AK10">
        <v>5060</v>
      </c>
      <c r="AL10">
        <v>87.257382437917926</v>
      </c>
      <c r="AM10">
        <v>0.67042634923580202</v>
      </c>
      <c r="AN10">
        <v>3.7154138797887653</v>
      </c>
      <c r="AO10">
        <v>7.4644850337392805</v>
      </c>
      <c r="AP10">
        <v>0.54790490098401079</v>
      </c>
      <c r="AQ10">
        <v>53.377773678633901</v>
      </c>
      <c r="AR10">
        <v>36985.021937391495</v>
      </c>
      <c r="AS10">
        <v>41285.504333496094</v>
      </c>
      <c r="AT10">
        <v>481.00375862121581</v>
      </c>
      <c r="AU10">
        <v>646.11523568895132</v>
      </c>
      <c r="AV10">
        <v>583.94340409172901</v>
      </c>
      <c r="AW10">
        <v>598.70115911695689</v>
      </c>
      <c r="AX10">
        <v>597.79760324690074</v>
      </c>
      <c r="AY10">
        <v>593.46560639275447</v>
      </c>
      <c r="AZ10">
        <v>3.8378906394872399</v>
      </c>
      <c r="BA10">
        <v>-13.947358698977364</v>
      </c>
      <c r="BB10">
        <v>36.339111283090382</v>
      </c>
      <c r="BC10">
        <v>1073.1835798051623</v>
      </c>
      <c r="BD10">
        <v>7400.0584865993924</v>
      </c>
      <c r="BE10" s="33">
        <v>8.7899999072154358E-2</v>
      </c>
      <c r="BF10" s="33"/>
    </row>
    <row r="11" spans="3:58" x14ac:dyDescent="0.3">
      <c r="C11" s="34">
        <v>42740</v>
      </c>
      <c r="D11">
        <v>21998.856186930338</v>
      </c>
      <c r="E11">
        <v>177.10329506132337</v>
      </c>
      <c r="F11">
        <v>616.55757321251758</v>
      </c>
      <c r="G11" t="s">
        <v>310</v>
      </c>
      <c r="H11">
        <v>1300.0214280479065</v>
      </c>
      <c r="I11">
        <v>745.68664749993218</v>
      </c>
      <c r="J11">
        <v>2.0965852998067729</v>
      </c>
      <c r="K11">
        <v>234.81469399664138</v>
      </c>
      <c r="L11">
        <v>308.83832792705959</v>
      </c>
      <c r="M11">
        <v>338.54082690344916</v>
      </c>
      <c r="N11">
        <v>1305.8098269992404</v>
      </c>
      <c r="O11">
        <v>19.830258687337238</v>
      </c>
      <c r="P11">
        <v>16.052887598673504</v>
      </c>
      <c r="Q11">
        <v>2.6245918830622395</v>
      </c>
      <c r="R11">
        <v>1013.7303297890558</v>
      </c>
      <c r="S11">
        <v>1000.0143542607625</v>
      </c>
      <c r="T11">
        <v>4299.9874465942385</v>
      </c>
      <c r="U11">
        <v>2101.2868882073299</v>
      </c>
      <c r="V11">
        <v>146.80897076924643</v>
      </c>
      <c r="W11">
        <v>23.700000762939453</v>
      </c>
      <c r="X11">
        <v>1.013649970293045</v>
      </c>
      <c r="Y11">
        <v>1.3850000202655792</v>
      </c>
      <c r="Z11" t="s">
        <v>310</v>
      </c>
      <c r="AA11" t="s">
        <v>310</v>
      </c>
      <c r="AB11" t="s">
        <v>310</v>
      </c>
      <c r="AC11" t="s">
        <v>310</v>
      </c>
      <c r="AD11" t="s">
        <v>310</v>
      </c>
      <c r="AE11">
        <v>12279.589892239041</v>
      </c>
      <c r="AF11">
        <v>92.799997329711914</v>
      </c>
      <c r="AG11">
        <v>8.2700002193450928</v>
      </c>
      <c r="AH11">
        <v>327.35000610351563</v>
      </c>
      <c r="AI11" t="s">
        <v>310</v>
      </c>
      <c r="AJ11">
        <v>1.6000000238418579</v>
      </c>
      <c r="AK11">
        <v>5060</v>
      </c>
      <c r="AL11">
        <v>89.608391539255777</v>
      </c>
      <c r="AM11">
        <v>0.59250201458473584</v>
      </c>
      <c r="AN11">
        <v>2.9756665538524327</v>
      </c>
      <c r="AO11">
        <v>5.697764733409147</v>
      </c>
      <c r="AP11">
        <v>0.7839766767289903</v>
      </c>
      <c r="AQ11">
        <v>87.963382476899355</v>
      </c>
      <c r="AR11">
        <v>37433.90806749132</v>
      </c>
      <c r="AS11">
        <v>38752.038901095919</v>
      </c>
      <c r="AT11">
        <v>480.35414275063408</v>
      </c>
      <c r="AU11">
        <v>634.53017872484963</v>
      </c>
      <c r="AV11">
        <v>567.99426608615454</v>
      </c>
      <c r="AW11">
        <v>583.38178888956702</v>
      </c>
      <c r="AX11">
        <v>581.73900945451521</v>
      </c>
      <c r="AY11">
        <v>579.01679475572371</v>
      </c>
      <c r="AZ11">
        <v>3.7278293220428562</v>
      </c>
      <c r="BA11">
        <v>-14.45082390209039</v>
      </c>
      <c r="BB11">
        <v>32.049836972024707</v>
      </c>
      <c r="BC11">
        <v>1066.2712017059325</v>
      </c>
      <c r="BD11">
        <v>7400.0360173543295</v>
      </c>
      <c r="BE11" s="33">
        <v>9.1395831666886806E-2</v>
      </c>
      <c r="BF11" s="33"/>
    </row>
    <row r="12" spans="3:58" x14ac:dyDescent="0.3">
      <c r="C12" s="34">
        <v>42741</v>
      </c>
      <c r="D12">
        <v>22000.126334635417</v>
      </c>
      <c r="E12">
        <v>178.85428878466288</v>
      </c>
      <c r="F12">
        <v>604.17875925699866</v>
      </c>
      <c r="G12" t="s">
        <v>310</v>
      </c>
      <c r="H12">
        <v>1299.9988640679253</v>
      </c>
      <c r="I12">
        <v>746.7051216973199</v>
      </c>
      <c r="J12">
        <v>1.9137894498814907</v>
      </c>
      <c r="K12">
        <v>214.82308190663656</v>
      </c>
      <c r="L12">
        <v>288.69847289191353</v>
      </c>
      <c r="M12">
        <v>313.17170465257431</v>
      </c>
      <c r="N12">
        <v>1304.4509718153213</v>
      </c>
      <c r="O12">
        <v>20.118065410190159</v>
      </c>
      <c r="P12">
        <v>16.226086139678955</v>
      </c>
      <c r="Q12">
        <v>2.5893935892317028</v>
      </c>
      <c r="R12">
        <v>1026.310677570767</v>
      </c>
      <c r="S12">
        <v>1000.0398963080512</v>
      </c>
      <c r="T12">
        <v>4299.9651055230033</v>
      </c>
      <c r="U12">
        <v>2100.4270985073513</v>
      </c>
      <c r="V12">
        <v>146.99514150619507</v>
      </c>
      <c r="W12">
        <v>23.625000476837158</v>
      </c>
      <c r="X12">
        <v>1.0312750339508057</v>
      </c>
      <c r="Y12">
        <v>1.3974999785423279</v>
      </c>
      <c r="Z12" t="s">
        <v>310</v>
      </c>
      <c r="AA12" t="s">
        <v>310</v>
      </c>
      <c r="AB12" t="s">
        <v>310</v>
      </c>
      <c r="AC12" t="s">
        <v>310</v>
      </c>
      <c r="AD12" t="s">
        <v>310</v>
      </c>
      <c r="AE12">
        <v>12339.953559027777</v>
      </c>
      <c r="AF12">
        <v>92.850000381469727</v>
      </c>
      <c r="AG12">
        <v>8.1525003910064697</v>
      </c>
      <c r="AH12">
        <v>328.59999847412109</v>
      </c>
      <c r="AI12" t="s">
        <v>310</v>
      </c>
      <c r="AJ12">
        <v>0.55000000819563866</v>
      </c>
      <c r="AK12">
        <v>5060</v>
      </c>
      <c r="AL12">
        <v>94.783132081561618</v>
      </c>
      <c r="AM12">
        <v>0.39385685219118993</v>
      </c>
      <c r="AN12">
        <v>1.347685607979545</v>
      </c>
      <c r="AO12">
        <v>2.1869831158148978</v>
      </c>
      <c r="AP12">
        <v>0.98255075492585697</v>
      </c>
      <c r="AQ12">
        <v>81.787156150407256</v>
      </c>
      <c r="AR12">
        <v>37215.693508572047</v>
      </c>
      <c r="AS12">
        <v>35690.612882486981</v>
      </c>
      <c r="AT12">
        <v>482.07516007953222</v>
      </c>
      <c r="AU12">
        <v>620.3289757834541</v>
      </c>
      <c r="AV12">
        <v>554.10808457268604</v>
      </c>
      <c r="AW12">
        <v>570.29298771752246</v>
      </c>
      <c r="AX12">
        <v>567.64431870778401</v>
      </c>
      <c r="AY12">
        <v>566.1722266091241</v>
      </c>
      <c r="AZ12">
        <v>4.0848260894417763</v>
      </c>
      <c r="BA12">
        <v>-15.613048773672846</v>
      </c>
      <c r="BB12">
        <v>17.494177102711465</v>
      </c>
      <c r="BC12">
        <v>1255.1034152984619</v>
      </c>
      <c r="BD12">
        <v>7400.1351918538412</v>
      </c>
      <c r="BE12" s="33">
        <v>9.3683333757023021E-2</v>
      </c>
      <c r="BF12" s="33"/>
    </row>
    <row r="13" spans="3:58" x14ac:dyDescent="0.3">
      <c r="C13" s="34">
        <v>42742</v>
      </c>
      <c r="D13">
        <v>21068.939484320748</v>
      </c>
      <c r="E13">
        <v>180.84362691773308</v>
      </c>
      <c r="F13">
        <v>603.62955517239038</v>
      </c>
      <c r="G13" t="s">
        <v>310</v>
      </c>
      <c r="H13">
        <v>1300.6924279106988</v>
      </c>
      <c r="I13">
        <v>748.58960151672363</v>
      </c>
      <c r="J13">
        <v>2.3306391423265773</v>
      </c>
      <c r="K13">
        <v>234.89824180603028</v>
      </c>
      <c r="L13">
        <v>280.44076504177519</v>
      </c>
      <c r="M13">
        <v>323.44068951076929</v>
      </c>
      <c r="N13">
        <v>1306.7520369635688</v>
      </c>
      <c r="O13">
        <v>19.673021237055462</v>
      </c>
      <c r="P13">
        <v>15.79672678510348</v>
      </c>
      <c r="Q13">
        <v>2.8190283510420056</v>
      </c>
      <c r="R13">
        <v>1040.3845507939657</v>
      </c>
      <c r="S13">
        <v>1000.0476150300767</v>
      </c>
      <c r="T13">
        <v>4299.842392137316</v>
      </c>
      <c r="U13">
        <v>2102.2254316541885</v>
      </c>
      <c r="V13">
        <v>147.01502561569214</v>
      </c>
      <c r="W13">
        <v>23.449999809265137</v>
      </c>
      <c r="X13">
        <v>1.0412999987602234</v>
      </c>
      <c r="Y13">
        <v>1.3899999856948853</v>
      </c>
      <c r="Z13" t="s">
        <v>310</v>
      </c>
      <c r="AA13" t="s">
        <v>310</v>
      </c>
      <c r="AB13" t="s">
        <v>310</v>
      </c>
      <c r="AC13" t="s">
        <v>310</v>
      </c>
      <c r="AD13" t="s">
        <v>310</v>
      </c>
      <c r="AE13">
        <v>11698.058615451389</v>
      </c>
      <c r="AF13">
        <v>93.124998092651367</v>
      </c>
      <c r="AG13">
        <v>8.1900002956390381</v>
      </c>
      <c r="AH13">
        <v>331.14999389648438</v>
      </c>
      <c r="AI13" t="s">
        <v>310</v>
      </c>
      <c r="AJ13">
        <v>0.20000000298023224</v>
      </c>
      <c r="AK13">
        <v>5060</v>
      </c>
      <c r="AL13">
        <v>91.874740158187024</v>
      </c>
      <c r="AM13">
        <v>0.52751025568383436</v>
      </c>
      <c r="AN13">
        <v>2.048937179284096</v>
      </c>
      <c r="AO13">
        <v>4.4569354507163448</v>
      </c>
      <c r="AP13">
        <v>0.76225546923362542</v>
      </c>
      <c r="AQ13">
        <v>104.02103479570813</v>
      </c>
      <c r="AR13">
        <v>35589.3885281033</v>
      </c>
      <c r="AS13">
        <v>35676.838024902347</v>
      </c>
      <c r="AT13">
        <v>472.98002325693767</v>
      </c>
      <c r="AU13">
        <v>621.33738621605767</v>
      </c>
      <c r="AV13">
        <v>549.18044937981495</v>
      </c>
      <c r="AW13">
        <v>568.39267807006831</v>
      </c>
      <c r="AX13">
        <v>566.76440130869548</v>
      </c>
      <c r="AY13">
        <v>562.20924457973899</v>
      </c>
      <c r="AZ13">
        <v>4.0597148508661327</v>
      </c>
      <c r="BA13">
        <v>-15.034354420834118</v>
      </c>
      <c r="BB13">
        <v>14.395587633707803</v>
      </c>
      <c r="BC13">
        <v>1399.6857297347556</v>
      </c>
      <c r="BD13">
        <v>7400.1695253160269</v>
      </c>
      <c r="BE13" s="33">
        <v>9.8141666501760483E-2</v>
      </c>
      <c r="BF13" s="33"/>
    </row>
    <row r="14" spans="3:58" x14ac:dyDescent="0.3">
      <c r="C14" s="34">
        <v>42743</v>
      </c>
      <c r="D14">
        <v>21997.77379760742</v>
      </c>
      <c r="E14">
        <v>180.09856699307758</v>
      </c>
      <c r="F14">
        <v>604.04402467939587</v>
      </c>
      <c r="G14" t="s">
        <v>310</v>
      </c>
      <c r="H14">
        <v>1299.9928114149307</v>
      </c>
      <c r="I14">
        <v>735.96374028523758</v>
      </c>
      <c r="J14">
        <v>2.0297686578403549</v>
      </c>
      <c r="K14">
        <v>249.37123308711583</v>
      </c>
      <c r="L14">
        <v>307.66732483969793</v>
      </c>
      <c r="M14">
        <v>333.30835236443414</v>
      </c>
      <c r="N14">
        <v>1305.4658611721463</v>
      </c>
      <c r="O14">
        <v>19.994866847991943</v>
      </c>
      <c r="P14">
        <v>16.111969788869221</v>
      </c>
      <c r="Q14">
        <v>2.398665772544013</v>
      </c>
      <c r="R14">
        <v>1035.4266288969252</v>
      </c>
      <c r="S14">
        <v>1000.0814304775662</v>
      </c>
      <c r="T14">
        <v>4300.2968738132049</v>
      </c>
      <c r="U14">
        <v>2099.4064545525443</v>
      </c>
      <c r="V14">
        <v>146.53247753779092</v>
      </c>
      <c r="W14">
        <v>23.474999904632568</v>
      </c>
      <c r="X14">
        <v>1.059749960899353</v>
      </c>
      <c r="Y14">
        <v>1.5149999558925629</v>
      </c>
      <c r="Z14" t="s">
        <v>310</v>
      </c>
      <c r="AA14" t="s">
        <v>310</v>
      </c>
      <c r="AB14" t="s">
        <v>310</v>
      </c>
      <c r="AC14" t="s">
        <v>310</v>
      </c>
      <c r="AD14" t="s">
        <v>310</v>
      </c>
      <c r="AE14">
        <v>12515.460161336263</v>
      </c>
      <c r="AF14">
        <v>93.350000381469727</v>
      </c>
      <c r="AG14">
        <v>8.5275001525878906</v>
      </c>
      <c r="AH14">
        <v>332.42500305175781</v>
      </c>
      <c r="AI14" t="s">
        <v>310</v>
      </c>
      <c r="AJ14">
        <v>0.20000000298023224</v>
      </c>
      <c r="AK14">
        <v>5060</v>
      </c>
      <c r="AL14">
        <v>91.527155968878006</v>
      </c>
      <c r="AM14">
        <v>0.55321413485597781</v>
      </c>
      <c r="AN14">
        <v>2.218705382758829</v>
      </c>
      <c r="AO14">
        <v>4.6388550429604951</v>
      </c>
      <c r="AP14">
        <v>0.73647892280355276</v>
      </c>
      <c r="AQ14">
        <v>150.64248938957851</v>
      </c>
      <c r="AR14">
        <v>37907.819765896267</v>
      </c>
      <c r="AS14">
        <v>37356.058181423614</v>
      </c>
      <c r="AT14">
        <v>475.52905222574867</v>
      </c>
      <c r="AU14">
        <v>619.94666637844512</v>
      </c>
      <c r="AV14">
        <v>548.20389217800562</v>
      </c>
      <c r="AW14">
        <v>567.43049104478621</v>
      </c>
      <c r="AX14">
        <v>565.74559215969509</v>
      </c>
      <c r="AY14">
        <v>561.44935629102918</v>
      </c>
      <c r="AZ14">
        <v>3.3950526544617281</v>
      </c>
      <c r="BA14">
        <v>-14.143776834011078</v>
      </c>
      <c r="BB14">
        <v>35.134575655332604</v>
      </c>
      <c r="BC14">
        <v>1157.867024591234</v>
      </c>
      <c r="BD14">
        <v>7400.0060553656685</v>
      </c>
      <c r="BE14" s="33">
        <v>9.9983331747353077E-2</v>
      </c>
      <c r="BF14" s="33"/>
    </row>
    <row r="15" spans="3:58" x14ac:dyDescent="0.3">
      <c r="C15" s="34">
        <v>42744</v>
      </c>
      <c r="D15">
        <v>21998.886376953124</v>
      </c>
      <c r="E15">
        <v>181.15372302267286</v>
      </c>
      <c r="F15">
        <v>600.22879494561084</v>
      </c>
      <c r="G15" t="s">
        <v>310</v>
      </c>
      <c r="H15">
        <v>1299.8391554090713</v>
      </c>
      <c r="I15">
        <v>738.21440338558625</v>
      </c>
      <c r="J15">
        <v>1.014926325868065</v>
      </c>
      <c r="K15">
        <v>267.38864748213024</v>
      </c>
      <c r="L15">
        <v>336.2547556559245</v>
      </c>
      <c r="M15">
        <v>346.50787512461346</v>
      </c>
      <c r="N15">
        <v>1308.1503696865507</v>
      </c>
      <c r="O15">
        <v>20.082129240036011</v>
      </c>
      <c r="P15">
        <v>16.210888226826984</v>
      </c>
      <c r="Q15">
        <v>2.1352977487776013</v>
      </c>
      <c r="R15">
        <v>1041.7752841949464</v>
      </c>
      <c r="S15">
        <v>999.97460982004804</v>
      </c>
      <c r="T15">
        <v>4299.9635347154408</v>
      </c>
      <c r="U15">
        <v>2100.8076561821831</v>
      </c>
      <c r="V15">
        <v>145.86557547251383</v>
      </c>
      <c r="W15">
        <v>23.424999713897705</v>
      </c>
      <c r="X15">
        <v>1.0863249897956848</v>
      </c>
      <c r="Y15">
        <v>1.6349999606609344</v>
      </c>
      <c r="Z15" t="s">
        <v>310</v>
      </c>
      <c r="AA15" t="s">
        <v>310</v>
      </c>
      <c r="AB15" t="s">
        <v>310</v>
      </c>
      <c r="AC15" t="s">
        <v>310</v>
      </c>
      <c r="AD15" t="s">
        <v>310</v>
      </c>
      <c r="AE15">
        <v>12453.525566948785</v>
      </c>
      <c r="AF15">
        <v>93.249998092651367</v>
      </c>
      <c r="AG15">
        <v>8.3225002288818359</v>
      </c>
      <c r="AH15">
        <v>332.97500610351563</v>
      </c>
      <c r="AI15" t="s">
        <v>310</v>
      </c>
      <c r="AJ15">
        <v>0.27500000968575478</v>
      </c>
      <c r="AK15">
        <v>5060</v>
      </c>
      <c r="AL15">
        <v>96.967513010236956</v>
      </c>
      <c r="AM15">
        <v>0.35555106064557657</v>
      </c>
      <c r="AN15">
        <v>0.57351215558915603</v>
      </c>
      <c r="AO15">
        <v>0.66293901613551298</v>
      </c>
      <c r="AP15">
        <v>1.1164847094122963</v>
      </c>
      <c r="AQ15">
        <v>104.21278977294763</v>
      </c>
      <c r="AR15">
        <v>39088.223956976995</v>
      </c>
      <c r="AS15">
        <v>36865.292701551647</v>
      </c>
      <c r="AT15">
        <v>478.06261067920263</v>
      </c>
      <c r="AU15">
        <v>619.97367254892981</v>
      </c>
      <c r="AV15">
        <v>548.01748063829211</v>
      </c>
      <c r="AW15">
        <v>567.12347746955027</v>
      </c>
      <c r="AX15">
        <v>565.71260064442947</v>
      </c>
      <c r="AY15">
        <v>561.29058259328201</v>
      </c>
      <c r="AZ15">
        <v>3.5268623971276813</v>
      </c>
      <c r="BA15">
        <v>-13.156509706046846</v>
      </c>
      <c r="BB15">
        <v>51.018396786848704</v>
      </c>
      <c r="BC15">
        <v>1012.5625072055393</v>
      </c>
      <c r="BD15">
        <v>7400.1073682996957</v>
      </c>
      <c r="BE15" s="33">
        <v>0.10126249833653371</v>
      </c>
      <c r="BF15" s="33"/>
    </row>
    <row r="16" spans="3:58" x14ac:dyDescent="0.3">
      <c r="C16" s="34">
        <v>42745</v>
      </c>
      <c r="D16">
        <v>21999.060091145835</v>
      </c>
      <c r="E16">
        <v>179.25927574899461</v>
      </c>
      <c r="F16">
        <v>600.34411059485547</v>
      </c>
      <c r="G16" t="s">
        <v>310</v>
      </c>
      <c r="H16">
        <v>1299.998999701606</v>
      </c>
      <c r="I16">
        <v>746.09015598297117</v>
      </c>
      <c r="J16">
        <v>1.3382464576859396</v>
      </c>
      <c r="K16">
        <v>275.04987761179603</v>
      </c>
      <c r="L16">
        <v>351.52741538153754</v>
      </c>
      <c r="M16">
        <v>353.66849104563397</v>
      </c>
      <c r="N16">
        <v>1308.0037726508247</v>
      </c>
      <c r="O16">
        <v>20.023125816716089</v>
      </c>
      <c r="P16">
        <v>16.162105083465576</v>
      </c>
      <c r="Q16">
        <v>2.1208145221074424</v>
      </c>
      <c r="R16">
        <v>1045.8626583523221</v>
      </c>
      <c r="S16">
        <v>1000.0168342166477</v>
      </c>
      <c r="T16">
        <v>4299.9808532714842</v>
      </c>
      <c r="U16">
        <v>2099.4486702813042</v>
      </c>
      <c r="V16">
        <v>146.15563948949179</v>
      </c>
      <c r="W16">
        <v>23.474999904632568</v>
      </c>
      <c r="X16">
        <v>1.1096000075340271</v>
      </c>
      <c r="Y16">
        <v>1.4649999737739563</v>
      </c>
      <c r="Z16" t="s">
        <v>310</v>
      </c>
      <c r="AA16" t="s">
        <v>310</v>
      </c>
      <c r="AB16" t="s">
        <v>310</v>
      </c>
      <c r="AC16" t="s">
        <v>310</v>
      </c>
      <c r="AD16" t="s">
        <v>310</v>
      </c>
      <c r="AE16">
        <v>12377.567772420247</v>
      </c>
      <c r="AF16">
        <v>93.124998092651367</v>
      </c>
      <c r="AG16">
        <v>8.2575004100799561</v>
      </c>
      <c r="AH16">
        <v>331.90000152587891</v>
      </c>
      <c r="AI16" t="s">
        <v>310</v>
      </c>
      <c r="AJ16">
        <v>0.30000001192092896</v>
      </c>
      <c r="AK16">
        <v>5060</v>
      </c>
      <c r="AL16">
        <v>95.39804521401723</v>
      </c>
      <c r="AM16">
        <v>0.39344300029592383</v>
      </c>
      <c r="AN16">
        <v>0.85288166884573813</v>
      </c>
      <c r="AO16">
        <v>1.1760979469441939</v>
      </c>
      <c r="AP16">
        <v>1.3813178745707795</v>
      </c>
      <c r="AQ16">
        <v>108.29050113575326</v>
      </c>
      <c r="AR16">
        <v>39425.349556477864</v>
      </c>
      <c r="AS16">
        <v>36502.611077202688</v>
      </c>
      <c r="AT16">
        <v>477.59726978937783</v>
      </c>
      <c r="AU16">
        <v>620.0541491614448</v>
      </c>
      <c r="AV16">
        <v>549.82790946960449</v>
      </c>
      <c r="AW16">
        <v>568.89503131442598</v>
      </c>
      <c r="AX16">
        <v>567.47381437089712</v>
      </c>
      <c r="AY16">
        <v>563.30615380605059</v>
      </c>
      <c r="AZ16">
        <v>3.6400357571740947</v>
      </c>
      <c r="BA16">
        <v>-12.519270984000629</v>
      </c>
      <c r="BB16">
        <v>57.57264285558454</v>
      </c>
      <c r="BC16">
        <v>1017.4736254162259</v>
      </c>
      <c r="BD16">
        <v>7400.3669055514865</v>
      </c>
      <c r="BE16" s="33">
        <v>0.10354999639093876</v>
      </c>
      <c r="BF16" s="33"/>
    </row>
    <row r="17" spans="3:58" x14ac:dyDescent="0.3">
      <c r="C17" s="34">
        <v>42746</v>
      </c>
      <c r="D17">
        <v>21998.666693793402</v>
      </c>
      <c r="E17">
        <v>180.47653286192153</v>
      </c>
      <c r="F17">
        <v>612.11849742465552</v>
      </c>
      <c r="G17" t="s">
        <v>310</v>
      </c>
      <c r="H17">
        <v>1299.9901072184246</v>
      </c>
      <c r="I17">
        <v>742.33854514227971</v>
      </c>
      <c r="J17">
        <v>0.4801243754151478</v>
      </c>
      <c r="K17">
        <v>282.67853518591988</v>
      </c>
      <c r="L17">
        <v>359.28217883639866</v>
      </c>
      <c r="M17">
        <v>359.25783316294354</v>
      </c>
      <c r="N17">
        <v>1308.5705942789714</v>
      </c>
      <c r="O17">
        <v>19.988137748506333</v>
      </c>
      <c r="P17">
        <v>16.177319526672363</v>
      </c>
      <c r="Q17">
        <v>2.2209224038653903</v>
      </c>
      <c r="R17">
        <v>1036.8319906446668</v>
      </c>
      <c r="S17">
        <v>999.9955273522271</v>
      </c>
      <c r="T17">
        <v>4300.006333584256</v>
      </c>
      <c r="U17">
        <v>2100.0148349338106</v>
      </c>
      <c r="V17">
        <v>146.21787150700888</v>
      </c>
      <c r="W17">
        <v>23.200000286102295</v>
      </c>
      <c r="X17">
        <v>1.1796500086784363</v>
      </c>
      <c r="Y17">
        <v>1.5649999976158142</v>
      </c>
      <c r="Z17" t="s">
        <v>310</v>
      </c>
      <c r="AA17" t="s">
        <v>310</v>
      </c>
      <c r="AB17" t="s">
        <v>310</v>
      </c>
      <c r="AC17" t="s">
        <v>310</v>
      </c>
      <c r="AD17" t="s">
        <v>310</v>
      </c>
      <c r="AE17">
        <v>12386.440344238281</v>
      </c>
      <c r="AF17">
        <v>93.099998474121094</v>
      </c>
      <c r="AG17">
        <v>8.2099997997283936</v>
      </c>
      <c r="AH17">
        <v>334.42499542236328</v>
      </c>
      <c r="AI17" t="s">
        <v>310</v>
      </c>
      <c r="AJ17">
        <v>1.862645149230957E-9</v>
      </c>
      <c r="AK17">
        <v>5060</v>
      </c>
      <c r="AL17">
        <v>96.409571017159351</v>
      </c>
      <c r="AM17">
        <v>0.50432593324739072</v>
      </c>
      <c r="AN17">
        <v>0.4380773036666748</v>
      </c>
      <c r="AO17">
        <v>7.2530149634630003E-2</v>
      </c>
      <c r="AP17">
        <v>1.0786275895013486</v>
      </c>
      <c r="AQ17">
        <v>144.61001253740656</v>
      </c>
      <c r="AR17">
        <v>39323.784583875866</v>
      </c>
      <c r="AS17">
        <v>40138.856159125433</v>
      </c>
      <c r="AT17">
        <v>478.12428607940672</v>
      </c>
      <c r="AU17">
        <v>631.16995480855303</v>
      </c>
      <c r="AV17">
        <v>561.66569921705457</v>
      </c>
      <c r="AW17">
        <v>579.57300921546084</v>
      </c>
      <c r="AX17">
        <v>578.55160821278889</v>
      </c>
      <c r="AY17">
        <v>573.91140473683674</v>
      </c>
      <c r="AZ17">
        <v>3.4805231833623513</v>
      </c>
      <c r="BA17">
        <v>-12.420099109080102</v>
      </c>
      <c r="BB17">
        <v>63.661523775259653</v>
      </c>
      <c r="BC17">
        <v>1001.2126916249593</v>
      </c>
      <c r="BD17">
        <v>7400.4994505140512</v>
      </c>
      <c r="BE17" s="33">
        <v>0.11289999944468339</v>
      </c>
      <c r="BF17" s="33"/>
    </row>
    <row r="18" spans="3:58" x14ac:dyDescent="0.3">
      <c r="C18" s="34">
        <v>42747</v>
      </c>
      <c r="D18">
        <v>21903.565184190538</v>
      </c>
      <c r="E18">
        <v>181.80593087938098</v>
      </c>
      <c r="F18">
        <v>624.66227955288355</v>
      </c>
      <c r="G18" t="s">
        <v>310</v>
      </c>
      <c r="H18">
        <v>1300.2004838731555</v>
      </c>
      <c r="I18">
        <v>736.48067408667669</v>
      </c>
      <c r="J18">
        <v>0.36956626273361809</v>
      </c>
      <c r="K18">
        <v>270.25610417789881</v>
      </c>
      <c r="L18">
        <v>347.32098844316272</v>
      </c>
      <c r="M18">
        <v>361.33970156775581</v>
      </c>
      <c r="N18">
        <v>1309.9739247639975</v>
      </c>
      <c r="O18">
        <v>20.035141747527653</v>
      </c>
      <c r="P18">
        <v>15.820432827870052</v>
      </c>
      <c r="Q18">
        <v>2.9323838154474893</v>
      </c>
      <c r="R18">
        <v>1030.5868104934693</v>
      </c>
      <c r="S18">
        <v>1000.0043508317735</v>
      </c>
      <c r="T18">
        <v>4300.0055572509764</v>
      </c>
      <c r="U18">
        <v>2099.211417304145</v>
      </c>
      <c r="V18">
        <v>146.5215539932251</v>
      </c>
      <c r="W18">
        <v>23.249999523162842</v>
      </c>
      <c r="X18">
        <v>1.211249977350235</v>
      </c>
      <c r="Y18">
        <v>1.5599999725818634</v>
      </c>
      <c r="Z18" t="s">
        <v>310</v>
      </c>
      <c r="AA18" t="s">
        <v>310</v>
      </c>
      <c r="AB18" t="s">
        <v>310</v>
      </c>
      <c r="AC18" t="s">
        <v>310</v>
      </c>
      <c r="AD18" t="s">
        <v>310</v>
      </c>
      <c r="AE18">
        <v>12212.732981703017</v>
      </c>
      <c r="AF18">
        <v>93.024999618530273</v>
      </c>
      <c r="AG18">
        <v>8.1599996089935303</v>
      </c>
      <c r="AH18">
        <v>331.87500762939453</v>
      </c>
      <c r="AI18" t="s">
        <v>310</v>
      </c>
      <c r="AJ18">
        <v>-0.10000000149011612</v>
      </c>
      <c r="AK18">
        <v>5387.708333333333</v>
      </c>
      <c r="AL18">
        <v>97.912187553776633</v>
      </c>
      <c r="AM18">
        <v>0.35784279405380842</v>
      </c>
      <c r="AN18">
        <v>0.41133129647431715</v>
      </c>
      <c r="AO18">
        <v>5.452121266256587E-2</v>
      </c>
      <c r="AP18">
        <v>0.93427082748255796</v>
      </c>
      <c r="AQ18">
        <v>270.90974396814903</v>
      </c>
      <c r="AR18">
        <v>38229.012470160589</v>
      </c>
      <c r="AS18">
        <v>43723.35078667535</v>
      </c>
      <c r="AT18">
        <v>477.97974840799969</v>
      </c>
      <c r="AU18">
        <v>645.13789104885529</v>
      </c>
      <c r="AV18">
        <v>576.7496797773573</v>
      </c>
      <c r="AW18">
        <v>593.0459211561415</v>
      </c>
      <c r="AX18">
        <v>592.18627889421248</v>
      </c>
      <c r="AY18">
        <v>587.42782823774553</v>
      </c>
      <c r="AZ18">
        <v>3.4816083545486132</v>
      </c>
      <c r="BA18">
        <v>-12.526042089197372</v>
      </c>
      <c r="BB18">
        <v>55.435308705435858</v>
      </c>
      <c r="BC18">
        <v>1044.3470134735107</v>
      </c>
      <c r="BD18">
        <v>7400.2469648573133</v>
      </c>
      <c r="BE18" s="33">
        <v>0.11386666881541412</v>
      </c>
      <c r="BF18" s="33"/>
    </row>
    <row r="19" spans="3:58" x14ac:dyDescent="0.3">
      <c r="C19" s="34">
        <v>42748</v>
      </c>
      <c r="D19">
        <v>22001.075552707247</v>
      </c>
      <c r="E19">
        <v>178.55057936529886</v>
      </c>
      <c r="F19">
        <v>624.32781747018737</v>
      </c>
      <c r="G19" t="s">
        <v>310</v>
      </c>
      <c r="H19">
        <v>1299.9820793999565</v>
      </c>
      <c r="I19">
        <v>746.42757710350884</v>
      </c>
      <c r="J19">
        <v>0.53358096083506501</v>
      </c>
      <c r="K19">
        <v>231.0814260624613</v>
      </c>
      <c r="L19">
        <v>316.47134092119006</v>
      </c>
      <c r="M19">
        <v>345.85827191670734</v>
      </c>
      <c r="N19">
        <v>1308.879914878225</v>
      </c>
      <c r="O19">
        <v>20.235072258531094</v>
      </c>
      <c r="P19">
        <v>16.180952494967887</v>
      </c>
      <c r="Q19">
        <v>2.757910039689806</v>
      </c>
      <c r="R19">
        <v>1019.4992436984912</v>
      </c>
      <c r="S19">
        <v>999.97819823370446</v>
      </c>
      <c r="T19">
        <v>4299.9950125073292</v>
      </c>
      <c r="U19">
        <v>2099.678935652064</v>
      </c>
      <c r="V19">
        <v>146.58016578615997</v>
      </c>
      <c r="W19">
        <v>23.449999809265137</v>
      </c>
      <c r="X19">
        <v>1.1831750273704529</v>
      </c>
      <c r="Y19">
        <v>1.5549999475479126</v>
      </c>
      <c r="Z19" t="s">
        <v>310</v>
      </c>
      <c r="AA19" t="s">
        <v>310</v>
      </c>
      <c r="AB19" t="s">
        <v>310</v>
      </c>
      <c r="AC19" t="s">
        <v>310</v>
      </c>
      <c r="AD19" t="s">
        <v>310</v>
      </c>
      <c r="AE19">
        <v>12324.25976325141</v>
      </c>
      <c r="AF19">
        <v>93.375</v>
      </c>
      <c r="AG19">
        <v>8.1274998188018799</v>
      </c>
      <c r="AH19">
        <v>333.70001220703125</v>
      </c>
      <c r="AI19" t="s">
        <v>310</v>
      </c>
      <c r="AJ19">
        <v>0.87500003539025784</v>
      </c>
      <c r="AK19">
        <v>5500</v>
      </c>
      <c r="AL19">
        <v>95.286659950017935</v>
      </c>
      <c r="AM19">
        <v>1.1272098032807225</v>
      </c>
      <c r="AN19">
        <v>0.36553338302419436</v>
      </c>
      <c r="AO19">
        <v>4.46035358404459E-2</v>
      </c>
      <c r="AP19">
        <v>1.1606775173917412</v>
      </c>
      <c r="AQ19">
        <v>96.961425292823051</v>
      </c>
      <c r="AR19">
        <v>37545.867386881509</v>
      </c>
      <c r="AS19">
        <v>42690.646102979503</v>
      </c>
      <c r="AT19">
        <v>475.18513999870038</v>
      </c>
      <c r="AU19">
        <v>644.9648873223199</v>
      </c>
      <c r="AV19">
        <v>580.77692985534668</v>
      </c>
      <c r="AW19">
        <v>595.30312856038415</v>
      </c>
      <c r="AX19">
        <v>594.07288362714985</v>
      </c>
      <c r="AY19">
        <v>590.64166024525957</v>
      </c>
      <c r="AZ19">
        <v>3.5839299684597385</v>
      </c>
      <c r="BA19">
        <v>-14.159100059008251</v>
      </c>
      <c r="BB19">
        <v>37.345983627107408</v>
      </c>
      <c r="BC19">
        <v>1099.9142267439101</v>
      </c>
      <c r="BD19">
        <v>7399.8071194052945</v>
      </c>
      <c r="BE19" s="33">
        <v>0.11170000055183966</v>
      </c>
      <c r="BF19" s="33"/>
    </row>
    <row r="20" spans="3:58" x14ac:dyDescent="0.3">
      <c r="C20" s="34">
        <v>42749</v>
      </c>
      <c r="D20">
        <v>22001.695107014973</v>
      </c>
      <c r="E20">
        <v>177.98028047349717</v>
      </c>
      <c r="F20">
        <v>624.91918351915149</v>
      </c>
      <c r="G20" t="s">
        <v>310</v>
      </c>
      <c r="H20">
        <v>1300.0187768724229</v>
      </c>
      <c r="I20">
        <v>747.94986754523381</v>
      </c>
      <c r="J20">
        <v>0.30358108956897922</v>
      </c>
      <c r="K20">
        <v>221.97324290275574</v>
      </c>
      <c r="L20">
        <v>306.62275284661189</v>
      </c>
      <c r="M20">
        <v>339.24551010131836</v>
      </c>
      <c r="N20">
        <v>1308.1447798834906</v>
      </c>
      <c r="O20">
        <v>20.23359832233853</v>
      </c>
      <c r="P20">
        <v>16.172874450683594</v>
      </c>
      <c r="Q20">
        <v>2.7736051612430148</v>
      </c>
      <c r="R20">
        <v>1020.3293711344401</v>
      </c>
      <c r="S20">
        <v>999.97711315155027</v>
      </c>
      <c r="T20">
        <v>4299.9597166273325</v>
      </c>
      <c r="U20">
        <v>2099.6628657870824</v>
      </c>
      <c r="V20">
        <v>146.61920070648193</v>
      </c>
      <c r="W20">
        <v>23.72499942779541</v>
      </c>
      <c r="X20">
        <v>1.1553750336170197</v>
      </c>
      <c r="Y20">
        <v>1.5750000178813934</v>
      </c>
      <c r="Z20" t="s">
        <v>310</v>
      </c>
      <c r="AA20" t="s">
        <v>310</v>
      </c>
      <c r="AB20" t="s">
        <v>310</v>
      </c>
      <c r="AC20" t="s">
        <v>310</v>
      </c>
      <c r="AD20" t="s">
        <v>310</v>
      </c>
      <c r="AE20">
        <v>12475.086658732096</v>
      </c>
      <c r="AF20">
        <v>93.350002288818359</v>
      </c>
      <c r="AG20">
        <v>8.255000114440918</v>
      </c>
      <c r="AH20">
        <v>334.92500305175781</v>
      </c>
      <c r="AI20" t="s">
        <v>310</v>
      </c>
      <c r="AJ20">
        <v>1.2000000476837158</v>
      </c>
      <c r="AK20">
        <v>5500</v>
      </c>
      <c r="AL20">
        <v>97.856258068482077</v>
      </c>
      <c r="AM20">
        <v>0.33419127141400012</v>
      </c>
      <c r="AN20">
        <v>0.33825432687622703</v>
      </c>
      <c r="AO20">
        <v>2.7076418857482895E-2</v>
      </c>
      <c r="AP20">
        <v>1.1334466258270872</v>
      </c>
      <c r="AQ20">
        <v>109.98568386683861</v>
      </c>
      <c r="AR20">
        <v>37573.173072645397</v>
      </c>
      <c r="AS20">
        <v>43615.128510199655</v>
      </c>
      <c r="AT20">
        <v>476.07462523778281</v>
      </c>
      <c r="AU20">
        <v>644.9736486858792</v>
      </c>
      <c r="AV20">
        <v>582.33397801717126</v>
      </c>
      <c r="AW20">
        <v>596.57908666398794</v>
      </c>
      <c r="AX20">
        <v>595.19422459072541</v>
      </c>
      <c r="AY20">
        <v>591.86256497701004</v>
      </c>
      <c r="AZ20">
        <v>3.6551064533491928</v>
      </c>
      <c r="BA20">
        <v>-14.641758629348542</v>
      </c>
      <c r="BB20">
        <v>32.380755482779605</v>
      </c>
      <c r="BC20">
        <v>1007.128156958686</v>
      </c>
      <c r="BD20">
        <v>7400.092310757107</v>
      </c>
      <c r="BE20" s="33">
        <v>0.10683333252867062</v>
      </c>
      <c r="BF20" s="33"/>
    </row>
    <row r="21" spans="3:58" x14ac:dyDescent="0.3">
      <c r="C21" s="34">
        <v>42750</v>
      </c>
      <c r="D21">
        <v>22000.48946940104</v>
      </c>
      <c r="E21">
        <v>179.28195968733894</v>
      </c>
      <c r="F21">
        <v>625.36890453762476</v>
      </c>
      <c r="G21" t="s">
        <v>310</v>
      </c>
      <c r="H21">
        <v>1299.957767062717</v>
      </c>
      <c r="I21">
        <v>748.8191712061564</v>
      </c>
      <c r="J21">
        <v>0.40537407666545022</v>
      </c>
      <c r="K21">
        <v>235.54920760260688</v>
      </c>
      <c r="L21">
        <v>314.76281503041588</v>
      </c>
      <c r="M21">
        <v>336.25573847028943</v>
      </c>
      <c r="N21">
        <v>1308.427806854248</v>
      </c>
      <c r="O21">
        <v>20.257076692581176</v>
      </c>
      <c r="P21">
        <v>16.167952537536621</v>
      </c>
      <c r="Q21">
        <v>2.8066858980390759</v>
      </c>
      <c r="R21">
        <v>1021.6785705354479</v>
      </c>
      <c r="S21">
        <v>1000.0036102718777</v>
      </c>
      <c r="T21">
        <v>4300.0441777547203</v>
      </c>
      <c r="U21">
        <v>2100.4301074557834</v>
      </c>
      <c r="V21">
        <v>146.13119602203369</v>
      </c>
      <c r="W21">
        <v>23.725000381469727</v>
      </c>
      <c r="X21">
        <v>1.1261249780654907</v>
      </c>
      <c r="Y21">
        <v>1.4375</v>
      </c>
      <c r="Z21" t="s">
        <v>310</v>
      </c>
      <c r="AA21" t="s">
        <v>310</v>
      </c>
      <c r="AB21" t="s">
        <v>310</v>
      </c>
      <c r="AC21" t="s">
        <v>310</v>
      </c>
      <c r="AD21" t="s">
        <v>310</v>
      </c>
      <c r="AE21">
        <v>12478.680546061198</v>
      </c>
      <c r="AF21">
        <v>93.375001907348633</v>
      </c>
      <c r="AG21">
        <v>8.4349997043609619</v>
      </c>
      <c r="AH21">
        <v>335.45000457763672</v>
      </c>
      <c r="AI21" t="s">
        <v>310</v>
      </c>
      <c r="AJ21">
        <v>1.2000000476837158</v>
      </c>
      <c r="AK21">
        <v>5500</v>
      </c>
      <c r="AL21">
        <v>94.024729309082034</v>
      </c>
      <c r="AM21">
        <v>1.0136577832052645</v>
      </c>
      <c r="AN21">
        <v>0.38485978482078481</v>
      </c>
      <c r="AO21">
        <v>1.370679424394944E-2</v>
      </c>
      <c r="AP21">
        <v>0.83617765651670872</v>
      </c>
      <c r="AQ21">
        <v>427.14295790758399</v>
      </c>
      <c r="AR21">
        <v>37951.358848741322</v>
      </c>
      <c r="AS21">
        <v>43340.338958062064</v>
      </c>
      <c r="AT21">
        <v>476.38378571404348</v>
      </c>
      <c r="AU21">
        <v>644.97939784791731</v>
      </c>
      <c r="AV21">
        <v>581.87616136338977</v>
      </c>
      <c r="AW21">
        <v>596.22715655432808</v>
      </c>
      <c r="AX21">
        <v>594.98677372402619</v>
      </c>
      <c r="AY21">
        <v>591.09016049702961</v>
      </c>
      <c r="AZ21">
        <v>3.7524234195550283</v>
      </c>
      <c r="BA21">
        <v>-14.232407571872075</v>
      </c>
      <c r="BB21">
        <v>36.670845492680868</v>
      </c>
      <c r="BC21">
        <v>997.2147794723511</v>
      </c>
      <c r="BD21">
        <v>7400.3811442057295</v>
      </c>
      <c r="BE21" s="33">
        <v>0.10543750102321307</v>
      </c>
      <c r="BF21" s="33"/>
    </row>
    <row r="22" spans="3:58" x14ac:dyDescent="0.3">
      <c r="C22" s="34">
        <v>42751</v>
      </c>
      <c r="D22">
        <v>22336.975777180989</v>
      </c>
      <c r="E22">
        <v>180.39753979576957</v>
      </c>
      <c r="F22">
        <v>614.33428393469922</v>
      </c>
      <c r="G22" t="s">
        <v>310</v>
      </c>
      <c r="H22">
        <v>1306.4405457390678</v>
      </c>
      <c r="I22">
        <v>742.14936790466311</v>
      </c>
      <c r="J22">
        <v>0.31854634013199956</v>
      </c>
      <c r="K22">
        <v>261.13795481787787</v>
      </c>
      <c r="L22">
        <v>333.3265675438775</v>
      </c>
      <c r="M22">
        <v>344.12707222832574</v>
      </c>
      <c r="N22">
        <v>1315.0130194769965</v>
      </c>
      <c r="O22">
        <v>20.364804354641173</v>
      </c>
      <c r="P22">
        <v>16.36395041147868</v>
      </c>
      <c r="Q22">
        <v>2.6708078914218478</v>
      </c>
      <c r="R22">
        <v>1032.5054930157132</v>
      </c>
      <c r="S22">
        <v>999.98512439727779</v>
      </c>
      <c r="T22">
        <v>4299.9962649875215</v>
      </c>
      <c r="U22">
        <v>2101.4875411987305</v>
      </c>
      <c r="V22">
        <v>145.52322149276733</v>
      </c>
      <c r="W22">
        <v>23.474999904632568</v>
      </c>
      <c r="X22">
        <v>1.1358500123023987</v>
      </c>
      <c r="Y22">
        <v>1.4724999964237213</v>
      </c>
      <c r="Z22" t="s">
        <v>310</v>
      </c>
      <c r="AA22" t="s">
        <v>310</v>
      </c>
      <c r="AB22" t="s">
        <v>310</v>
      </c>
      <c r="AC22" t="s">
        <v>310</v>
      </c>
      <c r="AD22" t="s">
        <v>310</v>
      </c>
      <c r="AE22">
        <v>12757.839400566949</v>
      </c>
      <c r="AF22">
        <v>92.874998092651367</v>
      </c>
      <c r="AG22">
        <v>8.2850000858306885</v>
      </c>
      <c r="AH22">
        <v>337.40000152587891</v>
      </c>
      <c r="AI22" t="s">
        <v>310</v>
      </c>
      <c r="AJ22">
        <v>0.60000001639127731</v>
      </c>
      <c r="AK22">
        <v>5586.328125</v>
      </c>
      <c r="AL22">
        <v>97.927379026412964</v>
      </c>
      <c r="AM22">
        <v>0.34847207314300316</v>
      </c>
      <c r="AN22">
        <v>0.36898335001921317</v>
      </c>
      <c r="AO22">
        <v>3.2001317627469283E-4</v>
      </c>
      <c r="AP22">
        <v>1.0232883622524915</v>
      </c>
      <c r="AQ22">
        <v>225.25464430765973</v>
      </c>
      <c r="AR22">
        <v>39057.049018012156</v>
      </c>
      <c r="AS22">
        <v>40203.89821370443</v>
      </c>
      <c r="AT22">
        <v>481.11497595045302</v>
      </c>
      <c r="AU22">
        <v>632.7284194204542</v>
      </c>
      <c r="AV22">
        <v>569.38259336683484</v>
      </c>
      <c r="AW22">
        <v>586.5111593670315</v>
      </c>
      <c r="AX22">
        <v>585.45319877200654</v>
      </c>
      <c r="AY22">
        <v>580.28043289184575</v>
      </c>
      <c r="AZ22">
        <v>3.6683770254254342</v>
      </c>
      <c r="BA22">
        <v>-13.303638470835155</v>
      </c>
      <c r="BB22">
        <v>45.41264684067832</v>
      </c>
      <c r="BC22">
        <v>976.57339765760639</v>
      </c>
      <c r="BD22">
        <v>7399.9686592949765</v>
      </c>
      <c r="BE22" s="33">
        <v>0.10742500051856041</v>
      </c>
      <c r="BF22" s="33"/>
    </row>
    <row r="23" spans="3:58" x14ac:dyDescent="0.3">
      <c r="C23" s="34">
        <v>42752</v>
      </c>
      <c r="D23">
        <v>21528.92954305013</v>
      </c>
      <c r="E23">
        <v>178.15990681648253</v>
      </c>
      <c r="F23">
        <v>598.35276550716821</v>
      </c>
      <c r="G23" t="s">
        <v>310</v>
      </c>
      <c r="H23">
        <v>1313.4130429585775</v>
      </c>
      <c r="I23">
        <v>736.06232145097522</v>
      </c>
      <c r="J23">
        <v>0.47939560199754649</v>
      </c>
      <c r="K23">
        <v>244.18111871083576</v>
      </c>
      <c r="L23">
        <v>323.18137787712942</v>
      </c>
      <c r="M23">
        <v>343.07225015428332</v>
      </c>
      <c r="N23">
        <v>1324.1184138827853</v>
      </c>
      <c r="O23">
        <v>20.398125661081739</v>
      </c>
      <c r="P23">
        <v>15.738453003433015</v>
      </c>
      <c r="Q23">
        <v>3.4290596644083657</v>
      </c>
      <c r="R23">
        <v>1017.7200023651124</v>
      </c>
      <c r="S23">
        <v>999.97408544752329</v>
      </c>
      <c r="T23">
        <v>4300.0592308892146</v>
      </c>
      <c r="U23">
        <v>2100.0296698676216</v>
      </c>
      <c r="V23">
        <v>145.60891628265381</v>
      </c>
      <c r="W23">
        <v>23.399999618530273</v>
      </c>
      <c r="X23">
        <v>1.1161249876022339</v>
      </c>
      <c r="Y23">
        <v>1.4249999821186066</v>
      </c>
      <c r="Z23" t="s">
        <v>310</v>
      </c>
      <c r="AA23" t="s">
        <v>310</v>
      </c>
      <c r="AB23" t="s">
        <v>310</v>
      </c>
      <c r="AC23" t="s">
        <v>310</v>
      </c>
      <c r="AD23" t="s">
        <v>310</v>
      </c>
      <c r="AE23">
        <v>12214.194948323568</v>
      </c>
      <c r="AF23">
        <v>92.999998092651367</v>
      </c>
      <c r="AG23">
        <v>8.3549997806549072</v>
      </c>
      <c r="AH23">
        <v>341.22499084472656</v>
      </c>
      <c r="AI23" t="s">
        <v>310</v>
      </c>
      <c r="AJ23">
        <v>0.40000000596046448</v>
      </c>
      <c r="AK23">
        <v>5625</v>
      </c>
      <c r="AL23">
        <v>95.912553130255802</v>
      </c>
      <c r="AM23">
        <v>0.92956707322349152</v>
      </c>
      <c r="AN23">
        <v>0.32603594740366482</v>
      </c>
      <c r="AO23">
        <v>1.7015038380890878E-2</v>
      </c>
      <c r="AP23">
        <v>0.94100366609291763</v>
      </c>
      <c r="AQ23">
        <v>142.38131076378954</v>
      </c>
      <c r="AR23">
        <v>38009.485002983944</v>
      </c>
      <c r="AS23">
        <v>35337.12540825738</v>
      </c>
      <c r="AT23">
        <v>474.74879085752701</v>
      </c>
      <c r="AU23">
        <v>617.75029398600259</v>
      </c>
      <c r="AV23">
        <v>544.42245165506995</v>
      </c>
      <c r="AW23">
        <v>563.78784321679007</v>
      </c>
      <c r="AX23">
        <v>561.86407599978975</v>
      </c>
      <c r="AY23">
        <v>558.10895012749563</v>
      </c>
      <c r="AZ23">
        <v>3.5277057043380209</v>
      </c>
      <c r="BA23">
        <v>-13.857870762877994</v>
      </c>
      <c r="BB23">
        <v>37.305117024315727</v>
      </c>
      <c r="BC23">
        <v>980.26744855244954</v>
      </c>
      <c r="BD23">
        <v>7399.9187413533527</v>
      </c>
      <c r="BE23" s="33">
        <v>0.10780833475291729</v>
      </c>
      <c r="BF23" s="33"/>
    </row>
    <row r="24" spans="3:58" x14ac:dyDescent="0.3">
      <c r="C24" s="34">
        <v>42753</v>
      </c>
      <c r="D24">
        <v>17278.666943359374</v>
      </c>
      <c r="E24">
        <v>179.35709541108872</v>
      </c>
      <c r="F24">
        <v>611.37919108072913</v>
      </c>
      <c r="G24" t="s">
        <v>310</v>
      </c>
      <c r="H24">
        <v>1339.901873864068</v>
      </c>
      <c r="I24">
        <v>690.87772619459361</v>
      </c>
      <c r="J24">
        <v>0.60523069200692892</v>
      </c>
      <c r="K24">
        <v>247.91072806782194</v>
      </c>
      <c r="L24">
        <v>305.07183602650963</v>
      </c>
      <c r="M24">
        <v>341.72090159522162</v>
      </c>
      <c r="N24">
        <v>1358.8351903279622</v>
      </c>
      <c r="O24">
        <v>19.496646298302544</v>
      </c>
      <c r="P24">
        <v>13.957695835828781</v>
      </c>
      <c r="Q24">
        <v>5.450148344039917</v>
      </c>
      <c r="R24">
        <v>1022.6822262234158</v>
      </c>
      <c r="S24">
        <v>1000.0106038835313</v>
      </c>
      <c r="T24">
        <v>4567.1551767985029</v>
      </c>
      <c r="U24">
        <v>2234.7779803805879</v>
      </c>
      <c r="V24">
        <v>146.07534329096475</v>
      </c>
      <c r="W24">
        <v>23.474999904632568</v>
      </c>
      <c r="X24">
        <v>1.4333250224590302</v>
      </c>
      <c r="Y24">
        <v>1.4675000011920929</v>
      </c>
      <c r="Z24" t="s">
        <v>310</v>
      </c>
      <c r="AA24" t="s">
        <v>310</v>
      </c>
      <c r="AB24" t="s">
        <v>310</v>
      </c>
      <c r="AC24" t="s">
        <v>310</v>
      </c>
      <c r="AD24" t="s">
        <v>310</v>
      </c>
      <c r="AE24">
        <v>9551.935255262586</v>
      </c>
      <c r="AF24">
        <v>92.500001907348633</v>
      </c>
      <c r="AG24">
        <v>8.1299998760223389</v>
      </c>
      <c r="AH24">
        <v>330.44999694824219</v>
      </c>
      <c r="AI24" t="s">
        <v>310</v>
      </c>
      <c r="AJ24">
        <v>1.9750000014901161</v>
      </c>
      <c r="AK24">
        <v>5625</v>
      </c>
      <c r="AL24">
        <v>97.417748473750223</v>
      </c>
      <c r="AM24">
        <v>0.35317738057217662</v>
      </c>
      <c r="AN24">
        <v>0.34997749068048667</v>
      </c>
      <c r="AO24">
        <v>8.2418076567895085E-3</v>
      </c>
      <c r="AP24">
        <v>1.5681478993216944</v>
      </c>
      <c r="AQ24">
        <v>96.477294046514558</v>
      </c>
      <c r="AR24">
        <v>33342.197443305122</v>
      </c>
      <c r="AS24">
        <v>40546.917157660588</v>
      </c>
      <c r="AT24">
        <v>421.5971550411648</v>
      </c>
      <c r="AU24">
        <v>643.72517623901365</v>
      </c>
      <c r="AV24">
        <v>540.78735245598682</v>
      </c>
      <c r="AW24">
        <v>564.78519708845351</v>
      </c>
      <c r="AX24">
        <v>564.07041734059646</v>
      </c>
      <c r="AY24">
        <v>553.23664328257246</v>
      </c>
      <c r="AZ24">
        <v>3.9334428631597094</v>
      </c>
      <c r="BA24">
        <v>-13.392655725942717</v>
      </c>
      <c r="BB24">
        <v>42.578895409901939</v>
      </c>
      <c r="BC24">
        <v>1085.3949032677544</v>
      </c>
      <c r="BD24">
        <v>7400.1081819322371</v>
      </c>
      <c r="BE24" s="33">
        <v>9.2862497394283608E-2</v>
      </c>
      <c r="BF24" s="33"/>
    </row>
    <row r="25" spans="3:58" x14ac:dyDescent="0.3">
      <c r="C25" s="34">
        <v>42754</v>
      </c>
      <c r="D25">
        <v>22499.964759657119</v>
      </c>
      <c r="E25">
        <v>178.23441783912983</v>
      </c>
      <c r="F25">
        <v>616.37538780016234</v>
      </c>
      <c r="G25" t="s">
        <v>310</v>
      </c>
      <c r="H25">
        <v>1304.9753496805827</v>
      </c>
      <c r="I25">
        <v>741.4459272808499</v>
      </c>
      <c r="J25">
        <v>0.29496035858254699</v>
      </c>
      <c r="K25">
        <v>270.43733735975911</v>
      </c>
      <c r="L25">
        <v>346.47427664862738</v>
      </c>
      <c r="M25">
        <v>349.64608351389569</v>
      </c>
      <c r="N25">
        <v>1312.2419780124137</v>
      </c>
      <c r="O25">
        <v>20.919086229643778</v>
      </c>
      <c r="P25">
        <v>15.842919790388562</v>
      </c>
      <c r="Q25">
        <v>3.8841591676076255</v>
      </c>
      <c r="R25">
        <v>1025.6528297196337</v>
      </c>
      <c r="S25">
        <v>1000.0443331762848</v>
      </c>
      <c r="T25">
        <v>4700.0380394506819</v>
      </c>
      <c r="U25">
        <v>2300.9030446151301</v>
      </c>
      <c r="V25">
        <v>145.60949684763386</v>
      </c>
      <c r="W25">
        <v>23.72499942779541</v>
      </c>
      <c r="X25">
        <v>1.2105500400066376</v>
      </c>
      <c r="Y25">
        <v>1.5049999952316284</v>
      </c>
      <c r="Z25" t="s">
        <v>310</v>
      </c>
      <c r="AA25" t="s">
        <v>310</v>
      </c>
      <c r="AB25" t="s">
        <v>310</v>
      </c>
      <c r="AC25" t="s">
        <v>310</v>
      </c>
      <c r="AD25" t="s">
        <v>310</v>
      </c>
      <c r="AE25">
        <v>12907.181644354927</v>
      </c>
      <c r="AF25">
        <v>92.899999618530273</v>
      </c>
      <c r="AG25">
        <v>8.1299998760223389</v>
      </c>
      <c r="AH25">
        <v>337.29999542236328</v>
      </c>
      <c r="AI25" t="s">
        <v>310</v>
      </c>
      <c r="AJ25">
        <v>2.5</v>
      </c>
      <c r="AK25">
        <v>5625</v>
      </c>
      <c r="AL25">
        <v>98.007823340892799</v>
      </c>
      <c r="AM25">
        <v>0.3501390489232209</v>
      </c>
      <c r="AN25">
        <v>0.4033864306982044</v>
      </c>
      <c r="AO25">
        <v>-8.2744293099191665E-3</v>
      </c>
      <c r="AP25">
        <v>0.92928595584299833</v>
      </c>
      <c r="AQ25">
        <v>152.73685552196369</v>
      </c>
      <c r="AR25">
        <v>39084.210826280381</v>
      </c>
      <c r="AS25">
        <v>40556.402598918517</v>
      </c>
      <c r="AT25">
        <v>483.40218054776062</v>
      </c>
      <c r="AU25">
        <v>634.56972018347847</v>
      </c>
      <c r="AV25">
        <v>572.5982666015625</v>
      </c>
      <c r="AW25">
        <v>588.3570285161336</v>
      </c>
      <c r="AX25">
        <v>587.47453664143882</v>
      </c>
      <c r="AY25">
        <v>583.59481118520102</v>
      </c>
      <c r="AZ25">
        <v>3.7530001434187095</v>
      </c>
      <c r="BA25">
        <v>-13.093886187873506</v>
      </c>
      <c r="BB25">
        <v>51.300996361838443</v>
      </c>
      <c r="BC25">
        <v>1063.4469331317478</v>
      </c>
      <c r="BD25">
        <v>7399.874807435991</v>
      </c>
      <c r="BE25" s="33">
        <v>9.4716665334999561E-2</v>
      </c>
      <c r="BF25" s="33"/>
    </row>
    <row r="26" spans="3:58" x14ac:dyDescent="0.3">
      <c r="C26" s="34">
        <v>42755</v>
      </c>
      <c r="D26">
        <v>22500.062885199652</v>
      </c>
      <c r="E26">
        <v>177.48096101548936</v>
      </c>
      <c r="F26">
        <v>623.49324226379395</v>
      </c>
      <c r="G26" t="s">
        <v>310</v>
      </c>
      <c r="H26">
        <v>1305.0313907199436</v>
      </c>
      <c r="I26">
        <v>738.63806586795386</v>
      </c>
      <c r="J26">
        <v>0.30310366308977893</v>
      </c>
      <c r="K26">
        <v>272.89775390624999</v>
      </c>
      <c r="L26">
        <v>349.51194127400714</v>
      </c>
      <c r="M26">
        <v>357.66005251142712</v>
      </c>
      <c r="N26">
        <v>1311.9479761759439</v>
      </c>
      <c r="O26">
        <v>20.435044243600633</v>
      </c>
      <c r="P26">
        <v>15.888453165690104</v>
      </c>
      <c r="Q26">
        <v>3.4153805838690863</v>
      </c>
      <c r="R26">
        <v>1017.2411615371705</v>
      </c>
      <c r="S26">
        <v>1000.02028304206</v>
      </c>
      <c r="T26">
        <v>4699.9603590223523</v>
      </c>
      <c r="U26">
        <v>2300.549528333876</v>
      </c>
      <c r="V26">
        <v>145.57049194971719</v>
      </c>
      <c r="W26">
        <v>23.499999523162842</v>
      </c>
      <c r="X26">
        <v>1.1039250493049622</v>
      </c>
      <c r="Y26">
        <v>1.54749995470047</v>
      </c>
      <c r="Z26" t="s">
        <v>310</v>
      </c>
      <c r="AA26" t="s">
        <v>310</v>
      </c>
      <c r="AB26" t="s">
        <v>310</v>
      </c>
      <c r="AC26" t="s">
        <v>310</v>
      </c>
      <c r="AD26" t="s">
        <v>310</v>
      </c>
      <c r="AE26">
        <v>12865.313557942709</v>
      </c>
      <c r="AF26">
        <v>92.799997329711914</v>
      </c>
      <c r="AG26">
        <v>8.1750001907348633</v>
      </c>
      <c r="AH26">
        <v>338.94998931884766</v>
      </c>
      <c r="AI26" t="s">
        <v>310</v>
      </c>
      <c r="AJ26">
        <v>2.6500000357627869</v>
      </c>
      <c r="AK26">
        <v>5625</v>
      </c>
      <c r="AL26">
        <v>97.73055957211389</v>
      </c>
      <c r="AM26">
        <v>0.33863855800074005</v>
      </c>
      <c r="AN26">
        <v>0.36411113730695277</v>
      </c>
      <c r="AO26">
        <v>-5.256819057588776E-3</v>
      </c>
      <c r="AP26">
        <v>1.2554714218609864</v>
      </c>
      <c r="AQ26">
        <v>109.47310540129742</v>
      </c>
      <c r="AR26">
        <v>38816.361338975694</v>
      </c>
      <c r="AS26">
        <v>43440.965996636281</v>
      </c>
      <c r="AT26">
        <v>480.76019301944308</v>
      </c>
      <c r="AU26">
        <v>642.34201804267036</v>
      </c>
      <c r="AV26">
        <v>580.39511044820154</v>
      </c>
      <c r="AW26">
        <v>595.35440148247608</v>
      </c>
      <c r="AX26">
        <v>594.83138349321155</v>
      </c>
      <c r="AY26">
        <v>590.70326364305288</v>
      </c>
      <c r="AZ26">
        <v>3.4534456229044332</v>
      </c>
      <c r="BA26">
        <v>-12.927866900960604</v>
      </c>
      <c r="BB26">
        <v>51.638487923145291</v>
      </c>
      <c r="BC26">
        <v>994.31576559278699</v>
      </c>
      <c r="BD26">
        <v>7400.0031546698674</v>
      </c>
      <c r="BE26" s="33">
        <v>0.10531249952812989</v>
      </c>
      <c r="BF26" s="33"/>
    </row>
    <row r="27" spans="3:58" x14ac:dyDescent="0.3">
      <c r="C27" s="34">
        <v>42756</v>
      </c>
      <c r="D27">
        <v>22500.781970214844</v>
      </c>
      <c r="E27">
        <v>180.20284027523465</v>
      </c>
      <c r="F27">
        <v>625.7145844565498</v>
      </c>
      <c r="G27" t="s">
        <v>310</v>
      </c>
      <c r="H27">
        <v>1304.9909973992242</v>
      </c>
      <c r="I27">
        <v>740.11810679965549</v>
      </c>
      <c r="J27">
        <v>0.44066613995043252</v>
      </c>
      <c r="K27">
        <v>268.88198034498424</v>
      </c>
      <c r="L27">
        <v>347.52528137630884</v>
      </c>
      <c r="M27">
        <v>356.11067348056372</v>
      </c>
      <c r="N27">
        <v>1311.2769348992242</v>
      </c>
      <c r="O27">
        <v>20.229039722018772</v>
      </c>
      <c r="P27">
        <v>15.961200873057047</v>
      </c>
      <c r="Q27">
        <v>3.1031982368893094</v>
      </c>
      <c r="R27">
        <v>1016.1203434414334</v>
      </c>
      <c r="S27">
        <v>1000.0021956761678</v>
      </c>
      <c r="T27">
        <v>4700.014332411024</v>
      </c>
      <c r="U27">
        <v>2300.403849283854</v>
      </c>
      <c r="V27">
        <v>145.48481623331705</v>
      </c>
      <c r="W27">
        <v>23.324999332427979</v>
      </c>
      <c r="X27">
        <v>1.1099250316619873</v>
      </c>
      <c r="Y27">
        <v>1.6049999892711639</v>
      </c>
      <c r="Z27" t="s">
        <v>310</v>
      </c>
      <c r="AA27" t="s">
        <v>310</v>
      </c>
      <c r="AB27" t="s">
        <v>310</v>
      </c>
      <c r="AC27" t="s">
        <v>310</v>
      </c>
      <c r="AD27" t="s">
        <v>310</v>
      </c>
      <c r="AE27">
        <v>12779.038551839192</v>
      </c>
      <c r="AF27">
        <v>92.624998092651367</v>
      </c>
      <c r="AG27">
        <v>8.0974998474121094</v>
      </c>
      <c r="AH27">
        <v>341.52500152587891</v>
      </c>
      <c r="AI27" t="s">
        <v>310</v>
      </c>
      <c r="AJ27">
        <v>2.7000000476837158</v>
      </c>
      <c r="AK27">
        <v>5625</v>
      </c>
      <c r="AL27">
        <v>97.460785485307369</v>
      </c>
      <c r="AM27">
        <v>0.33937814588784987</v>
      </c>
      <c r="AN27">
        <v>0.33483578040261675</v>
      </c>
      <c r="AO27">
        <v>4.1676712847590726E-3</v>
      </c>
      <c r="AP27">
        <v>1.5285142433312204</v>
      </c>
      <c r="AQ27">
        <v>184.09514257080025</v>
      </c>
      <c r="AR27">
        <v>38830.941899956597</v>
      </c>
      <c r="AS27">
        <v>43950.156419542102</v>
      </c>
      <c r="AT27">
        <v>480.18014144897461</v>
      </c>
      <c r="AU27">
        <v>644.92942513359912</v>
      </c>
      <c r="AV27">
        <v>584.56158638000488</v>
      </c>
      <c r="AW27">
        <v>599.26809785630962</v>
      </c>
      <c r="AX27">
        <v>598.68148930867517</v>
      </c>
      <c r="AY27">
        <v>594.04844216240781</v>
      </c>
      <c r="AZ27">
        <v>3.5051457234554819</v>
      </c>
      <c r="BA27">
        <v>-12.894400864839554</v>
      </c>
      <c r="BB27">
        <v>49.977376933892565</v>
      </c>
      <c r="BC27">
        <v>1079.5326023949517</v>
      </c>
      <c r="BD27">
        <v>7399.9206634521488</v>
      </c>
      <c r="BE27" s="33">
        <v>0.10458333604037762</v>
      </c>
      <c r="BF27" s="33"/>
    </row>
    <row r="28" spans="3:58" x14ac:dyDescent="0.3">
      <c r="C28" s="34">
        <v>42757</v>
      </c>
      <c r="D28">
        <v>22065.369982231987</v>
      </c>
      <c r="E28">
        <v>179.02025958167181</v>
      </c>
      <c r="F28">
        <v>623.34608713785804</v>
      </c>
      <c r="G28" t="s">
        <v>310</v>
      </c>
      <c r="H28">
        <v>1305.049836900499</v>
      </c>
      <c r="I28">
        <v>741.00437429216174</v>
      </c>
      <c r="J28">
        <v>0.32307173238918446</v>
      </c>
      <c r="K28">
        <v>258.55039172172548</v>
      </c>
      <c r="L28">
        <v>342.67458915710449</v>
      </c>
      <c r="M28">
        <v>363.31018655565049</v>
      </c>
      <c r="N28">
        <v>1311.2583614349364</v>
      </c>
      <c r="O28">
        <v>19.961061357127296</v>
      </c>
      <c r="P28">
        <v>15.702200571695963</v>
      </c>
      <c r="Q28">
        <v>3.0556957456800671</v>
      </c>
      <c r="R28">
        <v>1021.6985964245266</v>
      </c>
      <c r="S28">
        <v>1000.0159444385105</v>
      </c>
      <c r="T28">
        <v>4699.9353495279947</v>
      </c>
      <c r="U28">
        <v>2297.3951763576933</v>
      </c>
      <c r="V28">
        <v>145.69145202636719</v>
      </c>
      <c r="W28">
        <v>23.525000095367432</v>
      </c>
      <c r="X28">
        <v>1.0977749824523926</v>
      </c>
      <c r="Y28">
        <v>1.5449999868869781</v>
      </c>
      <c r="Z28" t="s">
        <v>310</v>
      </c>
      <c r="AA28" t="s">
        <v>310</v>
      </c>
      <c r="AB28" t="s">
        <v>310</v>
      </c>
      <c r="AC28" t="s">
        <v>310</v>
      </c>
      <c r="AD28" t="s">
        <v>310</v>
      </c>
      <c r="AE28">
        <v>12457.961304050023</v>
      </c>
      <c r="AF28">
        <v>92.524999618530273</v>
      </c>
      <c r="AG28">
        <v>7.9499998092651367</v>
      </c>
      <c r="AH28">
        <v>339.30001068115234</v>
      </c>
      <c r="AI28" t="s">
        <v>310</v>
      </c>
      <c r="AJ28">
        <v>3.2625000377496085</v>
      </c>
      <c r="AK28">
        <v>5625</v>
      </c>
      <c r="AL28">
        <v>97.47452699508932</v>
      </c>
      <c r="AM28">
        <v>0.33032357482193614</v>
      </c>
      <c r="AN28">
        <v>0.34561631693419864</v>
      </c>
      <c r="AO28">
        <v>3.4317075645689059E-3</v>
      </c>
      <c r="AP28">
        <v>1.5285654607125454</v>
      </c>
      <c r="AQ28">
        <v>220.2601024116079</v>
      </c>
      <c r="AR28">
        <v>38224.961189778645</v>
      </c>
      <c r="AS28">
        <v>42462.150271267361</v>
      </c>
      <c r="AT28">
        <v>481.2267950905694</v>
      </c>
      <c r="AU28">
        <v>643.2057560602824</v>
      </c>
      <c r="AV28">
        <v>578.75037723117407</v>
      </c>
      <c r="AW28">
        <v>594.5686735153198</v>
      </c>
      <c r="AX28">
        <v>593.73943739997014</v>
      </c>
      <c r="AY28">
        <v>589.02272798750141</v>
      </c>
      <c r="AZ28">
        <v>3.583762948215008</v>
      </c>
      <c r="BA28">
        <v>-13.177524494131406</v>
      </c>
      <c r="BB28">
        <v>50.558265875445471</v>
      </c>
      <c r="BC28">
        <v>1075.6247832828099</v>
      </c>
      <c r="BD28">
        <v>7399.542740715875</v>
      </c>
      <c r="BE28" s="33">
        <v>0.10225000139325857</v>
      </c>
      <c r="BF28" s="33"/>
    </row>
    <row r="29" spans="3:58" x14ac:dyDescent="0.3">
      <c r="C29" s="34">
        <v>42758</v>
      </c>
      <c r="D29">
        <v>21626.255266655815</v>
      </c>
      <c r="E29">
        <v>181.26919216579861</v>
      </c>
      <c r="F29">
        <v>607.55540529886878</v>
      </c>
      <c r="G29" t="s">
        <v>310</v>
      </c>
      <c r="H29">
        <v>1304.9350149366592</v>
      </c>
      <c r="I29">
        <v>742.30463801489941</v>
      </c>
      <c r="J29">
        <v>0.77709523249213819</v>
      </c>
      <c r="K29">
        <v>271.0301104598575</v>
      </c>
      <c r="L29">
        <v>345.20514609500549</v>
      </c>
      <c r="M29">
        <v>358.20949148850116</v>
      </c>
      <c r="N29">
        <v>1311.6251330481634</v>
      </c>
      <c r="O29">
        <v>20.186744358804489</v>
      </c>
      <c r="P29">
        <v>15.528822104136148</v>
      </c>
      <c r="Q29">
        <v>3.2782023482852511</v>
      </c>
      <c r="R29">
        <v>1074.6089285320706</v>
      </c>
      <c r="S29">
        <v>999.98716648949517</v>
      </c>
      <c r="T29">
        <v>4699.95242767334</v>
      </c>
      <c r="U29">
        <v>2299.0124808417427</v>
      </c>
      <c r="V29">
        <v>145.74538389841715</v>
      </c>
      <c r="W29">
        <v>23.525000095367432</v>
      </c>
      <c r="X29">
        <v>1.0894499719142914</v>
      </c>
      <c r="Y29">
        <v>1.6024999916553497</v>
      </c>
      <c r="Z29" t="s">
        <v>310</v>
      </c>
      <c r="AA29" t="s">
        <v>310</v>
      </c>
      <c r="AB29" t="s">
        <v>310</v>
      </c>
      <c r="AC29" t="s">
        <v>310</v>
      </c>
      <c r="AD29" t="s">
        <v>310</v>
      </c>
      <c r="AE29">
        <v>12176.407806057399</v>
      </c>
      <c r="AF29">
        <v>92.94999885559082</v>
      </c>
      <c r="AG29">
        <v>8.1425001621246338</v>
      </c>
      <c r="AH29">
        <v>336.62500762939453</v>
      </c>
      <c r="AI29" t="s">
        <v>310</v>
      </c>
      <c r="AJ29">
        <v>2.4999999403953552</v>
      </c>
      <c r="AK29">
        <v>5625</v>
      </c>
      <c r="AL29">
        <v>97.790490285555521</v>
      </c>
      <c r="AM29">
        <v>0.32911927866645985</v>
      </c>
      <c r="AN29">
        <v>0.34911865681735638</v>
      </c>
      <c r="AO29">
        <v>1.5243512381803831E-2</v>
      </c>
      <c r="AP29">
        <v>1.203385844371385</v>
      </c>
      <c r="AQ29">
        <v>72.8362614126669</v>
      </c>
      <c r="AR29">
        <v>38561.547250966381</v>
      </c>
      <c r="AS29">
        <v>36357.185101996525</v>
      </c>
      <c r="AT29">
        <v>486.59096683926055</v>
      </c>
      <c r="AU29">
        <v>627.07468242645268</v>
      </c>
      <c r="AV29">
        <v>554.44950424523051</v>
      </c>
      <c r="AW29">
        <v>572.817236353574</v>
      </c>
      <c r="AX29">
        <v>571.48432427168393</v>
      </c>
      <c r="AY29">
        <v>567.77152640824522</v>
      </c>
      <c r="AZ29">
        <v>3.609650841024187</v>
      </c>
      <c r="BA29">
        <v>-12.885524193445841</v>
      </c>
      <c r="BB29">
        <v>52.446672769387561</v>
      </c>
      <c r="BC29">
        <v>1016.869518216451</v>
      </c>
      <c r="BD29">
        <v>7400.0096099853517</v>
      </c>
      <c r="BE29" s="33">
        <v>0.10585833651324113</v>
      </c>
      <c r="BF29" s="33"/>
    </row>
    <row r="30" spans="3:58" x14ac:dyDescent="0.3">
      <c r="C30" s="34">
        <v>42759</v>
      </c>
      <c r="D30">
        <v>21799.967308892145</v>
      </c>
      <c r="E30">
        <v>176.80569847954644</v>
      </c>
      <c r="F30">
        <v>610.34486982557507</v>
      </c>
      <c r="G30" t="s">
        <v>310</v>
      </c>
      <c r="H30">
        <v>1304.9498667399089</v>
      </c>
      <c r="I30">
        <v>741.50673505995007</v>
      </c>
      <c r="J30">
        <v>0.22280809261946061</v>
      </c>
      <c r="K30">
        <v>272.98930788040161</v>
      </c>
      <c r="L30">
        <v>356.13546106550427</v>
      </c>
      <c r="M30">
        <v>358.79117912716333</v>
      </c>
      <c r="N30">
        <v>1311.444586775038</v>
      </c>
      <c r="O30">
        <v>20.105256093872917</v>
      </c>
      <c r="P30">
        <v>15.613297626045014</v>
      </c>
      <c r="Q30">
        <v>3.0321612887912326</v>
      </c>
      <c r="R30">
        <v>1124.5850784301758</v>
      </c>
      <c r="S30">
        <v>999.99618733723958</v>
      </c>
      <c r="T30">
        <v>4700.0670381334094</v>
      </c>
      <c r="U30">
        <v>2299.7075186835395</v>
      </c>
      <c r="V30">
        <v>145.57912747065225</v>
      </c>
      <c r="W30">
        <v>23.5</v>
      </c>
      <c r="X30">
        <v>1.1983000040054321</v>
      </c>
      <c r="Y30">
        <v>1.5699999630451202</v>
      </c>
      <c r="Z30" t="s">
        <v>310</v>
      </c>
      <c r="AA30" t="s">
        <v>310</v>
      </c>
      <c r="AB30" t="s">
        <v>310</v>
      </c>
      <c r="AC30" t="s">
        <v>310</v>
      </c>
      <c r="AD30" t="s">
        <v>310</v>
      </c>
      <c r="AE30">
        <v>12244.460696750217</v>
      </c>
      <c r="AF30">
        <v>93.474998474121094</v>
      </c>
      <c r="AG30">
        <v>8.2049999237060547</v>
      </c>
      <c r="AH30">
        <v>336.40000152587891</v>
      </c>
      <c r="AI30" t="s">
        <v>310</v>
      </c>
      <c r="AJ30">
        <v>2.0999999046325684</v>
      </c>
      <c r="AK30">
        <v>5625</v>
      </c>
      <c r="AL30">
        <v>97.374916685952087</v>
      </c>
      <c r="AM30">
        <v>0.32180194483472058</v>
      </c>
      <c r="AN30">
        <v>0.29940187618283542</v>
      </c>
      <c r="AO30">
        <v>2.3696073268419477E-3</v>
      </c>
      <c r="AP30">
        <v>1.6904286516726845</v>
      </c>
      <c r="AQ30">
        <v>118.09329955991771</v>
      </c>
      <c r="AR30">
        <v>39190.914501953128</v>
      </c>
      <c r="AS30">
        <v>38851.819586859812</v>
      </c>
      <c r="AT30">
        <v>483.70919764836628</v>
      </c>
      <c r="AU30">
        <v>629.98619020250112</v>
      </c>
      <c r="AV30">
        <v>559.37275356716577</v>
      </c>
      <c r="AW30">
        <v>576.38998082478838</v>
      </c>
      <c r="AX30">
        <v>575.37017565833196</v>
      </c>
      <c r="AY30">
        <v>572.03175269232861</v>
      </c>
      <c r="AZ30">
        <v>3.5206467170682219</v>
      </c>
      <c r="BA30">
        <v>-12.613047540850109</v>
      </c>
      <c r="BB30">
        <v>59.125384263197581</v>
      </c>
      <c r="BC30">
        <v>947.47780812581379</v>
      </c>
      <c r="BD30">
        <v>7400.0191160413951</v>
      </c>
      <c r="BE30" s="33">
        <v>0.10821250298370917</v>
      </c>
      <c r="BF30" s="33"/>
    </row>
    <row r="31" spans="3:58" x14ac:dyDescent="0.3">
      <c r="C31" s="34">
        <v>42760</v>
      </c>
      <c r="D31">
        <v>21800.723571099174</v>
      </c>
      <c r="E31">
        <v>180.1008325205909</v>
      </c>
      <c r="F31">
        <v>610.11073006523975</v>
      </c>
      <c r="G31" t="s">
        <v>310</v>
      </c>
      <c r="H31">
        <v>1305.0196164449055</v>
      </c>
      <c r="I31">
        <v>737.90426964230005</v>
      </c>
      <c r="J31">
        <v>0.28736870289794753</v>
      </c>
      <c r="K31">
        <v>249.7686407936944</v>
      </c>
      <c r="L31">
        <v>329.22000620100232</v>
      </c>
      <c r="M31">
        <v>353.29149034288196</v>
      </c>
      <c r="N31">
        <v>1310.1381206088595</v>
      </c>
      <c r="O31">
        <v>19.794629679785835</v>
      </c>
      <c r="P31">
        <v>15.531129201253256</v>
      </c>
      <c r="Q31">
        <v>2.8850757545895047</v>
      </c>
      <c r="R31">
        <v>1110.5269368489583</v>
      </c>
      <c r="S31">
        <v>999.95678477817114</v>
      </c>
      <c r="T31">
        <v>4699.9887734307185</v>
      </c>
      <c r="U31">
        <v>2299.4380103217231</v>
      </c>
      <c r="V31">
        <v>145.75579722722372</v>
      </c>
      <c r="W31">
        <v>23.65000057220459</v>
      </c>
      <c r="X31">
        <v>1.1173249781131744</v>
      </c>
      <c r="Y31">
        <v>1.6474999487400055</v>
      </c>
      <c r="Z31" t="s">
        <v>310</v>
      </c>
      <c r="AA31" t="s">
        <v>310</v>
      </c>
      <c r="AB31" t="s">
        <v>310</v>
      </c>
      <c r="AC31" t="s">
        <v>310</v>
      </c>
      <c r="AD31" t="s">
        <v>310</v>
      </c>
      <c r="AE31">
        <v>12242.892092895509</v>
      </c>
      <c r="AF31">
        <v>93.599998474121094</v>
      </c>
      <c r="AG31">
        <v>8.1250002384185791</v>
      </c>
      <c r="AH31">
        <v>337.32500457763672</v>
      </c>
      <c r="AI31" t="s">
        <v>310</v>
      </c>
      <c r="AJ31">
        <v>2.2499999403953552</v>
      </c>
      <c r="AK31">
        <v>5625</v>
      </c>
      <c r="AL31">
        <v>97.687757301330564</v>
      </c>
      <c r="AM31">
        <v>0.32878559877327274</v>
      </c>
      <c r="AN31">
        <v>0.33399760556623936</v>
      </c>
      <c r="AO31">
        <v>7.2674670278386677E-3</v>
      </c>
      <c r="AP31">
        <v>1.2902645835756428</v>
      </c>
      <c r="AQ31">
        <v>382.50610426349772</v>
      </c>
      <c r="AR31">
        <v>38308.787854003909</v>
      </c>
      <c r="AS31">
        <v>38028.93359375</v>
      </c>
      <c r="AT31">
        <v>485.49445525275337</v>
      </c>
      <c r="AU31">
        <v>629.94675256941059</v>
      </c>
      <c r="AV31">
        <v>562.65406608581543</v>
      </c>
      <c r="AW31">
        <v>579.30037453969317</v>
      </c>
      <c r="AX31">
        <v>578.26923760308159</v>
      </c>
      <c r="AY31">
        <v>575.12396797604026</v>
      </c>
      <c r="AZ31">
        <v>3.8529127973649238</v>
      </c>
      <c r="BA31">
        <v>-13.485066465205616</v>
      </c>
      <c r="BB31">
        <v>42.976392739348938</v>
      </c>
      <c r="BC31">
        <v>937.97598681979707</v>
      </c>
      <c r="BD31">
        <v>7400.064059448242</v>
      </c>
      <c r="BE31" s="33">
        <v>0.10519166725377242</v>
      </c>
      <c r="BF31" s="33"/>
    </row>
    <row r="32" spans="3:58" x14ac:dyDescent="0.3">
      <c r="C32" s="34">
        <v>42761</v>
      </c>
      <c r="D32">
        <v>21653.257155354819</v>
      </c>
      <c r="E32">
        <v>180.07150424321492</v>
      </c>
      <c r="F32">
        <v>608.69258456759985</v>
      </c>
      <c r="G32" t="s">
        <v>310</v>
      </c>
      <c r="H32">
        <v>1304.706539577908</v>
      </c>
      <c r="I32">
        <v>734.50679759435809</v>
      </c>
      <c r="J32">
        <v>0.57726903695026222</v>
      </c>
      <c r="K32">
        <v>246.0156605084737</v>
      </c>
      <c r="L32">
        <v>310.69247065650092</v>
      </c>
      <c r="M32">
        <v>339.15407922532825</v>
      </c>
      <c r="N32">
        <v>1310.6166904449462</v>
      </c>
      <c r="O32">
        <v>19.714421972963546</v>
      </c>
      <c r="P32">
        <v>15.364764339725177</v>
      </c>
      <c r="Q32">
        <v>2.8949186007181802</v>
      </c>
      <c r="R32">
        <v>1106.5271860758464</v>
      </c>
      <c r="S32">
        <v>999.98696047465012</v>
      </c>
      <c r="T32">
        <v>4699.9477713690867</v>
      </c>
      <c r="U32">
        <v>2299.4852701822915</v>
      </c>
      <c r="V32">
        <v>146.12244367599487</v>
      </c>
      <c r="W32">
        <v>23.774999618530273</v>
      </c>
      <c r="X32">
        <v>1.0602499544620514</v>
      </c>
      <c r="Y32">
        <v>1.7249999940395355</v>
      </c>
      <c r="Z32" t="s">
        <v>310</v>
      </c>
      <c r="AA32" t="s">
        <v>310</v>
      </c>
      <c r="AB32" t="s">
        <v>310</v>
      </c>
      <c r="AC32" t="s">
        <v>310</v>
      </c>
      <c r="AD32" t="s">
        <v>310</v>
      </c>
      <c r="AE32">
        <v>12209.95287238227</v>
      </c>
      <c r="AF32">
        <v>93.524999618530273</v>
      </c>
      <c r="AG32">
        <v>8.1374998092651367</v>
      </c>
      <c r="AH32">
        <v>338.49999237060547</v>
      </c>
      <c r="AI32" t="s">
        <v>310</v>
      </c>
      <c r="AJ32">
        <v>2.2999999523162842</v>
      </c>
      <c r="AK32">
        <v>5625</v>
      </c>
      <c r="AL32">
        <v>97.206510919994784</v>
      </c>
      <c r="AM32">
        <v>0.32336372240568462</v>
      </c>
      <c r="AN32">
        <v>0.3253916597677744</v>
      </c>
      <c r="AO32">
        <v>1.3573971213283208E-2</v>
      </c>
      <c r="AP32">
        <v>1.8173532429668637</v>
      </c>
      <c r="AQ32">
        <v>158.11523980034721</v>
      </c>
      <c r="AR32">
        <v>37625.771572598162</v>
      </c>
      <c r="AS32">
        <v>36910.962978786891</v>
      </c>
      <c r="AT32">
        <v>485.52672972149321</v>
      </c>
      <c r="AU32">
        <v>628.68969434102371</v>
      </c>
      <c r="AV32">
        <v>554.35989167955188</v>
      </c>
      <c r="AW32">
        <v>573.31784610748286</v>
      </c>
      <c r="AX32">
        <v>571.94491002824566</v>
      </c>
      <c r="AY32">
        <v>568.03160856035015</v>
      </c>
      <c r="AZ32">
        <v>3.3033647834426825</v>
      </c>
      <c r="BA32">
        <v>-13.716418227884505</v>
      </c>
      <c r="BB32">
        <v>36.651634014837441</v>
      </c>
      <c r="BC32">
        <v>950.01753814888139</v>
      </c>
      <c r="BD32">
        <v>7400.016725497776</v>
      </c>
      <c r="BE32" s="33">
        <v>0.10335416750361522</v>
      </c>
      <c r="BF32" s="33"/>
    </row>
    <row r="33" spans="3:58" x14ac:dyDescent="0.3">
      <c r="C33" s="34">
        <v>42762</v>
      </c>
      <c r="D33">
        <v>21799.774667019316</v>
      </c>
      <c r="E33">
        <v>178.02955810758803</v>
      </c>
      <c r="F33">
        <v>610.56806511349146</v>
      </c>
      <c r="G33" t="s">
        <v>310</v>
      </c>
      <c r="H33">
        <v>1305.1589975145127</v>
      </c>
      <c r="I33">
        <v>729.5676383972168</v>
      </c>
      <c r="J33">
        <v>0.43068055351391699</v>
      </c>
      <c r="K33">
        <v>239.2640952428182</v>
      </c>
      <c r="L33">
        <v>310.7194521268209</v>
      </c>
      <c r="M33">
        <v>334.26508903503418</v>
      </c>
      <c r="N33">
        <v>1310.5555018954806</v>
      </c>
      <c r="O33">
        <v>19.648100799984402</v>
      </c>
      <c r="P33">
        <v>15.341421445210775</v>
      </c>
      <c r="Q33">
        <v>2.7483869128757052</v>
      </c>
      <c r="R33">
        <v>1056.9389418284097</v>
      </c>
      <c r="S33">
        <v>999.99142598046194</v>
      </c>
      <c r="T33">
        <v>4699.9818679809568</v>
      </c>
      <c r="U33">
        <v>2299.8844146728516</v>
      </c>
      <c r="V33">
        <v>146.26083056131998</v>
      </c>
      <c r="W33">
        <v>23.499999523162842</v>
      </c>
      <c r="X33">
        <v>1.0647249817848206</v>
      </c>
      <c r="Y33">
        <v>1.679999977350235</v>
      </c>
      <c r="Z33" t="s">
        <v>310</v>
      </c>
      <c r="AA33" t="s">
        <v>310</v>
      </c>
      <c r="AB33" t="s">
        <v>310</v>
      </c>
      <c r="AC33" t="s">
        <v>310</v>
      </c>
      <c r="AD33" t="s">
        <v>310</v>
      </c>
      <c r="AE33">
        <v>12343.307275390625</v>
      </c>
      <c r="AF33">
        <v>93.42500114440918</v>
      </c>
      <c r="AG33">
        <v>8.2925000190734863</v>
      </c>
      <c r="AH33">
        <v>338.27500152587891</v>
      </c>
      <c r="AI33" t="s">
        <v>310</v>
      </c>
      <c r="AJ33">
        <v>2.449999988079071</v>
      </c>
      <c r="AK33">
        <v>5625</v>
      </c>
      <c r="AL33">
        <v>98.015204026963971</v>
      </c>
      <c r="AM33">
        <v>0.34550794502110443</v>
      </c>
      <c r="AN33">
        <v>0.35681249645410085</v>
      </c>
      <c r="AO33">
        <v>1.6557298449980509E-2</v>
      </c>
      <c r="AP33">
        <v>0.95432469277746146</v>
      </c>
      <c r="AQ33">
        <v>75.779505307972428</v>
      </c>
      <c r="AR33">
        <v>37630.109343804252</v>
      </c>
      <c r="AS33">
        <v>38240.624721950953</v>
      </c>
      <c r="AT33">
        <v>482.49304785198638</v>
      </c>
      <c r="AU33">
        <v>629.99858818054201</v>
      </c>
      <c r="AV33">
        <v>559.91144180297852</v>
      </c>
      <c r="AW33">
        <v>576.38322202894426</v>
      </c>
      <c r="AX33">
        <v>574.82430653042263</v>
      </c>
      <c r="AY33">
        <v>572.8705273522271</v>
      </c>
      <c r="AZ33">
        <v>3.6677566843728227</v>
      </c>
      <c r="BA33">
        <v>-14.200784365998373</v>
      </c>
      <c r="BB33">
        <v>34.268489538298709</v>
      </c>
      <c r="BC33">
        <v>931.02867151896157</v>
      </c>
      <c r="BD33">
        <v>7399.8597742716474</v>
      </c>
      <c r="BE33" s="33">
        <v>0.10369166762878497</v>
      </c>
      <c r="BF33" s="33"/>
    </row>
    <row r="34" spans="3:58" x14ac:dyDescent="0.3">
      <c r="C34" s="34">
        <v>42763</v>
      </c>
      <c r="D34">
        <v>21645.141215684678</v>
      </c>
      <c r="E34">
        <v>179.52796204884848</v>
      </c>
      <c r="F34">
        <v>610.5855777528551</v>
      </c>
      <c r="G34" t="s">
        <v>310</v>
      </c>
      <c r="H34">
        <v>1302.9463117811415</v>
      </c>
      <c r="I34">
        <v>735.47211890750464</v>
      </c>
      <c r="J34">
        <v>0.27969217875498642</v>
      </c>
      <c r="K34">
        <v>250.60620174937779</v>
      </c>
      <c r="L34">
        <v>316.47860894733003</v>
      </c>
      <c r="M34">
        <v>335.26222176021997</v>
      </c>
      <c r="N34">
        <v>1308.6363660176596</v>
      </c>
      <c r="O34">
        <v>19.46414801809523</v>
      </c>
      <c r="P34">
        <v>15.194427954157193</v>
      </c>
      <c r="Q34">
        <v>2.5937123563554554</v>
      </c>
      <c r="R34">
        <v>1072.8737009684244</v>
      </c>
      <c r="S34">
        <v>1000.0171282238431</v>
      </c>
      <c r="T34">
        <v>4699.9852674696176</v>
      </c>
      <c r="U34">
        <v>2300.0447591145835</v>
      </c>
      <c r="V34">
        <v>146.29787762959799</v>
      </c>
      <c r="W34">
        <v>23.550000190734863</v>
      </c>
      <c r="X34">
        <v>1.0469000339508057</v>
      </c>
      <c r="Y34">
        <v>1.7125000059604645</v>
      </c>
      <c r="Z34" t="s">
        <v>310</v>
      </c>
      <c r="AA34" t="s">
        <v>310</v>
      </c>
      <c r="AB34" t="s">
        <v>310</v>
      </c>
      <c r="AC34" t="s">
        <v>310</v>
      </c>
      <c r="AD34" t="s">
        <v>310</v>
      </c>
      <c r="AE34">
        <v>12242.424677191841</v>
      </c>
      <c r="AF34">
        <v>93.400001525878906</v>
      </c>
      <c r="AG34">
        <v>8.2349998950958252</v>
      </c>
      <c r="AH34">
        <v>339.37499237060547</v>
      </c>
      <c r="AI34" t="s">
        <v>310</v>
      </c>
      <c r="AJ34">
        <v>2.5</v>
      </c>
      <c r="AK34">
        <v>5625</v>
      </c>
      <c r="AL34">
        <v>97.824221751425</v>
      </c>
      <c r="AM34">
        <v>0.34300351535812729</v>
      </c>
      <c r="AN34">
        <v>0.33418446605863006</v>
      </c>
      <c r="AO34">
        <v>-1.0175493908658002E-2</v>
      </c>
      <c r="AP34">
        <v>1.1989315692749289</v>
      </c>
      <c r="AQ34">
        <v>56.399248041212559</v>
      </c>
      <c r="AR34">
        <v>37560.019881184897</v>
      </c>
      <c r="AS34">
        <v>37379.647561306425</v>
      </c>
      <c r="AT34">
        <v>484.82102254231773</v>
      </c>
      <c r="AU34">
        <v>630.06859118143723</v>
      </c>
      <c r="AV34">
        <v>561.02903154161243</v>
      </c>
      <c r="AW34">
        <v>578.30242222679988</v>
      </c>
      <c r="AX34">
        <v>577.06700748867456</v>
      </c>
      <c r="AY34">
        <v>573.8142289479573</v>
      </c>
      <c r="AZ34">
        <v>3.8431881921158895</v>
      </c>
      <c r="BA34">
        <v>-13.853052051199807</v>
      </c>
      <c r="BB34">
        <v>36.884777418110104</v>
      </c>
      <c r="BC34">
        <v>960.35389620463059</v>
      </c>
      <c r="BD34">
        <v>7400.1701926337346</v>
      </c>
      <c r="BE34" s="33">
        <v>0.10479166638106108</v>
      </c>
      <c r="BF34" s="33"/>
    </row>
    <row r="35" spans="3:58" x14ac:dyDescent="0.3">
      <c r="C35" s="34">
        <v>42764</v>
      </c>
      <c r="D35">
        <v>21500.174455430773</v>
      </c>
      <c r="E35">
        <v>181.14599470562405</v>
      </c>
      <c r="F35">
        <v>606.76604959699841</v>
      </c>
      <c r="G35" t="s">
        <v>310</v>
      </c>
      <c r="H35">
        <v>1297.1562194824219</v>
      </c>
      <c r="I35">
        <v>742.68193024529353</v>
      </c>
      <c r="J35">
        <v>0.39232961830453456</v>
      </c>
      <c r="K35">
        <v>259.06411799854703</v>
      </c>
      <c r="L35">
        <v>326.27447545793319</v>
      </c>
      <c r="M35">
        <v>343.44571166568335</v>
      </c>
      <c r="N35">
        <v>1302.2228949652779</v>
      </c>
      <c r="O35">
        <v>19.551292790306938</v>
      </c>
      <c r="P35">
        <v>15.042126503917906</v>
      </c>
      <c r="Q35">
        <v>2.7746617794036865</v>
      </c>
      <c r="R35">
        <v>1088.3604155222574</v>
      </c>
      <c r="S35">
        <v>999.99141131507031</v>
      </c>
      <c r="T35">
        <v>4700.0527989705406</v>
      </c>
      <c r="U35">
        <v>2300.4730648464629</v>
      </c>
      <c r="V35">
        <v>146.37331326802573</v>
      </c>
      <c r="W35">
        <v>23.600000381469727</v>
      </c>
      <c r="X35">
        <v>1.1007000505924225</v>
      </c>
      <c r="Y35">
        <v>1.7150000333786011</v>
      </c>
      <c r="Z35" t="s">
        <v>310</v>
      </c>
      <c r="AA35" t="s">
        <v>310</v>
      </c>
      <c r="AB35" t="s">
        <v>310</v>
      </c>
      <c r="AC35" t="s">
        <v>310</v>
      </c>
      <c r="AD35" t="s">
        <v>310</v>
      </c>
      <c r="AE35">
        <v>12217.742276000976</v>
      </c>
      <c r="AF35">
        <v>93.549999237060547</v>
      </c>
      <c r="AG35">
        <v>8.1624996662139893</v>
      </c>
      <c r="AH35">
        <v>339.35000610351563</v>
      </c>
      <c r="AI35" t="s">
        <v>310</v>
      </c>
      <c r="AJ35">
        <v>2.5</v>
      </c>
      <c r="AK35">
        <v>5625</v>
      </c>
      <c r="AL35">
        <v>97.807907807826993</v>
      </c>
      <c r="AM35">
        <v>0.33395387473412685</v>
      </c>
      <c r="AN35">
        <v>0.36022690514898081</v>
      </c>
      <c r="AO35">
        <v>7.4822175785407632E-3</v>
      </c>
      <c r="AP35">
        <v>1.1801058046105835</v>
      </c>
      <c r="AQ35">
        <v>66.363247426019768</v>
      </c>
      <c r="AR35">
        <v>37731.149667697486</v>
      </c>
      <c r="AS35">
        <v>35388.198103841147</v>
      </c>
      <c r="AT35">
        <v>487.89920928743152</v>
      </c>
      <c r="AU35">
        <v>626.42243220011392</v>
      </c>
      <c r="AV35">
        <v>554.20161353217236</v>
      </c>
      <c r="AW35">
        <v>573.16303988562686</v>
      </c>
      <c r="AX35">
        <v>571.70705233679882</v>
      </c>
      <c r="AY35">
        <v>567.76095939212371</v>
      </c>
      <c r="AZ35">
        <v>3.8646103227304089</v>
      </c>
      <c r="BA35">
        <v>-13.410473736458355</v>
      </c>
      <c r="BB35">
        <v>42.706161766582063</v>
      </c>
      <c r="BC35">
        <v>974.21940483517119</v>
      </c>
      <c r="BD35">
        <v>7399.8627417670359</v>
      </c>
      <c r="BE35" s="33">
        <v>0.10671666481842597</v>
      </c>
      <c r="BF35" s="33"/>
    </row>
    <row r="36" spans="3:58" x14ac:dyDescent="0.3">
      <c r="C36" s="34">
        <v>42765</v>
      </c>
      <c r="D36">
        <v>21775.582133795855</v>
      </c>
      <c r="E36">
        <v>181.03854763516128</v>
      </c>
      <c r="F36">
        <v>586.77602930976911</v>
      </c>
      <c r="G36" t="s">
        <v>310</v>
      </c>
      <c r="H36">
        <v>1295.0779790924687</v>
      </c>
      <c r="I36">
        <v>752.22490986718071</v>
      </c>
      <c r="J36">
        <v>0.35411022828419747</v>
      </c>
      <c r="K36">
        <v>268.65224227216032</v>
      </c>
      <c r="L36">
        <v>341.04305423739225</v>
      </c>
      <c r="M36">
        <v>345.48419955043516</v>
      </c>
      <c r="N36">
        <v>1297.698860088929</v>
      </c>
      <c r="O36">
        <v>20.231812454578858</v>
      </c>
      <c r="P36">
        <v>15.457347134900971</v>
      </c>
      <c r="Q36">
        <v>2.8785773695467909</v>
      </c>
      <c r="R36">
        <v>1103.6715202835221</v>
      </c>
      <c r="S36">
        <v>999.98671590395486</v>
      </c>
      <c r="T36">
        <v>4450.8414139525603</v>
      </c>
      <c r="U36">
        <v>2299.8117495941733</v>
      </c>
      <c r="V36">
        <v>146.08210682289067</v>
      </c>
      <c r="W36">
        <v>23.374999523162842</v>
      </c>
      <c r="X36">
        <v>1.0921249985694885</v>
      </c>
      <c r="Y36">
        <v>1.7325000166893005</v>
      </c>
      <c r="Z36" t="s">
        <v>310</v>
      </c>
      <c r="AA36" t="s">
        <v>310</v>
      </c>
      <c r="AB36" t="s">
        <v>310</v>
      </c>
      <c r="AC36" t="s">
        <v>310</v>
      </c>
      <c r="AD36" t="s">
        <v>310</v>
      </c>
      <c r="AE36">
        <v>12436.912834501498</v>
      </c>
      <c r="AF36">
        <v>93.524999618530273</v>
      </c>
      <c r="AG36">
        <v>8.2400002479553223</v>
      </c>
      <c r="AH36">
        <v>345.80000305175781</v>
      </c>
      <c r="AI36" t="s">
        <v>310</v>
      </c>
      <c r="AJ36">
        <v>2.2166666189829507</v>
      </c>
      <c r="AK36">
        <v>5625</v>
      </c>
      <c r="AL36">
        <v>97.81563439147186</v>
      </c>
      <c r="AM36">
        <v>0.32920239516808969</v>
      </c>
      <c r="AN36">
        <v>0.33977853930841267</v>
      </c>
      <c r="AO36">
        <v>7.9697888678482119E-3</v>
      </c>
      <c r="AP36">
        <v>1.1931343200556348</v>
      </c>
      <c r="AQ36">
        <v>264.48191508507875</v>
      </c>
      <c r="AR36">
        <v>39492.193674045142</v>
      </c>
      <c r="AS36">
        <v>30757.969932868964</v>
      </c>
      <c r="AT36">
        <v>486.02448801301767</v>
      </c>
      <c r="AU36">
        <v>604.32692321395609</v>
      </c>
      <c r="AV36">
        <v>531.1318371675344</v>
      </c>
      <c r="AW36">
        <v>550.62756472780438</v>
      </c>
      <c r="AX36">
        <v>548.46641936047035</v>
      </c>
      <c r="AY36">
        <v>545.04931852699895</v>
      </c>
      <c r="AZ36">
        <v>3.6289998343456444</v>
      </c>
      <c r="BA36">
        <v>-13.073125028046906</v>
      </c>
      <c r="BB36">
        <v>50.040380281872217</v>
      </c>
      <c r="BC36">
        <v>989.69117156134712</v>
      </c>
      <c r="BD36">
        <v>7400.2143374847983</v>
      </c>
      <c r="BE36" s="33">
        <v>0.11119166668504477</v>
      </c>
      <c r="BF36" s="33"/>
    </row>
    <row r="37" spans="3:58" x14ac:dyDescent="0.3">
      <c r="C37" s="34">
        <v>42766</v>
      </c>
      <c r="D37">
        <v>20033.822845458984</v>
      </c>
      <c r="E37">
        <v>179.19899590810141</v>
      </c>
      <c r="F37">
        <v>577.50113858116993</v>
      </c>
      <c r="G37" t="s">
        <v>310</v>
      </c>
      <c r="H37">
        <v>1299.9146440294053</v>
      </c>
      <c r="I37">
        <v>772.52132301330562</v>
      </c>
      <c r="J37">
        <v>0.36078090381569283</v>
      </c>
      <c r="K37">
        <v>273.01413617663911</v>
      </c>
      <c r="L37">
        <v>336.16383075714111</v>
      </c>
      <c r="M37">
        <v>352.7757273779975</v>
      </c>
      <c r="N37">
        <v>1306.4925231085883</v>
      </c>
      <c r="O37">
        <v>19.498508373896282</v>
      </c>
      <c r="P37">
        <v>14.751532301306725</v>
      </c>
      <c r="Q37">
        <v>3.0322767628563776</v>
      </c>
      <c r="R37">
        <v>1090.3511632707384</v>
      </c>
      <c r="S37">
        <v>999.96254704793296</v>
      </c>
      <c r="T37">
        <v>4000.0433436923558</v>
      </c>
      <c r="U37">
        <v>2299.7073279486763</v>
      </c>
      <c r="V37">
        <v>145.76116641362509</v>
      </c>
      <c r="W37">
        <v>23.299999237060547</v>
      </c>
      <c r="X37">
        <v>1.0884249806404114</v>
      </c>
      <c r="Y37">
        <v>1.6500000059604645</v>
      </c>
      <c r="Z37" t="s">
        <v>310</v>
      </c>
      <c r="AA37" t="s">
        <v>310</v>
      </c>
      <c r="AB37" t="s">
        <v>310</v>
      </c>
      <c r="AC37" t="s">
        <v>310</v>
      </c>
      <c r="AD37" t="s">
        <v>310</v>
      </c>
      <c r="AE37">
        <v>10993.441485595704</v>
      </c>
      <c r="AF37">
        <v>93.42500114440918</v>
      </c>
      <c r="AG37">
        <v>8.255000114440918</v>
      </c>
      <c r="AH37">
        <v>346.65000915527344</v>
      </c>
      <c r="AI37" t="s">
        <v>310</v>
      </c>
      <c r="AJ37">
        <v>3.2874999642372131</v>
      </c>
      <c r="AK37">
        <v>5625</v>
      </c>
      <c r="AL37">
        <v>97.973560890224249</v>
      </c>
      <c r="AM37">
        <v>0.32615773621946575</v>
      </c>
      <c r="AN37">
        <v>0.34939607129230149</v>
      </c>
      <c r="AO37">
        <v>-9.6414745516893979E-3</v>
      </c>
      <c r="AP37">
        <v>1.0340578273187082</v>
      </c>
      <c r="AQ37">
        <v>342.04072845379511</v>
      </c>
      <c r="AR37">
        <v>36958.981746419267</v>
      </c>
      <c r="AS37">
        <v>27613.170509168838</v>
      </c>
      <c r="AT37">
        <v>479.50620032416452</v>
      </c>
      <c r="AU37">
        <v>598.34728103213843</v>
      </c>
      <c r="AV37">
        <v>516.52188986672297</v>
      </c>
      <c r="AW37">
        <v>536.35417285495339</v>
      </c>
      <c r="AX37">
        <v>533.86784720950652</v>
      </c>
      <c r="AY37">
        <v>530.27169318728977</v>
      </c>
      <c r="AZ37">
        <v>3.8657835317154725</v>
      </c>
      <c r="BA37">
        <v>-12.831871492001746</v>
      </c>
      <c r="BB37">
        <v>52.644583707385593</v>
      </c>
      <c r="BC37">
        <v>1071.0237092336019</v>
      </c>
      <c r="BD37">
        <v>7400.0492173936636</v>
      </c>
      <c r="BE37" s="33">
        <v>0.10477083673079808</v>
      </c>
      <c r="BF37" s="33"/>
    </row>
    <row r="38" spans="3:58" x14ac:dyDescent="0.3">
      <c r="C38" s="34">
        <v>42767</v>
      </c>
      <c r="D38">
        <v>19999.389515516494</v>
      </c>
      <c r="E38">
        <v>177.9451712767283</v>
      </c>
      <c r="F38">
        <v>581.18599891662598</v>
      </c>
      <c r="G38" t="s">
        <v>310</v>
      </c>
      <c r="H38">
        <v>1306.7904811435276</v>
      </c>
      <c r="I38">
        <v>772.43745901319721</v>
      </c>
      <c r="J38">
        <v>0.29857779650414562</v>
      </c>
      <c r="K38">
        <v>266.61735927793717</v>
      </c>
      <c r="L38">
        <v>342.65213012695313</v>
      </c>
      <c r="M38">
        <v>361.79749435848657</v>
      </c>
      <c r="N38">
        <v>1310.0849369049072</v>
      </c>
      <c r="O38">
        <v>19.828536378012764</v>
      </c>
      <c r="P38">
        <v>14.82019802067015</v>
      </c>
      <c r="Q38">
        <v>2.5914769570032754</v>
      </c>
      <c r="R38">
        <v>1093.4289796617295</v>
      </c>
      <c r="S38">
        <v>966.09305035192403</v>
      </c>
      <c r="T38">
        <v>4000.0024589538575</v>
      </c>
      <c r="U38">
        <v>2300.2118428548179</v>
      </c>
      <c r="V38">
        <v>146.13465468088785</v>
      </c>
      <c r="W38">
        <v>23.225000381469727</v>
      </c>
      <c r="X38">
        <v>0.87927499413490295</v>
      </c>
      <c r="Y38">
        <v>1.8149999976158142</v>
      </c>
      <c r="Z38" t="s">
        <v>310</v>
      </c>
      <c r="AA38" t="s">
        <v>310</v>
      </c>
      <c r="AB38" t="s">
        <v>310</v>
      </c>
      <c r="AC38" t="s">
        <v>310</v>
      </c>
      <c r="AD38" t="s">
        <v>310</v>
      </c>
      <c r="AE38">
        <v>10772.229092407226</v>
      </c>
      <c r="AF38">
        <v>93.475000381469727</v>
      </c>
      <c r="AG38">
        <v>8.1524999141693115</v>
      </c>
      <c r="AH38">
        <v>336.52499389648438</v>
      </c>
      <c r="AI38" t="s">
        <v>310</v>
      </c>
      <c r="AJ38">
        <v>3.6999999284744263</v>
      </c>
      <c r="AK38">
        <v>5625</v>
      </c>
      <c r="AL38">
        <v>96.639407986402517</v>
      </c>
      <c r="AM38">
        <v>0.58413722889704833</v>
      </c>
      <c r="AN38">
        <v>0.33294269429170525</v>
      </c>
      <c r="AO38">
        <v>-1.0065308532729331E-3</v>
      </c>
      <c r="AP38">
        <v>0.86804899178031414</v>
      </c>
      <c r="AQ38">
        <v>120.00552607228359</v>
      </c>
      <c r="AR38">
        <v>36994.789179144966</v>
      </c>
      <c r="AS38">
        <v>27857.249168565537</v>
      </c>
      <c r="AT38">
        <v>480.68838576210868</v>
      </c>
      <c r="AU38">
        <v>602.78177653418652</v>
      </c>
      <c r="AV38">
        <v>517.69553884930076</v>
      </c>
      <c r="AW38">
        <v>538.17679186926944</v>
      </c>
      <c r="AX38">
        <v>535.42339924706357</v>
      </c>
      <c r="AY38">
        <v>531.89579476250537</v>
      </c>
      <c r="AZ38">
        <v>3.5565134320822027</v>
      </c>
      <c r="BA38">
        <v>-12.870541767941582</v>
      </c>
      <c r="BB38">
        <v>52.333322665426465</v>
      </c>
      <c r="BC38">
        <v>1112.1618005116782</v>
      </c>
      <c r="BD38">
        <v>7400.753432040744</v>
      </c>
      <c r="BE38" s="33">
        <v>0.10355416871607304</v>
      </c>
      <c r="BF38" s="33"/>
    </row>
    <row r="39" spans="3:58" x14ac:dyDescent="0.3">
      <c r="C39" s="34">
        <v>42768</v>
      </c>
      <c r="D39">
        <v>20001.410124376085</v>
      </c>
      <c r="E39">
        <v>175.63736493852403</v>
      </c>
      <c r="F39">
        <v>583.66819858551025</v>
      </c>
      <c r="G39" t="s">
        <v>310</v>
      </c>
      <c r="H39">
        <v>1310.2560460408529</v>
      </c>
      <c r="I39">
        <v>753.35413731469043</v>
      </c>
      <c r="J39">
        <v>0.53036680138668291</v>
      </c>
      <c r="K39">
        <v>243.39000396198696</v>
      </c>
      <c r="L39">
        <v>319.66559622022839</v>
      </c>
      <c r="M39">
        <v>351.40327082739935</v>
      </c>
      <c r="N39">
        <v>1312.0465999603271</v>
      </c>
      <c r="O39">
        <v>20.128328932656181</v>
      </c>
      <c r="P39">
        <v>14.814646210273107</v>
      </c>
      <c r="Q39">
        <v>2.8939487669203015</v>
      </c>
      <c r="R39">
        <v>1090.7136293592571</v>
      </c>
      <c r="S39">
        <v>999.98215202755398</v>
      </c>
      <c r="T39">
        <v>3999.9793515523274</v>
      </c>
      <c r="U39">
        <v>2299.6372434828018</v>
      </c>
      <c r="V39">
        <v>146.21383031209311</v>
      </c>
      <c r="W39">
        <v>23.125000476837158</v>
      </c>
      <c r="X39">
        <v>1.109499990940094</v>
      </c>
      <c r="Y39">
        <v>1.2950000166893005</v>
      </c>
      <c r="Z39" t="s">
        <v>310</v>
      </c>
      <c r="AA39" t="s">
        <v>310</v>
      </c>
      <c r="AB39" t="s">
        <v>310</v>
      </c>
      <c r="AC39" t="s">
        <v>310</v>
      </c>
      <c r="AD39" t="s">
        <v>310</v>
      </c>
      <c r="AE39">
        <v>10768.371937730577</v>
      </c>
      <c r="AF39">
        <v>93.57499885559082</v>
      </c>
      <c r="AG39">
        <v>8.0375001430511475</v>
      </c>
      <c r="AH39">
        <v>331.35000610351563</v>
      </c>
      <c r="AI39" t="s">
        <v>310</v>
      </c>
      <c r="AJ39">
        <v>3.5249999761581421</v>
      </c>
      <c r="AK39">
        <v>6085.078125</v>
      </c>
      <c r="AL39">
        <v>61.72270724326372</v>
      </c>
      <c r="AM39">
        <v>2.5168918896000831</v>
      </c>
      <c r="AN39">
        <v>0.36200926065454953</v>
      </c>
      <c r="AO39">
        <v>2.1471918078734436E-3</v>
      </c>
      <c r="AP39">
        <v>0.83917100019339053</v>
      </c>
      <c r="AQ39">
        <v>229.71910197602378</v>
      </c>
      <c r="AR39">
        <v>36587.233383517792</v>
      </c>
      <c r="AS39">
        <v>28082.220116509332</v>
      </c>
      <c r="AT39">
        <v>480.08873936335243</v>
      </c>
      <c r="AU39">
        <v>604.98370109134248</v>
      </c>
      <c r="AV39">
        <v>520.85612085130481</v>
      </c>
      <c r="AW39">
        <v>540.46440739101831</v>
      </c>
      <c r="AX39">
        <v>537.23170672522656</v>
      </c>
      <c r="AY39">
        <v>535.29124601152205</v>
      </c>
      <c r="AZ39">
        <v>3.8255892641014522</v>
      </c>
      <c r="BA39">
        <v>-13.942433676454757</v>
      </c>
      <c r="BB39">
        <v>36.173213958740234</v>
      </c>
      <c r="BC39">
        <v>1060.8866119384766</v>
      </c>
      <c r="BD39">
        <v>7399.370595974392</v>
      </c>
      <c r="BE39" s="33">
        <v>0.1109999983261029</v>
      </c>
      <c r="BF39" s="33"/>
    </row>
    <row r="40" spans="3:58" x14ac:dyDescent="0.3">
      <c r="C40" s="34">
        <v>42769</v>
      </c>
      <c r="D40">
        <v>20506.904121907552</v>
      </c>
      <c r="E40">
        <v>178.83117389678955</v>
      </c>
      <c r="F40">
        <v>588.43307177225745</v>
      </c>
      <c r="G40" t="s">
        <v>310</v>
      </c>
      <c r="H40">
        <v>1309.6047240363228</v>
      </c>
      <c r="I40">
        <v>746.51356177859839</v>
      </c>
      <c r="J40">
        <v>0.25198557103374497</v>
      </c>
      <c r="K40">
        <v>245.70586693551806</v>
      </c>
      <c r="L40">
        <v>315.86490569644502</v>
      </c>
      <c r="M40">
        <v>343.4434175491333</v>
      </c>
      <c r="N40">
        <v>1311.7891345130072</v>
      </c>
      <c r="O40">
        <v>20.804145371251636</v>
      </c>
      <c r="P40">
        <v>15.135475232534938</v>
      </c>
      <c r="Q40">
        <v>3.1118992699517145</v>
      </c>
      <c r="R40">
        <v>1111.0409881591797</v>
      </c>
      <c r="S40">
        <v>999.98354237874344</v>
      </c>
      <c r="T40">
        <v>3999.9877098083498</v>
      </c>
      <c r="U40">
        <v>2300.4133224487305</v>
      </c>
      <c r="V40">
        <v>146.08207066853842</v>
      </c>
      <c r="W40">
        <v>23.025000095367432</v>
      </c>
      <c r="X40">
        <v>1.2665500342845917</v>
      </c>
      <c r="Y40">
        <v>1.5500000417232513</v>
      </c>
      <c r="Z40" t="s">
        <v>310</v>
      </c>
      <c r="AA40" t="s">
        <v>310</v>
      </c>
      <c r="AB40" t="s">
        <v>310</v>
      </c>
      <c r="AC40" t="s">
        <v>310</v>
      </c>
      <c r="AD40" t="s">
        <v>310</v>
      </c>
      <c r="AE40">
        <v>11249.359996880425</v>
      </c>
      <c r="AF40">
        <v>93.375001907348633</v>
      </c>
      <c r="AG40">
        <v>7.9499999284744263</v>
      </c>
      <c r="AH40">
        <v>332.27499389648438</v>
      </c>
      <c r="AI40" t="s">
        <v>310</v>
      </c>
      <c r="AJ40">
        <v>1.1750000044703484</v>
      </c>
      <c r="AK40">
        <v>6300</v>
      </c>
      <c r="AL40">
        <v>40.605006198088326</v>
      </c>
      <c r="AM40">
        <v>3.950684183799765</v>
      </c>
      <c r="AN40">
        <v>0.47042249479858178</v>
      </c>
      <c r="AO40">
        <v>-3.4924744511954488E-3</v>
      </c>
      <c r="AP40">
        <v>0.46178687383420763</v>
      </c>
      <c r="AQ40">
        <v>312.04851834840247</v>
      </c>
      <c r="AR40">
        <v>37031.261899142795</v>
      </c>
      <c r="AS40">
        <v>29944.191511366102</v>
      </c>
      <c r="AT40">
        <v>480.11455609003701</v>
      </c>
      <c r="AU40">
        <v>609.18316321902807</v>
      </c>
      <c r="AV40">
        <v>526.80197821723095</v>
      </c>
      <c r="AW40">
        <v>546.00141217973498</v>
      </c>
      <c r="AX40">
        <v>542.96981294420027</v>
      </c>
      <c r="AY40">
        <v>541.4830192989773</v>
      </c>
      <c r="AZ40">
        <v>3.6381755770080622</v>
      </c>
      <c r="BA40">
        <v>-14.220292585425907</v>
      </c>
      <c r="BB40">
        <v>33.199439809057445</v>
      </c>
      <c r="BC40">
        <v>1033.1874969058567</v>
      </c>
      <c r="BD40">
        <v>7400.3617892795137</v>
      </c>
      <c r="BE40" s="33">
        <v>0.11746666704614957</v>
      </c>
      <c r="BF40" s="33"/>
    </row>
    <row r="41" spans="3:58" x14ac:dyDescent="0.3">
      <c r="C41" s="34">
        <v>42770</v>
      </c>
      <c r="D41">
        <v>21073.655646430121</v>
      </c>
      <c r="E41">
        <v>179.73603231641982</v>
      </c>
      <c r="F41">
        <v>596.69344849056665</v>
      </c>
      <c r="G41" t="s">
        <v>310</v>
      </c>
      <c r="H41">
        <v>1309.2997429741754</v>
      </c>
      <c r="I41">
        <v>738.36131937238906</v>
      </c>
      <c r="J41">
        <v>0.18536674340106807</v>
      </c>
      <c r="K41">
        <v>271.0141918288337</v>
      </c>
      <c r="L41">
        <v>336.00748909844293</v>
      </c>
      <c r="M41">
        <v>344.97198793623181</v>
      </c>
      <c r="N41">
        <v>1311.387550523546</v>
      </c>
      <c r="O41">
        <v>21.295417355828814</v>
      </c>
      <c r="P41">
        <v>15.530134632521206</v>
      </c>
      <c r="Q41">
        <v>3.0583746963077121</v>
      </c>
      <c r="R41">
        <v>1110.3433641645643</v>
      </c>
      <c r="S41">
        <v>999.98419411977136</v>
      </c>
      <c r="T41">
        <v>4000.0022407531737</v>
      </c>
      <c r="U41">
        <v>2299.7401979234482</v>
      </c>
      <c r="V41">
        <v>145.88926951090494</v>
      </c>
      <c r="W41">
        <v>22.924999713897705</v>
      </c>
      <c r="X41">
        <v>1.3340250551700592</v>
      </c>
      <c r="Y41">
        <v>1.7150000333786011</v>
      </c>
      <c r="Z41" t="s">
        <v>310</v>
      </c>
      <c r="AA41" t="s">
        <v>310</v>
      </c>
      <c r="AB41" t="s">
        <v>310</v>
      </c>
      <c r="AC41" t="s">
        <v>310</v>
      </c>
      <c r="AD41" t="s">
        <v>310</v>
      </c>
      <c r="AE41">
        <v>11830.731863064237</v>
      </c>
      <c r="AF41">
        <v>93.675003051757813</v>
      </c>
      <c r="AG41">
        <v>8.1549996137619019</v>
      </c>
      <c r="AH41">
        <v>338.42498779296875</v>
      </c>
      <c r="AI41" t="s">
        <v>310</v>
      </c>
      <c r="AJ41">
        <v>0.40000000596046448</v>
      </c>
      <c r="AK41">
        <v>6300</v>
      </c>
      <c r="AL41">
        <v>91.501010995441007</v>
      </c>
      <c r="AM41">
        <v>2.2188075978308914</v>
      </c>
      <c r="AN41">
        <v>1.0418189581841943</v>
      </c>
      <c r="AO41">
        <v>3.364196915839178E-2</v>
      </c>
      <c r="AP41">
        <v>0.8522461019145946</v>
      </c>
      <c r="AQ41">
        <v>668.64501206941077</v>
      </c>
      <c r="AR41">
        <v>38156.423170301648</v>
      </c>
      <c r="AS41">
        <v>32624.814307996963</v>
      </c>
      <c r="AT41">
        <v>480.69328488243951</v>
      </c>
      <c r="AU41">
        <v>616.77110311720105</v>
      </c>
      <c r="AV41">
        <v>538.28152020772302</v>
      </c>
      <c r="AW41">
        <v>558.04119207594135</v>
      </c>
      <c r="AX41">
        <v>556.10371528201631</v>
      </c>
      <c r="AY41">
        <v>552.59081963433164</v>
      </c>
      <c r="AZ41">
        <v>3.4848564772142305</v>
      </c>
      <c r="BA41">
        <v>-13.481557570232285</v>
      </c>
      <c r="BB41">
        <v>44.405366783671909</v>
      </c>
      <c r="BC41">
        <v>1033.7166467454699</v>
      </c>
      <c r="BD41">
        <v>7399.5716762966576</v>
      </c>
      <c r="BE41" s="33">
        <v>0.13074166451891264</v>
      </c>
      <c r="BF41" s="33"/>
    </row>
    <row r="42" spans="3:58" x14ac:dyDescent="0.3">
      <c r="C42" s="34">
        <v>42771</v>
      </c>
      <c r="D42">
        <v>19615.991249593098</v>
      </c>
      <c r="E42">
        <v>178.94484145906236</v>
      </c>
      <c r="F42">
        <v>611.76777733696827</v>
      </c>
      <c r="G42" t="s">
        <v>310</v>
      </c>
      <c r="H42">
        <v>1307.5558041042752</v>
      </c>
      <c r="I42">
        <v>730.25199453565813</v>
      </c>
      <c r="J42">
        <v>0.31183120958093141</v>
      </c>
      <c r="K42">
        <v>277.48099519941542</v>
      </c>
      <c r="L42">
        <v>343.14990359412297</v>
      </c>
      <c r="M42">
        <v>347.76362643771699</v>
      </c>
      <c r="N42">
        <v>1313.5289250267876</v>
      </c>
      <c r="O42">
        <v>20.246483218007619</v>
      </c>
      <c r="P42">
        <v>14.756754124164582</v>
      </c>
      <c r="Q42">
        <v>2.9730472564697266</v>
      </c>
      <c r="R42">
        <v>1117.9834746042886</v>
      </c>
      <c r="S42">
        <v>1000.0151170518664</v>
      </c>
      <c r="T42">
        <v>3999.9424029880101</v>
      </c>
      <c r="U42">
        <v>2299.261368645562</v>
      </c>
      <c r="V42">
        <v>145.8741839726766</v>
      </c>
      <c r="W42">
        <v>22.899999618530273</v>
      </c>
      <c r="X42">
        <v>1.3698500096797943</v>
      </c>
      <c r="Y42">
        <v>1.5400000214576721</v>
      </c>
      <c r="Z42" t="s">
        <v>310</v>
      </c>
      <c r="AA42" t="s">
        <v>310</v>
      </c>
      <c r="AB42" t="s">
        <v>310</v>
      </c>
      <c r="AC42" t="s">
        <v>310</v>
      </c>
      <c r="AD42" t="s">
        <v>310</v>
      </c>
      <c r="AE42">
        <v>10904.771319580079</v>
      </c>
      <c r="AF42">
        <v>93.125001907348633</v>
      </c>
      <c r="AG42">
        <v>8.132500171661377</v>
      </c>
      <c r="AH42">
        <v>344.65000152587891</v>
      </c>
      <c r="AI42" t="s">
        <v>310</v>
      </c>
      <c r="AJ42">
        <v>0.40000000596046448</v>
      </c>
      <c r="AK42">
        <v>6300</v>
      </c>
      <c r="AL42">
        <v>98.089944285816614</v>
      </c>
      <c r="AM42">
        <v>0.3496574627591964</v>
      </c>
      <c r="AN42">
        <v>0.32892661456632294</v>
      </c>
      <c r="AO42">
        <v>1.3574710883808115E-2</v>
      </c>
      <c r="AP42">
        <v>0.90405049992518294</v>
      </c>
      <c r="AQ42">
        <v>119.81646966636181</v>
      </c>
      <c r="AR42">
        <v>36956.087761773</v>
      </c>
      <c r="AS42">
        <v>36245.645947265628</v>
      </c>
      <c r="AT42">
        <v>476.74924990336098</v>
      </c>
      <c r="AU42">
        <v>636.93350520663796</v>
      </c>
      <c r="AV42">
        <v>563.75383271111377</v>
      </c>
      <c r="AW42">
        <v>579.72243845197886</v>
      </c>
      <c r="AX42">
        <v>579.07601716783313</v>
      </c>
      <c r="AY42">
        <v>575.44906433953179</v>
      </c>
      <c r="AZ42">
        <v>4.8351110098262629</v>
      </c>
      <c r="BA42">
        <v>-12.931499835517672</v>
      </c>
      <c r="BB42">
        <v>53.745733563105269</v>
      </c>
      <c r="BC42">
        <v>1061.2446342044407</v>
      </c>
      <c r="BD42">
        <v>7400.1334165785047</v>
      </c>
      <c r="BE42" s="33">
        <v>0.14310416579246521</v>
      </c>
      <c r="BF42" s="33"/>
    </row>
    <row r="43" spans="3:58" x14ac:dyDescent="0.3">
      <c r="C43" s="34">
        <v>42772</v>
      </c>
      <c r="D43">
        <v>21003.443891059029</v>
      </c>
      <c r="E43">
        <v>179.9979298732776</v>
      </c>
      <c r="F43">
        <v>601.46706735532757</v>
      </c>
      <c r="G43" t="s">
        <v>310</v>
      </c>
      <c r="H43">
        <v>1299.2943322075737</v>
      </c>
      <c r="I43">
        <v>736.25294286939834</v>
      </c>
      <c r="J43">
        <v>0.67211492417554841</v>
      </c>
      <c r="K43">
        <v>284.80889334821137</v>
      </c>
      <c r="L43">
        <v>358.60444244808622</v>
      </c>
      <c r="M43">
        <v>364.30306964450415</v>
      </c>
      <c r="N43">
        <v>1301.2074625255168</v>
      </c>
      <c r="O43">
        <v>20.609518094225177</v>
      </c>
      <c r="P43">
        <v>15.291920889906788</v>
      </c>
      <c r="Q43">
        <v>2.4534052477942572</v>
      </c>
      <c r="R43">
        <v>1109.09988558135</v>
      </c>
      <c r="S43">
        <v>999.98125928039758</v>
      </c>
      <c r="T43">
        <v>3707.4568602328004</v>
      </c>
      <c r="U43">
        <v>2299.8732089002237</v>
      </c>
      <c r="V43">
        <v>145.93985334214773</v>
      </c>
      <c r="W43">
        <v>22.899999618530273</v>
      </c>
      <c r="X43">
        <v>1.4093250036239624</v>
      </c>
      <c r="Y43">
        <v>1.8550000190734863</v>
      </c>
      <c r="Z43" t="s">
        <v>310</v>
      </c>
      <c r="AA43" t="s">
        <v>310</v>
      </c>
      <c r="AB43" t="s">
        <v>310</v>
      </c>
      <c r="AC43" t="s">
        <v>310</v>
      </c>
      <c r="AD43" t="s">
        <v>310</v>
      </c>
      <c r="AE43">
        <v>11593.728104315864</v>
      </c>
      <c r="AF43">
        <v>93.350000381469727</v>
      </c>
      <c r="AG43">
        <v>8.3249998092651367</v>
      </c>
      <c r="AH43">
        <v>344.60000610351563</v>
      </c>
      <c r="AI43" t="s">
        <v>310</v>
      </c>
      <c r="AJ43">
        <v>0.40000000596046448</v>
      </c>
      <c r="AK43">
        <v>6406.770833333333</v>
      </c>
      <c r="AL43">
        <v>90.321125184165112</v>
      </c>
      <c r="AM43">
        <v>0.58550718017497372</v>
      </c>
      <c r="AN43">
        <v>2.5440289683155748</v>
      </c>
      <c r="AO43">
        <v>3.8802381713062966</v>
      </c>
      <c r="AP43">
        <v>1.1045429155489224</v>
      </c>
      <c r="AQ43">
        <v>309.99484339389534</v>
      </c>
      <c r="AR43">
        <v>38503.401616753472</v>
      </c>
      <c r="AS43">
        <v>33704.05865211301</v>
      </c>
      <c r="AT43">
        <v>483.08190878734894</v>
      </c>
      <c r="AU43">
        <v>622.48300734625923</v>
      </c>
      <c r="AV43">
        <v>547.13095029195154</v>
      </c>
      <c r="AW43">
        <v>565.93834374745688</v>
      </c>
      <c r="AX43">
        <v>564.4636666403876</v>
      </c>
      <c r="AY43">
        <v>560.77392355600989</v>
      </c>
      <c r="AZ43">
        <v>3.9971572226948209</v>
      </c>
      <c r="BA43">
        <v>-12.521324921847219</v>
      </c>
      <c r="BB43">
        <v>59.799913024902345</v>
      </c>
      <c r="BC43">
        <v>1087.2425836775037</v>
      </c>
      <c r="BD43">
        <v>7683.8533188194924</v>
      </c>
      <c r="BE43" s="33">
        <v>0.14672916941344738</v>
      </c>
      <c r="BF43" s="33"/>
    </row>
    <row r="44" spans="3:58" x14ac:dyDescent="0.3">
      <c r="C44" s="34">
        <v>42773</v>
      </c>
      <c r="D44">
        <v>20944.885099962023</v>
      </c>
      <c r="E44">
        <v>180.05202727847629</v>
      </c>
      <c r="F44">
        <v>582.52659108903674</v>
      </c>
      <c r="G44" t="s">
        <v>310</v>
      </c>
      <c r="H44">
        <v>1294.394743177626</v>
      </c>
      <c r="I44">
        <v>741.37835496266678</v>
      </c>
      <c r="J44">
        <v>1.6566466625365945</v>
      </c>
      <c r="K44">
        <v>283.61234705183239</v>
      </c>
      <c r="L44">
        <v>359.26255416870117</v>
      </c>
      <c r="M44">
        <v>361.27559873792859</v>
      </c>
      <c r="N44">
        <v>1295.3062269422744</v>
      </c>
      <c r="O44">
        <v>20.551532744699053</v>
      </c>
      <c r="P44">
        <v>15.323569776614507</v>
      </c>
      <c r="Q44">
        <v>2.4483914772669473</v>
      </c>
      <c r="R44">
        <v>1111.7315889570448</v>
      </c>
      <c r="S44">
        <v>999.94383924272324</v>
      </c>
      <c r="T44">
        <v>3500.095063442654</v>
      </c>
      <c r="U44">
        <v>2300.8529451158311</v>
      </c>
      <c r="V44">
        <v>146.06312036514282</v>
      </c>
      <c r="W44">
        <v>22.899999618530273</v>
      </c>
      <c r="X44">
        <v>1.4404749572277069</v>
      </c>
      <c r="Y44">
        <v>1.6649999618530273</v>
      </c>
      <c r="Z44" t="s">
        <v>310</v>
      </c>
      <c r="AA44" t="s">
        <v>310</v>
      </c>
      <c r="AB44" t="s">
        <v>310</v>
      </c>
      <c r="AC44" t="s">
        <v>310</v>
      </c>
      <c r="AD44" t="s">
        <v>310</v>
      </c>
      <c r="AE44">
        <v>11487.029943508573</v>
      </c>
      <c r="AF44">
        <v>93.5</v>
      </c>
      <c r="AG44">
        <v>8.4074997901916504</v>
      </c>
      <c r="AH44">
        <v>349.27500152587891</v>
      </c>
      <c r="AI44" t="s">
        <v>310</v>
      </c>
      <c r="AJ44">
        <v>0.40000000596046448</v>
      </c>
      <c r="AK44">
        <v>6600</v>
      </c>
      <c r="AL44">
        <v>77.672084132830307</v>
      </c>
      <c r="AM44">
        <v>0.94402933625711338</v>
      </c>
      <c r="AN44">
        <v>7.8609938164552053</v>
      </c>
      <c r="AO44">
        <v>12.915639048814773</v>
      </c>
      <c r="AP44">
        <v>7.1237681198140806E-2</v>
      </c>
      <c r="AQ44">
        <v>726.33058978087377</v>
      </c>
      <c r="AR44">
        <v>38887.593637424048</v>
      </c>
      <c r="AS44">
        <v>28567.223746744792</v>
      </c>
      <c r="AT44">
        <v>483.12906075583567</v>
      </c>
      <c r="AU44">
        <v>602.61105560726594</v>
      </c>
      <c r="AV44">
        <v>522.18719124264192</v>
      </c>
      <c r="AW44">
        <v>542.57834294637041</v>
      </c>
      <c r="AX44">
        <v>539.96244990030925</v>
      </c>
      <c r="AY44">
        <v>535.97403454250764</v>
      </c>
      <c r="AZ44">
        <v>3.5592062141332361</v>
      </c>
      <c r="BA44">
        <v>-12.357141068908904</v>
      </c>
      <c r="BB44">
        <v>60.105011694961121</v>
      </c>
      <c r="BC44">
        <v>1098.1738256242541</v>
      </c>
      <c r="BD44">
        <v>8394.2696933322477</v>
      </c>
      <c r="BE44" s="33">
        <v>0.15020000251630941</v>
      </c>
      <c r="BF44" s="33"/>
    </row>
    <row r="45" spans="3:58" x14ac:dyDescent="0.3">
      <c r="C45" s="34">
        <v>42774</v>
      </c>
      <c r="D45">
        <v>21028.199941677518</v>
      </c>
      <c r="E45">
        <v>179.7742161432902</v>
      </c>
      <c r="F45">
        <v>570.75383239322241</v>
      </c>
      <c r="G45" t="s">
        <v>310</v>
      </c>
      <c r="H45">
        <v>1298.8205131530763</v>
      </c>
      <c r="I45">
        <v>731.52373873118813</v>
      </c>
      <c r="J45">
        <v>2.1650500456906028</v>
      </c>
      <c r="K45">
        <v>276.75135519239637</v>
      </c>
      <c r="L45">
        <v>361.59673834906687</v>
      </c>
      <c r="M45">
        <v>358.99901926252579</v>
      </c>
      <c r="N45">
        <v>1298.8052541944717</v>
      </c>
      <c r="O45">
        <v>20.495590595404305</v>
      </c>
      <c r="P45">
        <v>15.393375411298539</v>
      </c>
      <c r="Q45">
        <v>2.2519158787197537</v>
      </c>
      <c r="R45">
        <v>1110.9610140482584</v>
      </c>
      <c r="S45">
        <v>999.99257189432785</v>
      </c>
      <c r="T45">
        <v>3500.0279775831436</v>
      </c>
      <c r="U45">
        <v>1991.4315278795029</v>
      </c>
      <c r="V45">
        <v>146.28739515940347</v>
      </c>
      <c r="W45">
        <v>22.750000476837158</v>
      </c>
      <c r="X45">
        <v>1.4686500132083893</v>
      </c>
      <c r="Y45">
        <v>1.6800000071525574</v>
      </c>
      <c r="Z45" t="s">
        <v>310</v>
      </c>
      <c r="AA45" t="s">
        <v>310</v>
      </c>
      <c r="AB45" t="s">
        <v>310</v>
      </c>
      <c r="AC45" t="s">
        <v>310</v>
      </c>
      <c r="AD45" t="s">
        <v>310</v>
      </c>
      <c r="AE45">
        <v>11510.565850830078</v>
      </c>
      <c r="AF45">
        <v>93.19999885559082</v>
      </c>
      <c r="AG45">
        <v>8.3799998760223389</v>
      </c>
      <c r="AH45">
        <v>342</v>
      </c>
      <c r="AI45" t="s">
        <v>310</v>
      </c>
      <c r="AJ45">
        <v>1.9000000730156898</v>
      </c>
      <c r="AK45">
        <v>6600</v>
      </c>
      <c r="AL45">
        <v>79.08069984912872</v>
      </c>
      <c r="AM45">
        <v>0.942039176221523</v>
      </c>
      <c r="AN45">
        <v>6.1627196033795677</v>
      </c>
      <c r="AO45">
        <v>13.263527947001988</v>
      </c>
      <c r="AP45">
        <v>5.7767353227568999E-2</v>
      </c>
      <c r="AQ45">
        <v>714.81456998785336</v>
      </c>
      <c r="AR45">
        <v>39450.113251410592</v>
      </c>
      <c r="AS45">
        <v>26038.589782714844</v>
      </c>
      <c r="AT45">
        <v>481.19951558642919</v>
      </c>
      <c r="AU45">
        <v>589.88211201561819</v>
      </c>
      <c r="AV45">
        <v>509.19947857326929</v>
      </c>
      <c r="AW45">
        <v>528.64520670572915</v>
      </c>
      <c r="AX45">
        <v>525.27340079413523</v>
      </c>
      <c r="AY45">
        <v>522.58438576592334</v>
      </c>
      <c r="AZ45">
        <v>3.5703780252900388</v>
      </c>
      <c r="BA45">
        <v>-12.401381452878317</v>
      </c>
      <c r="BB45">
        <v>60.867946546607548</v>
      </c>
      <c r="BC45">
        <v>1105.8279990275093</v>
      </c>
      <c r="BD45">
        <v>8499.9926598442926</v>
      </c>
      <c r="BE45" s="33">
        <v>0.14985417015850544</v>
      </c>
      <c r="BF45" s="33"/>
    </row>
    <row r="46" spans="3:58" x14ac:dyDescent="0.3">
      <c r="C46" s="34">
        <v>42775</v>
      </c>
      <c r="D46">
        <v>20899.323755560981</v>
      </c>
      <c r="E46">
        <v>179.55971763398912</v>
      </c>
      <c r="F46">
        <v>566.4173698425293</v>
      </c>
      <c r="G46" t="s">
        <v>310</v>
      </c>
      <c r="H46">
        <v>1293.6828952365452</v>
      </c>
      <c r="I46">
        <v>720.48605914645725</v>
      </c>
      <c r="J46">
        <v>1.7676074708915419</v>
      </c>
      <c r="K46">
        <v>270.98479672537911</v>
      </c>
      <c r="L46">
        <v>349.82246028052435</v>
      </c>
      <c r="M46">
        <v>360.25820573170978</v>
      </c>
      <c r="N46">
        <v>1294.444359673394</v>
      </c>
      <c r="O46">
        <v>20.841924795177249</v>
      </c>
      <c r="P46">
        <v>15.366595143079758</v>
      </c>
      <c r="Q46">
        <v>2.306725780169169</v>
      </c>
      <c r="R46">
        <v>1104.9715995364718</v>
      </c>
      <c r="S46">
        <v>1000.0351683722602</v>
      </c>
      <c r="T46">
        <v>3499.9230699327259</v>
      </c>
      <c r="U46">
        <v>1798.7717931111654</v>
      </c>
      <c r="V46">
        <v>146.55425071716309</v>
      </c>
      <c r="W46">
        <v>22.700000762939453</v>
      </c>
      <c r="X46">
        <v>1.4687500298023224</v>
      </c>
      <c r="Y46">
        <v>1.6150000393390656</v>
      </c>
      <c r="Z46" t="s">
        <v>310</v>
      </c>
      <c r="AA46" t="s">
        <v>310</v>
      </c>
      <c r="AB46" t="s">
        <v>310</v>
      </c>
      <c r="AC46" t="s">
        <v>310</v>
      </c>
      <c r="AD46" t="s">
        <v>310</v>
      </c>
      <c r="AE46">
        <v>11379.601953803169</v>
      </c>
      <c r="AF46">
        <v>93.024999618530273</v>
      </c>
      <c r="AG46">
        <v>8.3250002861022949</v>
      </c>
      <c r="AH46">
        <v>345.97499084472656</v>
      </c>
      <c r="AI46" t="s">
        <v>310</v>
      </c>
      <c r="AJ46">
        <v>2.4000000953674316</v>
      </c>
      <c r="AK46">
        <v>6600</v>
      </c>
      <c r="AL46">
        <v>78.148303164376159</v>
      </c>
      <c r="AM46">
        <v>0.93392395602746148</v>
      </c>
      <c r="AN46">
        <v>7.4123426008555624</v>
      </c>
      <c r="AO46">
        <v>12.976164709528287</v>
      </c>
      <c r="AP46">
        <v>6.6729078884236515E-2</v>
      </c>
      <c r="AQ46">
        <v>642.6805521395471</v>
      </c>
      <c r="AR46">
        <v>38925.803516981337</v>
      </c>
      <c r="AS46">
        <v>25150.650364176432</v>
      </c>
      <c r="AT46">
        <v>481.43765247133041</v>
      </c>
      <c r="AU46">
        <v>584.96346827612979</v>
      </c>
      <c r="AV46">
        <v>506.28542215559219</v>
      </c>
      <c r="AW46">
        <v>523.46529303656689</v>
      </c>
      <c r="AX46">
        <v>520.21351191202803</v>
      </c>
      <c r="AY46">
        <v>519.04566235012476</v>
      </c>
      <c r="AZ46">
        <v>3.622426950848765</v>
      </c>
      <c r="BA46">
        <v>-12.857869611846077</v>
      </c>
      <c r="BB46">
        <v>50.788520534833275</v>
      </c>
      <c r="BC46">
        <v>1027.3683065838284</v>
      </c>
      <c r="BD46">
        <v>8499.6139051649297</v>
      </c>
      <c r="BE46" s="33">
        <v>0.1493083331733942</v>
      </c>
      <c r="BF46" s="33"/>
    </row>
    <row r="47" spans="3:58" x14ac:dyDescent="0.3">
      <c r="C47" s="34">
        <v>42776</v>
      </c>
      <c r="D47">
        <v>20969.060420735677</v>
      </c>
      <c r="E47">
        <v>180.25605675379435</v>
      </c>
      <c r="F47">
        <v>575.73505454593237</v>
      </c>
      <c r="G47" t="s">
        <v>310</v>
      </c>
      <c r="H47">
        <v>1284.5042419433594</v>
      </c>
      <c r="I47">
        <v>729.84292371537947</v>
      </c>
      <c r="J47">
        <v>1.4777358694622913</v>
      </c>
      <c r="K47">
        <v>284.46510215335422</v>
      </c>
      <c r="L47">
        <v>366.40171000162758</v>
      </c>
      <c r="M47">
        <v>361.25433199140758</v>
      </c>
      <c r="N47">
        <v>1285.4633839925129</v>
      </c>
      <c r="O47">
        <v>20.931888324022292</v>
      </c>
      <c r="P47">
        <v>15.429710229900149</v>
      </c>
      <c r="Q47">
        <v>2.2988193962309094</v>
      </c>
      <c r="R47">
        <v>1097.2884939829507</v>
      </c>
      <c r="S47">
        <v>999.98828084733748</v>
      </c>
      <c r="T47">
        <v>3500.014360724555</v>
      </c>
      <c r="U47">
        <v>1800.6444907294378</v>
      </c>
      <c r="V47">
        <v>146.55929803848267</v>
      </c>
      <c r="W47">
        <v>22.325000762939453</v>
      </c>
      <c r="X47">
        <v>1.449150025844574</v>
      </c>
      <c r="Y47">
        <v>1.3699999749660492</v>
      </c>
      <c r="Z47" t="s">
        <v>310</v>
      </c>
      <c r="AA47" t="s">
        <v>310</v>
      </c>
      <c r="AB47" t="s">
        <v>310</v>
      </c>
      <c r="AC47" t="s">
        <v>310</v>
      </c>
      <c r="AD47" t="s">
        <v>310</v>
      </c>
      <c r="AE47">
        <v>11336.277641126844</v>
      </c>
      <c r="AF47">
        <v>93.524997711181641</v>
      </c>
      <c r="AG47">
        <v>8.2425003051757813</v>
      </c>
      <c r="AH47">
        <v>339.74999237060547</v>
      </c>
      <c r="AI47" t="s">
        <v>310</v>
      </c>
      <c r="AJ47">
        <v>1.3500000238418579</v>
      </c>
      <c r="AK47">
        <v>8119.375</v>
      </c>
      <c r="AL47">
        <v>77.437258768081662</v>
      </c>
      <c r="AM47">
        <v>0.93726898113058676</v>
      </c>
      <c r="AN47">
        <v>8.5112085746394257</v>
      </c>
      <c r="AO47">
        <v>12.510277743471994</v>
      </c>
      <c r="AP47">
        <v>8.9159977588699091E-2</v>
      </c>
      <c r="AQ47">
        <v>355.69176357388494</v>
      </c>
      <c r="AR47">
        <v>39594.556167263458</v>
      </c>
      <c r="AS47">
        <v>27295.069017876518</v>
      </c>
      <c r="AT47">
        <v>484.6815047899882</v>
      </c>
      <c r="AU47">
        <v>594.89522171020508</v>
      </c>
      <c r="AV47">
        <v>517.08487067752412</v>
      </c>
      <c r="AW47">
        <v>534.87215402391223</v>
      </c>
      <c r="AX47">
        <v>532.55573079850933</v>
      </c>
      <c r="AY47">
        <v>530.55943300459126</v>
      </c>
      <c r="AZ47">
        <v>3.8402987596889337</v>
      </c>
      <c r="BA47">
        <v>-12.508722189399931</v>
      </c>
      <c r="BB47">
        <v>64.420916763941449</v>
      </c>
      <c r="BC47">
        <v>1011.9850608613756</v>
      </c>
      <c r="BD47">
        <v>8499.6962459988063</v>
      </c>
      <c r="BE47" s="33">
        <v>0.14246250254412493</v>
      </c>
      <c r="BF47" s="33"/>
    </row>
    <row r="48" spans="3:58" x14ac:dyDescent="0.3">
      <c r="C48" s="34">
        <v>42777</v>
      </c>
      <c r="D48">
        <v>20893.890677218966</v>
      </c>
      <c r="E48">
        <v>181.34788689083524</v>
      </c>
      <c r="F48">
        <v>582.00010299682617</v>
      </c>
      <c r="G48" t="s">
        <v>310</v>
      </c>
      <c r="H48">
        <v>1289.2152574327256</v>
      </c>
      <c r="I48">
        <v>729.96426010131836</v>
      </c>
      <c r="J48">
        <v>1.7777164727863339</v>
      </c>
      <c r="K48">
        <v>294.79806175231931</v>
      </c>
      <c r="L48">
        <v>374.60715380774604</v>
      </c>
      <c r="M48">
        <v>366.68244785732691</v>
      </c>
      <c r="N48">
        <v>1291.6422441270615</v>
      </c>
      <c r="O48">
        <v>21.006871222125159</v>
      </c>
      <c r="P48">
        <v>15.527155759599474</v>
      </c>
      <c r="Q48">
        <v>2.453912787967258</v>
      </c>
      <c r="R48">
        <v>1101.9451429155138</v>
      </c>
      <c r="S48">
        <v>999.99853161705869</v>
      </c>
      <c r="T48">
        <v>3629.5276646084258</v>
      </c>
      <c r="U48">
        <v>1800.7540349324545</v>
      </c>
      <c r="V48">
        <v>146.94775422414145</v>
      </c>
      <c r="W48">
        <v>22.649999618530273</v>
      </c>
      <c r="X48">
        <v>1.4302749931812286</v>
      </c>
      <c r="Y48">
        <v>1.4724999666213989</v>
      </c>
      <c r="Z48" t="s">
        <v>310</v>
      </c>
      <c r="AA48" t="s">
        <v>310</v>
      </c>
      <c r="AB48" t="s">
        <v>310</v>
      </c>
      <c r="AC48" t="s">
        <v>310</v>
      </c>
      <c r="AD48" t="s">
        <v>310</v>
      </c>
      <c r="AE48">
        <v>11253.224911499023</v>
      </c>
      <c r="AF48">
        <v>93.475000381469727</v>
      </c>
      <c r="AG48">
        <v>8.2575004100799561</v>
      </c>
      <c r="AH48">
        <v>335.69998931884766</v>
      </c>
      <c r="AI48" t="s">
        <v>310</v>
      </c>
      <c r="AJ48">
        <v>1.5999999642372131</v>
      </c>
      <c r="AK48">
        <v>9997.6388888888887</v>
      </c>
      <c r="AL48">
        <v>78.489809370040888</v>
      </c>
      <c r="AM48">
        <v>0.96654485083288622</v>
      </c>
      <c r="AN48">
        <v>7.2311444429887661</v>
      </c>
      <c r="AO48">
        <v>12.788261286417644</v>
      </c>
      <c r="AP48">
        <v>6.0283978166989979E-2</v>
      </c>
      <c r="AQ48">
        <v>255.62630652454163</v>
      </c>
      <c r="AR48">
        <v>39313.53028157552</v>
      </c>
      <c r="AS48">
        <v>28305.264295111763</v>
      </c>
      <c r="AT48">
        <v>486.54739988115097</v>
      </c>
      <c r="AU48">
        <v>602.15986033545596</v>
      </c>
      <c r="AV48">
        <v>523.82306031121152</v>
      </c>
      <c r="AW48">
        <v>542.4718254089355</v>
      </c>
      <c r="AX48">
        <v>540.58860594431565</v>
      </c>
      <c r="AY48">
        <v>537.76386205885149</v>
      </c>
      <c r="AZ48">
        <v>3.7712712471683818</v>
      </c>
      <c r="BA48">
        <v>-12.141395850645171</v>
      </c>
      <c r="BB48">
        <v>70.318589447604282</v>
      </c>
      <c r="BC48">
        <v>1022.6717916064792</v>
      </c>
      <c r="BD48">
        <v>8499.8574744330508</v>
      </c>
      <c r="BE48" s="33">
        <v>0.14307916412750879</v>
      </c>
      <c r="BF48" s="33"/>
    </row>
    <row r="49" spans="3:58" x14ac:dyDescent="0.3">
      <c r="C49" s="34">
        <v>42778</v>
      </c>
      <c r="D49">
        <v>20892.552280680338</v>
      </c>
      <c r="E49">
        <v>179.01738593313428</v>
      </c>
      <c r="F49">
        <v>572.06764380137122</v>
      </c>
      <c r="G49" t="s">
        <v>310</v>
      </c>
      <c r="H49">
        <v>1300.0005989922417</v>
      </c>
      <c r="I49">
        <v>725.99152957068554</v>
      </c>
      <c r="J49">
        <v>1.9844825336088736</v>
      </c>
      <c r="K49">
        <v>264.61926113234625</v>
      </c>
      <c r="L49">
        <v>363.33394050598145</v>
      </c>
      <c r="M49">
        <v>363.14956347147626</v>
      </c>
      <c r="N49">
        <v>1303.232395553589</v>
      </c>
      <c r="O49">
        <v>20.949814374579322</v>
      </c>
      <c r="P49">
        <v>15.506540298461914</v>
      </c>
      <c r="Q49">
        <v>3.2303444941838584</v>
      </c>
      <c r="R49">
        <v>1097.966398027208</v>
      </c>
      <c r="S49">
        <v>1000.0182722939385</v>
      </c>
      <c r="T49">
        <v>4026.1191026475694</v>
      </c>
      <c r="U49">
        <v>1799.3241383870443</v>
      </c>
      <c r="V49">
        <v>147.05357392628989</v>
      </c>
      <c r="W49">
        <v>22.874999523162842</v>
      </c>
      <c r="X49">
        <v>1.4259749948978424</v>
      </c>
      <c r="Y49">
        <v>1.5900000035762787</v>
      </c>
      <c r="Z49" t="s">
        <v>310</v>
      </c>
      <c r="AA49" t="s">
        <v>310</v>
      </c>
      <c r="AB49" t="s">
        <v>310</v>
      </c>
      <c r="AC49" t="s">
        <v>310</v>
      </c>
      <c r="AD49" t="s">
        <v>310</v>
      </c>
      <c r="AE49">
        <v>11177.62581108941</v>
      </c>
      <c r="AF49">
        <v>93.549999237060547</v>
      </c>
      <c r="AG49">
        <v>8.2774999141693115</v>
      </c>
      <c r="AH49">
        <v>336.94999694824219</v>
      </c>
      <c r="AI49" t="s">
        <v>310</v>
      </c>
      <c r="AJ49">
        <v>1.7999999523162842</v>
      </c>
      <c r="AK49">
        <v>9314.0972222222226</v>
      </c>
      <c r="AL49">
        <v>77.939679349793323</v>
      </c>
      <c r="AM49">
        <v>1.0052761713456777</v>
      </c>
      <c r="AN49">
        <v>6.9157753737436405</v>
      </c>
      <c r="AO49">
        <v>13.633273837632602</v>
      </c>
      <c r="AP49">
        <v>4.5035702590313226E-2</v>
      </c>
      <c r="AQ49">
        <v>207.37018342448604</v>
      </c>
      <c r="AR49">
        <v>39058.85393880208</v>
      </c>
      <c r="AS49">
        <v>25912.952889675566</v>
      </c>
      <c r="AT49">
        <v>484.82594188054401</v>
      </c>
      <c r="AU49">
        <v>591.26752878824868</v>
      </c>
      <c r="AV49">
        <v>512.27806536356604</v>
      </c>
      <c r="AW49">
        <v>528.7330416361491</v>
      </c>
      <c r="AX49">
        <v>525.35587028927273</v>
      </c>
      <c r="AY49">
        <v>525.5122594833374</v>
      </c>
      <c r="AZ49">
        <v>3.8941535664101443</v>
      </c>
      <c r="BA49">
        <v>-12.698150652647019</v>
      </c>
      <c r="BB49">
        <v>58.749934246804976</v>
      </c>
      <c r="BC49">
        <v>1043.4185653898451</v>
      </c>
      <c r="BD49">
        <v>8500.0798729790586</v>
      </c>
      <c r="BE49" s="33">
        <v>0.14442916276554266</v>
      </c>
      <c r="BF49" s="33"/>
    </row>
    <row r="50" spans="3:58" x14ac:dyDescent="0.3">
      <c r="C50" s="34">
        <v>42779</v>
      </c>
      <c r="D50">
        <v>20700.357868787978</v>
      </c>
      <c r="E50">
        <v>177.13314838939243</v>
      </c>
      <c r="F50">
        <v>568.96375285254589</v>
      </c>
      <c r="G50" t="s">
        <v>310</v>
      </c>
      <c r="H50">
        <v>1329.2815387301976</v>
      </c>
      <c r="I50">
        <v>713.67464116414385</v>
      </c>
      <c r="J50">
        <v>2.3883227795776394</v>
      </c>
      <c r="K50">
        <v>237.28904981613158</v>
      </c>
      <c r="L50">
        <v>331.67452623315614</v>
      </c>
      <c r="M50">
        <v>351.04938159807432</v>
      </c>
      <c r="N50">
        <v>1334.9543651580811</v>
      </c>
      <c r="O50">
        <v>20.977609158886803</v>
      </c>
      <c r="P50">
        <v>15.529641628265381</v>
      </c>
      <c r="Q50">
        <v>4.2033861478169756</v>
      </c>
      <c r="R50">
        <v>1095.435683102078</v>
      </c>
      <c r="S50">
        <v>999.98152361975781</v>
      </c>
      <c r="T50">
        <v>4300.0249006483291</v>
      </c>
      <c r="U50">
        <v>1800.7482835133872</v>
      </c>
      <c r="V50">
        <v>146.93599065144858</v>
      </c>
      <c r="W50">
        <v>22.675000190734863</v>
      </c>
      <c r="X50">
        <v>1.4514250159263611</v>
      </c>
      <c r="Y50">
        <v>1.6175000071525574</v>
      </c>
      <c r="Z50" t="s">
        <v>310</v>
      </c>
      <c r="AA50" t="s">
        <v>310</v>
      </c>
      <c r="AB50" t="s">
        <v>310</v>
      </c>
      <c r="AC50" t="s">
        <v>310</v>
      </c>
      <c r="AD50" t="s">
        <v>310</v>
      </c>
      <c r="AE50">
        <v>11172.715677218966</v>
      </c>
      <c r="AF50">
        <v>93.149999618530273</v>
      </c>
      <c r="AG50">
        <v>8.1899998188018799</v>
      </c>
      <c r="AH50">
        <v>339.45000457763672</v>
      </c>
      <c r="AI50" t="s">
        <v>310</v>
      </c>
      <c r="AJ50">
        <v>2.699999988079071</v>
      </c>
      <c r="AK50">
        <v>6600</v>
      </c>
      <c r="AL50">
        <v>80.732022421321915</v>
      </c>
      <c r="AM50">
        <v>0.88121745853974143</v>
      </c>
      <c r="AN50">
        <v>5.3264546853291481</v>
      </c>
      <c r="AO50">
        <v>12.610112500074756</v>
      </c>
      <c r="AP50">
        <v>5.140142315187083E-2</v>
      </c>
      <c r="AQ50">
        <v>188.31489048342144</v>
      </c>
      <c r="AR50">
        <v>37807.91030419345</v>
      </c>
      <c r="AS50">
        <v>25656.960743543837</v>
      </c>
      <c r="AT50">
        <v>478.62476945453221</v>
      </c>
      <c r="AU50">
        <v>587.65217670864524</v>
      </c>
      <c r="AV50">
        <v>509.1978604950948</v>
      </c>
      <c r="AW50">
        <v>525.69052989289025</v>
      </c>
      <c r="AX50">
        <v>521.83217486712238</v>
      </c>
      <c r="AY50">
        <v>522.52915678892475</v>
      </c>
      <c r="AZ50">
        <v>4.0228863336973717</v>
      </c>
      <c r="BA50">
        <v>-14.070143480102221</v>
      </c>
      <c r="BB50">
        <v>38.792602619859906</v>
      </c>
      <c r="BC50">
        <v>1019.9951861063639</v>
      </c>
      <c r="BD50">
        <v>8499.8412672254781</v>
      </c>
      <c r="BE50" s="33">
        <v>3.7949250023812056</v>
      </c>
      <c r="BF50" s="33"/>
    </row>
    <row r="51" spans="3:58" x14ac:dyDescent="0.3">
      <c r="C51" s="34">
        <v>42780</v>
      </c>
      <c r="D51">
        <v>20700.079644775389</v>
      </c>
      <c r="E51">
        <v>176.49856044981215</v>
      </c>
      <c r="F51">
        <v>538.36801846822107</v>
      </c>
      <c r="G51" t="s">
        <v>310</v>
      </c>
      <c r="H51">
        <v>1323.1490206400554</v>
      </c>
      <c r="I51">
        <v>720.93290837605798</v>
      </c>
      <c r="J51">
        <v>1.9093649433718787</v>
      </c>
      <c r="K51">
        <v>240.20397142834133</v>
      </c>
      <c r="L51">
        <v>336.25990019904242</v>
      </c>
      <c r="M51">
        <v>343.09143490261499</v>
      </c>
      <c r="N51">
        <v>1329.8474683125814</v>
      </c>
      <c r="O51">
        <v>21.188066553407246</v>
      </c>
      <c r="P51">
        <v>15.733437379201254</v>
      </c>
      <c r="Q51">
        <v>3.9295088715023465</v>
      </c>
      <c r="R51">
        <v>1096.0557297176786</v>
      </c>
      <c r="S51">
        <v>1000.012406984965</v>
      </c>
      <c r="T51">
        <v>4299.9448079427084</v>
      </c>
      <c r="U51">
        <v>1800.1869693756103</v>
      </c>
      <c r="V51">
        <v>146.3356097539266</v>
      </c>
      <c r="W51">
        <v>22.675000667572021</v>
      </c>
      <c r="X51">
        <v>1.4398750066757202</v>
      </c>
      <c r="Y51">
        <v>1.4850000441074371</v>
      </c>
      <c r="Z51" t="s">
        <v>310</v>
      </c>
      <c r="AA51" t="s">
        <v>310</v>
      </c>
      <c r="AB51" t="s">
        <v>310</v>
      </c>
      <c r="AC51" t="s">
        <v>310</v>
      </c>
      <c r="AD51" t="s">
        <v>310</v>
      </c>
      <c r="AE51">
        <v>11162.282209947374</v>
      </c>
      <c r="AF51">
        <v>93.375</v>
      </c>
      <c r="AG51">
        <v>8.1750001907348633</v>
      </c>
      <c r="AH51">
        <v>343.24999237060547</v>
      </c>
      <c r="AI51" t="s">
        <v>310</v>
      </c>
      <c r="AJ51">
        <v>3</v>
      </c>
      <c r="AK51">
        <v>6600</v>
      </c>
      <c r="AL51">
        <v>83.38481727706062</v>
      </c>
      <c r="AM51">
        <v>0.76697233408275578</v>
      </c>
      <c r="AN51">
        <v>5.3153877235121199</v>
      </c>
      <c r="AO51">
        <v>10.088733816809125</v>
      </c>
      <c r="AP51">
        <v>5.1467463788059026E-2</v>
      </c>
      <c r="AQ51">
        <v>99.17221785469188</v>
      </c>
      <c r="AR51">
        <v>39149.101934136284</v>
      </c>
      <c r="AS51">
        <v>26158.953097195095</v>
      </c>
      <c r="AT51">
        <v>438.67188449435764</v>
      </c>
      <c r="AU51">
        <v>554.31458237965899</v>
      </c>
      <c r="AV51">
        <v>477.02225269741484</v>
      </c>
      <c r="AW51">
        <v>499.7760295973884</v>
      </c>
      <c r="AX51">
        <v>495.86590619617039</v>
      </c>
      <c r="AY51">
        <v>491.086401409573</v>
      </c>
      <c r="AZ51">
        <v>3.7666483529739909</v>
      </c>
      <c r="BA51">
        <v>-13.859091415670182</v>
      </c>
      <c r="BB51">
        <v>41.01657285955217</v>
      </c>
      <c r="BC51">
        <v>993.07014937930637</v>
      </c>
      <c r="BD51">
        <v>8500.281927490234</v>
      </c>
      <c r="BE51" s="33">
        <v>0.15485000237822533</v>
      </c>
      <c r="BF51" s="33"/>
    </row>
    <row r="52" spans="3:58" x14ac:dyDescent="0.3">
      <c r="C52" s="34">
        <v>42781</v>
      </c>
      <c r="D52">
        <v>20701.058649359809</v>
      </c>
      <c r="E52">
        <v>180.58320128122966</v>
      </c>
      <c r="F52">
        <v>520.54040008121069</v>
      </c>
      <c r="G52" t="s">
        <v>310</v>
      </c>
      <c r="H52">
        <v>1319.9674873352051</v>
      </c>
      <c r="I52">
        <v>727.73561818864607</v>
      </c>
      <c r="J52">
        <v>2.1178231218208867</v>
      </c>
      <c r="K52">
        <v>254.71596724722122</v>
      </c>
      <c r="L52">
        <v>338.99987273746069</v>
      </c>
      <c r="M52">
        <v>344.76601812574597</v>
      </c>
      <c r="N52">
        <v>1326.0985787709553</v>
      </c>
      <c r="O52">
        <v>21.302325646082561</v>
      </c>
      <c r="P52">
        <v>15.853941281636557</v>
      </c>
      <c r="Q52">
        <v>3.7814302179548474</v>
      </c>
      <c r="R52">
        <v>1103.4483764648437</v>
      </c>
      <c r="S52">
        <v>999.98387660980222</v>
      </c>
      <c r="T52">
        <v>4300.0191964043515</v>
      </c>
      <c r="U52">
        <v>1800.4370657602947</v>
      </c>
      <c r="V52">
        <v>146.26569032669067</v>
      </c>
      <c r="W52">
        <v>22.774999618530273</v>
      </c>
      <c r="X52">
        <v>1.4219500124454498</v>
      </c>
      <c r="Y52">
        <v>1.4925000071525574</v>
      </c>
      <c r="Z52" t="s">
        <v>310</v>
      </c>
      <c r="AA52" t="s">
        <v>310</v>
      </c>
      <c r="AB52" t="s">
        <v>310</v>
      </c>
      <c r="AC52" t="s">
        <v>310</v>
      </c>
      <c r="AD52" t="s">
        <v>310</v>
      </c>
      <c r="AE52">
        <v>11288.805148654514</v>
      </c>
      <c r="AF52">
        <v>93.57499885559082</v>
      </c>
      <c r="AG52">
        <v>8.2925000190734863</v>
      </c>
      <c r="AH52">
        <v>340.02500152587891</v>
      </c>
      <c r="AI52" t="s">
        <v>310</v>
      </c>
      <c r="AJ52">
        <v>1.7999999821186066</v>
      </c>
      <c r="AK52">
        <v>6945.6597222222226</v>
      </c>
      <c r="AL52">
        <v>80.561454730563696</v>
      </c>
      <c r="AM52">
        <v>0.85584333541078705</v>
      </c>
      <c r="AN52">
        <v>5.8051859201656448</v>
      </c>
      <c r="AO52">
        <v>12.330500476227867</v>
      </c>
      <c r="AP52">
        <v>4.7770135327138835E-2</v>
      </c>
      <c r="AQ52">
        <v>107.48581071578793</v>
      </c>
      <c r="AR52">
        <v>39698.730575900605</v>
      </c>
      <c r="AS52">
        <v>24580.514140489366</v>
      </c>
      <c r="AT52">
        <v>426.19772063361273</v>
      </c>
      <c r="AU52">
        <v>535.65981962415913</v>
      </c>
      <c r="AV52">
        <v>461.95374078750609</v>
      </c>
      <c r="AW52">
        <v>486.45116101370917</v>
      </c>
      <c r="AX52">
        <v>483.02669626871744</v>
      </c>
      <c r="AY52">
        <v>475.26029704411826</v>
      </c>
      <c r="AZ52">
        <v>3.6756852950486874</v>
      </c>
      <c r="BA52">
        <v>-13.546092873149448</v>
      </c>
      <c r="BB52">
        <v>42.188015900717843</v>
      </c>
      <c r="BC52">
        <v>992.19701726701521</v>
      </c>
      <c r="BD52">
        <v>8500.126005045573</v>
      </c>
      <c r="BE52" s="33">
        <v>0.14556666898230711</v>
      </c>
      <c r="BF52" s="33"/>
    </row>
    <row r="53" spans="3:58" x14ac:dyDescent="0.3">
      <c r="C53" s="34">
        <v>42782</v>
      </c>
      <c r="D53">
        <v>20918.900545925564</v>
      </c>
      <c r="E53">
        <v>179.16776125166152</v>
      </c>
      <c r="F53">
        <v>516.69990365770127</v>
      </c>
      <c r="G53" t="s">
        <v>310</v>
      </c>
      <c r="H53">
        <v>1318.4471853892007</v>
      </c>
      <c r="I53">
        <v>724.82223432274475</v>
      </c>
      <c r="J53">
        <v>2.1419216343098215</v>
      </c>
      <c r="K53">
        <v>270.46683627234563</v>
      </c>
      <c r="L53">
        <v>345.4198413425022</v>
      </c>
      <c r="M53">
        <v>344.67375013563367</v>
      </c>
      <c r="N53">
        <v>1324.6200349595811</v>
      </c>
      <c r="O53">
        <v>20.713981133037144</v>
      </c>
      <c r="P53">
        <v>15.468778568175104</v>
      </c>
      <c r="Q53">
        <v>3.4367241594526501</v>
      </c>
      <c r="R53">
        <v>1090.4393550448947</v>
      </c>
      <c r="S53">
        <v>999.9848479588826</v>
      </c>
      <c r="T53">
        <v>4299.9871656629775</v>
      </c>
      <c r="U53">
        <v>1799.3968513064915</v>
      </c>
      <c r="V53">
        <v>145.86270888646445</v>
      </c>
      <c r="W53">
        <v>22.874999523162842</v>
      </c>
      <c r="X53">
        <v>1.3841499984264374</v>
      </c>
      <c r="Y53">
        <v>1.3075000047683716</v>
      </c>
      <c r="Z53" t="s">
        <v>310</v>
      </c>
      <c r="AA53" t="s">
        <v>310</v>
      </c>
      <c r="AB53" t="s">
        <v>310</v>
      </c>
      <c r="AC53" t="s">
        <v>310</v>
      </c>
      <c r="AD53" t="s">
        <v>310</v>
      </c>
      <c r="AE53">
        <v>11645.051472303603</v>
      </c>
      <c r="AF53">
        <v>93.224998474121094</v>
      </c>
      <c r="AG53">
        <v>8.3375000953674316</v>
      </c>
      <c r="AH53">
        <v>337.40000152587891</v>
      </c>
      <c r="AI53" t="s">
        <v>310</v>
      </c>
      <c r="AJ53">
        <v>1.2416666522622108</v>
      </c>
      <c r="AK53">
        <v>7100</v>
      </c>
      <c r="AL53">
        <v>80.249107281366989</v>
      </c>
      <c r="AM53">
        <v>0.86981132825215657</v>
      </c>
      <c r="AN53">
        <v>5.8519414782524111</v>
      </c>
      <c r="AO53">
        <v>12.566653657952944</v>
      </c>
      <c r="AP53">
        <v>5.3047208068892363E-2</v>
      </c>
      <c r="AQ53">
        <v>98.916849446793393</v>
      </c>
      <c r="AR53">
        <v>40511.85814123306</v>
      </c>
      <c r="AS53">
        <v>24906.255605740018</v>
      </c>
      <c r="AT53">
        <v>421.51753207312692</v>
      </c>
      <c r="AU53">
        <v>530.34238700866695</v>
      </c>
      <c r="AV53">
        <v>454.92666255103217</v>
      </c>
      <c r="AW53">
        <v>477.95945201449922</v>
      </c>
      <c r="AX53">
        <v>474.89506129158866</v>
      </c>
      <c r="AY53">
        <v>467.72739267349243</v>
      </c>
      <c r="AZ53">
        <v>3.6085409823391172</v>
      </c>
      <c r="BA53">
        <v>-13.261673492524359</v>
      </c>
      <c r="BB53">
        <v>47.955409259266325</v>
      </c>
      <c r="BC53">
        <v>999.93343395156273</v>
      </c>
      <c r="BD53">
        <v>8499.8425031873921</v>
      </c>
      <c r="BE53" s="33">
        <v>0.14953333760301271</v>
      </c>
      <c r="BF53" s="33"/>
    </row>
    <row r="54" spans="3:58" x14ac:dyDescent="0.3">
      <c r="C54" s="34">
        <v>42783</v>
      </c>
      <c r="D54">
        <v>21164.547225613063</v>
      </c>
      <c r="E54">
        <v>179.63035856352911</v>
      </c>
      <c r="F54">
        <v>547.0618645350138</v>
      </c>
      <c r="G54" t="s">
        <v>310</v>
      </c>
      <c r="H54">
        <v>1316.6848840925429</v>
      </c>
      <c r="I54">
        <v>720.24945867326528</v>
      </c>
      <c r="J54">
        <v>2.5521898083802728</v>
      </c>
      <c r="K54">
        <v>276.98132206598916</v>
      </c>
      <c r="L54">
        <v>353.12063429090711</v>
      </c>
      <c r="M54">
        <v>349.98803933461505</v>
      </c>
      <c r="N54">
        <v>1324.5508626302083</v>
      </c>
      <c r="O54">
        <v>19.945420594347848</v>
      </c>
      <c r="P54">
        <v>15.303323907984627</v>
      </c>
      <c r="Q54">
        <v>2.9026012420654297</v>
      </c>
      <c r="R54">
        <v>1096.740872701009</v>
      </c>
      <c r="S54">
        <v>999.99517731136746</v>
      </c>
      <c r="T54">
        <v>4300.0233239067929</v>
      </c>
      <c r="U54">
        <v>1799.2659859551325</v>
      </c>
      <c r="V54">
        <v>145.67919731140137</v>
      </c>
      <c r="W54">
        <v>22.974999904632568</v>
      </c>
      <c r="X54">
        <v>1.3584000170230865</v>
      </c>
      <c r="Y54">
        <v>1.3300000131130219</v>
      </c>
      <c r="Z54" t="s">
        <v>310</v>
      </c>
      <c r="AA54" t="s">
        <v>310</v>
      </c>
      <c r="AB54" t="s">
        <v>310</v>
      </c>
      <c r="AC54" t="s">
        <v>310</v>
      </c>
      <c r="AD54" t="s">
        <v>310</v>
      </c>
      <c r="AE54">
        <v>11996.21518181695</v>
      </c>
      <c r="AF54">
        <v>93.174997329711914</v>
      </c>
      <c r="AG54">
        <v>8.3849997520446777</v>
      </c>
      <c r="AH54">
        <v>346.97499084472656</v>
      </c>
      <c r="AI54" t="s">
        <v>310</v>
      </c>
      <c r="AJ54">
        <v>0.80000001192092896</v>
      </c>
      <c r="AK54">
        <v>7100</v>
      </c>
      <c r="AL54">
        <v>77.571405553817755</v>
      </c>
      <c r="AM54">
        <v>0.93227917914175329</v>
      </c>
      <c r="AN54">
        <v>5.9854228451848028</v>
      </c>
      <c r="AO54">
        <v>15.054652536908785</v>
      </c>
      <c r="AP54">
        <v>5.772635990029408E-2</v>
      </c>
      <c r="AQ54">
        <v>113.19996653695901</v>
      </c>
      <c r="AR54">
        <v>40208.485550944009</v>
      </c>
      <c r="AS54">
        <v>33218.775067816838</v>
      </c>
      <c r="AT54">
        <v>421.59168891906739</v>
      </c>
      <c r="AU54">
        <v>562.2815430747138</v>
      </c>
      <c r="AV54">
        <v>487.24546297921074</v>
      </c>
      <c r="AW54">
        <v>511.80844743516712</v>
      </c>
      <c r="AX54">
        <v>509.9691371705797</v>
      </c>
      <c r="AY54">
        <v>501.30136586295237</v>
      </c>
      <c r="AZ54">
        <v>3.6877382188207575</v>
      </c>
      <c r="BA54">
        <v>-12.892356997397211</v>
      </c>
      <c r="BB54">
        <v>56.446403798792097</v>
      </c>
      <c r="BC54">
        <v>993.74439442952473</v>
      </c>
      <c r="BD54">
        <v>8499.9218098958336</v>
      </c>
      <c r="BE54" s="33">
        <v>0.15382083008686701</v>
      </c>
      <c r="BF54" s="33"/>
    </row>
    <row r="55" spans="3:58" x14ac:dyDescent="0.3">
      <c r="C55" s="34">
        <v>42784</v>
      </c>
      <c r="D55">
        <v>20506.482451714408</v>
      </c>
      <c r="E55">
        <v>178.58324444558886</v>
      </c>
      <c r="F55">
        <v>543.12176562415232</v>
      </c>
      <c r="G55" t="s">
        <v>310</v>
      </c>
      <c r="H55">
        <v>1313.7304509480794</v>
      </c>
      <c r="I55">
        <v>723.18952003055153</v>
      </c>
      <c r="J55">
        <v>2.3695070731143155</v>
      </c>
      <c r="K55">
        <v>276.03899081548053</v>
      </c>
      <c r="L55">
        <v>346.60738309224445</v>
      </c>
      <c r="M55">
        <v>351.08687347835962</v>
      </c>
      <c r="N55">
        <v>1323.9128914727105</v>
      </c>
      <c r="O55">
        <v>19.379273524549273</v>
      </c>
      <c r="P55">
        <v>15.0993475748433</v>
      </c>
      <c r="Q55">
        <v>2.467805438571506</v>
      </c>
      <c r="R55">
        <v>1095.5859689924453</v>
      </c>
      <c r="S55">
        <v>999.99940596686474</v>
      </c>
      <c r="T55">
        <v>4299.9979471842444</v>
      </c>
      <c r="U55">
        <v>1800.2905485365127</v>
      </c>
      <c r="V55">
        <v>146.029421488444</v>
      </c>
      <c r="W55">
        <v>22.924999713897705</v>
      </c>
      <c r="X55">
        <v>1.3228500187397003</v>
      </c>
      <c r="Y55">
        <v>1.3600000143051147</v>
      </c>
      <c r="Z55" t="s">
        <v>310</v>
      </c>
      <c r="AA55" t="s">
        <v>310</v>
      </c>
      <c r="AB55" t="s">
        <v>310</v>
      </c>
      <c r="AC55" t="s">
        <v>310</v>
      </c>
      <c r="AD55" t="s">
        <v>310</v>
      </c>
      <c r="AE55">
        <v>11523.598388671875</v>
      </c>
      <c r="AF55">
        <v>93.124998092651367</v>
      </c>
      <c r="AG55">
        <v>8.3099997043609619</v>
      </c>
      <c r="AH55">
        <v>349.24999237060547</v>
      </c>
      <c r="AI55" t="s">
        <v>310</v>
      </c>
      <c r="AJ55">
        <v>0.80000001192092896</v>
      </c>
      <c r="AK55">
        <v>7100</v>
      </c>
      <c r="AL55">
        <v>77.534321864445999</v>
      </c>
      <c r="AM55">
        <v>0.9201847980419795</v>
      </c>
      <c r="AN55">
        <v>6.3133212006754347</v>
      </c>
      <c r="AO55">
        <v>14.759665819340283</v>
      </c>
      <c r="AP55">
        <v>5.7533279901232436E-2</v>
      </c>
      <c r="AQ55">
        <v>118.3559097038375</v>
      </c>
      <c r="AR55">
        <v>39157.358546278214</v>
      </c>
      <c r="AS55">
        <v>32025.614916992188</v>
      </c>
      <c r="AT55">
        <v>417.24686663945516</v>
      </c>
      <c r="AU55">
        <v>559.37826158735493</v>
      </c>
      <c r="AV55">
        <v>484.11103121439618</v>
      </c>
      <c r="AW55">
        <v>510.55117295583091</v>
      </c>
      <c r="AX55">
        <v>508.80009249581229</v>
      </c>
      <c r="AY55">
        <v>498.41800565719603</v>
      </c>
      <c r="AZ55">
        <v>3.6794081286423737</v>
      </c>
      <c r="BA55">
        <v>-12.446514472365379</v>
      </c>
      <c r="BB55">
        <v>58.21744385957718</v>
      </c>
      <c r="BC55">
        <v>991.53256206512447</v>
      </c>
      <c r="BD55">
        <v>8499.7625695122606</v>
      </c>
      <c r="BE55" s="33">
        <v>0.1475374965618054</v>
      </c>
      <c r="BF55" s="33"/>
    </row>
    <row r="56" spans="3:58" x14ac:dyDescent="0.3">
      <c r="C56" s="34">
        <v>42785</v>
      </c>
      <c r="D56">
        <v>18499.688271077473</v>
      </c>
      <c r="E56">
        <v>178.47689499855042</v>
      </c>
      <c r="F56">
        <v>486.86703101264106</v>
      </c>
      <c r="G56" t="s">
        <v>310</v>
      </c>
      <c r="H56">
        <v>1319.9960526784262</v>
      </c>
      <c r="I56">
        <v>714.94310713873972</v>
      </c>
      <c r="J56">
        <v>2.7307304311129781</v>
      </c>
      <c r="K56">
        <v>267.82290731006196</v>
      </c>
      <c r="L56">
        <v>334.89010598924426</v>
      </c>
      <c r="M56">
        <v>349.66594907972546</v>
      </c>
      <c r="N56">
        <v>1331.1974652184381</v>
      </c>
      <c r="O56">
        <v>18.869239091873169</v>
      </c>
      <c r="P56">
        <v>14.632908592952623</v>
      </c>
      <c r="Q56">
        <v>2.8939366870456271</v>
      </c>
      <c r="R56">
        <v>1079.7594074673123</v>
      </c>
      <c r="S56">
        <v>999.98488542768689</v>
      </c>
      <c r="T56">
        <v>4300.0198316786027</v>
      </c>
      <c r="U56">
        <v>1800.3907798767091</v>
      </c>
      <c r="V56">
        <v>146.15465720494589</v>
      </c>
      <c r="W56">
        <v>22.974999904632568</v>
      </c>
      <c r="X56">
        <v>1.29482501745224</v>
      </c>
      <c r="Y56">
        <v>1.4949999749660492</v>
      </c>
      <c r="Z56" t="s">
        <v>310</v>
      </c>
      <c r="AA56" t="s">
        <v>310</v>
      </c>
      <c r="AB56" t="s">
        <v>310</v>
      </c>
      <c r="AC56" t="s">
        <v>310</v>
      </c>
      <c r="AD56" t="s">
        <v>310</v>
      </c>
      <c r="AE56">
        <v>10153.226970079209</v>
      </c>
      <c r="AF56">
        <v>92.799997329711914</v>
      </c>
      <c r="AG56">
        <v>8.1824996471405029</v>
      </c>
      <c r="AH56">
        <v>337.05000305175781</v>
      </c>
      <c r="AI56" t="s">
        <v>310</v>
      </c>
      <c r="AJ56">
        <v>0.80000001192092896</v>
      </c>
      <c r="AK56">
        <v>7100</v>
      </c>
      <c r="AL56">
        <v>77.814824398358667</v>
      </c>
      <c r="AM56">
        <v>0.91692052715814409</v>
      </c>
      <c r="AN56">
        <v>5.6117826475037464</v>
      </c>
      <c r="AO56">
        <v>15.204360486070316</v>
      </c>
      <c r="AP56">
        <v>5.6133085772119187E-2</v>
      </c>
      <c r="AQ56">
        <v>155.33537076943452</v>
      </c>
      <c r="AR56">
        <v>37537.031646050345</v>
      </c>
      <c r="AS56">
        <v>22841.424688720705</v>
      </c>
      <c r="AT56">
        <v>384.52402000427247</v>
      </c>
      <c r="AU56">
        <v>501.89780069986978</v>
      </c>
      <c r="AV56">
        <v>419.63818509843617</v>
      </c>
      <c r="AW56">
        <v>447.42025652991401</v>
      </c>
      <c r="AX56">
        <v>443.35950472089979</v>
      </c>
      <c r="AY56">
        <v>431.94151174757218</v>
      </c>
      <c r="AZ56">
        <v>3.751058510194222</v>
      </c>
      <c r="BA56">
        <v>-12.509974398546749</v>
      </c>
      <c r="BB56">
        <v>57.519290057818097</v>
      </c>
      <c r="BC56">
        <v>1065.5716545740763</v>
      </c>
      <c r="BD56">
        <v>8500.1111853705515</v>
      </c>
      <c r="BE56" s="33">
        <v>0.13820000023891529</v>
      </c>
      <c r="BF56" s="33"/>
    </row>
    <row r="57" spans="3:58" x14ac:dyDescent="0.3">
      <c r="C57" s="34">
        <v>42786</v>
      </c>
      <c r="D57">
        <v>19618.795549180773</v>
      </c>
      <c r="E57">
        <v>176.88135418891906</v>
      </c>
      <c r="F57">
        <v>513.18766290876601</v>
      </c>
      <c r="G57" t="s">
        <v>310</v>
      </c>
      <c r="H57">
        <v>1319.0956061045329</v>
      </c>
      <c r="I57">
        <v>721.62775514390728</v>
      </c>
      <c r="J57">
        <v>2.5739524065620367</v>
      </c>
      <c r="K57">
        <v>265.0772992240058</v>
      </c>
      <c r="L57">
        <v>343.85738932291667</v>
      </c>
      <c r="M57">
        <v>357.30746587117511</v>
      </c>
      <c r="N57">
        <v>1327.6861860487197</v>
      </c>
      <c r="O57">
        <v>19.390976428985596</v>
      </c>
      <c r="P57">
        <v>15.147641680306858</v>
      </c>
      <c r="Q57">
        <v>2.8840597470601401</v>
      </c>
      <c r="R57">
        <v>1086.9230546739366</v>
      </c>
      <c r="S57">
        <v>1000.0129017088149</v>
      </c>
      <c r="T57">
        <v>4299.9709089491098</v>
      </c>
      <c r="U57">
        <v>1798.6669086032443</v>
      </c>
      <c r="V57">
        <v>146.15820725758871</v>
      </c>
      <c r="W57">
        <v>22.924999713897705</v>
      </c>
      <c r="X57">
        <v>1.2627249658107758</v>
      </c>
      <c r="Y57">
        <v>1.757500022649765</v>
      </c>
      <c r="Z57" t="s">
        <v>310</v>
      </c>
      <c r="AA57" t="s">
        <v>310</v>
      </c>
      <c r="AB57" t="s">
        <v>310</v>
      </c>
      <c r="AC57" t="s">
        <v>310</v>
      </c>
      <c r="AD57" t="s">
        <v>310</v>
      </c>
      <c r="AE57">
        <v>10864.925484551324</v>
      </c>
      <c r="AF57">
        <v>92.174999237060547</v>
      </c>
      <c r="AG57">
        <v>8.2474997043609619</v>
      </c>
      <c r="AH57">
        <v>329.49999237060547</v>
      </c>
      <c r="AI57" t="s">
        <v>310</v>
      </c>
      <c r="AJ57">
        <v>-0.32499998807907104</v>
      </c>
      <c r="AK57">
        <v>7100</v>
      </c>
      <c r="AL57">
        <v>78.053709390428338</v>
      </c>
      <c r="AM57">
        <v>0.90180886238353497</v>
      </c>
      <c r="AN57">
        <v>5.7803945899009701</v>
      </c>
      <c r="AO57">
        <v>14.79015875922309</v>
      </c>
      <c r="AP57">
        <v>6.3195878168981937E-2</v>
      </c>
      <c r="AQ57">
        <v>126.85743857125441</v>
      </c>
      <c r="AR57">
        <v>38265.612386067711</v>
      </c>
      <c r="AS57">
        <v>27276.981046549477</v>
      </c>
      <c r="AT57">
        <v>401.54432560602822</v>
      </c>
      <c r="AU57">
        <v>527.62602782779265</v>
      </c>
      <c r="AV57">
        <v>449.13994364208645</v>
      </c>
      <c r="AW57">
        <v>476.84425771501327</v>
      </c>
      <c r="AX57">
        <v>473.26658112208048</v>
      </c>
      <c r="AY57">
        <v>462.43778099483916</v>
      </c>
      <c r="AZ57">
        <v>3.9521627627313136</v>
      </c>
      <c r="BA57">
        <v>-12.614331593116125</v>
      </c>
      <c r="BB57">
        <v>56.213293929894768</v>
      </c>
      <c r="BC57">
        <v>1118.737582482232</v>
      </c>
      <c r="BD57">
        <v>8499.7517879909938</v>
      </c>
      <c r="BE57" s="33">
        <v>0.11617083537081878</v>
      </c>
      <c r="BF57" s="33"/>
    </row>
    <row r="58" spans="3:58" x14ac:dyDescent="0.3">
      <c r="C58" s="34">
        <v>42787</v>
      </c>
      <c r="D58">
        <v>21650.212896050347</v>
      </c>
      <c r="E58">
        <v>177.37604880862767</v>
      </c>
      <c r="F58">
        <v>566.74654589758984</v>
      </c>
      <c r="G58" t="s">
        <v>310</v>
      </c>
      <c r="H58">
        <v>1319.980727979872</v>
      </c>
      <c r="I58">
        <v>730.08349956936308</v>
      </c>
      <c r="J58">
        <v>2.7594475163353813</v>
      </c>
      <c r="K58">
        <v>274.5195357746548</v>
      </c>
      <c r="L58">
        <v>354.02991260952422</v>
      </c>
      <c r="M58">
        <v>359.55671204460992</v>
      </c>
      <c r="N58">
        <v>1327.7199277242025</v>
      </c>
      <c r="O58">
        <v>19.844659699334038</v>
      </c>
      <c r="P58">
        <v>15.598554134368896</v>
      </c>
      <c r="Q58">
        <v>2.6789691713121204</v>
      </c>
      <c r="R58">
        <v>1087.4548987918429</v>
      </c>
      <c r="S58">
        <v>999.9940017488268</v>
      </c>
      <c r="T58">
        <v>4299.9558776855465</v>
      </c>
      <c r="U58">
        <v>1800.3237163967556</v>
      </c>
      <c r="V58">
        <v>146.42226139704385</v>
      </c>
      <c r="W58">
        <v>23.274999618530273</v>
      </c>
      <c r="X58">
        <v>1.1906999945640564</v>
      </c>
      <c r="Y58">
        <v>2.0174999535083771</v>
      </c>
      <c r="Z58" t="s">
        <v>310</v>
      </c>
      <c r="AA58" t="s">
        <v>310</v>
      </c>
      <c r="AB58" t="s">
        <v>310</v>
      </c>
      <c r="AC58" t="s">
        <v>310</v>
      </c>
      <c r="AD58" t="s">
        <v>310</v>
      </c>
      <c r="AE58">
        <v>12436.286481391058</v>
      </c>
      <c r="AF58">
        <v>93.05000114440918</v>
      </c>
      <c r="AG58">
        <v>8.3025002479553223</v>
      </c>
      <c r="AH58">
        <v>336.62499237060547</v>
      </c>
      <c r="AI58" t="s">
        <v>310</v>
      </c>
      <c r="AJ58">
        <v>-0.69999998807907104</v>
      </c>
      <c r="AK58">
        <v>7100</v>
      </c>
      <c r="AL58">
        <v>76.697287570105658</v>
      </c>
      <c r="AM58">
        <v>0.98281793863409095</v>
      </c>
      <c r="AN58">
        <v>5.8607506286766791</v>
      </c>
      <c r="AO58">
        <v>15.994721662004789</v>
      </c>
      <c r="AP58">
        <v>4.7252049043567647E-2</v>
      </c>
      <c r="AQ58">
        <v>119.00874799258179</v>
      </c>
      <c r="AR58">
        <v>39558.925518120661</v>
      </c>
      <c r="AS58">
        <v>31356.796291097005</v>
      </c>
      <c r="AT58">
        <v>456.41576153437296</v>
      </c>
      <c r="AU58">
        <v>581.24144539303245</v>
      </c>
      <c r="AV58">
        <v>505.6287913746304</v>
      </c>
      <c r="AW58">
        <v>529.54578492906353</v>
      </c>
      <c r="AX58">
        <v>526.73714516957602</v>
      </c>
      <c r="AY58">
        <v>519.62233684327862</v>
      </c>
      <c r="AZ58">
        <v>3.6113732259306643</v>
      </c>
      <c r="BA58">
        <v>-12.626760939094755</v>
      </c>
      <c r="BB58">
        <v>57.066876135932077</v>
      </c>
      <c r="BC58">
        <v>1041.5252087063259</v>
      </c>
      <c r="BD58">
        <v>8500.2121968587235</v>
      </c>
      <c r="BE58" s="33">
        <v>0.12239999789744616</v>
      </c>
      <c r="BF58" s="33"/>
    </row>
    <row r="59" spans="3:58" x14ac:dyDescent="0.3">
      <c r="C59" s="34">
        <v>42788</v>
      </c>
      <c r="D59">
        <v>21859.579456244574</v>
      </c>
      <c r="E59">
        <v>180.18773857752481</v>
      </c>
      <c r="F59">
        <v>587.69258605109326</v>
      </c>
      <c r="G59" t="s">
        <v>310</v>
      </c>
      <c r="H59">
        <v>1321.7618679894342</v>
      </c>
      <c r="I59">
        <v>720.99928805033369</v>
      </c>
      <c r="J59">
        <v>2.5713771503004761</v>
      </c>
      <c r="K59">
        <v>286.38038481606378</v>
      </c>
      <c r="L59">
        <v>364.26623227861194</v>
      </c>
      <c r="M59">
        <v>365.69750883314344</v>
      </c>
      <c r="N59">
        <v>1330.3063932630751</v>
      </c>
      <c r="O59">
        <v>19.882551965448592</v>
      </c>
      <c r="P59">
        <v>15.639174620310465</v>
      </c>
      <c r="Q59">
        <v>2.9689268536037869</v>
      </c>
      <c r="R59">
        <v>1070.4913414425321</v>
      </c>
      <c r="S59">
        <v>999.99477986229795</v>
      </c>
      <c r="T59">
        <v>4299.9256778293184</v>
      </c>
      <c r="U59">
        <v>1800.6978324890138</v>
      </c>
      <c r="V59">
        <v>146.33737802505493</v>
      </c>
      <c r="W59">
        <v>23.324999332427979</v>
      </c>
      <c r="X59">
        <v>1.1548999845981598</v>
      </c>
      <c r="Y59">
        <v>1.6000000238418579</v>
      </c>
      <c r="Z59" t="s">
        <v>310</v>
      </c>
      <c r="AA59" t="s">
        <v>310</v>
      </c>
      <c r="AB59" t="s">
        <v>310</v>
      </c>
      <c r="AC59" t="s">
        <v>310</v>
      </c>
      <c r="AD59" t="s">
        <v>310</v>
      </c>
      <c r="AE59">
        <v>12566.983017306859</v>
      </c>
      <c r="AF59">
        <v>93.325002670288086</v>
      </c>
      <c r="AG59">
        <v>8.3325002193450928</v>
      </c>
      <c r="AH59">
        <v>346.37500762939453</v>
      </c>
      <c r="AI59" t="s">
        <v>310</v>
      </c>
      <c r="AJ59">
        <v>1.4750000387430191</v>
      </c>
      <c r="AK59">
        <v>7106.041666666667</v>
      </c>
      <c r="AL59">
        <v>78.654882571432324</v>
      </c>
      <c r="AM59">
        <v>0.84544375842598107</v>
      </c>
      <c r="AN59">
        <v>5.5371475171711708</v>
      </c>
      <c r="AO59">
        <v>14.155822259187698</v>
      </c>
      <c r="AP59">
        <v>5.5032587009999488E-2</v>
      </c>
      <c r="AQ59">
        <v>849.89320784674749</v>
      </c>
      <c r="AR59">
        <v>39243.573467339411</v>
      </c>
      <c r="AS59">
        <v>35386.007078721785</v>
      </c>
      <c r="AT59">
        <v>463.70685236189098</v>
      </c>
      <c r="AU59">
        <v>603.48961620330806</v>
      </c>
      <c r="AV59">
        <v>532.90680806901719</v>
      </c>
      <c r="AW59">
        <v>554.65348771413164</v>
      </c>
      <c r="AX59">
        <v>552.9675830417209</v>
      </c>
      <c r="AY59">
        <v>546.69592511918813</v>
      </c>
      <c r="AZ59">
        <v>3.6908226198620264</v>
      </c>
      <c r="BA59">
        <v>-12.239548886153433</v>
      </c>
      <c r="BB59">
        <v>64.412264835834506</v>
      </c>
      <c r="BC59">
        <v>1084.8359464009602</v>
      </c>
      <c r="BD59">
        <v>8030.0989440126141</v>
      </c>
      <c r="BE59" s="33">
        <v>0.12488333384195964</v>
      </c>
      <c r="BF59" s="33"/>
    </row>
    <row r="60" spans="3:58" x14ac:dyDescent="0.3">
      <c r="C60" s="34">
        <v>42789</v>
      </c>
      <c r="D60">
        <v>21770.067093912759</v>
      </c>
      <c r="E60">
        <v>177.21677992078992</v>
      </c>
      <c r="F60">
        <v>590.1309225294325</v>
      </c>
      <c r="G60" t="s">
        <v>310</v>
      </c>
      <c r="H60">
        <v>1324.2833933936224</v>
      </c>
      <c r="I60">
        <v>714.8714298672146</v>
      </c>
      <c r="J60">
        <v>2.3866183188824373</v>
      </c>
      <c r="K60">
        <v>285.41606249279448</v>
      </c>
      <c r="L60">
        <v>369.69583369361033</v>
      </c>
      <c r="M60">
        <v>364.42867158253989</v>
      </c>
      <c r="N60">
        <v>1332.9249254438612</v>
      </c>
      <c r="O60">
        <v>19.866757922702366</v>
      </c>
      <c r="P60">
        <v>15.619823137919107</v>
      </c>
      <c r="Q60">
        <v>3.084683577219645</v>
      </c>
      <c r="R60">
        <v>1066.7738925509982</v>
      </c>
      <c r="S60">
        <v>1000.0112471686469</v>
      </c>
      <c r="T60">
        <v>4299.9347988552518</v>
      </c>
      <c r="U60">
        <v>1800.2358703613281</v>
      </c>
      <c r="V60">
        <v>146.23470624287924</v>
      </c>
      <c r="W60">
        <v>23.299999237060547</v>
      </c>
      <c r="X60">
        <v>1.1369499564170837</v>
      </c>
      <c r="Y60">
        <v>1.4850000143051147</v>
      </c>
      <c r="Z60" t="s">
        <v>310</v>
      </c>
      <c r="AA60" t="s">
        <v>310</v>
      </c>
      <c r="AB60" t="s">
        <v>310</v>
      </c>
      <c r="AC60" t="s">
        <v>310</v>
      </c>
      <c r="AD60" t="s">
        <v>310</v>
      </c>
      <c r="AE60">
        <v>12521.18885904948</v>
      </c>
      <c r="AF60">
        <v>93.375001907348633</v>
      </c>
      <c r="AG60">
        <v>8.3175003528594971</v>
      </c>
      <c r="AH60">
        <v>349.30000305175781</v>
      </c>
      <c r="AI60" t="s">
        <v>310</v>
      </c>
      <c r="AJ60">
        <v>2.2000000476837158</v>
      </c>
      <c r="AK60">
        <v>7100</v>
      </c>
      <c r="AL60">
        <v>76.23157114717695</v>
      </c>
      <c r="AM60">
        <v>0.93155550487385475</v>
      </c>
      <c r="AN60">
        <v>6.6727982135466579</v>
      </c>
      <c r="AO60">
        <v>15.681083871962295</v>
      </c>
      <c r="AP60">
        <v>6.0140264497345518E-2</v>
      </c>
      <c r="AQ60">
        <v>274.86872972084416</v>
      </c>
      <c r="AR60">
        <v>39278.218859863278</v>
      </c>
      <c r="AS60">
        <v>34433.297674560548</v>
      </c>
      <c r="AT60">
        <v>470.86795330047607</v>
      </c>
      <c r="AU60">
        <v>606.5056026882595</v>
      </c>
      <c r="AV60">
        <v>537.50679787529839</v>
      </c>
      <c r="AW60">
        <v>556.88605846828887</v>
      </c>
      <c r="AX60">
        <v>555.34461992051865</v>
      </c>
      <c r="AY60">
        <v>550.75210389031304</v>
      </c>
      <c r="AZ60">
        <v>3.8440545078780914</v>
      </c>
      <c r="BA60">
        <v>-12.112215107017093</v>
      </c>
      <c r="BB60">
        <v>68.951103017065265</v>
      </c>
      <c r="BC60">
        <v>1105.9390155792237</v>
      </c>
      <c r="BD60">
        <v>8487.7426449245868</v>
      </c>
      <c r="BE60" s="33">
        <v>0.1198833342641592</v>
      </c>
      <c r="BF60" s="33"/>
    </row>
    <row r="61" spans="3:58" x14ac:dyDescent="0.3">
      <c r="C61" s="34">
        <v>42790</v>
      </c>
      <c r="D61">
        <v>21926.348956976995</v>
      </c>
      <c r="E61">
        <v>179.48618576261731</v>
      </c>
      <c r="F61">
        <v>562.12819364335803</v>
      </c>
      <c r="G61" t="s">
        <v>310</v>
      </c>
      <c r="H61">
        <v>1322.7724469502766</v>
      </c>
      <c r="I61">
        <v>719.18487794664168</v>
      </c>
      <c r="J61">
        <v>2.7017063610899594</v>
      </c>
      <c r="K61">
        <v>258.01671950552196</v>
      </c>
      <c r="L61">
        <v>350.69918367597791</v>
      </c>
      <c r="M61">
        <v>348.37336275312634</v>
      </c>
      <c r="N61">
        <v>1329.2186951955159</v>
      </c>
      <c r="O61">
        <v>20.120996516280705</v>
      </c>
      <c r="P61">
        <v>15.846991856892904</v>
      </c>
      <c r="Q61">
        <v>2.7870641549428306</v>
      </c>
      <c r="R61">
        <v>1078.5108866373698</v>
      </c>
      <c r="S61">
        <v>999.97092213100859</v>
      </c>
      <c r="T61">
        <v>4299.988134596083</v>
      </c>
      <c r="U61">
        <v>1800.2590788523355</v>
      </c>
      <c r="V61">
        <v>146.33800665537515</v>
      </c>
      <c r="W61">
        <v>23.525000095367432</v>
      </c>
      <c r="X61">
        <v>1.1071750223636627</v>
      </c>
      <c r="Y61">
        <v>1.4099999964237213</v>
      </c>
      <c r="Z61" t="s">
        <v>310</v>
      </c>
      <c r="AA61" t="s">
        <v>310</v>
      </c>
      <c r="AB61" t="s">
        <v>310</v>
      </c>
      <c r="AC61" t="s">
        <v>310</v>
      </c>
      <c r="AD61" t="s">
        <v>310</v>
      </c>
      <c r="AE61">
        <v>12716.286300320095</v>
      </c>
      <c r="AF61">
        <v>93.400001525878906</v>
      </c>
      <c r="AG61">
        <v>8.4374997615814209</v>
      </c>
      <c r="AH61">
        <v>348.15000915527344</v>
      </c>
      <c r="AI61" t="s">
        <v>310</v>
      </c>
      <c r="AJ61">
        <v>1.7500000298023224</v>
      </c>
      <c r="AK61">
        <v>7382.8125</v>
      </c>
      <c r="AL61">
        <v>78.070692054430637</v>
      </c>
      <c r="AM61">
        <v>0.88020332751588692</v>
      </c>
      <c r="AN61">
        <v>5.60804203145298</v>
      </c>
      <c r="AO61">
        <v>14.971036480822496</v>
      </c>
      <c r="AP61">
        <v>5.3145321241269507E-2</v>
      </c>
      <c r="AQ61">
        <v>170.30280734267501</v>
      </c>
      <c r="AR61">
        <v>40308.616117350262</v>
      </c>
      <c r="AS61">
        <v>25804.730106268988</v>
      </c>
      <c r="AT61">
        <v>475.35889692306517</v>
      </c>
      <c r="AU61">
        <v>576.15874434577097</v>
      </c>
      <c r="AV61">
        <v>502.1010376400418</v>
      </c>
      <c r="AW61">
        <v>520.48714257346262</v>
      </c>
      <c r="AX61">
        <v>517.29060593711006</v>
      </c>
      <c r="AY61">
        <v>515.01332977082996</v>
      </c>
      <c r="AZ61">
        <v>3.5273206618924937</v>
      </c>
      <c r="BA61">
        <v>-12.96603662305408</v>
      </c>
      <c r="BB61">
        <v>54.918519961833951</v>
      </c>
      <c r="BC61">
        <v>1061.7454469468857</v>
      </c>
      <c r="BD61">
        <v>8497.2754028320305</v>
      </c>
      <c r="BE61" s="33">
        <v>0.12214166733125846</v>
      </c>
      <c r="BF61" s="33"/>
    </row>
    <row r="62" spans="3:58" x14ac:dyDescent="0.3">
      <c r="C62" s="34">
        <v>42791</v>
      </c>
      <c r="D62">
        <v>21800.52253689236</v>
      </c>
      <c r="E62">
        <v>178.85337942971123</v>
      </c>
      <c r="F62">
        <v>533.2115364074707</v>
      </c>
      <c r="G62" t="s">
        <v>310</v>
      </c>
      <c r="H62">
        <v>1314.091327073839</v>
      </c>
      <c r="I62">
        <v>727.80489465925427</v>
      </c>
      <c r="J62">
        <v>2.4709355905652046</v>
      </c>
      <c r="K62">
        <v>258.89825841585792</v>
      </c>
      <c r="L62">
        <v>340.50395488739014</v>
      </c>
      <c r="M62">
        <v>336.7190996805827</v>
      </c>
      <c r="N62">
        <v>1320.7305339389377</v>
      </c>
      <c r="O62">
        <v>21.053512657350964</v>
      </c>
      <c r="P62">
        <v>15.980565786361694</v>
      </c>
      <c r="Q62">
        <v>3.1282120545705161</v>
      </c>
      <c r="R62">
        <v>1080.2160484737819</v>
      </c>
      <c r="S62">
        <v>1000.0030688815647</v>
      </c>
      <c r="T62">
        <v>4300.0412987603086</v>
      </c>
      <c r="U62">
        <v>1799.6953292422825</v>
      </c>
      <c r="V62">
        <v>146.21786832809448</v>
      </c>
      <c r="W62">
        <v>23.525000095367432</v>
      </c>
      <c r="X62">
        <v>1.0844500064849854</v>
      </c>
      <c r="Y62">
        <v>1.199999988079071</v>
      </c>
      <c r="Z62" t="s">
        <v>310</v>
      </c>
      <c r="AA62" t="s">
        <v>310</v>
      </c>
      <c r="AB62" t="s">
        <v>310</v>
      </c>
      <c r="AC62" t="s">
        <v>310</v>
      </c>
      <c r="AD62" t="s">
        <v>310</v>
      </c>
      <c r="AE62">
        <v>12668.446555582683</v>
      </c>
      <c r="AF62">
        <v>93.400001525878906</v>
      </c>
      <c r="AG62">
        <v>8.4874997138977051</v>
      </c>
      <c r="AH62">
        <v>343.80000305175781</v>
      </c>
      <c r="AI62" t="s">
        <v>310</v>
      </c>
      <c r="AJ62">
        <v>0.70000001043081284</v>
      </c>
      <c r="AK62">
        <v>7600</v>
      </c>
      <c r="AL62">
        <v>77.214793629116485</v>
      </c>
      <c r="AM62">
        <v>0.9558068177559309</v>
      </c>
      <c r="AN62">
        <v>6.1951929425751722</v>
      </c>
      <c r="AO62">
        <v>15.186717996663518</v>
      </c>
      <c r="AP62">
        <v>4.8407563060108155E-2</v>
      </c>
      <c r="AQ62">
        <v>227.45918303314181</v>
      </c>
      <c r="AR62">
        <v>41035.595597330728</v>
      </c>
      <c r="AS62">
        <v>19959.225773451064</v>
      </c>
      <c r="AT62">
        <v>469.34398474163481</v>
      </c>
      <c r="AU62">
        <v>545.62728373209632</v>
      </c>
      <c r="AV62">
        <v>472.29835928810968</v>
      </c>
      <c r="AW62">
        <v>483.26794193055895</v>
      </c>
      <c r="AX62">
        <v>479.70437573326956</v>
      </c>
      <c r="AY62">
        <v>482.88004546695288</v>
      </c>
      <c r="AZ62">
        <v>3.5750107909242312</v>
      </c>
      <c r="BA62">
        <v>-13.539780386951234</v>
      </c>
      <c r="BB62">
        <v>43.28153938319948</v>
      </c>
      <c r="BC62">
        <v>1018.5021741655138</v>
      </c>
      <c r="BD62">
        <v>8500.1363267686629</v>
      </c>
      <c r="BE62" s="33">
        <v>0.12270416816075642</v>
      </c>
      <c r="BF62" s="33"/>
    </row>
    <row r="63" spans="3:58" x14ac:dyDescent="0.3">
      <c r="C63" s="34">
        <v>42792</v>
      </c>
      <c r="D63">
        <v>21901.885293240019</v>
      </c>
      <c r="E63">
        <v>180.56481280856661</v>
      </c>
      <c r="F63">
        <v>557.53237936231824</v>
      </c>
      <c r="G63" t="s">
        <v>310</v>
      </c>
      <c r="H63">
        <v>1312.6039199405245</v>
      </c>
      <c r="I63">
        <v>721.46188619401721</v>
      </c>
      <c r="J63">
        <v>2.5137659031667825</v>
      </c>
      <c r="K63">
        <v>278.17307702170478</v>
      </c>
      <c r="L63">
        <v>358.59024789598254</v>
      </c>
      <c r="M63">
        <v>348.28592671288385</v>
      </c>
      <c r="N63">
        <v>1319.9279141743978</v>
      </c>
      <c r="O63">
        <v>20.752825650903915</v>
      </c>
      <c r="P63">
        <v>16.063275575637817</v>
      </c>
      <c r="Q63">
        <v>2.8553795152240329</v>
      </c>
      <c r="R63">
        <v>1087.0043127695719</v>
      </c>
      <c r="S63">
        <v>999.98621230655249</v>
      </c>
      <c r="T63">
        <v>4300.0364659627276</v>
      </c>
      <c r="U63">
        <v>1798.8021617041693</v>
      </c>
      <c r="V63">
        <v>146.18380784988403</v>
      </c>
      <c r="W63">
        <v>23.575000286102295</v>
      </c>
      <c r="X63">
        <v>1.0577250123023987</v>
      </c>
      <c r="Y63">
        <v>1.3424999713897705</v>
      </c>
      <c r="Z63" t="s">
        <v>310</v>
      </c>
      <c r="AA63" t="s">
        <v>310</v>
      </c>
      <c r="AB63" t="s">
        <v>310</v>
      </c>
      <c r="AC63" t="s">
        <v>310</v>
      </c>
      <c r="AD63" t="s">
        <v>310</v>
      </c>
      <c r="AE63">
        <v>12752.472407023111</v>
      </c>
      <c r="AF63">
        <v>93.475000381469727</v>
      </c>
      <c r="AG63">
        <v>8.429999828338623</v>
      </c>
      <c r="AH63">
        <v>344.22499084472656</v>
      </c>
      <c r="AI63" t="s">
        <v>310</v>
      </c>
      <c r="AJ63">
        <v>0.40000000596046448</v>
      </c>
      <c r="AK63">
        <v>7600</v>
      </c>
      <c r="AL63">
        <v>76.431231774224173</v>
      </c>
      <c r="AM63">
        <v>1.009897377838691</v>
      </c>
      <c r="AN63">
        <v>6.3112066594354905</v>
      </c>
      <c r="AO63">
        <v>15.774991503946573</v>
      </c>
      <c r="AP63">
        <v>5.6699095974262391E-2</v>
      </c>
      <c r="AQ63">
        <v>327.20058549940586</v>
      </c>
      <c r="AR63">
        <v>40755.751196289064</v>
      </c>
      <c r="AS63">
        <v>26351.724135335287</v>
      </c>
      <c r="AT63">
        <v>471.43632688522337</v>
      </c>
      <c r="AU63">
        <v>571.51459261576338</v>
      </c>
      <c r="AV63">
        <v>500.41764209535387</v>
      </c>
      <c r="AW63">
        <v>517.32399194505479</v>
      </c>
      <c r="AX63">
        <v>514.62921215693154</v>
      </c>
      <c r="AY63">
        <v>512.96914421717327</v>
      </c>
      <c r="AZ63">
        <v>3.9281502678990363</v>
      </c>
      <c r="BA63">
        <v>-12.795956309305296</v>
      </c>
      <c r="BB63">
        <v>57.825567115677728</v>
      </c>
      <c r="BC63">
        <v>1020.1988396538628</v>
      </c>
      <c r="BD63">
        <v>8499.8924546983508</v>
      </c>
      <c r="BE63" s="33">
        <v>0.12334583296130101</v>
      </c>
      <c r="BF63" s="33"/>
    </row>
    <row r="64" spans="3:58" x14ac:dyDescent="0.3">
      <c r="C64" s="34">
        <v>42793</v>
      </c>
      <c r="D64">
        <v>21992.608899603951</v>
      </c>
      <c r="E64">
        <v>181.50312217606438</v>
      </c>
      <c r="F64">
        <v>578.81328105926514</v>
      </c>
      <c r="G64" t="s">
        <v>310</v>
      </c>
      <c r="H64">
        <v>1313.5530368381076</v>
      </c>
      <c r="I64">
        <v>716.64318283928765</v>
      </c>
      <c r="J64">
        <v>2.494599273606537</v>
      </c>
      <c r="K64">
        <v>283.67891108194988</v>
      </c>
      <c r="L64">
        <v>363.44749446445041</v>
      </c>
      <c r="M64">
        <v>357.52467314402264</v>
      </c>
      <c r="N64">
        <v>1320.1980870564778</v>
      </c>
      <c r="O64">
        <v>20.216136573420631</v>
      </c>
      <c r="P64">
        <v>15.963660875956217</v>
      </c>
      <c r="Q64">
        <v>2.4831739266713462</v>
      </c>
      <c r="R64">
        <v>1085.5578650580512</v>
      </c>
      <c r="S64">
        <v>1000.0214122348361</v>
      </c>
      <c r="T64">
        <v>4300.0025239732531</v>
      </c>
      <c r="U64">
        <v>1799.3844094594319</v>
      </c>
      <c r="V64">
        <v>146.23041788736978</v>
      </c>
      <c r="W64">
        <v>23.449999809265137</v>
      </c>
      <c r="X64">
        <v>1.0980999767780304</v>
      </c>
      <c r="Y64">
        <v>1.432500034570694</v>
      </c>
      <c r="Z64" t="s">
        <v>310</v>
      </c>
      <c r="AA64" t="s">
        <v>310</v>
      </c>
      <c r="AB64" t="s">
        <v>310</v>
      </c>
      <c r="AC64" t="s">
        <v>310</v>
      </c>
      <c r="AD64" t="s">
        <v>310</v>
      </c>
      <c r="AE64">
        <v>12783.815293375652</v>
      </c>
      <c r="AF64">
        <v>93.350002288818359</v>
      </c>
      <c r="AG64">
        <v>8.3275001049041748</v>
      </c>
      <c r="AH64">
        <v>344.12499237060547</v>
      </c>
      <c r="AI64" t="s">
        <v>310</v>
      </c>
      <c r="AJ64">
        <v>1.2291666542490323</v>
      </c>
      <c r="AK64">
        <v>7600</v>
      </c>
      <c r="AL64">
        <v>76.615417724185519</v>
      </c>
      <c r="AM64">
        <v>0.98390561313264902</v>
      </c>
      <c r="AN64">
        <v>6.2679936857595129</v>
      </c>
      <c r="AO64">
        <v>15.548790843030554</v>
      </c>
      <c r="AP64">
        <v>4.9983352246797744E-2</v>
      </c>
      <c r="AQ64">
        <v>583.97152082655168</v>
      </c>
      <c r="AR64">
        <v>40092.811039225264</v>
      </c>
      <c r="AS64">
        <v>31732.459372965495</v>
      </c>
      <c r="AT64">
        <v>473.37931506898667</v>
      </c>
      <c r="AU64">
        <v>594.3359679751926</v>
      </c>
      <c r="AV64">
        <v>522.04835268656416</v>
      </c>
      <c r="AW64">
        <v>542.46169122060144</v>
      </c>
      <c r="AX64">
        <v>540.18084032270644</v>
      </c>
      <c r="AY64">
        <v>535.45916538238521</v>
      </c>
      <c r="AZ64">
        <v>3.6935828713079295</v>
      </c>
      <c r="BA64">
        <v>-12.391185237632858</v>
      </c>
      <c r="BB64">
        <v>63.623181113931871</v>
      </c>
      <c r="BC64">
        <v>1056.2929234822591</v>
      </c>
      <c r="BD64">
        <v>7835.2957200792098</v>
      </c>
      <c r="BE64" s="33">
        <v>0.12060833411912124</v>
      </c>
      <c r="BF64" s="33"/>
    </row>
    <row r="65" spans="3:58" x14ac:dyDescent="0.3">
      <c r="C65" s="34">
        <v>42794</v>
      </c>
      <c r="D65">
        <v>22033.853063286675</v>
      </c>
      <c r="E65">
        <v>178.69337983131408</v>
      </c>
      <c r="F65">
        <v>586.85925589667431</v>
      </c>
      <c r="G65" t="s">
        <v>310</v>
      </c>
      <c r="H65">
        <v>1314.8685444725884</v>
      </c>
      <c r="I65">
        <v>716.67470130920412</v>
      </c>
      <c r="J65">
        <v>2.4568570256667832</v>
      </c>
      <c r="K65">
        <v>285.64435246785484</v>
      </c>
      <c r="L65">
        <v>367.22260089450413</v>
      </c>
      <c r="M65">
        <v>359.17401048872205</v>
      </c>
      <c r="N65">
        <v>1322.1169175042046</v>
      </c>
      <c r="O65">
        <v>20.143337249755859</v>
      </c>
      <c r="P65">
        <v>15.900889555613199</v>
      </c>
      <c r="Q65">
        <v>2.4737625386979847</v>
      </c>
      <c r="R65">
        <v>1118.1795043521456</v>
      </c>
      <c r="S65">
        <v>1197.6130253050062</v>
      </c>
      <c r="T65">
        <v>4157.4153491550023</v>
      </c>
      <c r="U65">
        <v>1899.3804831610785</v>
      </c>
      <c r="V65">
        <v>146.14822149276733</v>
      </c>
      <c r="W65">
        <v>23.399999618530273</v>
      </c>
      <c r="X65">
        <v>1.1446000337600708</v>
      </c>
      <c r="Y65">
        <v>1.3950000107288361</v>
      </c>
      <c r="Z65" t="s">
        <v>310</v>
      </c>
      <c r="AA65" t="s">
        <v>310</v>
      </c>
      <c r="AB65" t="s">
        <v>310</v>
      </c>
      <c r="AC65" t="s">
        <v>310</v>
      </c>
      <c r="AD65" t="s">
        <v>310</v>
      </c>
      <c r="AE65">
        <v>12801.454434882269</v>
      </c>
      <c r="AF65">
        <v>93.224998474121094</v>
      </c>
      <c r="AG65">
        <v>8.3749997615814209</v>
      </c>
      <c r="AH65">
        <v>346.52499389648438</v>
      </c>
      <c r="AI65" t="s">
        <v>310</v>
      </c>
      <c r="AJ65">
        <v>0.26250000018626451</v>
      </c>
      <c r="AK65">
        <v>7600</v>
      </c>
      <c r="AL65">
        <v>77.150751582781467</v>
      </c>
      <c r="AM65">
        <v>0.95662945589671533</v>
      </c>
      <c r="AN65">
        <v>6.1948700617400956</v>
      </c>
      <c r="AO65">
        <v>15.151537946363289</v>
      </c>
      <c r="AP65">
        <v>7.5755662978109387E-2</v>
      </c>
      <c r="AQ65">
        <v>302.44628179752164</v>
      </c>
      <c r="AR65">
        <v>40037.509026421438</v>
      </c>
      <c r="AS65">
        <v>34174.065813530819</v>
      </c>
      <c r="AT65">
        <v>472.18409043418035</v>
      </c>
      <c r="AU65">
        <v>602.90624209509951</v>
      </c>
      <c r="AV65">
        <v>531.59960640801319</v>
      </c>
      <c r="AW65">
        <v>551.74369653066003</v>
      </c>
      <c r="AX65">
        <v>549.95525514814585</v>
      </c>
      <c r="AY65">
        <v>545.17555431789822</v>
      </c>
      <c r="AZ65">
        <v>3.7470937928391828</v>
      </c>
      <c r="BA65">
        <v>-12.28072132103973</v>
      </c>
      <c r="BB65">
        <v>67.058955062760248</v>
      </c>
      <c r="BC65">
        <v>1034.4890510982937</v>
      </c>
      <c r="BD65">
        <v>7500.1041598849824</v>
      </c>
      <c r="BE65" s="33">
        <v>0.12535416427999735</v>
      </c>
      <c r="BF65" s="33"/>
    </row>
    <row r="66" spans="3:58" x14ac:dyDescent="0.3">
      <c r="C66" s="34">
        <v>42795</v>
      </c>
      <c r="D66">
        <v>22336.337863498266</v>
      </c>
      <c r="E66">
        <v>179.32043984731038</v>
      </c>
      <c r="F66">
        <v>584.59340519375269</v>
      </c>
      <c r="G66" t="s">
        <v>310</v>
      </c>
      <c r="H66">
        <v>1315.0225652906629</v>
      </c>
      <c r="I66">
        <v>722.5969461864895</v>
      </c>
      <c r="J66">
        <v>2.1577295668092038</v>
      </c>
      <c r="K66">
        <v>261.86159838570489</v>
      </c>
      <c r="L66">
        <v>350.77213446299237</v>
      </c>
      <c r="M66">
        <v>350.69938765631781</v>
      </c>
      <c r="N66">
        <v>1319.982517835829</v>
      </c>
      <c r="O66">
        <v>20.541291193829643</v>
      </c>
      <c r="P66">
        <v>16.29068660736084</v>
      </c>
      <c r="Q66">
        <v>2.5340708096822104</v>
      </c>
      <c r="R66">
        <v>1137.1899310217964</v>
      </c>
      <c r="S66">
        <v>1399.9415660858153</v>
      </c>
      <c r="T66">
        <v>4200.0287802802195</v>
      </c>
      <c r="U66">
        <v>2000.9340700785319</v>
      </c>
      <c r="V66">
        <v>146.26852194468179</v>
      </c>
      <c r="W66">
        <v>23.399999618530273</v>
      </c>
      <c r="X66">
        <v>1.2035500109195709</v>
      </c>
      <c r="Y66">
        <v>1.4024999737739563</v>
      </c>
      <c r="Z66" t="s">
        <v>310</v>
      </c>
      <c r="AA66" t="s">
        <v>310</v>
      </c>
      <c r="AB66" t="s">
        <v>310</v>
      </c>
      <c r="AC66" t="s">
        <v>310</v>
      </c>
      <c r="AD66" t="s">
        <v>310</v>
      </c>
      <c r="AE66">
        <v>12804.253122287326</v>
      </c>
      <c r="AF66">
        <v>93.350000381469727</v>
      </c>
      <c r="AG66">
        <v>8.5125000476837158</v>
      </c>
      <c r="AH66">
        <v>348.97499847412109</v>
      </c>
      <c r="AI66" t="s">
        <v>310</v>
      </c>
      <c r="AJ66">
        <v>0.4250000175088644</v>
      </c>
      <c r="AK66">
        <v>7600</v>
      </c>
      <c r="AL66">
        <v>78.738657397694055</v>
      </c>
      <c r="AM66">
        <v>0.85272070931063759</v>
      </c>
      <c r="AN66">
        <v>6.2950470929896394</v>
      </c>
      <c r="AO66">
        <v>13.527265596224202</v>
      </c>
      <c r="AP66">
        <v>0.16094828302868538</v>
      </c>
      <c r="AQ66">
        <v>264.89822089142268</v>
      </c>
      <c r="AR66">
        <v>40056.350372992623</v>
      </c>
      <c r="AS66">
        <v>33423.951969401045</v>
      </c>
      <c r="AT66">
        <v>473.33392409218681</v>
      </c>
      <c r="AU66">
        <v>599.6271671719021</v>
      </c>
      <c r="AV66">
        <v>528.06977695888941</v>
      </c>
      <c r="AW66">
        <v>548.58014704386392</v>
      </c>
      <c r="AX66">
        <v>546.07255289289685</v>
      </c>
      <c r="AY66">
        <v>542.20753661261665</v>
      </c>
      <c r="AZ66">
        <v>3.6814962090717422</v>
      </c>
      <c r="BA66">
        <v>-12.88603725598918</v>
      </c>
      <c r="BB66">
        <v>53.545503102408517</v>
      </c>
      <c r="BC66">
        <v>1011.1221405877008</v>
      </c>
      <c r="BD66">
        <v>7499.4854814317496</v>
      </c>
      <c r="BE66" s="33">
        <v>0.13573750046392283</v>
      </c>
      <c r="BF66" s="33"/>
    </row>
    <row r="67" spans="3:58" x14ac:dyDescent="0.3">
      <c r="C67" s="34">
        <v>42796</v>
      </c>
      <c r="D67">
        <v>22399.440793863931</v>
      </c>
      <c r="E67">
        <v>178.95677185588414</v>
      </c>
      <c r="F67">
        <v>572.55089547899036</v>
      </c>
      <c r="G67" t="s">
        <v>310</v>
      </c>
      <c r="H67">
        <v>1314.9862601386176</v>
      </c>
      <c r="I67">
        <v>723.49111211059653</v>
      </c>
      <c r="J67">
        <v>2.5772662186604225</v>
      </c>
      <c r="K67">
        <v>271.00027583440146</v>
      </c>
      <c r="L67">
        <v>339.39029640621607</v>
      </c>
      <c r="M67">
        <v>340.43667846255835</v>
      </c>
      <c r="N67">
        <v>1318.9526160346138</v>
      </c>
      <c r="O67">
        <v>20.56581015586853</v>
      </c>
      <c r="P67">
        <v>16.303959687550861</v>
      </c>
      <c r="Q67">
        <v>2.4014082484775119</v>
      </c>
      <c r="R67">
        <v>1127.8748911539712</v>
      </c>
      <c r="S67">
        <v>1399.9961395687528</v>
      </c>
      <c r="T67">
        <v>4200.0276504516605</v>
      </c>
      <c r="U67">
        <v>2127.6768726772734</v>
      </c>
      <c r="V67">
        <v>146.21074676513672</v>
      </c>
      <c r="W67">
        <v>23.324999332427979</v>
      </c>
      <c r="X67">
        <v>1.1845499575138092</v>
      </c>
      <c r="Y67">
        <v>1.5300000309944153</v>
      </c>
      <c r="Z67" t="s">
        <v>310</v>
      </c>
      <c r="AA67" t="s">
        <v>310</v>
      </c>
      <c r="AB67" t="s">
        <v>310</v>
      </c>
      <c r="AC67" t="s">
        <v>310</v>
      </c>
      <c r="AD67" t="s">
        <v>310</v>
      </c>
      <c r="AE67">
        <v>12851.536156887478</v>
      </c>
      <c r="AF67">
        <v>93.400001525878906</v>
      </c>
      <c r="AG67">
        <v>8.3474998474121094</v>
      </c>
      <c r="AH67">
        <v>345.75</v>
      </c>
      <c r="AI67" t="s">
        <v>310</v>
      </c>
      <c r="AJ67">
        <v>-7.5000002980232239E-2</v>
      </c>
      <c r="AK67">
        <v>7600</v>
      </c>
      <c r="AL67">
        <v>78.549285189310709</v>
      </c>
      <c r="AM67">
        <v>0.93598046685672465</v>
      </c>
      <c r="AN67">
        <v>5.6228599181881656</v>
      </c>
      <c r="AO67">
        <v>14.433360350463126</v>
      </c>
      <c r="AP67">
        <v>4.9169768400800722E-2</v>
      </c>
      <c r="AQ67">
        <v>207.68244363632468</v>
      </c>
      <c r="AR67">
        <v>40423.037570529516</v>
      </c>
      <c r="AS67">
        <v>30821.609225802953</v>
      </c>
      <c r="AT67">
        <v>471.79081161287098</v>
      </c>
      <c r="AU67">
        <v>586.52889491187204</v>
      </c>
      <c r="AV67">
        <v>516.64762119717068</v>
      </c>
      <c r="AW67">
        <v>536.86785568661162</v>
      </c>
      <c r="AX67">
        <v>534.14684217241074</v>
      </c>
      <c r="AY67">
        <v>530.39211633470325</v>
      </c>
      <c r="AZ67">
        <v>3.8524027200208768</v>
      </c>
      <c r="BA67">
        <v>-12.837022285991244</v>
      </c>
      <c r="BB67">
        <v>47.277452409226008</v>
      </c>
      <c r="BC67">
        <v>973.190394758764</v>
      </c>
      <c r="BD67">
        <v>7499.9228229098853</v>
      </c>
      <c r="BE67" s="33">
        <v>0.13572916947305202</v>
      </c>
      <c r="BF67" s="33"/>
    </row>
    <row r="68" spans="3:58" x14ac:dyDescent="0.3">
      <c r="C68" s="34">
        <v>42797</v>
      </c>
      <c r="D68">
        <v>22401.194086371528</v>
      </c>
      <c r="E68">
        <v>178.56966737111409</v>
      </c>
      <c r="F68">
        <v>571.98898527357312</v>
      </c>
      <c r="G68" t="s">
        <v>310</v>
      </c>
      <c r="H68">
        <v>1314.9858461591932</v>
      </c>
      <c r="I68">
        <v>716.54779056972927</v>
      </c>
      <c r="J68">
        <v>2.5055944206170091</v>
      </c>
      <c r="K68">
        <v>270.6627273029751</v>
      </c>
      <c r="L68">
        <v>343.83785459730359</v>
      </c>
      <c r="M68">
        <v>346.14090389675562</v>
      </c>
      <c r="N68">
        <v>1319.8592860327826</v>
      </c>
      <c r="O68">
        <v>20.814363663726382</v>
      </c>
      <c r="P68">
        <v>16.253140131632488</v>
      </c>
      <c r="Q68">
        <v>2.7492235369152493</v>
      </c>
      <c r="R68">
        <v>1131.1280873192682</v>
      </c>
      <c r="S68">
        <v>1400.0626366085476</v>
      </c>
      <c r="T68">
        <v>4199.9630822075742</v>
      </c>
      <c r="U68">
        <v>2201.0339736938477</v>
      </c>
      <c r="V68">
        <v>145.77025254567465</v>
      </c>
      <c r="W68">
        <v>23.074999809265137</v>
      </c>
      <c r="X68">
        <v>1.1457250118255615</v>
      </c>
      <c r="Y68">
        <v>1.637499988079071</v>
      </c>
      <c r="Z68" t="s">
        <v>310</v>
      </c>
      <c r="AA68" t="s">
        <v>310</v>
      </c>
      <c r="AB68" t="s">
        <v>310</v>
      </c>
      <c r="AC68" t="s">
        <v>310</v>
      </c>
      <c r="AD68" t="s">
        <v>310</v>
      </c>
      <c r="AE68">
        <v>12957.217676120334</v>
      </c>
      <c r="AF68">
        <v>93.249998092651367</v>
      </c>
      <c r="AG68">
        <v>8.3250000476837158</v>
      </c>
      <c r="AH68">
        <v>347.125</v>
      </c>
      <c r="AI68" t="s">
        <v>310</v>
      </c>
      <c r="AJ68">
        <v>-1.862645149230957E-9</v>
      </c>
      <c r="AK68">
        <v>7600</v>
      </c>
      <c r="AL68">
        <v>77.832824823591437</v>
      </c>
      <c r="AM68">
        <v>0.94242835702995464</v>
      </c>
      <c r="AN68">
        <v>5.953823470167908</v>
      </c>
      <c r="AO68">
        <v>14.81330189175076</v>
      </c>
      <c r="AP68">
        <v>5.7558609198571906E-2</v>
      </c>
      <c r="AQ68">
        <v>196.48803244051007</v>
      </c>
      <c r="AR68">
        <v>40420.930116102434</v>
      </c>
      <c r="AS68">
        <v>31131.229562038847</v>
      </c>
      <c r="AT68">
        <v>469.88582377963598</v>
      </c>
      <c r="AU68">
        <v>585.7143107732137</v>
      </c>
      <c r="AV68">
        <v>513.03447266684634</v>
      </c>
      <c r="AW68">
        <v>533.29236481984458</v>
      </c>
      <c r="AX68">
        <v>530.19499274359805</v>
      </c>
      <c r="AY68">
        <v>526.72223739624019</v>
      </c>
      <c r="AZ68">
        <v>3.4662776857614519</v>
      </c>
      <c r="BA68">
        <v>-13.018958807984989</v>
      </c>
      <c r="BB68">
        <v>47.659982462724052</v>
      </c>
      <c r="BC68">
        <v>975.59560576544868</v>
      </c>
      <c r="BD68">
        <v>7500.5659257676871</v>
      </c>
      <c r="BE68" s="33">
        <v>0.13002083636820316</v>
      </c>
      <c r="BF68" s="33"/>
    </row>
    <row r="69" spans="3:58" x14ac:dyDescent="0.3">
      <c r="C69" s="34">
        <v>42798</v>
      </c>
      <c r="D69">
        <v>22399.803883870441</v>
      </c>
      <c r="E69">
        <v>181.43806423081293</v>
      </c>
      <c r="F69">
        <v>580.59359550476074</v>
      </c>
      <c r="G69" t="s">
        <v>310</v>
      </c>
      <c r="H69">
        <v>1314.9931713951958</v>
      </c>
      <c r="I69">
        <v>711.90196393330893</v>
      </c>
      <c r="J69">
        <v>2.5601851898394985</v>
      </c>
      <c r="K69">
        <v>272.91177320480347</v>
      </c>
      <c r="L69">
        <v>349.84921084509955</v>
      </c>
      <c r="M69">
        <v>346.63189782036676</v>
      </c>
      <c r="N69">
        <v>1321.1542055765788</v>
      </c>
      <c r="O69">
        <v>20.769058678547541</v>
      </c>
      <c r="P69">
        <v>16.212611516316731</v>
      </c>
      <c r="Q69">
        <v>2.6887712346182928</v>
      </c>
      <c r="R69">
        <v>1127.670998424954</v>
      </c>
      <c r="S69">
        <v>1399.9570543501113</v>
      </c>
      <c r="T69">
        <v>4199.9945782131617</v>
      </c>
      <c r="U69">
        <v>2200.0593397352432</v>
      </c>
      <c r="V69">
        <v>145.62068065007529</v>
      </c>
      <c r="W69">
        <v>23.15000057220459</v>
      </c>
      <c r="X69">
        <v>1.1282999813556671</v>
      </c>
      <c r="Y69">
        <v>1.6299999952316284</v>
      </c>
      <c r="Z69" t="s">
        <v>310</v>
      </c>
      <c r="AA69" t="s">
        <v>310</v>
      </c>
      <c r="AB69" t="s">
        <v>310</v>
      </c>
      <c r="AC69" t="s">
        <v>310</v>
      </c>
      <c r="AD69" t="s">
        <v>310</v>
      </c>
      <c r="AE69">
        <v>12825.970817057292</v>
      </c>
      <c r="AF69">
        <v>93.275001525878906</v>
      </c>
      <c r="AG69">
        <v>8.2949998378753662</v>
      </c>
      <c r="AH69">
        <v>346.5</v>
      </c>
      <c r="AI69" t="s">
        <v>310</v>
      </c>
      <c r="AJ69">
        <v>0.10000000149011612</v>
      </c>
      <c r="AK69">
        <v>7600</v>
      </c>
      <c r="AL69">
        <v>76.913419983122083</v>
      </c>
      <c r="AM69">
        <v>0.98396027340657177</v>
      </c>
      <c r="AN69">
        <v>6.1094997308872347</v>
      </c>
      <c r="AO69">
        <v>15.547422248456213</v>
      </c>
      <c r="AP69">
        <v>6.2373250254636838E-2</v>
      </c>
      <c r="AQ69">
        <v>136.20040535181761</v>
      </c>
      <c r="AR69">
        <v>40597.64948594835</v>
      </c>
      <c r="AS69">
        <v>32991.233495415581</v>
      </c>
      <c r="AT69">
        <v>471.94953061209787</v>
      </c>
      <c r="AU69">
        <v>594.62080256144202</v>
      </c>
      <c r="AV69">
        <v>522.87258193757793</v>
      </c>
      <c r="AW69">
        <v>542.47719751993816</v>
      </c>
      <c r="AX69">
        <v>539.89647687276204</v>
      </c>
      <c r="AY69">
        <v>536.4058418485854</v>
      </c>
      <c r="AZ69">
        <v>3.3168180014524196</v>
      </c>
      <c r="BA69">
        <v>-12.77123347553942</v>
      </c>
      <c r="BB69">
        <v>52.318607984648807</v>
      </c>
      <c r="BC69">
        <v>997.8055839114719</v>
      </c>
      <c r="BD69">
        <v>7499.6452382405596</v>
      </c>
      <c r="BE69" s="33">
        <v>0.12332499772310257</v>
      </c>
      <c r="BF69" s="33"/>
    </row>
    <row r="70" spans="3:58" x14ac:dyDescent="0.3">
      <c r="C70" s="34">
        <v>42799</v>
      </c>
      <c r="D70">
        <v>21578.810381401909</v>
      </c>
      <c r="E70">
        <v>182.36921253734164</v>
      </c>
      <c r="F70">
        <v>579.74572340647376</v>
      </c>
      <c r="G70" t="s">
        <v>310</v>
      </c>
      <c r="H70">
        <v>1315.0270334031848</v>
      </c>
      <c r="I70">
        <v>706.3263936784532</v>
      </c>
      <c r="J70">
        <v>2.7351858029394975</v>
      </c>
      <c r="K70">
        <v>279.97986236148409</v>
      </c>
      <c r="L70">
        <v>358.49232156541615</v>
      </c>
      <c r="M70">
        <v>357.81930552588568</v>
      </c>
      <c r="N70">
        <v>1324.6909358130561</v>
      </c>
      <c r="O70">
        <v>20.008246853616502</v>
      </c>
      <c r="P70">
        <v>15.463156541188559</v>
      </c>
      <c r="Q70">
        <v>2.7573339409298367</v>
      </c>
      <c r="R70">
        <v>1134.7077057732477</v>
      </c>
      <c r="S70">
        <v>1400.0328297509088</v>
      </c>
      <c r="T70">
        <v>4199.9564576890734</v>
      </c>
      <c r="U70">
        <v>2201.6815821329751</v>
      </c>
      <c r="V70">
        <v>145.55963436762491</v>
      </c>
      <c r="W70">
        <v>23.125000476837158</v>
      </c>
      <c r="X70">
        <v>1.1048000156879425</v>
      </c>
      <c r="Y70">
        <v>1.6499999761581421</v>
      </c>
      <c r="Z70" t="s">
        <v>310</v>
      </c>
      <c r="AA70" t="s">
        <v>310</v>
      </c>
      <c r="AB70" t="s">
        <v>310</v>
      </c>
      <c r="AC70" t="s">
        <v>310</v>
      </c>
      <c r="AD70" t="s">
        <v>310</v>
      </c>
      <c r="AE70">
        <v>12608.953892686632</v>
      </c>
      <c r="AF70">
        <v>91.875001907348633</v>
      </c>
      <c r="AG70">
        <v>8.3774998188018799</v>
      </c>
      <c r="AH70">
        <v>346.45000457763672</v>
      </c>
      <c r="AI70" t="s">
        <v>310</v>
      </c>
      <c r="AJ70">
        <v>0.10000000149011612</v>
      </c>
      <c r="AK70">
        <v>7600</v>
      </c>
      <c r="AL70">
        <v>77.217970797750681</v>
      </c>
      <c r="AM70">
        <v>0.97037897699822984</v>
      </c>
      <c r="AN70">
        <v>5.7491684175935784</v>
      </c>
      <c r="AO70">
        <v>15.631797164678574</v>
      </c>
      <c r="AP70">
        <v>6.9465807357078621E-2</v>
      </c>
      <c r="AQ70">
        <v>85.465748547845422</v>
      </c>
      <c r="AR70">
        <v>39852.116050889759</v>
      </c>
      <c r="AS70">
        <v>31816.391826714411</v>
      </c>
      <c r="AT70">
        <v>467.12737155490453</v>
      </c>
      <c r="AU70">
        <v>594.97578061421711</v>
      </c>
      <c r="AV70">
        <v>521.68289939032661</v>
      </c>
      <c r="AW70">
        <v>542.5850992414687</v>
      </c>
      <c r="AX70">
        <v>540.4602368460761</v>
      </c>
      <c r="AY70">
        <v>535.62846630944148</v>
      </c>
      <c r="AZ70">
        <v>3.5298423117233648</v>
      </c>
      <c r="BA70">
        <v>-12.351504988802803</v>
      </c>
      <c r="BB70">
        <v>61.853929228252838</v>
      </c>
      <c r="BC70">
        <v>1105.0899736616348</v>
      </c>
      <c r="BD70">
        <v>7499.6211418999565</v>
      </c>
      <c r="BE70" s="33">
        <v>0.12081249679128329</v>
      </c>
      <c r="BF70" s="33"/>
    </row>
    <row r="71" spans="3:58" x14ac:dyDescent="0.3">
      <c r="C71" s="34">
        <v>42800</v>
      </c>
      <c r="D71">
        <v>21600.280256483289</v>
      </c>
      <c r="E71">
        <v>179.90922503471376</v>
      </c>
      <c r="F71">
        <v>585.9244807561239</v>
      </c>
      <c r="G71" t="s">
        <v>310</v>
      </c>
      <c r="H71">
        <v>1314.8647755093045</v>
      </c>
      <c r="I71">
        <v>704.20158723195391</v>
      </c>
      <c r="J71">
        <v>3.0810657135038464</v>
      </c>
      <c r="K71">
        <v>285.32115180757313</v>
      </c>
      <c r="L71">
        <v>366.51044491661918</v>
      </c>
      <c r="M71">
        <v>360.87015474107528</v>
      </c>
      <c r="N71">
        <v>1325.6861835055881</v>
      </c>
      <c r="O71">
        <v>20.146372724903955</v>
      </c>
      <c r="P71">
        <v>15.544615586598715</v>
      </c>
      <c r="Q71">
        <v>2.8648924827575684</v>
      </c>
      <c r="R71">
        <v>1140.1030229780408</v>
      </c>
      <c r="S71">
        <v>1400.0257995605468</v>
      </c>
      <c r="T71">
        <v>4199.9571241590711</v>
      </c>
      <c r="U71">
        <v>2199.994108412001</v>
      </c>
      <c r="V71">
        <v>145.67784309387207</v>
      </c>
      <c r="W71">
        <v>23.025000095367432</v>
      </c>
      <c r="X71">
        <v>1.0708250105381012</v>
      </c>
      <c r="Y71">
        <v>1.6075000166893005</v>
      </c>
      <c r="Z71" t="s">
        <v>310</v>
      </c>
      <c r="AA71" t="s">
        <v>310</v>
      </c>
      <c r="AB71" t="s">
        <v>310</v>
      </c>
      <c r="AC71" t="s">
        <v>310</v>
      </c>
      <c r="AD71" t="s">
        <v>310</v>
      </c>
      <c r="AE71">
        <v>12506.991164822048</v>
      </c>
      <c r="AF71">
        <v>91.400001525878906</v>
      </c>
      <c r="AG71">
        <v>8.6199996471405029</v>
      </c>
      <c r="AH71">
        <v>347.94999694824219</v>
      </c>
      <c r="AI71" t="s">
        <v>310</v>
      </c>
      <c r="AJ71">
        <v>1.3749999646097422</v>
      </c>
      <c r="AK71">
        <v>7600</v>
      </c>
      <c r="AL71">
        <v>77.896343440479697</v>
      </c>
      <c r="AM71">
        <v>0.94689349904656406</v>
      </c>
      <c r="AN71">
        <v>5.1174902753145606</v>
      </c>
      <c r="AO71">
        <v>15.583087070451842</v>
      </c>
      <c r="AP71">
        <v>6.7454619876049934E-2</v>
      </c>
      <c r="AQ71">
        <v>248.68542192131281</v>
      </c>
      <c r="AR71">
        <v>39613.537004937069</v>
      </c>
      <c r="AS71">
        <v>34221.748027208116</v>
      </c>
      <c r="AT71">
        <v>465.96213294135202</v>
      </c>
      <c r="AU71">
        <v>601.65379965040415</v>
      </c>
      <c r="AV71">
        <v>531.19448051452639</v>
      </c>
      <c r="AW71">
        <v>552.17510594262012</v>
      </c>
      <c r="AX71">
        <v>550.20246062808565</v>
      </c>
      <c r="AY71">
        <v>544.93172882927786</v>
      </c>
      <c r="AZ71">
        <v>3.8609631804128486</v>
      </c>
      <c r="BA71">
        <v>-12.311302523149385</v>
      </c>
      <c r="BB71">
        <v>66.879160629378418</v>
      </c>
      <c r="BC71">
        <v>1072.6514443291558</v>
      </c>
      <c r="BD71">
        <v>7500.1092887030709</v>
      </c>
      <c r="BE71" s="33">
        <v>0.11619999849547942</v>
      </c>
      <c r="BF71" s="33"/>
    </row>
    <row r="72" spans="3:58" x14ac:dyDescent="0.3">
      <c r="C72" s="34">
        <v>42801</v>
      </c>
      <c r="D72">
        <v>21955.465253363716</v>
      </c>
      <c r="E72">
        <v>182.12510289086237</v>
      </c>
      <c r="F72">
        <v>567.65258206261524</v>
      </c>
      <c r="G72" t="s">
        <v>310</v>
      </c>
      <c r="H72">
        <v>1314.9319549560546</v>
      </c>
      <c r="I72">
        <v>709.59539568159312</v>
      </c>
      <c r="J72">
        <v>2.7011136078356222</v>
      </c>
      <c r="K72">
        <v>268.81654504140221</v>
      </c>
      <c r="L72">
        <v>352.70101759168836</v>
      </c>
      <c r="M72">
        <v>353.8148429658678</v>
      </c>
      <c r="N72">
        <v>1324.601691394382</v>
      </c>
      <c r="O72">
        <v>20.16919451157252</v>
      </c>
      <c r="P72">
        <v>15.636815388997396</v>
      </c>
      <c r="Q72">
        <v>2.5363170835706921</v>
      </c>
      <c r="R72">
        <v>1133.4499332427979</v>
      </c>
      <c r="S72">
        <v>1400.0173270755345</v>
      </c>
      <c r="T72">
        <v>4200.023740302192</v>
      </c>
      <c r="U72">
        <v>2200.616772969564</v>
      </c>
      <c r="V72">
        <v>146.29882733027139</v>
      </c>
      <c r="W72">
        <v>23.299999713897705</v>
      </c>
      <c r="X72">
        <v>1.0595499873161316</v>
      </c>
      <c r="Y72">
        <v>1.6349999904632568</v>
      </c>
      <c r="Z72" t="s">
        <v>310</v>
      </c>
      <c r="AA72" t="s">
        <v>310</v>
      </c>
      <c r="AB72" t="s">
        <v>310</v>
      </c>
      <c r="AC72" t="s">
        <v>310</v>
      </c>
      <c r="AD72" t="s">
        <v>310</v>
      </c>
      <c r="AE72">
        <v>12694.49228922526</v>
      </c>
      <c r="AF72">
        <v>91.174999237060547</v>
      </c>
      <c r="AG72">
        <v>8.5774998664855957</v>
      </c>
      <c r="AH72">
        <v>349.97499847412109</v>
      </c>
      <c r="AI72" t="s">
        <v>310</v>
      </c>
      <c r="AJ72">
        <v>0.7291666567325592</v>
      </c>
      <c r="AK72">
        <v>7600</v>
      </c>
      <c r="AL72">
        <v>68.410875438981591</v>
      </c>
      <c r="AM72">
        <v>1.6973099892131156</v>
      </c>
      <c r="AN72">
        <v>4.5708637415868356</v>
      </c>
      <c r="AO72">
        <v>12.691979884190692</v>
      </c>
      <c r="AP72">
        <v>8.7540177574440353E-2</v>
      </c>
      <c r="AQ72">
        <v>222.83596904989747</v>
      </c>
      <c r="AR72">
        <v>39922.737331814234</v>
      </c>
      <c r="AS72">
        <v>28535.484292263456</v>
      </c>
      <c r="AT72">
        <v>471.79681159125437</v>
      </c>
      <c r="AU72">
        <v>581.96246668497724</v>
      </c>
      <c r="AV72">
        <v>510.11083579593236</v>
      </c>
      <c r="AW72">
        <v>530.39469818539089</v>
      </c>
      <c r="AX72">
        <v>527.10754737854006</v>
      </c>
      <c r="AY72">
        <v>523.87067290412051</v>
      </c>
      <c r="AZ72">
        <v>3.8484741968413192</v>
      </c>
      <c r="BA72">
        <v>-12.596364375617769</v>
      </c>
      <c r="BB72">
        <v>55.911420782407127</v>
      </c>
      <c r="BC72">
        <v>1029.4565683152941</v>
      </c>
      <c r="BD72">
        <v>7500.2148293389218</v>
      </c>
      <c r="BE72" s="33">
        <v>0.11413333533952634</v>
      </c>
      <c r="BF72" s="33"/>
    </row>
    <row r="73" spans="3:58" x14ac:dyDescent="0.3">
      <c r="C73" s="34">
        <v>42802</v>
      </c>
      <c r="D73">
        <v>19244.236084662545</v>
      </c>
      <c r="E73">
        <v>179.77131815486484</v>
      </c>
      <c r="F73">
        <v>587.52713574303516</v>
      </c>
      <c r="G73" t="s">
        <v>310</v>
      </c>
      <c r="H73">
        <v>1341.0677307552762</v>
      </c>
      <c r="I73">
        <v>491.75380602942573</v>
      </c>
      <c r="J73">
        <v>4.4104604731647319</v>
      </c>
      <c r="K73">
        <v>275.94349421395196</v>
      </c>
      <c r="L73">
        <v>341.62126912011041</v>
      </c>
      <c r="M73">
        <v>354.71354618072507</v>
      </c>
      <c r="N73">
        <v>1354.2990333133273</v>
      </c>
      <c r="O73">
        <v>19.235007814566295</v>
      </c>
      <c r="P73">
        <v>14.6994405872292</v>
      </c>
      <c r="Q73">
        <v>3.7920277516047158</v>
      </c>
      <c r="R73">
        <v>1131.1939312405057</v>
      </c>
      <c r="S73">
        <v>1399.9271406809489</v>
      </c>
      <c r="T73">
        <v>4200.0155354817707</v>
      </c>
      <c r="U73">
        <v>2199.399609035916</v>
      </c>
      <c r="V73">
        <v>145.31526327133179</v>
      </c>
      <c r="W73">
        <v>23.175000190734863</v>
      </c>
      <c r="X73">
        <v>1.059550017118454</v>
      </c>
      <c r="Y73">
        <v>1.5824999511241913</v>
      </c>
      <c r="Z73" t="s">
        <v>310</v>
      </c>
      <c r="AA73" t="s">
        <v>310</v>
      </c>
      <c r="AB73" t="s">
        <v>310</v>
      </c>
      <c r="AC73" t="s">
        <v>310</v>
      </c>
      <c r="AD73" t="s">
        <v>310</v>
      </c>
      <c r="AE73">
        <v>11043.43041958279</v>
      </c>
      <c r="AF73">
        <v>92.674997329711914</v>
      </c>
      <c r="AG73">
        <v>8.3375003337860107</v>
      </c>
      <c r="AH73">
        <v>347.5</v>
      </c>
      <c r="AI73" t="s">
        <v>310</v>
      </c>
      <c r="AJ73">
        <v>1.1000000387430191</v>
      </c>
      <c r="AK73">
        <v>7600</v>
      </c>
      <c r="AL73">
        <v>78.557085341877411</v>
      </c>
      <c r="AM73">
        <v>0.93460107147693638</v>
      </c>
      <c r="AN73">
        <v>4.1004575872126923</v>
      </c>
      <c r="AO73">
        <v>15.919011397494209</v>
      </c>
      <c r="AP73">
        <v>7.8615208826441726E-2</v>
      </c>
      <c r="AQ73">
        <v>134.58754034025802</v>
      </c>
      <c r="AR73">
        <v>36937.303091091577</v>
      </c>
      <c r="AS73">
        <v>35172.000049506292</v>
      </c>
      <c r="AT73">
        <v>443.66033993826971</v>
      </c>
      <c r="AU73">
        <v>609.98110453287757</v>
      </c>
      <c r="AV73">
        <v>521.12018424140081</v>
      </c>
      <c r="AW73">
        <v>544.09354928334551</v>
      </c>
      <c r="AX73">
        <v>542.02332996792268</v>
      </c>
      <c r="AY73">
        <v>534.60567783779572</v>
      </c>
      <c r="AZ73">
        <v>3.7616618040535186</v>
      </c>
      <c r="BA73">
        <v>-12.518412104580138</v>
      </c>
      <c r="BB73">
        <v>57.920493847794006</v>
      </c>
      <c r="BC73">
        <v>1067.9011334525214</v>
      </c>
      <c r="BD73">
        <v>7499.419772338867</v>
      </c>
      <c r="BE73" s="33">
        <v>0.11112083463619153</v>
      </c>
      <c r="BF73" s="33"/>
    </row>
    <row r="74" spans="3:58" x14ac:dyDescent="0.3">
      <c r="C74" s="34">
        <v>42803</v>
      </c>
      <c r="D74">
        <v>16157.400192599827</v>
      </c>
      <c r="E74">
        <v>179.87824120521546</v>
      </c>
      <c r="F74">
        <v>619.95641231536865</v>
      </c>
      <c r="G74" t="s">
        <v>310</v>
      </c>
      <c r="H74">
        <v>1360.0520622677273</v>
      </c>
      <c r="I74">
        <v>153.39246157805124</v>
      </c>
      <c r="J74">
        <v>5.6494322694378134</v>
      </c>
      <c r="K74">
        <v>286.36312690311007</v>
      </c>
      <c r="L74">
        <v>351.33739312489826</v>
      </c>
      <c r="M74">
        <v>362.62252093421091</v>
      </c>
      <c r="N74">
        <v>1378.8108528561063</v>
      </c>
      <c r="O74">
        <v>17.98460814687941</v>
      </c>
      <c r="P74">
        <v>13.436768308281898</v>
      </c>
      <c r="Q74">
        <v>5.0530616177452936</v>
      </c>
      <c r="R74">
        <v>1144.5615004645454</v>
      </c>
      <c r="S74">
        <v>1399.9399832407632</v>
      </c>
      <c r="T74">
        <v>4200.009026590983</v>
      </c>
      <c r="U74">
        <v>2199.5697869194878</v>
      </c>
      <c r="V74">
        <v>144.55155372619629</v>
      </c>
      <c r="W74">
        <v>23.025000095367432</v>
      </c>
      <c r="X74">
        <v>1.0581500232219696</v>
      </c>
      <c r="Y74">
        <v>1.4700000286102295</v>
      </c>
      <c r="Z74" t="s">
        <v>310</v>
      </c>
      <c r="AA74" t="s">
        <v>310</v>
      </c>
      <c r="AB74" t="s">
        <v>310</v>
      </c>
      <c r="AC74" t="s">
        <v>310</v>
      </c>
      <c r="AD74" t="s">
        <v>310</v>
      </c>
      <c r="AE74">
        <v>9477.3182756212027</v>
      </c>
      <c r="AF74">
        <v>92.824996948242188</v>
      </c>
      <c r="AG74">
        <v>8.1650002002716064</v>
      </c>
      <c r="AH74">
        <v>337.79999542236328</v>
      </c>
      <c r="AI74" t="s">
        <v>310</v>
      </c>
      <c r="AJ74">
        <v>1.2000000476837158</v>
      </c>
      <c r="AK74">
        <v>7600</v>
      </c>
      <c r="AL74">
        <v>76.787008248435129</v>
      </c>
      <c r="AM74">
        <v>0.97815771181550293</v>
      </c>
      <c r="AN74">
        <v>3.3804614846445156</v>
      </c>
      <c r="AO74">
        <v>18.348847934198968</v>
      </c>
      <c r="AP74">
        <v>6.8453860052654317E-2</v>
      </c>
      <c r="AQ74">
        <v>523.64103354397753</v>
      </c>
      <c r="AR74">
        <v>36187.171507432722</v>
      </c>
      <c r="AS74">
        <v>43562.577449544267</v>
      </c>
      <c r="AT74">
        <v>417.95349231296115</v>
      </c>
      <c r="AU74">
        <v>653.48817056020096</v>
      </c>
      <c r="AV74">
        <v>538.5376824273003</v>
      </c>
      <c r="AW74">
        <v>563.67338034311933</v>
      </c>
      <c r="AX74">
        <v>562.67185526953801</v>
      </c>
      <c r="AY74">
        <v>550.74336545732285</v>
      </c>
      <c r="AZ74">
        <v>3.4474718180795509</v>
      </c>
      <c r="BA74">
        <v>-12.25221229493618</v>
      </c>
      <c r="BB74">
        <v>64.448466367191742</v>
      </c>
      <c r="BC74">
        <v>1006.4936187532213</v>
      </c>
      <c r="BD74">
        <v>7500.1695222642684</v>
      </c>
      <c r="BE74" s="33">
        <v>9.8395831882953644E-2</v>
      </c>
      <c r="BF74" s="33"/>
    </row>
    <row r="75" spans="3:58" x14ac:dyDescent="0.3">
      <c r="C75" s="34">
        <v>42804</v>
      </c>
      <c r="D75">
        <v>15932.316454739041</v>
      </c>
      <c r="E75">
        <v>181.48705518510607</v>
      </c>
      <c r="F75">
        <v>625.05272388458252</v>
      </c>
      <c r="G75" t="s">
        <v>310</v>
      </c>
      <c r="H75">
        <v>1360.1105886247424</v>
      </c>
      <c r="I75">
        <v>87.077657601568433</v>
      </c>
      <c r="J75">
        <v>5.3846285135408705</v>
      </c>
      <c r="K75">
        <v>267.31642279095121</v>
      </c>
      <c r="L75">
        <v>337.31234073638916</v>
      </c>
      <c r="M75">
        <v>360.37082407209607</v>
      </c>
      <c r="N75">
        <v>1377.6061370425755</v>
      </c>
      <c r="O75">
        <v>17.845087316301132</v>
      </c>
      <c r="P75">
        <v>13.430402063330014</v>
      </c>
      <c r="Q75">
        <v>5.0494482782151966</v>
      </c>
      <c r="R75">
        <v>1096.4079054938422</v>
      </c>
      <c r="S75">
        <v>1399.9697941674126</v>
      </c>
      <c r="T75">
        <v>4199.9991962009008</v>
      </c>
      <c r="U75">
        <v>2201.2714809841582</v>
      </c>
      <c r="V75">
        <v>144.47982549667358</v>
      </c>
      <c r="W75">
        <v>23</v>
      </c>
      <c r="X75">
        <v>1.065250039100647</v>
      </c>
      <c r="Y75">
        <v>1.4025000035762787</v>
      </c>
      <c r="Z75" t="s">
        <v>310</v>
      </c>
      <c r="AA75" t="s">
        <v>310</v>
      </c>
      <c r="AB75" t="s">
        <v>310</v>
      </c>
      <c r="AC75" t="s">
        <v>310</v>
      </c>
      <c r="AD75" t="s">
        <v>310</v>
      </c>
      <c r="AE75">
        <v>9380.5722859700527</v>
      </c>
      <c r="AF75">
        <v>92.924999237060547</v>
      </c>
      <c r="AG75">
        <v>8.1600000858306885</v>
      </c>
      <c r="AH75">
        <v>343.75000762939453</v>
      </c>
      <c r="AI75" t="s">
        <v>310</v>
      </c>
      <c r="AJ75">
        <v>0.75000002980232239</v>
      </c>
      <c r="AK75">
        <v>7600</v>
      </c>
      <c r="AL75">
        <v>67.664047635512219</v>
      </c>
      <c r="AM75">
        <v>1.6571992935198876</v>
      </c>
      <c r="AN75">
        <v>2.7369354695571806</v>
      </c>
      <c r="AO75">
        <v>15.091924789117037</v>
      </c>
      <c r="AP75">
        <v>6.1357842626360556E-2</v>
      </c>
      <c r="AQ75">
        <v>473.11282254424361</v>
      </c>
      <c r="AR75">
        <v>35239.907842339409</v>
      </c>
      <c r="AS75">
        <v>45379.414371744795</v>
      </c>
      <c r="AT75">
        <v>411.86424167421131</v>
      </c>
      <c r="AU75">
        <v>660.04325839148623</v>
      </c>
      <c r="AV75">
        <v>543.90351507398816</v>
      </c>
      <c r="AW75">
        <v>568.25894222259524</v>
      </c>
      <c r="AX75">
        <v>566.83911895751953</v>
      </c>
      <c r="AY75">
        <v>555.15485121409097</v>
      </c>
      <c r="AZ75">
        <v>3.6705012923313514</v>
      </c>
      <c r="BA75">
        <v>-12.590871973832447</v>
      </c>
      <c r="BB75">
        <v>55.768578200870088</v>
      </c>
      <c r="BC75">
        <v>967.25768337249758</v>
      </c>
      <c r="BD75">
        <v>7499.8478330824109</v>
      </c>
      <c r="BE75" s="33">
        <v>9.2058334499597549E-2</v>
      </c>
      <c r="BF75" s="33"/>
    </row>
    <row r="76" spans="3:58" x14ac:dyDescent="0.3">
      <c r="C76" s="34">
        <v>42805</v>
      </c>
      <c r="D76">
        <v>15900.693651665582</v>
      </c>
      <c r="E76">
        <v>181.25537082884046</v>
      </c>
      <c r="F76">
        <v>625.23028691609704</v>
      </c>
      <c r="G76" t="s">
        <v>310</v>
      </c>
      <c r="H76">
        <v>1360.0404987759061</v>
      </c>
      <c r="I76">
        <v>69.617055653201206</v>
      </c>
      <c r="J76">
        <v>5.8448836163054274</v>
      </c>
      <c r="K76">
        <v>267.50882751146952</v>
      </c>
      <c r="L76">
        <v>327.98155413733588</v>
      </c>
      <c r="M76">
        <v>355.25136523776587</v>
      </c>
      <c r="N76">
        <v>1377.762710486518</v>
      </c>
      <c r="O76">
        <v>17.75146550602383</v>
      </c>
      <c r="P76">
        <v>13.417591657572322</v>
      </c>
      <c r="Q76">
        <v>5.0302777820163307</v>
      </c>
      <c r="R76">
        <v>1104.1974581400552</v>
      </c>
      <c r="S76">
        <v>1400.0472174326578</v>
      </c>
      <c r="T76">
        <v>4200.0002259996199</v>
      </c>
      <c r="U76">
        <v>2200.357755025228</v>
      </c>
      <c r="V76">
        <v>144.49822346369425</v>
      </c>
      <c r="W76">
        <v>23.15000057220459</v>
      </c>
      <c r="X76">
        <v>1.0315750241279602</v>
      </c>
      <c r="Y76">
        <v>1.4500000178813934</v>
      </c>
      <c r="Z76" t="s">
        <v>310</v>
      </c>
      <c r="AA76" t="s">
        <v>310</v>
      </c>
      <c r="AB76" t="s">
        <v>310</v>
      </c>
      <c r="AC76" t="s">
        <v>310</v>
      </c>
      <c r="AD76" t="s">
        <v>310</v>
      </c>
      <c r="AE76">
        <v>9431.0218607584629</v>
      </c>
      <c r="AF76">
        <v>92.55000114440918</v>
      </c>
      <c r="AG76">
        <v>8.2375001907348633</v>
      </c>
      <c r="AH76">
        <v>337.09999847412109</v>
      </c>
      <c r="AI76" t="s">
        <v>310</v>
      </c>
      <c r="AJ76">
        <v>0.60000002384185791</v>
      </c>
      <c r="AK76">
        <v>7600</v>
      </c>
      <c r="AL76">
        <v>77.109022402763372</v>
      </c>
      <c r="AM76">
        <v>1.0076169842026299</v>
      </c>
      <c r="AN76">
        <v>3.2048891908408681</v>
      </c>
      <c r="AO76">
        <v>18.187608297665914</v>
      </c>
      <c r="AP76">
        <v>8.0029356694366366E-2</v>
      </c>
      <c r="AQ76">
        <v>297.69986573391492</v>
      </c>
      <c r="AR76">
        <v>34915.587791612415</v>
      </c>
      <c r="AS76">
        <v>44779.778085666236</v>
      </c>
      <c r="AT76">
        <v>414.22426458994545</v>
      </c>
      <c r="AU76">
        <v>659.95921912723122</v>
      </c>
      <c r="AV76">
        <v>545.32693227132165</v>
      </c>
      <c r="AW76">
        <v>569.19727717505566</v>
      </c>
      <c r="AX76">
        <v>567.6822692447239</v>
      </c>
      <c r="AY76">
        <v>556.47809287177188</v>
      </c>
      <c r="AZ76">
        <v>3.7719162537819808</v>
      </c>
      <c r="BA76">
        <v>-12.720358943608073</v>
      </c>
      <c r="BB76">
        <v>51.34943214787377</v>
      </c>
      <c r="BC76">
        <v>967.52891288333467</v>
      </c>
      <c r="BD76">
        <v>7499.5477817111541</v>
      </c>
      <c r="BE76" s="33">
        <v>9.2212501913309097E-2</v>
      </c>
      <c r="BF76" s="33"/>
    </row>
    <row r="77" spans="3:58" x14ac:dyDescent="0.3">
      <c r="C77" s="34">
        <v>42806</v>
      </c>
      <c r="D77">
        <v>15901.265582186934</v>
      </c>
      <c r="E77">
        <v>178.12111572044483</v>
      </c>
      <c r="F77">
        <v>629.02001201242638</v>
      </c>
      <c r="G77" t="s">
        <v>310</v>
      </c>
      <c r="H77">
        <v>1360.0178953308989</v>
      </c>
      <c r="I77">
        <v>57.385440192015274</v>
      </c>
      <c r="J77">
        <v>5.232283429861452</v>
      </c>
      <c r="K77">
        <v>245.23435975779657</v>
      </c>
      <c r="L77">
        <v>305.06777560469033</v>
      </c>
      <c r="M77">
        <v>345.02653591874719</v>
      </c>
      <c r="N77">
        <v>1376.1273522418478</v>
      </c>
      <c r="O77">
        <v>17.761659345765043</v>
      </c>
      <c r="P77">
        <v>13.536693802778272</v>
      </c>
      <c r="Q77">
        <v>5.0685517684273096</v>
      </c>
      <c r="R77">
        <v>1126.5647584776948</v>
      </c>
      <c r="S77">
        <v>1400.0094025100486</v>
      </c>
      <c r="T77">
        <v>4199.9524049620695</v>
      </c>
      <c r="U77">
        <v>2199.7962619947352</v>
      </c>
      <c r="V77">
        <v>144.2571847335152</v>
      </c>
      <c r="W77">
        <v>22.965217258619226</v>
      </c>
      <c r="X77">
        <v>1.0237260590428892</v>
      </c>
      <c r="Y77">
        <v>1.5560869963272759</v>
      </c>
      <c r="Z77" t="s">
        <v>310</v>
      </c>
      <c r="AA77" t="s">
        <v>310</v>
      </c>
      <c r="AB77" t="s">
        <v>310</v>
      </c>
      <c r="AC77" t="s">
        <v>310</v>
      </c>
      <c r="AD77" t="s">
        <v>310</v>
      </c>
      <c r="AE77">
        <v>9418.3410513615254</v>
      </c>
      <c r="AF77">
        <v>92.321741850479796</v>
      </c>
      <c r="AG77">
        <v>8.1504347428031583</v>
      </c>
      <c r="AH77">
        <v>334.05652518894362</v>
      </c>
      <c r="AI77" t="s">
        <v>310</v>
      </c>
      <c r="AJ77">
        <v>0.60000002384185791</v>
      </c>
      <c r="AK77">
        <v>7600</v>
      </c>
      <c r="AL77">
        <v>77.786118523970899</v>
      </c>
      <c r="AM77">
        <v>0.94380453835794886</v>
      </c>
      <c r="AN77">
        <v>3.4180818500822108</v>
      </c>
      <c r="AO77">
        <v>17.366544093947478</v>
      </c>
      <c r="AP77">
        <v>7.3234353479051939E-2</v>
      </c>
      <c r="AQ77">
        <v>367.2507366836935</v>
      </c>
      <c r="AR77">
        <v>34461.87562981205</v>
      </c>
      <c r="AS77">
        <v>45595.127666440218</v>
      </c>
      <c r="AT77">
        <v>409.63729824121447</v>
      </c>
      <c r="AU77">
        <v>660.00601373202562</v>
      </c>
      <c r="AV77">
        <v>546.73919677734375</v>
      </c>
      <c r="AW77">
        <v>570.57438615439594</v>
      </c>
      <c r="AX77">
        <v>569.09552592401917</v>
      </c>
      <c r="AY77">
        <v>557.58336878237515</v>
      </c>
      <c r="AZ77">
        <v>3.5985328708869821</v>
      </c>
      <c r="BA77">
        <v>-13.807536222969276</v>
      </c>
      <c r="BB77">
        <v>39.839511060023653</v>
      </c>
      <c r="BC77">
        <v>960.73985553686168</v>
      </c>
      <c r="BD77">
        <v>7500.0051840961842</v>
      </c>
      <c r="BE77" s="33">
        <v>8.9660871288050781E-2</v>
      </c>
      <c r="BF77" s="33"/>
    </row>
    <row r="78" spans="3:58" x14ac:dyDescent="0.3">
      <c r="C78" s="34">
        <v>42807</v>
      </c>
      <c r="D78">
        <v>15900.900349256728</v>
      </c>
      <c r="E78">
        <v>180.97476961347792</v>
      </c>
      <c r="F78">
        <v>628.7691752115885</v>
      </c>
      <c r="G78" t="s">
        <v>310</v>
      </c>
      <c r="H78">
        <v>1360.0311759101021</v>
      </c>
      <c r="I78">
        <v>64.232928453551395</v>
      </c>
      <c r="J78">
        <v>5.3660755655463834</v>
      </c>
      <c r="K78">
        <v>257.10375905566747</v>
      </c>
      <c r="L78">
        <v>319.09692287445068</v>
      </c>
      <c r="M78">
        <v>351.95260842641193</v>
      </c>
      <c r="N78">
        <v>1377.0606371561687</v>
      </c>
      <c r="O78">
        <v>17.624522844950359</v>
      </c>
      <c r="P78">
        <v>13.489900186657906</v>
      </c>
      <c r="Q78">
        <v>4.9641622437371149</v>
      </c>
      <c r="R78">
        <v>1133.2493991004096</v>
      </c>
      <c r="S78">
        <v>1400.061418914795</v>
      </c>
      <c r="T78">
        <v>4200.0014819675025</v>
      </c>
      <c r="U78">
        <v>2199.3982526991103</v>
      </c>
      <c r="V78">
        <v>144.37409400939941</v>
      </c>
      <c r="W78">
        <v>23.125000476837158</v>
      </c>
      <c r="X78">
        <v>1.0288749933242798</v>
      </c>
      <c r="Y78">
        <v>1.4900000393390656</v>
      </c>
      <c r="Z78" t="s">
        <v>310</v>
      </c>
      <c r="AA78" t="s">
        <v>310</v>
      </c>
      <c r="AB78" t="s">
        <v>310</v>
      </c>
      <c r="AC78" t="s">
        <v>310</v>
      </c>
      <c r="AD78" t="s">
        <v>310</v>
      </c>
      <c r="AE78">
        <v>9474.5303843180336</v>
      </c>
      <c r="AF78">
        <v>92.450000762939453</v>
      </c>
      <c r="AG78">
        <v>8.179999828338623</v>
      </c>
      <c r="AH78">
        <v>334.92501068115234</v>
      </c>
      <c r="AI78" t="s">
        <v>310</v>
      </c>
      <c r="AJ78">
        <v>7.5000004842877388E-2</v>
      </c>
      <c r="AK78">
        <v>7600</v>
      </c>
      <c r="AL78">
        <v>77.421668537457791</v>
      </c>
      <c r="AM78">
        <v>0.97573673207726741</v>
      </c>
      <c r="AN78">
        <v>3.3817755586847116</v>
      </c>
      <c r="AO78">
        <v>17.730029341247345</v>
      </c>
      <c r="AP78">
        <v>6.7564382129866221E-2</v>
      </c>
      <c r="AQ78">
        <v>374.42266016519733</v>
      </c>
      <c r="AR78">
        <v>34606.002411566842</v>
      </c>
      <c r="AS78">
        <v>45047.300808376734</v>
      </c>
      <c r="AT78">
        <v>411.79497743182714</v>
      </c>
      <c r="AU78">
        <v>659.99989812639024</v>
      </c>
      <c r="AV78">
        <v>544.12149323357471</v>
      </c>
      <c r="AW78">
        <v>568.91768262651226</v>
      </c>
      <c r="AX78">
        <v>567.5105826271905</v>
      </c>
      <c r="AY78">
        <v>555.61149845123293</v>
      </c>
      <c r="AZ78">
        <v>3.5225710622138449</v>
      </c>
      <c r="BA78">
        <v>-12.869211828708648</v>
      </c>
      <c r="BB78">
        <v>49.800562372472548</v>
      </c>
      <c r="BC78">
        <v>1006.2099750730727</v>
      </c>
      <c r="BD78">
        <v>7500.0378626505535</v>
      </c>
      <c r="BE78" s="33">
        <v>9.1816668709119156E-2</v>
      </c>
      <c r="BF78" s="33"/>
    </row>
    <row r="79" spans="3:58" x14ac:dyDescent="0.3">
      <c r="C79" s="34">
        <v>42808</v>
      </c>
      <c r="D79">
        <v>15899.858192274305</v>
      </c>
      <c r="E79">
        <v>179.69093314276802</v>
      </c>
      <c r="F79">
        <v>626.96693844265405</v>
      </c>
      <c r="G79" t="s">
        <v>310</v>
      </c>
      <c r="H79">
        <v>1359.962273364597</v>
      </c>
      <c r="I79">
        <v>62.475421468113097</v>
      </c>
      <c r="J79">
        <v>5.2897177241282698</v>
      </c>
      <c r="K79">
        <v>271.68948264651829</v>
      </c>
      <c r="L79">
        <v>324.87117783769787</v>
      </c>
      <c r="M79">
        <v>354.86775504218207</v>
      </c>
      <c r="N79">
        <v>1375.244910007053</v>
      </c>
      <c r="O79">
        <v>17.654974328147041</v>
      </c>
      <c r="P79">
        <v>13.51181174384223</v>
      </c>
      <c r="Q79">
        <v>5.0675399568345814</v>
      </c>
      <c r="R79">
        <v>1126.3222252315945</v>
      </c>
      <c r="S79">
        <v>1399.9863658905028</v>
      </c>
      <c r="T79">
        <v>4200.0096366034613</v>
      </c>
      <c r="U79">
        <v>2200.8380466037324</v>
      </c>
      <c r="V79">
        <v>144.34334834416708</v>
      </c>
      <c r="W79">
        <v>23.274999618530273</v>
      </c>
      <c r="X79">
        <v>1.0452750027179718</v>
      </c>
      <c r="Y79">
        <v>1.4600000381469727</v>
      </c>
      <c r="Z79" t="s">
        <v>310</v>
      </c>
      <c r="AA79" t="s">
        <v>310</v>
      </c>
      <c r="AB79" t="s">
        <v>310</v>
      </c>
      <c r="AC79" t="s">
        <v>310</v>
      </c>
      <c r="AD79" t="s">
        <v>310</v>
      </c>
      <c r="AE79">
        <v>9325.6645111083981</v>
      </c>
      <c r="AF79">
        <v>92.725002288818359</v>
      </c>
      <c r="AG79">
        <v>8.1624996662139893</v>
      </c>
      <c r="AH79">
        <v>335.64999389648438</v>
      </c>
      <c r="AI79" t="s">
        <v>310</v>
      </c>
      <c r="AJ79">
        <v>-0.10000000149011612</v>
      </c>
      <c r="AK79">
        <v>7600</v>
      </c>
      <c r="AL79">
        <v>77.365907253159421</v>
      </c>
      <c r="AM79">
        <v>0.95823455833726456</v>
      </c>
      <c r="AN79">
        <v>3.4467930688350297</v>
      </c>
      <c r="AO79">
        <v>17.70739390688178</v>
      </c>
      <c r="AP79">
        <v>6.7779385699476627E-2</v>
      </c>
      <c r="AQ79">
        <v>577.16320383979212</v>
      </c>
      <c r="AR79">
        <v>34835.729700529882</v>
      </c>
      <c r="AS79">
        <v>45540.124454752608</v>
      </c>
      <c r="AT79">
        <v>405.74182010226781</v>
      </c>
      <c r="AU79">
        <v>657.87565411461719</v>
      </c>
      <c r="AV79">
        <v>541.38280020819775</v>
      </c>
      <c r="AW79">
        <v>565.74222836683327</v>
      </c>
      <c r="AX79">
        <v>564.81556840569215</v>
      </c>
      <c r="AY79">
        <v>552.56519589613015</v>
      </c>
      <c r="AZ79">
        <v>3.4047270780636203</v>
      </c>
      <c r="BA79">
        <v>-12.662506080667178</v>
      </c>
      <c r="BB79">
        <v>54.515115208095978</v>
      </c>
      <c r="BC79">
        <v>1015.2396701921433</v>
      </c>
      <c r="BD79">
        <v>7499.8570982191295</v>
      </c>
      <c r="BE79" s="33">
        <v>9.4170836110909775E-2</v>
      </c>
      <c r="BF79" s="33"/>
    </row>
    <row r="80" spans="3:58" x14ac:dyDescent="0.3">
      <c r="C80" s="34">
        <v>42809</v>
      </c>
      <c r="D80">
        <v>19676.188237847222</v>
      </c>
      <c r="E80">
        <v>180.74763060675727</v>
      </c>
      <c r="F80">
        <v>616.98821279737683</v>
      </c>
      <c r="G80" t="s">
        <v>310</v>
      </c>
      <c r="H80">
        <v>1327.9143902248807</v>
      </c>
      <c r="I80">
        <v>581.08542963133914</v>
      </c>
      <c r="J80">
        <v>3.1643378590176137</v>
      </c>
      <c r="K80">
        <v>264.52702667448256</v>
      </c>
      <c r="L80">
        <v>338.09864256117078</v>
      </c>
      <c r="M80">
        <v>351.31002532111273</v>
      </c>
      <c r="N80">
        <v>1336.7030825297038</v>
      </c>
      <c r="O80">
        <v>19.284605591826967</v>
      </c>
      <c r="P80">
        <v>15.072720536920759</v>
      </c>
      <c r="Q80">
        <v>3.910771714316474</v>
      </c>
      <c r="R80">
        <v>1137.7972214592828</v>
      </c>
      <c r="S80">
        <v>1399.935152774387</v>
      </c>
      <c r="T80">
        <v>4199.9582322862416</v>
      </c>
      <c r="U80">
        <v>2200.4596286349824</v>
      </c>
      <c r="V80">
        <v>144.47732766469321</v>
      </c>
      <c r="W80">
        <v>23.225000381469727</v>
      </c>
      <c r="X80">
        <v>1.0287750065326691</v>
      </c>
      <c r="Y80">
        <v>1.5349999666213989</v>
      </c>
      <c r="Z80" t="s">
        <v>310</v>
      </c>
      <c r="AA80" t="s">
        <v>310</v>
      </c>
      <c r="AB80" t="s">
        <v>310</v>
      </c>
      <c r="AC80" t="s">
        <v>310</v>
      </c>
      <c r="AD80" t="s">
        <v>310</v>
      </c>
      <c r="AE80">
        <v>11527.092801920573</v>
      </c>
      <c r="AF80">
        <v>92.500001907348633</v>
      </c>
      <c r="AG80">
        <v>8.2700002193450928</v>
      </c>
      <c r="AH80">
        <v>328.37499237060547</v>
      </c>
      <c r="AI80" t="s">
        <v>310</v>
      </c>
      <c r="AJ80">
        <v>5.000000074505806E-2</v>
      </c>
      <c r="AK80">
        <v>7600</v>
      </c>
      <c r="AL80">
        <v>76.90313420560625</v>
      </c>
      <c r="AM80">
        <v>0.95149939358234403</v>
      </c>
      <c r="AN80">
        <v>5.536895104065354</v>
      </c>
      <c r="AO80">
        <v>16.108991177508859</v>
      </c>
      <c r="AP80">
        <v>6.5026683003331226E-2</v>
      </c>
      <c r="AQ80">
        <v>349.7463279445966</v>
      </c>
      <c r="AR80">
        <v>37079.470303005641</v>
      </c>
      <c r="AS80">
        <v>42477.226976182727</v>
      </c>
      <c r="AT80">
        <v>448.04040652381047</v>
      </c>
      <c r="AU80">
        <v>637.58825685713032</v>
      </c>
      <c r="AV80">
        <v>560.45017772250708</v>
      </c>
      <c r="AW80">
        <v>579.85895824432373</v>
      </c>
      <c r="AX80">
        <v>578.40078671773279</v>
      </c>
      <c r="AY80">
        <v>570.25960835350884</v>
      </c>
      <c r="AZ80">
        <v>4.1836979888379577</v>
      </c>
      <c r="BA80">
        <v>-12.629300166832076</v>
      </c>
      <c r="BB80">
        <v>55.537335904439288</v>
      </c>
      <c r="BC80">
        <v>1006.6401789347331</v>
      </c>
      <c r="BD80">
        <v>7499.9653227064346</v>
      </c>
      <c r="BE80" s="33">
        <v>9.1487499885261059E-2</v>
      </c>
      <c r="BF80" s="33"/>
    </row>
    <row r="81" spans="3:58" x14ac:dyDescent="0.3">
      <c r="C81" s="34">
        <v>42810</v>
      </c>
      <c r="D81">
        <v>22420.083346218533</v>
      </c>
      <c r="E81">
        <v>180.88655560811361</v>
      </c>
      <c r="F81">
        <v>614.37896675533716</v>
      </c>
      <c r="G81" t="s">
        <v>310</v>
      </c>
      <c r="H81">
        <v>1314.3161151038275</v>
      </c>
      <c r="I81">
        <v>705.68719721900095</v>
      </c>
      <c r="J81">
        <v>2.4557862813687987</v>
      </c>
      <c r="K81">
        <v>284.19011611938475</v>
      </c>
      <c r="L81">
        <v>364.27724441952176</v>
      </c>
      <c r="M81">
        <v>363.00330168406168</v>
      </c>
      <c r="N81">
        <v>1320.0676272074381</v>
      </c>
      <c r="O81">
        <v>20.167839574151568</v>
      </c>
      <c r="P81">
        <v>16.008867581685383</v>
      </c>
      <c r="Q81">
        <v>2.8542758093939886</v>
      </c>
      <c r="R81">
        <v>1127.3236141204834</v>
      </c>
      <c r="S81">
        <v>1400.0497939639622</v>
      </c>
      <c r="T81">
        <v>4077.1181258307561</v>
      </c>
      <c r="U81">
        <v>2076.5327629089356</v>
      </c>
      <c r="V81">
        <v>144.68790531158447</v>
      </c>
      <c r="W81">
        <v>23.349999904632568</v>
      </c>
      <c r="X81">
        <v>1.0229499638080597</v>
      </c>
      <c r="Y81">
        <v>1.4700000286102295</v>
      </c>
      <c r="Z81" t="s">
        <v>310</v>
      </c>
      <c r="AA81" t="s">
        <v>310</v>
      </c>
      <c r="AB81" t="s">
        <v>310</v>
      </c>
      <c r="AC81" t="s">
        <v>310</v>
      </c>
      <c r="AD81" t="s">
        <v>310</v>
      </c>
      <c r="AE81">
        <v>13226.078010389539</v>
      </c>
      <c r="AF81">
        <v>92.775001525878906</v>
      </c>
      <c r="AG81">
        <v>8.3250000476837158</v>
      </c>
      <c r="AH81">
        <v>337.89999389648438</v>
      </c>
      <c r="AI81" t="s">
        <v>310</v>
      </c>
      <c r="AJ81">
        <v>0.10000000149011612</v>
      </c>
      <c r="AK81">
        <v>7600</v>
      </c>
      <c r="AL81">
        <v>77.112623567051358</v>
      </c>
      <c r="AM81">
        <v>0.95734376667274368</v>
      </c>
      <c r="AN81">
        <v>6.2251205636395346</v>
      </c>
      <c r="AO81">
        <v>15.194822770025995</v>
      </c>
      <c r="AP81">
        <v>6.8831678037531679E-2</v>
      </c>
      <c r="AQ81">
        <v>208.29241386420196</v>
      </c>
      <c r="AR81">
        <v>39502.252255588108</v>
      </c>
      <c r="AS81">
        <v>40571.230099826389</v>
      </c>
      <c r="AT81">
        <v>478.5039075427585</v>
      </c>
      <c r="AU81">
        <v>628.46262088351784</v>
      </c>
      <c r="AV81">
        <v>567.29637251959912</v>
      </c>
      <c r="AW81">
        <v>584.32231186760794</v>
      </c>
      <c r="AX81">
        <v>583.51175140804719</v>
      </c>
      <c r="AY81">
        <v>578.57068246205642</v>
      </c>
      <c r="AZ81">
        <v>3.5674984823498459</v>
      </c>
      <c r="BA81">
        <v>-12.272917024294536</v>
      </c>
      <c r="BB81">
        <v>67.270085705651184</v>
      </c>
      <c r="BC81">
        <v>1024.3541034274631</v>
      </c>
      <c r="BD81">
        <v>7500.2343470255537</v>
      </c>
      <c r="BE81" s="33">
        <v>0.10574166694035132</v>
      </c>
      <c r="BF81" s="33"/>
    </row>
    <row r="82" spans="3:58" x14ac:dyDescent="0.3">
      <c r="C82" s="34">
        <v>42811</v>
      </c>
      <c r="D82">
        <v>22490.446765814886</v>
      </c>
      <c r="E82">
        <v>179.14601407580906</v>
      </c>
      <c r="F82">
        <v>628.9797830581665</v>
      </c>
      <c r="G82" t="s">
        <v>310</v>
      </c>
      <c r="H82">
        <v>1314.8676875220406</v>
      </c>
      <c r="I82">
        <v>695.01313321855332</v>
      </c>
      <c r="J82">
        <v>2.5246511521438757</v>
      </c>
      <c r="K82">
        <v>289.06179076300725</v>
      </c>
      <c r="L82">
        <v>366.99644497765433</v>
      </c>
      <c r="M82">
        <v>368.84958780076767</v>
      </c>
      <c r="N82">
        <v>1322.3664908938938</v>
      </c>
      <c r="O82">
        <v>19.878948397106594</v>
      </c>
      <c r="P82">
        <v>15.904923597971598</v>
      </c>
      <c r="Q82">
        <v>2.7275727060106068</v>
      </c>
      <c r="R82">
        <v>1129.3743569691976</v>
      </c>
      <c r="S82">
        <v>1400.0575039757623</v>
      </c>
      <c r="T82">
        <v>3999.9948136223688</v>
      </c>
      <c r="U82">
        <v>2000.6182569715711</v>
      </c>
      <c r="V82">
        <v>144.86614068349203</v>
      </c>
      <c r="W82">
        <v>23.175000190734863</v>
      </c>
      <c r="X82">
        <v>1.0287999510765076</v>
      </c>
      <c r="Y82">
        <v>1.4700000286102295</v>
      </c>
      <c r="Z82" t="s">
        <v>310</v>
      </c>
      <c r="AA82" t="s">
        <v>310</v>
      </c>
      <c r="AB82" t="s">
        <v>310</v>
      </c>
      <c r="AC82" t="s">
        <v>310</v>
      </c>
      <c r="AD82" t="s">
        <v>310</v>
      </c>
      <c r="AE82">
        <v>13305.390659925673</v>
      </c>
      <c r="AF82">
        <v>92.975000381469727</v>
      </c>
      <c r="AG82">
        <v>8.3299999237060547</v>
      </c>
      <c r="AH82">
        <v>343.62500762939453</v>
      </c>
      <c r="AI82" t="s">
        <v>310</v>
      </c>
      <c r="AJ82">
        <v>1.0749999824911356</v>
      </c>
      <c r="AK82">
        <v>7600</v>
      </c>
      <c r="AL82">
        <v>77.697169688012863</v>
      </c>
      <c r="AM82">
        <v>0.94368444710142085</v>
      </c>
      <c r="AN82">
        <v>5.9510679627458254</v>
      </c>
      <c r="AO82">
        <v>14.904203826189041</v>
      </c>
      <c r="AP82">
        <v>6.5352055432999295E-2</v>
      </c>
      <c r="AQ82">
        <v>161.08792186942367</v>
      </c>
      <c r="AR82">
        <v>38947.718362087675</v>
      </c>
      <c r="AS82">
        <v>45457.524645996091</v>
      </c>
      <c r="AT82">
        <v>475.60348992877539</v>
      </c>
      <c r="AU82">
        <v>644.02037474314375</v>
      </c>
      <c r="AV82">
        <v>585.96048884921606</v>
      </c>
      <c r="AW82">
        <v>601.29757976531982</v>
      </c>
      <c r="AX82">
        <v>600.67996989356152</v>
      </c>
      <c r="AY82">
        <v>594.34512267642549</v>
      </c>
      <c r="AZ82">
        <v>3.4614844845400916</v>
      </c>
      <c r="BA82">
        <v>-12.0959652857648</v>
      </c>
      <c r="BB82">
        <v>70.199677847491373</v>
      </c>
      <c r="BC82">
        <v>1064.2193918652006</v>
      </c>
      <c r="BD82">
        <v>7500.3142272949217</v>
      </c>
      <c r="BE82" s="33">
        <v>0.11062083238114913</v>
      </c>
      <c r="BF82" s="33"/>
    </row>
    <row r="83" spans="3:58" x14ac:dyDescent="0.3">
      <c r="C83" s="34">
        <v>42812</v>
      </c>
      <c r="D83">
        <v>22499.688906521267</v>
      </c>
      <c r="E83">
        <v>179.46434379153783</v>
      </c>
      <c r="F83">
        <v>624.6574433644613</v>
      </c>
      <c r="G83" t="s">
        <v>310</v>
      </c>
      <c r="H83">
        <v>1316.4320862240261</v>
      </c>
      <c r="I83">
        <v>698.00102274152971</v>
      </c>
      <c r="J83">
        <v>2.1135103809336822</v>
      </c>
      <c r="K83">
        <v>286.17525883780587</v>
      </c>
      <c r="L83">
        <v>361.6406125386556</v>
      </c>
      <c r="M83">
        <v>364.90824241638182</v>
      </c>
      <c r="N83">
        <v>1323.9529707166885</v>
      </c>
      <c r="O83">
        <v>19.725199143091839</v>
      </c>
      <c r="P83">
        <v>15.890460809071859</v>
      </c>
      <c r="Q83">
        <v>2.4332294464111328</v>
      </c>
      <c r="R83">
        <v>1126.1560416751438</v>
      </c>
      <c r="S83">
        <v>1400.0537469651963</v>
      </c>
      <c r="T83">
        <v>4000.0012452019587</v>
      </c>
      <c r="U83">
        <v>1998.895232688056</v>
      </c>
      <c r="V83">
        <v>144.87472295761108</v>
      </c>
      <c r="W83">
        <v>23.249999523162842</v>
      </c>
      <c r="X83">
        <v>1.0378749966621399</v>
      </c>
      <c r="Y83">
        <v>1.4050000011920929</v>
      </c>
      <c r="Z83" t="s">
        <v>310</v>
      </c>
      <c r="AA83" t="s">
        <v>310</v>
      </c>
      <c r="AB83" t="s">
        <v>310</v>
      </c>
      <c r="AC83" t="s">
        <v>310</v>
      </c>
      <c r="AD83" t="s">
        <v>310</v>
      </c>
      <c r="AE83">
        <v>13306.229044935439</v>
      </c>
      <c r="AF83">
        <v>92.774997711181641</v>
      </c>
      <c r="AG83">
        <v>8.3824996948242188</v>
      </c>
      <c r="AH83">
        <v>344.87500762939453</v>
      </c>
      <c r="AI83" t="s">
        <v>310</v>
      </c>
      <c r="AJ83">
        <v>1.3999999761581421</v>
      </c>
      <c r="AK83">
        <v>7600</v>
      </c>
      <c r="AL83">
        <v>78.369490835401749</v>
      </c>
      <c r="AM83">
        <v>0.85967219544367657</v>
      </c>
      <c r="AN83">
        <v>6.1428969484236502</v>
      </c>
      <c r="AO83">
        <v>12.878488625420465</v>
      </c>
      <c r="AP83">
        <v>0.9667286749138716</v>
      </c>
      <c r="AQ83">
        <v>616.53599206076728</v>
      </c>
      <c r="AR83">
        <v>39091.285209147136</v>
      </c>
      <c r="AS83">
        <v>43914.327815755205</v>
      </c>
      <c r="AT83">
        <v>476.66101503372192</v>
      </c>
      <c r="AU83">
        <v>639.47149499257409</v>
      </c>
      <c r="AV83">
        <v>579.70000372992627</v>
      </c>
      <c r="AW83">
        <v>596.61922035217287</v>
      </c>
      <c r="AX83">
        <v>595.47222968207461</v>
      </c>
      <c r="AY83">
        <v>588.74332550896543</v>
      </c>
      <c r="AZ83">
        <v>3.5314992702669565</v>
      </c>
      <c r="BA83">
        <v>-12.021710384223196</v>
      </c>
      <c r="BB83">
        <v>68.042985044585336</v>
      </c>
      <c r="BC83">
        <v>1074.6700411478678</v>
      </c>
      <c r="BD83">
        <v>7499.8277943929033</v>
      </c>
      <c r="BE83" s="33">
        <v>0.11264166670540969</v>
      </c>
      <c r="BF83" s="33"/>
    </row>
    <row r="84" spans="3:58" x14ac:dyDescent="0.3">
      <c r="C84" s="34">
        <v>42813</v>
      </c>
      <c r="D84">
        <v>22499.655655924478</v>
      </c>
      <c r="E84">
        <v>179.23887411753336</v>
      </c>
      <c r="F84">
        <v>627.98224502139624</v>
      </c>
      <c r="G84" t="s">
        <v>310</v>
      </c>
      <c r="H84">
        <v>1320.0082131703696</v>
      </c>
      <c r="I84">
        <v>698.00181700388589</v>
      </c>
      <c r="J84">
        <v>2.2825957610789271</v>
      </c>
      <c r="K84">
        <v>287.54459211561414</v>
      </c>
      <c r="L84">
        <v>364.35819246504042</v>
      </c>
      <c r="M84">
        <v>368.69719066619871</v>
      </c>
      <c r="N84">
        <v>1327.4126136355931</v>
      </c>
      <c r="O84">
        <v>19.550565083821613</v>
      </c>
      <c r="P84">
        <v>15.786002318064371</v>
      </c>
      <c r="Q84">
        <v>2.4510273536046348</v>
      </c>
      <c r="R84">
        <v>1125.9823589324951</v>
      </c>
      <c r="S84">
        <v>1400.002938164605</v>
      </c>
      <c r="T84">
        <v>3999.9664379543729</v>
      </c>
      <c r="U84">
        <v>1999.6716296301947</v>
      </c>
      <c r="V84">
        <v>144.86333608627319</v>
      </c>
      <c r="W84">
        <v>23.225000381469727</v>
      </c>
      <c r="X84">
        <v>1.0585249960422516</v>
      </c>
      <c r="Y84">
        <v>1.4550000131130219</v>
      </c>
      <c r="Z84" t="s">
        <v>310</v>
      </c>
      <c r="AA84" t="s">
        <v>310</v>
      </c>
      <c r="AB84" t="s">
        <v>310</v>
      </c>
      <c r="AC84" t="s">
        <v>310</v>
      </c>
      <c r="AD84" t="s">
        <v>310</v>
      </c>
      <c r="AE84">
        <v>13362.370699395075</v>
      </c>
      <c r="AF84">
        <v>92.999998092651367</v>
      </c>
      <c r="AG84">
        <v>8.3925001621246338</v>
      </c>
      <c r="AH84">
        <v>345.24999237060547</v>
      </c>
      <c r="AI84" t="s">
        <v>310</v>
      </c>
      <c r="AJ84">
        <v>1.3999999761581421</v>
      </c>
      <c r="AK84">
        <v>7600</v>
      </c>
      <c r="AL84">
        <v>77.923335504531863</v>
      </c>
      <c r="AM84">
        <v>0.9063651254814532</v>
      </c>
      <c r="AN84">
        <v>6.3267233265770804</v>
      </c>
      <c r="AO84">
        <v>14.321939746207661</v>
      </c>
      <c r="AP84">
        <v>6.2014323921966145E-2</v>
      </c>
      <c r="AQ84">
        <v>457.43019636885987</v>
      </c>
      <c r="AR84">
        <v>38954.687622070313</v>
      </c>
      <c r="AS84">
        <v>44735.713252766924</v>
      </c>
      <c r="AT84">
        <v>478.35598476197987</v>
      </c>
      <c r="AU84">
        <v>642.83406634860569</v>
      </c>
      <c r="AV84">
        <v>582.9151683383518</v>
      </c>
      <c r="AW84">
        <v>599.77820298936626</v>
      </c>
      <c r="AX84">
        <v>598.66499161190461</v>
      </c>
      <c r="AY84">
        <v>591.44089323679611</v>
      </c>
      <c r="AZ84">
        <v>3.5149213561581241</v>
      </c>
      <c r="BA84">
        <v>-12.137540720899899</v>
      </c>
      <c r="BB84">
        <v>70.457434466150076</v>
      </c>
      <c r="BC84">
        <v>1050.0745897293091</v>
      </c>
      <c r="BD84">
        <v>7499.8922485351559</v>
      </c>
      <c r="BE84" s="33">
        <v>0.11765000162025292</v>
      </c>
      <c r="BF84" s="33"/>
    </row>
    <row r="85" spans="3:58" x14ac:dyDescent="0.3">
      <c r="C85" s="34">
        <v>42814</v>
      </c>
      <c r="D85">
        <v>22441.822903781467</v>
      </c>
      <c r="E85">
        <v>180.77387523121303</v>
      </c>
      <c r="F85">
        <v>632.05486827426489</v>
      </c>
      <c r="G85" t="s">
        <v>310</v>
      </c>
      <c r="H85">
        <v>1319.9856444888644</v>
      </c>
      <c r="I85">
        <v>711.34343647427033</v>
      </c>
      <c r="J85">
        <v>2.8000516527228885</v>
      </c>
      <c r="K85">
        <v>289.34534357918631</v>
      </c>
      <c r="L85">
        <v>368.03519278632268</v>
      </c>
      <c r="M85">
        <v>372.16950357225204</v>
      </c>
      <c r="N85">
        <v>1328.6562736935086</v>
      </c>
      <c r="O85">
        <v>19.403165313932632</v>
      </c>
      <c r="P85">
        <v>15.772078196207682</v>
      </c>
      <c r="Q85">
        <v>2.3172806236479015</v>
      </c>
      <c r="R85">
        <v>1125.760316297743</v>
      </c>
      <c r="S85">
        <v>1399.9832134670683</v>
      </c>
      <c r="T85">
        <v>3999.9899534437391</v>
      </c>
      <c r="U85">
        <v>2000.7497250874837</v>
      </c>
      <c r="V85">
        <v>144.53505754470825</v>
      </c>
      <c r="W85">
        <v>23.125000476837158</v>
      </c>
      <c r="X85">
        <v>1.0679000020027161</v>
      </c>
      <c r="Y85">
        <v>1.487500011920929</v>
      </c>
      <c r="Z85" t="s">
        <v>310</v>
      </c>
      <c r="AA85" t="s">
        <v>310</v>
      </c>
      <c r="AB85" t="s">
        <v>310</v>
      </c>
      <c r="AC85" t="s">
        <v>310</v>
      </c>
      <c r="AD85" t="s">
        <v>310</v>
      </c>
      <c r="AE85">
        <v>13371.198424953884</v>
      </c>
      <c r="AF85">
        <v>93.174997329711914</v>
      </c>
      <c r="AG85">
        <v>8.5249998569488525</v>
      </c>
      <c r="AH85">
        <v>347.32499694824219</v>
      </c>
      <c r="AI85" t="s">
        <v>310</v>
      </c>
      <c r="AJ85">
        <v>1.550000011920929</v>
      </c>
      <c r="AK85">
        <v>7600</v>
      </c>
      <c r="AL85">
        <v>78.067106665505307</v>
      </c>
      <c r="AM85">
        <v>0.96689386496113405</v>
      </c>
      <c r="AN85">
        <v>5.3988161022464434</v>
      </c>
      <c r="AO85">
        <v>15.052675091558033</v>
      </c>
      <c r="AP85">
        <v>6.7562085180543366E-2</v>
      </c>
      <c r="AQ85">
        <v>100.63916270285844</v>
      </c>
      <c r="AR85">
        <v>38742.381256781686</v>
      </c>
      <c r="AS85">
        <v>45433.658821614583</v>
      </c>
      <c r="AT85">
        <v>479.13958684073555</v>
      </c>
      <c r="AU85">
        <v>647.23003607855901</v>
      </c>
      <c r="AV85">
        <v>589.5487361484104</v>
      </c>
      <c r="AW85">
        <v>604.99726787143288</v>
      </c>
      <c r="AX85">
        <v>604.0032921897041</v>
      </c>
      <c r="AY85">
        <v>597.29465071360266</v>
      </c>
      <c r="AZ85">
        <v>3.7463171185718642</v>
      </c>
      <c r="BA85">
        <v>-12.100220064322153</v>
      </c>
      <c r="BB85">
        <v>73.244476535585193</v>
      </c>
      <c r="BC85">
        <v>1071.2990749147202</v>
      </c>
      <c r="BD85">
        <v>7500.0177490234373</v>
      </c>
      <c r="BE85" s="33">
        <v>0.12191666724781196</v>
      </c>
      <c r="BF85" s="33"/>
    </row>
    <row r="86" spans="3:58" x14ac:dyDescent="0.3">
      <c r="C86" s="34">
        <v>42815</v>
      </c>
      <c r="D86">
        <v>22499.883606635201</v>
      </c>
      <c r="E86">
        <v>180.25948984887864</v>
      </c>
      <c r="F86">
        <v>630.75400034586585</v>
      </c>
      <c r="G86" t="s">
        <v>310</v>
      </c>
      <c r="H86">
        <v>1319.9962910546196</v>
      </c>
      <c r="I86">
        <v>675.72235724131269</v>
      </c>
      <c r="J86">
        <v>3.2344977076613102</v>
      </c>
      <c r="K86">
        <v>289.83035709593031</v>
      </c>
      <c r="L86">
        <v>370.49407482147217</v>
      </c>
      <c r="M86">
        <v>371.04066554175483</v>
      </c>
      <c r="N86">
        <v>1328.8787323421902</v>
      </c>
      <c r="O86">
        <v>19.486762947506374</v>
      </c>
      <c r="P86">
        <v>15.859257857004801</v>
      </c>
      <c r="Q86">
        <v>2.3728389342625937</v>
      </c>
      <c r="R86">
        <v>1125.3902953677707</v>
      </c>
      <c r="S86">
        <v>1399.9354688432481</v>
      </c>
      <c r="T86">
        <v>4000.0405020819771</v>
      </c>
      <c r="U86">
        <v>1999.7307369656032</v>
      </c>
      <c r="V86">
        <v>144.43915049235025</v>
      </c>
      <c r="W86">
        <v>23.100000381469727</v>
      </c>
      <c r="X86">
        <v>1.0719250440597534</v>
      </c>
      <c r="Y86">
        <v>1.8124999701976776</v>
      </c>
      <c r="Z86" t="s">
        <v>310</v>
      </c>
      <c r="AA86" t="s">
        <v>310</v>
      </c>
      <c r="AB86" t="s">
        <v>310</v>
      </c>
      <c r="AC86" t="s">
        <v>310</v>
      </c>
      <c r="AD86" t="s">
        <v>310</v>
      </c>
      <c r="AE86">
        <v>13204.987068345812</v>
      </c>
      <c r="AF86">
        <v>93.350000381469727</v>
      </c>
      <c r="AG86">
        <v>8.6074998378753662</v>
      </c>
      <c r="AH86">
        <v>348.82500457763672</v>
      </c>
      <c r="AI86" t="s">
        <v>310</v>
      </c>
      <c r="AJ86">
        <v>1.6000000238418579</v>
      </c>
      <c r="AK86">
        <v>7600</v>
      </c>
      <c r="AL86">
        <v>74.231523131635498</v>
      </c>
      <c r="AM86">
        <v>1.0657902963023722</v>
      </c>
      <c r="AN86">
        <v>5.4657881748158426</v>
      </c>
      <c r="AO86">
        <v>17.436456322961604</v>
      </c>
      <c r="AP86">
        <v>7.8098530370638533E-2</v>
      </c>
      <c r="AQ86">
        <v>445.58215242462728</v>
      </c>
      <c r="AR86">
        <v>38853.145766872833</v>
      </c>
      <c r="AS86">
        <v>45183.951133897572</v>
      </c>
      <c r="AT86">
        <v>479.01603030098806</v>
      </c>
      <c r="AU86">
        <v>646.05449807908803</v>
      </c>
      <c r="AV86">
        <v>589.0947394900852</v>
      </c>
      <c r="AW86">
        <v>605.45370981428357</v>
      </c>
      <c r="AX86">
        <v>604.29917040930854</v>
      </c>
      <c r="AY86">
        <v>596.8531091690063</v>
      </c>
      <c r="AZ86">
        <v>3.8052498235470718</v>
      </c>
      <c r="BA86">
        <v>81.733995779852066</v>
      </c>
      <c r="BB86">
        <v>74.231902546352813</v>
      </c>
      <c r="BC86">
        <v>1066.9685463799372</v>
      </c>
      <c r="BD86">
        <v>7500.2702499389652</v>
      </c>
      <c r="BE86" s="33">
        <v>0.12037083506584167</v>
      </c>
      <c r="BF86" s="33"/>
    </row>
    <row r="87" spans="3:58" x14ac:dyDescent="0.3">
      <c r="C87" s="34">
        <v>42816</v>
      </c>
      <c r="D87">
        <v>22498.328019205728</v>
      </c>
      <c r="E87">
        <v>181.68447243902418</v>
      </c>
      <c r="F87">
        <v>606.67958789401587</v>
      </c>
      <c r="G87" t="s">
        <v>310</v>
      </c>
      <c r="H87">
        <v>1319.878375201755</v>
      </c>
      <c r="I87">
        <v>648.36386432647703</v>
      </c>
      <c r="J87">
        <v>3.2660170628792708</v>
      </c>
      <c r="K87">
        <v>278.92375219133163</v>
      </c>
      <c r="L87">
        <v>365.32505143483479</v>
      </c>
      <c r="M87">
        <v>358.74842272864447</v>
      </c>
      <c r="N87">
        <v>1327.7648110283747</v>
      </c>
      <c r="O87">
        <v>19.642313321431477</v>
      </c>
      <c r="P87">
        <v>15.740733623504639</v>
      </c>
      <c r="Q87">
        <v>2.3847033845053778</v>
      </c>
      <c r="R87">
        <v>1119.6839315626357</v>
      </c>
      <c r="S87">
        <v>1400.0843003590901</v>
      </c>
      <c r="T87">
        <v>4161.5784055074055</v>
      </c>
      <c r="U87">
        <v>1999.8679716322158</v>
      </c>
      <c r="V87">
        <v>144.4472599029541</v>
      </c>
      <c r="W87">
        <v>23.100000381469727</v>
      </c>
      <c r="X87">
        <v>1.0987749695777893</v>
      </c>
      <c r="Y87">
        <v>1.6650000214576721</v>
      </c>
      <c r="Z87" t="s">
        <v>310</v>
      </c>
      <c r="AA87" t="s">
        <v>310</v>
      </c>
      <c r="AB87" t="s">
        <v>310</v>
      </c>
      <c r="AC87" t="s">
        <v>310</v>
      </c>
      <c r="AD87" t="s">
        <v>310</v>
      </c>
      <c r="AE87">
        <v>13195.004875013563</v>
      </c>
      <c r="AF87">
        <v>92.874998092651367</v>
      </c>
      <c r="AG87">
        <v>8.5975000858306885</v>
      </c>
      <c r="AH87">
        <v>345.72500610351563</v>
      </c>
      <c r="AI87" t="s">
        <v>310</v>
      </c>
      <c r="AJ87">
        <v>1.449999988079071</v>
      </c>
      <c r="AK87">
        <v>7600</v>
      </c>
      <c r="AL87">
        <v>73.974213933944696</v>
      </c>
      <c r="AM87">
        <v>1.1966559567799171</v>
      </c>
      <c r="AN87">
        <v>5.4907715042949548</v>
      </c>
      <c r="AO87">
        <v>17.280349500477314</v>
      </c>
      <c r="AP87">
        <v>0.34399010189550205</v>
      </c>
      <c r="AQ87">
        <v>355.52784436510672</v>
      </c>
      <c r="AR87">
        <v>39956.08348795573</v>
      </c>
      <c r="AS87">
        <v>38019.571865505641</v>
      </c>
      <c r="AT87">
        <v>479.63057817882964</v>
      </c>
      <c r="AU87">
        <v>620.62286158667666</v>
      </c>
      <c r="AV87">
        <v>555.5903593699137</v>
      </c>
      <c r="AW87">
        <v>574.43442440032959</v>
      </c>
      <c r="AX87">
        <v>572.59431779649526</v>
      </c>
      <c r="AY87">
        <v>568.05247662862143</v>
      </c>
      <c r="AZ87">
        <v>3.5822935638328395</v>
      </c>
      <c r="BA87">
        <v>-12.73739177915785</v>
      </c>
      <c r="BB87">
        <v>68.658742392063147</v>
      </c>
      <c r="BC87">
        <v>1041.9599142074585</v>
      </c>
      <c r="BD87">
        <v>7499.9044911702476</v>
      </c>
      <c r="BE87" s="33">
        <v>0.11961249976108472</v>
      </c>
      <c r="BF87" s="33"/>
    </row>
    <row r="88" spans="3:58" x14ac:dyDescent="0.3">
      <c r="C88" s="34">
        <v>42817</v>
      </c>
      <c r="D88">
        <v>22499.937341308592</v>
      </c>
      <c r="E88">
        <v>177.10028575791253</v>
      </c>
      <c r="F88">
        <v>615.27196301354297</v>
      </c>
      <c r="G88" t="s">
        <v>310</v>
      </c>
      <c r="H88">
        <v>1319.9582034216987</v>
      </c>
      <c r="I88">
        <v>620.92906087239578</v>
      </c>
      <c r="J88">
        <v>3.1625731172660987</v>
      </c>
      <c r="K88">
        <v>282.87746918996174</v>
      </c>
      <c r="L88">
        <v>366.07939404381648</v>
      </c>
      <c r="M88">
        <v>357.89411862691242</v>
      </c>
      <c r="N88">
        <v>1327.8091733296712</v>
      </c>
      <c r="O88">
        <v>19.848962492412991</v>
      </c>
      <c r="P88">
        <v>15.667343457539877</v>
      </c>
      <c r="Q88">
        <v>2.7372555997636585</v>
      </c>
      <c r="R88">
        <v>1104.2568822648791</v>
      </c>
      <c r="S88">
        <v>1400.0273896535239</v>
      </c>
      <c r="T88">
        <v>4156.435179392497</v>
      </c>
      <c r="U88">
        <v>2000.0871559143065</v>
      </c>
      <c r="V88">
        <v>143.97648255030313</v>
      </c>
      <c r="W88">
        <v>23.100000381469727</v>
      </c>
      <c r="X88">
        <v>1.0997500121593475</v>
      </c>
      <c r="Y88">
        <v>1.4449999928474426</v>
      </c>
      <c r="Z88" t="s">
        <v>310</v>
      </c>
      <c r="AA88" t="s">
        <v>310</v>
      </c>
      <c r="AB88" t="s">
        <v>310</v>
      </c>
      <c r="AC88" t="s">
        <v>310</v>
      </c>
      <c r="AD88" t="s">
        <v>310</v>
      </c>
      <c r="AE88">
        <v>13296.910787963867</v>
      </c>
      <c r="AF88">
        <v>92.850000381469727</v>
      </c>
      <c r="AG88">
        <v>8.4249999523162842</v>
      </c>
      <c r="AH88">
        <v>348.19999694824219</v>
      </c>
      <c r="AI88" t="s">
        <v>310</v>
      </c>
      <c r="AJ88">
        <v>1.3999999761581421</v>
      </c>
      <c r="AK88">
        <v>7600</v>
      </c>
      <c r="AL88">
        <v>75.392900700039334</v>
      </c>
      <c r="AM88">
        <v>1.0625846692671379</v>
      </c>
      <c r="AN88">
        <v>5.5656131901674799</v>
      </c>
      <c r="AO88">
        <v>17.430567139387129</v>
      </c>
      <c r="AP88">
        <v>5.8773102503223915E-2</v>
      </c>
      <c r="AQ88">
        <v>381.23354445083271</v>
      </c>
      <c r="AR88">
        <v>40057.47369791667</v>
      </c>
      <c r="AS88">
        <v>42372.474016655819</v>
      </c>
      <c r="AT88">
        <v>475.23788689507376</v>
      </c>
      <c r="AU88">
        <v>628.61323441399463</v>
      </c>
      <c r="AV88">
        <v>566.31408267551001</v>
      </c>
      <c r="AW88">
        <v>582.32561399671772</v>
      </c>
      <c r="AX88">
        <v>580.77781526777483</v>
      </c>
      <c r="AY88">
        <v>577.06799873775901</v>
      </c>
      <c r="AZ88">
        <v>3.4864731328354943</v>
      </c>
      <c r="BA88">
        <v>-12.95207392109765</v>
      </c>
      <c r="BB88">
        <v>68.283911633491513</v>
      </c>
      <c r="BC88">
        <v>986.53517697652183</v>
      </c>
      <c r="BD88">
        <v>7500.082874382867</v>
      </c>
      <c r="BE88" s="33">
        <v>0.12339583629121383</v>
      </c>
      <c r="BF88" s="33"/>
    </row>
    <row r="89" spans="3:58" x14ac:dyDescent="0.3">
      <c r="C89" s="34">
        <v>42818</v>
      </c>
      <c r="D89">
        <v>22501.260668945313</v>
      </c>
      <c r="E89">
        <v>179.68146512773302</v>
      </c>
      <c r="F89">
        <v>601.65926456451416</v>
      </c>
      <c r="G89" t="s">
        <v>310</v>
      </c>
      <c r="H89">
        <v>1318.9066768222385</v>
      </c>
      <c r="I89">
        <v>561.50439122517901</v>
      </c>
      <c r="J89">
        <v>2.8512444644338553</v>
      </c>
      <c r="K89">
        <v>276.035368543201</v>
      </c>
      <c r="L89">
        <v>364.27728377448187</v>
      </c>
      <c r="M89">
        <v>357.99780686696369</v>
      </c>
      <c r="N89">
        <v>1326.3191272735596</v>
      </c>
      <c r="O89">
        <v>20.158126486672295</v>
      </c>
      <c r="P89">
        <v>15.942733446756998</v>
      </c>
      <c r="Q89">
        <v>2.5770898395114474</v>
      </c>
      <c r="R89">
        <v>1105.7597639719645</v>
      </c>
      <c r="S89">
        <v>1399.9684766981336</v>
      </c>
      <c r="T89">
        <v>4000.0116783142089</v>
      </c>
      <c r="U89">
        <v>2000.5254655626086</v>
      </c>
      <c r="V89">
        <v>144.27045106887817</v>
      </c>
      <c r="W89">
        <v>22.949999809265137</v>
      </c>
      <c r="X89">
        <v>1.1051500141620636</v>
      </c>
      <c r="Y89">
        <v>1.445000022649765</v>
      </c>
      <c r="Z89" t="s">
        <v>310</v>
      </c>
      <c r="AA89" t="s">
        <v>310</v>
      </c>
      <c r="AB89" t="s">
        <v>310</v>
      </c>
      <c r="AC89" t="s">
        <v>310</v>
      </c>
      <c r="AD89" t="s">
        <v>310</v>
      </c>
      <c r="AE89">
        <v>13169.238595920138</v>
      </c>
      <c r="AF89">
        <v>92.749998092651367</v>
      </c>
      <c r="AG89">
        <v>8.4375</v>
      </c>
      <c r="AH89">
        <v>351.34999847412109</v>
      </c>
      <c r="AI89" t="s">
        <v>310</v>
      </c>
      <c r="AJ89">
        <v>1.550000011920929</v>
      </c>
      <c r="AK89">
        <v>7600</v>
      </c>
      <c r="AL89">
        <v>78.697178191608856</v>
      </c>
      <c r="AM89">
        <v>0.9302805335525377</v>
      </c>
      <c r="AN89">
        <v>5.2347708650761184</v>
      </c>
      <c r="AO89">
        <v>14.615746121936374</v>
      </c>
      <c r="AP89">
        <v>4.425471200216792E-2</v>
      </c>
      <c r="AQ89">
        <v>432.60167661392029</v>
      </c>
      <c r="AR89">
        <v>39985.83822699653</v>
      </c>
      <c r="AS89">
        <v>39042.088297095084</v>
      </c>
      <c r="AT89">
        <v>473.1874630610148</v>
      </c>
      <c r="AU89">
        <v>614.92859759860573</v>
      </c>
      <c r="AV89">
        <v>554.38710848490393</v>
      </c>
      <c r="AW89">
        <v>572.66208178202317</v>
      </c>
      <c r="AX89">
        <v>571.20152089860699</v>
      </c>
      <c r="AY89">
        <v>567.04439211951365</v>
      </c>
      <c r="AZ89">
        <v>3.8422354708115258</v>
      </c>
      <c r="BA89">
        <v>-13.237506702873443</v>
      </c>
      <c r="BB89">
        <v>64.237898388173846</v>
      </c>
      <c r="BC89">
        <v>963.85827679104273</v>
      </c>
      <c r="BD89">
        <v>7499.8697855631508</v>
      </c>
      <c r="BE89" s="33">
        <v>0.12423333308349054</v>
      </c>
      <c r="BF89" s="33"/>
    </row>
    <row r="90" spans="3:58" x14ac:dyDescent="0.3">
      <c r="C90" s="34">
        <v>42819</v>
      </c>
      <c r="D90">
        <v>22499.084185930984</v>
      </c>
      <c r="E90">
        <v>181.03562574386598</v>
      </c>
      <c r="F90">
        <v>580.77313158247205</v>
      </c>
      <c r="G90" t="s">
        <v>310</v>
      </c>
      <c r="H90">
        <v>1316.7905897786006</v>
      </c>
      <c r="I90">
        <v>537.95897952185737</v>
      </c>
      <c r="J90">
        <v>2.3156124509043163</v>
      </c>
      <c r="K90">
        <v>272.65184978379142</v>
      </c>
      <c r="L90">
        <v>355.77088993920222</v>
      </c>
      <c r="M90">
        <v>350.32212469312879</v>
      </c>
      <c r="N90">
        <v>1323.8124880048963</v>
      </c>
      <c r="O90">
        <v>20.126470750570299</v>
      </c>
      <c r="P90">
        <v>16.003903071085613</v>
      </c>
      <c r="Q90">
        <v>2.0687951173444352</v>
      </c>
      <c r="R90">
        <v>1117.5848685370552</v>
      </c>
      <c r="S90">
        <v>1400.0910370296901</v>
      </c>
      <c r="T90">
        <v>4000.029891120063</v>
      </c>
      <c r="U90">
        <v>1999.8997176276314</v>
      </c>
      <c r="V90">
        <v>144.73142862319946</v>
      </c>
      <c r="W90">
        <v>22.974999904632568</v>
      </c>
      <c r="X90">
        <v>1.0750250220298767</v>
      </c>
      <c r="Y90">
        <v>1.4750000238418579</v>
      </c>
      <c r="Z90" t="s">
        <v>310</v>
      </c>
      <c r="AA90" t="s">
        <v>310</v>
      </c>
      <c r="AB90" t="s">
        <v>310</v>
      </c>
      <c r="AC90" t="s">
        <v>310</v>
      </c>
      <c r="AD90" t="s">
        <v>310</v>
      </c>
      <c r="AE90">
        <v>13028.873080806983</v>
      </c>
      <c r="AF90">
        <v>92.999998092651367</v>
      </c>
      <c r="AG90">
        <v>8.3700001239776611</v>
      </c>
      <c r="AH90">
        <v>346.29999542236328</v>
      </c>
      <c r="AI90" t="s">
        <v>310</v>
      </c>
      <c r="AJ90">
        <v>1.6000000238418579</v>
      </c>
      <c r="AK90">
        <v>7600</v>
      </c>
      <c r="AL90">
        <v>76.378143189350766</v>
      </c>
      <c r="AM90">
        <v>0.66923713176453736</v>
      </c>
      <c r="AN90">
        <v>6.6465385323131665</v>
      </c>
      <c r="AO90">
        <v>14.240788806478182</v>
      </c>
      <c r="AP90">
        <v>7.5383884301639087E-2</v>
      </c>
      <c r="AQ90">
        <v>297.67424729168414</v>
      </c>
      <c r="AR90">
        <v>40610.560405815973</v>
      </c>
      <c r="AS90">
        <v>32237.970693630643</v>
      </c>
      <c r="AT90">
        <v>476.21756875779892</v>
      </c>
      <c r="AU90">
        <v>592.57583478194624</v>
      </c>
      <c r="AV90">
        <v>526.28362973531091</v>
      </c>
      <c r="AW90">
        <v>547.88503723144527</v>
      </c>
      <c r="AX90">
        <v>545.45137333340119</v>
      </c>
      <c r="AY90">
        <v>540.61523238288032</v>
      </c>
      <c r="AZ90">
        <v>3.9007308878278963</v>
      </c>
      <c r="BA90">
        <v>-13.512337779336505</v>
      </c>
      <c r="BB90">
        <v>59.294901756445569</v>
      </c>
      <c r="BC90">
        <v>956.88351211547854</v>
      </c>
      <c r="BD90">
        <v>7499.9518098619246</v>
      </c>
      <c r="BE90" s="33">
        <v>0.12612916684399048</v>
      </c>
      <c r="BF90" s="33"/>
    </row>
    <row r="91" spans="3:58" x14ac:dyDescent="0.3">
      <c r="C91" s="34">
        <v>42820</v>
      </c>
      <c r="D91">
        <v>22485.824668375652</v>
      </c>
      <c r="E91">
        <v>176.09968041314019</v>
      </c>
      <c r="F91">
        <v>599.65237988366016</v>
      </c>
      <c r="G91" t="s">
        <v>310</v>
      </c>
      <c r="H91">
        <v>1314.2742749108208</v>
      </c>
      <c r="I91">
        <v>521.79137097464672</v>
      </c>
      <c r="J91">
        <v>2.3735158588323326</v>
      </c>
      <c r="K91">
        <v>286.18967758814495</v>
      </c>
      <c r="L91">
        <v>370.33557400173612</v>
      </c>
      <c r="M91">
        <v>360.40658153957793</v>
      </c>
      <c r="N91">
        <v>1321.8339611477322</v>
      </c>
      <c r="O91">
        <v>20.072940587997437</v>
      </c>
      <c r="P91">
        <v>15.846249580383301</v>
      </c>
      <c r="Q91">
        <v>2.4109390576680503</v>
      </c>
      <c r="R91">
        <v>1105.5054216596816</v>
      </c>
      <c r="S91">
        <v>1400.052725177341</v>
      </c>
      <c r="T91">
        <v>3999.9864079793292</v>
      </c>
      <c r="U91">
        <v>2000.0832154168022</v>
      </c>
      <c r="V91">
        <v>144.92760896682739</v>
      </c>
      <c r="W91">
        <v>22.77500057220459</v>
      </c>
      <c r="X91">
        <v>1.1385000348091125</v>
      </c>
      <c r="Y91">
        <v>1.4500000476837158</v>
      </c>
      <c r="Z91" t="s">
        <v>310</v>
      </c>
      <c r="AA91" t="s">
        <v>310</v>
      </c>
      <c r="AB91" t="s">
        <v>310</v>
      </c>
      <c r="AC91" t="s">
        <v>310</v>
      </c>
      <c r="AD91" t="s">
        <v>310</v>
      </c>
      <c r="AE91">
        <v>12791.849378797742</v>
      </c>
      <c r="AF91">
        <v>93.325000762939453</v>
      </c>
      <c r="AG91">
        <v>8.2949998378753662</v>
      </c>
      <c r="AH91">
        <v>345.14999389648438</v>
      </c>
      <c r="AI91" t="s">
        <v>310</v>
      </c>
      <c r="AJ91">
        <v>1.6000000238418579</v>
      </c>
      <c r="AK91">
        <v>7600</v>
      </c>
      <c r="AL91">
        <v>77.867794158723626</v>
      </c>
      <c r="AM91">
        <v>0.92578115237521985</v>
      </c>
      <c r="AN91">
        <v>6.2403743967413901</v>
      </c>
      <c r="AO91">
        <v>14.412169079648123</v>
      </c>
      <c r="AP91">
        <v>4.9811817524540752E-2</v>
      </c>
      <c r="AQ91">
        <v>351.95138836271235</v>
      </c>
      <c r="AR91">
        <v>40138.103321668837</v>
      </c>
      <c r="AS91">
        <v>38189.433974880645</v>
      </c>
      <c r="AT91">
        <v>474.95298840204873</v>
      </c>
      <c r="AU91">
        <v>612.74085352155896</v>
      </c>
      <c r="AV91">
        <v>546.25297154320606</v>
      </c>
      <c r="AW91">
        <v>564.92946150037983</v>
      </c>
      <c r="AX91">
        <v>563.20898342132568</v>
      </c>
      <c r="AY91">
        <v>558.58169788784448</v>
      </c>
      <c r="AZ91">
        <v>3.5148283828463818</v>
      </c>
      <c r="BA91">
        <v>-13.038627912931972</v>
      </c>
      <c r="BB91">
        <v>68.578711606396567</v>
      </c>
      <c r="BC91">
        <v>979.91220107608376</v>
      </c>
      <c r="BD91">
        <v>7499.9903854370114</v>
      </c>
      <c r="BE91" s="33">
        <v>0.12461666545520227</v>
      </c>
      <c r="BF91" s="33"/>
    </row>
    <row r="92" spans="3:58" x14ac:dyDescent="0.3">
      <c r="C92" s="34">
        <v>42821</v>
      </c>
      <c r="D92">
        <v>18447.679677666558</v>
      </c>
      <c r="E92">
        <v>179.46003378232319</v>
      </c>
      <c r="F92">
        <v>614.86604580349388</v>
      </c>
      <c r="G92" t="s">
        <v>310</v>
      </c>
      <c r="H92">
        <v>1342.7403828514946</v>
      </c>
      <c r="I92">
        <v>414.21741149690416</v>
      </c>
      <c r="J92">
        <v>7.9627017799350952</v>
      </c>
      <c r="K92">
        <v>267.7968525674608</v>
      </c>
      <c r="L92">
        <v>337.01609240637885</v>
      </c>
      <c r="M92">
        <v>359.27674770355225</v>
      </c>
      <c r="N92">
        <v>1364.2511953141955</v>
      </c>
      <c r="O92">
        <v>18.346720669004654</v>
      </c>
      <c r="P92">
        <v>14.066299417946073</v>
      </c>
      <c r="Q92">
        <v>3.7110611862606473</v>
      </c>
      <c r="R92">
        <v>1106.9564335717096</v>
      </c>
      <c r="S92">
        <v>1399.9762376573351</v>
      </c>
      <c r="T92">
        <v>4451.7836161295572</v>
      </c>
      <c r="U92">
        <v>2233.1604695638021</v>
      </c>
      <c r="V92">
        <v>144.82074499130249</v>
      </c>
      <c r="W92">
        <v>22.849999904632568</v>
      </c>
      <c r="X92">
        <v>1.130825012922287</v>
      </c>
      <c r="Y92">
        <v>1.4850000143051147</v>
      </c>
      <c r="Z92" t="s">
        <v>310</v>
      </c>
      <c r="AA92" t="s">
        <v>310</v>
      </c>
      <c r="AB92" t="s">
        <v>310</v>
      </c>
      <c r="AC92" t="s">
        <v>310</v>
      </c>
      <c r="AD92" t="s">
        <v>310</v>
      </c>
      <c r="AE92">
        <v>10686.724642944337</v>
      </c>
      <c r="AF92">
        <v>92.799999237060547</v>
      </c>
      <c r="AG92">
        <v>8.2574999332427979</v>
      </c>
      <c r="AH92">
        <v>343.52499389648438</v>
      </c>
      <c r="AI92" t="s">
        <v>310</v>
      </c>
      <c r="AJ92">
        <v>1.2250000238418579</v>
      </c>
      <c r="AK92">
        <v>7600</v>
      </c>
      <c r="AL92">
        <v>79.515021763907541</v>
      </c>
      <c r="AM92">
        <v>0.89410193302919938</v>
      </c>
      <c r="AN92">
        <v>3.07056003007003</v>
      </c>
      <c r="AO92">
        <v>16.022179243961968</v>
      </c>
      <c r="AP92">
        <v>5.7881927562670576E-2</v>
      </c>
      <c r="AQ92">
        <v>367.20230765226813</v>
      </c>
      <c r="AR92">
        <v>34964.809886338975</v>
      </c>
      <c r="AS92">
        <v>41677.142563205292</v>
      </c>
      <c r="AT92">
        <v>432.23372346030339</v>
      </c>
      <c r="AU92">
        <v>627.74259734683562</v>
      </c>
      <c r="AV92">
        <v>540.9726516299778</v>
      </c>
      <c r="AW92">
        <v>564.10141404469812</v>
      </c>
      <c r="AX92">
        <v>562.25535011291504</v>
      </c>
      <c r="AY92">
        <v>552.96162062750921</v>
      </c>
      <c r="AZ92">
        <v>4.1507223191360634</v>
      </c>
      <c r="BA92">
        <v>-13.249599528974956</v>
      </c>
      <c r="BB92">
        <v>59.50022916396459</v>
      </c>
      <c r="BC92">
        <v>1008.2835189819336</v>
      </c>
      <c r="BD92">
        <v>7499.6822730170352</v>
      </c>
      <c r="BE92" s="33">
        <v>0.11755416728556156</v>
      </c>
      <c r="BF92" s="33"/>
    </row>
    <row r="93" spans="3:58" x14ac:dyDescent="0.3">
      <c r="C93" s="34">
        <v>42822</v>
      </c>
      <c r="D93">
        <v>15600.629973687066</v>
      </c>
      <c r="E93">
        <v>178.39765532281663</v>
      </c>
      <c r="F93">
        <v>634.77463828192822</v>
      </c>
      <c r="G93" t="s">
        <v>310</v>
      </c>
      <c r="H93">
        <v>1356.3574691348606</v>
      </c>
      <c r="I93">
        <v>101.15082196659512</v>
      </c>
      <c r="J93">
        <v>11.955359486759214</v>
      </c>
      <c r="K93">
        <v>269.15403182771473</v>
      </c>
      <c r="L93">
        <v>332.36345450083417</v>
      </c>
      <c r="M93">
        <v>354.98195754157172</v>
      </c>
      <c r="N93">
        <v>1384.1244712405735</v>
      </c>
      <c r="O93">
        <v>17.733118269178604</v>
      </c>
      <c r="P93">
        <v>13.299802684452798</v>
      </c>
      <c r="Q93">
        <v>4.7174974547492132</v>
      </c>
      <c r="R93">
        <v>1109.1959356096056</v>
      </c>
      <c r="S93">
        <v>1399.9699838850233</v>
      </c>
      <c r="T93">
        <v>4999.9811857435434</v>
      </c>
      <c r="U93">
        <v>2500.3069983588325</v>
      </c>
      <c r="V93">
        <v>143.83297204971313</v>
      </c>
      <c r="W93">
        <v>23.050000190734863</v>
      </c>
      <c r="X93">
        <v>1.1283999681472778</v>
      </c>
      <c r="Y93">
        <v>1.5449999570846558</v>
      </c>
      <c r="Z93" t="s">
        <v>310</v>
      </c>
      <c r="AA93" t="s">
        <v>310</v>
      </c>
      <c r="AB93" t="s">
        <v>310</v>
      </c>
      <c r="AC93" t="s">
        <v>310</v>
      </c>
      <c r="AD93" t="s">
        <v>310</v>
      </c>
      <c r="AE93">
        <v>9058.3474439832898</v>
      </c>
      <c r="AF93">
        <v>92.075000762939453</v>
      </c>
      <c r="AG93">
        <v>8.0175000429153442</v>
      </c>
      <c r="AH93">
        <v>334.42500305175781</v>
      </c>
      <c r="AI93" t="s">
        <v>310</v>
      </c>
      <c r="AJ93">
        <v>1.1000000238418579</v>
      </c>
      <c r="AK93">
        <v>4483.6805555555557</v>
      </c>
      <c r="AL93">
        <v>70.772377474668119</v>
      </c>
      <c r="AM93">
        <v>1.4609031210550003</v>
      </c>
      <c r="AN93">
        <v>1.5425467261145969</v>
      </c>
      <c r="AO93">
        <v>14.77025155197221</v>
      </c>
      <c r="AP93">
        <v>8.2179528135909799E-2</v>
      </c>
      <c r="AQ93">
        <v>303.22832473019758</v>
      </c>
      <c r="AR93">
        <v>29208.993227132163</v>
      </c>
      <c r="AS93">
        <v>46953.211130099829</v>
      </c>
      <c r="AT93">
        <v>399.38701148562961</v>
      </c>
      <c r="AU93">
        <v>660.02740927802188</v>
      </c>
      <c r="AV93">
        <v>545.32847934299048</v>
      </c>
      <c r="AW93">
        <v>569.42818173302544</v>
      </c>
      <c r="AX93">
        <v>568.14865474700923</v>
      </c>
      <c r="AY93">
        <v>555.4829230838352</v>
      </c>
      <c r="AZ93">
        <v>3.9011089124613338</v>
      </c>
      <c r="BA93">
        <v>-13.509416798750559</v>
      </c>
      <c r="BB93">
        <v>61.247241671880083</v>
      </c>
      <c r="BC93">
        <v>1019.1295933405559</v>
      </c>
      <c r="BD93">
        <v>7500.6825895521379</v>
      </c>
      <c r="BE93" s="33">
        <v>0.10105416892717282</v>
      </c>
      <c r="BF93" s="33"/>
    </row>
    <row r="94" spans="3:58" x14ac:dyDescent="0.3">
      <c r="C94" s="34">
        <v>42823</v>
      </c>
      <c r="D94">
        <v>15599.446024237739</v>
      </c>
      <c r="E94">
        <v>175.90305635134379</v>
      </c>
      <c r="F94">
        <v>634.9433745278252</v>
      </c>
      <c r="G94" t="s">
        <v>310</v>
      </c>
      <c r="H94">
        <v>1356.9891168806289</v>
      </c>
      <c r="I94">
        <v>100.7482245153851</v>
      </c>
      <c r="J94">
        <v>11.493833772838116</v>
      </c>
      <c r="K94">
        <v>253.57305782106187</v>
      </c>
      <c r="L94">
        <v>315.22019208272297</v>
      </c>
      <c r="M94">
        <v>351.41919983757867</v>
      </c>
      <c r="N94">
        <v>1385.5717742072211</v>
      </c>
      <c r="O94">
        <v>17.802958620919121</v>
      </c>
      <c r="P94">
        <v>13.377077499032021</v>
      </c>
      <c r="Q94">
        <v>4.7273382080925836</v>
      </c>
      <c r="R94">
        <v>1103.3446912977431</v>
      </c>
      <c r="S94">
        <v>1400.0900840335421</v>
      </c>
      <c r="T94">
        <v>5000.0276024712457</v>
      </c>
      <c r="U94">
        <v>2500.3276401095918</v>
      </c>
      <c r="V94">
        <v>143.57368866602579</v>
      </c>
      <c r="W94">
        <v>22.949999809265137</v>
      </c>
      <c r="X94">
        <v>1.1274499595165253</v>
      </c>
      <c r="Y94">
        <v>1.5074999928474426</v>
      </c>
      <c r="Z94" t="s">
        <v>310</v>
      </c>
      <c r="AA94" t="s">
        <v>310</v>
      </c>
      <c r="AB94" t="s">
        <v>310</v>
      </c>
      <c r="AC94" t="s">
        <v>310</v>
      </c>
      <c r="AD94" t="s">
        <v>310</v>
      </c>
      <c r="AE94">
        <v>8957.1004011366094</v>
      </c>
      <c r="AF94">
        <v>92.049999237060547</v>
      </c>
      <c r="AG94">
        <v>8.0825001001358032</v>
      </c>
      <c r="AH94">
        <v>328.37499237060547</v>
      </c>
      <c r="AI94" t="s">
        <v>310</v>
      </c>
      <c r="AJ94">
        <v>0.57500001043081284</v>
      </c>
      <c r="AK94">
        <v>5000</v>
      </c>
      <c r="AL94">
        <v>76.339387888378567</v>
      </c>
      <c r="AM94">
        <v>1.6755076243231695</v>
      </c>
      <c r="AN94">
        <v>1.705879321471083</v>
      </c>
      <c r="AO94">
        <v>14.508960051503447</v>
      </c>
      <c r="AP94">
        <v>9.255818643658939E-2</v>
      </c>
      <c r="AQ94">
        <v>259.85934713515968</v>
      </c>
      <c r="AR94">
        <v>26438.152821180556</v>
      </c>
      <c r="AS94">
        <v>47965.631157769094</v>
      </c>
      <c r="AT94">
        <v>396.45218137105309</v>
      </c>
      <c r="AU94">
        <v>659.99142966800264</v>
      </c>
      <c r="AV94">
        <v>544.37419573465979</v>
      </c>
      <c r="AW94">
        <v>568.80839055379226</v>
      </c>
      <c r="AX94">
        <v>567.62723049587669</v>
      </c>
      <c r="AY94">
        <v>554.31905081007221</v>
      </c>
      <c r="AZ94">
        <v>3.7208348572254182</v>
      </c>
      <c r="BA94">
        <v>-14.187355733580059</v>
      </c>
      <c r="BB94">
        <v>49.027634558412764</v>
      </c>
      <c r="BC94">
        <v>971.68286429511181</v>
      </c>
      <c r="BD94">
        <v>7500.0593727959531</v>
      </c>
      <c r="BE94" s="33">
        <v>0.1142874996488293</v>
      </c>
      <c r="BF94" s="33"/>
    </row>
    <row r="95" spans="3:58" x14ac:dyDescent="0.3">
      <c r="C95" s="34">
        <v>42824</v>
      </c>
      <c r="D95">
        <v>15599.950059339735</v>
      </c>
      <c r="E95">
        <v>179.46035709910922</v>
      </c>
      <c r="F95">
        <v>634.63119559817846</v>
      </c>
      <c r="G95" t="s">
        <v>310</v>
      </c>
      <c r="H95">
        <v>1356.991157743666</v>
      </c>
      <c r="I95">
        <v>96.356876783900788</v>
      </c>
      <c r="J95">
        <v>13.858169977780845</v>
      </c>
      <c r="K95">
        <v>268.45978324678208</v>
      </c>
      <c r="L95">
        <v>324.48041390743083</v>
      </c>
      <c r="M95">
        <v>357.39270051320392</v>
      </c>
      <c r="N95">
        <v>1385.7675305684409</v>
      </c>
      <c r="O95">
        <v>17.78022156821357</v>
      </c>
      <c r="P95">
        <v>13.353030446171761</v>
      </c>
      <c r="Q95">
        <v>4.6902354028489857</v>
      </c>
      <c r="R95">
        <v>1079.5952706654866</v>
      </c>
      <c r="S95">
        <v>1399.9941042158339</v>
      </c>
      <c r="T95">
        <v>4999.9934431287975</v>
      </c>
      <c r="U95">
        <v>2499.6986177232529</v>
      </c>
      <c r="V95">
        <v>143.61641804377237</v>
      </c>
      <c r="W95">
        <v>22.974999904632568</v>
      </c>
      <c r="X95">
        <v>1.1267249584197998</v>
      </c>
      <c r="Y95">
        <v>1.4600000381469727</v>
      </c>
      <c r="Z95" t="s">
        <v>310</v>
      </c>
      <c r="AA95" t="s">
        <v>310</v>
      </c>
      <c r="AB95" t="s">
        <v>310</v>
      </c>
      <c r="AC95" t="s">
        <v>310</v>
      </c>
      <c r="AD95" t="s">
        <v>310</v>
      </c>
      <c r="AE95">
        <v>8985.9849643283414</v>
      </c>
      <c r="AF95">
        <v>92.174997329711914</v>
      </c>
      <c r="AG95">
        <v>8.070000171661377</v>
      </c>
      <c r="AH95">
        <v>328.42498779296875</v>
      </c>
      <c r="AI95" t="s">
        <v>310</v>
      </c>
      <c r="AJ95">
        <v>0.40000000596046448</v>
      </c>
      <c r="AK95">
        <v>5000</v>
      </c>
      <c r="AL95">
        <v>81.527267320950827</v>
      </c>
      <c r="AM95">
        <v>0.80782226734898155</v>
      </c>
      <c r="AN95">
        <v>1.5741435260667156</v>
      </c>
      <c r="AO95">
        <v>15.589364259110557</v>
      </c>
      <c r="AP95">
        <v>0.10226632079833911</v>
      </c>
      <c r="AQ95">
        <v>244.37097443607118</v>
      </c>
      <c r="AR95">
        <v>26495.849985758465</v>
      </c>
      <c r="AS95">
        <v>48536.099354383681</v>
      </c>
      <c r="AT95">
        <v>398.94838441212971</v>
      </c>
      <c r="AU95">
        <v>659.95911540985105</v>
      </c>
      <c r="AV95">
        <v>542.03171295950688</v>
      </c>
      <c r="AW95">
        <v>567.34876548655745</v>
      </c>
      <c r="AX95">
        <v>566.3499211887256</v>
      </c>
      <c r="AY95">
        <v>552.6904687304891</v>
      </c>
      <c r="AZ95">
        <v>3.5582962998913392</v>
      </c>
      <c r="BA95">
        <v>-13.796338520116276</v>
      </c>
      <c r="BB95">
        <v>55.310239202446411</v>
      </c>
      <c r="BC95">
        <v>950.49656556447349</v>
      </c>
      <c r="BD95">
        <v>7499.6125333997934</v>
      </c>
      <c r="BE95" s="33">
        <v>0.13898333131025234</v>
      </c>
      <c r="BF95" s="33"/>
    </row>
    <row r="96" spans="3:58" x14ac:dyDescent="0.3">
      <c r="C96" s="34">
        <v>42825</v>
      </c>
      <c r="D96">
        <v>17388.432460869684</v>
      </c>
      <c r="E96">
        <v>179.14242864184911</v>
      </c>
      <c r="F96">
        <v>617.42060661315918</v>
      </c>
      <c r="G96" t="s">
        <v>310</v>
      </c>
      <c r="H96">
        <v>1325.3540356106228</v>
      </c>
      <c r="I96">
        <v>498.44071516460843</v>
      </c>
      <c r="J96">
        <v>11.928580741004811</v>
      </c>
      <c r="K96">
        <v>283.2521462122599</v>
      </c>
      <c r="L96">
        <v>350.93384053972034</v>
      </c>
      <c r="M96">
        <v>362.41894855499265</v>
      </c>
      <c r="N96">
        <v>1351.084665383233</v>
      </c>
      <c r="O96">
        <v>18.426038698355356</v>
      </c>
      <c r="P96">
        <v>14.168616736266348</v>
      </c>
      <c r="Q96">
        <v>3.5483786265055337</v>
      </c>
      <c r="R96">
        <v>1159.9893269432916</v>
      </c>
      <c r="S96">
        <v>1400.0362104203966</v>
      </c>
      <c r="T96">
        <v>4999.9916437784832</v>
      </c>
      <c r="U96">
        <v>2500.1860724555122</v>
      </c>
      <c r="V96">
        <v>143.75470558802286</v>
      </c>
      <c r="W96">
        <v>23</v>
      </c>
      <c r="X96">
        <v>1.1268999576568604</v>
      </c>
      <c r="Y96">
        <v>1.4500000476837158</v>
      </c>
      <c r="Z96" t="s">
        <v>310</v>
      </c>
      <c r="AA96" t="s">
        <v>310</v>
      </c>
      <c r="AB96" t="s">
        <v>310</v>
      </c>
      <c r="AC96" t="s">
        <v>310</v>
      </c>
      <c r="AD96" t="s">
        <v>310</v>
      </c>
      <c r="AE96">
        <v>10101.349172973632</v>
      </c>
      <c r="AF96">
        <v>92.199996948242188</v>
      </c>
      <c r="AG96">
        <v>8.0500001907348633</v>
      </c>
      <c r="AH96">
        <v>328.79998779296875</v>
      </c>
      <c r="AI96" t="s">
        <v>310</v>
      </c>
      <c r="AJ96">
        <v>0.40000000596046448</v>
      </c>
      <c r="AK96">
        <v>6474.8263888888887</v>
      </c>
      <c r="AL96">
        <v>77.865107711156213</v>
      </c>
      <c r="AM96">
        <v>0.93126030659280079</v>
      </c>
      <c r="AN96">
        <v>3.1659256584515485</v>
      </c>
      <c r="AO96">
        <v>17.300720000929303</v>
      </c>
      <c r="AP96">
        <v>9.3066548600068522E-2</v>
      </c>
      <c r="AQ96">
        <v>850.13105812155538</v>
      </c>
      <c r="AR96">
        <v>31094.466696506075</v>
      </c>
      <c r="AS96">
        <v>46116.148681640625</v>
      </c>
      <c r="AT96">
        <v>412.25031658808388</v>
      </c>
      <c r="AU96">
        <v>638.46035840776233</v>
      </c>
      <c r="AV96">
        <v>538.69005309210888</v>
      </c>
      <c r="AW96">
        <v>562.34238745371499</v>
      </c>
      <c r="AX96">
        <v>560.86115851932107</v>
      </c>
      <c r="AY96">
        <v>549.20569907294384</v>
      </c>
      <c r="AZ96">
        <v>3.8918302112983332</v>
      </c>
      <c r="BA96">
        <v>-13.08915001683765</v>
      </c>
      <c r="BB96">
        <v>69.438364658090805</v>
      </c>
      <c r="BC96">
        <v>950.86003579033741</v>
      </c>
      <c r="BD96">
        <v>7499.7356721666129</v>
      </c>
      <c r="BE96" s="33">
        <v>9.6199996769428253E-2</v>
      </c>
      <c r="BF96" s="33"/>
    </row>
    <row r="97" spans="3:58" x14ac:dyDescent="0.3">
      <c r="C97" s="34">
        <v>42826</v>
      </c>
      <c r="D97">
        <v>22474.92403225369</v>
      </c>
      <c r="E97">
        <v>180.53944494459364</v>
      </c>
      <c r="F97">
        <v>604.47671148512097</v>
      </c>
      <c r="G97" t="s">
        <v>310</v>
      </c>
      <c r="H97">
        <v>1309.8329121907552</v>
      </c>
      <c r="I97">
        <v>695.19673974778914</v>
      </c>
      <c r="J97">
        <v>3.148887706382407</v>
      </c>
      <c r="K97">
        <v>275.75698727501765</v>
      </c>
      <c r="L97">
        <v>364.33396621280247</v>
      </c>
      <c r="M97">
        <v>356.44000106387671</v>
      </c>
      <c r="N97">
        <v>1319.637956492106</v>
      </c>
      <c r="O97">
        <v>19.979654947916668</v>
      </c>
      <c r="P97">
        <v>15.90389601389567</v>
      </c>
      <c r="Q97">
        <v>2.0485539833704629</v>
      </c>
      <c r="R97">
        <v>1166.4006629096136</v>
      </c>
      <c r="S97">
        <v>1399.9857444763184</v>
      </c>
      <c r="T97">
        <v>4999.9626825968426</v>
      </c>
      <c r="U97">
        <v>2501.0012732611763</v>
      </c>
      <c r="V97">
        <v>144.48117335637411</v>
      </c>
      <c r="W97">
        <v>23.075000286102295</v>
      </c>
      <c r="X97">
        <v>1.0776250064373016</v>
      </c>
      <c r="Y97">
        <v>1.5324999690055847</v>
      </c>
      <c r="Z97" t="s">
        <v>310</v>
      </c>
      <c r="AA97" t="s">
        <v>310</v>
      </c>
      <c r="AB97" t="s">
        <v>310</v>
      </c>
      <c r="AC97" t="s">
        <v>310</v>
      </c>
      <c r="AD97" t="s">
        <v>310</v>
      </c>
      <c r="AE97">
        <v>13313.611429511177</v>
      </c>
      <c r="AF97">
        <v>92.499998092651367</v>
      </c>
      <c r="AG97">
        <v>8.2599999904632568</v>
      </c>
      <c r="AH97">
        <v>338.62499237060547</v>
      </c>
      <c r="AI97" t="s">
        <v>310</v>
      </c>
      <c r="AJ97">
        <v>0.40000000596046448</v>
      </c>
      <c r="AK97">
        <v>9593.2291666666661</v>
      </c>
      <c r="AL97">
        <v>78.148046392864657</v>
      </c>
      <c r="AM97">
        <v>0.95212326292178506</v>
      </c>
      <c r="AN97">
        <v>5.0640985666877691</v>
      </c>
      <c r="AO97">
        <v>15.364594916502634</v>
      </c>
      <c r="AP97">
        <v>6.8279612902551884E-2</v>
      </c>
      <c r="AQ97">
        <v>138.35805475844276</v>
      </c>
      <c r="AR97">
        <v>39833.173257107206</v>
      </c>
      <c r="AS97">
        <v>38993.268051486542</v>
      </c>
      <c r="AT97">
        <v>478.58280402289495</v>
      </c>
      <c r="AU97">
        <v>617.37191874186203</v>
      </c>
      <c r="AV97">
        <v>547.89979192945691</v>
      </c>
      <c r="AW97">
        <v>566.13725454542373</v>
      </c>
      <c r="AX97">
        <v>563.98993456098765</v>
      </c>
      <c r="AY97">
        <v>560.46750515831843</v>
      </c>
      <c r="AZ97">
        <v>3.4840806525614525</v>
      </c>
      <c r="BA97">
        <v>-13.29014194144143</v>
      </c>
      <c r="BB97">
        <v>62.235306172900728</v>
      </c>
      <c r="BC97">
        <v>959.63250787523054</v>
      </c>
      <c r="BD97">
        <v>7500.2561574300134</v>
      </c>
      <c r="BE97" s="33">
        <v>0.10197499673813581</v>
      </c>
      <c r="BF97" s="33"/>
    </row>
    <row r="98" spans="3:58" x14ac:dyDescent="0.3">
      <c r="C98" s="34">
        <v>42827</v>
      </c>
      <c r="D98">
        <v>22500.25278116862</v>
      </c>
      <c r="E98">
        <v>179.48458462821114</v>
      </c>
      <c r="F98">
        <v>579.91477860344776</v>
      </c>
      <c r="G98" t="s">
        <v>310</v>
      </c>
      <c r="H98">
        <v>1309.957000986735</v>
      </c>
      <c r="I98">
        <v>703.72970538669165</v>
      </c>
      <c r="J98">
        <v>2.3386489137731217</v>
      </c>
      <c r="K98">
        <v>253.92382957670424</v>
      </c>
      <c r="L98">
        <v>348.8737901051839</v>
      </c>
      <c r="M98">
        <v>343.25877560509576</v>
      </c>
      <c r="N98">
        <v>1318.078770573934</v>
      </c>
      <c r="O98">
        <v>20.605504228671393</v>
      </c>
      <c r="P98">
        <v>16.159273465474445</v>
      </c>
      <c r="Q98">
        <v>2.2556431293487549</v>
      </c>
      <c r="R98">
        <v>1163.5107878367105</v>
      </c>
      <c r="S98">
        <v>1400.0760644700792</v>
      </c>
      <c r="T98">
        <v>4999.9702133178707</v>
      </c>
      <c r="U98">
        <v>2501.6746309068467</v>
      </c>
      <c r="V98">
        <v>144.43069616953531</v>
      </c>
      <c r="W98">
        <v>23.175000667572021</v>
      </c>
      <c r="X98">
        <v>1.0172499716281891</v>
      </c>
      <c r="Y98">
        <v>1.6049999892711639</v>
      </c>
      <c r="Z98" t="s">
        <v>310</v>
      </c>
      <c r="AA98" t="s">
        <v>310</v>
      </c>
      <c r="AB98" t="s">
        <v>310</v>
      </c>
      <c r="AC98" t="s">
        <v>310</v>
      </c>
      <c r="AD98" t="s">
        <v>310</v>
      </c>
      <c r="AE98">
        <v>13292.869641113281</v>
      </c>
      <c r="AF98">
        <v>92.899999618530273</v>
      </c>
      <c r="AG98">
        <v>8.3599998950958252</v>
      </c>
      <c r="AH98">
        <v>348.80000305175781</v>
      </c>
      <c r="AI98" t="s">
        <v>310</v>
      </c>
      <c r="AJ98">
        <v>0.40000000596046448</v>
      </c>
      <c r="AK98">
        <v>8770.6597222222226</v>
      </c>
      <c r="AL98">
        <v>77.288236538569137</v>
      </c>
      <c r="AM98">
        <v>0.90797992724419385</v>
      </c>
      <c r="AN98">
        <v>6.3794550433754917</v>
      </c>
      <c r="AO98">
        <v>14.744185413806527</v>
      </c>
      <c r="AP98">
        <v>9.5515262110469248E-2</v>
      </c>
      <c r="AQ98">
        <v>809.0823820988337</v>
      </c>
      <c r="AR98">
        <v>40721.736560058591</v>
      </c>
      <c r="AS98">
        <v>32281.939219156902</v>
      </c>
      <c r="AT98">
        <v>475.12475702497693</v>
      </c>
      <c r="AU98">
        <v>591.55636348724363</v>
      </c>
      <c r="AV98">
        <v>521.28206916385227</v>
      </c>
      <c r="AW98">
        <v>540.77360926734082</v>
      </c>
      <c r="AX98">
        <v>537.66867671542695</v>
      </c>
      <c r="AY98">
        <v>535.01125369601777</v>
      </c>
      <c r="AZ98">
        <v>3.6641531492273014</v>
      </c>
      <c r="BA98">
        <v>-14.718618476059701</v>
      </c>
      <c r="BB98">
        <v>47.122659827603236</v>
      </c>
      <c r="BC98">
        <v>975.42903450859922</v>
      </c>
      <c r="BD98">
        <v>7499.7473985460074</v>
      </c>
      <c r="BE98" s="33">
        <v>0.11273333119849364</v>
      </c>
      <c r="BF98" s="33"/>
    </row>
    <row r="99" spans="3:58" x14ac:dyDescent="0.3">
      <c r="C99" s="34">
        <v>42828</v>
      </c>
      <c r="D99">
        <v>22253.760767297168</v>
      </c>
      <c r="E99">
        <v>181.56554611662017</v>
      </c>
      <c r="F99">
        <v>596.26242907367043</v>
      </c>
      <c r="G99" t="s">
        <v>310</v>
      </c>
      <c r="H99">
        <v>1307.81364639208</v>
      </c>
      <c r="I99">
        <v>717.94104391733811</v>
      </c>
      <c r="J99">
        <v>2.5737773378138189</v>
      </c>
      <c r="K99">
        <v>283.29084100252726</v>
      </c>
      <c r="L99">
        <v>365.62623483869766</v>
      </c>
      <c r="M99">
        <v>358.32717177073158</v>
      </c>
      <c r="N99">
        <v>1318.954534449786</v>
      </c>
      <c r="O99">
        <v>20.522309525299601</v>
      </c>
      <c r="P99">
        <v>16.136623857085947</v>
      </c>
      <c r="Q99">
        <v>2.2864310454792078</v>
      </c>
      <c r="R99">
        <v>1163.4576814292288</v>
      </c>
      <c r="S99">
        <v>1399.9623507247193</v>
      </c>
      <c r="T99">
        <v>4999.9764383089387</v>
      </c>
      <c r="U99">
        <v>2497.0926439869809</v>
      </c>
      <c r="V99">
        <v>144.62829839031758</v>
      </c>
      <c r="W99">
        <v>23.274999618530273</v>
      </c>
      <c r="X99">
        <v>0.95092500746250153</v>
      </c>
      <c r="Y99">
        <v>1.5524999797344208</v>
      </c>
      <c r="Z99" t="s">
        <v>310</v>
      </c>
      <c r="AA99" t="s">
        <v>310</v>
      </c>
      <c r="AB99" t="s">
        <v>310</v>
      </c>
      <c r="AC99" t="s">
        <v>310</v>
      </c>
      <c r="AD99" t="s">
        <v>310</v>
      </c>
      <c r="AE99">
        <v>13065.906726752388</v>
      </c>
      <c r="AF99">
        <v>93</v>
      </c>
      <c r="AG99">
        <v>8.4224996566772461</v>
      </c>
      <c r="AH99">
        <v>346.82499694824219</v>
      </c>
      <c r="AI99" t="s">
        <v>310</v>
      </c>
      <c r="AJ99">
        <v>0.55000001937150955</v>
      </c>
      <c r="AK99">
        <v>7500</v>
      </c>
      <c r="AL99">
        <v>77.242183913124933</v>
      </c>
      <c r="AM99">
        <v>0.95710396851401447</v>
      </c>
      <c r="AN99">
        <v>5.995246376428339</v>
      </c>
      <c r="AO99">
        <v>15.225018731532273</v>
      </c>
      <c r="AP99">
        <v>8.1348985782824457E-2</v>
      </c>
      <c r="AQ99">
        <v>479.29207462767761</v>
      </c>
      <c r="AR99">
        <v>40043.161956108939</v>
      </c>
      <c r="AS99">
        <v>36760.188791451314</v>
      </c>
      <c r="AT99">
        <v>475.66822510613923</v>
      </c>
      <c r="AU99">
        <v>609.99481069685442</v>
      </c>
      <c r="AV99">
        <v>539.16093093024358</v>
      </c>
      <c r="AW99">
        <v>558.04496661292183</v>
      </c>
      <c r="AX99">
        <v>556.11265633900962</v>
      </c>
      <c r="AY99">
        <v>551.98871231079102</v>
      </c>
      <c r="AZ99">
        <v>3.4860605453765583</v>
      </c>
      <c r="BA99">
        <v>-13.549586142658608</v>
      </c>
      <c r="BB99">
        <v>63.084906452231934</v>
      </c>
      <c r="BC99">
        <v>1028.9183037439982</v>
      </c>
      <c r="BD99">
        <v>7499.8917417015937</v>
      </c>
      <c r="BE99" s="33">
        <v>0.10442083422094584</v>
      </c>
      <c r="BF99" s="33"/>
    </row>
    <row r="100" spans="3:58" x14ac:dyDescent="0.3">
      <c r="C100" s="34">
        <v>42829</v>
      </c>
      <c r="D100">
        <v>22499.885872395833</v>
      </c>
      <c r="E100">
        <v>178.19223900900946</v>
      </c>
      <c r="F100">
        <v>620.19207265641955</v>
      </c>
      <c r="G100" t="s">
        <v>310</v>
      </c>
      <c r="H100">
        <v>1306.3688874986437</v>
      </c>
      <c r="I100">
        <v>736.50306127336285</v>
      </c>
      <c r="J100">
        <v>2.1059144666211473</v>
      </c>
      <c r="K100">
        <v>277.83020902209813</v>
      </c>
      <c r="L100">
        <v>367.21350163353816</v>
      </c>
      <c r="M100">
        <v>361.57693337334524</v>
      </c>
      <c r="N100">
        <v>1316.6024390326606</v>
      </c>
      <c r="O100">
        <v>20.543460335996414</v>
      </c>
      <c r="P100">
        <v>16.363601207733154</v>
      </c>
      <c r="Q100">
        <v>2.273455023765564</v>
      </c>
      <c r="R100">
        <v>1132.4508840772842</v>
      </c>
      <c r="S100">
        <v>1399.9348648071289</v>
      </c>
      <c r="T100">
        <v>5000.0012715657549</v>
      </c>
      <c r="U100">
        <v>2500.3955417209199</v>
      </c>
      <c r="V100">
        <v>144.55148537953696</v>
      </c>
      <c r="W100">
        <v>23.150000095367432</v>
      </c>
      <c r="X100">
        <v>0.92492499947547913</v>
      </c>
      <c r="Y100">
        <v>1.8525000214576721</v>
      </c>
      <c r="Z100" t="s">
        <v>310</v>
      </c>
      <c r="AA100" t="s">
        <v>310</v>
      </c>
      <c r="AB100" t="s">
        <v>310</v>
      </c>
      <c r="AC100" t="s">
        <v>310</v>
      </c>
      <c r="AD100" t="s">
        <v>310</v>
      </c>
      <c r="AE100">
        <v>12979.821605088975</v>
      </c>
      <c r="AF100">
        <v>93</v>
      </c>
      <c r="AG100">
        <v>8.5374996662139893</v>
      </c>
      <c r="AH100">
        <v>346.89999389648438</v>
      </c>
      <c r="AI100" t="s">
        <v>310</v>
      </c>
      <c r="AJ100">
        <v>0.60000002384185791</v>
      </c>
      <c r="AK100">
        <v>7500</v>
      </c>
      <c r="AL100">
        <v>77.232721410857309</v>
      </c>
      <c r="AM100">
        <v>0.90700236468886331</v>
      </c>
      <c r="AN100">
        <v>7.0728118358386887</v>
      </c>
      <c r="AO100">
        <v>14.253284980522261</v>
      </c>
      <c r="AP100">
        <v>6.8252192797242761E-2</v>
      </c>
      <c r="AQ100">
        <v>365.52595741301775</v>
      </c>
      <c r="AR100">
        <v>39631.361946614583</v>
      </c>
      <c r="AS100">
        <v>44805.426737467445</v>
      </c>
      <c r="AT100">
        <v>472.82499869664508</v>
      </c>
      <c r="AU100">
        <v>634.70200191073945</v>
      </c>
      <c r="AV100">
        <v>577.50202284918896</v>
      </c>
      <c r="AW100">
        <v>592.3963190926446</v>
      </c>
      <c r="AX100">
        <v>591.38247248331709</v>
      </c>
      <c r="AY100">
        <v>586.56222457885747</v>
      </c>
      <c r="AZ100">
        <v>4.0605869254304299</v>
      </c>
      <c r="BA100">
        <v>-13.424218507607778</v>
      </c>
      <c r="BB100">
        <v>64.584424222840198</v>
      </c>
      <c r="BC100">
        <v>1042.6363094965616</v>
      </c>
      <c r="BD100">
        <v>7499.7281126234266</v>
      </c>
      <c r="BE100" s="33">
        <v>0.1042583342641592</v>
      </c>
      <c r="BF100" s="33"/>
    </row>
    <row r="101" spans="3:58" x14ac:dyDescent="0.3">
      <c r="C101" s="34">
        <v>42830</v>
      </c>
      <c r="D101">
        <v>22500.64864908854</v>
      </c>
      <c r="E101">
        <v>178.8545866118537</v>
      </c>
      <c r="F101">
        <v>596.99313640594482</v>
      </c>
      <c r="G101" t="s">
        <v>310</v>
      </c>
      <c r="H101">
        <v>1308.1496583302817</v>
      </c>
      <c r="I101">
        <v>738.16896167331277</v>
      </c>
      <c r="J101">
        <v>1.7060606265647544</v>
      </c>
      <c r="K101">
        <v>259.50306078592934</v>
      </c>
      <c r="L101">
        <v>355.23380438486737</v>
      </c>
      <c r="M101">
        <v>358.01347361670599</v>
      </c>
      <c r="N101">
        <v>1315.8179332309298</v>
      </c>
      <c r="O101">
        <v>20.53929491440455</v>
      </c>
      <c r="P101">
        <v>16.200766881306965</v>
      </c>
      <c r="Q101">
        <v>2.267579780684577</v>
      </c>
      <c r="R101">
        <v>1152.9523213704426</v>
      </c>
      <c r="S101">
        <v>1399.8284428490533</v>
      </c>
      <c r="T101">
        <v>5000.0143069797095</v>
      </c>
      <c r="U101">
        <v>2501.1421839396157</v>
      </c>
      <c r="V101">
        <v>144.86624240875244</v>
      </c>
      <c r="W101">
        <v>23.324999809265137</v>
      </c>
      <c r="X101">
        <v>0.93295001983642578</v>
      </c>
      <c r="Y101">
        <v>1.7950000166893005</v>
      </c>
      <c r="Z101" t="s">
        <v>310</v>
      </c>
      <c r="AA101" t="s">
        <v>310</v>
      </c>
      <c r="AB101" t="s">
        <v>310</v>
      </c>
      <c r="AC101" t="s">
        <v>310</v>
      </c>
      <c r="AD101" t="s">
        <v>310</v>
      </c>
      <c r="AE101">
        <v>12760.646037122939</v>
      </c>
      <c r="AF101">
        <v>92.92500114440918</v>
      </c>
      <c r="AG101">
        <v>8.3524997234344482</v>
      </c>
      <c r="AH101">
        <v>346.05000305175781</v>
      </c>
      <c r="AI101" t="s">
        <v>310</v>
      </c>
      <c r="AJ101">
        <v>0.52500000596046448</v>
      </c>
      <c r="AK101">
        <v>7500</v>
      </c>
      <c r="AL101">
        <v>77.58427268928952</v>
      </c>
      <c r="AM101">
        <v>0.8530144936750057</v>
      </c>
      <c r="AN101">
        <v>7.785075356562932</v>
      </c>
      <c r="AO101">
        <v>13.231753838724559</v>
      </c>
      <c r="AP101">
        <v>6.8662934646838245E-2</v>
      </c>
      <c r="AQ101">
        <v>352.71287723051176</v>
      </c>
      <c r="AR101">
        <v>39896.914699978297</v>
      </c>
      <c r="AS101">
        <v>33792.215797254772</v>
      </c>
      <c r="AT101">
        <v>476.0376741939121</v>
      </c>
      <c r="AU101">
        <v>599.81866709391272</v>
      </c>
      <c r="AV101">
        <v>533.77806373172336</v>
      </c>
      <c r="AW101">
        <v>554.66799447801372</v>
      </c>
      <c r="AX101">
        <v>552.37878678639731</v>
      </c>
      <c r="AY101">
        <v>547.90172727372908</v>
      </c>
      <c r="AZ101">
        <v>3.3902174908253881</v>
      </c>
      <c r="BA101">
        <v>-13.945219349530008</v>
      </c>
      <c r="BB101">
        <v>53.213321027490828</v>
      </c>
      <c r="BC101">
        <v>1087.3700767940945</v>
      </c>
      <c r="BD101">
        <v>7500.4103003607852</v>
      </c>
      <c r="BE101" s="33">
        <v>0.10640833340585232</v>
      </c>
      <c r="BF101" s="33"/>
    </row>
    <row r="102" spans="3:58" x14ac:dyDescent="0.3">
      <c r="C102" s="34">
        <v>42831</v>
      </c>
      <c r="D102">
        <v>22569.994050428602</v>
      </c>
      <c r="E102">
        <v>181.20728052457173</v>
      </c>
      <c r="F102">
        <v>583.94374264611133</v>
      </c>
      <c r="G102" t="s">
        <v>310</v>
      </c>
      <c r="H102">
        <v>1310.4207246144613</v>
      </c>
      <c r="I102">
        <v>730.80430783165821</v>
      </c>
      <c r="J102">
        <v>1.7504827809416585</v>
      </c>
      <c r="K102">
        <v>279.2992292404175</v>
      </c>
      <c r="L102">
        <v>358.0975744459364</v>
      </c>
      <c r="M102">
        <v>355.51195939381915</v>
      </c>
      <c r="N102">
        <v>1316.9534176720513</v>
      </c>
      <c r="O102">
        <v>20.576189774274827</v>
      </c>
      <c r="P102">
        <v>16.133596102396648</v>
      </c>
      <c r="Q102">
        <v>2.3536494705412121</v>
      </c>
      <c r="R102">
        <v>1155.0549460517036</v>
      </c>
      <c r="S102">
        <v>1400.042996427748</v>
      </c>
      <c r="T102">
        <v>4999.990100945367</v>
      </c>
      <c r="U102">
        <v>2500.397851732042</v>
      </c>
      <c r="V102">
        <v>144.71948544184366</v>
      </c>
      <c r="W102">
        <v>23.250000476837158</v>
      </c>
      <c r="X102">
        <v>0.93900002539157867</v>
      </c>
      <c r="Y102">
        <v>1.6949999630451202</v>
      </c>
      <c r="Z102" t="s">
        <v>310</v>
      </c>
      <c r="AA102" t="s">
        <v>310</v>
      </c>
      <c r="AB102" t="s">
        <v>310</v>
      </c>
      <c r="AC102" t="s">
        <v>310</v>
      </c>
      <c r="AD102" t="s">
        <v>310</v>
      </c>
      <c r="AE102">
        <v>12618.954236857096</v>
      </c>
      <c r="AF102">
        <v>92.975000381469727</v>
      </c>
      <c r="AG102">
        <v>8.2124996185302734</v>
      </c>
      <c r="AH102">
        <v>347.10000610351563</v>
      </c>
      <c r="AI102" t="s">
        <v>310</v>
      </c>
      <c r="AJ102">
        <v>0.5</v>
      </c>
      <c r="AK102">
        <v>7500</v>
      </c>
      <c r="AL102">
        <v>77.152022006776605</v>
      </c>
      <c r="AM102">
        <v>0.87542218164092411</v>
      </c>
      <c r="AN102">
        <v>7.8302655643886991</v>
      </c>
      <c r="AO102">
        <v>13.600488299131394</v>
      </c>
      <c r="AP102">
        <v>6.3263540063915699E-2</v>
      </c>
      <c r="AQ102">
        <v>368.42303813348212</v>
      </c>
      <c r="AR102">
        <v>40360.004379611542</v>
      </c>
      <c r="AS102">
        <v>29042.215719943575</v>
      </c>
      <c r="AT102">
        <v>479.08086455663044</v>
      </c>
      <c r="AU102">
        <v>582.83854891459146</v>
      </c>
      <c r="AV102">
        <v>517.90816680060493</v>
      </c>
      <c r="AW102">
        <v>538.02696113586421</v>
      </c>
      <c r="AX102">
        <v>535.26004753112795</v>
      </c>
      <c r="AY102">
        <v>531.47233034769692</v>
      </c>
      <c r="AZ102">
        <v>3.7108708163516391</v>
      </c>
      <c r="BA102">
        <v>-13.561413844095336</v>
      </c>
      <c r="BB102">
        <v>58.403567980395422</v>
      </c>
      <c r="BC102">
        <v>1073.9282762315538</v>
      </c>
      <c r="BD102">
        <v>7499.8645772298178</v>
      </c>
      <c r="BE102" s="33">
        <v>0.10697916553666194</v>
      </c>
      <c r="BF102" s="33"/>
    </row>
    <row r="103" spans="3:58" x14ac:dyDescent="0.3">
      <c r="C103" s="34">
        <v>42832</v>
      </c>
      <c r="D103">
        <v>22599.455789523654</v>
      </c>
      <c r="E103">
        <v>179.38930758900113</v>
      </c>
      <c r="F103">
        <v>594.38337855868872</v>
      </c>
      <c r="G103" t="s">
        <v>310</v>
      </c>
      <c r="H103">
        <v>1314.9075408087836</v>
      </c>
      <c r="I103">
        <v>723.9839843961928</v>
      </c>
      <c r="J103">
        <v>2.199026769399643</v>
      </c>
      <c r="K103">
        <v>283.53385727140636</v>
      </c>
      <c r="L103">
        <v>362.1507382710775</v>
      </c>
      <c r="M103">
        <v>357.78495470682782</v>
      </c>
      <c r="N103">
        <v>1322.2297708723281</v>
      </c>
      <c r="O103">
        <v>20.322293717331355</v>
      </c>
      <c r="P103">
        <v>15.873493671417236</v>
      </c>
      <c r="Q103">
        <v>2.5764102935791016</v>
      </c>
      <c r="R103">
        <v>1149.4239774068196</v>
      </c>
      <c r="S103">
        <v>1399.9872857411704</v>
      </c>
      <c r="T103">
        <v>5000.0311513264978</v>
      </c>
      <c r="U103">
        <v>2499.3675655788848</v>
      </c>
      <c r="V103">
        <v>144.55037593841553</v>
      </c>
      <c r="W103">
        <v>23.050000190734863</v>
      </c>
      <c r="X103">
        <v>0.92232498526573181</v>
      </c>
      <c r="Y103">
        <v>1.5000000298023224</v>
      </c>
      <c r="Z103" t="s">
        <v>310</v>
      </c>
      <c r="AA103" t="s">
        <v>310</v>
      </c>
      <c r="AB103" t="s">
        <v>310</v>
      </c>
      <c r="AC103" t="s">
        <v>310</v>
      </c>
      <c r="AD103" t="s">
        <v>310</v>
      </c>
      <c r="AE103">
        <v>12766.573536851671</v>
      </c>
      <c r="AF103">
        <v>93.149997711181641</v>
      </c>
      <c r="AG103">
        <v>8.3474996089935303</v>
      </c>
      <c r="AH103">
        <v>345.94999694824219</v>
      </c>
      <c r="AI103" t="s">
        <v>310</v>
      </c>
      <c r="AJ103">
        <v>-0.70000001788139343</v>
      </c>
      <c r="AK103">
        <v>7500</v>
      </c>
      <c r="AL103">
        <v>77.433791780471807</v>
      </c>
      <c r="AM103">
        <v>0.90409445168657432</v>
      </c>
      <c r="AN103">
        <v>6.6776041580571066</v>
      </c>
      <c r="AO103">
        <v>14.459944756825765</v>
      </c>
      <c r="AP103">
        <v>7.7399491526496902E-2</v>
      </c>
      <c r="AQ103">
        <v>257.50750586787859</v>
      </c>
      <c r="AR103">
        <v>40149.447888183597</v>
      </c>
      <c r="AS103">
        <v>31255.927831353081</v>
      </c>
      <c r="AT103">
        <v>480.25538625717161</v>
      </c>
      <c r="AU103">
        <v>593.15339533487952</v>
      </c>
      <c r="AV103">
        <v>527.85414589775928</v>
      </c>
      <c r="AW103">
        <v>546.88033445146345</v>
      </c>
      <c r="AX103">
        <v>544.48958924611406</v>
      </c>
      <c r="AY103">
        <v>541.6549123975966</v>
      </c>
      <c r="AZ103">
        <v>3.4827469984690347</v>
      </c>
      <c r="BA103">
        <v>-13.19864894648393</v>
      </c>
      <c r="BB103">
        <v>63.143089526229431</v>
      </c>
      <c r="BC103">
        <v>1126.41476787991</v>
      </c>
      <c r="BD103">
        <v>7500.1121159871418</v>
      </c>
      <c r="BE103" s="33">
        <v>0.10349166424324115</v>
      </c>
      <c r="BF103" s="33"/>
    </row>
    <row r="104" spans="3:58" x14ac:dyDescent="0.3">
      <c r="C104" s="34">
        <v>42833</v>
      </c>
      <c r="D104">
        <v>22598.519105360243</v>
      </c>
      <c r="E104">
        <v>179.35957021713256</v>
      </c>
      <c r="F104">
        <v>610.08171293470593</v>
      </c>
      <c r="G104" t="s">
        <v>310</v>
      </c>
      <c r="H104">
        <v>1314.0887029012044</v>
      </c>
      <c r="I104">
        <v>723.79216342502173</v>
      </c>
      <c r="J104">
        <v>2.3626319008982843</v>
      </c>
      <c r="K104">
        <v>289.29361699422202</v>
      </c>
      <c r="L104">
        <v>372.83415097130671</v>
      </c>
      <c r="M104">
        <v>364.43292316860624</v>
      </c>
      <c r="N104">
        <v>1322.3824445936416</v>
      </c>
      <c r="O104">
        <v>20.198983834187189</v>
      </c>
      <c r="P104">
        <v>15.802717208862305</v>
      </c>
      <c r="Q104">
        <v>2.6538436147901745</v>
      </c>
      <c r="R104">
        <v>1149.8173024919297</v>
      </c>
      <c r="S104">
        <v>1400.0055676354302</v>
      </c>
      <c r="T104">
        <v>4999.9890730116103</v>
      </c>
      <c r="U104">
        <v>2501.3992309570313</v>
      </c>
      <c r="V104">
        <v>144.68493938446045</v>
      </c>
      <c r="W104">
        <v>23.075000286102295</v>
      </c>
      <c r="X104">
        <v>0.89842501282691956</v>
      </c>
      <c r="Y104">
        <v>1.934999942779541</v>
      </c>
      <c r="Z104" t="s">
        <v>310</v>
      </c>
      <c r="AA104" t="s">
        <v>310</v>
      </c>
      <c r="AB104" t="s">
        <v>310</v>
      </c>
      <c r="AC104" t="s">
        <v>310</v>
      </c>
      <c r="AD104" t="s">
        <v>310</v>
      </c>
      <c r="AE104">
        <v>12884.82453274197</v>
      </c>
      <c r="AF104">
        <v>93.049999237060547</v>
      </c>
      <c r="AG104">
        <v>8.4074997901916504</v>
      </c>
      <c r="AH104">
        <v>347.27499389648438</v>
      </c>
      <c r="AI104" t="s">
        <v>310</v>
      </c>
      <c r="AJ104">
        <v>-1.1000000238418579</v>
      </c>
      <c r="AK104">
        <v>7500</v>
      </c>
      <c r="AL104">
        <v>78.103284798728097</v>
      </c>
      <c r="AM104">
        <v>0.90065739527344701</v>
      </c>
      <c r="AN104">
        <v>6.1176307933198082</v>
      </c>
      <c r="AO104">
        <v>14.337610452042686</v>
      </c>
      <c r="AP104">
        <v>8.0739156964212022E-2</v>
      </c>
      <c r="AQ104">
        <v>446.75277068151365</v>
      </c>
      <c r="AR104">
        <v>39846.603807237414</v>
      </c>
      <c r="AS104">
        <v>34956.642924669053</v>
      </c>
      <c r="AT104">
        <v>481.71792906655207</v>
      </c>
      <c r="AU104">
        <v>609.35847632090247</v>
      </c>
      <c r="AV104">
        <v>549.05354181925452</v>
      </c>
      <c r="AW104">
        <v>566.76181841956247</v>
      </c>
      <c r="AX104">
        <v>565.21680558522542</v>
      </c>
      <c r="AY104">
        <v>561.19122916327581</v>
      </c>
      <c r="AZ104">
        <v>3.7174114897019335</v>
      </c>
      <c r="BA104">
        <v>-13.174148319164912</v>
      </c>
      <c r="BB104">
        <v>71.421499612596307</v>
      </c>
      <c r="BC104">
        <v>1147.3826892005072</v>
      </c>
      <c r="BD104">
        <v>7499.6649814181856</v>
      </c>
      <c r="BE104" s="33">
        <v>0.10421249860276778</v>
      </c>
      <c r="BF104" s="33"/>
    </row>
    <row r="105" spans="3:58" x14ac:dyDescent="0.3">
      <c r="C105" s="34">
        <v>42834</v>
      </c>
      <c r="D105">
        <v>22600.501011149088</v>
      </c>
      <c r="E105">
        <v>178.36176225874158</v>
      </c>
      <c r="F105">
        <v>616.83696327209475</v>
      </c>
      <c r="G105" t="s">
        <v>310</v>
      </c>
      <c r="H105">
        <v>1314.6181164211698</v>
      </c>
      <c r="I105">
        <v>711.23917596605088</v>
      </c>
      <c r="J105">
        <v>2.4871721034662593</v>
      </c>
      <c r="K105">
        <v>290.35934565862021</v>
      </c>
      <c r="L105">
        <v>375.6665796279907</v>
      </c>
      <c r="M105">
        <v>366.27703584035237</v>
      </c>
      <c r="N105">
        <v>1323.4183790418838</v>
      </c>
      <c r="O105">
        <v>20.041639442576301</v>
      </c>
      <c r="P105">
        <v>15.706215858459473</v>
      </c>
      <c r="Q105">
        <v>2.6193223264482288</v>
      </c>
      <c r="R105">
        <v>1125.4155195024277</v>
      </c>
      <c r="S105">
        <v>1400.0293291303847</v>
      </c>
      <c r="T105">
        <v>4999.958180914985</v>
      </c>
      <c r="U105">
        <v>2500.1039505004883</v>
      </c>
      <c r="V105">
        <v>144.55495993296304</v>
      </c>
      <c r="W105">
        <v>23.324999809265137</v>
      </c>
      <c r="X105">
        <v>0.89539998769760132</v>
      </c>
      <c r="Y105">
        <v>1.9649999439716339</v>
      </c>
      <c r="Z105" t="s">
        <v>310</v>
      </c>
      <c r="AA105" t="s">
        <v>310</v>
      </c>
      <c r="AB105" t="s">
        <v>310</v>
      </c>
      <c r="AC105" t="s">
        <v>310</v>
      </c>
      <c r="AD105" t="s">
        <v>310</v>
      </c>
      <c r="AE105">
        <v>12868.278382703993</v>
      </c>
      <c r="AF105">
        <v>92.92500114440918</v>
      </c>
      <c r="AG105">
        <v>8.2224998474121094</v>
      </c>
      <c r="AH105">
        <v>352.47499847412109</v>
      </c>
      <c r="AI105" t="s">
        <v>310</v>
      </c>
      <c r="AJ105">
        <v>-1.1000000238418579</v>
      </c>
      <c r="AK105">
        <v>7500</v>
      </c>
      <c r="AL105">
        <v>78.784291587935556</v>
      </c>
      <c r="AM105">
        <v>0.88651704231484074</v>
      </c>
      <c r="AN105">
        <v>5.7196323509017626</v>
      </c>
      <c r="AO105">
        <v>14.05315906604131</v>
      </c>
      <c r="AP105">
        <v>9.0092716369789425E-2</v>
      </c>
      <c r="AQ105">
        <v>568.27736739748059</v>
      </c>
      <c r="AR105">
        <v>39631.609337022572</v>
      </c>
      <c r="AS105">
        <v>38844.289128960503</v>
      </c>
      <c r="AT105">
        <v>478.31740078396268</v>
      </c>
      <c r="AU105">
        <v>616.29888782501223</v>
      </c>
      <c r="AV105">
        <v>557.89048406812879</v>
      </c>
      <c r="AW105">
        <v>575.18377829657663</v>
      </c>
      <c r="AX105">
        <v>573.70414485931394</v>
      </c>
      <c r="AY105">
        <v>569.16408958435056</v>
      </c>
      <c r="AZ105">
        <v>3.7326705831620428</v>
      </c>
      <c r="BA105">
        <v>-13.135876538356145</v>
      </c>
      <c r="BB105">
        <v>74.164372808403442</v>
      </c>
      <c r="BC105">
        <v>1107.0589178297255</v>
      </c>
      <c r="BD105">
        <v>7500.2173641628688</v>
      </c>
      <c r="BE105" s="33">
        <v>0.10168750149508317</v>
      </c>
      <c r="BF105" s="33"/>
    </row>
    <row r="106" spans="3:58" x14ac:dyDescent="0.3">
      <c r="C106" s="34">
        <v>42835</v>
      </c>
      <c r="D106">
        <v>22667.460455322267</v>
      </c>
      <c r="E106">
        <v>180.46482535468206</v>
      </c>
      <c r="F106">
        <v>596.90522829691565</v>
      </c>
      <c r="G106" t="s">
        <v>310</v>
      </c>
      <c r="H106">
        <v>1314.9861284891765</v>
      </c>
      <c r="I106">
        <v>704.77429500155984</v>
      </c>
      <c r="J106">
        <v>2.4936034565998448</v>
      </c>
      <c r="K106">
        <v>273.6576259189182</v>
      </c>
      <c r="L106">
        <v>368.72570270962183</v>
      </c>
      <c r="M106">
        <v>361.80771986643475</v>
      </c>
      <c r="N106">
        <v>1322.5433391147189</v>
      </c>
      <c r="O106">
        <v>19.814949300554062</v>
      </c>
      <c r="P106">
        <v>15.475355943044027</v>
      </c>
      <c r="Q106">
        <v>2.4269561635123358</v>
      </c>
      <c r="R106">
        <v>1150.7180867936877</v>
      </c>
      <c r="S106">
        <v>1399.9954709794786</v>
      </c>
      <c r="T106">
        <v>4999.9657343546551</v>
      </c>
      <c r="U106">
        <v>2500.1957363552519</v>
      </c>
      <c r="V106">
        <v>145.1514712969462</v>
      </c>
      <c r="W106">
        <v>23.324999332427979</v>
      </c>
      <c r="X106">
        <v>0.88717500865459442</v>
      </c>
      <c r="Y106">
        <v>1.6650000214576721</v>
      </c>
      <c r="Z106" t="s">
        <v>310</v>
      </c>
      <c r="AA106" t="s">
        <v>310</v>
      </c>
      <c r="AB106" t="s">
        <v>310</v>
      </c>
      <c r="AC106" t="s">
        <v>310</v>
      </c>
      <c r="AD106" t="s">
        <v>310</v>
      </c>
      <c r="AE106">
        <v>12876.071104600695</v>
      </c>
      <c r="AF106">
        <v>92.825002670288086</v>
      </c>
      <c r="AG106">
        <v>8.3250000476837158</v>
      </c>
      <c r="AH106">
        <v>351.375</v>
      </c>
      <c r="AI106" t="s">
        <v>310</v>
      </c>
      <c r="AJ106">
        <v>-1.1000000238418579</v>
      </c>
      <c r="AK106">
        <v>7500</v>
      </c>
      <c r="AL106">
        <v>78.784386923578055</v>
      </c>
      <c r="AM106">
        <v>0.9196253974197639</v>
      </c>
      <c r="AN106">
        <v>5.6840765792462564</v>
      </c>
      <c r="AO106">
        <v>14.05798623892996</v>
      </c>
      <c r="AP106">
        <v>8.8648545788888478E-2</v>
      </c>
      <c r="AQ106">
        <v>524.02461914502908</v>
      </c>
      <c r="AR106">
        <v>40116.264265950522</v>
      </c>
      <c r="AS106">
        <v>32118.880301920573</v>
      </c>
      <c r="AT106">
        <v>483.79808007346259</v>
      </c>
      <c r="AU106">
        <v>596.22206681569412</v>
      </c>
      <c r="AV106">
        <v>531.82598749796546</v>
      </c>
      <c r="AW106">
        <v>551.00745546552866</v>
      </c>
      <c r="AX106">
        <v>548.47363363901775</v>
      </c>
      <c r="AY106">
        <v>545.63617606692844</v>
      </c>
      <c r="AZ106">
        <v>3.6714424947069753</v>
      </c>
      <c r="BA106">
        <v>-13.29707655178176</v>
      </c>
      <c r="BB106">
        <v>67.784852536519367</v>
      </c>
      <c r="BC106">
        <v>1040.4891675101387</v>
      </c>
      <c r="BD106">
        <v>7499.9709520128035</v>
      </c>
      <c r="BE106" s="33">
        <v>9.9924998047451183E-2</v>
      </c>
      <c r="BF106" s="33"/>
    </row>
    <row r="107" spans="3:58" x14ac:dyDescent="0.3">
      <c r="C107" s="34">
        <v>42836</v>
      </c>
      <c r="D107">
        <v>22698.772502983942</v>
      </c>
      <c r="E107">
        <v>181.98147020339965</v>
      </c>
      <c r="F107">
        <v>589.6274026234945</v>
      </c>
      <c r="G107" t="s">
        <v>310</v>
      </c>
      <c r="H107">
        <v>1314.9060632069907</v>
      </c>
      <c r="I107">
        <v>708.51093813578291</v>
      </c>
      <c r="J107">
        <v>2.5282947174790831</v>
      </c>
      <c r="K107">
        <v>273.37927272584704</v>
      </c>
      <c r="L107">
        <v>369.33744542863633</v>
      </c>
      <c r="M107">
        <v>359.46687592400446</v>
      </c>
      <c r="N107">
        <v>1324.3017442491318</v>
      </c>
      <c r="O107">
        <v>20.319019292460549</v>
      </c>
      <c r="P107">
        <v>15.590906620025635</v>
      </c>
      <c r="Q107">
        <v>2.7795942889319525</v>
      </c>
      <c r="R107">
        <v>1139.4065183427599</v>
      </c>
      <c r="S107">
        <v>1400.0115027957493</v>
      </c>
      <c r="T107">
        <v>4999.9356228298611</v>
      </c>
      <c r="U107">
        <v>2499.7021993001304</v>
      </c>
      <c r="V107">
        <v>145.26646057764688</v>
      </c>
      <c r="W107">
        <v>23.299999237060547</v>
      </c>
      <c r="X107">
        <v>0.90457502007484436</v>
      </c>
      <c r="Y107">
        <v>1.5800000429153442</v>
      </c>
      <c r="Z107" t="s">
        <v>310</v>
      </c>
      <c r="AA107" t="s">
        <v>310</v>
      </c>
      <c r="AB107" t="s">
        <v>310</v>
      </c>
      <c r="AC107" t="s">
        <v>310</v>
      </c>
      <c r="AD107" t="s">
        <v>310</v>
      </c>
      <c r="AE107">
        <v>12768.279657660591</v>
      </c>
      <c r="AF107">
        <v>93.024999618530273</v>
      </c>
      <c r="AG107">
        <v>8.2825000286102295</v>
      </c>
      <c r="AH107">
        <v>349.07500457763672</v>
      </c>
      <c r="AI107" t="s">
        <v>310</v>
      </c>
      <c r="AJ107">
        <v>-1.1000000238418579</v>
      </c>
      <c r="AK107">
        <v>7500</v>
      </c>
      <c r="AL107">
        <v>77.33172130849627</v>
      </c>
      <c r="AM107">
        <v>0.9588497664572464</v>
      </c>
      <c r="AN107">
        <v>6.0581447521845497</v>
      </c>
      <c r="AO107">
        <v>15.037281977799204</v>
      </c>
      <c r="AP107">
        <v>8.6865096891091925E-2</v>
      </c>
      <c r="AQ107">
        <v>677.67781869206169</v>
      </c>
      <c r="AR107">
        <v>40269.419440375437</v>
      </c>
      <c r="AS107">
        <v>29719.76952311198</v>
      </c>
      <c r="AT107">
        <v>483.37306687037147</v>
      </c>
      <c r="AU107">
        <v>589.08977688683399</v>
      </c>
      <c r="AV107">
        <v>522.8095913569133</v>
      </c>
      <c r="AW107">
        <v>541.4242017110189</v>
      </c>
      <c r="AX107">
        <v>538.37730079227026</v>
      </c>
      <c r="AY107">
        <v>536.59183809492322</v>
      </c>
      <c r="AZ107">
        <v>3.6506110709574489</v>
      </c>
      <c r="BA107">
        <v>-13.220785192979706</v>
      </c>
      <c r="BB107">
        <v>66.671140939846396</v>
      </c>
      <c r="BC107">
        <v>1065.1529765870837</v>
      </c>
      <c r="BD107">
        <v>7499.6212125990123</v>
      </c>
      <c r="BE107" s="33">
        <v>0.10036249924451113</v>
      </c>
      <c r="BF107" s="33"/>
    </row>
    <row r="108" spans="3:58" x14ac:dyDescent="0.3">
      <c r="C108" s="34">
        <v>42837</v>
      </c>
      <c r="D108">
        <v>22698.542825557026</v>
      </c>
      <c r="E108">
        <v>181.04089576556834</v>
      </c>
      <c r="F108">
        <v>591.87390431502865</v>
      </c>
      <c r="G108" t="s">
        <v>310</v>
      </c>
      <c r="H108">
        <v>1311.5699423444694</v>
      </c>
      <c r="I108">
        <v>707.7016320758396</v>
      </c>
      <c r="J108">
        <v>2.6835813781867426</v>
      </c>
      <c r="K108">
        <v>279.69339481271578</v>
      </c>
      <c r="L108">
        <v>363.7414269977146</v>
      </c>
      <c r="M108">
        <v>351.6194608476427</v>
      </c>
      <c r="N108">
        <v>1320.7699053077088</v>
      </c>
      <c r="O108">
        <v>20.438165542729784</v>
      </c>
      <c r="P108">
        <v>15.772315231439883</v>
      </c>
      <c r="Q108">
        <v>2.5831119015119075</v>
      </c>
      <c r="R108">
        <v>1148.5604435945236</v>
      </c>
      <c r="S108">
        <v>1399.9987656392514</v>
      </c>
      <c r="T108">
        <v>5000.0009297363622</v>
      </c>
      <c r="U108">
        <v>2499.7144835619897</v>
      </c>
      <c r="V108">
        <v>145.22569906885545</v>
      </c>
      <c r="W108">
        <v>23.299999237060547</v>
      </c>
      <c r="X108">
        <v>0.92025001347064972</v>
      </c>
      <c r="Y108">
        <v>1.5050000250339508</v>
      </c>
      <c r="Z108" t="s">
        <v>310</v>
      </c>
      <c r="AA108" t="s">
        <v>310</v>
      </c>
      <c r="AB108" t="s">
        <v>310</v>
      </c>
      <c r="AC108" t="s">
        <v>310</v>
      </c>
      <c r="AD108" t="s">
        <v>310</v>
      </c>
      <c r="AE108">
        <v>12925.039133078526</v>
      </c>
      <c r="AF108">
        <v>93.024999618530273</v>
      </c>
      <c r="AG108">
        <v>8.309999942779541</v>
      </c>
      <c r="AH108">
        <v>345.90000152587891</v>
      </c>
      <c r="AI108" t="s">
        <v>310</v>
      </c>
      <c r="AJ108">
        <v>-1.1000000238418579</v>
      </c>
      <c r="AK108">
        <v>7500</v>
      </c>
      <c r="AL108">
        <v>77.717500898573135</v>
      </c>
      <c r="AM108">
        <v>0.94568069831778601</v>
      </c>
      <c r="AN108">
        <v>5.550051576644182</v>
      </c>
      <c r="AO108">
        <v>14.724469187193447</v>
      </c>
      <c r="AP108">
        <v>8.6277221453686562E-2</v>
      </c>
      <c r="AQ108">
        <v>984.68156038754512</v>
      </c>
      <c r="AR108">
        <v>40647.745925564239</v>
      </c>
      <c r="AS108">
        <v>31499.124710220858</v>
      </c>
      <c r="AT108">
        <v>483.38227007602802</v>
      </c>
      <c r="AU108">
        <v>597.88470446259885</v>
      </c>
      <c r="AV108">
        <v>531.81611743503152</v>
      </c>
      <c r="AW108">
        <v>549.51072805192734</v>
      </c>
      <c r="AX108">
        <v>547.03235369788274</v>
      </c>
      <c r="AY108">
        <v>545.01896622975664</v>
      </c>
      <c r="AZ108">
        <v>3.7873323261944929</v>
      </c>
      <c r="BA108">
        <v>-13.319401127998823</v>
      </c>
      <c r="BB108">
        <v>62.197450978226129</v>
      </c>
      <c r="BC108">
        <v>1070.7009412129721</v>
      </c>
      <c r="BD108">
        <v>7499.9281127166214</v>
      </c>
      <c r="BE108" s="33">
        <v>0.10040833242237568</v>
      </c>
      <c r="BF108" s="33"/>
    </row>
    <row r="109" spans="3:58" x14ac:dyDescent="0.3">
      <c r="C109" s="34">
        <v>42838</v>
      </c>
      <c r="D109">
        <v>22734.470061577689</v>
      </c>
      <c r="E109">
        <v>181.04403635660807</v>
      </c>
      <c r="F109">
        <v>603.35374408298071</v>
      </c>
      <c r="G109" t="s">
        <v>310</v>
      </c>
      <c r="H109">
        <v>1309.4178303188748</v>
      </c>
      <c r="I109">
        <v>703.16323208279084</v>
      </c>
      <c r="J109">
        <v>2.7716934987240367</v>
      </c>
      <c r="K109">
        <v>280.61051014794242</v>
      </c>
      <c r="L109">
        <v>365.06087017059326</v>
      </c>
      <c r="M109">
        <v>353.34630542331274</v>
      </c>
      <c r="N109">
        <v>1319.097489759657</v>
      </c>
      <c r="O109">
        <v>20.444987254010307</v>
      </c>
      <c r="P109">
        <v>15.987177530924479</v>
      </c>
      <c r="Q109">
        <v>2.294898682170444</v>
      </c>
      <c r="R109">
        <v>1147.7564954121908</v>
      </c>
      <c r="S109">
        <v>1400.003204896715</v>
      </c>
      <c r="T109">
        <v>4999.9779741075308</v>
      </c>
      <c r="U109">
        <v>2501.2432522243926</v>
      </c>
      <c r="V109">
        <v>145.13468742370605</v>
      </c>
      <c r="W109">
        <v>23.449999809265137</v>
      </c>
      <c r="X109">
        <v>0.90677501261234283</v>
      </c>
      <c r="Y109">
        <v>1.629999965429306</v>
      </c>
      <c r="Z109" t="s">
        <v>310</v>
      </c>
      <c r="AA109" t="s">
        <v>310</v>
      </c>
      <c r="AB109" t="s">
        <v>310</v>
      </c>
      <c r="AC109" t="s">
        <v>310</v>
      </c>
      <c r="AD109" t="s">
        <v>310</v>
      </c>
      <c r="AE109">
        <v>13191.518219672309</v>
      </c>
      <c r="AF109">
        <v>93.149997711181641</v>
      </c>
      <c r="AG109">
        <v>8.4199998378753662</v>
      </c>
      <c r="AH109">
        <v>345.82500457763672</v>
      </c>
      <c r="AI109" t="s">
        <v>310</v>
      </c>
      <c r="AJ109">
        <v>-1.1000000238418579</v>
      </c>
      <c r="AK109">
        <v>7500</v>
      </c>
      <c r="AL109">
        <v>77.663246777322556</v>
      </c>
      <c r="AM109">
        <v>0.93405797210418517</v>
      </c>
      <c r="AN109">
        <v>5.5555703997611996</v>
      </c>
      <c r="AO109">
        <v>15.207273369034132</v>
      </c>
      <c r="AP109">
        <v>5.4220821501480207E-2</v>
      </c>
      <c r="AQ109">
        <v>469.99961762030921</v>
      </c>
      <c r="AR109">
        <v>40625.478449164497</v>
      </c>
      <c r="AS109">
        <v>36820.193572319877</v>
      </c>
      <c r="AT109">
        <v>484.90615383783978</v>
      </c>
      <c r="AU109">
        <v>620.83108395470515</v>
      </c>
      <c r="AV109">
        <v>553.77903514438208</v>
      </c>
      <c r="AW109">
        <v>570.90026382870144</v>
      </c>
      <c r="AX109">
        <v>569.40890865325923</v>
      </c>
      <c r="AY109">
        <v>566.45539813571509</v>
      </c>
      <c r="AZ109">
        <v>3.6842449333932663</v>
      </c>
      <c r="BA109">
        <v>-13.40495630701383</v>
      </c>
      <c r="BB109">
        <v>63.847065084510376</v>
      </c>
      <c r="BC109">
        <v>1042.1609010484483</v>
      </c>
      <c r="BD109">
        <v>7500.3134138319228</v>
      </c>
      <c r="BE109" s="33">
        <v>0.10213333150992791</v>
      </c>
      <c r="BF109" s="33"/>
    </row>
    <row r="110" spans="3:58" x14ac:dyDescent="0.3">
      <c r="C110" s="34">
        <v>42839</v>
      </c>
      <c r="D110">
        <v>22790.93017985026</v>
      </c>
      <c r="E110">
        <v>180.82351749208237</v>
      </c>
      <c r="F110">
        <v>614.4959142473009</v>
      </c>
      <c r="G110" t="s">
        <v>310</v>
      </c>
      <c r="H110">
        <v>1308.3851220872666</v>
      </c>
      <c r="I110">
        <v>701.71089822981094</v>
      </c>
      <c r="J110">
        <v>2.9866345665521092</v>
      </c>
      <c r="K110">
        <v>286.34502820968629</v>
      </c>
      <c r="L110">
        <v>368.52533306545683</v>
      </c>
      <c r="M110">
        <v>356.19804859161377</v>
      </c>
      <c r="N110">
        <v>1318.7668296813965</v>
      </c>
      <c r="O110">
        <v>20.397899349530537</v>
      </c>
      <c r="P110">
        <v>16.06890646616618</v>
      </c>
      <c r="Q110">
        <v>2.1642872492472329</v>
      </c>
      <c r="R110">
        <v>1145.7471852620442</v>
      </c>
      <c r="S110">
        <v>1399.928770022922</v>
      </c>
      <c r="T110">
        <v>5000.0166739569768</v>
      </c>
      <c r="U110">
        <v>2497.704972161187</v>
      </c>
      <c r="V110">
        <v>144.9700927734375</v>
      </c>
      <c r="W110">
        <v>23.424999713897705</v>
      </c>
      <c r="X110">
        <v>0.93534998595714569</v>
      </c>
      <c r="Y110">
        <v>1.6649999618530273</v>
      </c>
      <c r="Z110" t="s">
        <v>310</v>
      </c>
      <c r="AA110" t="s">
        <v>310</v>
      </c>
      <c r="AB110" t="s">
        <v>310</v>
      </c>
      <c r="AC110" t="s">
        <v>310</v>
      </c>
      <c r="AD110" t="s">
        <v>310</v>
      </c>
      <c r="AE110">
        <v>13242.203997802735</v>
      </c>
      <c r="AF110">
        <v>93.424999237060547</v>
      </c>
      <c r="AG110">
        <v>8.2999999523162842</v>
      </c>
      <c r="AH110">
        <v>344.44999694824219</v>
      </c>
      <c r="AI110" t="s">
        <v>310</v>
      </c>
      <c r="AJ110">
        <v>1.0749999582767487</v>
      </c>
      <c r="AK110">
        <v>7500</v>
      </c>
      <c r="AL110">
        <v>78.095046732160782</v>
      </c>
      <c r="AM110">
        <v>0.92946128857632482</v>
      </c>
      <c r="AN110">
        <v>5.1579075985484657</v>
      </c>
      <c r="AO110">
        <v>15.239334863093164</v>
      </c>
      <c r="AP110">
        <v>5.7834846624690628E-2</v>
      </c>
      <c r="AQ110">
        <v>574.70658980525207</v>
      </c>
      <c r="AR110">
        <v>40382.734621853298</v>
      </c>
      <c r="AS110">
        <v>40307.652735731339</v>
      </c>
      <c r="AT110">
        <v>483.5996955235799</v>
      </c>
      <c r="AU110">
        <v>632.53500109778508</v>
      </c>
      <c r="AV110">
        <v>565.79787466261121</v>
      </c>
      <c r="AW110">
        <v>581.53452722761369</v>
      </c>
      <c r="AX110">
        <v>580.18107823265927</v>
      </c>
      <c r="AY110">
        <v>576.8269554562039</v>
      </c>
      <c r="AZ110">
        <v>3.3842190084358057</v>
      </c>
      <c r="BA110">
        <v>-13.146473928292592</v>
      </c>
      <c r="BB110">
        <v>67.653795852926038</v>
      </c>
      <c r="BC110">
        <v>1031.9570184071858</v>
      </c>
      <c r="BD110">
        <v>7499.8688934326174</v>
      </c>
      <c r="BE110" s="33">
        <v>0.10247083318730195</v>
      </c>
      <c r="BF110" s="33"/>
    </row>
    <row r="111" spans="3:58" x14ac:dyDescent="0.3">
      <c r="C111" s="34">
        <v>42840</v>
      </c>
      <c r="D111">
        <v>22792.913309733074</v>
      </c>
      <c r="E111">
        <v>180.08943978945413</v>
      </c>
      <c r="F111">
        <v>618.79088719685876</v>
      </c>
      <c r="G111" t="s">
        <v>310</v>
      </c>
      <c r="H111">
        <v>1308.2853788587781</v>
      </c>
      <c r="I111">
        <v>699.57550313737659</v>
      </c>
      <c r="J111">
        <v>0.14679642259847533</v>
      </c>
      <c r="K111">
        <v>288.67601582209267</v>
      </c>
      <c r="L111">
        <v>370.45697964562311</v>
      </c>
      <c r="M111">
        <v>358.07382795545789</v>
      </c>
      <c r="N111">
        <v>1319.9945075141059</v>
      </c>
      <c r="O111">
        <v>20.515218584405051</v>
      </c>
      <c r="P111">
        <v>16.192565123240154</v>
      </c>
      <c r="Q111">
        <v>2.1997441848119101</v>
      </c>
      <c r="R111">
        <v>1142.688945643107</v>
      </c>
      <c r="S111">
        <v>1399.9679826524523</v>
      </c>
      <c r="T111">
        <v>4999.9783743964299</v>
      </c>
      <c r="U111">
        <v>2502.5597678290474</v>
      </c>
      <c r="V111">
        <v>144.79191541671753</v>
      </c>
      <c r="W111">
        <v>23.399999618530273</v>
      </c>
      <c r="X111">
        <v>0.95614998042583466</v>
      </c>
      <c r="Y111">
        <v>1.5250000059604645</v>
      </c>
      <c r="Z111" t="s">
        <v>310</v>
      </c>
      <c r="AA111" t="s">
        <v>310</v>
      </c>
      <c r="AB111" t="s">
        <v>310</v>
      </c>
      <c r="AC111" t="s">
        <v>310</v>
      </c>
      <c r="AD111" t="s">
        <v>310</v>
      </c>
      <c r="AE111">
        <v>13255.112554253472</v>
      </c>
      <c r="AF111">
        <v>93.350002288818359</v>
      </c>
      <c r="AG111">
        <v>8.3550002574920654</v>
      </c>
      <c r="AH111">
        <v>346.59999847412109</v>
      </c>
      <c r="AI111" t="s">
        <v>310</v>
      </c>
      <c r="AJ111">
        <v>1.7999999523162842</v>
      </c>
      <c r="AK111">
        <v>7500</v>
      </c>
      <c r="AL111">
        <v>32.845595373709997</v>
      </c>
      <c r="AM111">
        <v>0.98747813575383692</v>
      </c>
      <c r="AN111">
        <v>14.619114913708634</v>
      </c>
      <c r="AO111">
        <v>1.3364461585879326</v>
      </c>
      <c r="AP111">
        <v>0.81493384227570564</v>
      </c>
      <c r="AQ111">
        <v>1956.6416225830715</v>
      </c>
      <c r="AR111">
        <v>40202.28264160156</v>
      </c>
      <c r="AS111">
        <v>41511.468143717451</v>
      </c>
      <c r="AT111">
        <v>484.27278694576688</v>
      </c>
      <c r="AU111">
        <v>637.20733860863584</v>
      </c>
      <c r="AV111">
        <v>570.37590344746911</v>
      </c>
      <c r="AW111">
        <v>586.17493086920842</v>
      </c>
      <c r="AX111">
        <v>584.6380652109782</v>
      </c>
      <c r="AY111">
        <v>580.52108094957134</v>
      </c>
      <c r="AZ111">
        <v>3.4652731179363196</v>
      </c>
      <c r="BA111">
        <v>-13.032105192873214</v>
      </c>
      <c r="BB111">
        <v>70.153656991322833</v>
      </c>
      <c r="BC111">
        <v>1037.4452148013645</v>
      </c>
      <c r="BD111">
        <v>7500.1523868136937</v>
      </c>
      <c r="BE111" s="33">
        <v>0.10690000094473362</v>
      </c>
      <c r="BF111" s="33"/>
    </row>
    <row r="112" spans="3:58" x14ac:dyDescent="0.3">
      <c r="C112" s="34">
        <v>42841</v>
      </c>
      <c r="D112">
        <v>22736.057862006295</v>
      </c>
      <c r="E112">
        <v>181.2406509982215</v>
      </c>
      <c r="F112">
        <v>625.57474666171606</v>
      </c>
      <c r="G112" t="s">
        <v>310</v>
      </c>
      <c r="H112">
        <v>1309.8808776007759</v>
      </c>
      <c r="I112">
        <v>701.34393738640676</v>
      </c>
      <c r="J112">
        <v>5.5104046983983544E-2</v>
      </c>
      <c r="K112">
        <v>290.50813731087578</v>
      </c>
      <c r="L112">
        <v>372.39715843200685</v>
      </c>
      <c r="M112">
        <v>362.81810336642798</v>
      </c>
      <c r="N112">
        <v>1322.2831862131754</v>
      </c>
      <c r="O112">
        <v>20.403491696384219</v>
      </c>
      <c r="P112">
        <v>16.128991444905598</v>
      </c>
      <c r="Q112">
        <v>2.3541933695475259</v>
      </c>
      <c r="R112">
        <v>1135.8623569912381</v>
      </c>
      <c r="S112">
        <v>1400.0319319831001</v>
      </c>
      <c r="T112">
        <v>5000.0444907294377</v>
      </c>
      <c r="U112">
        <v>2498.4372456868491</v>
      </c>
      <c r="V112">
        <v>145.05279302597046</v>
      </c>
      <c r="W112">
        <v>23.474999904632568</v>
      </c>
      <c r="X112">
        <v>0.97805000841617584</v>
      </c>
      <c r="Y112">
        <v>1.5850000083446503</v>
      </c>
      <c r="Z112" t="s">
        <v>310</v>
      </c>
      <c r="AA112" t="s">
        <v>310</v>
      </c>
      <c r="AB112" t="s">
        <v>310</v>
      </c>
      <c r="AC112" t="s">
        <v>310</v>
      </c>
      <c r="AD112" t="s">
        <v>310</v>
      </c>
      <c r="AE112">
        <v>13156.443486192491</v>
      </c>
      <c r="AF112">
        <v>92.625001907348633</v>
      </c>
      <c r="AG112">
        <v>8.307499885559082</v>
      </c>
      <c r="AH112">
        <v>347.42499542236328</v>
      </c>
      <c r="AI112" t="s">
        <v>310</v>
      </c>
      <c r="AJ112">
        <v>1.7999999523162842</v>
      </c>
      <c r="AK112">
        <v>7500</v>
      </c>
      <c r="AL112">
        <v>31.197159336010614</v>
      </c>
      <c r="AM112">
        <v>0.98996606336699589</v>
      </c>
      <c r="AN112">
        <v>14.940082738833661</v>
      </c>
      <c r="AO112">
        <v>0.82340184071411693</v>
      </c>
      <c r="AP112">
        <v>0.84190602118873759</v>
      </c>
      <c r="AQ112">
        <v>2013.9227913750542</v>
      </c>
      <c r="AR112">
        <v>39754.977761501737</v>
      </c>
      <c r="AS112">
        <v>42992.87652994792</v>
      </c>
      <c r="AT112">
        <v>486.83671645058524</v>
      </c>
      <c r="AU112">
        <v>644.91665670606824</v>
      </c>
      <c r="AV112">
        <v>579.14806471930615</v>
      </c>
      <c r="AW112">
        <v>594.31352409786643</v>
      </c>
      <c r="AX112">
        <v>593.20965749952529</v>
      </c>
      <c r="AY112">
        <v>588.31192082299128</v>
      </c>
      <c r="AZ112">
        <v>3.4579270233710608</v>
      </c>
      <c r="BA112">
        <v>-13.096651159723599</v>
      </c>
      <c r="BB112">
        <v>71.872725772857663</v>
      </c>
      <c r="BC112">
        <v>1042.9149932861328</v>
      </c>
      <c r="BD112">
        <v>7499.9809073554143</v>
      </c>
      <c r="BE112" s="33">
        <v>0.10722916542241971</v>
      </c>
      <c r="BF112" s="33"/>
    </row>
    <row r="113" spans="3:58" x14ac:dyDescent="0.3">
      <c r="C113" s="34">
        <v>42842</v>
      </c>
      <c r="D113">
        <v>22800.197993299695</v>
      </c>
      <c r="E113">
        <v>181.91700199445089</v>
      </c>
      <c r="F113">
        <v>619.03296735551623</v>
      </c>
      <c r="G113" t="s">
        <v>310</v>
      </c>
      <c r="H113">
        <v>1309.8347586737739</v>
      </c>
      <c r="I113">
        <v>705.32711605495876</v>
      </c>
      <c r="J113">
        <v>5.5058733050360777E-2</v>
      </c>
      <c r="K113">
        <v>287.61984321806165</v>
      </c>
      <c r="L113">
        <v>372.17812040117053</v>
      </c>
      <c r="M113">
        <v>363.54776490529377</v>
      </c>
      <c r="N113">
        <v>1321.2781927320693</v>
      </c>
      <c r="O113">
        <v>20.137138896518284</v>
      </c>
      <c r="P113">
        <v>16.026021003723145</v>
      </c>
      <c r="Q113">
        <v>2.1034368673960366</v>
      </c>
      <c r="R113">
        <v>1135.9852809058295</v>
      </c>
      <c r="S113">
        <v>1400.0605255126952</v>
      </c>
      <c r="T113">
        <v>4999.9490958319766</v>
      </c>
      <c r="U113">
        <v>2502.4151272243926</v>
      </c>
      <c r="V113">
        <v>145.43015877405801</v>
      </c>
      <c r="W113">
        <v>23.65000057220459</v>
      </c>
      <c r="X113">
        <v>0.96907499432563782</v>
      </c>
      <c r="Y113">
        <v>1.5150000154972076</v>
      </c>
      <c r="Z113" t="s">
        <v>310</v>
      </c>
      <c r="AA113" t="s">
        <v>310</v>
      </c>
      <c r="AB113" t="s">
        <v>310</v>
      </c>
      <c r="AC113" t="s">
        <v>310</v>
      </c>
      <c r="AD113" t="s">
        <v>310</v>
      </c>
      <c r="AE113">
        <v>13211.220438300239</v>
      </c>
      <c r="AF113">
        <v>92.700002670288086</v>
      </c>
      <c r="AG113">
        <v>8.3774998188018799</v>
      </c>
      <c r="AH113">
        <v>345.52499389648438</v>
      </c>
      <c r="AI113" t="s">
        <v>310</v>
      </c>
      <c r="AJ113">
        <v>2.324999988079071</v>
      </c>
      <c r="AK113">
        <v>7500</v>
      </c>
      <c r="AL113">
        <v>31.194110669692357</v>
      </c>
      <c r="AM113">
        <v>0.98969386685869576</v>
      </c>
      <c r="AN113">
        <v>14.938970963123404</v>
      </c>
      <c r="AO113">
        <v>0.82202134875115007</v>
      </c>
      <c r="AP113">
        <v>0.84309286853402021</v>
      </c>
      <c r="AQ113">
        <v>2013.7327395968966</v>
      </c>
      <c r="AR113">
        <v>39794.893075900611</v>
      </c>
      <c r="AS113">
        <v>40750.858912489151</v>
      </c>
      <c r="AT113">
        <v>489.12226120630902</v>
      </c>
      <c r="AU113">
        <v>638.36874963972309</v>
      </c>
      <c r="AV113">
        <v>571.14734119839136</v>
      </c>
      <c r="AW113">
        <v>588.42717185550271</v>
      </c>
      <c r="AX113">
        <v>586.98191598256426</v>
      </c>
      <c r="AY113">
        <v>582.1145787768894</v>
      </c>
      <c r="AZ113">
        <v>3.4807700108322832</v>
      </c>
      <c r="BA113">
        <v>-13.034365844726562</v>
      </c>
      <c r="BB113">
        <v>69.715432405471802</v>
      </c>
      <c r="BC113">
        <v>1055.0721473269991</v>
      </c>
      <c r="BD113">
        <v>7499.641475592719</v>
      </c>
      <c r="BE113" s="33">
        <v>0.1052375016734004</v>
      </c>
      <c r="BF113" s="33"/>
    </row>
    <row r="114" spans="3:58" x14ac:dyDescent="0.3">
      <c r="C114" s="34">
        <v>42843</v>
      </c>
      <c r="D114">
        <v>22659.151451958551</v>
      </c>
      <c r="E114">
        <v>182.10233570387828</v>
      </c>
      <c r="F114">
        <v>619.93468326359175</v>
      </c>
      <c r="G114" t="s">
        <v>310</v>
      </c>
      <c r="H114">
        <v>1307.5747187296549</v>
      </c>
      <c r="I114">
        <v>706.83459932858784</v>
      </c>
      <c r="J114">
        <v>5.5115694333051829E-2</v>
      </c>
      <c r="K114">
        <v>293.69625270225839</v>
      </c>
      <c r="L114">
        <v>372.42878037082227</v>
      </c>
      <c r="M114">
        <v>362.60960321380003</v>
      </c>
      <c r="N114">
        <v>1317.9234271337789</v>
      </c>
      <c r="O114">
        <v>20.010125997250405</v>
      </c>
      <c r="P114">
        <v>16.062888754499379</v>
      </c>
      <c r="Q114">
        <v>1.8804664479361639</v>
      </c>
      <c r="R114">
        <v>1130.8081869055115</v>
      </c>
      <c r="S114">
        <v>1399.9192469254228</v>
      </c>
      <c r="T114">
        <v>5000.0264555803187</v>
      </c>
      <c r="U114">
        <v>2501.0810518032813</v>
      </c>
      <c r="V114">
        <v>145.54327699026356</v>
      </c>
      <c r="W114">
        <v>24.224999904632568</v>
      </c>
      <c r="X114">
        <v>0.96302500367164612</v>
      </c>
      <c r="Y114">
        <v>1.4950000047683716</v>
      </c>
      <c r="Z114" t="s">
        <v>310</v>
      </c>
      <c r="AA114" t="s">
        <v>310</v>
      </c>
      <c r="AB114" t="s">
        <v>310</v>
      </c>
      <c r="AC114" t="s">
        <v>310</v>
      </c>
      <c r="AD114" t="s">
        <v>310</v>
      </c>
      <c r="AE114">
        <v>13118.469926421885</v>
      </c>
      <c r="AF114">
        <v>93.024999618530273</v>
      </c>
      <c r="AG114">
        <v>8.3499999046325684</v>
      </c>
      <c r="AH114">
        <v>346.32498931884766</v>
      </c>
      <c r="AI114" t="s">
        <v>310</v>
      </c>
      <c r="AJ114">
        <v>2.5</v>
      </c>
      <c r="AK114">
        <v>7500</v>
      </c>
      <c r="AL114">
        <v>31.197113288285585</v>
      </c>
      <c r="AM114">
        <v>0.98995614517573627</v>
      </c>
      <c r="AN114">
        <v>14.939988813016621</v>
      </c>
      <c r="AO114">
        <v>0.82373025877979833</v>
      </c>
      <c r="AP114">
        <v>0.84206898198763969</v>
      </c>
      <c r="AQ114">
        <v>2013.8786671143425</v>
      </c>
      <c r="AR114">
        <v>39928.356566789</v>
      </c>
      <c r="AS114">
        <v>40909.566616628304</v>
      </c>
      <c r="AT114">
        <v>489.24156222896829</v>
      </c>
      <c r="AU114">
        <v>640.15845273335776</v>
      </c>
      <c r="AV114">
        <v>574.44820443816775</v>
      </c>
      <c r="AW114">
        <v>590.42532562828467</v>
      </c>
      <c r="AX114">
        <v>589.19203570951095</v>
      </c>
      <c r="AY114">
        <v>584.72976075915346</v>
      </c>
      <c r="AZ114">
        <v>3.6347900560332671</v>
      </c>
      <c r="BA114">
        <v>-13.061540629484323</v>
      </c>
      <c r="BB114">
        <v>71.654659697744577</v>
      </c>
      <c r="BC114">
        <v>1023.7215070585313</v>
      </c>
      <c r="BD114">
        <v>7500.2394888893114</v>
      </c>
      <c r="BE114" s="33">
        <v>0.10484583613773187</v>
      </c>
      <c r="BF114" s="33"/>
    </row>
    <row r="115" spans="3:58" x14ac:dyDescent="0.3">
      <c r="C115" s="34">
        <v>42844</v>
      </c>
      <c r="D115">
        <v>22489.255278184679</v>
      </c>
      <c r="E115">
        <v>181.50700404379103</v>
      </c>
      <c r="F115">
        <v>613.21124606662329</v>
      </c>
      <c r="G115" t="s">
        <v>310</v>
      </c>
      <c r="H115">
        <v>1308.2992824554444</v>
      </c>
      <c r="I115">
        <v>708.69349229600698</v>
      </c>
      <c r="J115">
        <v>1.1520312003419089</v>
      </c>
      <c r="K115">
        <v>292.06542336146038</v>
      </c>
      <c r="L115">
        <v>375.16988756391737</v>
      </c>
      <c r="M115">
        <v>363.62187082502578</v>
      </c>
      <c r="N115">
        <v>1316.0803055657282</v>
      </c>
      <c r="O115">
        <v>19.91548909611172</v>
      </c>
      <c r="P115">
        <v>16.035050233205158</v>
      </c>
      <c r="Q115">
        <v>1.8940093318621318</v>
      </c>
      <c r="R115">
        <v>1130.656146621704</v>
      </c>
      <c r="S115">
        <v>1400.0075833214653</v>
      </c>
      <c r="T115">
        <v>5000.0116365220811</v>
      </c>
      <c r="U115">
        <v>2497.8179507785371</v>
      </c>
      <c r="V115">
        <v>145.48460324605307</v>
      </c>
      <c r="W115">
        <v>23.500000476837158</v>
      </c>
      <c r="X115">
        <v>0.99262496829032898</v>
      </c>
      <c r="Y115">
        <v>1.5600000321865082</v>
      </c>
      <c r="Z115" t="s">
        <v>310</v>
      </c>
      <c r="AA115" t="s">
        <v>310</v>
      </c>
      <c r="AB115" t="s">
        <v>310</v>
      </c>
      <c r="AC115" t="s">
        <v>310</v>
      </c>
      <c r="AD115" t="s">
        <v>310</v>
      </c>
      <c r="AE115">
        <v>12869.227735053168</v>
      </c>
      <c r="AF115">
        <v>92.950000762939453</v>
      </c>
      <c r="AG115">
        <v>8.2924997806549072</v>
      </c>
      <c r="AH115">
        <v>344.62499237060547</v>
      </c>
      <c r="AI115" t="s">
        <v>310</v>
      </c>
      <c r="AJ115">
        <v>2.5</v>
      </c>
      <c r="AK115">
        <v>7500</v>
      </c>
      <c r="AL115">
        <v>50.250494618548288</v>
      </c>
      <c r="AM115">
        <v>1.014212989889913</v>
      </c>
      <c r="AN115">
        <v>11.354554306228218</v>
      </c>
      <c r="AO115">
        <v>7.8640692401159971</v>
      </c>
      <c r="AP115">
        <v>0.51317374572520036</v>
      </c>
      <c r="AQ115">
        <v>1174.5628070101143</v>
      </c>
      <c r="AR115">
        <v>40150.409168836806</v>
      </c>
      <c r="AS115">
        <v>38711.746427408856</v>
      </c>
      <c r="AT115">
        <v>487.32764068179659</v>
      </c>
      <c r="AU115">
        <v>633.01057565477163</v>
      </c>
      <c r="AV115">
        <v>562.68660757276746</v>
      </c>
      <c r="AW115">
        <v>579.72105195787219</v>
      </c>
      <c r="AX115">
        <v>578.3741536458333</v>
      </c>
      <c r="AY115">
        <v>574.8735794703166</v>
      </c>
      <c r="AZ115">
        <v>3.3081374093062346</v>
      </c>
      <c r="BA115">
        <v>-13.102059149742127</v>
      </c>
      <c r="BB115">
        <v>73.865081442726989</v>
      </c>
      <c r="BC115">
        <v>1060.2877968258329</v>
      </c>
      <c r="BD115">
        <v>7499.9219304402668</v>
      </c>
      <c r="BE115" s="33">
        <v>0.10581666758904855</v>
      </c>
      <c r="BF115" s="33"/>
    </row>
    <row r="116" spans="3:58" x14ac:dyDescent="0.3">
      <c r="C116" s="34">
        <v>42845</v>
      </c>
      <c r="D116">
        <v>22219.633517606628</v>
      </c>
      <c r="E116">
        <v>180.64115145473201</v>
      </c>
      <c r="F116">
        <v>603.24143389184246</v>
      </c>
      <c r="G116" t="s">
        <v>310</v>
      </c>
      <c r="H116">
        <v>1307.8617536744946</v>
      </c>
      <c r="I116">
        <v>709.52668962617815</v>
      </c>
      <c r="J116">
        <v>1.2788785324509566</v>
      </c>
      <c r="K116">
        <v>292.1330505434716</v>
      </c>
      <c r="L116">
        <v>374.72758228336465</v>
      </c>
      <c r="M116">
        <v>364.73002899148713</v>
      </c>
      <c r="N116">
        <v>1316.0773568222969</v>
      </c>
      <c r="O116">
        <v>19.564744844628837</v>
      </c>
      <c r="P116">
        <v>15.575879205341883</v>
      </c>
      <c r="Q116">
        <v>1.9864529416824563</v>
      </c>
      <c r="R116">
        <v>1135.0741409185116</v>
      </c>
      <c r="S116">
        <v>1400.0247653857796</v>
      </c>
      <c r="T116">
        <v>4999.9912523345201</v>
      </c>
      <c r="U116">
        <v>2499.2114206914525</v>
      </c>
      <c r="V116">
        <v>145.4187757692211</v>
      </c>
      <c r="W116">
        <v>23.125000476837158</v>
      </c>
      <c r="X116">
        <v>1.0391250252723694</v>
      </c>
      <c r="Y116">
        <v>1.5950000286102295</v>
      </c>
      <c r="Z116" t="s">
        <v>310</v>
      </c>
      <c r="AA116" t="s">
        <v>310</v>
      </c>
      <c r="AB116" t="s">
        <v>310</v>
      </c>
      <c r="AC116" t="s">
        <v>310</v>
      </c>
      <c r="AD116" t="s">
        <v>310</v>
      </c>
      <c r="AE116">
        <v>12533.658637454395</v>
      </c>
      <c r="AF116">
        <v>92.975000381469727</v>
      </c>
      <c r="AG116">
        <v>8.3699996471405029</v>
      </c>
      <c r="AH116">
        <v>344.27499389648438</v>
      </c>
      <c r="AI116" t="s">
        <v>310</v>
      </c>
      <c r="AJ116">
        <v>2.5</v>
      </c>
      <c r="AK116">
        <v>7500</v>
      </c>
      <c r="AL116">
        <v>56.942697696009802</v>
      </c>
      <c r="AM116">
        <v>0.52430608154502989</v>
      </c>
      <c r="AN116">
        <v>10.834211063351873</v>
      </c>
      <c r="AO116">
        <v>8.4195831113179747</v>
      </c>
      <c r="AP116">
        <v>0.28304866604284334</v>
      </c>
      <c r="AQ116">
        <v>1096.1143125034687</v>
      </c>
      <c r="AR116">
        <v>40084.899291992188</v>
      </c>
      <c r="AS116">
        <v>35292.737973147588</v>
      </c>
      <c r="AT116">
        <v>489.85247739111907</v>
      </c>
      <c r="AU116">
        <v>623.65353533524126</v>
      </c>
      <c r="AV116">
        <v>552.85705502783776</v>
      </c>
      <c r="AW116">
        <v>571.26936337150903</v>
      </c>
      <c r="AX116">
        <v>569.68648755442689</v>
      </c>
      <c r="AY116">
        <v>565.89235816091366</v>
      </c>
      <c r="AZ116">
        <v>3.6770244370408154</v>
      </c>
      <c r="BA116">
        <v>-13.130875939706533</v>
      </c>
      <c r="BB116">
        <v>74.800150383843317</v>
      </c>
      <c r="BC116">
        <v>1072.1599676942062</v>
      </c>
      <c r="BD116">
        <v>7500.1932585970071</v>
      </c>
      <c r="BE116" s="33">
        <v>0.10413333338995774</v>
      </c>
      <c r="BF116" s="33"/>
    </row>
    <row r="117" spans="3:58" x14ac:dyDescent="0.3">
      <c r="C117" s="34">
        <v>42846</v>
      </c>
      <c r="D117">
        <v>22312.330440266927</v>
      </c>
      <c r="E117">
        <v>180.04016322559781</v>
      </c>
      <c r="F117">
        <v>617.99821217854821</v>
      </c>
      <c r="G117" t="s">
        <v>310</v>
      </c>
      <c r="H117">
        <v>1307.8700455559624</v>
      </c>
      <c r="I117">
        <v>706.93551921844482</v>
      </c>
      <c r="J117">
        <v>2.6324660305580063</v>
      </c>
      <c r="K117">
        <v>291.31031017303468</v>
      </c>
      <c r="L117">
        <v>376.38280732896595</v>
      </c>
      <c r="M117">
        <v>366.98135301801892</v>
      </c>
      <c r="N117">
        <v>1316.9882802751329</v>
      </c>
      <c r="O117">
        <v>19.835947635438707</v>
      </c>
      <c r="P117">
        <v>15.614068508148193</v>
      </c>
      <c r="Q117">
        <v>2.4304029544194541</v>
      </c>
      <c r="R117">
        <v>1130.4778835720485</v>
      </c>
      <c r="S117">
        <v>1399.9684817843968</v>
      </c>
      <c r="T117">
        <v>4999.9875835842558</v>
      </c>
      <c r="U117">
        <v>2499.7988594902886</v>
      </c>
      <c r="V117">
        <v>144.70172246297201</v>
      </c>
      <c r="W117">
        <v>23.249999523162842</v>
      </c>
      <c r="X117">
        <v>1.3024000525474548</v>
      </c>
      <c r="Y117">
        <v>1.6900000274181366</v>
      </c>
      <c r="Z117" t="s">
        <v>310</v>
      </c>
      <c r="AA117" t="s">
        <v>310</v>
      </c>
      <c r="AB117" t="s">
        <v>310</v>
      </c>
      <c r="AC117" t="s">
        <v>310</v>
      </c>
      <c r="AD117" t="s">
        <v>310</v>
      </c>
      <c r="AE117">
        <v>12479.22820977105</v>
      </c>
      <c r="AF117">
        <v>93</v>
      </c>
      <c r="AG117">
        <v>8.3474998474121094</v>
      </c>
      <c r="AH117">
        <v>341.25000762939453</v>
      </c>
      <c r="AI117" t="s">
        <v>310</v>
      </c>
      <c r="AJ117">
        <v>1.8250000178813934</v>
      </c>
      <c r="AK117">
        <v>7500</v>
      </c>
      <c r="AL117">
        <v>75.067112542541523</v>
      </c>
      <c r="AM117">
        <v>1.01954729775714</v>
      </c>
      <c r="AN117">
        <v>6.3595377037868612</v>
      </c>
      <c r="AO117">
        <v>16.413161940313614</v>
      </c>
      <c r="AP117">
        <v>0.10472741007468121</v>
      </c>
      <c r="AQ117">
        <v>147.4543883943625</v>
      </c>
      <c r="AR117">
        <v>39546.393724229602</v>
      </c>
      <c r="AS117">
        <v>40333.713536241317</v>
      </c>
      <c r="AT117">
        <v>490.03574170006647</v>
      </c>
      <c r="AU117">
        <v>640.63446445465092</v>
      </c>
      <c r="AV117">
        <v>571.03320227728955</v>
      </c>
      <c r="AW117">
        <v>587.10213584899907</v>
      </c>
      <c r="AX117">
        <v>585.92772651248504</v>
      </c>
      <c r="AY117">
        <v>582.23519780900745</v>
      </c>
      <c r="AZ117">
        <v>3.5232646190457872</v>
      </c>
      <c r="BA117">
        <v>-13.103651965989007</v>
      </c>
      <c r="BB117">
        <v>75.647951628102192</v>
      </c>
      <c r="BC117">
        <v>1032.2969170888266</v>
      </c>
      <c r="BD117">
        <v>7499.5884435017906</v>
      </c>
      <c r="BE117" s="33">
        <v>0.10952083331843217</v>
      </c>
      <c r="BF117" s="33"/>
    </row>
    <row r="118" spans="3:58" x14ac:dyDescent="0.3">
      <c r="C118" s="34">
        <v>42847</v>
      </c>
      <c r="D118">
        <v>22561.604587809245</v>
      </c>
      <c r="E118">
        <v>180.31581749916077</v>
      </c>
      <c r="F118">
        <v>592.65056557125513</v>
      </c>
      <c r="G118" t="s">
        <v>310</v>
      </c>
      <c r="H118">
        <v>1309.7653655158149</v>
      </c>
      <c r="I118">
        <v>707.42383088005909</v>
      </c>
      <c r="J118">
        <v>8.8666331207957819E-2</v>
      </c>
      <c r="K118">
        <v>257.47960065735708</v>
      </c>
      <c r="L118">
        <v>359.95595720079211</v>
      </c>
      <c r="M118">
        <v>354.19734319051105</v>
      </c>
      <c r="N118">
        <v>1318.0979377746582</v>
      </c>
      <c r="O118">
        <v>20.245131948259143</v>
      </c>
      <c r="P118">
        <v>15.518376987510257</v>
      </c>
      <c r="Q118">
        <v>2.6378936105304294</v>
      </c>
      <c r="R118">
        <v>1137.4183316548665</v>
      </c>
      <c r="S118">
        <v>1399.9856481340196</v>
      </c>
      <c r="T118">
        <v>4999.9887030707469</v>
      </c>
      <c r="U118">
        <v>2500.9574890136719</v>
      </c>
      <c r="V118">
        <v>144.74772612253824</v>
      </c>
      <c r="W118">
        <v>23.150000095367432</v>
      </c>
      <c r="X118">
        <v>1.1253999769687653</v>
      </c>
      <c r="Y118">
        <v>1.6599999964237213</v>
      </c>
      <c r="Z118" t="s">
        <v>310</v>
      </c>
      <c r="AA118" t="s">
        <v>310</v>
      </c>
      <c r="AB118" t="s">
        <v>310</v>
      </c>
      <c r="AC118" t="s">
        <v>310</v>
      </c>
      <c r="AD118" t="s">
        <v>310</v>
      </c>
      <c r="AE118">
        <v>12791.478650919596</v>
      </c>
      <c r="AF118">
        <v>93.149997711181641</v>
      </c>
      <c r="AG118">
        <v>8.2175002098083496</v>
      </c>
      <c r="AH118">
        <v>340.12500762939453</v>
      </c>
      <c r="AI118" t="s">
        <v>310</v>
      </c>
      <c r="AJ118">
        <v>1.6000000238418579</v>
      </c>
      <c r="AK118">
        <v>7500</v>
      </c>
      <c r="AL118">
        <v>50.585078103012506</v>
      </c>
      <c r="AM118">
        <v>3.1237481215761767</v>
      </c>
      <c r="AN118">
        <v>14.626615472027549</v>
      </c>
      <c r="AO118">
        <v>0.54204666711674587</v>
      </c>
      <c r="AP118">
        <v>1.2850385948291255E-2</v>
      </c>
      <c r="AQ118">
        <v>5.5574359125561186</v>
      </c>
      <c r="AR118">
        <v>40196.547875976561</v>
      </c>
      <c r="AS118">
        <v>33904.440026177297</v>
      </c>
      <c r="AT118">
        <v>486.07010097503661</v>
      </c>
      <c r="AU118">
        <v>611.83114420572917</v>
      </c>
      <c r="AV118">
        <v>538.11254501342773</v>
      </c>
      <c r="AW118">
        <v>556.85267365773518</v>
      </c>
      <c r="AX118">
        <v>553.74873487684465</v>
      </c>
      <c r="AY118">
        <v>551.56703925662566</v>
      </c>
      <c r="AZ118">
        <v>3.4596588604152201</v>
      </c>
      <c r="BA118">
        <v>-13.988303145766258</v>
      </c>
      <c r="BB118">
        <v>56.662835236390428</v>
      </c>
      <c r="BC118">
        <v>1002.1709981282552</v>
      </c>
      <c r="BD118">
        <v>7500.4468416002064</v>
      </c>
      <c r="BE118" s="33">
        <v>0.1095708313708504</v>
      </c>
      <c r="BF118" s="33"/>
    </row>
    <row r="119" spans="3:58" x14ac:dyDescent="0.3">
      <c r="C119" s="34">
        <v>42848</v>
      </c>
      <c r="D119">
        <v>22606.182218424477</v>
      </c>
      <c r="E119">
        <v>182.50972424083287</v>
      </c>
      <c r="F119">
        <v>586.52355617947046</v>
      </c>
      <c r="G119" t="s">
        <v>310</v>
      </c>
      <c r="H119">
        <v>1309.9499461703831</v>
      </c>
      <c r="I119">
        <v>703.57432036929663</v>
      </c>
      <c r="J119">
        <v>2.8252991351140442</v>
      </c>
      <c r="K119">
        <v>270.56056892077129</v>
      </c>
      <c r="L119">
        <v>357.49503771464032</v>
      </c>
      <c r="M119">
        <v>352.82307730780707</v>
      </c>
      <c r="N119">
        <v>1320.8411616431342</v>
      </c>
      <c r="O119">
        <v>20.521089337269466</v>
      </c>
      <c r="P119">
        <v>15.576873779296875</v>
      </c>
      <c r="Q119">
        <v>2.6840298838085599</v>
      </c>
      <c r="R119">
        <v>1139.2315287272136</v>
      </c>
      <c r="S119">
        <v>1400.0144487169055</v>
      </c>
      <c r="T119">
        <v>4999.9777296278207</v>
      </c>
      <c r="U119">
        <v>2499.9632093641494</v>
      </c>
      <c r="V119">
        <v>144.6812884012858</v>
      </c>
      <c r="W119">
        <v>23.400000095367432</v>
      </c>
      <c r="X119">
        <v>1.0051250010728836</v>
      </c>
      <c r="Y119">
        <v>1.4824999570846558</v>
      </c>
      <c r="Z119" t="s">
        <v>310</v>
      </c>
      <c r="AA119" t="s">
        <v>310</v>
      </c>
      <c r="AB119" t="s">
        <v>310</v>
      </c>
      <c r="AC119" t="s">
        <v>310</v>
      </c>
      <c r="AD119" t="s">
        <v>310</v>
      </c>
      <c r="AE119">
        <v>12967.824413045248</v>
      </c>
      <c r="AF119">
        <v>93.275001525878906</v>
      </c>
      <c r="AG119">
        <v>8.3375003337860107</v>
      </c>
      <c r="AH119">
        <v>343.66666666666669</v>
      </c>
      <c r="AI119" t="s">
        <v>310</v>
      </c>
      <c r="AJ119">
        <v>1.6000000238418579</v>
      </c>
      <c r="AK119">
        <v>7500</v>
      </c>
      <c r="AL119">
        <v>75.435622934500373</v>
      </c>
      <c r="AM119">
        <v>1.1077704453426931</v>
      </c>
      <c r="AN119">
        <v>5.9327707708985713</v>
      </c>
      <c r="AO119">
        <v>15.507158394563399</v>
      </c>
      <c r="AP119">
        <v>0.29092944762928202</v>
      </c>
      <c r="AQ119">
        <v>124.70262075513601</v>
      </c>
      <c r="AR119">
        <v>40322.749252658417</v>
      </c>
      <c r="AS119">
        <v>32021.180226643879</v>
      </c>
      <c r="AT119">
        <v>486.95025530921089</v>
      </c>
      <c r="AU119">
        <v>605.41790381537544</v>
      </c>
      <c r="AV119">
        <v>532.05600844489209</v>
      </c>
      <c r="AW119">
        <v>551.86431405809185</v>
      </c>
      <c r="AX119">
        <v>548.99883825514053</v>
      </c>
      <c r="AY119">
        <v>545.7931648890177</v>
      </c>
      <c r="AZ119">
        <v>3.4847306004828877</v>
      </c>
      <c r="BA119">
        <v>-13.697744839721256</v>
      </c>
      <c r="BB119">
        <v>57.02072038484944</v>
      </c>
      <c r="BC119">
        <v>1017.6758121490478</v>
      </c>
      <c r="BD119">
        <v>7499.9459442138668</v>
      </c>
      <c r="BE119" s="33">
        <v>0.1128416641925772</v>
      </c>
      <c r="BF119" s="33"/>
    </row>
    <row r="120" spans="3:58" x14ac:dyDescent="0.3">
      <c r="C120" s="34">
        <v>42849</v>
      </c>
      <c r="D120">
        <v>22293.001964653864</v>
      </c>
      <c r="E120">
        <v>181.50873560905455</v>
      </c>
      <c r="F120">
        <v>603.98283799489343</v>
      </c>
      <c r="G120" t="s">
        <v>310</v>
      </c>
      <c r="H120">
        <v>1310.757457139757</v>
      </c>
      <c r="I120">
        <v>699.45560521019831</v>
      </c>
      <c r="J120">
        <v>2.7562110409140588</v>
      </c>
      <c r="K120">
        <v>287.77269140879315</v>
      </c>
      <c r="L120">
        <v>369.43339534335666</v>
      </c>
      <c r="M120">
        <v>361.90645976596409</v>
      </c>
      <c r="N120">
        <v>1322.1324946085613</v>
      </c>
      <c r="O120">
        <v>19.990083783202699</v>
      </c>
      <c r="P120">
        <v>15.739837646484375</v>
      </c>
      <c r="Q120">
        <v>2.0045735836029053</v>
      </c>
      <c r="R120">
        <v>1130.0598669264052</v>
      </c>
      <c r="S120">
        <v>1399.9949662526449</v>
      </c>
      <c r="T120">
        <v>5000.0158438788521</v>
      </c>
      <c r="U120">
        <v>2500.429768032498</v>
      </c>
      <c r="V120">
        <v>144.32751417160034</v>
      </c>
      <c r="W120">
        <v>23.34999942779541</v>
      </c>
      <c r="X120">
        <v>0.98034998774528503</v>
      </c>
      <c r="Y120">
        <v>1.5724999904632568</v>
      </c>
      <c r="Z120" t="s">
        <v>310</v>
      </c>
      <c r="AA120" t="s">
        <v>310</v>
      </c>
      <c r="AB120" t="s">
        <v>310</v>
      </c>
      <c r="AC120" t="s">
        <v>310</v>
      </c>
      <c r="AD120" t="s">
        <v>310</v>
      </c>
      <c r="AE120">
        <v>12668.222459920247</v>
      </c>
      <c r="AF120">
        <v>93.224998474121094</v>
      </c>
      <c r="AG120">
        <v>8.307499885559082</v>
      </c>
      <c r="AH120">
        <v>345.94998931884766</v>
      </c>
      <c r="AI120" t="s">
        <v>310</v>
      </c>
      <c r="AJ120">
        <v>2.6500000059604645</v>
      </c>
      <c r="AK120">
        <v>7500</v>
      </c>
      <c r="AL120">
        <v>76.575665047433645</v>
      </c>
      <c r="AM120">
        <v>0.97384814936667685</v>
      </c>
      <c r="AN120">
        <v>5.9393555029398861</v>
      </c>
      <c r="AO120">
        <v>15.961706940664186</v>
      </c>
      <c r="AP120">
        <v>0.12099907371319002</v>
      </c>
      <c r="AQ120">
        <v>150.94618870466948</v>
      </c>
      <c r="AR120">
        <v>39837.233987087675</v>
      </c>
      <c r="AS120">
        <v>37432.426738823786</v>
      </c>
      <c r="AT120">
        <v>486.01243582831489</v>
      </c>
      <c r="AU120">
        <v>624.91506500244145</v>
      </c>
      <c r="AV120">
        <v>552.69944932725696</v>
      </c>
      <c r="AW120">
        <v>569.76102977328833</v>
      </c>
      <c r="AX120">
        <v>568.04671372307666</v>
      </c>
      <c r="AY120">
        <v>565.14844949510359</v>
      </c>
      <c r="AZ120">
        <v>3.5200691587395139</v>
      </c>
      <c r="BA120">
        <v>-13.390951792730226</v>
      </c>
      <c r="BB120">
        <v>69.815341903103729</v>
      </c>
      <c r="BC120">
        <v>1017.255563990275</v>
      </c>
      <c r="BD120">
        <v>7500.0731680976023</v>
      </c>
      <c r="BE120" s="33">
        <v>0.10961666516959667</v>
      </c>
      <c r="BF120" s="33"/>
    </row>
    <row r="121" spans="3:58" x14ac:dyDescent="0.3">
      <c r="C121" s="34">
        <v>42850</v>
      </c>
      <c r="D121">
        <v>21919.485059271919</v>
      </c>
      <c r="E121">
        <v>180.65420757399664</v>
      </c>
      <c r="F121">
        <v>602.6390711466471</v>
      </c>
      <c r="G121" t="s">
        <v>310</v>
      </c>
      <c r="H121">
        <v>1310.0988944159615</v>
      </c>
      <c r="I121">
        <v>705.07488430870899</v>
      </c>
      <c r="J121">
        <v>1.7166118055903985</v>
      </c>
      <c r="K121">
        <v>295.71374867757163</v>
      </c>
      <c r="L121">
        <v>381.19355390336779</v>
      </c>
      <c r="M121">
        <v>365.5179345448812</v>
      </c>
      <c r="N121">
        <v>1320.7681107838948</v>
      </c>
      <c r="O121">
        <v>19.776941537857056</v>
      </c>
      <c r="P121">
        <v>15.669839382171631</v>
      </c>
      <c r="Q121">
        <v>1.8971580531862047</v>
      </c>
      <c r="R121">
        <v>1132.3837665981716</v>
      </c>
      <c r="S121">
        <v>1399.9677140553792</v>
      </c>
      <c r="T121">
        <v>5000.0536243014867</v>
      </c>
      <c r="U121">
        <v>2499.4044409857856</v>
      </c>
      <c r="V121">
        <v>144.40480152765909</v>
      </c>
      <c r="W121">
        <v>23.299999237060547</v>
      </c>
      <c r="X121">
        <v>0.94804997742176056</v>
      </c>
      <c r="Y121">
        <v>1.695000022649765</v>
      </c>
      <c r="Z121" t="s">
        <v>310</v>
      </c>
      <c r="AA121" t="s">
        <v>310</v>
      </c>
      <c r="AB121" t="s">
        <v>310</v>
      </c>
      <c r="AC121" t="s">
        <v>310</v>
      </c>
      <c r="AD121" t="s">
        <v>310</v>
      </c>
      <c r="AE121">
        <v>12415.049124484593</v>
      </c>
      <c r="AF121">
        <v>92.975000381469727</v>
      </c>
      <c r="AG121">
        <v>8.3025002479553223</v>
      </c>
      <c r="AH121">
        <v>346.74999237060547</v>
      </c>
      <c r="AI121" t="s">
        <v>310</v>
      </c>
      <c r="AJ121">
        <v>3</v>
      </c>
      <c r="AK121">
        <v>7500</v>
      </c>
      <c r="AL121">
        <v>78.157599862416589</v>
      </c>
      <c r="AM121">
        <v>0.95996389438708618</v>
      </c>
      <c r="AN121">
        <v>3.2954682527135852</v>
      </c>
      <c r="AO121">
        <v>15.882504771091044</v>
      </c>
      <c r="AP121">
        <v>1.3319739153091279</v>
      </c>
      <c r="AQ121">
        <v>4.9654432257016499</v>
      </c>
      <c r="AR121">
        <v>39918.91477457682</v>
      </c>
      <c r="AS121">
        <v>34625.172478569875</v>
      </c>
      <c r="AT121">
        <v>486.7826232486301</v>
      </c>
      <c r="AU121">
        <v>624.36046299404563</v>
      </c>
      <c r="AV121">
        <v>551.00100835164392</v>
      </c>
      <c r="AW121">
        <v>569.77712703280974</v>
      </c>
      <c r="AX121">
        <v>568.10115833282475</v>
      </c>
      <c r="AY121">
        <v>564.70292665693501</v>
      </c>
      <c r="AZ121">
        <v>3.6784784486724269</v>
      </c>
      <c r="BA121">
        <v>-13.135585348142518</v>
      </c>
      <c r="BB121">
        <v>78.427477820714316</v>
      </c>
      <c r="BC121">
        <v>1068.9781888326008</v>
      </c>
      <c r="BD121">
        <v>7500.0277757432723</v>
      </c>
      <c r="BE121" s="33">
        <v>0.10265833263595898</v>
      </c>
      <c r="BF121" s="33"/>
    </row>
    <row r="122" spans="3:58" x14ac:dyDescent="0.3">
      <c r="C122" s="34">
        <v>42851</v>
      </c>
      <c r="D122">
        <v>22294.064980061848</v>
      </c>
      <c r="E122">
        <v>180.20693946944343</v>
      </c>
      <c r="F122">
        <v>597.59411070081921</v>
      </c>
      <c r="G122" t="s">
        <v>310</v>
      </c>
      <c r="H122">
        <v>1313.3961998409695</v>
      </c>
      <c r="I122">
        <v>703.38329016367595</v>
      </c>
      <c r="J122">
        <v>3.2452066865324234</v>
      </c>
      <c r="K122">
        <v>269.16887353261313</v>
      </c>
      <c r="L122">
        <v>366.96748220655655</v>
      </c>
      <c r="M122">
        <v>356.13506370120581</v>
      </c>
      <c r="N122">
        <v>1323.7453325059678</v>
      </c>
      <c r="O122">
        <v>19.951063001155852</v>
      </c>
      <c r="P122">
        <v>15.678184509277344</v>
      </c>
      <c r="Q122">
        <v>2.0176421138975353</v>
      </c>
      <c r="R122">
        <v>1138.7848931630454</v>
      </c>
      <c r="S122">
        <v>1399.9956079271105</v>
      </c>
      <c r="T122">
        <v>4999.9885704888238</v>
      </c>
      <c r="U122">
        <v>2502.7046839396157</v>
      </c>
      <c r="V122">
        <v>144.39100106557211</v>
      </c>
      <c r="W122">
        <v>23.150000095367432</v>
      </c>
      <c r="X122">
        <v>0.93984997272491455</v>
      </c>
      <c r="Y122">
        <v>1.8699999749660492</v>
      </c>
      <c r="Z122" t="s">
        <v>310</v>
      </c>
      <c r="AA122" t="s">
        <v>310</v>
      </c>
      <c r="AB122" t="s">
        <v>310</v>
      </c>
      <c r="AC122" t="s">
        <v>310</v>
      </c>
      <c r="AD122" t="s">
        <v>310</v>
      </c>
      <c r="AE122">
        <v>12935.04303080241</v>
      </c>
      <c r="AF122">
        <v>93.124998092651367</v>
      </c>
      <c r="AG122">
        <v>8.4074997901916504</v>
      </c>
      <c r="AH122">
        <v>343.59999847412109</v>
      </c>
      <c r="AI122" t="s">
        <v>310</v>
      </c>
      <c r="AJ122">
        <v>2.5500000715255737</v>
      </c>
      <c r="AK122">
        <v>7500</v>
      </c>
      <c r="AL122">
        <v>74.043123361799445</v>
      </c>
      <c r="AM122">
        <v>1.0555463269932404</v>
      </c>
      <c r="AN122">
        <v>5.7704051724738541</v>
      </c>
      <c r="AO122">
        <v>18.449334741301008</v>
      </c>
      <c r="AP122">
        <v>0.27383901337679062</v>
      </c>
      <c r="AQ122">
        <v>80.22215072529184</v>
      </c>
      <c r="AR122">
        <v>40187.641575792099</v>
      </c>
      <c r="AS122">
        <v>32162.294668240018</v>
      </c>
      <c r="AT122">
        <v>487.26637832853527</v>
      </c>
      <c r="AU122">
        <v>617.63023344675696</v>
      </c>
      <c r="AV122">
        <v>546.11341158548987</v>
      </c>
      <c r="AW122">
        <v>564.8185787624783</v>
      </c>
      <c r="AX122">
        <v>562.57885089450417</v>
      </c>
      <c r="AY122">
        <v>559.90116827223039</v>
      </c>
      <c r="AZ122">
        <v>3.6980272369252312</v>
      </c>
      <c r="BA122">
        <v>-13.407879482706388</v>
      </c>
      <c r="BB122">
        <v>66.959997146659433</v>
      </c>
      <c r="BC122">
        <v>1304.7200707329644</v>
      </c>
      <c r="BD122">
        <v>7500.1705518934459</v>
      </c>
      <c r="BE122" s="33">
        <v>0.10587500066806872</v>
      </c>
      <c r="BF122" s="33"/>
    </row>
    <row r="123" spans="3:58" x14ac:dyDescent="0.3">
      <c r="C123" s="34">
        <v>42852</v>
      </c>
      <c r="D123">
        <v>21929.456028917102</v>
      </c>
      <c r="E123">
        <v>184.25582471953498</v>
      </c>
      <c r="F123">
        <v>587.33600616455078</v>
      </c>
      <c r="G123" t="s">
        <v>310</v>
      </c>
      <c r="H123">
        <v>1312.3352306789823</v>
      </c>
      <c r="I123">
        <v>697.08851428561741</v>
      </c>
      <c r="J123">
        <v>2.7395140183882583</v>
      </c>
      <c r="K123">
        <v>286.64450608359442</v>
      </c>
      <c r="L123">
        <v>370.17094173431394</v>
      </c>
      <c r="M123">
        <v>358.73975226084389</v>
      </c>
      <c r="N123">
        <v>1324.2898067474366</v>
      </c>
      <c r="O123">
        <v>19.947609526581235</v>
      </c>
      <c r="P123">
        <v>15.625595728556315</v>
      </c>
      <c r="Q123">
        <v>1.9803405470318265</v>
      </c>
      <c r="R123">
        <v>1131.8741446177164</v>
      </c>
      <c r="S123">
        <v>1400.0626904805501</v>
      </c>
      <c r="T123">
        <v>5000.0523300170898</v>
      </c>
      <c r="U123">
        <v>2499.9909930759004</v>
      </c>
      <c r="V123">
        <v>144.33265527089438</v>
      </c>
      <c r="W123">
        <v>23.100000381469727</v>
      </c>
      <c r="X123">
        <v>0.91409997642040253</v>
      </c>
      <c r="Y123">
        <v>1.6650000214576721</v>
      </c>
      <c r="Z123" t="s">
        <v>310</v>
      </c>
      <c r="AA123" t="s">
        <v>310</v>
      </c>
      <c r="AB123" t="s">
        <v>310</v>
      </c>
      <c r="AC123" t="s">
        <v>310</v>
      </c>
      <c r="AD123" t="s">
        <v>310</v>
      </c>
      <c r="AE123">
        <v>12686.502336968317</v>
      </c>
      <c r="AF123">
        <v>93.199996948242188</v>
      </c>
      <c r="AG123">
        <v>8.4025001525878906</v>
      </c>
      <c r="AH123">
        <v>349.92499542236328</v>
      </c>
      <c r="AI123" t="s">
        <v>310</v>
      </c>
      <c r="AJ123">
        <v>2.4000000953674316</v>
      </c>
      <c r="AK123">
        <v>7500</v>
      </c>
      <c r="AL123">
        <v>77.513905074861313</v>
      </c>
      <c r="AM123">
        <v>0.90527899841053616</v>
      </c>
      <c r="AN123">
        <v>5.7045170017414621</v>
      </c>
      <c r="AO123">
        <v>15.392487117648125</v>
      </c>
      <c r="AP123">
        <v>7.121874599510597E-2</v>
      </c>
      <c r="AQ123">
        <v>126.03233225014475</v>
      </c>
      <c r="AR123">
        <v>40027.570383029517</v>
      </c>
      <c r="AS123">
        <v>29559.477388509116</v>
      </c>
      <c r="AT123">
        <v>487.79017675187851</v>
      </c>
      <c r="AU123">
        <v>607.76950709025061</v>
      </c>
      <c r="AV123">
        <v>532.17651579115125</v>
      </c>
      <c r="AW123">
        <v>550.17483490837947</v>
      </c>
      <c r="AX123">
        <v>547.45760201348196</v>
      </c>
      <c r="AY123">
        <v>545.74685751597087</v>
      </c>
      <c r="AZ123">
        <v>3.7278716296785408</v>
      </c>
      <c r="BA123">
        <v>-13.34823165403472</v>
      </c>
      <c r="BB123">
        <v>70.142426559660166</v>
      </c>
      <c r="BC123">
        <v>1251.8618321736653</v>
      </c>
      <c r="BD123">
        <v>7499.7512439303928</v>
      </c>
      <c r="BE123" s="33">
        <v>0.10671249714990456</v>
      </c>
      <c r="BF123" s="33"/>
    </row>
    <row r="124" spans="3:58" x14ac:dyDescent="0.3">
      <c r="C124" s="34">
        <v>42853</v>
      </c>
      <c r="D124">
        <v>22164.665302870009</v>
      </c>
      <c r="E124">
        <v>183.7314181221856</v>
      </c>
      <c r="F124">
        <v>607.7698924806383</v>
      </c>
      <c r="G124" t="s">
        <v>310</v>
      </c>
      <c r="H124">
        <v>1313.1107435014512</v>
      </c>
      <c r="I124">
        <v>696.82276634640164</v>
      </c>
      <c r="J124">
        <v>2.7014713322950734</v>
      </c>
      <c r="K124">
        <v>291.34749091466267</v>
      </c>
      <c r="L124">
        <v>379.86680524614121</v>
      </c>
      <c r="M124">
        <v>364.35229265424942</v>
      </c>
      <c r="N124">
        <v>1324.8748252020941</v>
      </c>
      <c r="O124">
        <v>19.887737740410699</v>
      </c>
      <c r="P124">
        <v>15.794718742370605</v>
      </c>
      <c r="Q124">
        <v>1.9726587931315105</v>
      </c>
      <c r="R124">
        <v>1132.9214054955376</v>
      </c>
      <c r="S124">
        <v>1400.0098506503634</v>
      </c>
      <c r="T124">
        <v>4999.9920079549156</v>
      </c>
      <c r="U124">
        <v>2500.3149880303276</v>
      </c>
      <c r="V124">
        <v>144.53811168670654</v>
      </c>
      <c r="W124">
        <v>23.324999809265137</v>
      </c>
      <c r="X124">
        <v>0.92459999024868011</v>
      </c>
      <c r="Y124">
        <v>1.5200000107288361</v>
      </c>
      <c r="Z124" t="s">
        <v>310</v>
      </c>
      <c r="AA124" t="s">
        <v>310</v>
      </c>
      <c r="AB124" t="s">
        <v>310</v>
      </c>
      <c r="AC124" t="s">
        <v>310</v>
      </c>
      <c r="AD124" t="s">
        <v>310</v>
      </c>
      <c r="AE124">
        <v>12862.888887532552</v>
      </c>
      <c r="AF124">
        <v>93.049999237060547</v>
      </c>
      <c r="AG124">
        <v>8.4125001430511475</v>
      </c>
      <c r="AH124">
        <v>349.77499389648438</v>
      </c>
      <c r="AI124" t="s">
        <v>310</v>
      </c>
      <c r="AJ124">
        <v>1.7250000238418579</v>
      </c>
      <c r="AK124">
        <v>7500</v>
      </c>
      <c r="AL124">
        <v>77.563717391755844</v>
      </c>
      <c r="AM124">
        <v>0.90222184068212907</v>
      </c>
      <c r="AN124">
        <v>5.7372926717003185</v>
      </c>
      <c r="AO124">
        <v>15.310990476939413</v>
      </c>
      <c r="AP124">
        <v>7.0546245797433793E-2</v>
      </c>
      <c r="AQ124">
        <v>135.30569540162881</v>
      </c>
      <c r="AR124">
        <v>39793.281940375433</v>
      </c>
      <c r="AS124">
        <v>34339.869799804685</v>
      </c>
      <c r="AT124">
        <v>490.96100054846869</v>
      </c>
      <c r="AU124">
        <v>629.3601107491387</v>
      </c>
      <c r="AV124">
        <v>556.25670750935876</v>
      </c>
      <c r="AW124">
        <v>574.11906225416396</v>
      </c>
      <c r="AX124">
        <v>572.34810189141172</v>
      </c>
      <c r="AY124">
        <v>569.71949910057913</v>
      </c>
      <c r="AZ124">
        <v>3.5004866330987876</v>
      </c>
      <c r="BA124">
        <v>-13.064472263389163</v>
      </c>
      <c r="BB124">
        <v>76.499386135737097</v>
      </c>
      <c r="BC124">
        <v>1271.6851852416992</v>
      </c>
      <c r="BD124">
        <v>7499.7776535034182</v>
      </c>
      <c r="BE124" s="33">
        <v>0.10247499744097392</v>
      </c>
      <c r="BF124" s="33"/>
    </row>
    <row r="125" spans="3:58" x14ac:dyDescent="0.3">
      <c r="C125" s="34">
        <v>42854</v>
      </c>
      <c r="D125">
        <v>22187.919616021049</v>
      </c>
      <c r="E125">
        <v>180.41269747416177</v>
      </c>
      <c r="F125">
        <v>585.5611027611626</v>
      </c>
      <c r="G125" t="s">
        <v>310</v>
      </c>
      <c r="H125">
        <v>1313.731994925605</v>
      </c>
      <c r="I125">
        <v>696.76659880744091</v>
      </c>
      <c r="J125">
        <v>2.7231704451971583</v>
      </c>
      <c r="K125">
        <v>263.25717380841576</v>
      </c>
      <c r="L125">
        <v>361.32256454891626</v>
      </c>
      <c r="M125">
        <v>353.03288035922583</v>
      </c>
      <c r="N125">
        <v>1325.6783069610597</v>
      </c>
      <c r="O125">
        <v>20.648348681794271</v>
      </c>
      <c r="P125">
        <v>15.899687925974527</v>
      </c>
      <c r="Q125">
        <v>2.5269233253267078</v>
      </c>
      <c r="R125">
        <v>1122.3740862952338</v>
      </c>
      <c r="S125">
        <v>1400.0155485365126</v>
      </c>
      <c r="T125">
        <v>4999.9894170125326</v>
      </c>
      <c r="U125">
        <v>2499.6296352810332</v>
      </c>
      <c r="V125">
        <v>144.61575667063394</v>
      </c>
      <c r="W125">
        <v>23.474999904632568</v>
      </c>
      <c r="X125">
        <v>0.93917500972747803</v>
      </c>
      <c r="Y125">
        <v>1.4550000429153442</v>
      </c>
      <c r="Z125" t="s">
        <v>310</v>
      </c>
      <c r="AA125" t="s">
        <v>310</v>
      </c>
      <c r="AB125" t="s">
        <v>310</v>
      </c>
      <c r="AC125" t="s">
        <v>310</v>
      </c>
      <c r="AD125" t="s">
        <v>310</v>
      </c>
      <c r="AE125">
        <v>12960.086132473416</v>
      </c>
      <c r="AF125">
        <v>92.774997711181641</v>
      </c>
      <c r="AG125">
        <v>8.3000001907348633</v>
      </c>
      <c r="AH125">
        <v>350.25000762939453</v>
      </c>
      <c r="AI125" t="s">
        <v>310</v>
      </c>
      <c r="AJ125">
        <v>1.5</v>
      </c>
      <c r="AK125">
        <v>7500</v>
      </c>
      <c r="AL125">
        <v>77.836001708772443</v>
      </c>
      <c r="AM125">
        <v>0.89476791440198822</v>
      </c>
      <c r="AN125">
        <v>5.6339534665147459</v>
      </c>
      <c r="AO125">
        <v>15.154300142659082</v>
      </c>
      <c r="AP125">
        <v>7.5695246437357533E-2</v>
      </c>
      <c r="AQ125">
        <v>123.92749524679449</v>
      </c>
      <c r="AR125">
        <v>40186.057385253909</v>
      </c>
      <c r="AS125">
        <v>31289.327820502389</v>
      </c>
      <c r="AT125">
        <v>484.70409487618338</v>
      </c>
      <c r="AU125">
        <v>604.71795870463052</v>
      </c>
      <c r="AV125">
        <v>534.70381658342149</v>
      </c>
      <c r="AW125">
        <v>551.93187908596462</v>
      </c>
      <c r="AX125">
        <v>549.28061904907224</v>
      </c>
      <c r="AY125">
        <v>547.69665603637691</v>
      </c>
      <c r="AZ125">
        <v>4.0604264964660013</v>
      </c>
      <c r="BA125">
        <v>-14.043211844563483</v>
      </c>
      <c r="BB125">
        <v>58.241938069131642</v>
      </c>
      <c r="BC125">
        <v>1065.214419301351</v>
      </c>
      <c r="BD125">
        <v>7499.9490766737199</v>
      </c>
      <c r="BE125" s="33">
        <v>9.9858332425355911E-2</v>
      </c>
      <c r="BF125" s="33"/>
    </row>
    <row r="126" spans="3:58" x14ac:dyDescent="0.3">
      <c r="C126" s="34">
        <v>42855</v>
      </c>
      <c r="D126">
        <v>22194.240298801</v>
      </c>
      <c r="E126">
        <v>181.53087780210706</v>
      </c>
      <c r="F126">
        <v>572.51944912804493</v>
      </c>
      <c r="G126" t="s">
        <v>310</v>
      </c>
      <c r="H126">
        <v>1314.8443066067166</v>
      </c>
      <c r="I126">
        <v>706.0765340169271</v>
      </c>
      <c r="J126">
        <v>9.4304059934236448E-2</v>
      </c>
      <c r="K126">
        <v>262.67128631273903</v>
      </c>
      <c r="L126">
        <v>354.08541100819906</v>
      </c>
      <c r="M126">
        <v>349.97912512885199</v>
      </c>
      <c r="N126">
        <v>1325.2547338697646</v>
      </c>
      <c r="O126">
        <v>21.141642538044188</v>
      </c>
      <c r="P126">
        <v>16.074095884958904</v>
      </c>
      <c r="Q126">
        <v>2.8757366604275174</v>
      </c>
      <c r="R126">
        <v>1138.0045257144504</v>
      </c>
      <c r="S126">
        <v>1399.9230080922446</v>
      </c>
      <c r="T126">
        <v>4999.985962083605</v>
      </c>
      <c r="U126">
        <v>2500.0084347195098</v>
      </c>
      <c r="V126">
        <v>144.76601839065552</v>
      </c>
      <c r="W126">
        <v>23.424999713897705</v>
      </c>
      <c r="X126">
        <v>1.0105999708175659</v>
      </c>
      <c r="Y126">
        <v>1.5299999713897705</v>
      </c>
      <c r="Z126" t="s">
        <v>310</v>
      </c>
      <c r="AA126" t="s">
        <v>310</v>
      </c>
      <c r="AB126" t="s">
        <v>310</v>
      </c>
      <c r="AC126" t="s">
        <v>310</v>
      </c>
      <c r="AD126" t="s">
        <v>310</v>
      </c>
      <c r="AE126">
        <v>12964.763457912868</v>
      </c>
      <c r="AF126">
        <v>92.624998092651367</v>
      </c>
      <c r="AG126">
        <v>8.2300002574920654</v>
      </c>
      <c r="AH126">
        <v>345.22499847412109</v>
      </c>
      <c r="AI126" t="s">
        <v>310</v>
      </c>
      <c r="AJ126">
        <v>1.5</v>
      </c>
      <c r="AK126">
        <v>7500</v>
      </c>
      <c r="AL126">
        <v>2.7154336834740307</v>
      </c>
      <c r="AM126">
        <v>1.7302016137374772</v>
      </c>
      <c r="AN126">
        <v>14.604354506436689</v>
      </c>
      <c r="AO126">
        <v>0.5207556435502031</v>
      </c>
      <c r="AP126">
        <v>1.1837325783239471E-2</v>
      </c>
      <c r="AQ126">
        <v>5.3578459218144419</v>
      </c>
      <c r="AR126">
        <v>40414.579565429689</v>
      </c>
      <c r="AS126">
        <v>28336.092597791885</v>
      </c>
      <c r="AT126">
        <v>484.80109462738039</v>
      </c>
      <c r="AU126">
        <v>590.18145692613393</v>
      </c>
      <c r="AV126">
        <v>515.90764993031814</v>
      </c>
      <c r="AW126">
        <v>533.89805274539526</v>
      </c>
      <c r="AX126">
        <v>530.6818417443169</v>
      </c>
      <c r="AY126">
        <v>529.30653190612793</v>
      </c>
      <c r="AZ126">
        <v>3.5870678465399477</v>
      </c>
      <c r="BA126">
        <v>-14.493975190983878</v>
      </c>
      <c r="BB126">
        <v>52.789712399906584</v>
      </c>
      <c r="BC126">
        <v>1217.5632069481744</v>
      </c>
      <c r="BD126">
        <v>7500.0268771701385</v>
      </c>
      <c r="BE126" s="33">
        <v>0.10288750038792689</v>
      </c>
      <c r="BF126" s="33"/>
    </row>
    <row r="127" spans="3:58" x14ac:dyDescent="0.3">
      <c r="C127" s="34">
        <v>42856</v>
      </c>
      <c r="D127">
        <v>22167.017411295572</v>
      </c>
      <c r="E127">
        <v>183.41977115207249</v>
      </c>
      <c r="F127">
        <v>594.43064265780981</v>
      </c>
      <c r="G127" t="s">
        <v>310</v>
      </c>
      <c r="H127">
        <v>1314.3607856326632</v>
      </c>
      <c r="I127">
        <v>701.29439010620115</v>
      </c>
      <c r="J127">
        <v>1.7139472033770371</v>
      </c>
      <c r="K127">
        <v>284.19866357379487</v>
      </c>
      <c r="L127">
        <v>374.81184603373208</v>
      </c>
      <c r="M127">
        <v>364.05827219221328</v>
      </c>
      <c r="N127">
        <v>1325.4121367560492</v>
      </c>
      <c r="O127">
        <v>20.979358561833699</v>
      </c>
      <c r="P127">
        <v>16.227330048878986</v>
      </c>
      <c r="Q127">
        <v>2.7384669515821667</v>
      </c>
      <c r="R127">
        <v>1129.5290129343668</v>
      </c>
      <c r="S127">
        <v>1400.1617728339302</v>
      </c>
      <c r="T127">
        <v>5000.0290644327797</v>
      </c>
      <c r="U127">
        <v>2500.5938000149199</v>
      </c>
      <c r="V127">
        <v>144.82740799585977</v>
      </c>
      <c r="W127">
        <v>23.474999904632568</v>
      </c>
      <c r="X127">
        <v>1.0554750263690948</v>
      </c>
      <c r="Y127">
        <v>1.9799998998641968</v>
      </c>
      <c r="Z127" t="s">
        <v>310</v>
      </c>
      <c r="AA127" t="s">
        <v>310</v>
      </c>
      <c r="AB127" t="s">
        <v>310</v>
      </c>
      <c r="AC127" t="s">
        <v>310</v>
      </c>
      <c r="AD127" t="s">
        <v>310</v>
      </c>
      <c r="AE127">
        <v>12938.15199754503</v>
      </c>
      <c r="AF127">
        <v>92.599998474121094</v>
      </c>
      <c r="AG127">
        <v>8.3324999809265137</v>
      </c>
      <c r="AH127">
        <v>343.25000762939453</v>
      </c>
      <c r="AI127" t="s">
        <v>310</v>
      </c>
      <c r="AJ127">
        <v>1.2750000357627869</v>
      </c>
      <c r="AK127">
        <v>7500</v>
      </c>
      <c r="AL127">
        <v>43.121029322612578</v>
      </c>
      <c r="AM127">
        <v>1.3100197400757845</v>
      </c>
      <c r="AN127">
        <v>9.335038223960721</v>
      </c>
      <c r="AO127">
        <v>8.7555651721528331</v>
      </c>
      <c r="AP127">
        <v>0.1022557268315076</v>
      </c>
      <c r="AQ127">
        <v>74.373903848069887</v>
      </c>
      <c r="AR127">
        <v>39875.168595377603</v>
      </c>
      <c r="AS127">
        <v>34817.047448730467</v>
      </c>
      <c r="AT127">
        <v>485.77711699803672</v>
      </c>
      <c r="AU127">
        <v>613.84535217285156</v>
      </c>
      <c r="AV127">
        <v>540.04918219248452</v>
      </c>
      <c r="AW127">
        <v>558.35078557332361</v>
      </c>
      <c r="AX127">
        <v>556.09934054480664</v>
      </c>
      <c r="AY127">
        <v>553.32904841105142</v>
      </c>
      <c r="AZ127">
        <v>3.465337303529183</v>
      </c>
      <c r="BA127">
        <v>-13.395110401180055</v>
      </c>
      <c r="BB127">
        <v>69.020958932240802</v>
      </c>
      <c r="BC127">
        <v>1046.536530939738</v>
      </c>
      <c r="BD127">
        <v>7500.4354365030922</v>
      </c>
      <c r="BE127" s="33">
        <v>0.11740833334624767</v>
      </c>
      <c r="BF127" s="33"/>
    </row>
    <row r="128" spans="3:58" x14ac:dyDescent="0.3">
      <c r="C128" s="34">
        <v>42857</v>
      </c>
      <c r="D128">
        <v>22111.884029134115</v>
      </c>
      <c r="E128">
        <v>183.07149753570556</v>
      </c>
      <c r="F128">
        <v>613.12851534949414</v>
      </c>
      <c r="G128" t="s">
        <v>310</v>
      </c>
      <c r="H128">
        <v>1314.9926688724095</v>
      </c>
      <c r="I128">
        <v>695.71287562052407</v>
      </c>
      <c r="J128">
        <v>2.1228624627201094</v>
      </c>
      <c r="K128">
        <v>289.3883592075772</v>
      </c>
      <c r="L128">
        <v>378.45585996839736</v>
      </c>
      <c r="M128">
        <v>368.55460067325168</v>
      </c>
      <c r="N128">
        <v>1325.8985251108804</v>
      </c>
      <c r="O128">
        <v>20.82226729989052</v>
      </c>
      <c r="P128">
        <v>16.213370325167975</v>
      </c>
      <c r="Q128">
        <v>2.7102886041005454</v>
      </c>
      <c r="R128">
        <v>1124.4916350470648</v>
      </c>
      <c r="S128">
        <v>1400.0236197577583</v>
      </c>
      <c r="T128">
        <v>4999.9958791097006</v>
      </c>
      <c r="U128">
        <v>2499.2234336005317</v>
      </c>
      <c r="V128">
        <v>144.93100961049399</v>
      </c>
      <c r="W128">
        <v>23.200000286102295</v>
      </c>
      <c r="X128">
        <v>1.0165249705314636</v>
      </c>
      <c r="Y128">
        <v>1.8274999856948853</v>
      </c>
      <c r="Z128" t="s">
        <v>310</v>
      </c>
      <c r="AA128" t="s">
        <v>310</v>
      </c>
      <c r="AB128" t="s">
        <v>310</v>
      </c>
      <c r="AC128" t="s">
        <v>310</v>
      </c>
      <c r="AD128" t="s">
        <v>310</v>
      </c>
      <c r="AE128">
        <v>12741.859607950846</v>
      </c>
      <c r="AF128">
        <v>92.899999618530273</v>
      </c>
      <c r="AG128">
        <v>8.2275002002716064</v>
      </c>
      <c r="AH128">
        <v>346.34999847412109</v>
      </c>
      <c r="AI128" t="s">
        <v>310</v>
      </c>
      <c r="AJ128">
        <v>1.2000000476837158</v>
      </c>
      <c r="AK128">
        <v>7500</v>
      </c>
      <c r="AL128">
        <v>63.219103669457965</v>
      </c>
      <c r="AM128">
        <v>0.73932583338500535</v>
      </c>
      <c r="AN128">
        <v>6.655199305030207</v>
      </c>
      <c r="AO128">
        <v>8.2453469888203674</v>
      </c>
      <c r="AP128">
        <v>0.22390789000265715</v>
      </c>
      <c r="AQ128">
        <v>585.5266957423753</v>
      </c>
      <c r="AR128">
        <v>39305.53682861328</v>
      </c>
      <c r="AS128">
        <v>39382.937858072917</v>
      </c>
      <c r="AT128">
        <v>484.83082130220203</v>
      </c>
      <c r="AU128">
        <v>628.57592955695259</v>
      </c>
      <c r="AV128">
        <v>558.78881878323023</v>
      </c>
      <c r="AW128">
        <v>576.44979587131081</v>
      </c>
      <c r="AX128">
        <v>574.6015371958415</v>
      </c>
      <c r="AY128">
        <v>570.38937233818899</v>
      </c>
      <c r="AZ128">
        <v>3.9442181057400174</v>
      </c>
      <c r="BA128">
        <v>-13.22455030646589</v>
      </c>
      <c r="BB128">
        <v>74.616501927375793</v>
      </c>
      <c r="BC128">
        <v>953.89188777075879</v>
      </c>
      <c r="BD128">
        <v>7499.4974973890512</v>
      </c>
      <c r="BE128" s="33">
        <v>0.10932083086421092</v>
      </c>
      <c r="BF128" s="33"/>
    </row>
    <row r="129" spans="3:58" x14ac:dyDescent="0.3">
      <c r="C129" s="34">
        <v>42858</v>
      </c>
      <c r="D129">
        <v>6162.215052478512</v>
      </c>
      <c r="E129">
        <v>139.92886137962341</v>
      </c>
      <c r="F129">
        <v>361.40528114106922</v>
      </c>
      <c r="G129" t="s">
        <v>310</v>
      </c>
      <c r="H129">
        <v>930.43738861083989</v>
      </c>
      <c r="I129">
        <v>582.67897417280415</v>
      </c>
      <c r="J129">
        <v>3.1878933465936119</v>
      </c>
      <c r="K129">
        <v>495.23233400980632</v>
      </c>
      <c r="L129">
        <v>303.0993534088135</v>
      </c>
      <c r="M129">
        <v>230.47799793084462</v>
      </c>
      <c r="N129">
        <v>923.77972462972002</v>
      </c>
      <c r="O129">
        <v>11.811554188198514</v>
      </c>
      <c r="P129">
        <v>12.123740030990707</v>
      </c>
      <c r="Q129">
        <v>4.0583214958508806</v>
      </c>
      <c r="R129">
        <v>1263.8673163096109</v>
      </c>
      <c r="S129">
        <v>2146.8187292734783</v>
      </c>
      <c r="T129">
        <v>4999.9851021660697</v>
      </c>
      <c r="U129">
        <v>2500.6673177083335</v>
      </c>
      <c r="V129">
        <v>146.75362666447958</v>
      </c>
      <c r="W129">
        <v>23.100000381469727</v>
      </c>
      <c r="X129">
        <v>1.0010999441146851</v>
      </c>
      <c r="Y129">
        <v>1.7300000190734863</v>
      </c>
      <c r="Z129" t="s">
        <v>310</v>
      </c>
      <c r="AA129" t="s">
        <v>310</v>
      </c>
      <c r="AB129" t="s">
        <v>310</v>
      </c>
      <c r="AC129" t="s">
        <v>310</v>
      </c>
      <c r="AD129" t="s">
        <v>310</v>
      </c>
      <c r="AE129">
        <v>3000.573862085238</v>
      </c>
      <c r="AF129">
        <v>93</v>
      </c>
      <c r="AG129">
        <v>8.1800003051757813</v>
      </c>
      <c r="AH129">
        <v>347.39999389648438</v>
      </c>
      <c r="AI129" t="s">
        <v>310</v>
      </c>
      <c r="AJ129">
        <v>1.2000000476837158</v>
      </c>
      <c r="AK129">
        <v>7500</v>
      </c>
      <c r="AL129">
        <v>60.36738892406639</v>
      </c>
      <c r="AM129">
        <v>0.53382107824501068</v>
      </c>
      <c r="AN129">
        <v>0.55181267567863368</v>
      </c>
      <c r="AO129">
        <v>2.8558940875757899</v>
      </c>
      <c r="AP129">
        <v>3.3039491209201515</v>
      </c>
      <c r="AQ129">
        <v>596.67409733037152</v>
      </c>
      <c r="AR129">
        <v>25832.61920912001</v>
      </c>
      <c r="AS129">
        <v>9778.9364598780048</v>
      </c>
      <c r="AT129">
        <v>304.34994946585761</v>
      </c>
      <c r="AU129">
        <v>372.27497710122003</v>
      </c>
      <c r="AV129">
        <v>299.51335042847529</v>
      </c>
      <c r="AW129">
        <v>307.00609725316366</v>
      </c>
      <c r="AX129">
        <v>305.08630747530196</v>
      </c>
      <c r="AY129">
        <v>304.4571740547816</v>
      </c>
      <c r="AZ129">
        <v>14.901978249516752</v>
      </c>
      <c r="BA129">
        <v>8340.3443678279709</v>
      </c>
      <c r="BB129">
        <v>91.46601978143056</v>
      </c>
      <c r="BC129">
        <v>1067.7796612845527</v>
      </c>
      <c r="BD129">
        <v>7112.9229237874351</v>
      </c>
      <c r="BE129" s="33">
        <v>0.10159999877214432</v>
      </c>
      <c r="BF129" s="33"/>
    </row>
    <row r="130" spans="3:58" x14ac:dyDescent="0.3">
      <c r="C130" s="34">
        <v>42859</v>
      </c>
      <c r="D130">
        <v>-15.7196843023067</v>
      </c>
      <c r="E130">
        <v>73.968718600273135</v>
      </c>
      <c r="F130">
        <v>144.18667055765789</v>
      </c>
      <c r="G130" t="s">
        <v>310</v>
      </c>
      <c r="H130">
        <v>544.25341991318601</v>
      </c>
      <c r="I130">
        <v>538.70270165337456</v>
      </c>
      <c r="J130">
        <v>-2.7496111298807793</v>
      </c>
      <c r="K130">
        <v>501.77937910291882</v>
      </c>
      <c r="L130">
        <v>259.60375659730698</v>
      </c>
      <c r="M130">
        <v>73.933065538936191</v>
      </c>
      <c r="N130">
        <v>533.60470521714956</v>
      </c>
      <c r="O130">
        <v>8.4032196565013795</v>
      </c>
      <c r="P130">
        <v>10.897538912254904</v>
      </c>
      <c r="Q130">
        <v>2.4171685775121055</v>
      </c>
      <c r="R130">
        <v>1153.2421159456301</v>
      </c>
      <c r="S130">
        <v>1751.9727389829027</v>
      </c>
      <c r="T130">
        <v>2511.9910705036586</v>
      </c>
      <c r="U130">
        <v>2679.4634401246076</v>
      </c>
      <c r="V130">
        <v>138.3177453953152</v>
      </c>
      <c r="W130">
        <v>23.100000381469727</v>
      </c>
      <c r="X130">
        <v>1.0010999441146851</v>
      </c>
      <c r="Y130">
        <v>1.7300000190734863</v>
      </c>
      <c r="Z130" t="s">
        <v>310</v>
      </c>
      <c r="AA130" t="s">
        <v>310</v>
      </c>
      <c r="AB130" t="s">
        <v>310</v>
      </c>
      <c r="AC130" t="s">
        <v>310</v>
      </c>
      <c r="AD130" t="s">
        <v>310</v>
      </c>
      <c r="AE130">
        <v>6.7846743027990062</v>
      </c>
      <c r="AF130">
        <v>93</v>
      </c>
      <c r="AG130">
        <v>8.1800003051757813</v>
      </c>
      <c r="AH130">
        <v>347.39999389648438</v>
      </c>
      <c r="AI130" t="s">
        <v>310</v>
      </c>
      <c r="AJ130">
        <v>1.2000000476837158</v>
      </c>
      <c r="AK130">
        <v>7500</v>
      </c>
      <c r="AL130">
        <v>87.399443684683902</v>
      </c>
      <c r="AM130">
        <v>0.13748532082471582</v>
      </c>
      <c r="AN130">
        <v>-1.9851497129212352E-2</v>
      </c>
      <c r="AO130">
        <v>0.35047339647663411</v>
      </c>
      <c r="AP130">
        <v>0.43725959351286292</v>
      </c>
      <c r="AQ130">
        <v>1943.0095556199551</v>
      </c>
      <c r="AR130">
        <v>15979.790826398796</v>
      </c>
      <c r="AS130">
        <v>-21.065008666117986</v>
      </c>
      <c r="AT130">
        <v>165.03399747742546</v>
      </c>
      <c r="AU130">
        <v>180.99691524505616</v>
      </c>
      <c r="AV130">
        <v>80.979132848315771</v>
      </c>
      <c r="AW130">
        <v>80.941390320989825</v>
      </c>
      <c r="AX130">
        <v>79.792616756757099</v>
      </c>
      <c r="AY130">
        <v>80.085721609327521</v>
      </c>
      <c r="AZ130">
        <v>20.741462569766576</v>
      </c>
      <c r="BA130">
        <v>7973.0162424342498</v>
      </c>
      <c r="BB130">
        <v>81.086094678772824</v>
      </c>
      <c r="BC130">
        <v>1010.3112828360663</v>
      </c>
      <c r="BD130">
        <v>5976.4137900211745</v>
      </c>
      <c r="BE130" s="33">
        <v>0.10159999877214432</v>
      </c>
      <c r="BF130" s="33"/>
    </row>
    <row r="131" spans="3:58" x14ac:dyDescent="0.3">
      <c r="C131" s="34">
        <v>42860</v>
      </c>
      <c r="D131">
        <v>1.1062022485341274</v>
      </c>
      <c r="E131">
        <v>77.121331569883552</v>
      </c>
      <c r="F131">
        <v>115.84035931428274</v>
      </c>
      <c r="G131" t="s">
        <v>310</v>
      </c>
      <c r="H131">
        <v>135.87338923613231</v>
      </c>
      <c r="I131">
        <v>397.07567863729264</v>
      </c>
      <c r="J131">
        <v>-2.9000000953674316</v>
      </c>
      <c r="K131">
        <v>83.504423668649466</v>
      </c>
      <c r="L131">
        <v>86.38221424420675</v>
      </c>
      <c r="M131">
        <v>77.307131809658472</v>
      </c>
      <c r="N131">
        <v>144.93104388448927</v>
      </c>
      <c r="O131">
        <v>6.1488324003746833E-2</v>
      </c>
      <c r="P131">
        <v>4.9183016196525674E-2</v>
      </c>
      <c r="Q131">
        <v>1.4585841032920728</v>
      </c>
      <c r="R131">
        <v>0.29956660286471659</v>
      </c>
      <c r="S131">
        <v>4.5259603000349466</v>
      </c>
      <c r="T131">
        <v>728.03023622350565</v>
      </c>
      <c r="U131">
        <v>30.905396295018079</v>
      </c>
      <c r="V131">
        <v>0.31081790557929911</v>
      </c>
      <c r="W131">
        <v>23.100000381469727</v>
      </c>
      <c r="X131">
        <v>1.0010999441146851</v>
      </c>
      <c r="Y131">
        <v>1.7300000190734863</v>
      </c>
      <c r="Z131" t="s">
        <v>310</v>
      </c>
      <c r="AA131" t="s">
        <v>310</v>
      </c>
      <c r="AB131" t="s">
        <v>310</v>
      </c>
      <c r="AC131" t="s">
        <v>310</v>
      </c>
      <c r="AD131" t="s">
        <v>310</v>
      </c>
      <c r="AE131">
        <v>5.1296998102657705</v>
      </c>
      <c r="AF131">
        <v>93</v>
      </c>
      <c r="AG131">
        <v>8.1800003051757813</v>
      </c>
      <c r="AH131">
        <v>347.39999389648438</v>
      </c>
      <c r="AI131" t="s">
        <v>310</v>
      </c>
      <c r="AJ131">
        <v>1.2000000476837158</v>
      </c>
      <c r="AK131">
        <v>7500</v>
      </c>
      <c r="AL131">
        <v>87.605709383222788</v>
      </c>
      <c r="AM131">
        <v>0.11558401522537072</v>
      </c>
      <c r="AN131">
        <v>-2.8191735110400865E-2</v>
      </c>
      <c r="AO131">
        <v>0.34540257482203068</v>
      </c>
      <c r="AP131">
        <v>0.2644021679233346</v>
      </c>
      <c r="AQ131">
        <v>2013.7855409834119</v>
      </c>
      <c r="AR131">
        <v>33.991851845052508</v>
      </c>
      <c r="AS131">
        <v>-21.495474581585992</v>
      </c>
      <c r="AT131">
        <v>118.39417252275679</v>
      </c>
      <c r="AU131">
        <v>136.48180771138934</v>
      </c>
      <c r="AV131">
        <v>74.429408740997317</v>
      </c>
      <c r="AW131">
        <v>80.168085526988662</v>
      </c>
      <c r="AX131">
        <v>73.842333612209416</v>
      </c>
      <c r="AY131">
        <v>73.971247528458179</v>
      </c>
      <c r="AZ131">
        <v>20.774975493219163</v>
      </c>
      <c r="BA131">
        <v>-13.724921594725714</v>
      </c>
      <c r="BB131">
        <v>75.431907358434472</v>
      </c>
      <c r="BC131">
        <v>997.12929250929096</v>
      </c>
      <c r="BD131">
        <v>632.76948222451745</v>
      </c>
      <c r="BE131" s="33">
        <v>0.10159999877214432</v>
      </c>
      <c r="BF131" s="33"/>
    </row>
    <row r="132" spans="3:58" x14ac:dyDescent="0.3">
      <c r="C132" s="34">
        <v>42861</v>
      </c>
      <c r="D132">
        <v>1.6053269577936993</v>
      </c>
      <c r="E132">
        <v>80.985083341598511</v>
      </c>
      <c r="F132">
        <v>85.163940397898358</v>
      </c>
      <c r="G132" t="s">
        <v>310</v>
      </c>
      <c r="H132">
        <v>86.432413509156973</v>
      </c>
      <c r="I132">
        <v>84.856547819243531</v>
      </c>
      <c r="J132">
        <v>-2.9000000953674316</v>
      </c>
      <c r="K132">
        <v>86.393585915035672</v>
      </c>
      <c r="L132">
        <v>82.581593961185874</v>
      </c>
      <c r="M132">
        <v>80.995704380671185</v>
      </c>
      <c r="N132">
        <v>93.818470361497674</v>
      </c>
      <c r="O132">
        <v>1.9441449885036693E-2</v>
      </c>
      <c r="P132">
        <v>-3.4824696406837052E-2</v>
      </c>
      <c r="Q132">
        <v>3.6829964905965751E-3</v>
      </c>
      <c r="R132">
        <v>2.2161674732989113E-2</v>
      </c>
      <c r="S132">
        <v>4.4124711347950827</v>
      </c>
      <c r="T132">
        <v>484.4335202280846</v>
      </c>
      <c r="U132">
        <v>94.678996605674428</v>
      </c>
      <c r="V132">
        <v>-3.233257259093484E-2</v>
      </c>
      <c r="W132">
        <v>23.100000381469727</v>
      </c>
      <c r="X132">
        <v>1.0010999441146851</v>
      </c>
      <c r="Y132">
        <v>1.7300000190734863</v>
      </c>
      <c r="Z132" t="s">
        <v>310</v>
      </c>
      <c r="AA132" t="s">
        <v>310</v>
      </c>
      <c r="AB132" t="s">
        <v>310</v>
      </c>
      <c r="AC132" t="s">
        <v>310</v>
      </c>
      <c r="AD132" t="s">
        <v>310</v>
      </c>
      <c r="AE132">
        <v>1.9765948529096526</v>
      </c>
      <c r="AF132">
        <v>93</v>
      </c>
      <c r="AG132">
        <v>8.1800003051757813</v>
      </c>
      <c r="AH132">
        <v>347.39999389648438</v>
      </c>
      <c r="AI132" t="s">
        <v>310</v>
      </c>
      <c r="AJ132">
        <v>1.2000000476837158</v>
      </c>
      <c r="AK132">
        <v>7500</v>
      </c>
      <c r="AL132">
        <v>87.607389291127518</v>
      </c>
      <c r="AM132">
        <v>0.115636863745749</v>
      </c>
      <c r="AN132">
        <v>-2.8128799273744572E-2</v>
      </c>
      <c r="AO132">
        <v>0.34529073450162456</v>
      </c>
      <c r="AP132">
        <v>0.26435245428648257</v>
      </c>
      <c r="AQ132">
        <v>2013.8479694366456</v>
      </c>
      <c r="AR132">
        <v>39.774234977695677</v>
      </c>
      <c r="AS132">
        <v>-22.959950434499316</v>
      </c>
      <c r="AT132">
        <v>89.394722069634327</v>
      </c>
      <c r="AU132">
        <v>113.7188256767061</v>
      </c>
      <c r="AV132">
        <v>77.750906928380331</v>
      </c>
      <c r="AW132">
        <v>77.776646947860712</v>
      </c>
      <c r="AX132">
        <v>77.155661180284284</v>
      </c>
      <c r="AY132">
        <v>77.003047630521991</v>
      </c>
      <c r="AZ132">
        <v>20.74411913288964</v>
      </c>
      <c r="BA132">
        <v>-13.393261611130502</v>
      </c>
      <c r="BB132">
        <v>82.073897295527985</v>
      </c>
      <c r="BC132">
        <v>1055.4274314244587</v>
      </c>
      <c r="BD132">
        <v>520.28635263972808</v>
      </c>
      <c r="BE132" s="33">
        <v>0.10159999877214432</v>
      </c>
      <c r="BF132" s="33"/>
    </row>
    <row r="133" spans="3:58" x14ac:dyDescent="0.3">
      <c r="C133" s="34">
        <v>42862</v>
      </c>
      <c r="D133">
        <v>1.5784367495940792</v>
      </c>
      <c r="E133">
        <v>82.257227373123172</v>
      </c>
      <c r="F133">
        <v>81.73846735689375</v>
      </c>
      <c r="G133" t="s">
        <v>310</v>
      </c>
      <c r="H133">
        <v>80.407270579867898</v>
      </c>
      <c r="I133">
        <v>83.032074631585019</v>
      </c>
      <c r="J133">
        <v>-2.9000000953674316</v>
      </c>
      <c r="K133">
        <v>84.716895423995126</v>
      </c>
      <c r="L133">
        <v>83.707540337244666</v>
      </c>
      <c r="M133">
        <v>81.387051471074429</v>
      </c>
      <c r="N133">
        <v>79.176615693834094</v>
      </c>
      <c r="O133">
        <v>2.074276143943684E-2</v>
      </c>
      <c r="P133">
        <v>-3.4531528175446309E-2</v>
      </c>
      <c r="Q133">
        <v>3.7348944849024215E-3</v>
      </c>
      <c r="R133">
        <v>-5.0130899894025381E-2</v>
      </c>
      <c r="S133">
        <v>4.2995347648859026</v>
      </c>
      <c r="T133">
        <v>347.49995030393796</v>
      </c>
      <c r="U133">
        <v>116.22830026215978</v>
      </c>
      <c r="V133">
        <v>-0.27375239755233954</v>
      </c>
      <c r="W133">
        <v>23.100000381469727</v>
      </c>
      <c r="X133">
        <v>1.0010999441146851</v>
      </c>
      <c r="Y133">
        <v>1.7300000190734863</v>
      </c>
      <c r="Z133" t="s">
        <v>310</v>
      </c>
      <c r="AA133" t="s">
        <v>310</v>
      </c>
      <c r="AB133" t="s">
        <v>310</v>
      </c>
      <c r="AC133" t="s">
        <v>310</v>
      </c>
      <c r="AD133" t="s">
        <v>310</v>
      </c>
      <c r="AE133">
        <v>1.1734421866001665</v>
      </c>
      <c r="AF133">
        <v>93</v>
      </c>
      <c r="AG133">
        <v>8.1800003051757813</v>
      </c>
      <c r="AH133">
        <v>347.39999389648438</v>
      </c>
      <c r="AI133" t="s">
        <v>310</v>
      </c>
      <c r="AJ133">
        <v>1.2000000476837158</v>
      </c>
      <c r="AK133">
        <v>7500</v>
      </c>
      <c r="AL133">
        <v>87.60834053357442</v>
      </c>
      <c r="AM133">
        <v>0.11555323047149513</v>
      </c>
      <c r="AN133">
        <v>-2.8241191755974504E-2</v>
      </c>
      <c r="AO133">
        <v>0.34536988436485883</v>
      </c>
      <c r="AP133">
        <v>0.26459760087438755</v>
      </c>
      <c r="AQ133">
        <v>2013.8601542154947</v>
      </c>
      <c r="AR133">
        <v>40.372455896271603</v>
      </c>
      <c r="AS133">
        <v>-25.526075307528178</v>
      </c>
      <c r="AT133">
        <v>84.667330633269415</v>
      </c>
      <c r="AU133">
        <v>98.944890973303046</v>
      </c>
      <c r="AV133">
        <v>81.882414097256131</v>
      </c>
      <c r="AW133">
        <v>81.309609656863742</v>
      </c>
      <c r="AX133">
        <v>80.56084968778822</v>
      </c>
      <c r="AY133">
        <v>80.924102036158246</v>
      </c>
      <c r="AZ133">
        <v>20.723031759262085</v>
      </c>
      <c r="BA133">
        <v>-13.344750933845837</v>
      </c>
      <c r="BB133">
        <v>83.267528814739649</v>
      </c>
      <c r="BC133">
        <v>1080.8538012610541</v>
      </c>
      <c r="BD133">
        <v>146.84567204051547</v>
      </c>
      <c r="BE133" s="33">
        <v>0.10159999877214432</v>
      </c>
      <c r="BF133" s="33"/>
    </row>
    <row r="134" spans="3:58" x14ac:dyDescent="0.3">
      <c r="C134" s="34">
        <v>42863</v>
      </c>
      <c r="D134">
        <v>1.6715206812653276</v>
      </c>
      <c r="E134">
        <v>71.344347132576843</v>
      </c>
      <c r="F134">
        <v>76.693917587068341</v>
      </c>
      <c r="G134" t="s">
        <v>310</v>
      </c>
      <c r="H134">
        <v>73.520434697469071</v>
      </c>
      <c r="I134">
        <v>79.919394347402786</v>
      </c>
      <c r="J134">
        <v>-2.9000000953674316</v>
      </c>
      <c r="K134">
        <v>79.588032311863373</v>
      </c>
      <c r="L134">
        <v>72.554143113560144</v>
      </c>
      <c r="M134">
        <v>71.609588768747116</v>
      </c>
      <c r="N134">
        <v>71.665957768758133</v>
      </c>
      <c r="O134">
        <v>1.8908304547140788E-2</v>
      </c>
      <c r="P134">
        <v>-3.6094686747269913E-2</v>
      </c>
      <c r="Q134">
        <v>3.8440289079315132E-3</v>
      </c>
      <c r="R134">
        <v>-0.23427307341011733</v>
      </c>
      <c r="S134">
        <v>4.0007579753796261</v>
      </c>
      <c r="T134">
        <v>334.3837328862399</v>
      </c>
      <c r="U134">
        <v>235.318160957098</v>
      </c>
      <c r="V134">
        <v>-0.41982966544520522</v>
      </c>
      <c r="W134">
        <v>23.100000381469727</v>
      </c>
      <c r="X134">
        <v>1.0010999441146851</v>
      </c>
      <c r="Y134">
        <v>1.7300000190734863</v>
      </c>
      <c r="Z134" t="s">
        <v>310</v>
      </c>
      <c r="AA134" t="s">
        <v>310</v>
      </c>
      <c r="AB134" t="s">
        <v>310</v>
      </c>
      <c r="AC134" t="s">
        <v>310</v>
      </c>
      <c r="AD134" t="s">
        <v>310</v>
      </c>
      <c r="AE134">
        <v>2.9333820323149364</v>
      </c>
      <c r="AF134">
        <v>93</v>
      </c>
      <c r="AG134">
        <v>8.1800003051757813</v>
      </c>
      <c r="AH134">
        <v>347.39999389648438</v>
      </c>
      <c r="AI134" t="s">
        <v>310</v>
      </c>
      <c r="AJ134">
        <v>1.2000000476837158</v>
      </c>
      <c r="AK134">
        <v>7500</v>
      </c>
      <c r="AL134">
        <v>87.610892597834265</v>
      </c>
      <c r="AM134">
        <v>0.11567390710115433</v>
      </c>
      <c r="AN134">
        <v>-2.791877177861565E-2</v>
      </c>
      <c r="AO134">
        <v>0.34587800937394303</v>
      </c>
      <c r="AP134">
        <v>0.26409813728597431</v>
      </c>
      <c r="AQ134">
        <v>2014.017212846544</v>
      </c>
      <c r="AR134">
        <v>30.595543703105715</v>
      </c>
      <c r="AS134">
        <v>-24.864802704254785</v>
      </c>
      <c r="AT134">
        <v>82.001975303226047</v>
      </c>
      <c r="AU134">
        <v>84.815617579884005</v>
      </c>
      <c r="AV134">
        <v>76.429314761691629</v>
      </c>
      <c r="AW134">
        <v>75.275018106566534</v>
      </c>
      <c r="AX134">
        <v>74.438624093267649</v>
      </c>
      <c r="AY134">
        <v>75.215999558236859</v>
      </c>
      <c r="AZ134">
        <v>20.660413093037075</v>
      </c>
      <c r="BA134">
        <v>-13.745940524339677</v>
      </c>
      <c r="BB134">
        <v>71.517673465940689</v>
      </c>
      <c r="BC134">
        <v>1054.8484113057455</v>
      </c>
      <c r="BD134">
        <v>142.15299776262708</v>
      </c>
      <c r="BE134" s="33">
        <v>0.10159999877214432</v>
      </c>
      <c r="BF134" s="33"/>
    </row>
    <row r="135" spans="3:58" x14ac:dyDescent="0.3">
      <c r="C135" s="34">
        <v>42864</v>
      </c>
      <c r="D135">
        <v>1.5482800351455808</v>
      </c>
      <c r="E135">
        <v>71.024615897072692</v>
      </c>
      <c r="F135">
        <v>73.290500044822693</v>
      </c>
      <c r="G135" t="s">
        <v>310</v>
      </c>
      <c r="H135">
        <v>72.37250381045871</v>
      </c>
      <c r="I135">
        <v>79.497853234079145</v>
      </c>
      <c r="J135">
        <v>-2.9000000953674316</v>
      </c>
      <c r="K135">
        <v>77.069237910376657</v>
      </c>
      <c r="L135">
        <v>76.222543761465289</v>
      </c>
      <c r="M135">
        <v>72.416590510474308</v>
      </c>
      <c r="N135">
        <v>71.050238079494903</v>
      </c>
      <c r="O135">
        <v>1.8086409461425826E-2</v>
      </c>
      <c r="P135">
        <v>-3.7473759359254698E-2</v>
      </c>
      <c r="Q135">
        <v>8.006865572598245E-3</v>
      </c>
      <c r="R135">
        <v>-0.2311077797777317</v>
      </c>
      <c r="S135">
        <v>3.8450422758029568</v>
      </c>
      <c r="T135">
        <v>206.3112882429113</v>
      </c>
      <c r="U135">
        <v>313.11556015014651</v>
      </c>
      <c r="V135">
        <v>-0.51277970446066723</v>
      </c>
      <c r="W135">
        <v>23.100000381469727</v>
      </c>
      <c r="X135">
        <v>1.0010999441146851</v>
      </c>
      <c r="Y135">
        <v>1.7300000190734863</v>
      </c>
      <c r="Z135" t="s">
        <v>310</v>
      </c>
      <c r="AA135" t="s">
        <v>310</v>
      </c>
      <c r="AB135" t="s">
        <v>310</v>
      </c>
      <c r="AC135" t="s">
        <v>310</v>
      </c>
      <c r="AD135" t="s">
        <v>310</v>
      </c>
      <c r="AE135">
        <v>2.8984834880205907</v>
      </c>
      <c r="AF135">
        <v>93</v>
      </c>
      <c r="AG135">
        <v>8.1800003051757813</v>
      </c>
      <c r="AH135">
        <v>347.39999389648438</v>
      </c>
      <c r="AI135" t="s">
        <v>310</v>
      </c>
      <c r="AJ135">
        <v>1.2000000476837158</v>
      </c>
      <c r="AK135">
        <v>7500</v>
      </c>
      <c r="AL135">
        <v>87.612189891603265</v>
      </c>
      <c r="AM135">
        <v>0.11577870778417515</v>
      </c>
      <c r="AN135">
        <v>-2.7714449481644816E-2</v>
      </c>
      <c r="AO135">
        <v>0.34676899202167988</v>
      </c>
      <c r="AP135">
        <v>0.2636136343288753</v>
      </c>
      <c r="AQ135">
        <v>2014.0729955037434</v>
      </c>
      <c r="AR135">
        <v>33.036149921682146</v>
      </c>
      <c r="AS135">
        <v>-22.26057743496365</v>
      </c>
      <c r="AT135">
        <v>78.657021975517267</v>
      </c>
      <c r="AU135">
        <v>76.96399561431673</v>
      </c>
      <c r="AV135">
        <v>73.76039094395108</v>
      </c>
      <c r="AW135">
        <v>73.033507468965325</v>
      </c>
      <c r="AX135">
        <v>72.313363181220154</v>
      </c>
      <c r="AY135">
        <v>72.662903141975406</v>
      </c>
      <c r="AZ135">
        <v>20.608231894837484</v>
      </c>
      <c r="BA135">
        <v>-13.609864488575194</v>
      </c>
      <c r="BB135">
        <v>73.051199695799085</v>
      </c>
      <c r="BC135">
        <v>1077.1985127554999</v>
      </c>
      <c r="BD135">
        <v>156.93268135256238</v>
      </c>
      <c r="BE135" s="33">
        <v>0.10159999877214432</v>
      </c>
      <c r="BF135" s="33"/>
    </row>
    <row r="136" spans="3:58" x14ac:dyDescent="0.3">
      <c r="C136" s="34">
        <v>42865</v>
      </c>
      <c r="D136">
        <v>1.6343478961123361</v>
      </c>
      <c r="E136">
        <v>83.049596993128461</v>
      </c>
      <c r="F136">
        <v>75.727540320820282</v>
      </c>
      <c r="G136" t="s">
        <v>310</v>
      </c>
      <c r="H136">
        <v>78.220215381516354</v>
      </c>
      <c r="I136">
        <v>78.930984306335446</v>
      </c>
      <c r="J136">
        <v>-2.9000000953674316</v>
      </c>
      <c r="K136">
        <v>83.464777829911981</v>
      </c>
      <c r="L136">
        <v>81.416286590364251</v>
      </c>
      <c r="M136">
        <v>82.514336691962342</v>
      </c>
      <c r="N136">
        <v>77.090200236108572</v>
      </c>
      <c r="O136">
        <v>1.8884538172242622E-2</v>
      </c>
      <c r="P136">
        <v>-3.5774264661279039E-2</v>
      </c>
      <c r="Q136">
        <v>3.5443697173226005E-3</v>
      </c>
      <c r="R136">
        <v>-3.8330593785051155E-3</v>
      </c>
      <c r="S136">
        <v>3.2596574834651415</v>
      </c>
      <c r="T136">
        <v>241.88873969560697</v>
      </c>
      <c r="U136">
        <v>275.58155468569862</v>
      </c>
      <c r="V136">
        <v>-0.70178148249785111</v>
      </c>
      <c r="W136">
        <v>23.100000381469727</v>
      </c>
      <c r="X136">
        <v>1.0010999441146851</v>
      </c>
      <c r="Y136">
        <v>1.7300000190734863</v>
      </c>
      <c r="Z136" t="s">
        <v>310</v>
      </c>
      <c r="AA136" t="s">
        <v>310</v>
      </c>
      <c r="AB136" t="s">
        <v>310</v>
      </c>
      <c r="AC136" t="s">
        <v>310</v>
      </c>
      <c r="AD136" t="s">
        <v>310</v>
      </c>
      <c r="AE136">
        <v>3.4764720371950211</v>
      </c>
      <c r="AF136">
        <v>93</v>
      </c>
      <c r="AG136">
        <v>8.1800003051757813</v>
      </c>
      <c r="AH136">
        <v>347.39999389648438</v>
      </c>
      <c r="AI136" t="s">
        <v>310</v>
      </c>
      <c r="AJ136">
        <v>1.2000000476837158</v>
      </c>
      <c r="AK136">
        <v>7500</v>
      </c>
      <c r="AL136">
        <v>87.611893558502203</v>
      </c>
      <c r="AM136">
        <v>0.11571052971721431</v>
      </c>
      <c r="AN136">
        <v>-2.7875144089526141E-2</v>
      </c>
      <c r="AO136">
        <v>0.34660897248735029</v>
      </c>
      <c r="AP136">
        <v>0.26421435211474698</v>
      </c>
      <c r="AQ136">
        <v>2014.0226183997261</v>
      </c>
      <c r="AR136">
        <v>41.471194000376599</v>
      </c>
      <c r="AS136">
        <v>-24.027732257048289</v>
      </c>
      <c r="AT136">
        <v>78.934846833017133</v>
      </c>
      <c r="AU136">
        <v>77.593985823790234</v>
      </c>
      <c r="AV136">
        <v>78.008688253826563</v>
      </c>
      <c r="AW136">
        <v>77.828511201010812</v>
      </c>
      <c r="AX136">
        <v>77.250646644168427</v>
      </c>
      <c r="AY136">
        <v>76.947407605912957</v>
      </c>
      <c r="AZ136">
        <v>20.59526003466712</v>
      </c>
      <c r="BA136">
        <v>-13.342655469642745</v>
      </c>
      <c r="BB136">
        <v>82.695988432566324</v>
      </c>
      <c r="BC136">
        <v>1024.1681515375774</v>
      </c>
      <c r="BD136">
        <v>96.442792861991464</v>
      </c>
      <c r="BE136" s="33">
        <v>0.10159999877214432</v>
      </c>
      <c r="BF136" s="33"/>
    </row>
    <row r="137" spans="3:58" x14ac:dyDescent="0.3">
      <c r="C137" s="34">
        <v>42866</v>
      </c>
      <c r="D137">
        <v>1.5502816500407386</v>
      </c>
      <c r="E137">
        <v>80.411720577875769</v>
      </c>
      <c r="F137">
        <v>76.622650093502472</v>
      </c>
      <c r="G137" t="s">
        <v>310</v>
      </c>
      <c r="H137">
        <v>76.08054055107965</v>
      </c>
      <c r="I137">
        <v>79.388294400109189</v>
      </c>
      <c r="J137">
        <v>-2.9000000953674316</v>
      </c>
      <c r="K137">
        <v>80.993618594275574</v>
      </c>
      <c r="L137">
        <v>82.520051376024881</v>
      </c>
      <c r="M137">
        <v>81.379011914465167</v>
      </c>
      <c r="N137">
        <v>76.828233930799698</v>
      </c>
      <c r="O137">
        <v>1.6587332492395315E-2</v>
      </c>
      <c r="P137">
        <v>-3.5671882469345023E-2</v>
      </c>
      <c r="Q137">
        <v>2.6223108597835639E-3</v>
      </c>
      <c r="R137">
        <v>9.4568056739485151E-2</v>
      </c>
      <c r="S137">
        <v>3.380738298346599</v>
      </c>
      <c r="T137">
        <v>300.29635509171834</v>
      </c>
      <c r="U137">
        <v>332.8313709470961</v>
      </c>
      <c r="V137">
        <v>-0.61652378951095876</v>
      </c>
      <c r="W137">
        <v>23.100000381469727</v>
      </c>
      <c r="X137">
        <v>1.0010999441146851</v>
      </c>
      <c r="Y137">
        <v>1.7300000190734863</v>
      </c>
      <c r="Z137" t="s">
        <v>310</v>
      </c>
      <c r="AA137" t="s">
        <v>310</v>
      </c>
      <c r="AB137" t="s">
        <v>310</v>
      </c>
      <c r="AC137" t="s">
        <v>310</v>
      </c>
      <c r="AD137" t="s">
        <v>310</v>
      </c>
      <c r="AE137">
        <v>4.7764630940445283</v>
      </c>
      <c r="AF137">
        <v>93</v>
      </c>
      <c r="AG137">
        <v>8.1800003051757813</v>
      </c>
      <c r="AH137">
        <v>347.39999389648438</v>
      </c>
      <c r="AI137" t="s">
        <v>310</v>
      </c>
      <c r="AJ137">
        <v>1.2000000476837158</v>
      </c>
      <c r="AK137">
        <v>7500</v>
      </c>
      <c r="AL137">
        <v>87.609707074695166</v>
      </c>
      <c r="AM137">
        <v>0.1156141459941864</v>
      </c>
      <c r="AN137">
        <v>-2.8094072342723792E-2</v>
      </c>
      <c r="AO137">
        <v>0.34586716567476589</v>
      </c>
      <c r="AP137">
        <v>0.26471709567639562</v>
      </c>
      <c r="AQ137">
        <v>2013.9240960439047</v>
      </c>
      <c r="AR137">
        <v>36.319538627730473</v>
      </c>
      <c r="AS137">
        <v>-24.427800224224725</v>
      </c>
      <c r="AT137">
        <v>80.63179721832276</v>
      </c>
      <c r="AU137">
        <v>77.931752268473304</v>
      </c>
      <c r="AV137">
        <v>77.804354826609298</v>
      </c>
      <c r="AW137">
        <v>77.41518361303541</v>
      </c>
      <c r="AX137">
        <v>76.70040449301402</v>
      </c>
      <c r="AY137">
        <v>76.70080189969805</v>
      </c>
      <c r="AZ137">
        <v>20.621626612212921</v>
      </c>
      <c r="BA137">
        <v>-13.702713303433525</v>
      </c>
      <c r="BB137">
        <v>80.175541006194223</v>
      </c>
      <c r="BC137">
        <v>1000.0555986192492</v>
      </c>
      <c r="BD137">
        <v>179.3314733200603</v>
      </c>
      <c r="BE137" s="33">
        <v>0.10159999877214432</v>
      </c>
      <c r="BF137" s="33"/>
    </row>
    <row r="138" spans="3:58" x14ac:dyDescent="0.3">
      <c r="C138" s="34">
        <v>42867</v>
      </c>
      <c r="D138">
        <v>1.4186669776781249</v>
      </c>
      <c r="E138">
        <v>75.104758087793982</v>
      </c>
      <c r="F138">
        <v>71.329954134093384</v>
      </c>
      <c r="G138" t="s">
        <v>310</v>
      </c>
      <c r="H138">
        <v>71.863420274522568</v>
      </c>
      <c r="I138">
        <v>80.518323008219397</v>
      </c>
      <c r="J138">
        <v>-2.9000000953674316</v>
      </c>
      <c r="K138">
        <v>75.439817727936642</v>
      </c>
      <c r="L138">
        <v>81.994613949457801</v>
      </c>
      <c r="M138">
        <v>77.283709639973111</v>
      </c>
      <c r="N138">
        <v>73.115114635891388</v>
      </c>
      <c r="O138">
        <v>1.5197887755592677E-2</v>
      </c>
      <c r="P138">
        <v>-3.5949623276893466E-2</v>
      </c>
      <c r="Q138">
        <v>2.9759128192830596E-3</v>
      </c>
      <c r="R138">
        <v>0.32152015854824439</v>
      </c>
      <c r="S138">
        <v>3.3471635035342642</v>
      </c>
      <c r="T138">
        <v>573.59669888824635</v>
      </c>
      <c r="U138">
        <v>341.41474990844728</v>
      </c>
      <c r="V138">
        <v>-0.64824332180950373</v>
      </c>
      <c r="W138">
        <v>23.100000381469727</v>
      </c>
      <c r="X138">
        <v>1.0010999441146851</v>
      </c>
      <c r="Y138">
        <v>1.7300000190734863</v>
      </c>
      <c r="Z138" t="s">
        <v>310</v>
      </c>
      <c r="AA138" t="s">
        <v>310</v>
      </c>
      <c r="AB138" t="s">
        <v>310</v>
      </c>
      <c r="AC138" t="s">
        <v>310</v>
      </c>
      <c r="AD138" t="s">
        <v>310</v>
      </c>
      <c r="AE138">
        <v>4.0012039513378923</v>
      </c>
      <c r="AF138">
        <v>93</v>
      </c>
      <c r="AG138">
        <v>8.1800003051757813</v>
      </c>
      <c r="AH138">
        <v>347.39999389648438</v>
      </c>
      <c r="AI138" t="s">
        <v>310</v>
      </c>
      <c r="AJ138">
        <v>1.2000000476837158</v>
      </c>
      <c r="AK138">
        <v>7500</v>
      </c>
      <c r="AL138">
        <v>87.607096216413709</v>
      </c>
      <c r="AM138">
        <v>0.11549117639660836</v>
      </c>
      <c r="AN138">
        <v>-2.8244002576756445E-2</v>
      </c>
      <c r="AO138">
        <v>0.34484528198286341</v>
      </c>
      <c r="AP138">
        <v>0.26513969793708786</v>
      </c>
      <c r="AQ138">
        <v>2013.8431692335341</v>
      </c>
      <c r="AR138">
        <v>35.444836229748198</v>
      </c>
      <c r="AS138">
        <v>-23.495629065566593</v>
      </c>
      <c r="AT138">
        <v>77.821125104692243</v>
      </c>
      <c r="AU138">
        <v>74.820129611757068</v>
      </c>
      <c r="AV138">
        <v>74.200581179724793</v>
      </c>
      <c r="AW138">
        <v>73.940047417746655</v>
      </c>
      <c r="AX138">
        <v>73.115576555993826</v>
      </c>
      <c r="AY138">
        <v>73.133461001184259</v>
      </c>
      <c r="AZ138">
        <v>20.722588029834959</v>
      </c>
      <c r="BA138">
        <v>-13.884219934211837</v>
      </c>
      <c r="BB138">
        <v>78.745678538746304</v>
      </c>
      <c r="BC138">
        <v>967.71617247263589</v>
      </c>
      <c r="BD138">
        <v>161.08400234911176</v>
      </c>
      <c r="BE138" s="33">
        <v>0.10159999877214432</v>
      </c>
      <c r="BF138" s="33"/>
    </row>
    <row r="139" spans="3:58" x14ac:dyDescent="0.3">
      <c r="C139" s="34">
        <v>42868</v>
      </c>
      <c r="D139">
        <v>1.4732871518256918</v>
      </c>
      <c r="E139">
        <v>78.002404763963483</v>
      </c>
      <c r="F139">
        <v>80.965483472082354</v>
      </c>
      <c r="G139" t="s">
        <v>310</v>
      </c>
      <c r="H139">
        <v>97.314546648661292</v>
      </c>
      <c r="I139">
        <v>172.87002409829034</v>
      </c>
      <c r="J139">
        <v>-2.9000000953674316</v>
      </c>
      <c r="K139">
        <v>98.720137479570184</v>
      </c>
      <c r="L139">
        <v>101.76024278534783</v>
      </c>
      <c r="M139">
        <v>78.804111483361993</v>
      </c>
      <c r="N139">
        <v>98.997224002414285</v>
      </c>
      <c r="O139">
        <v>0.24403557347864585</v>
      </c>
      <c r="P139">
        <v>1.5008814247963191</v>
      </c>
      <c r="Q139">
        <v>-1.212768620669443</v>
      </c>
      <c r="R139">
        <v>165.16924367197635</v>
      </c>
      <c r="S139">
        <v>189.11891783070234</v>
      </c>
      <c r="T139">
        <v>1015.7063996230562</v>
      </c>
      <c r="U139">
        <v>625.16629197804468</v>
      </c>
      <c r="V139">
        <v>43.116145064060888</v>
      </c>
      <c r="W139">
        <v>23.100000381469727</v>
      </c>
      <c r="X139">
        <v>1.0010999441146851</v>
      </c>
      <c r="Y139">
        <v>1.7300000190734863</v>
      </c>
      <c r="Z139" t="s">
        <v>310</v>
      </c>
      <c r="AA139" t="s">
        <v>310</v>
      </c>
      <c r="AB139" t="s">
        <v>310</v>
      </c>
      <c r="AC139" t="s">
        <v>310</v>
      </c>
      <c r="AD139" t="s">
        <v>310</v>
      </c>
      <c r="AE139">
        <v>2.0152709375433107</v>
      </c>
      <c r="AF139">
        <v>93</v>
      </c>
      <c r="AG139">
        <v>8.1800003051757813</v>
      </c>
      <c r="AH139">
        <v>347.39999389648438</v>
      </c>
      <c r="AI139" t="s">
        <v>310</v>
      </c>
      <c r="AJ139">
        <v>1.2000000476837158</v>
      </c>
      <c r="AK139">
        <v>7500</v>
      </c>
      <c r="AL139">
        <v>87.607056384616428</v>
      </c>
      <c r="AM139">
        <v>0.11547405456917154</v>
      </c>
      <c r="AN139">
        <v>-2.8014202038958717E-2</v>
      </c>
      <c r="AO139">
        <v>0.3449119905492774</v>
      </c>
      <c r="AP139">
        <v>0.26547851222049856</v>
      </c>
      <c r="AQ139">
        <v>2013.8028652615017</v>
      </c>
      <c r="AR139">
        <v>2610.8590554032062</v>
      </c>
      <c r="AS139">
        <v>-24.189545258548524</v>
      </c>
      <c r="AT139">
        <v>77.273490781254239</v>
      </c>
      <c r="AU139">
        <v>75.071488687727182</v>
      </c>
      <c r="AV139">
        <v>76.624294254514908</v>
      </c>
      <c r="AW139">
        <v>76.160096253289112</v>
      </c>
      <c r="AX139">
        <v>75.384509785970053</v>
      </c>
      <c r="AY139">
        <v>75.488239746623563</v>
      </c>
      <c r="AZ139">
        <v>20.753906858629652</v>
      </c>
      <c r="BA139">
        <v>-13.596457045939234</v>
      </c>
      <c r="BB139">
        <v>79.841455954975558</v>
      </c>
      <c r="BC139">
        <v>970.27654688093401</v>
      </c>
      <c r="BD139">
        <v>1686.9995077874926</v>
      </c>
      <c r="BE139" s="33">
        <v>0.10159999877214432</v>
      </c>
      <c r="BF139" s="33"/>
    </row>
    <row r="140" spans="3:58" x14ac:dyDescent="0.3">
      <c r="C140" s="34">
        <v>42869</v>
      </c>
      <c r="D140">
        <v>2538.288626959662</v>
      </c>
      <c r="E140">
        <v>112.14531864369357</v>
      </c>
      <c r="F140">
        <v>179.10911406764276</v>
      </c>
      <c r="G140" t="s">
        <v>310</v>
      </c>
      <c r="H140">
        <v>472.84231292936539</v>
      </c>
      <c r="I140">
        <v>461.40059786355056</v>
      </c>
      <c r="J140">
        <v>-2.9000000953674316</v>
      </c>
      <c r="K140">
        <v>582.46161031422787</v>
      </c>
      <c r="L140">
        <v>306.55516430183695</v>
      </c>
      <c r="M140">
        <v>85.685434484084453</v>
      </c>
      <c r="N140">
        <v>456.02479964715462</v>
      </c>
      <c r="O140">
        <v>8.9415111320258838</v>
      </c>
      <c r="P140">
        <v>11.902196100933685</v>
      </c>
      <c r="Q140">
        <v>-0.5060585272019833</v>
      </c>
      <c r="R140">
        <v>476.70929417045028</v>
      </c>
      <c r="S140">
        <v>601.06410609881084</v>
      </c>
      <c r="T140">
        <v>2519.7093142417625</v>
      </c>
      <c r="U140">
        <v>1329.9089904552036</v>
      </c>
      <c r="V140">
        <v>147.14042018519507</v>
      </c>
      <c r="W140">
        <v>23.100000381469727</v>
      </c>
      <c r="X140">
        <v>1.0010999441146851</v>
      </c>
      <c r="Y140">
        <v>1.7300000190734863</v>
      </c>
      <c r="Z140" t="s">
        <v>310</v>
      </c>
      <c r="AA140" t="s">
        <v>310</v>
      </c>
      <c r="AB140" t="s">
        <v>310</v>
      </c>
      <c r="AC140" t="s">
        <v>310</v>
      </c>
      <c r="AD140" t="s">
        <v>310</v>
      </c>
      <c r="AE140">
        <v>0.37272929755315459</v>
      </c>
      <c r="AF140">
        <v>93</v>
      </c>
      <c r="AG140">
        <v>8.1800003051757813</v>
      </c>
      <c r="AH140">
        <v>347.39999389648438</v>
      </c>
      <c r="AI140" t="s">
        <v>310</v>
      </c>
      <c r="AJ140">
        <v>1.2000000476837158</v>
      </c>
      <c r="AK140">
        <v>7500</v>
      </c>
      <c r="AL140">
        <v>87.610759378450894</v>
      </c>
      <c r="AM140">
        <v>0.11566798016428947</v>
      </c>
      <c r="AN140">
        <v>-2.8138049519735812E-2</v>
      </c>
      <c r="AO140">
        <v>0.34598525030607424</v>
      </c>
      <c r="AP140">
        <v>0.26439592589934668</v>
      </c>
      <c r="AQ140">
        <v>2013.9685960261027</v>
      </c>
      <c r="AR140">
        <v>21165.621521425601</v>
      </c>
      <c r="AS140">
        <v>1932.0310590067286</v>
      </c>
      <c r="AT140">
        <v>142.81390318663031</v>
      </c>
      <c r="AU140">
        <v>164.70961978965335</v>
      </c>
      <c r="AV140">
        <v>153.90991588698492</v>
      </c>
      <c r="AW140">
        <v>160.10809541759667</v>
      </c>
      <c r="AX140">
        <v>157.66254721385462</v>
      </c>
      <c r="AY140">
        <v>155.6097731850324</v>
      </c>
      <c r="AZ140">
        <v>18.773913144071898</v>
      </c>
      <c r="BA140">
        <v>9451.144821030608</v>
      </c>
      <c r="BB140">
        <v>86.181309739748642</v>
      </c>
      <c r="BC140">
        <v>994.0838044848266</v>
      </c>
      <c r="BD140">
        <v>5254.0347443757237</v>
      </c>
      <c r="BE140" s="33">
        <v>0.10159999877214432</v>
      </c>
      <c r="BF140" s="33"/>
    </row>
    <row r="141" spans="3:58" x14ac:dyDescent="0.3">
      <c r="C141" s="34">
        <v>42870</v>
      </c>
      <c r="D141">
        <v>7974.5325980292428</v>
      </c>
      <c r="E141">
        <v>157.56494604746501</v>
      </c>
      <c r="F141">
        <v>392.85226589838663</v>
      </c>
      <c r="G141" t="s">
        <v>310</v>
      </c>
      <c r="H141">
        <v>1221.4776950412327</v>
      </c>
      <c r="I141">
        <v>473.29619491365219</v>
      </c>
      <c r="J141">
        <v>-2.9000000953674316</v>
      </c>
      <c r="K141">
        <v>1094.3807487487793</v>
      </c>
      <c r="L141">
        <v>359.44281164805096</v>
      </c>
      <c r="M141">
        <v>100.68945907221899</v>
      </c>
      <c r="N141">
        <v>1209.6744198269314</v>
      </c>
      <c r="O141">
        <v>13.928165880176756</v>
      </c>
      <c r="P141">
        <v>11.64954940908485</v>
      </c>
      <c r="Q141">
        <v>3.7573278480105929</v>
      </c>
      <c r="R141">
        <v>473.64637350622627</v>
      </c>
      <c r="S141">
        <v>2543.3392997529772</v>
      </c>
      <c r="T141">
        <v>3364.0815806070964</v>
      </c>
      <c r="U141">
        <v>1704.2625542534722</v>
      </c>
      <c r="V141">
        <v>180.45859726270041</v>
      </c>
      <c r="W141">
        <v>23.100000381469727</v>
      </c>
      <c r="X141">
        <v>1.0010999441146851</v>
      </c>
      <c r="Y141">
        <v>1.7300000190734863</v>
      </c>
      <c r="Z141" t="s">
        <v>310</v>
      </c>
      <c r="AA141" t="s">
        <v>310</v>
      </c>
      <c r="AB141" t="s">
        <v>310</v>
      </c>
      <c r="AC141" t="s">
        <v>310</v>
      </c>
      <c r="AD141" t="s">
        <v>310</v>
      </c>
      <c r="AE141">
        <v>-0.68912036108667962</v>
      </c>
      <c r="AF141">
        <v>93</v>
      </c>
      <c r="AG141">
        <v>8.1800003051757813</v>
      </c>
      <c r="AH141">
        <v>347.39999389648438</v>
      </c>
      <c r="AI141" t="s">
        <v>310</v>
      </c>
      <c r="AJ141">
        <v>1.2000000476837158</v>
      </c>
      <c r="AK141">
        <v>7500</v>
      </c>
      <c r="AL141">
        <v>87.611544301774771</v>
      </c>
      <c r="AM141">
        <v>0.11570439789858129</v>
      </c>
      <c r="AN141">
        <v>-2.794840303659266E-2</v>
      </c>
      <c r="AO141">
        <v>0.34638870414346457</v>
      </c>
      <c r="AP141">
        <v>0.26380773349147701</v>
      </c>
      <c r="AQ141">
        <v>2014.0669377644856</v>
      </c>
      <c r="AR141">
        <v>25346.010499403212</v>
      </c>
      <c r="AS141">
        <v>10444.669967990452</v>
      </c>
      <c r="AT141">
        <v>333.71398220062258</v>
      </c>
      <c r="AU141">
        <v>426.107490656111</v>
      </c>
      <c r="AV141">
        <v>372.76342610253226</v>
      </c>
      <c r="AW141">
        <v>391.32326594458686</v>
      </c>
      <c r="AX141">
        <v>387.60768389172023</v>
      </c>
      <c r="AY141">
        <v>384.23587707943386</v>
      </c>
      <c r="AZ141">
        <v>13.989904229508506</v>
      </c>
      <c r="BA141">
        <v>26213.12222222222</v>
      </c>
      <c r="BB141">
        <v>85.816273668077258</v>
      </c>
      <c r="BC141">
        <v>1000.6828628963895</v>
      </c>
      <c r="BD141">
        <v>8105.5903152465817</v>
      </c>
      <c r="BE141" s="33">
        <v>0.10159999877214432</v>
      </c>
      <c r="BF141" s="33"/>
    </row>
    <row r="142" spans="3:58" x14ac:dyDescent="0.3">
      <c r="C142" s="34">
        <v>42871</v>
      </c>
      <c r="D142">
        <v>16809.063099839954</v>
      </c>
      <c r="E142">
        <v>174.26230866114298</v>
      </c>
      <c r="F142">
        <v>588.69310596254138</v>
      </c>
      <c r="G142" t="s">
        <v>310</v>
      </c>
      <c r="H142">
        <v>1295.2331973605685</v>
      </c>
      <c r="I142">
        <v>657.86961753633284</v>
      </c>
      <c r="J142">
        <v>-2.9000000953674316</v>
      </c>
      <c r="K142">
        <v>286.99773909250894</v>
      </c>
      <c r="L142">
        <v>361.42247812483043</v>
      </c>
      <c r="M142">
        <v>363.21073943244085</v>
      </c>
      <c r="N142">
        <v>1316.8411086612277</v>
      </c>
      <c r="O142">
        <v>19.21413011484676</v>
      </c>
      <c r="P142">
        <v>14.9995925227801</v>
      </c>
      <c r="Q142">
        <v>3.3806193404727511</v>
      </c>
      <c r="R142">
        <v>1045.156135951451</v>
      </c>
      <c r="S142">
        <v>1496.1883945677016</v>
      </c>
      <c r="T142">
        <v>4144.7266070048017</v>
      </c>
      <c r="U142">
        <v>2145.2447703043622</v>
      </c>
      <c r="V142">
        <v>233.25303566190931</v>
      </c>
      <c r="W142">
        <v>23.100000381469727</v>
      </c>
      <c r="X142">
        <v>1.0010999441146851</v>
      </c>
      <c r="Y142">
        <v>1.7300000190734863</v>
      </c>
      <c r="Z142" t="s">
        <v>310</v>
      </c>
      <c r="AA142" t="s">
        <v>310</v>
      </c>
      <c r="AB142" t="s">
        <v>310</v>
      </c>
      <c r="AC142" t="s">
        <v>310</v>
      </c>
      <c r="AD142" t="s">
        <v>310</v>
      </c>
      <c r="AE142">
        <v>8701.7282018400201</v>
      </c>
      <c r="AF142">
        <v>93</v>
      </c>
      <c r="AG142">
        <v>8.1800003051757813</v>
      </c>
      <c r="AH142">
        <v>347.39999389648438</v>
      </c>
      <c r="AI142" t="s">
        <v>310</v>
      </c>
      <c r="AJ142">
        <v>1.2000000476837158</v>
      </c>
      <c r="AK142">
        <v>6584.375</v>
      </c>
      <c r="AL142">
        <v>87.607468419604828</v>
      </c>
      <c r="AM142">
        <v>0.11566597159124083</v>
      </c>
      <c r="AN142">
        <v>-2.7966934491242108E-2</v>
      </c>
      <c r="AO142">
        <v>0.34607362343619269</v>
      </c>
      <c r="AP142">
        <v>0.26357494460211861</v>
      </c>
      <c r="AQ142">
        <v>2013.9301546732584</v>
      </c>
      <c r="AR142">
        <v>35589.34074707031</v>
      </c>
      <c r="AS142">
        <v>43334.880984157986</v>
      </c>
      <c r="AT142">
        <v>377.11005650626288</v>
      </c>
      <c r="AU142">
        <v>590.23568604787192</v>
      </c>
      <c r="AV142">
        <v>505.04748374091253</v>
      </c>
      <c r="AW142">
        <v>532.62150881025525</v>
      </c>
      <c r="AX142">
        <v>530.70489772160852</v>
      </c>
      <c r="AY142">
        <v>516.85919617546926</v>
      </c>
      <c r="AZ142">
        <v>4.294318445109659</v>
      </c>
      <c r="BA142">
        <v>0.47349076900217268</v>
      </c>
      <c r="BB142">
        <v>76.557762229442602</v>
      </c>
      <c r="BC142">
        <v>1032.0859281963772</v>
      </c>
      <c r="BD142">
        <v>7995.2314307318793</v>
      </c>
      <c r="BE142" s="33">
        <v>0.19229999960710606</v>
      </c>
      <c r="BF142" s="33"/>
    </row>
    <row r="143" spans="3:58" x14ac:dyDescent="0.3">
      <c r="C143" s="34">
        <v>42872</v>
      </c>
      <c r="D143">
        <v>22350.259952799479</v>
      </c>
      <c r="E143">
        <v>178.9059808837043</v>
      </c>
      <c r="F143">
        <v>631.06729931301538</v>
      </c>
      <c r="G143" t="s">
        <v>310</v>
      </c>
      <c r="H143">
        <v>1294.7724151611328</v>
      </c>
      <c r="I143">
        <v>707.86829598744714</v>
      </c>
      <c r="J143">
        <v>-0.77214985049926166</v>
      </c>
      <c r="K143">
        <v>281.15890975528293</v>
      </c>
      <c r="L143">
        <v>365.04348451826309</v>
      </c>
      <c r="M143">
        <v>365.42744931115044</v>
      </c>
      <c r="N143">
        <v>1301.2558669620089</v>
      </c>
      <c r="O143">
        <v>19.295098119311863</v>
      </c>
      <c r="P143">
        <v>15.382591874400775</v>
      </c>
      <c r="Q143">
        <v>2.5225156678093805</v>
      </c>
      <c r="R143">
        <v>1056.4347293853759</v>
      </c>
      <c r="S143">
        <v>1000.0394056532118</v>
      </c>
      <c r="T143">
        <v>4200.056270514594</v>
      </c>
      <c r="U143">
        <v>2199.3056191338433</v>
      </c>
      <c r="V143">
        <v>234.9812621222602</v>
      </c>
      <c r="W143">
        <v>23.699999809265137</v>
      </c>
      <c r="X143">
        <v>0.59789998084306717</v>
      </c>
      <c r="Y143">
        <v>1.7975000441074371</v>
      </c>
      <c r="Z143" t="s">
        <v>310</v>
      </c>
      <c r="AA143" t="s">
        <v>310</v>
      </c>
      <c r="AB143" t="s">
        <v>310</v>
      </c>
      <c r="AC143" t="s">
        <v>310</v>
      </c>
      <c r="AD143" t="s">
        <v>310</v>
      </c>
      <c r="AE143">
        <v>13476.754865519206</v>
      </c>
      <c r="AF143">
        <v>92.100002288818359</v>
      </c>
      <c r="AG143">
        <v>8.5699999332427979</v>
      </c>
      <c r="AH143">
        <v>343.42500305175781</v>
      </c>
      <c r="AI143" t="s">
        <v>310</v>
      </c>
      <c r="AJ143">
        <v>1.2000000476837158</v>
      </c>
      <c r="AK143">
        <v>6500</v>
      </c>
      <c r="AL143">
        <v>81.13551622662699</v>
      </c>
      <c r="AM143">
        <v>0.38047982881127729</v>
      </c>
      <c r="AN143">
        <v>2.1438272963333302</v>
      </c>
      <c r="AO143">
        <v>5.1373687085797739</v>
      </c>
      <c r="AP143">
        <v>0.18480521855998977</v>
      </c>
      <c r="AQ143">
        <v>1205.3807170630844</v>
      </c>
      <c r="AR143">
        <v>39117.65834011502</v>
      </c>
      <c r="AS143">
        <v>44497.132613118491</v>
      </c>
      <c r="AT143">
        <v>482.95381556616888</v>
      </c>
      <c r="AU143">
        <v>638.21559973822696</v>
      </c>
      <c r="AV143">
        <v>575.21707216898596</v>
      </c>
      <c r="AW143">
        <v>591.28569446139863</v>
      </c>
      <c r="AX143">
        <v>590.12678604125972</v>
      </c>
      <c r="AY143">
        <v>585.63740427229141</v>
      </c>
      <c r="AZ143">
        <v>3.5694722030725745</v>
      </c>
      <c r="BA143">
        <v>-12.860822531580926</v>
      </c>
      <c r="BB143">
        <v>69.795392707983652</v>
      </c>
      <c r="BC143">
        <v>964.97429843478733</v>
      </c>
      <c r="BD143">
        <v>7585.8253853691949</v>
      </c>
      <c r="BE143" s="33">
        <v>0.14804583322256804</v>
      </c>
      <c r="BF143" s="33"/>
    </row>
    <row r="144" spans="3:58" x14ac:dyDescent="0.3">
      <c r="C144" s="34">
        <v>42873</v>
      </c>
      <c r="D144">
        <v>22110.445339626734</v>
      </c>
      <c r="E144">
        <v>180.81501941680909</v>
      </c>
      <c r="F144">
        <v>636.92410522037085</v>
      </c>
      <c r="G144" t="s">
        <v>310</v>
      </c>
      <c r="H144">
        <v>1294.9019453260635</v>
      </c>
      <c r="I144">
        <v>719.03477810753714</v>
      </c>
      <c r="J144">
        <v>1.8677260651356644</v>
      </c>
      <c r="K144">
        <v>287.4872667418586</v>
      </c>
      <c r="L144">
        <v>370.72751850552027</v>
      </c>
      <c r="M144">
        <v>368.34550770653618</v>
      </c>
      <c r="N144">
        <v>1297.4782564798991</v>
      </c>
      <c r="O144">
        <v>18.819625775019329</v>
      </c>
      <c r="P144">
        <v>14.911977986825837</v>
      </c>
      <c r="Q144">
        <v>2.7663731707466974</v>
      </c>
      <c r="R144">
        <v>1057.61028175354</v>
      </c>
      <c r="S144">
        <v>999.99514575534397</v>
      </c>
      <c r="T144">
        <v>4200.0211146036781</v>
      </c>
      <c r="U144">
        <v>2200.5120595296225</v>
      </c>
      <c r="V144">
        <v>237.37006688647801</v>
      </c>
      <c r="W144">
        <v>23.675000190734863</v>
      </c>
      <c r="X144">
        <v>0.52192500978708267</v>
      </c>
      <c r="Y144">
        <v>2.4049999415874481</v>
      </c>
      <c r="Z144" t="s">
        <v>310</v>
      </c>
      <c r="AA144" t="s">
        <v>310</v>
      </c>
      <c r="AB144" t="s">
        <v>310</v>
      </c>
      <c r="AC144" t="s">
        <v>310</v>
      </c>
      <c r="AD144" t="s">
        <v>310</v>
      </c>
      <c r="AE144">
        <v>13101.223738267687</v>
      </c>
      <c r="AF144">
        <v>92.250001907348633</v>
      </c>
      <c r="AG144">
        <v>8.8425002098083496</v>
      </c>
      <c r="AH144">
        <v>346.07499694824219</v>
      </c>
      <c r="AI144" t="s">
        <v>310</v>
      </c>
      <c r="AJ144">
        <v>1.2000000476837158</v>
      </c>
      <c r="AK144">
        <v>6500</v>
      </c>
      <c r="AL144">
        <v>77.061280038621689</v>
      </c>
      <c r="AM144">
        <v>0.71608586941880203</v>
      </c>
      <c r="AN144">
        <v>5.8129034088717564</v>
      </c>
      <c r="AO144">
        <v>10.79609893626637</v>
      </c>
      <c r="AP144">
        <v>6.3644317046014795E-2</v>
      </c>
      <c r="AQ144">
        <v>64.401891244285636</v>
      </c>
      <c r="AR144">
        <v>39015.743062337242</v>
      </c>
      <c r="AS144">
        <v>47456.90407307943</v>
      </c>
      <c r="AT144">
        <v>485.00649209552341</v>
      </c>
      <c r="AU144">
        <v>658.30124174753826</v>
      </c>
      <c r="AV144">
        <v>591.0957707299126</v>
      </c>
      <c r="AW144">
        <v>605.13337991502544</v>
      </c>
      <c r="AX144">
        <v>604.11694859398733</v>
      </c>
      <c r="AY144">
        <v>599.01433821784121</v>
      </c>
      <c r="AZ144">
        <v>3.6139857840206888</v>
      </c>
      <c r="BA144">
        <v>-12.638127669692039</v>
      </c>
      <c r="BB144">
        <v>77.564835712644793</v>
      </c>
      <c r="BC144">
        <v>959.32749394310849</v>
      </c>
      <c r="BD144">
        <v>7600.3697809855139</v>
      </c>
      <c r="BE144" s="33">
        <v>5.7816667171816029E-2</v>
      </c>
      <c r="BF144" s="33"/>
    </row>
    <row r="145" spans="3:58" x14ac:dyDescent="0.3">
      <c r="C145" s="34">
        <v>42874</v>
      </c>
      <c r="D145">
        <v>21504.441733127169</v>
      </c>
      <c r="E145">
        <v>182.07157783508302</v>
      </c>
      <c r="F145">
        <v>597.17306931813562</v>
      </c>
      <c r="G145" t="s">
        <v>310</v>
      </c>
      <c r="H145">
        <v>1297.7441914876301</v>
      </c>
      <c r="I145">
        <v>718.66119645436606</v>
      </c>
      <c r="J145">
        <v>2.2341757048068103</v>
      </c>
      <c r="K145">
        <v>279.33655575646293</v>
      </c>
      <c r="L145">
        <v>365.21320894029407</v>
      </c>
      <c r="M145">
        <v>358.69806616041393</v>
      </c>
      <c r="N145">
        <v>1298.0231391059028</v>
      </c>
      <c r="O145">
        <v>19.182828929689194</v>
      </c>
      <c r="P145">
        <v>14.423060593340132</v>
      </c>
      <c r="Q145">
        <v>3.3004149198532104</v>
      </c>
      <c r="R145">
        <v>1051.3584329393175</v>
      </c>
      <c r="S145">
        <v>1000.0095225652059</v>
      </c>
      <c r="T145">
        <v>4200.0228405422631</v>
      </c>
      <c r="U145">
        <v>2200.3963046603731</v>
      </c>
      <c r="V145">
        <v>236.76795029110377</v>
      </c>
      <c r="W145">
        <v>23.525000095367432</v>
      </c>
      <c r="X145">
        <v>0.56510001420974731</v>
      </c>
      <c r="Y145">
        <v>2.3224999904632568</v>
      </c>
      <c r="Z145" t="s">
        <v>310</v>
      </c>
      <c r="AA145" t="s">
        <v>310</v>
      </c>
      <c r="AB145" t="s">
        <v>310</v>
      </c>
      <c r="AC145" t="s">
        <v>310</v>
      </c>
      <c r="AD145" t="s">
        <v>310</v>
      </c>
      <c r="AE145">
        <v>12793.461496988932</v>
      </c>
      <c r="AF145">
        <v>92.400001525878906</v>
      </c>
      <c r="AG145">
        <v>9.3625004291534424</v>
      </c>
      <c r="AH145">
        <v>347.77499389648438</v>
      </c>
      <c r="AI145" t="s">
        <v>310</v>
      </c>
      <c r="AJ145">
        <v>4.15416677792867</v>
      </c>
      <c r="AK145">
        <v>6500</v>
      </c>
      <c r="AL145">
        <v>66.293765182427464</v>
      </c>
      <c r="AM145">
        <v>0.76756334088022093</v>
      </c>
      <c r="AN145">
        <v>5.2694736603278214</v>
      </c>
      <c r="AO145">
        <v>11.713963213087478</v>
      </c>
      <c r="AP145">
        <v>8.2779380022741544E-2</v>
      </c>
      <c r="AQ145">
        <v>114.29719130636501</v>
      </c>
      <c r="AR145">
        <v>39780.04679497613</v>
      </c>
      <c r="AS145">
        <v>35573.78215467665</v>
      </c>
      <c r="AT145">
        <v>484.0811786121792</v>
      </c>
      <c r="AU145">
        <v>617.2040943569607</v>
      </c>
      <c r="AV145">
        <v>545.29593847062847</v>
      </c>
      <c r="AW145">
        <v>561.92290099461877</v>
      </c>
      <c r="AX145">
        <v>559.69669116338093</v>
      </c>
      <c r="AY145">
        <v>556.465175236596</v>
      </c>
      <c r="AZ145">
        <v>4.0524970715244608</v>
      </c>
      <c r="BA145">
        <v>-13.071712014741367</v>
      </c>
      <c r="BB145">
        <v>71.923785244094006</v>
      </c>
      <c r="BC145">
        <v>914.29871951209179</v>
      </c>
      <c r="BD145">
        <v>7599.3159069485137</v>
      </c>
      <c r="BE145" s="33">
        <v>6.9991665271421269E-2</v>
      </c>
      <c r="BF145" s="33"/>
    </row>
    <row r="146" spans="3:58" x14ac:dyDescent="0.3">
      <c r="C146" s="34">
        <v>42875</v>
      </c>
      <c r="D146">
        <v>20299.832846408419</v>
      </c>
      <c r="E146">
        <v>180.98473210864597</v>
      </c>
      <c r="F146">
        <v>531.87570254007971</v>
      </c>
      <c r="G146" t="s">
        <v>310</v>
      </c>
      <c r="H146">
        <v>1295.9020063612197</v>
      </c>
      <c r="I146">
        <v>723.58351186116533</v>
      </c>
      <c r="J146">
        <v>2.5272687905916462</v>
      </c>
      <c r="K146">
        <v>269.73092778523761</v>
      </c>
      <c r="L146">
        <v>363.01952732933893</v>
      </c>
      <c r="M146">
        <v>351.08897156185571</v>
      </c>
      <c r="N146">
        <v>1292.2296396891277</v>
      </c>
      <c r="O146">
        <v>19.748303625318741</v>
      </c>
      <c r="P146">
        <v>14.436205945743454</v>
      </c>
      <c r="Q146">
        <v>3.5855631033579507</v>
      </c>
      <c r="R146">
        <v>1045.3176473405626</v>
      </c>
      <c r="S146">
        <v>1000.0392850028144</v>
      </c>
      <c r="T146">
        <v>4199.9308390299475</v>
      </c>
      <c r="U146">
        <v>2200.7514105902778</v>
      </c>
      <c r="V146">
        <v>236.65447891553242</v>
      </c>
      <c r="W146">
        <v>23.5</v>
      </c>
      <c r="X146">
        <v>0.59174999594688416</v>
      </c>
      <c r="Y146">
        <v>2.612500011920929</v>
      </c>
      <c r="Z146" t="s">
        <v>310</v>
      </c>
      <c r="AA146" t="s">
        <v>310</v>
      </c>
      <c r="AB146" t="s">
        <v>310</v>
      </c>
      <c r="AC146" t="s">
        <v>310</v>
      </c>
      <c r="AD146" t="s">
        <v>310</v>
      </c>
      <c r="AE146">
        <v>11798.64014078776</v>
      </c>
      <c r="AF146">
        <v>92.850000381469727</v>
      </c>
      <c r="AG146">
        <v>8.6875</v>
      </c>
      <c r="AH146">
        <v>343.39999389648438</v>
      </c>
      <c r="AI146" t="s">
        <v>310</v>
      </c>
      <c r="AJ146">
        <v>3.5874999761581421</v>
      </c>
      <c r="AK146">
        <v>6802.604166666667</v>
      </c>
      <c r="AL146">
        <v>72.578331706258979</v>
      </c>
      <c r="AM146">
        <v>0.95563809766123697</v>
      </c>
      <c r="AN146">
        <v>5.9491896068056427</v>
      </c>
      <c r="AO146">
        <v>15.026201478309101</v>
      </c>
      <c r="AP146">
        <v>3.4312962471610968E-2</v>
      </c>
      <c r="AQ146">
        <v>99.597423844205011</v>
      </c>
      <c r="AR146">
        <v>40314.312620713972</v>
      </c>
      <c r="AS146">
        <v>19104.651071506076</v>
      </c>
      <c r="AT146">
        <v>467.32347426944307</v>
      </c>
      <c r="AU146">
        <v>541.77659134334988</v>
      </c>
      <c r="AV146">
        <v>465.21418857574463</v>
      </c>
      <c r="AW146">
        <v>475.59950828552246</v>
      </c>
      <c r="AX146">
        <v>471.12403696907893</v>
      </c>
      <c r="AY146">
        <v>474.36727301279706</v>
      </c>
      <c r="AZ146">
        <v>3.8503351969851387</v>
      </c>
      <c r="BA146">
        <v>-13.229336028297743</v>
      </c>
      <c r="BB146">
        <v>66.690538130866159</v>
      </c>
      <c r="BC146">
        <v>892.76628678639725</v>
      </c>
      <c r="BD146">
        <v>7599.6566677517358</v>
      </c>
      <c r="BE146" s="33">
        <v>7.0874998966852829E-2</v>
      </c>
      <c r="BF146" s="33"/>
    </row>
    <row r="147" spans="3:58" x14ac:dyDescent="0.3">
      <c r="C147" s="34">
        <v>42876</v>
      </c>
      <c r="D147">
        <v>20109.343120659723</v>
      </c>
      <c r="E147">
        <v>179.91066201527914</v>
      </c>
      <c r="F147">
        <v>522.48138058980305</v>
      </c>
      <c r="G147" t="s">
        <v>310</v>
      </c>
      <c r="H147">
        <v>1306.818432574802</v>
      </c>
      <c r="I147">
        <v>712.71046818627246</v>
      </c>
      <c r="J147">
        <v>2.5188982960710553</v>
      </c>
      <c r="K147">
        <v>283.51755315992568</v>
      </c>
      <c r="L147">
        <v>354.50895362430151</v>
      </c>
      <c r="M147">
        <v>345.82213030921088</v>
      </c>
      <c r="N147">
        <v>1302.2019394768608</v>
      </c>
      <c r="O147">
        <v>19.749481015735203</v>
      </c>
      <c r="P147">
        <v>14.371221787730853</v>
      </c>
      <c r="Q147">
        <v>3.8469170199500189</v>
      </c>
      <c r="R147">
        <v>1045.5989514668784</v>
      </c>
      <c r="S147">
        <v>1000.0343099594116</v>
      </c>
      <c r="T147">
        <v>4200.0292744954431</v>
      </c>
      <c r="U147">
        <v>2200.0242445203994</v>
      </c>
      <c r="V147">
        <v>236.97033752335443</v>
      </c>
      <c r="W147">
        <v>23.34999942779541</v>
      </c>
      <c r="X147">
        <v>0.61494998633861542</v>
      </c>
      <c r="Y147">
        <v>2.5974999666213989</v>
      </c>
      <c r="Z147" t="s">
        <v>310</v>
      </c>
      <c r="AA147" t="s">
        <v>310</v>
      </c>
      <c r="AB147" t="s">
        <v>310</v>
      </c>
      <c r="AC147" t="s">
        <v>310</v>
      </c>
      <c r="AD147" t="s">
        <v>310</v>
      </c>
      <c r="AE147">
        <v>11522.368627929687</v>
      </c>
      <c r="AF147">
        <v>93</v>
      </c>
      <c r="AG147">
        <v>8.4324996471405029</v>
      </c>
      <c r="AH147">
        <v>342.42500305175781</v>
      </c>
      <c r="AI147" t="s">
        <v>310</v>
      </c>
      <c r="AJ147">
        <v>3.0999999046325684</v>
      </c>
      <c r="AK147">
        <v>7000</v>
      </c>
      <c r="AL147">
        <v>72.630939608150058</v>
      </c>
      <c r="AM147">
        <v>0.95526063841664133</v>
      </c>
      <c r="AN147">
        <v>5.9567123123341137</v>
      </c>
      <c r="AO147">
        <v>15.004267147372639</v>
      </c>
      <c r="AP147">
        <v>3.3766578365531236E-2</v>
      </c>
      <c r="AQ147">
        <v>101.26002049181196</v>
      </c>
      <c r="AR147">
        <v>40221.870849609375</v>
      </c>
      <c r="AS147">
        <v>21570.432006157767</v>
      </c>
      <c r="AT147">
        <v>435.28776219685875</v>
      </c>
      <c r="AU147">
        <v>521.5906201044719</v>
      </c>
      <c r="AV147">
        <v>448.60928461286755</v>
      </c>
      <c r="AW147">
        <v>465.11527761883207</v>
      </c>
      <c r="AX147">
        <v>460.3633923318651</v>
      </c>
      <c r="AY147">
        <v>459.03577344682481</v>
      </c>
      <c r="AZ147">
        <v>3.8517280734247632</v>
      </c>
      <c r="BA147">
        <v>-13.309142723348405</v>
      </c>
      <c r="BB147">
        <v>60.128963581720988</v>
      </c>
      <c r="BC147">
        <v>910.04299023946123</v>
      </c>
      <c r="BD147">
        <v>7595.7320866902674</v>
      </c>
      <c r="BE147" s="33">
        <v>6.5287496894598007E-2</v>
      </c>
      <c r="BF147" s="33"/>
    </row>
    <row r="148" spans="3:58" x14ac:dyDescent="0.3">
      <c r="C148" s="34">
        <v>42877</v>
      </c>
      <c r="D148">
        <v>19999.205349392359</v>
      </c>
      <c r="E148">
        <v>179.04914842181736</v>
      </c>
      <c r="F148">
        <v>522.12043923272029</v>
      </c>
      <c r="G148" t="s">
        <v>310</v>
      </c>
      <c r="H148">
        <v>1315.9746273040771</v>
      </c>
      <c r="I148">
        <v>716.01390531327991</v>
      </c>
      <c r="J148">
        <v>1.6449505380069707</v>
      </c>
      <c r="K148">
        <v>272.84949396981131</v>
      </c>
      <c r="L148">
        <v>351.59107314215765</v>
      </c>
      <c r="M148">
        <v>347.07626501719159</v>
      </c>
      <c r="N148">
        <v>1311.5788796318902</v>
      </c>
      <c r="O148">
        <v>19.673471980624729</v>
      </c>
      <c r="P148">
        <v>14.102472699019645</v>
      </c>
      <c r="Q148">
        <v>4.0600722365909157</v>
      </c>
      <c r="R148">
        <v>1046.2136611090766</v>
      </c>
      <c r="S148">
        <v>999.9901481204563</v>
      </c>
      <c r="T148">
        <v>4200.0256295098197</v>
      </c>
      <c r="U148">
        <v>2200.3733740912544</v>
      </c>
      <c r="V148">
        <v>237.64263167911105</v>
      </c>
      <c r="W148">
        <v>23.299999237060547</v>
      </c>
      <c r="X148">
        <v>0.6316249817609787</v>
      </c>
      <c r="Y148">
        <v>2.5799999237060547</v>
      </c>
      <c r="Z148" t="s">
        <v>310</v>
      </c>
      <c r="AA148" t="s">
        <v>310</v>
      </c>
      <c r="AB148" t="s">
        <v>310</v>
      </c>
      <c r="AC148" t="s">
        <v>310</v>
      </c>
      <c r="AD148" t="s">
        <v>310</v>
      </c>
      <c r="AE148">
        <v>11465.258418104384</v>
      </c>
      <c r="AF148">
        <v>93.149997711181641</v>
      </c>
      <c r="AG148">
        <v>8.2824995517730713</v>
      </c>
      <c r="AH148">
        <v>339.52500152587891</v>
      </c>
      <c r="AI148" t="s">
        <v>310</v>
      </c>
      <c r="AJ148">
        <v>2.4999999403953552</v>
      </c>
      <c r="AK148">
        <v>7000</v>
      </c>
      <c r="AL148">
        <v>50.599725559852615</v>
      </c>
      <c r="AM148">
        <v>0.81349907722454029</v>
      </c>
      <c r="AN148">
        <v>7.5923567588360381</v>
      </c>
      <c r="AO148">
        <v>6.7833800787372622</v>
      </c>
      <c r="AP148">
        <v>0.6631247638107759</v>
      </c>
      <c r="AQ148">
        <v>760.36803258828706</v>
      </c>
      <c r="AR148">
        <v>40184.753496636287</v>
      </c>
      <c r="AS148">
        <v>23102.956800672742</v>
      </c>
      <c r="AT148">
        <v>432.81874396006265</v>
      </c>
      <c r="AU148">
        <v>527.52797177632647</v>
      </c>
      <c r="AV148">
        <v>451.96385091145834</v>
      </c>
      <c r="AW148">
        <v>470.86073857413396</v>
      </c>
      <c r="AX148">
        <v>466.1251491334703</v>
      </c>
      <c r="AY148">
        <v>462.85150786505807</v>
      </c>
      <c r="AZ148">
        <v>3.8273301486339832</v>
      </c>
      <c r="BA148">
        <v>-13.34048278828462</v>
      </c>
      <c r="BB148">
        <v>60.834850129816267</v>
      </c>
      <c r="BC148">
        <v>909.65306737687854</v>
      </c>
      <c r="BD148">
        <v>7599.5448837280273</v>
      </c>
      <c r="BE148" s="33">
        <v>6.6770833296080426E-2</v>
      </c>
      <c r="BF148" s="33"/>
    </row>
    <row r="149" spans="3:58" x14ac:dyDescent="0.3">
      <c r="C149" s="34">
        <v>42878</v>
      </c>
      <c r="D149">
        <v>20014.56988796658</v>
      </c>
      <c r="E149">
        <v>176.91028645833333</v>
      </c>
      <c r="F149">
        <v>527.28022575378418</v>
      </c>
      <c r="G149" t="s">
        <v>310</v>
      </c>
      <c r="H149">
        <v>1319.9786163330077</v>
      </c>
      <c r="I149">
        <v>737.15895237392851</v>
      </c>
      <c r="J149">
        <v>4.1932645207759682</v>
      </c>
      <c r="K149">
        <v>262.29870943493313</v>
      </c>
      <c r="L149">
        <v>352.8724193572998</v>
      </c>
      <c r="M149">
        <v>352.57797506120471</v>
      </c>
      <c r="N149">
        <v>1314.3698461744521</v>
      </c>
      <c r="O149">
        <v>19.407949050267536</v>
      </c>
      <c r="P149">
        <v>14.131205002797975</v>
      </c>
      <c r="Q149">
        <v>3.9123532507154675</v>
      </c>
      <c r="R149">
        <v>1039.5767690870498</v>
      </c>
      <c r="S149">
        <v>1000.0281195746528</v>
      </c>
      <c r="T149">
        <v>4199.9928697374135</v>
      </c>
      <c r="U149">
        <v>2199.4203143649629</v>
      </c>
      <c r="V149">
        <v>238.18648845884536</v>
      </c>
      <c r="W149">
        <v>23.299999237060547</v>
      </c>
      <c r="X149">
        <v>0.64039997756481171</v>
      </c>
      <c r="Y149">
        <v>2.4024999141693115</v>
      </c>
      <c r="Z149" t="s">
        <v>310</v>
      </c>
      <c r="AA149" t="s">
        <v>310</v>
      </c>
      <c r="AB149" t="s">
        <v>310</v>
      </c>
      <c r="AC149" t="s">
        <v>310</v>
      </c>
      <c r="AD149" t="s">
        <v>310</v>
      </c>
      <c r="AE149">
        <v>11471.373235405816</v>
      </c>
      <c r="AF149">
        <v>93.199996948242188</v>
      </c>
      <c r="AG149">
        <v>8.2674996852874756</v>
      </c>
      <c r="AH149">
        <v>339.70000457763672</v>
      </c>
      <c r="AI149" t="s">
        <v>310</v>
      </c>
      <c r="AJ149">
        <v>2.2999999523162842</v>
      </c>
      <c r="AK149">
        <v>7000</v>
      </c>
      <c r="AL149">
        <v>58.72002517891427</v>
      </c>
      <c r="AM149">
        <v>1.0984259586884744</v>
      </c>
      <c r="AN149">
        <v>5.299406747336616</v>
      </c>
      <c r="AO149">
        <v>15.988206816550035</v>
      </c>
      <c r="AP149">
        <v>0.36490548991103783</v>
      </c>
      <c r="AQ149">
        <v>349.33462086915972</v>
      </c>
      <c r="AR149">
        <v>39797.594112141924</v>
      </c>
      <c r="AS149">
        <v>24550.338347032335</v>
      </c>
      <c r="AT149">
        <v>438.03775487475923</v>
      </c>
      <c r="AU149">
        <v>543.14666697184248</v>
      </c>
      <c r="AV149">
        <v>460.31755286322698</v>
      </c>
      <c r="AW149">
        <v>479.67972983254327</v>
      </c>
      <c r="AX149">
        <v>474.99958588282266</v>
      </c>
      <c r="AY149">
        <v>471.61208313835994</v>
      </c>
      <c r="AZ149">
        <v>3.5722028204964267</v>
      </c>
      <c r="BA149">
        <v>-13.510589616497358</v>
      </c>
      <c r="BB149">
        <v>59.159255561563704</v>
      </c>
      <c r="BC149">
        <v>899.18827807108562</v>
      </c>
      <c r="BD149">
        <v>7568.4090242173934</v>
      </c>
      <c r="BE149" s="33">
        <v>6.7479169927537441E-2</v>
      </c>
      <c r="BF149" s="33"/>
    </row>
    <row r="150" spans="3:58" x14ac:dyDescent="0.3">
      <c r="C150" s="34">
        <v>42879</v>
      </c>
      <c r="D150">
        <v>20417.01095445421</v>
      </c>
      <c r="E150">
        <v>172.67563953399659</v>
      </c>
      <c r="F150">
        <v>533.98443645901148</v>
      </c>
      <c r="G150" t="s">
        <v>310</v>
      </c>
      <c r="H150">
        <v>1319.9276112026639</v>
      </c>
      <c r="I150">
        <v>728.97757250467942</v>
      </c>
      <c r="J150">
        <v>2.8844262797130797</v>
      </c>
      <c r="K150">
        <v>279.370244524214</v>
      </c>
      <c r="L150">
        <v>363.01914367675784</v>
      </c>
      <c r="M150">
        <v>352.90823512607153</v>
      </c>
      <c r="N150">
        <v>1315.0510982937283</v>
      </c>
      <c r="O150">
        <v>20.234850606653424</v>
      </c>
      <c r="P150">
        <v>14.402830505039956</v>
      </c>
      <c r="Q150">
        <v>4.3828221162160235</v>
      </c>
      <c r="R150">
        <v>1034.6577120039199</v>
      </c>
      <c r="S150">
        <v>999.91777129703098</v>
      </c>
      <c r="T150">
        <v>4200.0675491333004</v>
      </c>
      <c r="U150">
        <v>2200.0368965996636</v>
      </c>
      <c r="V150">
        <v>237.36533667246502</v>
      </c>
      <c r="W150">
        <v>23.449999809265137</v>
      </c>
      <c r="X150">
        <v>0.64172500371932983</v>
      </c>
      <c r="Y150">
        <v>2.5274999141693115</v>
      </c>
      <c r="Z150" t="s">
        <v>310</v>
      </c>
      <c r="AA150" t="s">
        <v>310</v>
      </c>
      <c r="AB150" t="s">
        <v>310</v>
      </c>
      <c r="AC150" t="s">
        <v>310</v>
      </c>
      <c r="AD150" t="s">
        <v>310</v>
      </c>
      <c r="AE150">
        <v>11912.843684895834</v>
      </c>
      <c r="AF150">
        <v>93.124998092651367</v>
      </c>
      <c r="AG150">
        <v>8.3625001907348633</v>
      </c>
      <c r="AH150">
        <v>344.52500152587891</v>
      </c>
      <c r="AI150" t="s">
        <v>310</v>
      </c>
      <c r="AJ150">
        <v>2.074999988079071</v>
      </c>
      <c r="AK150">
        <v>7000</v>
      </c>
      <c r="AL150">
        <v>60.261241431037583</v>
      </c>
      <c r="AM150">
        <v>1.178007000974483</v>
      </c>
      <c r="AN150">
        <v>6.6029690262344145</v>
      </c>
      <c r="AO150">
        <v>12.300598146884779</v>
      </c>
      <c r="AP150">
        <v>0.32907055726355333</v>
      </c>
      <c r="AQ150">
        <v>464.65085635814404</v>
      </c>
      <c r="AR150">
        <v>40362.032248263888</v>
      </c>
      <c r="AS150">
        <v>27682.568967013889</v>
      </c>
      <c r="AT150">
        <v>434.59842655393811</v>
      </c>
      <c r="AU150">
        <v>550.35450144873721</v>
      </c>
      <c r="AV150">
        <v>467.88722377353247</v>
      </c>
      <c r="AW150">
        <v>489.80786292817857</v>
      </c>
      <c r="AX150">
        <v>486.33789420657689</v>
      </c>
      <c r="AY150">
        <v>480.200965224372</v>
      </c>
      <c r="AZ150">
        <v>3.3850038864546352</v>
      </c>
      <c r="BA150">
        <v>-13.406837955117226</v>
      </c>
      <c r="BB150">
        <v>65.736850350432931</v>
      </c>
      <c r="BC150">
        <v>922.02635040283201</v>
      </c>
      <c r="BD150">
        <v>7554.2992197672529</v>
      </c>
      <c r="BE150" s="33">
        <v>7.1329166181385517E-2</v>
      </c>
      <c r="BF150" s="33"/>
    </row>
    <row r="151" spans="3:58" x14ac:dyDescent="0.3">
      <c r="C151" s="34">
        <v>42880</v>
      </c>
      <c r="D151">
        <v>20116.305346679688</v>
      </c>
      <c r="E151">
        <v>174.52620640330844</v>
      </c>
      <c r="F151">
        <v>565.67707326677112</v>
      </c>
      <c r="G151" t="s">
        <v>310</v>
      </c>
      <c r="H151">
        <v>1320.7662518819172</v>
      </c>
      <c r="I151">
        <v>726.27161026000977</v>
      </c>
      <c r="J151">
        <v>1.4561603442895932</v>
      </c>
      <c r="K151">
        <v>291.99318958918252</v>
      </c>
      <c r="L151">
        <v>375.89388499789766</v>
      </c>
      <c r="M151">
        <v>368.77572609583535</v>
      </c>
      <c r="N151">
        <v>1318.3534309387207</v>
      </c>
      <c r="O151">
        <v>19.493510997295381</v>
      </c>
      <c r="P151">
        <v>14.47187665866481</v>
      </c>
      <c r="Q151">
        <v>3.6856764687432184</v>
      </c>
      <c r="R151">
        <v>1036.0016289181181</v>
      </c>
      <c r="S151">
        <v>999.9696997960408</v>
      </c>
      <c r="T151">
        <v>4200.0157363891603</v>
      </c>
      <c r="U151">
        <v>2200.4390716552734</v>
      </c>
      <c r="V151">
        <v>236.44154433144465</v>
      </c>
      <c r="W151">
        <v>23.65000057220459</v>
      </c>
      <c r="X151">
        <v>0.64430001378059387</v>
      </c>
      <c r="Y151">
        <v>2.1399999856948853</v>
      </c>
      <c r="Z151" t="s">
        <v>310</v>
      </c>
      <c r="AA151" t="s">
        <v>310</v>
      </c>
      <c r="AB151" t="s">
        <v>310</v>
      </c>
      <c r="AC151" t="s">
        <v>310</v>
      </c>
      <c r="AD151" t="s">
        <v>310</v>
      </c>
      <c r="AE151">
        <v>11737.050614420574</v>
      </c>
      <c r="AF151">
        <v>92.724998474121094</v>
      </c>
      <c r="AG151">
        <v>8.4125001430511475</v>
      </c>
      <c r="AH151">
        <v>343.15000915527344</v>
      </c>
      <c r="AI151" t="s">
        <v>310</v>
      </c>
      <c r="AJ151">
        <v>2</v>
      </c>
      <c r="AK151">
        <v>7000</v>
      </c>
      <c r="AL151">
        <v>30.948690888782341</v>
      </c>
      <c r="AM151">
        <v>0.45084199682912895</v>
      </c>
      <c r="AN151">
        <v>10.718997603572078</v>
      </c>
      <c r="AO151">
        <v>6.1954166601877656</v>
      </c>
      <c r="AP151">
        <v>2.2771421550876563E-2</v>
      </c>
      <c r="AQ151">
        <v>1230.01332178745</v>
      </c>
      <c r="AR151">
        <v>39048.06076253255</v>
      </c>
      <c r="AS151">
        <v>35350.423518880205</v>
      </c>
      <c r="AT151">
        <v>436.10513762368095</v>
      </c>
      <c r="AU151">
        <v>584.54719602796763</v>
      </c>
      <c r="AV151">
        <v>504.61337430742054</v>
      </c>
      <c r="AW151">
        <v>526.44960616429648</v>
      </c>
      <c r="AX151">
        <v>523.61870473225906</v>
      </c>
      <c r="AY151">
        <v>515.70465947257151</v>
      </c>
      <c r="AZ151">
        <v>3.9414965257876449</v>
      </c>
      <c r="BA151">
        <v>-12.925654839144812</v>
      </c>
      <c r="BB151">
        <v>79.959004769060343</v>
      </c>
      <c r="BC151">
        <v>962.20089461008706</v>
      </c>
      <c r="BD151">
        <v>7580.5789986504451</v>
      </c>
      <c r="BE151" s="33">
        <v>7.0612499490380287E-2</v>
      </c>
      <c r="BF151" s="33"/>
    </row>
    <row r="152" spans="3:58" x14ac:dyDescent="0.3">
      <c r="C152" s="34">
        <v>42881</v>
      </c>
      <c r="D152">
        <v>20443.055014377169</v>
      </c>
      <c r="E152">
        <v>178.78148628340827</v>
      </c>
      <c r="F152">
        <v>605.09323649936255</v>
      </c>
      <c r="G152" t="s">
        <v>310</v>
      </c>
      <c r="H152">
        <v>1325.2108913845486</v>
      </c>
      <c r="I152">
        <v>713.58825361463755</v>
      </c>
      <c r="J152">
        <v>3.7699098309708967</v>
      </c>
      <c r="K152">
        <v>296.46367617713082</v>
      </c>
      <c r="L152">
        <v>377.91016392178005</v>
      </c>
      <c r="M152">
        <v>383.56536852518718</v>
      </c>
      <c r="N152">
        <v>1323.2461236317952</v>
      </c>
      <c r="O152">
        <v>18.882668680614895</v>
      </c>
      <c r="P152">
        <v>14.648472990923457</v>
      </c>
      <c r="Q152">
        <v>3.3169972631666393</v>
      </c>
      <c r="R152">
        <v>1029.4287609100343</v>
      </c>
      <c r="S152">
        <v>999.99059999254018</v>
      </c>
      <c r="T152">
        <v>4200.0165610419381</v>
      </c>
      <c r="U152">
        <v>2200.1839107937285</v>
      </c>
      <c r="V152">
        <v>233.78338365554811</v>
      </c>
      <c r="W152">
        <v>23.774999618530273</v>
      </c>
      <c r="X152">
        <v>0.67595002055168152</v>
      </c>
      <c r="Y152">
        <v>1.870000034570694</v>
      </c>
      <c r="Z152" t="s">
        <v>310</v>
      </c>
      <c r="AA152" t="s">
        <v>310</v>
      </c>
      <c r="AB152" t="s">
        <v>310</v>
      </c>
      <c r="AC152" t="s">
        <v>310</v>
      </c>
      <c r="AD152" t="s">
        <v>310</v>
      </c>
      <c r="AE152">
        <v>11804.228442382813</v>
      </c>
      <c r="AF152">
        <v>92.674997329711914</v>
      </c>
      <c r="AG152">
        <v>8.4875001907348633</v>
      </c>
      <c r="AH152">
        <v>344.30000305175781</v>
      </c>
      <c r="AI152" t="s">
        <v>310</v>
      </c>
      <c r="AJ152">
        <v>1.9249999821186066</v>
      </c>
      <c r="AK152">
        <v>6009.1597222222226</v>
      </c>
      <c r="AL152">
        <v>77.21342172357771</v>
      </c>
      <c r="AM152">
        <v>1.1410444372230106</v>
      </c>
      <c r="AN152">
        <v>4.182003034982416</v>
      </c>
      <c r="AO152">
        <v>15.749124500817723</v>
      </c>
      <c r="AP152">
        <v>4.2210888226206104E-2</v>
      </c>
      <c r="AQ152">
        <v>25.155080699920653</v>
      </c>
      <c r="AR152">
        <v>37906.559267849392</v>
      </c>
      <c r="AS152">
        <v>40515.07973361545</v>
      </c>
      <c r="AT152">
        <v>459.79941738976373</v>
      </c>
      <c r="AU152">
        <v>625.76657117207844</v>
      </c>
      <c r="AV152">
        <v>547.99945089552136</v>
      </c>
      <c r="AW152">
        <v>568.47355645497635</v>
      </c>
      <c r="AX152">
        <v>567.00584044986306</v>
      </c>
      <c r="AY152">
        <v>559.1869751400418</v>
      </c>
      <c r="AZ152">
        <v>3.864965745392773</v>
      </c>
      <c r="BA152">
        <v>-12.89392873512374</v>
      </c>
      <c r="BB152">
        <v>81.973651589287655</v>
      </c>
      <c r="BC152">
        <v>977.82136834462483</v>
      </c>
      <c r="BD152">
        <v>7567.6096450805662</v>
      </c>
      <c r="BE152" s="33">
        <v>7.1383334075411156E-2</v>
      </c>
      <c r="BF152" s="33"/>
    </row>
    <row r="153" spans="3:58" x14ac:dyDescent="0.3">
      <c r="C153" s="34">
        <v>42882</v>
      </c>
      <c r="D153">
        <v>19999.953363715278</v>
      </c>
      <c r="E153">
        <v>181.31942945056491</v>
      </c>
      <c r="F153">
        <v>608.58589543236621</v>
      </c>
      <c r="G153" t="s">
        <v>310</v>
      </c>
      <c r="H153">
        <v>1325.0730858696832</v>
      </c>
      <c r="I153">
        <v>701.31466195848247</v>
      </c>
      <c r="J153">
        <v>3.7906645762423676</v>
      </c>
      <c r="K153">
        <v>295.5135545094808</v>
      </c>
      <c r="L153">
        <v>375.09329675038657</v>
      </c>
      <c r="M153">
        <v>389.42402621375192</v>
      </c>
      <c r="N153">
        <v>1325.9606964535183</v>
      </c>
      <c r="O153">
        <v>18.708678748872543</v>
      </c>
      <c r="P153">
        <v>14.468007074462044</v>
      </c>
      <c r="Q153">
        <v>3.5078071753183999</v>
      </c>
      <c r="R153">
        <v>1035.1081529829237</v>
      </c>
      <c r="S153">
        <v>1000.0043493270874</v>
      </c>
      <c r="T153">
        <v>4199.9998482598203</v>
      </c>
      <c r="U153">
        <v>2199.8786714341904</v>
      </c>
      <c r="V153">
        <v>232.2137343035804</v>
      </c>
      <c r="W153">
        <v>23.799999237060547</v>
      </c>
      <c r="X153">
        <v>0.71514999866485596</v>
      </c>
      <c r="Y153">
        <v>1.9350000321865082</v>
      </c>
      <c r="Z153" t="s">
        <v>310</v>
      </c>
      <c r="AA153" t="s">
        <v>310</v>
      </c>
      <c r="AB153" t="s">
        <v>310</v>
      </c>
      <c r="AC153" t="s">
        <v>310</v>
      </c>
      <c r="AD153" t="s">
        <v>310</v>
      </c>
      <c r="AE153">
        <v>11493.399633449979</v>
      </c>
      <c r="AF153">
        <v>93.150001525878906</v>
      </c>
      <c r="AG153">
        <v>8.3225002288818359</v>
      </c>
      <c r="AH153">
        <v>339.375</v>
      </c>
      <c r="AI153" t="s">
        <v>310</v>
      </c>
      <c r="AJ153">
        <v>1.8999999761581421</v>
      </c>
      <c r="AK153">
        <v>5460</v>
      </c>
      <c r="AL153">
        <v>77.392768144607544</v>
      </c>
      <c r="AM153">
        <v>1.1370132342808776</v>
      </c>
      <c r="AN153">
        <v>4.1546147944198717</v>
      </c>
      <c r="AO153">
        <v>15.730447086029583</v>
      </c>
      <c r="AP153">
        <v>4.2637094410343301E-2</v>
      </c>
      <c r="AQ153">
        <v>27.62808716595173</v>
      </c>
      <c r="AR153">
        <v>36977.929669867619</v>
      </c>
      <c r="AS153">
        <v>39387.900994194875</v>
      </c>
      <c r="AT153">
        <v>461.78750592337713</v>
      </c>
      <c r="AU153">
        <v>629.99733666314023</v>
      </c>
      <c r="AV153">
        <v>543.87986395094129</v>
      </c>
      <c r="AW153">
        <v>565.12857755025232</v>
      </c>
      <c r="AX153">
        <v>563.6453613705105</v>
      </c>
      <c r="AY153">
        <v>556.29289538065598</v>
      </c>
      <c r="AZ153">
        <v>3.387574897789293</v>
      </c>
      <c r="BA153">
        <v>-13.051470892296898</v>
      </c>
      <c r="BB153">
        <v>82.150494570202298</v>
      </c>
      <c r="BC153">
        <v>1019.4872485902574</v>
      </c>
      <c r="BD153">
        <v>7591.6847366333004</v>
      </c>
      <c r="BE153" s="33">
        <v>6.7391666583716869E-2</v>
      </c>
      <c r="BF153" s="33"/>
    </row>
    <row r="154" spans="3:58" x14ac:dyDescent="0.3">
      <c r="C154" s="34">
        <v>42883</v>
      </c>
      <c r="D154">
        <v>21134.920366075305</v>
      </c>
      <c r="E154">
        <v>179.02072003152637</v>
      </c>
      <c r="F154">
        <v>617.07498232523596</v>
      </c>
      <c r="G154" t="s">
        <v>310</v>
      </c>
      <c r="H154">
        <v>1324.9980714586045</v>
      </c>
      <c r="I154">
        <v>707.15211635165747</v>
      </c>
      <c r="J154">
        <v>0.15581585659917133</v>
      </c>
      <c r="K154">
        <v>274.33581567340428</v>
      </c>
      <c r="L154">
        <v>365.61365131802029</v>
      </c>
      <c r="M154">
        <v>371.56071965959336</v>
      </c>
      <c r="N154">
        <v>1328.9137257893881</v>
      </c>
      <c r="O154">
        <v>19.08926142586602</v>
      </c>
      <c r="P154">
        <v>14.848542254169782</v>
      </c>
      <c r="Q154">
        <v>3.2070719665951199</v>
      </c>
      <c r="R154">
        <v>1054.6778323703343</v>
      </c>
      <c r="S154">
        <v>1000.0539873970879</v>
      </c>
      <c r="T154">
        <v>4271.8958899603949</v>
      </c>
      <c r="U154">
        <v>2199.760627746582</v>
      </c>
      <c r="V154">
        <v>231.73043135007222</v>
      </c>
      <c r="W154">
        <v>23.799999237060547</v>
      </c>
      <c r="X154">
        <v>0.74609999358654022</v>
      </c>
      <c r="Y154">
        <v>1.7224999964237213</v>
      </c>
      <c r="Z154" t="s">
        <v>310</v>
      </c>
      <c r="AA154" t="s">
        <v>310</v>
      </c>
      <c r="AB154" t="s">
        <v>310</v>
      </c>
      <c r="AC154" t="s">
        <v>310</v>
      </c>
      <c r="AD154" t="s">
        <v>310</v>
      </c>
      <c r="AE154">
        <v>12536.896864149305</v>
      </c>
      <c r="AF154">
        <v>92.925003051757813</v>
      </c>
      <c r="AG154">
        <v>8.2374997138977051</v>
      </c>
      <c r="AH154">
        <v>335.32500457763672</v>
      </c>
      <c r="AI154" t="s">
        <v>310</v>
      </c>
      <c r="AJ154">
        <v>-0.375</v>
      </c>
      <c r="AK154">
        <v>5460</v>
      </c>
      <c r="AL154">
        <v>83.031853331459899</v>
      </c>
      <c r="AM154">
        <v>0.14460201191911359</v>
      </c>
      <c r="AN154">
        <v>14.552116147428752</v>
      </c>
      <c r="AO154">
        <v>0.93236209288653404</v>
      </c>
      <c r="AP154">
        <v>1.1194113197012081E-2</v>
      </c>
      <c r="AQ154">
        <v>4.0541415491037895</v>
      </c>
      <c r="AR154">
        <v>38225.012567816841</v>
      </c>
      <c r="AS154">
        <v>44490.133772786459</v>
      </c>
      <c r="AT154">
        <v>457.68746216032241</v>
      </c>
      <c r="AU154">
        <v>637.25090020497635</v>
      </c>
      <c r="AV154">
        <v>562.50491142272949</v>
      </c>
      <c r="AW154">
        <v>581.62593748304585</v>
      </c>
      <c r="AX154">
        <v>579.7387305577596</v>
      </c>
      <c r="AY154">
        <v>572.13429114023847</v>
      </c>
      <c r="AZ154">
        <v>3.513058700495296</v>
      </c>
      <c r="BA154">
        <v>-13.324710299240218</v>
      </c>
      <c r="BB154">
        <v>73.519743212064114</v>
      </c>
      <c r="BC154">
        <v>1008.8106295267741</v>
      </c>
      <c r="BD154">
        <v>7600.0801293267141</v>
      </c>
      <c r="BE154" s="33">
        <v>7.010416531314452E-2</v>
      </c>
      <c r="BF154" s="33"/>
    </row>
    <row r="155" spans="3:58" x14ac:dyDescent="0.3">
      <c r="C155" s="34">
        <v>42884</v>
      </c>
      <c r="D155">
        <v>21787.611347791884</v>
      </c>
      <c r="E155">
        <v>179.51790821428014</v>
      </c>
      <c r="F155">
        <v>620.22795475051169</v>
      </c>
      <c r="G155" t="s">
        <v>310</v>
      </c>
      <c r="H155">
        <v>1324.9860076904297</v>
      </c>
      <c r="I155">
        <v>702.25709561242002</v>
      </c>
      <c r="J155">
        <v>2.5317838579275428E-2</v>
      </c>
      <c r="K155">
        <v>280.46038104727336</v>
      </c>
      <c r="L155">
        <v>360.02935322655571</v>
      </c>
      <c r="M155">
        <v>363.82947232988147</v>
      </c>
      <c r="N155">
        <v>1329.069518703649</v>
      </c>
      <c r="O155">
        <v>19.373603327726638</v>
      </c>
      <c r="P155">
        <v>15.117853399612077</v>
      </c>
      <c r="Q155">
        <v>3.1622043185763888</v>
      </c>
      <c r="R155">
        <v>1031.3873367150513</v>
      </c>
      <c r="S155">
        <v>1000.0381462091866</v>
      </c>
      <c r="T155">
        <v>4300.0140558153989</v>
      </c>
      <c r="U155">
        <v>2199.3312133195254</v>
      </c>
      <c r="V155">
        <v>232.15124201029022</v>
      </c>
      <c r="W155">
        <v>23.799999237060547</v>
      </c>
      <c r="X155">
        <v>0.77734997868537903</v>
      </c>
      <c r="Y155">
        <v>1.9699999392032623</v>
      </c>
      <c r="Z155" t="s">
        <v>310</v>
      </c>
      <c r="AA155" t="s">
        <v>310</v>
      </c>
      <c r="AB155" t="s">
        <v>310</v>
      </c>
      <c r="AC155" t="s">
        <v>310</v>
      </c>
      <c r="AD155" t="s">
        <v>310</v>
      </c>
      <c r="AE155">
        <v>13145.631702338325</v>
      </c>
      <c r="AF155">
        <v>92.500001907348633</v>
      </c>
      <c r="AG155">
        <v>8.244999885559082</v>
      </c>
      <c r="AH155">
        <v>342.92501068115234</v>
      </c>
      <c r="AI155" t="s">
        <v>310</v>
      </c>
      <c r="AJ155">
        <v>-1.0500000417232513</v>
      </c>
      <c r="AK155">
        <v>5460</v>
      </c>
      <c r="AL155">
        <v>83.244539509879218</v>
      </c>
      <c r="AM155">
        <v>0.10704923680994981</v>
      </c>
      <c r="AN155">
        <v>14.939272111286353</v>
      </c>
      <c r="AO155">
        <v>0.37827368101312053</v>
      </c>
      <c r="AP155">
        <v>1.0186912854098611E-2</v>
      </c>
      <c r="AQ155">
        <v>2.6217004905144372</v>
      </c>
      <c r="AR155">
        <v>38730.793804253473</v>
      </c>
      <c r="AS155">
        <v>47603.942752671122</v>
      </c>
      <c r="AT155">
        <v>453.49175009551851</v>
      </c>
      <c r="AU155">
        <v>639.93797501458062</v>
      </c>
      <c r="AV155">
        <v>569.93867026435009</v>
      </c>
      <c r="AW155">
        <v>589.64549435509571</v>
      </c>
      <c r="AX155">
        <v>587.76127637227376</v>
      </c>
      <c r="AY155">
        <v>578.37515085008408</v>
      </c>
      <c r="AZ155">
        <v>3.3788893958760631</v>
      </c>
      <c r="BA155">
        <v>-13.393368352528162</v>
      </c>
      <c r="BB155">
        <v>69.498305336634317</v>
      </c>
      <c r="BC155">
        <v>1019.0891034444173</v>
      </c>
      <c r="BD155">
        <v>7515.9112512351239</v>
      </c>
      <c r="BE155" s="33">
        <v>8.4337497440477208E-2</v>
      </c>
      <c r="BF155" s="33"/>
    </row>
    <row r="156" spans="3:58" x14ac:dyDescent="0.3">
      <c r="C156" s="34">
        <v>42885</v>
      </c>
      <c r="D156">
        <v>22000.861562771268</v>
      </c>
      <c r="E156">
        <v>181.96896003617181</v>
      </c>
      <c r="F156">
        <v>625.05540529886878</v>
      </c>
      <c r="G156" t="s">
        <v>310</v>
      </c>
      <c r="H156">
        <v>1324.6644371880425</v>
      </c>
      <c r="I156">
        <v>701.63525180816646</v>
      </c>
      <c r="J156">
        <v>3.6456854335968751</v>
      </c>
      <c r="K156">
        <v>279.7321956422594</v>
      </c>
      <c r="L156">
        <v>363.12330621083578</v>
      </c>
      <c r="M156">
        <v>360.1906034681532</v>
      </c>
      <c r="N156">
        <v>1328.7548460218641</v>
      </c>
      <c r="O156">
        <v>19.804584531651603</v>
      </c>
      <c r="P156">
        <v>15.545345306396484</v>
      </c>
      <c r="Q156">
        <v>3.2473576068878174</v>
      </c>
      <c r="R156">
        <v>1032.9108135647243</v>
      </c>
      <c r="S156">
        <v>999.92175333235002</v>
      </c>
      <c r="T156">
        <v>4299.9931979709199</v>
      </c>
      <c r="U156">
        <v>2200.7637659708657</v>
      </c>
      <c r="V156">
        <v>231.48477432462903</v>
      </c>
      <c r="W156">
        <v>23.874999523162842</v>
      </c>
      <c r="X156">
        <v>0.78622497618198395</v>
      </c>
      <c r="Y156">
        <v>1.6150000095367432</v>
      </c>
      <c r="Z156" t="s">
        <v>310</v>
      </c>
      <c r="AA156" t="s">
        <v>310</v>
      </c>
      <c r="AB156" t="s">
        <v>310</v>
      </c>
      <c r="AC156" t="s">
        <v>310</v>
      </c>
      <c r="AD156" t="s">
        <v>310</v>
      </c>
      <c r="AE156">
        <v>13260.861706203885</v>
      </c>
      <c r="AF156">
        <v>92.850000381469727</v>
      </c>
      <c r="AG156">
        <v>8.2049996852874756</v>
      </c>
      <c r="AH156">
        <v>348.25000762939453</v>
      </c>
      <c r="AI156" t="s">
        <v>310</v>
      </c>
      <c r="AJ156">
        <v>-1.2000000476837158</v>
      </c>
      <c r="AK156">
        <v>5692.78125</v>
      </c>
      <c r="AL156">
        <v>77.891513286696537</v>
      </c>
      <c r="AM156">
        <v>1.1044888124076857</v>
      </c>
      <c r="AN156">
        <v>4.6018589395983724</v>
      </c>
      <c r="AO156">
        <v>15.188039864754925</v>
      </c>
      <c r="AP156">
        <v>4.6262163762003185E-2</v>
      </c>
      <c r="AQ156">
        <v>41.299456338253286</v>
      </c>
      <c r="AR156">
        <v>38983.094386121964</v>
      </c>
      <c r="AS156">
        <v>49411.910348849829</v>
      </c>
      <c r="AT156">
        <v>453.01635763380261</v>
      </c>
      <c r="AU156">
        <v>644.80682209862607</v>
      </c>
      <c r="AV156">
        <v>575.48481093512646</v>
      </c>
      <c r="AW156">
        <v>594.88721887800432</v>
      </c>
      <c r="AX156">
        <v>592.87005729675298</v>
      </c>
      <c r="AY156">
        <v>583.14412415822346</v>
      </c>
      <c r="AZ156">
        <v>3.2861887341572178</v>
      </c>
      <c r="BA156">
        <v>-13.239254749483532</v>
      </c>
      <c r="BB156">
        <v>72.277712281545007</v>
      </c>
      <c r="BC156">
        <v>1021.3418454276191</v>
      </c>
      <c r="BD156">
        <v>7527.0931343926322</v>
      </c>
      <c r="BE156" s="33">
        <v>8.52874976893266E-2</v>
      </c>
      <c r="BF156" s="33"/>
    </row>
    <row r="157" spans="3:58" x14ac:dyDescent="0.3">
      <c r="C157" s="34">
        <v>42886</v>
      </c>
      <c r="D157">
        <v>22152.351778157554</v>
      </c>
      <c r="E157">
        <v>179.98642580774094</v>
      </c>
      <c r="F157">
        <v>623.64185492197669</v>
      </c>
      <c r="G157" t="s">
        <v>310</v>
      </c>
      <c r="H157">
        <v>1321.4158617655437</v>
      </c>
      <c r="I157">
        <v>704.78569229973687</v>
      </c>
      <c r="J157">
        <v>3.607188826137119</v>
      </c>
      <c r="K157">
        <v>275.73213005065918</v>
      </c>
      <c r="L157">
        <v>358.70746241675482</v>
      </c>
      <c r="M157">
        <v>356.01611667209204</v>
      </c>
      <c r="N157">
        <v>1325.4216984642876</v>
      </c>
      <c r="O157">
        <v>19.827745633655123</v>
      </c>
      <c r="P157">
        <v>15.631737868653403</v>
      </c>
      <c r="Q157">
        <v>3.1138115723927817</v>
      </c>
      <c r="R157">
        <v>1043.4281573401556</v>
      </c>
      <c r="S157">
        <v>999.98183345794678</v>
      </c>
      <c r="T157">
        <v>4299.9933241102426</v>
      </c>
      <c r="U157">
        <v>2199.216503567166</v>
      </c>
      <c r="V157">
        <v>232.5976851463318</v>
      </c>
      <c r="W157">
        <v>23.675000190734863</v>
      </c>
      <c r="X157">
        <v>0.80420000851154327</v>
      </c>
      <c r="Y157">
        <v>1.5349999666213989</v>
      </c>
      <c r="Z157" t="s">
        <v>310</v>
      </c>
      <c r="AA157" t="s">
        <v>310</v>
      </c>
      <c r="AB157" t="s">
        <v>310</v>
      </c>
      <c r="AC157" t="s">
        <v>310</v>
      </c>
      <c r="AD157" t="s">
        <v>310</v>
      </c>
      <c r="AE157">
        <v>13372.414532809787</v>
      </c>
      <c r="AF157">
        <v>92.850002288818359</v>
      </c>
      <c r="AG157">
        <v>8.3249998092651367</v>
      </c>
      <c r="AH157">
        <v>348.19999694824219</v>
      </c>
      <c r="AI157" t="s">
        <v>310</v>
      </c>
      <c r="AJ157">
        <v>-0.67500001192092896</v>
      </c>
      <c r="AK157">
        <v>5850</v>
      </c>
      <c r="AL157">
        <v>77.869449085659454</v>
      </c>
      <c r="AM157">
        <v>1.1338962467962208</v>
      </c>
      <c r="AN157">
        <v>4.3003931325342917</v>
      </c>
      <c r="AO157">
        <v>15.473397958278657</v>
      </c>
      <c r="AP157">
        <v>5.1061318431877431E-2</v>
      </c>
      <c r="AQ157">
        <v>19.799808584981495</v>
      </c>
      <c r="AR157">
        <v>39395.176464843753</v>
      </c>
      <c r="AS157">
        <v>48709.197229003905</v>
      </c>
      <c r="AT157">
        <v>454.2418845494588</v>
      </c>
      <c r="AU157">
        <v>642.73267665439187</v>
      </c>
      <c r="AV157">
        <v>578.27246983846032</v>
      </c>
      <c r="AW157">
        <v>596.77023896111382</v>
      </c>
      <c r="AX157">
        <v>594.78447833591042</v>
      </c>
      <c r="AY157">
        <v>585.13247108459473</v>
      </c>
      <c r="AZ157">
        <v>3.7478630418578782</v>
      </c>
      <c r="BA157">
        <v>-13.483840727806092</v>
      </c>
      <c r="BB157">
        <v>67.168541895018677</v>
      </c>
      <c r="BC157">
        <v>1009.668471844991</v>
      </c>
      <c r="BD157">
        <v>7551.4788696289061</v>
      </c>
      <c r="BE157" s="33">
        <v>8.8266664805511638E-2</v>
      </c>
      <c r="BF157" s="33"/>
    </row>
    <row r="158" spans="3:58" x14ac:dyDescent="0.3">
      <c r="C158" s="34">
        <v>42887</v>
      </c>
      <c r="D158">
        <v>22361.4138543023</v>
      </c>
      <c r="E158">
        <v>181.37820389005873</v>
      </c>
      <c r="F158">
        <v>621.65777524312341</v>
      </c>
      <c r="G158" t="s">
        <v>310</v>
      </c>
      <c r="H158">
        <v>1316.8882610744899</v>
      </c>
      <c r="I158">
        <v>715.15639207628033</v>
      </c>
      <c r="J158">
        <v>1.2671266031833106</v>
      </c>
      <c r="K158">
        <v>284.28102352354261</v>
      </c>
      <c r="L158">
        <v>365.10650884840226</v>
      </c>
      <c r="M158">
        <v>352.19807624816895</v>
      </c>
      <c r="N158">
        <v>1320.9066701253255</v>
      </c>
      <c r="O158">
        <v>20.031986570358278</v>
      </c>
      <c r="P158">
        <v>16.067113717397053</v>
      </c>
      <c r="Q158">
        <v>2.5810129112667508</v>
      </c>
      <c r="R158">
        <v>1053.9451742384169</v>
      </c>
      <c r="S158">
        <v>1000.052796151903</v>
      </c>
      <c r="T158">
        <v>4299.9949318779836</v>
      </c>
      <c r="U158">
        <v>2200.3354390462241</v>
      </c>
      <c r="V158">
        <v>235.30811656316121</v>
      </c>
      <c r="W158">
        <v>23.600000381469727</v>
      </c>
      <c r="X158">
        <v>0.81437501311302185</v>
      </c>
      <c r="Y158">
        <v>1.6199999749660492</v>
      </c>
      <c r="Z158" t="s">
        <v>310</v>
      </c>
      <c r="AA158" t="s">
        <v>310</v>
      </c>
      <c r="AB158" t="s">
        <v>310</v>
      </c>
      <c r="AC158" t="s">
        <v>310</v>
      </c>
      <c r="AD158" t="s">
        <v>310</v>
      </c>
      <c r="AE158">
        <v>13437.278106350368</v>
      </c>
      <c r="AF158">
        <v>92.575000762939453</v>
      </c>
      <c r="AG158">
        <v>8.2950003147125244</v>
      </c>
      <c r="AH158">
        <v>343.62500762939453</v>
      </c>
      <c r="AI158" t="s">
        <v>310</v>
      </c>
      <c r="AJ158">
        <v>-0.5</v>
      </c>
      <c r="AK158">
        <v>5850</v>
      </c>
      <c r="AL158">
        <v>82.629683767424694</v>
      </c>
      <c r="AM158">
        <v>3.6233577038517886E-2</v>
      </c>
      <c r="AN158">
        <v>0.14015248082743464</v>
      </c>
      <c r="AO158">
        <v>0.52410768307321476</v>
      </c>
      <c r="AP158">
        <v>2.208097625265105</v>
      </c>
      <c r="AQ158">
        <v>3.1056349957982698</v>
      </c>
      <c r="AR158">
        <v>40116.129119194877</v>
      </c>
      <c r="AS158">
        <v>48865.889892578125</v>
      </c>
      <c r="AT158">
        <v>458.57273024453059</v>
      </c>
      <c r="AU158">
        <v>640.57666007147895</v>
      </c>
      <c r="AV158">
        <v>571.37848006354443</v>
      </c>
      <c r="AW158">
        <v>591.24932749006484</v>
      </c>
      <c r="AX158">
        <v>589.09783367580837</v>
      </c>
      <c r="AY158">
        <v>579.66620487636987</v>
      </c>
      <c r="AZ158">
        <v>3.1937431392570335</v>
      </c>
      <c r="BA158">
        <v>-13.395672951473131</v>
      </c>
      <c r="BB158">
        <v>70.544217803743152</v>
      </c>
      <c r="BC158">
        <v>929.65398866865371</v>
      </c>
      <c r="BD158">
        <v>7565.9789079454213</v>
      </c>
      <c r="BE158" s="33">
        <v>8.9975000048677131E-2</v>
      </c>
      <c r="BF158" s="33"/>
    </row>
    <row r="159" spans="3:58" x14ac:dyDescent="0.3">
      <c r="C159" s="34">
        <v>42888</v>
      </c>
      <c r="D159">
        <v>22415.256896294486</v>
      </c>
      <c r="E159">
        <v>182.25611004299589</v>
      </c>
      <c r="F159">
        <v>638.78415001763233</v>
      </c>
      <c r="G159" t="s">
        <v>310</v>
      </c>
      <c r="H159">
        <v>1320.0094668070476</v>
      </c>
      <c r="I159">
        <v>711.2087125354343</v>
      </c>
      <c r="J159">
        <v>2.5913828280236988</v>
      </c>
      <c r="K159">
        <v>278.37819488313465</v>
      </c>
      <c r="L159">
        <v>362.09488756391738</v>
      </c>
      <c r="M159">
        <v>356.40617476569281</v>
      </c>
      <c r="N159">
        <v>1323.5150691562228</v>
      </c>
      <c r="O159">
        <v>19.704486968782213</v>
      </c>
      <c r="P159">
        <v>15.845484733581543</v>
      </c>
      <c r="Q159">
        <v>2.7356269624498157</v>
      </c>
      <c r="R159">
        <v>1042.4311294131808</v>
      </c>
      <c r="S159">
        <v>1000.0031486935086</v>
      </c>
      <c r="T159">
        <v>4494.5445326063364</v>
      </c>
      <c r="U159">
        <v>2265.1122623019746</v>
      </c>
      <c r="V159">
        <v>235.50549387402003</v>
      </c>
      <c r="W159">
        <v>23.675000667572021</v>
      </c>
      <c r="X159">
        <v>0.78977498412132263</v>
      </c>
      <c r="Y159">
        <v>1.4824999570846558</v>
      </c>
      <c r="Z159" t="s">
        <v>310</v>
      </c>
      <c r="AA159" t="s">
        <v>310</v>
      </c>
      <c r="AB159" t="s">
        <v>310</v>
      </c>
      <c r="AC159" t="s">
        <v>310</v>
      </c>
      <c r="AD159" t="s">
        <v>310</v>
      </c>
      <c r="AE159">
        <v>13571.981379530165</v>
      </c>
      <c r="AF159">
        <v>92.875</v>
      </c>
      <c r="AG159">
        <v>8.375</v>
      </c>
      <c r="AH159">
        <v>345.05000305175781</v>
      </c>
      <c r="AI159" t="s">
        <v>310</v>
      </c>
      <c r="AJ159">
        <v>0.17500000447034836</v>
      </c>
      <c r="AK159">
        <v>5850</v>
      </c>
      <c r="AL159">
        <v>79.41379675600264</v>
      </c>
      <c r="AM159">
        <v>0.74392473928365899</v>
      </c>
      <c r="AN159">
        <v>2.9753192580870591</v>
      </c>
      <c r="AO159">
        <v>9.9613987487091187</v>
      </c>
      <c r="AP159">
        <v>0.8297239005151722</v>
      </c>
      <c r="AQ159">
        <v>21.524487477540969</v>
      </c>
      <c r="AR159">
        <v>39449.683085123695</v>
      </c>
      <c r="AS159">
        <v>49698.337778049048</v>
      </c>
      <c r="AT159">
        <v>478.95688709682889</v>
      </c>
      <c r="AU159">
        <v>658.64741189744734</v>
      </c>
      <c r="AV159">
        <v>592.94216897752551</v>
      </c>
      <c r="AW159">
        <v>609.33383291032578</v>
      </c>
      <c r="AX159">
        <v>607.42675618065732</v>
      </c>
      <c r="AY159">
        <v>599.47416820526121</v>
      </c>
      <c r="AZ159">
        <v>3.5073637927571935</v>
      </c>
      <c r="BA159">
        <v>-13.543284621834754</v>
      </c>
      <c r="BB159">
        <v>68.485920419957907</v>
      </c>
      <c r="BC159">
        <v>922.94579086303713</v>
      </c>
      <c r="BD159">
        <v>7547.3173095703123</v>
      </c>
      <c r="BE159" s="33">
        <v>8.3295833008984729E-2</v>
      </c>
      <c r="BF159" s="33"/>
    </row>
    <row r="160" spans="3:58" x14ac:dyDescent="0.3">
      <c r="C160" s="34">
        <v>42889</v>
      </c>
      <c r="D160">
        <v>22330.875299524378</v>
      </c>
      <c r="E160">
        <v>182.39313464959463</v>
      </c>
      <c r="F160">
        <v>636.03996665389445</v>
      </c>
      <c r="G160" t="s">
        <v>310</v>
      </c>
      <c r="H160">
        <v>1319.8953661388821</v>
      </c>
      <c r="I160">
        <v>724.98276117112903</v>
      </c>
      <c r="J160">
        <v>1.2461883872235409</v>
      </c>
      <c r="K160">
        <v>270.84303800794811</v>
      </c>
      <c r="L160">
        <v>357.66298789978026</v>
      </c>
      <c r="M160">
        <v>354.93972831302221</v>
      </c>
      <c r="N160">
        <v>1322.211573014436</v>
      </c>
      <c r="O160">
        <v>19.360653825600942</v>
      </c>
      <c r="P160">
        <v>15.565939515829086</v>
      </c>
      <c r="Q160">
        <v>2.7466199574647128</v>
      </c>
      <c r="R160">
        <v>1042.3643506791857</v>
      </c>
      <c r="S160">
        <v>999.99032441951613</v>
      </c>
      <c r="T160">
        <v>4599.9911507217976</v>
      </c>
      <c r="U160">
        <v>2300.1815583970811</v>
      </c>
      <c r="V160">
        <v>234.76055281956991</v>
      </c>
      <c r="W160">
        <v>23.700000762939453</v>
      </c>
      <c r="X160">
        <v>0.75492501258850098</v>
      </c>
      <c r="Y160">
        <v>1.7225000262260437</v>
      </c>
      <c r="Z160" t="s">
        <v>310</v>
      </c>
      <c r="AA160" t="s">
        <v>310</v>
      </c>
      <c r="AB160" t="s">
        <v>310</v>
      </c>
      <c r="AC160" t="s">
        <v>310</v>
      </c>
      <c r="AD160" t="s">
        <v>310</v>
      </c>
      <c r="AE160">
        <v>13500.078623905889</v>
      </c>
      <c r="AF160">
        <v>92.399997711181641</v>
      </c>
      <c r="AG160">
        <v>8.4175000190734863</v>
      </c>
      <c r="AH160">
        <v>349</v>
      </c>
      <c r="AI160" t="s">
        <v>310</v>
      </c>
      <c r="AJ160">
        <v>0.55000001937150955</v>
      </c>
      <c r="AK160">
        <v>5850</v>
      </c>
      <c r="AL160">
        <v>95.839005189471777</v>
      </c>
      <c r="AM160">
        <v>0.52210088364526996</v>
      </c>
      <c r="AN160">
        <v>0.14020857314369353</v>
      </c>
      <c r="AO160">
        <v>0.52490520961323961</v>
      </c>
      <c r="AP160">
        <v>1.0789137613028289E-2</v>
      </c>
      <c r="AQ160">
        <v>1940.8492723539471</v>
      </c>
      <c r="AR160">
        <v>39295.319460720486</v>
      </c>
      <c r="AS160">
        <v>48671.352800383393</v>
      </c>
      <c r="AT160">
        <v>477.1631073580848</v>
      </c>
      <c r="AU160">
        <v>655.71424621299457</v>
      </c>
      <c r="AV160">
        <v>591.14360279507105</v>
      </c>
      <c r="AW160">
        <v>607.21174608866374</v>
      </c>
      <c r="AX160">
        <v>605.6422924253676</v>
      </c>
      <c r="AY160">
        <v>598.17238004472517</v>
      </c>
      <c r="AZ160">
        <v>3.6463312465283604</v>
      </c>
      <c r="BA160">
        <v>-13.648902381404682</v>
      </c>
      <c r="BB160">
        <v>66.926984135309851</v>
      </c>
      <c r="BC160">
        <v>940.86343392619381</v>
      </c>
      <c r="BD160">
        <v>7499.0917942470978</v>
      </c>
      <c r="BE160" s="33">
        <v>8.1758334922293827E-2</v>
      </c>
      <c r="BF160" s="33"/>
    </row>
    <row r="161" spans="3:58" x14ac:dyDescent="0.3">
      <c r="C161" s="34">
        <v>42890</v>
      </c>
      <c r="D161">
        <v>22329.042629665797</v>
      </c>
      <c r="E161">
        <v>181.21347665786743</v>
      </c>
      <c r="F161">
        <v>637.05190817515052</v>
      </c>
      <c r="G161" t="s">
        <v>310</v>
      </c>
      <c r="H161">
        <v>1319.9675788031684</v>
      </c>
      <c r="I161">
        <v>711.36357718573674</v>
      </c>
      <c r="J161">
        <v>3.3172375203834639</v>
      </c>
      <c r="K161">
        <v>276.42149308522545</v>
      </c>
      <c r="L161">
        <v>366.3413639916314</v>
      </c>
      <c r="M161">
        <v>362.37539730072024</v>
      </c>
      <c r="N161">
        <v>1323.3833265092637</v>
      </c>
      <c r="O161">
        <v>19.541617533233431</v>
      </c>
      <c r="P161">
        <v>15.771934668223063</v>
      </c>
      <c r="Q161">
        <v>2.6809886693954468</v>
      </c>
      <c r="R161">
        <v>1052.7652751074897</v>
      </c>
      <c r="S161">
        <v>1000.0623956256443</v>
      </c>
      <c r="T161">
        <v>4600.0366960313586</v>
      </c>
      <c r="U161">
        <v>2300.0967873467339</v>
      </c>
      <c r="V161">
        <v>234.37198352813721</v>
      </c>
      <c r="W161">
        <v>23.700000762939453</v>
      </c>
      <c r="X161">
        <v>0.75932501256465912</v>
      </c>
      <c r="Y161">
        <v>1.6850000023841858</v>
      </c>
      <c r="Z161" t="s">
        <v>310</v>
      </c>
      <c r="AA161" t="s">
        <v>310</v>
      </c>
      <c r="AB161" t="s">
        <v>310</v>
      </c>
      <c r="AC161" t="s">
        <v>310</v>
      </c>
      <c r="AD161" t="s">
        <v>310</v>
      </c>
      <c r="AE161">
        <v>13543.024018351238</v>
      </c>
      <c r="AF161">
        <v>92.049999237060547</v>
      </c>
      <c r="AG161">
        <v>8.5699999332427979</v>
      </c>
      <c r="AH161">
        <v>350.90000915527344</v>
      </c>
      <c r="AI161" t="s">
        <v>310</v>
      </c>
      <c r="AJ161">
        <v>0.37500001490116119</v>
      </c>
      <c r="AK161">
        <v>5850</v>
      </c>
      <c r="AL161">
        <v>78.44717089600033</v>
      </c>
      <c r="AM161">
        <v>1.1119310553599564</v>
      </c>
      <c r="AN161">
        <v>4.3167207742061029</v>
      </c>
      <c r="AO161">
        <v>14.691027761214515</v>
      </c>
      <c r="AP161">
        <v>4.3890893438624012E-2</v>
      </c>
      <c r="AQ161">
        <v>102.644100745519</v>
      </c>
      <c r="AR161">
        <v>39264.327524142798</v>
      </c>
      <c r="AS161">
        <v>49640.802284071178</v>
      </c>
      <c r="AT161">
        <v>473.9201358265347</v>
      </c>
      <c r="AU161">
        <v>656.99396919674348</v>
      </c>
      <c r="AV161">
        <v>593.16834343804248</v>
      </c>
      <c r="AW161">
        <v>610.09432184431284</v>
      </c>
      <c r="AX161">
        <v>608.66832709842254</v>
      </c>
      <c r="AY161">
        <v>599.92663885752359</v>
      </c>
      <c r="AZ161">
        <v>3.6531779726346332</v>
      </c>
      <c r="BA161">
        <v>-13.471684921781222</v>
      </c>
      <c r="BB161">
        <v>71.567959807978738</v>
      </c>
      <c r="BC161">
        <v>962.09382699330649</v>
      </c>
      <c r="BD161">
        <v>7557.9692454020178</v>
      </c>
      <c r="BE161" s="33">
        <v>7.8829166789849595E-2</v>
      </c>
      <c r="BF161" s="33"/>
    </row>
    <row r="162" spans="3:58" x14ac:dyDescent="0.3">
      <c r="C162" s="34">
        <v>42891</v>
      </c>
      <c r="D162">
        <v>22285.441590033639</v>
      </c>
      <c r="E162">
        <v>180.86432618035209</v>
      </c>
      <c r="F162">
        <v>639.90010791354712</v>
      </c>
      <c r="G162" t="s">
        <v>310</v>
      </c>
      <c r="H162">
        <v>1316.6780581156413</v>
      </c>
      <c r="I162">
        <v>718.66560905620906</v>
      </c>
      <c r="J162">
        <v>3.2638878194822207</v>
      </c>
      <c r="K162">
        <v>277.87289249632096</v>
      </c>
      <c r="L162">
        <v>372.05122901068796</v>
      </c>
      <c r="M162">
        <v>364.18132794698079</v>
      </c>
      <c r="N162">
        <v>1321.31414320204</v>
      </c>
      <c r="O162">
        <v>19.507855971654255</v>
      </c>
      <c r="P162">
        <v>15.744548483027351</v>
      </c>
      <c r="Q162">
        <v>2.6593443817562528</v>
      </c>
      <c r="R162">
        <v>1039.7023314581977</v>
      </c>
      <c r="S162">
        <v>1000.0252995173137</v>
      </c>
      <c r="T162">
        <v>4600.0099600897893</v>
      </c>
      <c r="U162">
        <v>2299.6741188897026</v>
      </c>
      <c r="V162">
        <v>234.86115471522012</v>
      </c>
      <c r="W162">
        <v>23.700000762939453</v>
      </c>
      <c r="X162">
        <v>0.73317499458789825</v>
      </c>
      <c r="Y162">
        <v>1.7000000178813934</v>
      </c>
      <c r="Z162" t="s">
        <v>310</v>
      </c>
      <c r="AA162" t="s">
        <v>310</v>
      </c>
      <c r="AB162" t="s">
        <v>310</v>
      </c>
      <c r="AC162" t="s">
        <v>310</v>
      </c>
      <c r="AD162" t="s">
        <v>310</v>
      </c>
      <c r="AE162">
        <v>13580.477177598741</v>
      </c>
      <c r="AF162">
        <v>92.149997711181641</v>
      </c>
      <c r="AG162">
        <v>8.3875002861022949</v>
      </c>
      <c r="AH162">
        <v>352.09999847412109</v>
      </c>
      <c r="AI162" t="s">
        <v>310</v>
      </c>
      <c r="AJ162">
        <v>0.3750000074505806</v>
      </c>
      <c r="AK162">
        <v>5877.7875000000004</v>
      </c>
      <c r="AL162">
        <v>77.749615308973517</v>
      </c>
      <c r="AM162">
        <v>1.1296934781803025</v>
      </c>
      <c r="AN162">
        <v>4.6254744001560741</v>
      </c>
      <c r="AO162">
        <v>15.083071161641016</v>
      </c>
      <c r="AP162">
        <v>4.4460670696571468E-2</v>
      </c>
      <c r="AQ162">
        <v>13.969095665216447</v>
      </c>
      <c r="AR162">
        <v>39139.011167694582</v>
      </c>
      <c r="AS162">
        <v>49639.971922471785</v>
      </c>
      <c r="AT162">
        <v>478.26610465579563</v>
      </c>
      <c r="AU162">
        <v>660.15121489630803</v>
      </c>
      <c r="AV162">
        <v>595.70576879713269</v>
      </c>
      <c r="AW162">
        <v>612.5401057349311</v>
      </c>
      <c r="AX162">
        <v>610.75126991271975</v>
      </c>
      <c r="AY162">
        <v>602.38255776299366</v>
      </c>
      <c r="AZ162">
        <v>3.646428333140082</v>
      </c>
      <c r="BA162">
        <v>-13.244949393471082</v>
      </c>
      <c r="BB162">
        <v>76.814547652668423</v>
      </c>
      <c r="BC162">
        <v>968.47085318919926</v>
      </c>
      <c r="BD162">
        <v>7482.2025604248047</v>
      </c>
      <c r="BE162" s="33">
        <v>7.7216665881375476E-2</v>
      </c>
      <c r="BF162" s="33"/>
    </row>
    <row r="163" spans="3:58" x14ac:dyDescent="0.3">
      <c r="C163" s="34">
        <v>42892</v>
      </c>
      <c r="D163">
        <v>22357.073437499999</v>
      </c>
      <c r="E163">
        <v>180.11773767471314</v>
      </c>
      <c r="F163">
        <v>638.99834050072559</v>
      </c>
      <c r="G163" t="s">
        <v>310</v>
      </c>
      <c r="H163">
        <v>1314.9202855428059</v>
      </c>
      <c r="I163">
        <v>743.81791059705949</v>
      </c>
      <c r="J163">
        <v>2.492979783363666</v>
      </c>
      <c r="K163">
        <v>281.45878535376653</v>
      </c>
      <c r="L163">
        <v>374.47767353057861</v>
      </c>
      <c r="M163">
        <v>365.48130272759329</v>
      </c>
      <c r="N163">
        <v>1318.4826536390517</v>
      </c>
      <c r="O163">
        <v>19.519034359190201</v>
      </c>
      <c r="P163">
        <v>15.748724868231349</v>
      </c>
      <c r="Q163">
        <v>2.7217614385816784</v>
      </c>
      <c r="R163">
        <v>1041.1131545172798</v>
      </c>
      <c r="S163">
        <v>999.96329288482661</v>
      </c>
      <c r="T163">
        <v>4599.9609341091582</v>
      </c>
      <c r="U163">
        <v>2300.3682878282334</v>
      </c>
      <c r="V163">
        <v>236.35177161428663</v>
      </c>
      <c r="W163">
        <v>23.774999618530273</v>
      </c>
      <c r="X163">
        <v>0.72082498669624329</v>
      </c>
      <c r="Y163">
        <v>1.7799999713897705</v>
      </c>
      <c r="Z163" t="s">
        <v>310</v>
      </c>
      <c r="AA163" t="s">
        <v>310</v>
      </c>
      <c r="AB163" t="s">
        <v>310</v>
      </c>
      <c r="AC163" t="s">
        <v>310</v>
      </c>
      <c r="AD163" t="s">
        <v>310</v>
      </c>
      <c r="AE163">
        <v>13673.481782787707</v>
      </c>
      <c r="AF163">
        <v>92.124998092651367</v>
      </c>
      <c r="AG163">
        <v>8.3550000190734863</v>
      </c>
      <c r="AH163">
        <v>354.42500305175781</v>
      </c>
      <c r="AI163" t="s">
        <v>310</v>
      </c>
      <c r="AJ163">
        <v>0.40000000596046448</v>
      </c>
      <c r="AK163">
        <v>5902</v>
      </c>
      <c r="AL163">
        <v>76.746372130182053</v>
      </c>
      <c r="AM163">
        <v>0.87368464914874899</v>
      </c>
      <c r="AN163">
        <v>7.0185637119743562</v>
      </c>
      <c r="AO163">
        <v>11.61138294001899</v>
      </c>
      <c r="AP163">
        <v>0.19590768530033528</v>
      </c>
      <c r="AQ163">
        <v>473.55545998944177</v>
      </c>
      <c r="AR163">
        <v>39247.361892361114</v>
      </c>
      <c r="AS163">
        <v>50586.394721137156</v>
      </c>
      <c r="AT163">
        <v>471.13591109381781</v>
      </c>
      <c r="AU163">
        <v>658.83574074639216</v>
      </c>
      <c r="AV163">
        <v>592.50656233893505</v>
      </c>
      <c r="AW163">
        <v>610.81744723849829</v>
      </c>
      <c r="AX163">
        <v>608.91373998853896</v>
      </c>
      <c r="AY163">
        <v>599.75256504482695</v>
      </c>
      <c r="AZ163">
        <v>3.3657101351353855</v>
      </c>
      <c r="BA163">
        <v>-13.214226079649395</v>
      </c>
      <c r="BB163">
        <v>77.328438419765902</v>
      </c>
      <c r="BC163">
        <v>971.97850320604107</v>
      </c>
      <c r="BD163">
        <v>7486.0444434271922</v>
      </c>
      <c r="BE163" s="33">
        <v>7.4491666009028748E-2</v>
      </c>
      <c r="BF163" s="33"/>
    </row>
    <row r="164" spans="3:58" x14ac:dyDescent="0.3">
      <c r="C164" s="34">
        <v>42893</v>
      </c>
      <c r="D164">
        <v>22543.861743164063</v>
      </c>
      <c r="E164">
        <v>178.16839038001166</v>
      </c>
      <c r="F164">
        <v>636.6062593460083</v>
      </c>
      <c r="G164" t="s">
        <v>310</v>
      </c>
      <c r="H164">
        <v>1312.1243924458822</v>
      </c>
      <c r="I164">
        <v>716.68742434183753</v>
      </c>
      <c r="J164">
        <v>3.0712188412745793</v>
      </c>
      <c r="K164">
        <v>288.00167430241902</v>
      </c>
      <c r="L164">
        <v>374.31364163292778</v>
      </c>
      <c r="M164">
        <v>365.12430244021948</v>
      </c>
      <c r="N164">
        <v>1314.8556872897677</v>
      </c>
      <c r="O164">
        <v>19.511150519053142</v>
      </c>
      <c r="P164">
        <v>15.526720365550783</v>
      </c>
      <c r="Q164">
        <v>2.9444253709581165</v>
      </c>
      <c r="R164">
        <v>1042.8968434651692</v>
      </c>
      <c r="S164">
        <v>999.96396954854333</v>
      </c>
      <c r="T164">
        <v>4600.047018771701</v>
      </c>
      <c r="U164">
        <v>2299.8425589667427</v>
      </c>
      <c r="V164">
        <v>236.3739590856764</v>
      </c>
      <c r="W164">
        <v>23.574999809265137</v>
      </c>
      <c r="X164">
        <v>0.77079999446868896</v>
      </c>
      <c r="Y164">
        <v>1.949999988079071</v>
      </c>
      <c r="Z164" t="s">
        <v>310</v>
      </c>
      <c r="AA164" t="s">
        <v>310</v>
      </c>
      <c r="AB164" t="s">
        <v>310</v>
      </c>
      <c r="AC164" t="s">
        <v>310</v>
      </c>
      <c r="AD164" t="s">
        <v>310</v>
      </c>
      <c r="AE164">
        <v>13861.086334228516</v>
      </c>
      <c r="AF164">
        <v>92.024999618530273</v>
      </c>
      <c r="AG164">
        <v>8.4599997997283936</v>
      </c>
      <c r="AH164">
        <v>349.92501068115234</v>
      </c>
      <c r="AI164" t="s">
        <v>310</v>
      </c>
      <c r="AJ164">
        <v>1.9000000730156898</v>
      </c>
      <c r="AK164">
        <v>5902</v>
      </c>
      <c r="AL164">
        <v>77.809357688162066</v>
      </c>
      <c r="AM164">
        <v>1.1291676935636334</v>
      </c>
      <c r="AN164">
        <v>4.8208533051941131</v>
      </c>
      <c r="AO164">
        <v>14.796309506893158</v>
      </c>
      <c r="AP164">
        <v>4.9809682811610398E-2</v>
      </c>
      <c r="AQ164">
        <v>16.939206335610812</v>
      </c>
      <c r="AR164">
        <v>39551.025240071613</v>
      </c>
      <c r="AS164">
        <v>51384.005677625872</v>
      </c>
      <c r="AT164">
        <v>470.18278926213583</v>
      </c>
      <c r="AU164">
        <v>656.298178630405</v>
      </c>
      <c r="AV164">
        <v>596.42887645297583</v>
      </c>
      <c r="AW164">
        <v>614.15069683922661</v>
      </c>
      <c r="AX164">
        <v>612.40577356550432</v>
      </c>
      <c r="AY164">
        <v>602.54431648254399</v>
      </c>
      <c r="AZ164">
        <v>3.8727503672242163</v>
      </c>
      <c r="BA164">
        <v>-13.319917731483777</v>
      </c>
      <c r="BB164">
        <v>77.268802629576783</v>
      </c>
      <c r="BC164">
        <v>913.00705916086838</v>
      </c>
      <c r="BD164">
        <v>7538.4394129435223</v>
      </c>
      <c r="BE164" s="33">
        <v>8.1412497597436115E-2</v>
      </c>
      <c r="BF164" s="33"/>
    </row>
    <row r="165" spans="3:58" x14ac:dyDescent="0.3">
      <c r="C165" s="34">
        <v>42894</v>
      </c>
      <c r="D165">
        <v>22506.329886881511</v>
      </c>
      <c r="E165">
        <v>180.5783336321513</v>
      </c>
      <c r="F165">
        <v>640.09532080756298</v>
      </c>
      <c r="G165" t="s">
        <v>310</v>
      </c>
      <c r="H165">
        <v>1309.9926020304363</v>
      </c>
      <c r="I165">
        <v>718.70000078413227</v>
      </c>
      <c r="J165">
        <v>2.9854647619028887</v>
      </c>
      <c r="K165">
        <v>288.99710577858821</v>
      </c>
      <c r="L165">
        <v>373.92645782894556</v>
      </c>
      <c r="M165">
        <v>364.51742388407388</v>
      </c>
      <c r="N165">
        <v>1314.7713697645399</v>
      </c>
      <c r="O165">
        <v>19.541816976335312</v>
      </c>
      <c r="P165">
        <v>15.668359438578287</v>
      </c>
      <c r="Q165">
        <v>2.6274790234035916</v>
      </c>
      <c r="R165">
        <v>1040.2050407833524</v>
      </c>
      <c r="S165">
        <v>1000.0177335315281</v>
      </c>
      <c r="T165">
        <v>4599.9685178968639</v>
      </c>
      <c r="U165">
        <v>2299.6966891818574</v>
      </c>
      <c r="V165">
        <v>236.31811678144666</v>
      </c>
      <c r="W165">
        <v>23.72499942779541</v>
      </c>
      <c r="X165">
        <v>0.75769998133182526</v>
      </c>
      <c r="Y165">
        <v>1.8050000071525574</v>
      </c>
      <c r="Z165" t="s">
        <v>310</v>
      </c>
      <c r="AA165" t="s">
        <v>310</v>
      </c>
      <c r="AB165" t="s">
        <v>310</v>
      </c>
      <c r="AC165" t="s">
        <v>310</v>
      </c>
      <c r="AD165" t="s">
        <v>310</v>
      </c>
      <c r="AE165">
        <v>13645.416136338976</v>
      </c>
      <c r="AF165">
        <v>92</v>
      </c>
      <c r="AG165">
        <v>8.804999828338623</v>
      </c>
      <c r="AH165">
        <v>281.22499847412109</v>
      </c>
      <c r="AI165" t="s">
        <v>310</v>
      </c>
      <c r="AJ165">
        <v>2.4000000953674316</v>
      </c>
      <c r="AK165">
        <v>5902</v>
      </c>
      <c r="AL165">
        <v>77.885101625654428</v>
      </c>
      <c r="AM165">
        <v>1.1282815133945809</v>
      </c>
      <c r="AN165">
        <v>4.9118232566449374</v>
      </c>
      <c r="AO165">
        <v>14.657620993256568</v>
      </c>
      <c r="AP165">
        <v>5.4457718816896282E-2</v>
      </c>
      <c r="AQ165">
        <v>13.056080889039569</v>
      </c>
      <c r="AR165">
        <v>39530.231685384111</v>
      </c>
      <c r="AS165">
        <v>51681.241107855902</v>
      </c>
      <c r="AT165">
        <v>469.58914336098564</v>
      </c>
      <c r="AU165">
        <v>659.73994390699602</v>
      </c>
      <c r="AV165">
        <v>597.26136525472009</v>
      </c>
      <c r="AW165">
        <v>614.36272856394453</v>
      </c>
      <c r="AX165">
        <v>612.62316152784558</v>
      </c>
      <c r="AY165">
        <v>603.39859642452666</v>
      </c>
      <c r="AZ165">
        <v>3.6691816563407582</v>
      </c>
      <c r="BA165">
        <v>-13.249272826645109</v>
      </c>
      <c r="BB165">
        <v>78.563026690483099</v>
      </c>
      <c r="BC165">
        <v>974.0434587054782</v>
      </c>
      <c r="BD165">
        <v>7535.4476618448889</v>
      </c>
      <c r="BE165" s="33">
        <v>8.0033330867687866E-2</v>
      </c>
      <c r="BF165" s="33"/>
    </row>
    <row r="166" spans="3:58" x14ac:dyDescent="0.3">
      <c r="C166" s="34">
        <v>42895</v>
      </c>
      <c r="D166">
        <v>22263.224176703559</v>
      </c>
      <c r="E166">
        <v>182.7997829861111</v>
      </c>
      <c r="F166">
        <v>639.41723823547363</v>
      </c>
      <c r="G166" t="s">
        <v>310</v>
      </c>
      <c r="H166">
        <v>1309.2051038953994</v>
      </c>
      <c r="I166">
        <v>716.54872042338059</v>
      </c>
      <c r="J166">
        <v>2.9327036982241235</v>
      </c>
      <c r="K166">
        <v>292.15259153578018</v>
      </c>
      <c r="L166">
        <v>379.8820378833347</v>
      </c>
      <c r="M166">
        <v>368.37686472998723</v>
      </c>
      <c r="N166">
        <v>1313.3111598968505</v>
      </c>
      <c r="O166">
        <v>19.64753323396047</v>
      </c>
      <c r="P166">
        <v>15.776482423146566</v>
      </c>
      <c r="Q166">
        <v>2.7314304510752359</v>
      </c>
      <c r="R166">
        <v>1033.8062134212919</v>
      </c>
      <c r="S166">
        <v>999.98736546834311</v>
      </c>
      <c r="T166">
        <v>4599.9893215603297</v>
      </c>
      <c r="U166">
        <v>2299.9685923258462</v>
      </c>
      <c r="V166">
        <v>236.1555118030972</v>
      </c>
      <c r="W166">
        <v>23.799999237060547</v>
      </c>
      <c r="X166">
        <v>0.74065001308917999</v>
      </c>
      <c r="Y166">
        <v>1.7549999952316284</v>
      </c>
      <c r="Z166" t="s">
        <v>310</v>
      </c>
      <c r="AA166" t="s">
        <v>310</v>
      </c>
      <c r="AB166" t="s">
        <v>310</v>
      </c>
      <c r="AC166" t="s">
        <v>310</v>
      </c>
      <c r="AD166" t="s">
        <v>310</v>
      </c>
      <c r="AE166">
        <v>13364.6099351671</v>
      </c>
      <c r="AF166">
        <v>91.92500114440918</v>
      </c>
      <c r="AG166">
        <v>8.6324999332427979</v>
      </c>
      <c r="AH166">
        <v>323.47499847412109</v>
      </c>
      <c r="AI166" t="s">
        <v>310</v>
      </c>
      <c r="AJ166">
        <v>1.574999988079071</v>
      </c>
      <c r="AK166">
        <v>5902</v>
      </c>
      <c r="AL166">
        <v>77.691985355483155</v>
      </c>
      <c r="AM166">
        <v>1.1316116212970682</v>
      </c>
      <c r="AN166">
        <v>5.0294311636024052</v>
      </c>
      <c r="AO166">
        <v>14.750713125202392</v>
      </c>
      <c r="AP166">
        <v>4.1509080489373039E-2</v>
      </c>
      <c r="AQ166">
        <v>8.178890083895789</v>
      </c>
      <c r="AR166">
        <v>39272.616351996527</v>
      </c>
      <c r="AS166">
        <v>51735.753092447914</v>
      </c>
      <c r="AT166">
        <v>465.91039209365846</v>
      </c>
      <c r="AU166">
        <v>659.34205841488313</v>
      </c>
      <c r="AV166">
        <v>594.4725672403971</v>
      </c>
      <c r="AW166">
        <v>612.58024552663164</v>
      </c>
      <c r="AX166">
        <v>610.73517456054685</v>
      </c>
      <c r="AY166">
        <v>600.8174771838718</v>
      </c>
      <c r="AZ166">
        <v>3.5116033025085924</v>
      </c>
      <c r="BA166">
        <v>-13.246755255262057</v>
      </c>
      <c r="BB166">
        <v>81.903666490978665</v>
      </c>
      <c r="BC166">
        <v>975.34768475426563</v>
      </c>
      <c r="BD166">
        <v>7521.9713843451609</v>
      </c>
      <c r="BE166" s="33">
        <v>7.3420833796262741E-2</v>
      </c>
      <c r="BF166" s="33"/>
    </row>
    <row r="167" spans="3:58" x14ac:dyDescent="0.3">
      <c r="C167" s="34">
        <v>42896</v>
      </c>
      <c r="D167">
        <v>22214.673027886285</v>
      </c>
      <c r="E167">
        <v>179.96514032681782</v>
      </c>
      <c r="F167">
        <v>638.66158008575439</v>
      </c>
      <c r="G167" t="s">
        <v>310</v>
      </c>
      <c r="H167">
        <v>1307.6876107109917</v>
      </c>
      <c r="I167">
        <v>715.61541788313127</v>
      </c>
      <c r="J167">
        <v>2.9305819396803408</v>
      </c>
      <c r="K167">
        <v>293.97917937172781</v>
      </c>
      <c r="L167">
        <v>379.59217048221166</v>
      </c>
      <c r="M167">
        <v>365.99514795939126</v>
      </c>
      <c r="N167">
        <v>1309.8473868052165</v>
      </c>
      <c r="O167">
        <v>19.612816573513879</v>
      </c>
      <c r="P167">
        <v>15.729471206665039</v>
      </c>
      <c r="Q167">
        <v>2.8218685521019831</v>
      </c>
      <c r="R167">
        <v>1035.2655853695339</v>
      </c>
      <c r="S167">
        <v>999.99426383972173</v>
      </c>
      <c r="T167">
        <v>4599.9863967895508</v>
      </c>
      <c r="U167">
        <v>2299.6740129258897</v>
      </c>
      <c r="V167">
        <v>235.8854628668891</v>
      </c>
      <c r="W167">
        <v>23.799999237060547</v>
      </c>
      <c r="X167">
        <v>0.73087500035762787</v>
      </c>
      <c r="Y167">
        <v>1.7300000190734863</v>
      </c>
      <c r="Z167" t="s">
        <v>310</v>
      </c>
      <c r="AA167" t="s">
        <v>310</v>
      </c>
      <c r="AB167" t="s">
        <v>310</v>
      </c>
      <c r="AC167" t="s">
        <v>310</v>
      </c>
      <c r="AD167" t="s">
        <v>310</v>
      </c>
      <c r="AE167">
        <v>13422.070378960503</v>
      </c>
      <c r="AF167">
        <v>92.049999237060547</v>
      </c>
      <c r="AG167">
        <v>8.4949996471405029</v>
      </c>
      <c r="AH167">
        <v>344.54999542236328</v>
      </c>
      <c r="AI167" t="s">
        <v>310</v>
      </c>
      <c r="AJ167">
        <v>1.2999999523162842</v>
      </c>
      <c r="AK167">
        <v>5902</v>
      </c>
      <c r="AL167">
        <v>77.684511195288763</v>
      </c>
      <c r="AM167">
        <v>1.1316300426092414</v>
      </c>
      <c r="AN167">
        <v>5.0336944235695729</v>
      </c>
      <c r="AO167">
        <v>14.752059786628793</v>
      </c>
      <c r="AP167">
        <v>4.1203538783722453E-2</v>
      </c>
      <c r="AQ167">
        <v>8.0373120955295025</v>
      </c>
      <c r="AR167">
        <v>39525.780955674913</v>
      </c>
      <c r="AS167">
        <v>51982.486748589406</v>
      </c>
      <c r="AT167">
        <v>462.91697114308676</v>
      </c>
      <c r="AU167">
        <v>657.61000200907392</v>
      </c>
      <c r="AV167">
        <v>592.12689929538305</v>
      </c>
      <c r="AW167">
        <v>609.32826997968891</v>
      </c>
      <c r="AX167">
        <v>607.72701206207273</v>
      </c>
      <c r="AY167">
        <v>598.47403284708662</v>
      </c>
      <c r="AZ167">
        <v>3.4582380120952925</v>
      </c>
      <c r="BA167">
        <v>-13.256784300009409</v>
      </c>
      <c r="BB167">
        <v>83.487031507492063</v>
      </c>
      <c r="BC167">
        <v>981.10517109764942</v>
      </c>
      <c r="BD167">
        <v>7497.3672682020397</v>
      </c>
      <c r="BE167" s="33">
        <v>7.1254165843129158E-2</v>
      </c>
      <c r="BF167" s="33"/>
    </row>
    <row r="168" spans="3:58" x14ac:dyDescent="0.3">
      <c r="C168" s="34">
        <v>42897</v>
      </c>
      <c r="D168">
        <v>22134.682925754125</v>
      </c>
      <c r="E168">
        <v>178.20137807528178</v>
      </c>
      <c r="F168">
        <v>635.7130924860636</v>
      </c>
      <c r="G168" t="s">
        <v>310</v>
      </c>
      <c r="H168">
        <v>1310.0097496032715</v>
      </c>
      <c r="I168">
        <v>715.61766664716936</v>
      </c>
      <c r="J168">
        <v>2.930648641435452</v>
      </c>
      <c r="K168">
        <v>293.32329209645587</v>
      </c>
      <c r="L168">
        <v>376.91855564117429</v>
      </c>
      <c r="M168">
        <v>363.31707935333253</v>
      </c>
      <c r="N168">
        <v>1313.2630792405871</v>
      </c>
      <c r="O168">
        <v>19.742493513557648</v>
      </c>
      <c r="P168">
        <v>15.708624521891275</v>
      </c>
      <c r="Q168">
        <v>2.8399242824978299</v>
      </c>
      <c r="R168">
        <v>1036.8068577660454</v>
      </c>
      <c r="S168">
        <v>1000.0141864352756</v>
      </c>
      <c r="T168">
        <v>4599.9798624674477</v>
      </c>
      <c r="U168">
        <v>2299.8871909247505</v>
      </c>
      <c r="V168">
        <v>235.93336948818632</v>
      </c>
      <c r="W168">
        <v>23.799999237060547</v>
      </c>
      <c r="X168">
        <v>0.73319998383522034</v>
      </c>
      <c r="Y168">
        <v>1.7950000464916229</v>
      </c>
      <c r="Z168" t="s">
        <v>310</v>
      </c>
      <c r="AA168" t="s">
        <v>310</v>
      </c>
      <c r="AB168" t="s">
        <v>310</v>
      </c>
      <c r="AC168" t="s">
        <v>310</v>
      </c>
      <c r="AD168" t="s">
        <v>310</v>
      </c>
      <c r="AE168">
        <v>13418.648918999566</v>
      </c>
      <c r="AF168">
        <v>92.024999618530273</v>
      </c>
      <c r="AG168">
        <v>8.4499995708465576</v>
      </c>
      <c r="AH168">
        <v>348.75000762939453</v>
      </c>
      <c r="AI168" t="s">
        <v>310</v>
      </c>
      <c r="AJ168">
        <v>1.2999999523162842</v>
      </c>
      <c r="AK168">
        <v>5902</v>
      </c>
      <c r="AL168">
        <v>77.684359969033139</v>
      </c>
      <c r="AM168">
        <v>1.1316470055116548</v>
      </c>
      <c r="AN168">
        <v>5.03374326709244</v>
      </c>
      <c r="AO168">
        <v>14.75184970387706</v>
      </c>
      <c r="AP168">
        <v>4.124239314761427E-2</v>
      </c>
      <c r="AQ168">
        <v>8.0454781088564129</v>
      </c>
      <c r="AR168">
        <v>39584.183999294706</v>
      </c>
      <c r="AS168">
        <v>52295.39633924696</v>
      </c>
      <c r="AT168">
        <v>461.74267268710668</v>
      </c>
      <c r="AU168">
        <v>654.46173032124841</v>
      </c>
      <c r="AV168">
        <v>590.53142335679797</v>
      </c>
      <c r="AW168">
        <v>607.25745245615644</v>
      </c>
      <c r="AX168">
        <v>605.52723484039302</v>
      </c>
      <c r="AY168">
        <v>596.66433107588023</v>
      </c>
      <c r="AZ168">
        <v>3.7001153159472677</v>
      </c>
      <c r="BA168">
        <v>-13.224109341700872</v>
      </c>
      <c r="BB168">
        <v>82.561207633548307</v>
      </c>
      <c r="BC168">
        <v>948.42872731950547</v>
      </c>
      <c r="BD168">
        <v>7511.3570492214631</v>
      </c>
      <c r="BE168" s="33">
        <v>7.1795831434428692E-2</v>
      </c>
      <c r="BF168" s="33"/>
    </row>
    <row r="169" spans="3:58" x14ac:dyDescent="0.3">
      <c r="C169" s="34">
        <v>42898</v>
      </c>
      <c r="D169">
        <v>22205.7826900734</v>
      </c>
      <c r="E169">
        <v>177.88300334090073</v>
      </c>
      <c r="F169">
        <v>639.65830693566363</v>
      </c>
      <c r="G169" t="s">
        <v>310</v>
      </c>
      <c r="H169">
        <v>1312.0011256087398</v>
      </c>
      <c r="I169">
        <v>712.25103554195823</v>
      </c>
      <c r="J169">
        <v>1.7636773558165182</v>
      </c>
      <c r="K169">
        <v>294.84024066938304</v>
      </c>
      <c r="L169">
        <v>378.27965488433836</v>
      </c>
      <c r="M169">
        <v>366.12853745354545</v>
      </c>
      <c r="N169">
        <v>1314.5302956205346</v>
      </c>
      <c r="O169">
        <v>19.611495302318286</v>
      </c>
      <c r="P169">
        <v>15.783764890202885</v>
      </c>
      <c r="Q169">
        <v>2.741789748222982</v>
      </c>
      <c r="R169">
        <v>1027.5597745406287</v>
      </c>
      <c r="S169">
        <v>1000.0490343890478</v>
      </c>
      <c r="T169">
        <v>4600.0012203638053</v>
      </c>
      <c r="U169">
        <v>2300.2874335951074</v>
      </c>
      <c r="V169">
        <v>235.97670716689311</v>
      </c>
      <c r="W169">
        <v>23.725000381469727</v>
      </c>
      <c r="X169">
        <v>0.55510000139474869</v>
      </c>
      <c r="Y169">
        <v>1.8949999809265137</v>
      </c>
      <c r="Z169" t="s">
        <v>310</v>
      </c>
      <c r="AA169" t="s">
        <v>310</v>
      </c>
      <c r="AB169" t="s">
        <v>310</v>
      </c>
      <c r="AC169" t="s">
        <v>310</v>
      </c>
      <c r="AD169" t="s">
        <v>310</v>
      </c>
      <c r="AE169">
        <v>13199.988470119901</v>
      </c>
      <c r="AF169">
        <v>91.774997711181641</v>
      </c>
      <c r="AG169">
        <v>8.5824999809265137</v>
      </c>
      <c r="AH169">
        <v>348.25000762939453</v>
      </c>
      <c r="AI169" t="s">
        <v>310</v>
      </c>
      <c r="AJ169">
        <v>1.5250000059604645</v>
      </c>
      <c r="AK169">
        <v>5902</v>
      </c>
      <c r="AL169">
        <v>47.624610239722664</v>
      </c>
      <c r="AM169">
        <v>0.68872593025056028</v>
      </c>
      <c r="AN169">
        <v>8.7113032217757684</v>
      </c>
      <c r="AO169">
        <v>8.6162049306144812</v>
      </c>
      <c r="AP169">
        <v>7.740291440859437E-2</v>
      </c>
      <c r="AQ169">
        <v>85.850772870249216</v>
      </c>
      <c r="AR169">
        <v>39392.202646213111</v>
      </c>
      <c r="AS169">
        <v>52312.262400104242</v>
      </c>
      <c r="AT169">
        <v>465.51780069760764</v>
      </c>
      <c r="AU169">
        <v>658.72753952906476</v>
      </c>
      <c r="AV169">
        <v>591.14709341169817</v>
      </c>
      <c r="AW169">
        <v>608.80913842196594</v>
      </c>
      <c r="AX169">
        <v>606.86116798724288</v>
      </c>
      <c r="AY169">
        <v>597.63336970559249</v>
      </c>
      <c r="AZ169">
        <v>3.3271155246352886</v>
      </c>
      <c r="BA169">
        <v>-13.203218532652388</v>
      </c>
      <c r="BB169">
        <v>82.850557099448309</v>
      </c>
      <c r="BC169">
        <v>960.62093192206487</v>
      </c>
      <c r="BD169">
        <v>7430.7757046655124</v>
      </c>
      <c r="BE169" s="33">
        <v>7.1866667208572224E-2</v>
      </c>
      <c r="BF169" s="33"/>
    </row>
    <row r="170" spans="3:58" x14ac:dyDescent="0.3">
      <c r="C170" s="34">
        <v>42899</v>
      </c>
      <c r="D170">
        <v>22189.967290581597</v>
      </c>
      <c r="E170">
        <v>177.43703380690681</v>
      </c>
      <c r="F170">
        <v>637.86519262525769</v>
      </c>
      <c r="G170" t="s">
        <v>310</v>
      </c>
      <c r="H170">
        <v>1310.8227443695068</v>
      </c>
      <c r="I170">
        <v>711.30832835303409</v>
      </c>
      <c r="J170">
        <v>1.0694217045776289</v>
      </c>
      <c r="K170">
        <v>294.69768859015574</v>
      </c>
      <c r="L170">
        <v>378.79282226562498</v>
      </c>
      <c r="M170">
        <v>364.92860861884225</v>
      </c>
      <c r="N170">
        <v>1313.1705554962159</v>
      </c>
      <c r="O170">
        <v>19.671456283993191</v>
      </c>
      <c r="P170">
        <v>15.819384256998697</v>
      </c>
      <c r="Q170">
        <v>2.8348507086435952</v>
      </c>
      <c r="R170">
        <v>1029.7223100450303</v>
      </c>
      <c r="S170">
        <v>1000.0185430102878</v>
      </c>
      <c r="T170">
        <v>4829.7423380533855</v>
      </c>
      <c r="U170">
        <v>2415.1832580566406</v>
      </c>
      <c r="V170">
        <v>235.59035470220778</v>
      </c>
      <c r="W170">
        <v>23.700000762939453</v>
      </c>
      <c r="X170">
        <v>0.65442498773336411</v>
      </c>
      <c r="Y170">
        <v>1.7174999713897705</v>
      </c>
      <c r="Z170" t="s">
        <v>310</v>
      </c>
      <c r="AA170" t="s">
        <v>310</v>
      </c>
      <c r="AB170" t="s">
        <v>310</v>
      </c>
      <c r="AC170" t="s">
        <v>310</v>
      </c>
      <c r="AD170" t="s">
        <v>310</v>
      </c>
      <c r="AE170">
        <v>13306.798444620768</v>
      </c>
      <c r="AF170">
        <v>91.924999237060547</v>
      </c>
      <c r="AG170">
        <v>8.494999885559082</v>
      </c>
      <c r="AH170">
        <v>342.57499694824219</v>
      </c>
      <c r="AI170" t="s">
        <v>310</v>
      </c>
      <c r="AJ170">
        <v>1.6000000238418579</v>
      </c>
      <c r="AK170">
        <v>5902</v>
      </c>
      <c r="AL170">
        <v>50.004979266350468</v>
      </c>
      <c r="AM170">
        <v>0.59335907791844678</v>
      </c>
      <c r="AN170">
        <v>8.0952854792656908</v>
      </c>
      <c r="AO170">
        <v>4.3788870946385607</v>
      </c>
      <c r="AP170">
        <v>0.46235347751321065</v>
      </c>
      <c r="AQ170">
        <v>522.15452504009011</v>
      </c>
      <c r="AR170">
        <v>39519.941663953992</v>
      </c>
      <c r="AS170">
        <v>52342.540749782987</v>
      </c>
      <c r="AT170">
        <v>463.80891893174913</v>
      </c>
      <c r="AU170">
        <v>656.77058944702151</v>
      </c>
      <c r="AV170">
        <v>590.95799658033582</v>
      </c>
      <c r="AW170">
        <v>608.27348427242703</v>
      </c>
      <c r="AX170">
        <v>606.29447341495086</v>
      </c>
      <c r="AY170">
        <v>597.12892513275142</v>
      </c>
      <c r="AZ170">
        <v>3.5114774272673661</v>
      </c>
      <c r="BA170">
        <v>-13.179610010981559</v>
      </c>
      <c r="BB170">
        <v>83.226428725984363</v>
      </c>
      <c r="BC170">
        <v>945.07190575069853</v>
      </c>
      <c r="BD170">
        <v>7523.9258004082576</v>
      </c>
      <c r="BE170" s="33">
        <v>6.7366665850083038E-2</v>
      </c>
      <c r="BF170" s="33"/>
    </row>
    <row r="171" spans="3:58" x14ac:dyDescent="0.3">
      <c r="C171" s="34">
        <v>42900</v>
      </c>
      <c r="D171">
        <v>22286.594919162326</v>
      </c>
      <c r="E171">
        <v>177.68197268380058</v>
      </c>
      <c r="F171">
        <v>639.12677764892578</v>
      </c>
      <c r="G171" t="s">
        <v>310</v>
      </c>
      <c r="H171">
        <v>1311.4463618384468</v>
      </c>
      <c r="I171">
        <v>713.73901755015061</v>
      </c>
      <c r="J171">
        <v>2.340395395664705</v>
      </c>
      <c r="K171">
        <v>294.53496162626476</v>
      </c>
      <c r="L171">
        <v>379.70450799730088</v>
      </c>
      <c r="M171">
        <v>365.33304116990831</v>
      </c>
      <c r="N171">
        <v>1313.8027278476291</v>
      </c>
      <c r="O171">
        <v>19.705999692281086</v>
      </c>
      <c r="P171">
        <v>15.819241364796957</v>
      </c>
      <c r="Q171">
        <v>2.8427615695529513</v>
      </c>
      <c r="R171">
        <v>1033.8468354754978</v>
      </c>
      <c r="S171">
        <v>999.99331158532038</v>
      </c>
      <c r="T171">
        <v>4999.9917712741426</v>
      </c>
      <c r="U171">
        <v>2500.8065541585288</v>
      </c>
      <c r="V171">
        <v>235.81824163330927</v>
      </c>
      <c r="W171">
        <v>23.550000190734863</v>
      </c>
      <c r="X171">
        <v>0.71522501111030579</v>
      </c>
      <c r="Y171">
        <v>1.6274999976158142</v>
      </c>
      <c r="Z171" t="s">
        <v>310</v>
      </c>
      <c r="AA171" t="s">
        <v>310</v>
      </c>
      <c r="AB171" t="s">
        <v>310</v>
      </c>
      <c r="AC171" t="s">
        <v>310</v>
      </c>
      <c r="AD171" t="s">
        <v>310</v>
      </c>
      <c r="AE171">
        <v>13570.948035346137</v>
      </c>
      <c r="AF171">
        <v>91.774997711181641</v>
      </c>
      <c r="AG171">
        <v>8.4499998092651367</v>
      </c>
      <c r="AH171">
        <v>342.69998931884766</v>
      </c>
      <c r="AI171" t="s">
        <v>310</v>
      </c>
      <c r="AJ171">
        <v>1.449999988079071</v>
      </c>
      <c r="AK171">
        <v>5902</v>
      </c>
      <c r="AL171">
        <v>76.82227260006799</v>
      </c>
      <c r="AM171">
        <v>0.73637977374924557</v>
      </c>
      <c r="AN171">
        <v>6.5721624397569229</v>
      </c>
      <c r="AO171">
        <v>15.334118746055497</v>
      </c>
      <c r="AP171">
        <v>4.1799006000575095E-2</v>
      </c>
      <c r="AQ171">
        <v>374.2405280050304</v>
      </c>
      <c r="AR171">
        <v>39597.86153700087</v>
      </c>
      <c r="AS171">
        <v>51892.207670084637</v>
      </c>
      <c r="AT171">
        <v>466.59237211015488</v>
      </c>
      <c r="AU171">
        <v>658.13209336598709</v>
      </c>
      <c r="AV171">
        <v>596.42344050937231</v>
      </c>
      <c r="AW171">
        <v>613.36020408206514</v>
      </c>
      <c r="AX171">
        <v>611.44498312208384</v>
      </c>
      <c r="AY171">
        <v>601.96406603919138</v>
      </c>
      <c r="AZ171">
        <v>3.7240722768836552</v>
      </c>
      <c r="BA171">
        <v>-13.337837425536579</v>
      </c>
      <c r="BB171">
        <v>84.391121308008834</v>
      </c>
      <c r="BC171">
        <v>974.81659730275476</v>
      </c>
      <c r="BD171">
        <v>7599.6624423556859</v>
      </c>
      <c r="BE171" s="33">
        <v>7.1395832734803363E-2</v>
      </c>
      <c r="BF171" s="33"/>
    </row>
    <row r="172" spans="3:58" x14ac:dyDescent="0.3">
      <c r="C172" s="34">
        <v>42901</v>
      </c>
      <c r="D172">
        <v>22238.355769178601</v>
      </c>
      <c r="E172">
        <v>177.4708587222629</v>
      </c>
      <c r="F172">
        <v>645.477160305447</v>
      </c>
      <c r="G172" t="s">
        <v>310</v>
      </c>
      <c r="H172">
        <v>1311.2830486721464</v>
      </c>
      <c r="I172">
        <v>716.01894065009219</v>
      </c>
      <c r="J172">
        <v>0.80236774701495761</v>
      </c>
      <c r="K172">
        <v>294.74769457711113</v>
      </c>
      <c r="L172">
        <v>379.89826846652562</v>
      </c>
      <c r="M172">
        <v>366.90956800248887</v>
      </c>
      <c r="N172">
        <v>1314.1356911553278</v>
      </c>
      <c r="O172">
        <v>19.966217466195424</v>
      </c>
      <c r="P172">
        <v>15.99934350086583</v>
      </c>
      <c r="Q172">
        <v>2.8769827683766684</v>
      </c>
      <c r="R172">
        <v>1032.6084694968329</v>
      </c>
      <c r="S172">
        <v>1000.0220389048259</v>
      </c>
      <c r="T172">
        <v>5000.0155190361875</v>
      </c>
      <c r="U172">
        <v>2499.5227177937827</v>
      </c>
      <c r="V172">
        <v>235.57334305975172</v>
      </c>
      <c r="W172">
        <v>23.575000286102295</v>
      </c>
      <c r="X172">
        <v>0.74067501723766327</v>
      </c>
      <c r="Y172">
        <v>1.6649999618530273</v>
      </c>
      <c r="Z172" t="s">
        <v>310</v>
      </c>
      <c r="AA172" t="s">
        <v>310</v>
      </c>
      <c r="AB172" t="s">
        <v>310</v>
      </c>
      <c r="AC172" t="s">
        <v>310</v>
      </c>
      <c r="AD172" t="s">
        <v>310</v>
      </c>
      <c r="AE172">
        <v>13520.078271790015</v>
      </c>
      <c r="AF172">
        <v>91.924999237060547</v>
      </c>
      <c r="AG172">
        <v>8.4799997806549072</v>
      </c>
      <c r="AH172">
        <v>346.15000152587891</v>
      </c>
      <c r="AI172" t="s">
        <v>310</v>
      </c>
      <c r="AJ172">
        <v>1.3999999761581421</v>
      </c>
      <c r="AK172">
        <v>5902</v>
      </c>
      <c r="AL172">
        <v>53.580669727590347</v>
      </c>
      <c r="AM172">
        <v>1.5864455210470398</v>
      </c>
      <c r="AN172">
        <v>11.730509098205301</v>
      </c>
      <c r="AO172">
        <v>5.6397895644315419</v>
      </c>
      <c r="AP172">
        <v>0.13819356239400804</v>
      </c>
      <c r="AQ172">
        <v>1216.0526133694582</v>
      </c>
      <c r="AR172">
        <v>39208.00684407552</v>
      </c>
      <c r="AS172">
        <v>52285.656110297306</v>
      </c>
      <c r="AT172">
        <v>465.4552391582065</v>
      </c>
      <c r="AU172">
        <v>663.56351568433979</v>
      </c>
      <c r="AV172">
        <v>606.17394977145727</v>
      </c>
      <c r="AW172">
        <v>622.35247344970708</v>
      </c>
      <c r="AX172">
        <v>620.64590731726753</v>
      </c>
      <c r="AY172">
        <v>611.26137019263376</v>
      </c>
      <c r="AZ172">
        <v>3.8299258412586319</v>
      </c>
      <c r="BA172">
        <v>-13.299737420347002</v>
      </c>
      <c r="BB172">
        <v>84.017578819062976</v>
      </c>
      <c r="BC172">
        <v>1028.7841071234809</v>
      </c>
      <c r="BD172">
        <v>7599.676090664334</v>
      </c>
      <c r="BE172" s="33">
        <v>6.8591664545238018E-2</v>
      </c>
      <c r="BF172" s="33"/>
    </row>
    <row r="173" spans="3:58" x14ac:dyDescent="0.3">
      <c r="C173" s="34">
        <v>42902</v>
      </c>
      <c r="D173">
        <v>22062.729913330077</v>
      </c>
      <c r="E173">
        <v>177.1733794954088</v>
      </c>
      <c r="F173">
        <v>644.85378159417041</v>
      </c>
      <c r="G173" t="s">
        <v>310</v>
      </c>
      <c r="H173">
        <v>1310.2915940178766</v>
      </c>
      <c r="I173">
        <v>715.73106570773655</v>
      </c>
      <c r="J173">
        <v>1.7402060485548443</v>
      </c>
      <c r="K173">
        <v>299.11499243842229</v>
      </c>
      <c r="L173">
        <v>388.76188705232408</v>
      </c>
      <c r="M173">
        <v>372.90931860605878</v>
      </c>
      <c r="N173">
        <v>1311.7070231967502</v>
      </c>
      <c r="O173">
        <v>20.478197278579078</v>
      </c>
      <c r="P173">
        <v>16.55104398727417</v>
      </c>
      <c r="Q173">
        <v>2.9421550167931452</v>
      </c>
      <c r="R173">
        <v>1016.5796969943576</v>
      </c>
      <c r="S173">
        <v>1000.0271817949083</v>
      </c>
      <c r="T173">
        <v>4999.973014831543</v>
      </c>
      <c r="U173">
        <v>2500.0073115030923</v>
      </c>
      <c r="V173">
        <v>234.82671436733671</v>
      </c>
      <c r="W173">
        <v>23.749999523162842</v>
      </c>
      <c r="X173">
        <v>0.75054998695850372</v>
      </c>
      <c r="Y173">
        <v>1.5749999582767487</v>
      </c>
      <c r="Z173" t="s">
        <v>310</v>
      </c>
      <c r="AA173" t="s">
        <v>310</v>
      </c>
      <c r="AB173" t="s">
        <v>310</v>
      </c>
      <c r="AC173" t="s">
        <v>310</v>
      </c>
      <c r="AD173" t="s">
        <v>310</v>
      </c>
      <c r="AE173">
        <v>12862.273338148329</v>
      </c>
      <c r="AF173">
        <v>91.92500114440918</v>
      </c>
      <c r="AG173">
        <v>8.6399996280670166</v>
      </c>
      <c r="AH173">
        <v>344.47500610351563</v>
      </c>
      <c r="AI173" t="s">
        <v>310</v>
      </c>
      <c r="AJ173">
        <v>1.6999999582767487</v>
      </c>
      <c r="AK173">
        <v>5902</v>
      </c>
      <c r="AL173">
        <v>74.984105806880521</v>
      </c>
      <c r="AM173">
        <v>3.8120675076305126</v>
      </c>
      <c r="AN173">
        <v>7.5786207714014582</v>
      </c>
      <c r="AO173">
        <v>13.128146403034528</v>
      </c>
      <c r="AP173">
        <v>1.2141214994092783E-2</v>
      </c>
      <c r="AQ173">
        <v>7.4032982702056565</v>
      </c>
      <c r="AR173">
        <v>38801.789156087238</v>
      </c>
      <c r="AS173">
        <v>50478.491886393233</v>
      </c>
      <c r="AT173">
        <v>467.78695659637452</v>
      </c>
      <c r="AU173">
        <v>664.81183429294163</v>
      </c>
      <c r="AV173">
        <v>603.27701568603516</v>
      </c>
      <c r="AW173">
        <v>621.04433318244082</v>
      </c>
      <c r="AX173">
        <v>619.24416633182102</v>
      </c>
      <c r="AY173">
        <v>609.70483277638755</v>
      </c>
      <c r="AZ173">
        <v>3.6897958598203129</v>
      </c>
      <c r="BA173">
        <v>-13.318803916043706</v>
      </c>
      <c r="BB173">
        <v>87.625543578465781</v>
      </c>
      <c r="BC173">
        <v>1082.6202374564277</v>
      </c>
      <c r="BD173">
        <v>7600.2436221652561</v>
      </c>
      <c r="BE173" s="33">
        <v>7.3566664941608906E-2</v>
      </c>
      <c r="BF173" s="33"/>
    </row>
    <row r="174" spans="3:58" x14ac:dyDescent="0.3">
      <c r="C174" s="34">
        <v>42903</v>
      </c>
      <c r="D174">
        <v>21691.940948486328</v>
      </c>
      <c r="E174">
        <v>181.22679507997302</v>
      </c>
      <c r="F174">
        <v>643.9790397220188</v>
      </c>
      <c r="G174" t="s">
        <v>310</v>
      </c>
      <c r="H174">
        <v>1309.0725980970594</v>
      </c>
      <c r="I174">
        <v>712.14398570590549</v>
      </c>
      <c r="J174">
        <v>1.8425959658291604</v>
      </c>
      <c r="K174">
        <v>305.31803215874567</v>
      </c>
      <c r="L174">
        <v>395.66140402687921</v>
      </c>
      <c r="M174">
        <v>380.91095631917318</v>
      </c>
      <c r="N174">
        <v>1309.4400806003146</v>
      </c>
      <c r="O174">
        <v>20.367472510205374</v>
      </c>
      <c r="P174">
        <v>16.498612721761067</v>
      </c>
      <c r="Q174">
        <v>3.0339616934458413</v>
      </c>
      <c r="R174">
        <v>1028.1212061140272</v>
      </c>
      <c r="S174">
        <v>999.98944886525476</v>
      </c>
      <c r="T174">
        <v>5000.0199815538199</v>
      </c>
      <c r="U174">
        <v>2499.2062462700737</v>
      </c>
      <c r="V174">
        <v>235.28785440656873</v>
      </c>
      <c r="W174">
        <v>23.650000095367432</v>
      </c>
      <c r="X174">
        <v>0.76719997823238373</v>
      </c>
      <c r="Y174">
        <v>1.5925000011920929</v>
      </c>
      <c r="Z174" t="s">
        <v>310</v>
      </c>
      <c r="AA174" t="s">
        <v>310</v>
      </c>
      <c r="AB174" t="s">
        <v>310</v>
      </c>
      <c r="AC174" t="s">
        <v>310</v>
      </c>
      <c r="AD174" t="s">
        <v>310</v>
      </c>
      <c r="AE174">
        <v>12728.989144219293</v>
      </c>
      <c r="AF174">
        <v>92.049999237060547</v>
      </c>
      <c r="AG174">
        <v>8.5550000667572021</v>
      </c>
      <c r="AH174">
        <v>334.74999237060547</v>
      </c>
      <c r="AI174" t="s">
        <v>310</v>
      </c>
      <c r="AJ174">
        <v>1.7999999523162842</v>
      </c>
      <c r="AK174">
        <v>5902</v>
      </c>
      <c r="AL174">
        <v>74.079932117462164</v>
      </c>
      <c r="AM174">
        <v>4.0132724096929584</v>
      </c>
      <c r="AN174">
        <v>7.5653132061163584</v>
      </c>
      <c r="AO174">
        <v>13.827346752418412</v>
      </c>
      <c r="AP174">
        <v>1.245530399804314E-2</v>
      </c>
      <c r="AQ174">
        <v>6.6453619410594307</v>
      </c>
      <c r="AR174">
        <v>38353.412731933597</v>
      </c>
      <c r="AS174">
        <v>51081.990652126733</v>
      </c>
      <c r="AT174">
        <v>467.69741019142998</v>
      </c>
      <c r="AU174">
        <v>664.67881832122805</v>
      </c>
      <c r="AV174">
        <v>593.9978917439779</v>
      </c>
      <c r="AW174">
        <v>611.31144841512048</v>
      </c>
      <c r="AX174">
        <v>609.80240044063987</v>
      </c>
      <c r="AY174">
        <v>600.14204904768201</v>
      </c>
      <c r="AZ174">
        <v>3.2665930507911578</v>
      </c>
      <c r="BA174">
        <v>-13.49907576209969</v>
      </c>
      <c r="BB174">
        <v>93.164226961135867</v>
      </c>
      <c r="BC174">
        <v>1014.7783730189005</v>
      </c>
      <c r="BD174">
        <v>7600.2300331963434</v>
      </c>
      <c r="BE174" s="33">
        <v>6.9900000467896461E-2</v>
      </c>
      <c r="BF174" s="33"/>
    </row>
    <row r="175" spans="3:58" x14ac:dyDescent="0.3">
      <c r="C175" s="34">
        <v>42904</v>
      </c>
      <c r="D175">
        <v>21957.949529351128</v>
      </c>
      <c r="E175">
        <v>180.20843272738986</v>
      </c>
      <c r="F175">
        <v>644.6064647038778</v>
      </c>
      <c r="G175" t="s">
        <v>310</v>
      </c>
      <c r="H175">
        <v>1313.0293352762858</v>
      </c>
      <c r="I175">
        <v>713.43617816501194</v>
      </c>
      <c r="J175">
        <v>7.3878560141109814E-2</v>
      </c>
      <c r="K175">
        <v>290.20878282123141</v>
      </c>
      <c r="L175">
        <v>387.24104421403672</v>
      </c>
      <c r="M175">
        <v>371.773158454895</v>
      </c>
      <c r="N175">
        <v>1314.9341157701281</v>
      </c>
      <c r="O175">
        <v>20.064048693577448</v>
      </c>
      <c r="P175">
        <v>16.208082993825276</v>
      </c>
      <c r="Q175">
        <v>2.8479411999384561</v>
      </c>
      <c r="R175">
        <v>1027.6062866210937</v>
      </c>
      <c r="S175">
        <v>999.89926276736787</v>
      </c>
      <c r="T175">
        <v>5000.0478839450416</v>
      </c>
      <c r="U175">
        <v>2500.6534788343643</v>
      </c>
      <c r="V175">
        <v>235.25376989576552</v>
      </c>
      <c r="W175">
        <v>23.600000381469727</v>
      </c>
      <c r="X175">
        <v>0.76844997704029083</v>
      </c>
      <c r="Y175">
        <v>1.8575000464916229</v>
      </c>
      <c r="Z175" t="s">
        <v>310</v>
      </c>
      <c r="AA175" t="s">
        <v>310</v>
      </c>
      <c r="AB175" t="s">
        <v>310</v>
      </c>
      <c r="AC175" t="s">
        <v>310</v>
      </c>
      <c r="AD175" t="s">
        <v>310</v>
      </c>
      <c r="AE175">
        <v>13075.538456895616</v>
      </c>
      <c r="AF175">
        <v>92.099998474121094</v>
      </c>
      <c r="AG175">
        <v>8.554999828338623</v>
      </c>
      <c r="AH175">
        <v>338.69999694824219</v>
      </c>
      <c r="AI175" t="s">
        <v>310</v>
      </c>
      <c r="AJ175">
        <v>1.7999999523162842</v>
      </c>
      <c r="AK175">
        <v>5902</v>
      </c>
      <c r="AL175">
        <v>2.5542940299514503</v>
      </c>
      <c r="AM175">
        <v>3.2810669113640434</v>
      </c>
      <c r="AN175">
        <v>14.669823399020565</v>
      </c>
      <c r="AO175">
        <v>0.5961129221582302</v>
      </c>
      <c r="AP175">
        <v>9.3763046380546354E-3</v>
      </c>
      <c r="AQ175">
        <v>2.7068515880240334</v>
      </c>
      <c r="AR175">
        <v>38917.000347222223</v>
      </c>
      <c r="AS175">
        <v>51490.595019531247</v>
      </c>
      <c r="AT175">
        <v>471.19501529269746</v>
      </c>
      <c r="AU175">
        <v>664.88270719316267</v>
      </c>
      <c r="AV175">
        <v>598.54074584113232</v>
      </c>
      <c r="AW175">
        <v>614.50023947821728</v>
      </c>
      <c r="AX175">
        <v>612.76326298183869</v>
      </c>
      <c r="AY175">
        <v>604.22008003658721</v>
      </c>
      <c r="AZ175">
        <v>3.4773663957085876</v>
      </c>
      <c r="BA175">
        <v>-13.464556153946452</v>
      </c>
      <c r="BB175">
        <v>87.752478403515283</v>
      </c>
      <c r="BC175">
        <v>987.51071569654675</v>
      </c>
      <c r="BD175">
        <v>7599.6923428005639</v>
      </c>
      <c r="BE175" s="33">
        <v>7.1891664837797478E-2</v>
      </c>
      <c r="BF175" s="33"/>
    </row>
    <row r="176" spans="3:58" x14ac:dyDescent="0.3">
      <c r="C176" s="34">
        <v>42905</v>
      </c>
      <c r="D176">
        <v>22592.513661702473</v>
      </c>
      <c r="E176">
        <v>178.13753684361777</v>
      </c>
      <c r="F176">
        <v>642.90070692698157</v>
      </c>
      <c r="G176" t="s">
        <v>310</v>
      </c>
      <c r="H176">
        <v>1308.9635229322646</v>
      </c>
      <c r="I176">
        <v>722.33530947367353</v>
      </c>
      <c r="J176">
        <v>1.1576186486549158</v>
      </c>
      <c r="K176">
        <v>280.28359974755182</v>
      </c>
      <c r="L176">
        <v>377.33105898963083</v>
      </c>
      <c r="M176">
        <v>360.52270200517444</v>
      </c>
      <c r="N176">
        <v>1310.7320847405329</v>
      </c>
      <c r="O176">
        <v>20.059365352657107</v>
      </c>
      <c r="P176">
        <v>16.189650376637776</v>
      </c>
      <c r="Q176">
        <v>2.6686195664935641</v>
      </c>
      <c r="R176">
        <v>1035.2779406441582</v>
      </c>
      <c r="S176">
        <v>999.94046961466472</v>
      </c>
      <c r="T176">
        <v>5000.0152837117512</v>
      </c>
      <c r="U176">
        <v>2500.3409915500215</v>
      </c>
      <c r="V176">
        <v>235.8854648484124</v>
      </c>
      <c r="W176">
        <v>23.449999809265137</v>
      </c>
      <c r="X176">
        <v>0.77917501330375671</v>
      </c>
      <c r="Y176">
        <v>1.6700000464916229</v>
      </c>
      <c r="Z176" t="s">
        <v>310</v>
      </c>
      <c r="AA176" t="s">
        <v>310</v>
      </c>
      <c r="AB176" t="s">
        <v>310</v>
      </c>
      <c r="AC176" t="s">
        <v>310</v>
      </c>
      <c r="AD176" t="s">
        <v>310</v>
      </c>
      <c r="AE176">
        <v>13604.418695407443</v>
      </c>
      <c r="AF176">
        <v>92.325000762939453</v>
      </c>
      <c r="AG176">
        <v>8.5699996948242188</v>
      </c>
      <c r="AH176">
        <v>339.875</v>
      </c>
      <c r="AI176" t="s">
        <v>310</v>
      </c>
      <c r="AJ176">
        <v>1.3500000238418579</v>
      </c>
      <c r="AK176">
        <v>5902</v>
      </c>
      <c r="AL176">
        <v>48.605290758219503</v>
      </c>
      <c r="AM176">
        <v>3.6316286674804159</v>
      </c>
      <c r="AN176">
        <v>10.2188320396675</v>
      </c>
      <c r="AO176">
        <v>8.4890345515752283</v>
      </c>
      <c r="AP176">
        <v>2.2839959657371595E-2</v>
      </c>
      <c r="AQ176">
        <v>120.68364270743396</v>
      </c>
      <c r="AR176">
        <v>39825.713739691841</v>
      </c>
      <c r="AS176">
        <v>52765.641471354167</v>
      </c>
      <c r="AT176">
        <v>467.59259009891088</v>
      </c>
      <c r="AU176">
        <v>662.1082937240601</v>
      </c>
      <c r="AV176">
        <v>601.57001283433704</v>
      </c>
      <c r="AW176">
        <v>618.5810594982571</v>
      </c>
      <c r="AX176">
        <v>616.49791732364235</v>
      </c>
      <c r="AY176">
        <v>607.1741919199626</v>
      </c>
      <c r="AZ176">
        <v>3.3725272403823006</v>
      </c>
      <c r="BA176">
        <v>-13.629943260219362</v>
      </c>
      <c r="BB176">
        <v>81.042531628078891</v>
      </c>
      <c r="BC176">
        <v>1010.0640482372708</v>
      </c>
      <c r="BD176">
        <v>7599.7785366482203</v>
      </c>
      <c r="BE176" s="33">
        <v>7.9187500601013497E-2</v>
      </c>
      <c r="BF176" s="33"/>
    </row>
    <row r="177" spans="3:58" x14ac:dyDescent="0.3">
      <c r="C177" s="34">
        <v>42906</v>
      </c>
      <c r="D177">
        <v>22449.337375895182</v>
      </c>
      <c r="E177">
        <v>181.08400094774035</v>
      </c>
      <c r="F177">
        <v>641.36207580566406</v>
      </c>
      <c r="G177" t="s">
        <v>310</v>
      </c>
      <c r="H177">
        <v>1313.8940801832412</v>
      </c>
      <c r="I177">
        <v>713.92409083048506</v>
      </c>
      <c r="J177">
        <v>1.2611178967704526</v>
      </c>
      <c r="K177">
        <v>291.09519125620523</v>
      </c>
      <c r="L177">
        <v>381.40901033613414</v>
      </c>
      <c r="M177">
        <v>364.14910697937012</v>
      </c>
      <c r="N177">
        <v>1315.4980454338922</v>
      </c>
      <c r="O177">
        <v>19.913263075881535</v>
      </c>
      <c r="P177">
        <v>16.042333920796711</v>
      </c>
      <c r="Q177">
        <v>2.8699405193328857</v>
      </c>
      <c r="R177">
        <v>1016.667665778266</v>
      </c>
      <c r="S177">
        <v>999.99074300130212</v>
      </c>
      <c r="T177">
        <v>5000.0069841172963</v>
      </c>
      <c r="U177">
        <v>2500.2637439303926</v>
      </c>
      <c r="V177">
        <v>235.91487586763171</v>
      </c>
      <c r="W177">
        <v>23.399999618530273</v>
      </c>
      <c r="X177">
        <v>0.78282500803470612</v>
      </c>
      <c r="Y177">
        <v>1.6474999785423279</v>
      </c>
      <c r="Z177" t="s">
        <v>310</v>
      </c>
      <c r="AA177" t="s">
        <v>310</v>
      </c>
      <c r="AB177" t="s">
        <v>310</v>
      </c>
      <c r="AC177" t="s">
        <v>310</v>
      </c>
      <c r="AD177" t="s">
        <v>310</v>
      </c>
      <c r="AE177">
        <v>13618.243637424046</v>
      </c>
      <c r="AF177">
        <v>92.549999237060547</v>
      </c>
      <c r="AG177">
        <v>8.6074998378753662</v>
      </c>
      <c r="AH177">
        <v>343.32500457763672</v>
      </c>
      <c r="AI177" t="s">
        <v>310</v>
      </c>
      <c r="AJ177">
        <v>1.2000000476837158</v>
      </c>
      <c r="AK177">
        <v>5902</v>
      </c>
      <c r="AL177">
        <v>54.605256911429265</v>
      </c>
      <c r="AM177">
        <v>3.1066036129835992</v>
      </c>
      <c r="AN177">
        <v>9.4686785656544892</v>
      </c>
      <c r="AO177">
        <v>9.366692560117615</v>
      </c>
      <c r="AP177">
        <v>0.28051055919861906</v>
      </c>
      <c r="AQ177">
        <v>548.49072842018472</v>
      </c>
      <c r="AR177">
        <v>39507.847351074219</v>
      </c>
      <c r="AS177">
        <v>52758.522679307724</v>
      </c>
      <c r="AT177">
        <v>469.75248730977376</v>
      </c>
      <c r="AU177">
        <v>660.95386801825634</v>
      </c>
      <c r="AV177">
        <v>603.36843066745337</v>
      </c>
      <c r="AW177">
        <v>619.77354208628333</v>
      </c>
      <c r="AX177">
        <v>617.86607680850557</v>
      </c>
      <c r="AY177">
        <v>608.49327242109507</v>
      </c>
      <c r="AZ177">
        <v>3.8459286721216306</v>
      </c>
      <c r="BA177">
        <v>-13.422558787796232</v>
      </c>
      <c r="BB177">
        <v>84.215330039130322</v>
      </c>
      <c r="BC177">
        <v>971.62262774573435</v>
      </c>
      <c r="BD177">
        <v>7599.9283698187937</v>
      </c>
      <c r="BE177" s="33">
        <v>8.0745832684139415E-2</v>
      </c>
      <c r="BF177" s="33"/>
    </row>
    <row r="178" spans="3:58" x14ac:dyDescent="0.3">
      <c r="C178" s="34">
        <v>42907</v>
      </c>
      <c r="D178">
        <v>22430.796305225358</v>
      </c>
      <c r="E178">
        <v>180.64167364675853</v>
      </c>
      <c r="F178">
        <v>641.41535278489971</v>
      </c>
      <c r="G178" t="s">
        <v>310</v>
      </c>
      <c r="H178">
        <v>1313.8995010980391</v>
      </c>
      <c r="I178">
        <v>715.40334262277952</v>
      </c>
      <c r="J178">
        <v>1.3230281124501035</v>
      </c>
      <c r="K178">
        <v>294.75235023525045</v>
      </c>
      <c r="L178">
        <v>384.03128422888886</v>
      </c>
      <c r="M178">
        <v>366.7147531303952</v>
      </c>
      <c r="N178">
        <v>1314.4933027170696</v>
      </c>
      <c r="O178">
        <v>19.900725089650422</v>
      </c>
      <c r="P178">
        <v>16.020619894084707</v>
      </c>
      <c r="Q178">
        <v>2.953090773835799</v>
      </c>
      <c r="R178">
        <v>1018.6647430907694</v>
      </c>
      <c r="S178">
        <v>999.98451988957174</v>
      </c>
      <c r="T178">
        <v>5000.0077076501693</v>
      </c>
      <c r="U178">
        <v>2501.3597182220183</v>
      </c>
      <c r="V178">
        <v>236.94052217336395</v>
      </c>
      <c r="W178">
        <v>23.550000190734863</v>
      </c>
      <c r="X178">
        <v>0.77669999003410339</v>
      </c>
      <c r="Y178">
        <v>1.7299999892711639</v>
      </c>
      <c r="Z178" t="s">
        <v>310</v>
      </c>
      <c r="AA178" t="s">
        <v>310</v>
      </c>
      <c r="AB178" t="s">
        <v>310</v>
      </c>
      <c r="AC178" t="s">
        <v>310</v>
      </c>
      <c r="AD178" t="s">
        <v>310</v>
      </c>
      <c r="AE178">
        <v>13671.518187543434</v>
      </c>
      <c r="AF178">
        <v>92.375001907348633</v>
      </c>
      <c r="AG178">
        <v>8.619999885559082</v>
      </c>
      <c r="AH178">
        <v>348.87499237060547</v>
      </c>
      <c r="AI178" t="s">
        <v>310</v>
      </c>
      <c r="AJ178">
        <v>0.45000001415610313</v>
      </c>
      <c r="AK178">
        <v>5902</v>
      </c>
      <c r="AL178">
        <v>64.190381798336617</v>
      </c>
      <c r="AM178">
        <v>3.3121286487659427</v>
      </c>
      <c r="AN178">
        <v>9.4056653835609438</v>
      </c>
      <c r="AO178">
        <v>9.562549315858309</v>
      </c>
      <c r="AP178">
        <v>2.215972867916656E-2</v>
      </c>
      <c r="AQ178">
        <v>6.6447654342054907</v>
      </c>
      <c r="AR178">
        <v>39432.002954797172</v>
      </c>
      <c r="AS178">
        <v>52726.1424071078</v>
      </c>
      <c r="AT178">
        <v>469.44289718956645</v>
      </c>
      <c r="AU178">
        <v>661.03245094522151</v>
      </c>
      <c r="AV178">
        <v>602.12069174081932</v>
      </c>
      <c r="AW178">
        <v>618.41635269684627</v>
      </c>
      <c r="AX178">
        <v>616.5880905055933</v>
      </c>
      <c r="AY178">
        <v>607.27001278726823</v>
      </c>
      <c r="AZ178">
        <v>3.7776689892518172</v>
      </c>
      <c r="BA178">
        <v>-13.46938365991949</v>
      </c>
      <c r="BB178">
        <v>85.053152105543347</v>
      </c>
      <c r="BC178">
        <v>966.98535043850302</v>
      </c>
      <c r="BD178">
        <v>7600.3377832302704</v>
      </c>
      <c r="BE178" s="33">
        <v>8.230000051359336E-2</v>
      </c>
      <c r="BF178" s="33"/>
    </row>
    <row r="179" spans="3:58" x14ac:dyDescent="0.3">
      <c r="C179" s="34">
        <v>42908</v>
      </c>
      <c r="D179">
        <v>21648.909617784288</v>
      </c>
      <c r="E179">
        <v>179.39115736219617</v>
      </c>
      <c r="F179">
        <v>640.37788550058997</v>
      </c>
      <c r="G179" t="s">
        <v>310</v>
      </c>
      <c r="H179">
        <v>1314.3577096727158</v>
      </c>
      <c r="I179">
        <v>711.02495736016169</v>
      </c>
      <c r="J179">
        <v>1.9102329435861773</v>
      </c>
      <c r="K179">
        <v>294.36970546510486</v>
      </c>
      <c r="L179">
        <v>378.65979523128931</v>
      </c>
      <c r="M179">
        <v>369.83374042510985</v>
      </c>
      <c r="N179">
        <v>1315.0189394209119</v>
      </c>
      <c r="O179">
        <v>19.129542244805229</v>
      </c>
      <c r="P179">
        <v>15.258958276775148</v>
      </c>
      <c r="Q179">
        <v>3.1732987562815347</v>
      </c>
      <c r="R179">
        <v>1017.3357508765326</v>
      </c>
      <c r="S179">
        <v>1000.0151416778565</v>
      </c>
      <c r="T179">
        <v>5000.0030463324656</v>
      </c>
      <c r="U179">
        <v>2499.7439278496636</v>
      </c>
      <c r="V179">
        <v>237.44425951639812</v>
      </c>
      <c r="W179">
        <v>23.600000381469727</v>
      </c>
      <c r="X179">
        <v>0.77657498419284821</v>
      </c>
      <c r="Y179">
        <v>1.6450000107288361</v>
      </c>
      <c r="Z179" t="s">
        <v>310</v>
      </c>
      <c r="AA179" t="s">
        <v>310</v>
      </c>
      <c r="AB179" t="s">
        <v>310</v>
      </c>
      <c r="AC179" t="s">
        <v>310</v>
      </c>
      <c r="AD179" t="s">
        <v>310</v>
      </c>
      <c r="AE179">
        <v>13453.269266764322</v>
      </c>
      <c r="AF179">
        <v>92.450000762939453</v>
      </c>
      <c r="AG179">
        <v>8.6050002574920654</v>
      </c>
      <c r="AH179">
        <v>352.47500610351563</v>
      </c>
      <c r="AI179" t="s">
        <v>310</v>
      </c>
      <c r="AJ179">
        <v>0.20000000298023224</v>
      </c>
      <c r="AK179">
        <v>5902</v>
      </c>
      <c r="AL179">
        <v>74.74669501251644</v>
      </c>
      <c r="AM179">
        <v>4.3451199379232195</v>
      </c>
      <c r="AN179">
        <v>7.0237420290708545</v>
      </c>
      <c r="AO179">
        <v>13.382200600041283</v>
      </c>
      <c r="AP179">
        <v>2.9696572985914018E-2</v>
      </c>
      <c r="AQ179">
        <v>2.4907246645953922</v>
      </c>
      <c r="AR179">
        <v>38123.30928955078</v>
      </c>
      <c r="AS179">
        <v>51910.957827419705</v>
      </c>
      <c r="AT179">
        <v>463.71931689580282</v>
      </c>
      <c r="AU179">
        <v>661.08544362386067</v>
      </c>
      <c r="AV179">
        <v>596.34130265977649</v>
      </c>
      <c r="AW179">
        <v>613.56924892001678</v>
      </c>
      <c r="AX179">
        <v>611.77723676893447</v>
      </c>
      <c r="AY179">
        <v>602.01652747260198</v>
      </c>
      <c r="AZ179">
        <v>3.8448525767359469</v>
      </c>
      <c r="BA179">
        <v>-13.568700152635575</v>
      </c>
      <c r="BB179">
        <v>85.57795963817172</v>
      </c>
      <c r="BC179">
        <v>973.99898490905764</v>
      </c>
      <c r="BD179">
        <v>7599.9822898017037</v>
      </c>
      <c r="BE179" s="33">
        <v>7.9683332704007626E-2</v>
      </c>
      <c r="BF179" s="33"/>
    </row>
    <row r="180" spans="3:58" x14ac:dyDescent="0.3">
      <c r="C180" s="34">
        <v>42909</v>
      </c>
      <c r="D180">
        <v>21942.798368326821</v>
      </c>
      <c r="E180">
        <v>178.72005286746554</v>
      </c>
      <c r="F180">
        <v>644.07151328192822</v>
      </c>
      <c r="G180" t="s">
        <v>310</v>
      </c>
      <c r="H180">
        <v>1314.3968934800889</v>
      </c>
      <c r="I180">
        <v>717.01821255154084</v>
      </c>
      <c r="J180">
        <v>-2.7233242405785454</v>
      </c>
      <c r="K180">
        <v>295.6986903084649</v>
      </c>
      <c r="L180">
        <v>383.70692789289689</v>
      </c>
      <c r="M180">
        <v>373.71041581895616</v>
      </c>
      <c r="N180">
        <v>1314.586539501614</v>
      </c>
      <c r="O180">
        <v>19.574629599518246</v>
      </c>
      <c r="P180">
        <v>15.704934326145384</v>
      </c>
      <c r="Q180">
        <v>3.0220206313663058</v>
      </c>
      <c r="R180">
        <v>1033.3040929794311</v>
      </c>
      <c r="S180">
        <v>1000.0626199086507</v>
      </c>
      <c r="T180">
        <v>4999.9657884385852</v>
      </c>
      <c r="U180">
        <v>2499.7937732272676</v>
      </c>
      <c r="V180">
        <v>238.02112943861221</v>
      </c>
      <c r="W180">
        <v>23.374999523162842</v>
      </c>
      <c r="X180">
        <v>0.79160000383853912</v>
      </c>
      <c r="Y180">
        <v>1.5724999606609344</v>
      </c>
      <c r="Z180" t="s">
        <v>310</v>
      </c>
      <c r="AA180" t="s">
        <v>310</v>
      </c>
      <c r="AB180" t="s">
        <v>310</v>
      </c>
      <c r="AC180" t="s">
        <v>310</v>
      </c>
      <c r="AD180" t="s">
        <v>310</v>
      </c>
      <c r="AE180">
        <v>13690.514482286242</v>
      </c>
      <c r="AF180">
        <v>92.350002288818359</v>
      </c>
      <c r="AG180">
        <v>8.3150002956390381</v>
      </c>
      <c r="AH180">
        <v>355.07501220703125</v>
      </c>
      <c r="AI180" t="s">
        <v>310</v>
      </c>
      <c r="AJ180">
        <v>0.35000000521540642</v>
      </c>
      <c r="AK180">
        <v>5902</v>
      </c>
      <c r="AL180">
        <v>2.6079628099169998</v>
      </c>
      <c r="AM180">
        <v>0.1516892203365533</v>
      </c>
      <c r="AN180">
        <v>0.2245542004685073</v>
      </c>
      <c r="AO180">
        <v>13.062152465515666</v>
      </c>
      <c r="AP180">
        <v>4.8277625945810643</v>
      </c>
      <c r="AQ180">
        <v>197.65852141728004</v>
      </c>
      <c r="AR180">
        <v>38496.10629340278</v>
      </c>
      <c r="AS180">
        <v>51836.246621365019</v>
      </c>
      <c r="AT180">
        <v>468.45397649341157</v>
      </c>
      <c r="AU180">
        <v>664.53755293952099</v>
      </c>
      <c r="AV180">
        <v>598.53174951341418</v>
      </c>
      <c r="AW180">
        <v>615.21461726294626</v>
      </c>
      <c r="AX180">
        <v>613.52354607052268</v>
      </c>
      <c r="AY180">
        <v>604.10780749850801</v>
      </c>
      <c r="AZ180">
        <v>3.498998325649235</v>
      </c>
      <c r="BA180">
        <v>-13.527987250354554</v>
      </c>
      <c r="BB180">
        <v>87.536194867557953</v>
      </c>
      <c r="BC180">
        <v>1005.3085547765096</v>
      </c>
      <c r="BD180">
        <v>7599.7441146850588</v>
      </c>
      <c r="BE180" s="33">
        <v>8.6545832765599087E-2</v>
      </c>
      <c r="BF180" s="33"/>
    </row>
    <row r="181" spans="3:58" x14ac:dyDescent="0.3">
      <c r="C181" s="34">
        <v>42910</v>
      </c>
      <c r="D181">
        <v>22838.691987440321</v>
      </c>
      <c r="E181">
        <v>178.66374196476406</v>
      </c>
      <c r="F181">
        <v>639.42865742577442</v>
      </c>
      <c r="G181" t="s">
        <v>310</v>
      </c>
      <c r="H181">
        <v>1314.2570949978299</v>
      </c>
      <c r="I181">
        <v>722.78758218553332</v>
      </c>
      <c r="J181">
        <v>-2.9000000953674316</v>
      </c>
      <c r="K181">
        <v>279.79499745898778</v>
      </c>
      <c r="L181">
        <v>372.23438754611544</v>
      </c>
      <c r="M181">
        <v>358.05948575337726</v>
      </c>
      <c r="N181">
        <v>1314.9779974195692</v>
      </c>
      <c r="O181">
        <v>19.782448212305706</v>
      </c>
      <c r="P181">
        <v>15.90598726272583</v>
      </c>
      <c r="Q181">
        <v>2.6668117046356201</v>
      </c>
      <c r="R181">
        <v>1026.0476589202881</v>
      </c>
      <c r="S181">
        <v>999.96251430511472</v>
      </c>
      <c r="T181">
        <v>4999.9935390896271</v>
      </c>
      <c r="U181">
        <v>2499.9798456827798</v>
      </c>
      <c r="V181">
        <v>237.81629107793171</v>
      </c>
      <c r="W181">
        <v>23.449999809265137</v>
      </c>
      <c r="X181">
        <v>0.79212501645088196</v>
      </c>
      <c r="Y181">
        <v>1.6349999606609344</v>
      </c>
      <c r="Z181" t="s">
        <v>310</v>
      </c>
      <c r="AA181" t="s">
        <v>310</v>
      </c>
      <c r="AB181" t="s">
        <v>310</v>
      </c>
      <c r="AC181" t="s">
        <v>310</v>
      </c>
      <c r="AD181" t="s">
        <v>310</v>
      </c>
      <c r="AE181">
        <v>14386.824853515625</v>
      </c>
      <c r="AF181">
        <v>92.300003051757813</v>
      </c>
      <c r="AG181">
        <v>8.4975001811981201</v>
      </c>
      <c r="AH181">
        <v>362.89999389648438</v>
      </c>
      <c r="AI181" t="s">
        <v>310</v>
      </c>
      <c r="AJ181">
        <v>0.40000000596046448</v>
      </c>
      <c r="AK181">
        <v>5902</v>
      </c>
      <c r="AL181">
        <v>-0.12652499911685786</v>
      </c>
      <c r="AM181">
        <v>-5.320608213451909E-3</v>
      </c>
      <c r="AN181">
        <v>-2.7969536722284156E-2</v>
      </c>
      <c r="AO181">
        <v>13.050185951921675</v>
      </c>
      <c r="AP181">
        <v>5.0098508361313074</v>
      </c>
      <c r="AQ181">
        <v>205.04547063509622</v>
      </c>
      <c r="AR181">
        <v>39936.159899902341</v>
      </c>
      <c r="AS181">
        <v>52992.376284450955</v>
      </c>
      <c r="AT181">
        <v>467.20564050674437</v>
      </c>
      <c r="AU181">
        <v>658.43461396959094</v>
      </c>
      <c r="AV181">
        <v>598.66517914666065</v>
      </c>
      <c r="AW181">
        <v>615.23627836439346</v>
      </c>
      <c r="AX181">
        <v>613.22169916364885</v>
      </c>
      <c r="AY181">
        <v>604.4215808020698</v>
      </c>
      <c r="AZ181">
        <v>3.3883326110740501</v>
      </c>
      <c r="BA181">
        <v>-13.868145954940054</v>
      </c>
      <c r="BB181">
        <v>78.095301103591922</v>
      </c>
      <c r="BC181">
        <v>954.26096202002634</v>
      </c>
      <c r="BD181">
        <v>7599.9713850233293</v>
      </c>
      <c r="BE181" s="33">
        <v>8.6595832991103336E-2</v>
      </c>
      <c r="BF181" s="33"/>
    </row>
    <row r="182" spans="3:58" x14ac:dyDescent="0.3">
      <c r="C182" s="34">
        <v>42911</v>
      </c>
      <c r="D182">
        <v>22810.305097113716</v>
      </c>
      <c r="E182">
        <v>182.59898193147447</v>
      </c>
      <c r="F182">
        <v>638.26485315958655</v>
      </c>
      <c r="G182" t="s">
        <v>310</v>
      </c>
      <c r="H182">
        <v>1314.6895863003201</v>
      </c>
      <c r="I182">
        <v>720.69722300635442</v>
      </c>
      <c r="J182">
        <v>-2.9000000953674316</v>
      </c>
      <c r="K182">
        <v>289.7271773762173</v>
      </c>
      <c r="L182">
        <v>372.28809568617078</v>
      </c>
      <c r="M182">
        <v>357.34710428449841</v>
      </c>
      <c r="N182">
        <v>1315.3508490668403</v>
      </c>
      <c r="O182">
        <v>19.914594893985324</v>
      </c>
      <c r="P182">
        <v>16.028378486633301</v>
      </c>
      <c r="Q182">
        <v>2.7575046486324735</v>
      </c>
      <c r="R182">
        <v>1023.7913698196411</v>
      </c>
      <c r="S182">
        <v>999.99279441833494</v>
      </c>
      <c r="T182">
        <v>4999.9880125257705</v>
      </c>
      <c r="U182">
        <v>2499.1367552015518</v>
      </c>
      <c r="V182">
        <v>237.62369484371609</v>
      </c>
      <c r="W182">
        <v>23.5</v>
      </c>
      <c r="X182">
        <v>0.79205001890659332</v>
      </c>
      <c r="Y182">
        <v>1.7050000131130219</v>
      </c>
      <c r="Z182" t="s">
        <v>310</v>
      </c>
      <c r="AA182" t="s">
        <v>310</v>
      </c>
      <c r="AB182" t="s">
        <v>310</v>
      </c>
      <c r="AC182" t="s">
        <v>310</v>
      </c>
      <c r="AD182" t="s">
        <v>310</v>
      </c>
      <c r="AE182">
        <v>14125.256977335612</v>
      </c>
      <c r="AF182">
        <v>92.149999618530273</v>
      </c>
      <c r="AG182">
        <v>8.5000002384185791</v>
      </c>
      <c r="AH182">
        <v>366.27500152587891</v>
      </c>
      <c r="AI182" t="s">
        <v>310</v>
      </c>
      <c r="AJ182">
        <v>0.40000000596046448</v>
      </c>
      <c r="AK182">
        <v>5902</v>
      </c>
      <c r="AL182">
        <v>-0.12682789574480718</v>
      </c>
      <c r="AM182">
        <v>-5.2851383160385824E-3</v>
      </c>
      <c r="AN182">
        <v>-2.7902789937294906E-2</v>
      </c>
      <c r="AO182">
        <v>13.050430811960021</v>
      </c>
      <c r="AP182">
        <v>5.0101684249109688</v>
      </c>
      <c r="AQ182">
        <v>205.06818981170653</v>
      </c>
      <c r="AR182">
        <v>39926.191700575087</v>
      </c>
      <c r="AS182">
        <v>52867.133367241753</v>
      </c>
      <c r="AT182">
        <v>469.03417667812772</v>
      </c>
      <c r="AU182">
        <v>656.91999257405598</v>
      </c>
      <c r="AV182">
        <v>598.8548066880968</v>
      </c>
      <c r="AW182">
        <v>615.21183677249485</v>
      </c>
      <c r="AX182">
        <v>613.32065887451176</v>
      </c>
      <c r="AY182">
        <v>604.43727874755859</v>
      </c>
      <c r="AZ182">
        <v>3.608612550298373</v>
      </c>
      <c r="BA182">
        <v>-13.761352749665578</v>
      </c>
      <c r="BB182">
        <v>77.060715532302851</v>
      </c>
      <c r="BC182">
        <v>925.6751956515842</v>
      </c>
      <c r="BD182">
        <v>7600.081679280599</v>
      </c>
      <c r="BE182" s="33">
        <v>9.4412497555216149E-2</v>
      </c>
      <c r="BF182" s="33"/>
    </row>
    <row r="183" spans="3:58" x14ac:dyDescent="0.3">
      <c r="C183" s="34">
        <v>42912</v>
      </c>
      <c r="D183">
        <v>22893.407958306205</v>
      </c>
      <c r="E183">
        <v>181.09981596204969</v>
      </c>
      <c r="F183">
        <v>637.45943864186609</v>
      </c>
      <c r="G183" t="s">
        <v>310</v>
      </c>
      <c r="H183">
        <v>1311.9419876522488</v>
      </c>
      <c r="I183">
        <v>723.60085650549991</v>
      </c>
      <c r="J183">
        <v>0.32478875128759277</v>
      </c>
      <c r="K183">
        <v>280.19449555079143</v>
      </c>
      <c r="L183">
        <v>368.47419475979274</v>
      </c>
      <c r="M183">
        <v>354.18379571702746</v>
      </c>
      <c r="N183">
        <v>1312.0390833536783</v>
      </c>
      <c r="O183">
        <v>19.987206064330206</v>
      </c>
      <c r="P183">
        <v>16.067380905151367</v>
      </c>
      <c r="Q183">
        <v>2.7880377239651151</v>
      </c>
      <c r="R183">
        <v>1050.75563844045</v>
      </c>
      <c r="S183">
        <v>999.91948788960769</v>
      </c>
      <c r="T183">
        <v>5000.0193483140738</v>
      </c>
      <c r="U183">
        <v>2500.052579243978</v>
      </c>
      <c r="V183">
        <v>237.63106546401977</v>
      </c>
      <c r="W183">
        <v>23.424999713897705</v>
      </c>
      <c r="X183">
        <v>0.80127499997615814</v>
      </c>
      <c r="Y183">
        <v>1.6075000464916229</v>
      </c>
      <c r="Z183" t="s">
        <v>310</v>
      </c>
      <c r="AA183" t="s">
        <v>310</v>
      </c>
      <c r="AB183" t="s">
        <v>310</v>
      </c>
      <c r="AC183" t="s">
        <v>310</v>
      </c>
      <c r="AD183" t="s">
        <v>310</v>
      </c>
      <c r="AE183">
        <v>14154.339787122939</v>
      </c>
      <c r="AF183">
        <v>91.724998474121094</v>
      </c>
      <c r="AG183">
        <v>8.5600001811981201</v>
      </c>
      <c r="AH183">
        <v>359.47500610351563</v>
      </c>
      <c r="AI183" t="s">
        <v>310</v>
      </c>
      <c r="AJ183">
        <v>0.32500001043081284</v>
      </c>
      <c r="AK183">
        <v>5902</v>
      </c>
      <c r="AL183">
        <v>52.123256197840803</v>
      </c>
      <c r="AM183">
        <v>2.957393671080677</v>
      </c>
      <c r="AN183">
        <v>4.9949588272140657</v>
      </c>
      <c r="AO183">
        <v>12.793623282328065</v>
      </c>
      <c r="AP183">
        <v>1.5633131727162335</v>
      </c>
      <c r="AQ183">
        <v>65.105452507899869</v>
      </c>
      <c r="AR183">
        <v>40171.191121419273</v>
      </c>
      <c r="AS183">
        <v>53115.677947319877</v>
      </c>
      <c r="AT183">
        <v>467.0347740597195</v>
      </c>
      <c r="AU183">
        <v>655.60208526187478</v>
      </c>
      <c r="AV183">
        <v>599.09210205078125</v>
      </c>
      <c r="AW183">
        <v>615.18798927730984</v>
      </c>
      <c r="AX183">
        <v>613.40392369164363</v>
      </c>
      <c r="AY183">
        <v>604.44422995249431</v>
      </c>
      <c r="AZ183">
        <v>3.5673865886198151</v>
      </c>
      <c r="BA183">
        <v>-13.898807936244541</v>
      </c>
      <c r="BB183">
        <v>73.347581876648803</v>
      </c>
      <c r="BC183">
        <v>913.53432443406848</v>
      </c>
      <c r="BD183">
        <v>7599.9314175075951</v>
      </c>
      <c r="BE183" s="33">
        <v>9.0987498251100377E-2</v>
      </c>
      <c r="BF183" s="33"/>
    </row>
    <row r="184" spans="3:58" x14ac:dyDescent="0.3">
      <c r="C184" s="34">
        <v>42913</v>
      </c>
      <c r="D184">
        <v>21660.423147243924</v>
      </c>
      <c r="E184">
        <v>180.89682196511163</v>
      </c>
      <c r="F184">
        <v>626.55288431379529</v>
      </c>
      <c r="G184" t="s">
        <v>310</v>
      </c>
      <c r="H184">
        <v>1315.5490737915038</v>
      </c>
      <c r="I184">
        <v>722.35558024512397</v>
      </c>
      <c r="J184">
        <v>2.0068215544439023</v>
      </c>
      <c r="K184">
        <v>285.89217259089151</v>
      </c>
      <c r="L184">
        <v>364.3707171122233</v>
      </c>
      <c r="M184">
        <v>359.85867716471353</v>
      </c>
      <c r="N184">
        <v>1317.4506145477294</v>
      </c>
      <c r="O184">
        <v>19.647504979372023</v>
      </c>
      <c r="P184">
        <v>15.614903245369593</v>
      </c>
      <c r="Q184">
        <v>3.0158927705552845</v>
      </c>
      <c r="R184">
        <v>1038.7478568183051</v>
      </c>
      <c r="S184">
        <v>999.97292482588023</v>
      </c>
      <c r="T184">
        <v>4999.9854331122506</v>
      </c>
      <c r="U184">
        <v>2498.9874098036025</v>
      </c>
      <c r="V184">
        <v>237.58608211941188</v>
      </c>
      <c r="W184">
        <v>23.550000190734863</v>
      </c>
      <c r="X184">
        <v>0.79587499797344208</v>
      </c>
      <c r="Y184">
        <v>1.5850000381469727</v>
      </c>
      <c r="Z184" t="s">
        <v>310</v>
      </c>
      <c r="AA184" t="s">
        <v>310</v>
      </c>
      <c r="AB184" t="s">
        <v>310</v>
      </c>
      <c r="AC184" t="s">
        <v>310</v>
      </c>
      <c r="AD184" t="s">
        <v>310</v>
      </c>
      <c r="AE184">
        <v>13291.240165201823</v>
      </c>
      <c r="AF184">
        <v>91.899999618530273</v>
      </c>
      <c r="AG184">
        <v>8.6649997234344482</v>
      </c>
      <c r="AH184">
        <v>357.77500152587891</v>
      </c>
      <c r="AI184" t="s">
        <v>310</v>
      </c>
      <c r="AJ184">
        <v>0.30000001192092896</v>
      </c>
      <c r="AK184">
        <v>5902</v>
      </c>
      <c r="AL184">
        <v>75.046512055397031</v>
      </c>
      <c r="AM184">
        <v>4.2660284251526548</v>
      </c>
      <c r="AN184">
        <v>7.37670566931045</v>
      </c>
      <c r="AO184">
        <v>12.776121798157693</v>
      </c>
      <c r="AP184">
        <v>4.6977116674598723E-2</v>
      </c>
      <c r="AQ184">
        <v>2.6865053508016796</v>
      </c>
      <c r="AR184">
        <v>38782.644085015192</v>
      </c>
      <c r="AS184">
        <v>49281.653226725262</v>
      </c>
      <c r="AT184">
        <v>459.90827133390638</v>
      </c>
      <c r="AU184">
        <v>645.32415699428986</v>
      </c>
      <c r="AV184">
        <v>587.58707046508789</v>
      </c>
      <c r="AW184">
        <v>603.22333166334363</v>
      </c>
      <c r="AX184">
        <v>601.65148930019802</v>
      </c>
      <c r="AY184">
        <v>592.99007678561736</v>
      </c>
      <c r="AZ184">
        <v>4.4238327724238236</v>
      </c>
      <c r="BA184">
        <v>-13.729247877664037</v>
      </c>
      <c r="BB184">
        <v>75.532642541991336</v>
      </c>
      <c r="BC184">
        <v>906.63090464274092</v>
      </c>
      <c r="BD184">
        <v>7598.8408842298722</v>
      </c>
      <c r="BE184" s="33">
        <v>9.290833305567503E-2</v>
      </c>
      <c r="BF184" s="33"/>
    </row>
    <row r="185" spans="3:58" x14ac:dyDescent="0.3">
      <c r="C185" s="34">
        <v>42914</v>
      </c>
      <c r="D185">
        <v>22262.491330295139</v>
      </c>
      <c r="E185">
        <v>180.30911651187472</v>
      </c>
      <c r="F185">
        <v>640.58400577969019</v>
      </c>
      <c r="G185" t="s">
        <v>310</v>
      </c>
      <c r="H185">
        <v>1310.4811160193549</v>
      </c>
      <c r="I185">
        <v>729.53702502780493</v>
      </c>
      <c r="J185">
        <v>1.5857016790244314</v>
      </c>
      <c r="K185">
        <v>292.83277334637114</v>
      </c>
      <c r="L185">
        <v>378.2917723337809</v>
      </c>
      <c r="M185">
        <v>364.89714544084336</v>
      </c>
      <c r="N185">
        <v>1311.6104789310032</v>
      </c>
      <c r="O185">
        <v>19.963595281706915</v>
      </c>
      <c r="P185">
        <v>16.083108425140381</v>
      </c>
      <c r="Q185">
        <v>2.7164195775985718</v>
      </c>
      <c r="R185">
        <v>1040.423998006185</v>
      </c>
      <c r="S185">
        <v>999.93989757961697</v>
      </c>
      <c r="T185">
        <v>4999.9733591715494</v>
      </c>
      <c r="U185">
        <v>2498.8002989027236</v>
      </c>
      <c r="V185">
        <v>237.54801308314006</v>
      </c>
      <c r="W185">
        <v>23.374999523162842</v>
      </c>
      <c r="X185">
        <v>0.81237497925758362</v>
      </c>
      <c r="Y185">
        <v>1.6875000298023224</v>
      </c>
      <c r="Z185" t="s">
        <v>310</v>
      </c>
      <c r="AA185" t="s">
        <v>310</v>
      </c>
      <c r="AB185" t="s">
        <v>310</v>
      </c>
      <c r="AC185" t="s">
        <v>310</v>
      </c>
      <c r="AD185" t="s">
        <v>310</v>
      </c>
      <c r="AE185">
        <v>13689.853958468968</v>
      </c>
      <c r="AF185">
        <v>92.225002288818359</v>
      </c>
      <c r="AG185">
        <v>8.3149995803833008</v>
      </c>
      <c r="AH185">
        <v>356.04999542236328</v>
      </c>
      <c r="AI185" t="s">
        <v>310</v>
      </c>
      <c r="AJ185">
        <v>0.59999999403953552</v>
      </c>
      <c r="AK185">
        <v>5902</v>
      </c>
      <c r="AL185">
        <v>74.723176505830551</v>
      </c>
      <c r="AM185">
        <v>4.2739440061979828</v>
      </c>
      <c r="AN185">
        <v>7.9263723740975065</v>
      </c>
      <c r="AO185">
        <v>12.52101361254851</v>
      </c>
      <c r="AP185">
        <v>3.1142094103550469E-2</v>
      </c>
      <c r="AQ185">
        <v>2.4946745071146221</v>
      </c>
      <c r="AR185">
        <v>39644.507154676648</v>
      </c>
      <c r="AS185">
        <v>51400.087966579864</v>
      </c>
      <c r="AT185">
        <v>471.06345597373115</v>
      </c>
      <c r="AU185">
        <v>659.54700809054907</v>
      </c>
      <c r="AV185">
        <v>594.63668399386938</v>
      </c>
      <c r="AW185">
        <v>609.00356413523355</v>
      </c>
      <c r="AX185">
        <v>607.62686578962541</v>
      </c>
      <c r="AY185">
        <v>599.95525758531357</v>
      </c>
      <c r="AZ185">
        <v>3.7274660197397074</v>
      </c>
      <c r="BA185">
        <v>-13.723819421728452</v>
      </c>
      <c r="BB185">
        <v>81.715952830844458</v>
      </c>
      <c r="BC185">
        <v>906.63231913248694</v>
      </c>
      <c r="BD185">
        <v>7600.2057030571832</v>
      </c>
      <c r="BE185" s="33">
        <v>9.1116667104264096E-2</v>
      </c>
      <c r="BF185" s="33"/>
    </row>
    <row r="186" spans="3:58" x14ac:dyDescent="0.3">
      <c r="C186" s="34">
        <v>42915</v>
      </c>
      <c r="D186">
        <v>22010.975560845269</v>
      </c>
      <c r="E186">
        <v>180.50510293112862</v>
      </c>
      <c r="F186">
        <v>640.40350914001465</v>
      </c>
      <c r="G186" t="s">
        <v>310</v>
      </c>
      <c r="H186">
        <v>1311.4532518174913</v>
      </c>
      <c r="I186">
        <v>724.61894863976374</v>
      </c>
      <c r="J186">
        <v>1.588277704310086</v>
      </c>
      <c r="K186">
        <v>298.84140473471746</v>
      </c>
      <c r="L186">
        <v>386.46202409532333</v>
      </c>
      <c r="M186">
        <v>370.44269578721787</v>
      </c>
      <c r="N186">
        <v>1311.7399821811252</v>
      </c>
      <c r="O186">
        <v>20.180777042441896</v>
      </c>
      <c r="P186">
        <v>16.300549348195393</v>
      </c>
      <c r="Q186">
        <v>2.8765422503153482</v>
      </c>
      <c r="R186">
        <v>1044.6430277930365</v>
      </c>
      <c r="S186">
        <v>999.97645329369436</v>
      </c>
      <c r="T186">
        <v>5000.02771097819</v>
      </c>
      <c r="U186">
        <v>2499.833975897895</v>
      </c>
      <c r="V186">
        <v>237.61456689834594</v>
      </c>
      <c r="W186">
        <v>23.299999237060547</v>
      </c>
      <c r="X186">
        <v>0.81594999134540558</v>
      </c>
      <c r="Y186">
        <v>1.6749999821186066</v>
      </c>
      <c r="Z186" t="s">
        <v>310</v>
      </c>
      <c r="AA186" t="s">
        <v>310</v>
      </c>
      <c r="AB186" t="s">
        <v>310</v>
      </c>
      <c r="AC186" t="s">
        <v>310</v>
      </c>
      <c r="AD186" t="s">
        <v>310</v>
      </c>
      <c r="AE186">
        <v>13428.688003540039</v>
      </c>
      <c r="AF186">
        <v>92.075000762939453</v>
      </c>
      <c r="AG186">
        <v>8.2125000953674316</v>
      </c>
      <c r="AH186">
        <v>358.02499389648438</v>
      </c>
      <c r="AI186" t="s">
        <v>310</v>
      </c>
      <c r="AJ186">
        <v>0.69999998807907104</v>
      </c>
      <c r="AK186">
        <v>5902</v>
      </c>
      <c r="AL186">
        <v>74.667832409010998</v>
      </c>
      <c r="AM186">
        <v>4.283992726052249</v>
      </c>
      <c r="AN186">
        <v>7.9292535891135536</v>
      </c>
      <c r="AO186">
        <v>12.566556996438239</v>
      </c>
      <c r="AP186">
        <v>2.8532484873991321E-2</v>
      </c>
      <c r="AQ186">
        <v>2.4898017239239483</v>
      </c>
      <c r="AR186">
        <v>39297.869386121965</v>
      </c>
      <c r="AS186">
        <v>50829.920967610677</v>
      </c>
      <c r="AT186">
        <v>470.03183429506089</v>
      </c>
      <c r="AU186">
        <v>660.02779634263777</v>
      </c>
      <c r="AV186">
        <v>592.78933207194007</v>
      </c>
      <c r="AW186">
        <v>607.52611270480691</v>
      </c>
      <c r="AX186">
        <v>606.22234221564395</v>
      </c>
      <c r="AY186">
        <v>598.31684250301782</v>
      </c>
      <c r="AZ186">
        <v>3.6690746924115554</v>
      </c>
      <c r="BA186">
        <v>-13.630244267980258</v>
      </c>
      <c r="BB186">
        <v>87.342691752645706</v>
      </c>
      <c r="BC186">
        <v>965.5895146687825</v>
      </c>
      <c r="BD186">
        <v>7599.9461047702362</v>
      </c>
      <c r="BE186" s="33">
        <v>8.7512500273684665E-2</v>
      </c>
      <c r="BF186" s="33"/>
    </row>
    <row r="187" spans="3:58" x14ac:dyDescent="0.3">
      <c r="C187" s="34">
        <v>42916</v>
      </c>
      <c r="D187">
        <v>21743.769437597723</v>
      </c>
      <c r="E187">
        <v>180.52269999186197</v>
      </c>
      <c r="F187">
        <v>639.54077243804932</v>
      </c>
      <c r="G187" t="s">
        <v>310</v>
      </c>
      <c r="H187">
        <v>1312.7601449754502</v>
      </c>
      <c r="I187">
        <v>723.0484310785929</v>
      </c>
      <c r="J187">
        <v>1.6336641892790795</v>
      </c>
      <c r="K187">
        <v>300.83073585298325</v>
      </c>
      <c r="L187">
        <v>388.67502839830189</v>
      </c>
      <c r="M187">
        <v>373.49730163150366</v>
      </c>
      <c r="N187">
        <v>1312.5932284461128</v>
      </c>
      <c r="O187">
        <v>20.011209983295863</v>
      </c>
      <c r="P187">
        <v>16.131400585174561</v>
      </c>
      <c r="Q187">
        <v>3.0242544019114566</v>
      </c>
      <c r="R187">
        <v>1025.7692477332221</v>
      </c>
      <c r="S187">
        <v>999.9705888112386</v>
      </c>
      <c r="T187">
        <v>4999.9900958591033</v>
      </c>
      <c r="U187">
        <v>2500.776587592231</v>
      </c>
      <c r="V187">
        <v>237.43460838529799</v>
      </c>
      <c r="W187">
        <v>23.374999523162842</v>
      </c>
      <c r="X187">
        <v>0.84125001728534698</v>
      </c>
      <c r="Y187">
        <v>1.8925000131130219</v>
      </c>
      <c r="Z187" t="s">
        <v>310</v>
      </c>
      <c r="AA187" t="s">
        <v>310</v>
      </c>
      <c r="AB187" t="s">
        <v>310</v>
      </c>
      <c r="AC187" t="s">
        <v>310</v>
      </c>
      <c r="AD187" t="s">
        <v>310</v>
      </c>
      <c r="AE187">
        <v>13117.66131117079</v>
      </c>
      <c r="AF187">
        <v>92.375</v>
      </c>
      <c r="AG187">
        <v>8.2800002098083496</v>
      </c>
      <c r="AH187">
        <v>354.77499389648438</v>
      </c>
      <c r="AI187" t="s">
        <v>310</v>
      </c>
      <c r="AJ187">
        <v>1.2249999791383743</v>
      </c>
      <c r="AK187">
        <v>5902</v>
      </c>
      <c r="AL187">
        <v>74.667697506480749</v>
      </c>
      <c r="AM187">
        <v>4.294658002606881</v>
      </c>
      <c r="AN187">
        <v>7.7947606023814942</v>
      </c>
      <c r="AO187">
        <v>12.710561622182528</v>
      </c>
      <c r="AP187">
        <v>2.7631095162144414E-2</v>
      </c>
      <c r="AQ187">
        <v>2.4616198821200266</v>
      </c>
      <c r="AR187">
        <v>39004.24016927083</v>
      </c>
      <c r="AS187">
        <v>50190.896293131511</v>
      </c>
      <c r="AT187">
        <v>471.29851655960084</v>
      </c>
      <c r="AU187">
        <v>659.4820293667749</v>
      </c>
      <c r="AV187">
        <v>592.73294872707788</v>
      </c>
      <c r="AW187">
        <v>606.40535859002011</v>
      </c>
      <c r="AX187">
        <v>605.15504296620691</v>
      </c>
      <c r="AY187">
        <v>598.14555401272241</v>
      </c>
      <c r="AZ187">
        <v>3.9901228970831846</v>
      </c>
      <c r="BA187">
        <v>-13.523908690611522</v>
      </c>
      <c r="BB187">
        <v>89.816285869810315</v>
      </c>
      <c r="BC187">
        <v>965.30058127509221</v>
      </c>
      <c r="BD187">
        <v>7599.5870179918074</v>
      </c>
      <c r="BE187" s="33">
        <v>9.035416630407174E-2</v>
      </c>
      <c r="BF187" s="33"/>
    </row>
    <row r="188" spans="3:58" x14ac:dyDescent="0.3">
      <c r="C188" s="34">
        <v>42917</v>
      </c>
      <c r="D188">
        <v>22452.15025092231</v>
      </c>
      <c r="E188">
        <v>179.52128342522516</v>
      </c>
      <c r="F188">
        <v>640.950903362698</v>
      </c>
      <c r="G188" t="s">
        <v>310</v>
      </c>
      <c r="H188">
        <v>1312.5645304785835</v>
      </c>
      <c r="I188">
        <v>727.24875365363232</v>
      </c>
      <c r="J188">
        <v>1.5648932515333096</v>
      </c>
      <c r="K188">
        <v>291.62218572828505</v>
      </c>
      <c r="L188">
        <v>379.33367998335098</v>
      </c>
      <c r="M188">
        <v>362.4179734547933</v>
      </c>
      <c r="N188">
        <v>1313.0150710635714</v>
      </c>
      <c r="O188">
        <v>20.137078476614423</v>
      </c>
      <c r="P188">
        <v>16.262520313262939</v>
      </c>
      <c r="Q188">
        <v>2.7295555008782282</v>
      </c>
      <c r="R188">
        <v>1023.7294095357259</v>
      </c>
      <c r="S188">
        <v>1000.0522635777792</v>
      </c>
      <c r="T188">
        <v>5000.0014448377824</v>
      </c>
      <c r="U188">
        <v>2500.0580681694878</v>
      </c>
      <c r="V188">
        <v>237.45157432556152</v>
      </c>
      <c r="W188">
        <v>23.474999904632568</v>
      </c>
      <c r="X188">
        <v>0.71132498979568481</v>
      </c>
      <c r="Y188">
        <v>1.9850000143051147</v>
      </c>
      <c r="Z188" t="s">
        <v>310</v>
      </c>
      <c r="AA188" t="s">
        <v>310</v>
      </c>
      <c r="AB188" t="s">
        <v>310</v>
      </c>
      <c r="AC188" t="s">
        <v>310</v>
      </c>
      <c r="AD188" t="s">
        <v>310</v>
      </c>
      <c r="AE188">
        <v>13377.665419854058</v>
      </c>
      <c r="AF188">
        <v>92.05000114440918</v>
      </c>
      <c r="AG188">
        <v>8.2474997043609619</v>
      </c>
      <c r="AH188">
        <v>350.62500762939453</v>
      </c>
      <c r="AI188" t="s">
        <v>310</v>
      </c>
      <c r="AJ188">
        <v>1.3999999761581421</v>
      </c>
      <c r="AK188">
        <v>5902</v>
      </c>
      <c r="AL188">
        <v>74.568329270680749</v>
      </c>
      <c r="AM188">
        <v>4.3032073586995221</v>
      </c>
      <c r="AN188">
        <v>8.0371462787191081</v>
      </c>
      <c r="AO188">
        <v>12.553634222679667</v>
      </c>
      <c r="AP188">
        <v>2.6873084957952851E-2</v>
      </c>
      <c r="AQ188">
        <v>2.4900647708111339</v>
      </c>
      <c r="AR188">
        <v>39706.974361165361</v>
      </c>
      <c r="AS188">
        <v>51672.607103135852</v>
      </c>
      <c r="AT188">
        <v>473.71431318918866</v>
      </c>
      <c r="AU188">
        <v>660.17099588182236</v>
      </c>
      <c r="AV188">
        <v>597.47272067599829</v>
      </c>
      <c r="AW188">
        <v>611.52585972679981</v>
      </c>
      <c r="AX188">
        <v>609.684364382426</v>
      </c>
      <c r="AY188">
        <v>602.62280951605908</v>
      </c>
      <c r="AZ188">
        <v>3.9285624475942718</v>
      </c>
      <c r="BA188">
        <v>-13.615815878576703</v>
      </c>
      <c r="BB188">
        <v>80.54667938550314</v>
      </c>
      <c r="BC188">
        <v>957.88628961775044</v>
      </c>
      <c r="BD188">
        <v>7600.0664101494685</v>
      </c>
      <c r="BE188" s="33">
        <v>8.1674998005231217E-2</v>
      </c>
      <c r="BF188" s="33"/>
    </row>
    <row r="189" spans="3:58" x14ac:dyDescent="0.3">
      <c r="C189" s="34">
        <v>42918</v>
      </c>
      <c r="D189">
        <v>22355.510959879557</v>
      </c>
      <c r="E189">
        <v>180.98671156565348</v>
      </c>
      <c r="F189">
        <v>641.69188605414502</v>
      </c>
      <c r="G189" t="s">
        <v>310</v>
      </c>
      <c r="H189">
        <v>1314.4389475928413</v>
      </c>
      <c r="I189">
        <v>720.0940676371257</v>
      </c>
      <c r="J189">
        <v>0.90717052641945584</v>
      </c>
      <c r="K189">
        <v>291.6293443997701</v>
      </c>
      <c r="L189">
        <v>380.93009579976399</v>
      </c>
      <c r="M189">
        <v>368.06149529351126</v>
      </c>
      <c r="N189">
        <v>1314.157428656684</v>
      </c>
      <c r="O189">
        <v>20.194718123806847</v>
      </c>
      <c r="P189">
        <v>16.310379981994629</v>
      </c>
      <c r="Q189">
        <v>2.8551448186238608</v>
      </c>
      <c r="R189">
        <v>1022.2456041971842</v>
      </c>
      <c r="S189">
        <v>1000.0306402418348</v>
      </c>
      <c r="T189">
        <v>5000.0317964341903</v>
      </c>
      <c r="U189">
        <v>2499.2257224188911</v>
      </c>
      <c r="V189">
        <v>236.93016236623129</v>
      </c>
      <c r="W189">
        <v>23.575000286102295</v>
      </c>
      <c r="X189">
        <v>0.62895001471042633</v>
      </c>
      <c r="Y189">
        <v>1.742499977350235</v>
      </c>
      <c r="Z189" t="s">
        <v>310</v>
      </c>
      <c r="AA189" t="s">
        <v>310</v>
      </c>
      <c r="AB189" t="s">
        <v>310</v>
      </c>
      <c r="AC189" t="s">
        <v>310</v>
      </c>
      <c r="AD189" t="s">
        <v>310</v>
      </c>
      <c r="AE189">
        <v>13177.664122856988</v>
      </c>
      <c r="AF189">
        <v>91.600000381469727</v>
      </c>
      <c r="AG189">
        <v>8.1699995994567871</v>
      </c>
      <c r="AH189">
        <v>341.52499389648438</v>
      </c>
      <c r="AI189" t="s">
        <v>310</v>
      </c>
      <c r="AJ189">
        <v>1.3999999761581421</v>
      </c>
      <c r="AK189">
        <v>5902</v>
      </c>
      <c r="AL189">
        <v>2.5936667306555643</v>
      </c>
      <c r="AM189">
        <v>4.9655538166562714</v>
      </c>
      <c r="AN189">
        <v>0.26741815543953434</v>
      </c>
      <c r="AO189">
        <v>0.43737596009369656</v>
      </c>
      <c r="AP189">
        <v>1.0307125488503112E-2</v>
      </c>
      <c r="AQ189">
        <v>615.96838778273923</v>
      </c>
      <c r="AR189">
        <v>39453.71979844835</v>
      </c>
      <c r="AS189">
        <v>51563.127411566842</v>
      </c>
      <c r="AT189">
        <v>473.45592718124391</v>
      </c>
      <c r="AU189">
        <v>660.86924300723604</v>
      </c>
      <c r="AV189">
        <v>597.09808561537</v>
      </c>
      <c r="AW189">
        <v>611.4167696634928</v>
      </c>
      <c r="AX189">
        <v>609.87433649698892</v>
      </c>
      <c r="AY189">
        <v>602.40243735843239</v>
      </c>
      <c r="AZ189">
        <v>3.8204719071586926</v>
      </c>
      <c r="BA189">
        <v>-13.600102129909727</v>
      </c>
      <c r="BB189">
        <v>81.820472399393722</v>
      </c>
      <c r="BC189">
        <v>957.45760478973386</v>
      </c>
      <c r="BD189">
        <v>7600.1475521511502</v>
      </c>
      <c r="BE189" s="33">
        <v>7.7366665005683899E-2</v>
      </c>
      <c r="BF189" s="33"/>
    </row>
    <row r="190" spans="3:58" x14ac:dyDescent="0.3">
      <c r="C190" s="34">
        <v>42919</v>
      </c>
      <c r="D190">
        <v>21128.366294352214</v>
      </c>
      <c r="E190">
        <v>181.65256929397583</v>
      </c>
      <c r="F190">
        <v>640.38637850019666</v>
      </c>
      <c r="G190" t="s">
        <v>310</v>
      </c>
      <c r="H190">
        <v>1309.3256946139866</v>
      </c>
      <c r="I190">
        <v>719.15704987843833</v>
      </c>
      <c r="J190">
        <v>1.619317703968328</v>
      </c>
      <c r="K190">
        <v>294.41230664783052</v>
      </c>
      <c r="L190">
        <v>377.62743538750544</v>
      </c>
      <c r="M190">
        <v>367.36112215254042</v>
      </c>
      <c r="N190">
        <v>1311.2664022657607</v>
      </c>
      <c r="O190">
        <v>19.340829319424099</v>
      </c>
      <c r="P190">
        <v>15.473172607686784</v>
      </c>
      <c r="Q190">
        <v>3.1381836202409534</v>
      </c>
      <c r="R190">
        <v>1009.1126402113173</v>
      </c>
      <c r="S190">
        <v>1000.0323072009617</v>
      </c>
      <c r="T190">
        <v>4999.9971950954859</v>
      </c>
      <c r="U190">
        <v>2500.6179173787436</v>
      </c>
      <c r="V190">
        <v>237.36709454854329</v>
      </c>
      <c r="W190">
        <v>23.374999523162842</v>
      </c>
      <c r="X190">
        <v>0.72797499597072601</v>
      </c>
      <c r="Y190">
        <v>1.6449999809265137</v>
      </c>
      <c r="Z190" t="s">
        <v>310</v>
      </c>
      <c r="AA190" t="s">
        <v>310</v>
      </c>
      <c r="AB190" t="s">
        <v>310</v>
      </c>
      <c r="AC190" t="s">
        <v>310</v>
      </c>
      <c r="AD190" t="s">
        <v>310</v>
      </c>
      <c r="AE190">
        <v>12705.584866333007</v>
      </c>
      <c r="AF190">
        <v>91.94999885559082</v>
      </c>
      <c r="AG190">
        <v>8.1274998188018799</v>
      </c>
      <c r="AH190">
        <v>339.99999237060547</v>
      </c>
      <c r="AI190" t="s">
        <v>310</v>
      </c>
      <c r="AJ190">
        <v>2.0000000298023224</v>
      </c>
      <c r="AK190">
        <v>5902</v>
      </c>
      <c r="AL190">
        <v>71.87797251871477</v>
      </c>
      <c r="AM190">
        <v>4.2752966581119427</v>
      </c>
      <c r="AN190">
        <v>7.3980632098385186</v>
      </c>
      <c r="AO190">
        <v>12.119564206327938</v>
      </c>
      <c r="AP190">
        <v>3.0654007931136422E-2</v>
      </c>
      <c r="AQ190">
        <v>27.897202213439677</v>
      </c>
      <c r="AR190">
        <v>37927.904435221353</v>
      </c>
      <c r="AS190">
        <v>52174.606707085506</v>
      </c>
      <c r="AT190">
        <v>455.14793428844877</v>
      </c>
      <c r="AU190">
        <v>661.17560668521458</v>
      </c>
      <c r="AV190">
        <v>589.26269213358557</v>
      </c>
      <c r="AW190">
        <v>604.93268366919619</v>
      </c>
      <c r="AX190">
        <v>603.47152402665881</v>
      </c>
      <c r="AY190">
        <v>594.65451958974199</v>
      </c>
      <c r="AZ190">
        <v>3.9973546799686219</v>
      </c>
      <c r="BA190">
        <v>-13.537269025047619</v>
      </c>
      <c r="BB190">
        <v>84.479233635796447</v>
      </c>
      <c r="BC190">
        <v>972.26162081824407</v>
      </c>
      <c r="BD190">
        <v>7600.4889741685656</v>
      </c>
      <c r="BE190" s="33">
        <v>7.2583334830900029E-2</v>
      </c>
      <c r="BF190" s="33"/>
    </row>
    <row r="191" spans="3:58" x14ac:dyDescent="0.3">
      <c r="C191" s="34">
        <v>42920</v>
      </c>
      <c r="D191">
        <v>22497.68611178928</v>
      </c>
      <c r="E191">
        <v>181.87363658481175</v>
      </c>
      <c r="F191">
        <v>640.98749372694226</v>
      </c>
      <c r="G191" t="s">
        <v>310</v>
      </c>
      <c r="H191">
        <v>1314.8134845309787</v>
      </c>
      <c r="I191">
        <v>721.04802850087481</v>
      </c>
      <c r="J191">
        <v>-2.7220865314205489</v>
      </c>
      <c r="K191">
        <v>290.29792927636038</v>
      </c>
      <c r="L191">
        <v>376.32277617984346</v>
      </c>
      <c r="M191">
        <v>364.58792177836102</v>
      </c>
      <c r="N191">
        <v>1316.2790421803793</v>
      </c>
      <c r="O191">
        <v>19.756135233905582</v>
      </c>
      <c r="P191">
        <v>15.870930211411583</v>
      </c>
      <c r="Q191">
        <v>2.7620785501268177</v>
      </c>
      <c r="R191">
        <v>1003.4252103381687</v>
      </c>
      <c r="S191">
        <v>1000.0157055960761</v>
      </c>
      <c r="T191">
        <v>4999.9869155883789</v>
      </c>
      <c r="U191">
        <v>2500.846142239041</v>
      </c>
      <c r="V191">
        <v>236.87928693559434</v>
      </c>
      <c r="W191">
        <v>23.525000095367432</v>
      </c>
      <c r="X191">
        <v>0.76462501287460327</v>
      </c>
      <c r="Y191">
        <v>1.7150000035762787</v>
      </c>
      <c r="Z191" t="s">
        <v>310</v>
      </c>
      <c r="AA191" t="s">
        <v>310</v>
      </c>
      <c r="AB191" t="s">
        <v>310</v>
      </c>
      <c r="AC191" t="s">
        <v>310</v>
      </c>
      <c r="AD191" t="s">
        <v>310</v>
      </c>
      <c r="AE191">
        <v>14052.795149739582</v>
      </c>
      <c r="AF191">
        <v>92.325000762939453</v>
      </c>
      <c r="AG191">
        <v>8.3899996280670166</v>
      </c>
      <c r="AH191">
        <v>349.62500762939453</v>
      </c>
      <c r="AI191" t="s">
        <v>310</v>
      </c>
      <c r="AJ191">
        <v>2.2000000476837158</v>
      </c>
      <c r="AK191">
        <v>5902</v>
      </c>
      <c r="AL191">
        <v>96.861364629533554</v>
      </c>
      <c r="AM191">
        <v>1.5059122551232575</v>
      </c>
      <c r="AN191">
        <v>0.25592362786108558</v>
      </c>
      <c r="AO191">
        <v>0.57252703088904833</v>
      </c>
      <c r="AP191">
        <v>1.0490022185775969E-2</v>
      </c>
      <c r="AQ191">
        <v>2.5717192639907203</v>
      </c>
      <c r="AR191">
        <v>39487.79241536458</v>
      </c>
      <c r="AS191">
        <v>51462.065599229602</v>
      </c>
      <c r="AT191">
        <v>472.60883356730142</v>
      </c>
      <c r="AU191">
        <v>659.96279381646048</v>
      </c>
      <c r="AV191">
        <v>595.78760994805225</v>
      </c>
      <c r="AW191">
        <v>610.84287321302622</v>
      </c>
      <c r="AX191">
        <v>609.13412259419761</v>
      </c>
      <c r="AY191">
        <v>601.22921697828508</v>
      </c>
      <c r="AZ191">
        <v>3.7867755169669786</v>
      </c>
      <c r="BA191">
        <v>-13.668452551960945</v>
      </c>
      <c r="BB191">
        <v>79.711324829525424</v>
      </c>
      <c r="BC191">
        <v>972.79899476369224</v>
      </c>
      <c r="BD191">
        <v>7599.9811038547095</v>
      </c>
      <c r="BE191" s="33">
        <v>7.1612500275174781E-2</v>
      </c>
      <c r="BF191" s="33"/>
    </row>
    <row r="192" spans="3:58" x14ac:dyDescent="0.3">
      <c r="C192" s="34">
        <v>42921</v>
      </c>
      <c r="D192">
        <v>22835.225711398656</v>
      </c>
      <c r="E192">
        <v>181.38946508831447</v>
      </c>
      <c r="F192">
        <v>641.32333437601721</v>
      </c>
      <c r="G192" t="s">
        <v>310</v>
      </c>
      <c r="H192">
        <v>1314.4741002400717</v>
      </c>
      <c r="I192">
        <v>724.80177044338654</v>
      </c>
      <c r="J192">
        <v>1.3389962511758009</v>
      </c>
      <c r="K192">
        <v>286.27448667950102</v>
      </c>
      <c r="L192">
        <v>372.8699853261312</v>
      </c>
      <c r="M192">
        <v>359.91575982835559</v>
      </c>
      <c r="N192">
        <v>1315.9117852528891</v>
      </c>
      <c r="O192">
        <v>19.927674551804859</v>
      </c>
      <c r="P192">
        <v>16.04215145111084</v>
      </c>
      <c r="Q192">
        <v>2.6467964649200439</v>
      </c>
      <c r="R192">
        <v>1014.7578205108642</v>
      </c>
      <c r="S192">
        <v>999.9966970867581</v>
      </c>
      <c r="T192">
        <v>5000.0232913547088</v>
      </c>
      <c r="U192">
        <v>2500.0699573092988</v>
      </c>
      <c r="V192">
        <v>237.22305648061965</v>
      </c>
      <c r="W192">
        <v>23.449999809265137</v>
      </c>
      <c r="X192">
        <v>0.76412500441074371</v>
      </c>
      <c r="Y192">
        <v>1.5899999737739563</v>
      </c>
      <c r="Z192" t="s">
        <v>310</v>
      </c>
      <c r="AA192" t="s">
        <v>310</v>
      </c>
      <c r="AB192" t="s">
        <v>310</v>
      </c>
      <c r="AC192" t="s">
        <v>310</v>
      </c>
      <c r="AD192" t="s">
        <v>310</v>
      </c>
      <c r="AE192">
        <v>13995.73639424642</v>
      </c>
      <c r="AF192">
        <v>92.174999237060547</v>
      </c>
      <c r="AG192">
        <v>8.630000114440918</v>
      </c>
      <c r="AH192">
        <v>356.77083841959637</v>
      </c>
      <c r="AI192" t="s">
        <v>310</v>
      </c>
      <c r="AJ192">
        <v>1.2249999940395355</v>
      </c>
      <c r="AK192">
        <v>5750.1149305555555</v>
      </c>
      <c r="AL192">
        <v>76.720354615317447</v>
      </c>
      <c r="AM192">
        <v>3.9472679039256442</v>
      </c>
      <c r="AN192">
        <v>7.2321053718945389</v>
      </c>
      <c r="AO192">
        <v>11.567433052010731</v>
      </c>
      <c r="AP192">
        <v>2.8356098937859509E-2</v>
      </c>
      <c r="AQ192">
        <v>2.5123207105530634</v>
      </c>
      <c r="AR192">
        <v>39831.66461452908</v>
      </c>
      <c r="AS192">
        <v>52072.645878092451</v>
      </c>
      <c r="AT192">
        <v>473.62967899110583</v>
      </c>
      <c r="AU192">
        <v>659.92776559193931</v>
      </c>
      <c r="AV192">
        <v>598.30293125576441</v>
      </c>
      <c r="AW192">
        <v>613.19745661417642</v>
      </c>
      <c r="AX192">
        <v>611.34940073225232</v>
      </c>
      <c r="AY192">
        <v>603.62930600908066</v>
      </c>
      <c r="AZ192">
        <v>3.7692399246825112</v>
      </c>
      <c r="BA192">
        <v>-13.683471298217773</v>
      </c>
      <c r="BB192">
        <v>76.486699589093533</v>
      </c>
      <c r="BC192">
        <v>961.81699655320904</v>
      </c>
      <c r="BD192">
        <v>7599.6127621120877</v>
      </c>
      <c r="BE192" s="33">
        <v>8.4404167408744499E-2</v>
      </c>
      <c r="BF192" s="33"/>
    </row>
    <row r="193" spans="3:58" x14ac:dyDescent="0.3">
      <c r="C193" s="34">
        <v>42922</v>
      </c>
      <c r="D193">
        <v>23029.463304307727</v>
      </c>
      <c r="E193">
        <v>182.14334852960374</v>
      </c>
      <c r="F193">
        <v>641.79418034023706</v>
      </c>
      <c r="G193" t="s">
        <v>310</v>
      </c>
      <c r="H193">
        <v>1313.9782299465603</v>
      </c>
      <c r="I193">
        <v>725.44971836937793</v>
      </c>
      <c r="J193">
        <v>-2.732529996583859</v>
      </c>
      <c r="K193">
        <v>290.26106832292345</v>
      </c>
      <c r="L193">
        <v>373.07850610944962</v>
      </c>
      <c r="M193">
        <v>358.81886217329236</v>
      </c>
      <c r="N193">
        <v>1315.093713039822</v>
      </c>
      <c r="O193">
        <v>20.193434118562273</v>
      </c>
      <c r="P193">
        <v>16.301053365071613</v>
      </c>
      <c r="Q193">
        <v>2.6781904697418213</v>
      </c>
      <c r="R193">
        <v>994.10714287228052</v>
      </c>
      <c r="S193">
        <v>1000.0502116309272</v>
      </c>
      <c r="T193">
        <v>4999.9905588785805</v>
      </c>
      <c r="U193">
        <v>2499.4416978624131</v>
      </c>
      <c r="V193">
        <v>237.20473007096186</v>
      </c>
      <c r="W193">
        <v>23.550000190734863</v>
      </c>
      <c r="X193">
        <v>0.75950001180171967</v>
      </c>
      <c r="Y193">
        <v>1.8550000190734863</v>
      </c>
      <c r="Z193" t="s">
        <v>310</v>
      </c>
      <c r="AA193" t="s">
        <v>310</v>
      </c>
      <c r="AB193" t="s">
        <v>310</v>
      </c>
      <c r="AC193" t="s">
        <v>310</v>
      </c>
      <c r="AD193" t="s">
        <v>310</v>
      </c>
      <c r="AE193">
        <v>13958.757710096572</v>
      </c>
      <c r="AF193">
        <v>92.174997329711914</v>
      </c>
      <c r="AG193">
        <v>8.5225002765655518</v>
      </c>
      <c r="AH193">
        <v>348.84999847412109</v>
      </c>
      <c r="AI193" t="s">
        <v>310</v>
      </c>
      <c r="AJ193">
        <v>0.89999997615814209</v>
      </c>
      <c r="AK193">
        <v>5675</v>
      </c>
      <c r="AL193">
        <v>2.6734606022429137</v>
      </c>
      <c r="AM193">
        <v>4.958554930819405</v>
      </c>
      <c r="AN193">
        <v>0.25875970224180134</v>
      </c>
      <c r="AO193">
        <v>8.9010753797160262</v>
      </c>
      <c r="AP193">
        <v>1.0369900142613016E-2</v>
      </c>
      <c r="AQ193">
        <v>2.5452521526151233</v>
      </c>
      <c r="AR193">
        <v>40075.337639702688</v>
      </c>
      <c r="AS193">
        <v>52373.998612467447</v>
      </c>
      <c r="AT193">
        <v>475.4941596455044</v>
      </c>
      <c r="AU193">
        <v>660.34542571173779</v>
      </c>
      <c r="AV193">
        <v>600.75342920091418</v>
      </c>
      <c r="AW193">
        <v>615.61522466871475</v>
      </c>
      <c r="AX193">
        <v>614.06326158311629</v>
      </c>
      <c r="AY193">
        <v>605.96282126108804</v>
      </c>
      <c r="AZ193">
        <v>3.7296396589941447</v>
      </c>
      <c r="BA193">
        <v>-13.756718906760216</v>
      </c>
      <c r="BB193">
        <v>76.423006772994995</v>
      </c>
      <c r="BC193">
        <v>954.42334293789338</v>
      </c>
      <c r="BD193">
        <v>7600.209196302626</v>
      </c>
      <c r="BE193" s="33">
        <v>7.7933335055907563E-2</v>
      </c>
      <c r="BF193" s="33"/>
    </row>
    <row r="194" spans="3:58" x14ac:dyDescent="0.3">
      <c r="C194" s="34">
        <v>42923</v>
      </c>
      <c r="D194">
        <v>22791.928932020401</v>
      </c>
      <c r="E194">
        <v>183.45388679504396</v>
      </c>
      <c r="F194">
        <v>641.82048267788355</v>
      </c>
      <c r="G194" t="s">
        <v>310</v>
      </c>
      <c r="H194">
        <v>1314.2946066114637</v>
      </c>
      <c r="I194">
        <v>723.80766287909614</v>
      </c>
      <c r="J194">
        <v>4.4266177962223692E-3</v>
      </c>
      <c r="K194">
        <v>293.06167762544419</v>
      </c>
      <c r="L194">
        <v>377.00368160671655</v>
      </c>
      <c r="M194">
        <v>364.67529142167831</v>
      </c>
      <c r="N194">
        <v>1315.1373107910156</v>
      </c>
      <c r="O194">
        <v>20.077591928508546</v>
      </c>
      <c r="P194">
        <v>16.187119325002033</v>
      </c>
      <c r="Q194">
        <v>2.8931536144680448</v>
      </c>
      <c r="R194">
        <v>979.52843712700735</v>
      </c>
      <c r="S194">
        <v>999.98076224856902</v>
      </c>
      <c r="T194">
        <v>4999.9977400037978</v>
      </c>
      <c r="U194">
        <v>2500.0467724270293</v>
      </c>
      <c r="V194">
        <v>237.17476726637946</v>
      </c>
      <c r="W194">
        <v>23.600000381469727</v>
      </c>
      <c r="X194">
        <v>0.7736000120639801</v>
      </c>
      <c r="Y194">
        <v>1.7499999701976776</v>
      </c>
      <c r="Z194" t="s">
        <v>310</v>
      </c>
      <c r="AA194" t="s">
        <v>310</v>
      </c>
      <c r="AB194" t="s">
        <v>310</v>
      </c>
      <c r="AC194" t="s">
        <v>310</v>
      </c>
      <c r="AD194" t="s">
        <v>310</v>
      </c>
      <c r="AE194">
        <v>13891.681952582465</v>
      </c>
      <c r="AF194">
        <v>92.124998092651367</v>
      </c>
      <c r="AG194">
        <v>8.5449998378753662</v>
      </c>
      <c r="AH194">
        <v>350.84999847412109</v>
      </c>
      <c r="AI194" t="s">
        <v>310</v>
      </c>
      <c r="AJ194">
        <v>1.2749999761581421</v>
      </c>
      <c r="AK194">
        <v>5675</v>
      </c>
      <c r="AL194">
        <v>47.651165876330602</v>
      </c>
      <c r="AM194">
        <v>4.4826636494861711</v>
      </c>
      <c r="AN194">
        <v>4.7540831426194474</v>
      </c>
      <c r="AO194">
        <v>11.19646529091729</v>
      </c>
      <c r="AP194">
        <v>2.0940745749545318E-2</v>
      </c>
      <c r="AQ194">
        <v>2.5200283361805811</v>
      </c>
      <c r="AR194">
        <v>39672.718490759646</v>
      </c>
      <c r="AS194">
        <v>50586.275995551216</v>
      </c>
      <c r="AT194">
        <v>478.69332716200086</v>
      </c>
      <c r="AU194">
        <v>660.7991548114353</v>
      </c>
      <c r="AV194">
        <v>596.80225584242078</v>
      </c>
      <c r="AW194">
        <v>612.08365722232395</v>
      </c>
      <c r="AX194">
        <v>610.74848397572839</v>
      </c>
      <c r="AY194">
        <v>602.88213352627224</v>
      </c>
      <c r="AZ194">
        <v>3.5165577467944886</v>
      </c>
      <c r="BA194">
        <v>-13.717141581906212</v>
      </c>
      <c r="BB194">
        <v>79.750388378567166</v>
      </c>
      <c r="BC194">
        <v>972.10709866417778</v>
      </c>
      <c r="BD194">
        <v>7594.1330975002711</v>
      </c>
      <c r="BE194" s="33">
        <v>7.8479165832201644E-2</v>
      </c>
      <c r="BF194" s="33"/>
    </row>
    <row r="195" spans="3:58" x14ac:dyDescent="0.3">
      <c r="C195" s="34">
        <v>42924</v>
      </c>
      <c r="D195">
        <v>22728.351152208117</v>
      </c>
      <c r="E195">
        <v>182.09482895533245</v>
      </c>
      <c r="F195">
        <v>642.41682105594214</v>
      </c>
      <c r="G195" t="s">
        <v>310</v>
      </c>
      <c r="H195">
        <v>1313.9493073357476</v>
      </c>
      <c r="I195">
        <v>721.39233341217039</v>
      </c>
      <c r="J195">
        <v>1.62379899467859</v>
      </c>
      <c r="K195">
        <v>296.95352552202013</v>
      </c>
      <c r="L195">
        <v>380.93240360683865</v>
      </c>
      <c r="M195">
        <v>366.986470773485</v>
      </c>
      <c r="N195">
        <v>1314.6825767517089</v>
      </c>
      <c r="O195">
        <v>20.220279317431981</v>
      </c>
      <c r="P195">
        <v>16.327850023905437</v>
      </c>
      <c r="Q195">
        <v>2.9407540559768677</v>
      </c>
      <c r="R195">
        <v>962.72808252970378</v>
      </c>
      <c r="S195">
        <v>999.96923836602105</v>
      </c>
      <c r="T195">
        <v>4999.9947789510088</v>
      </c>
      <c r="U195">
        <v>2501.3760036892363</v>
      </c>
      <c r="V195">
        <v>236.91376095877754</v>
      </c>
      <c r="W195">
        <v>23.525000095367432</v>
      </c>
      <c r="X195">
        <v>0.77677498757839203</v>
      </c>
      <c r="Y195">
        <v>1.695000022649765</v>
      </c>
      <c r="Z195" t="s">
        <v>310</v>
      </c>
      <c r="AA195" t="s">
        <v>310</v>
      </c>
      <c r="AB195" t="s">
        <v>310</v>
      </c>
      <c r="AC195" t="s">
        <v>310</v>
      </c>
      <c r="AD195" t="s">
        <v>310</v>
      </c>
      <c r="AE195">
        <v>13718.411290825738</v>
      </c>
      <c r="AF195">
        <v>92.024999618530273</v>
      </c>
      <c r="AG195">
        <v>8.4499998092651367</v>
      </c>
      <c r="AH195">
        <v>351.52500915527344</v>
      </c>
      <c r="AI195" t="s">
        <v>310</v>
      </c>
      <c r="AJ195">
        <v>1.3999999761581421</v>
      </c>
      <c r="AK195">
        <v>5675</v>
      </c>
      <c r="AL195">
        <v>75.331170198652472</v>
      </c>
      <c r="AM195">
        <v>4.1339070780409708</v>
      </c>
      <c r="AN195">
        <v>7.6310394012265732</v>
      </c>
      <c r="AO195">
        <v>12.382126557164723</v>
      </c>
      <c r="AP195">
        <v>2.836341500558235E-2</v>
      </c>
      <c r="AQ195">
        <v>2.5023777865701251</v>
      </c>
      <c r="AR195">
        <v>39574.224856228298</v>
      </c>
      <c r="AS195">
        <v>51944.517201063369</v>
      </c>
      <c r="AT195">
        <v>474.93405040105182</v>
      </c>
      <c r="AU195">
        <v>661.54990028805207</v>
      </c>
      <c r="AV195">
        <v>595.08254792955188</v>
      </c>
      <c r="AW195">
        <v>610.61773548126223</v>
      </c>
      <c r="AX195">
        <v>609.22453488243946</v>
      </c>
      <c r="AY195">
        <v>601.12091511620417</v>
      </c>
      <c r="AZ195">
        <v>3.3502799130976202</v>
      </c>
      <c r="BA195">
        <v>-13.699550563759274</v>
      </c>
      <c r="BB195">
        <v>81.787314891815186</v>
      </c>
      <c r="BC195">
        <v>963.60862854851621</v>
      </c>
      <c r="BD195">
        <v>7578.578296407064</v>
      </c>
      <c r="BE195" s="33">
        <v>7.3658333470424012E-2</v>
      </c>
      <c r="BF195" s="33"/>
    </row>
    <row r="196" spans="3:58" x14ac:dyDescent="0.3">
      <c r="C196" s="34">
        <v>42925</v>
      </c>
      <c r="D196">
        <v>22729.729882134332</v>
      </c>
      <c r="E196">
        <v>181.94786039988199</v>
      </c>
      <c r="F196">
        <v>641.14835633171924</v>
      </c>
      <c r="G196" t="s">
        <v>310</v>
      </c>
      <c r="H196">
        <v>1313.2040145026313</v>
      </c>
      <c r="I196">
        <v>727.84423965877954</v>
      </c>
      <c r="J196">
        <v>5.7239723321577507E-2</v>
      </c>
      <c r="K196">
        <v>294.52660506566366</v>
      </c>
      <c r="L196">
        <v>378.14538584815131</v>
      </c>
      <c r="M196">
        <v>364.41284311082626</v>
      </c>
      <c r="N196">
        <v>1314.761540306939</v>
      </c>
      <c r="O196">
        <v>20.135585353109573</v>
      </c>
      <c r="P196">
        <v>16.227551778157551</v>
      </c>
      <c r="Q196">
        <v>2.7288611597485013</v>
      </c>
      <c r="R196">
        <v>958.59838748508025</v>
      </c>
      <c r="S196">
        <v>999.98936930762397</v>
      </c>
      <c r="T196">
        <v>4999.9699362860783</v>
      </c>
      <c r="U196">
        <v>2500.6979412502715</v>
      </c>
      <c r="V196">
        <v>236.86621866226196</v>
      </c>
      <c r="W196">
        <v>23.575000286102295</v>
      </c>
      <c r="X196">
        <v>0.7833000123500824</v>
      </c>
      <c r="Y196">
        <v>1.820000022649765</v>
      </c>
      <c r="Z196" t="s">
        <v>310</v>
      </c>
      <c r="AA196" t="s">
        <v>310</v>
      </c>
      <c r="AB196" t="s">
        <v>310</v>
      </c>
      <c r="AC196" t="s">
        <v>310</v>
      </c>
      <c r="AD196" t="s">
        <v>310</v>
      </c>
      <c r="AE196">
        <v>13721.900422159832</v>
      </c>
      <c r="AF196">
        <v>91.774997711181641</v>
      </c>
      <c r="AG196">
        <v>8.4324996471405029</v>
      </c>
      <c r="AH196">
        <v>346.84999847412109</v>
      </c>
      <c r="AI196" t="s">
        <v>310</v>
      </c>
      <c r="AJ196">
        <v>1.3999999761581421</v>
      </c>
      <c r="AK196">
        <v>5675</v>
      </c>
      <c r="AL196">
        <v>74.454434331258142</v>
      </c>
      <c r="AM196">
        <v>1.922273508956035</v>
      </c>
      <c r="AN196">
        <v>14.668734145606006</v>
      </c>
      <c r="AO196">
        <v>0.42589860578896882</v>
      </c>
      <c r="AP196">
        <v>0.98048164241222868</v>
      </c>
      <c r="AQ196">
        <v>14.902649014360374</v>
      </c>
      <c r="AR196">
        <v>39716.75901285807</v>
      </c>
      <c r="AS196">
        <v>52050.844278971352</v>
      </c>
      <c r="AT196">
        <v>473.15797533459136</v>
      </c>
      <c r="AU196">
        <v>660.21666993035205</v>
      </c>
      <c r="AV196">
        <v>597.66928884718152</v>
      </c>
      <c r="AW196">
        <v>612.90753086937798</v>
      </c>
      <c r="AX196">
        <v>611.40961502922903</v>
      </c>
      <c r="AY196">
        <v>603.03355064392088</v>
      </c>
      <c r="AZ196">
        <v>3.7487844935721819</v>
      </c>
      <c r="BA196">
        <v>-13.716609425014919</v>
      </c>
      <c r="BB196">
        <v>80.296986039479577</v>
      </c>
      <c r="BC196">
        <v>965.52940452421933</v>
      </c>
      <c r="BD196">
        <v>7600.1887932671443</v>
      </c>
      <c r="BE196" s="33">
        <v>6.9487500935792923E-2</v>
      </c>
      <c r="BF196" s="33"/>
    </row>
    <row r="197" spans="3:58" x14ac:dyDescent="0.3">
      <c r="C197" s="34">
        <v>42926</v>
      </c>
      <c r="D197">
        <v>22658.852652316622</v>
      </c>
      <c r="E197">
        <v>180.09968681335448</v>
      </c>
      <c r="F197">
        <v>641.97027842203772</v>
      </c>
      <c r="G197" t="s">
        <v>310</v>
      </c>
      <c r="H197">
        <v>1312.4098476833767</v>
      </c>
      <c r="I197">
        <v>730.90127396053742</v>
      </c>
      <c r="J197">
        <v>1.0648208842500431</v>
      </c>
      <c r="K197">
        <v>296.07511319054498</v>
      </c>
      <c r="L197">
        <v>381.96415680779353</v>
      </c>
      <c r="M197">
        <v>365.99016494750975</v>
      </c>
      <c r="N197">
        <v>1313.0320675320095</v>
      </c>
      <c r="O197">
        <v>20.331773456599976</v>
      </c>
      <c r="P197">
        <v>16.251562277475994</v>
      </c>
      <c r="Q197">
        <v>2.9936003684997559</v>
      </c>
      <c r="R197">
        <v>950.9474093119303</v>
      </c>
      <c r="S197">
        <v>999.96980997721357</v>
      </c>
      <c r="T197">
        <v>5000.0025885687937</v>
      </c>
      <c r="U197">
        <v>2501.2279086642793</v>
      </c>
      <c r="V197">
        <v>236.76502584351434</v>
      </c>
      <c r="W197">
        <v>23.600000381469727</v>
      </c>
      <c r="X197">
        <v>0.78570002317428589</v>
      </c>
      <c r="Y197">
        <v>1.7024999856948853</v>
      </c>
      <c r="Z197" t="s">
        <v>310</v>
      </c>
      <c r="AA197" t="s">
        <v>310</v>
      </c>
      <c r="AB197" t="s">
        <v>310</v>
      </c>
      <c r="AC197" t="s">
        <v>310</v>
      </c>
      <c r="AD197" t="s">
        <v>310</v>
      </c>
      <c r="AE197">
        <v>13618.143324788411</v>
      </c>
      <c r="AF197">
        <v>91.549999237060547</v>
      </c>
      <c r="AG197">
        <v>8.5225000381469727</v>
      </c>
      <c r="AH197">
        <v>347.34999847412109</v>
      </c>
      <c r="AI197" t="s">
        <v>310</v>
      </c>
      <c r="AJ197">
        <v>1.6250000298023224</v>
      </c>
      <c r="AK197">
        <v>5675</v>
      </c>
      <c r="AL197">
        <v>75.134216859605573</v>
      </c>
      <c r="AM197">
        <v>3.4253224323607152</v>
      </c>
      <c r="AN197">
        <v>10.02797501274833</v>
      </c>
      <c r="AO197">
        <v>8.4106881235349622</v>
      </c>
      <c r="AP197">
        <v>0.3240004778839648</v>
      </c>
      <c r="AQ197">
        <v>6.3753639716241093</v>
      </c>
      <c r="AR197">
        <v>39646.555350748698</v>
      </c>
      <c r="AS197">
        <v>51996.993775770403</v>
      </c>
      <c r="AT197">
        <v>472.93232670889961</v>
      </c>
      <c r="AU197">
        <v>661.0048229641385</v>
      </c>
      <c r="AV197">
        <v>596.7445744408501</v>
      </c>
      <c r="AW197">
        <v>611.50181488460964</v>
      </c>
      <c r="AX197">
        <v>610.03251281314431</v>
      </c>
      <c r="AY197">
        <v>602.33705658382837</v>
      </c>
      <c r="AZ197">
        <v>3.6584187549021507</v>
      </c>
      <c r="BA197">
        <v>-13.649453716476758</v>
      </c>
      <c r="BB197">
        <v>83.042922465006512</v>
      </c>
      <c r="BC197">
        <v>968.61062997182205</v>
      </c>
      <c r="BD197">
        <v>7596.1430152045359</v>
      </c>
      <c r="BE197" s="33">
        <v>7.7612499085565403E-2</v>
      </c>
      <c r="BF197" s="33"/>
    </row>
    <row r="198" spans="3:58" x14ac:dyDescent="0.3">
      <c r="C198" s="34">
        <v>42927</v>
      </c>
      <c r="D198">
        <v>22490.442820909288</v>
      </c>
      <c r="E198">
        <v>179.03674506611293</v>
      </c>
      <c r="F198">
        <v>640.76626777648926</v>
      </c>
      <c r="G198" t="s">
        <v>310</v>
      </c>
      <c r="H198">
        <v>1314.5291544172499</v>
      </c>
      <c r="I198">
        <v>726.33056106567381</v>
      </c>
      <c r="J198">
        <v>1.5268624421209096</v>
      </c>
      <c r="K198">
        <v>295.84939940770465</v>
      </c>
      <c r="L198">
        <v>382.08679245842825</v>
      </c>
      <c r="M198">
        <v>367.23617199791801</v>
      </c>
      <c r="N198">
        <v>1315.3260331047907</v>
      </c>
      <c r="O198">
        <v>20.262447438637416</v>
      </c>
      <c r="P198">
        <v>16.178278923034668</v>
      </c>
      <c r="Q198">
        <v>3.1438593334621854</v>
      </c>
      <c r="R198">
        <v>938.24752447340222</v>
      </c>
      <c r="S198">
        <v>999.99443007575144</v>
      </c>
      <c r="T198">
        <v>4999.9859805636934</v>
      </c>
      <c r="U198">
        <v>2499.7881571451821</v>
      </c>
      <c r="V198">
        <v>236.44038701057434</v>
      </c>
      <c r="W198">
        <v>23.600000381469727</v>
      </c>
      <c r="X198">
        <v>0.79395000636577606</v>
      </c>
      <c r="Y198">
        <v>1.6050000190734863</v>
      </c>
      <c r="Z198" t="s">
        <v>310</v>
      </c>
      <c r="AA198" t="s">
        <v>310</v>
      </c>
      <c r="AB198" t="s">
        <v>310</v>
      </c>
      <c r="AC198" t="s">
        <v>310</v>
      </c>
      <c r="AD198" t="s">
        <v>310</v>
      </c>
      <c r="AE198">
        <v>13470.816530015734</v>
      </c>
      <c r="AF198">
        <v>91.5</v>
      </c>
      <c r="AG198">
        <v>8.4449999332427979</v>
      </c>
      <c r="AH198">
        <v>348.52500915527344</v>
      </c>
      <c r="AI198" t="s">
        <v>310</v>
      </c>
      <c r="AJ198">
        <v>1.7000000476837158</v>
      </c>
      <c r="AK198">
        <v>5675</v>
      </c>
      <c r="AL198">
        <v>75.324081426196628</v>
      </c>
      <c r="AM198">
        <v>4.1134262164433801</v>
      </c>
      <c r="AN198">
        <v>7.9414162725210193</v>
      </c>
      <c r="AO198">
        <v>12.127061806122462</v>
      </c>
      <c r="AP198">
        <v>2.6895633490503203E-2</v>
      </c>
      <c r="AQ198">
        <v>2.5006642772091761</v>
      </c>
      <c r="AR198">
        <v>39475.525214301219</v>
      </c>
      <c r="AS198">
        <v>51935.208409288192</v>
      </c>
      <c r="AT198">
        <v>470.43223440382218</v>
      </c>
      <c r="AU198">
        <v>659.74623328314885</v>
      </c>
      <c r="AV198">
        <v>594.73452568054199</v>
      </c>
      <c r="AW198">
        <v>609.13332748413086</v>
      </c>
      <c r="AX198">
        <v>607.58712048000757</v>
      </c>
      <c r="AY198">
        <v>600.26127391391333</v>
      </c>
      <c r="AZ198">
        <v>3.7119214427140026</v>
      </c>
      <c r="BA198">
        <v>-13.526683155364461</v>
      </c>
      <c r="BB198">
        <v>83.668877961900506</v>
      </c>
      <c r="BC198">
        <v>965.666064368354</v>
      </c>
      <c r="BD198">
        <v>7589.8954925537109</v>
      </c>
      <c r="BE198" s="33">
        <v>7.3849999345839024E-2</v>
      </c>
      <c r="BF198" s="33"/>
    </row>
    <row r="199" spans="3:58" x14ac:dyDescent="0.3">
      <c r="C199" s="34">
        <v>42928</v>
      </c>
      <c r="D199">
        <v>22551.995977105034</v>
      </c>
      <c r="E199">
        <v>180.88877298037212</v>
      </c>
      <c r="F199">
        <v>640.34401734670007</v>
      </c>
      <c r="G199" t="s">
        <v>310</v>
      </c>
      <c r="H199">
        <v>1313.9730528513589</v>
      </c>
      <c r="I199">
        <v>729.82609825134273</v>
      </c>
      <c r="J199">
        <v>1.4707746886958679</v>
      </c>
      <c r="K199">
        <v>294.0555789311727</v>
      </c>
      <c r="L199">
        <v>378.78996376461453</v>
      </c>
      <c r="M199">
        <v>364.59086736043292</v>
      </c>
      <c r="N199">
        <v>1315.1801245795357</v>
      </c>
      <c r="O199">
        <v>20.111726844310759</v>
      </c>
      <c r="P199">
        <v>16.228358427683514</v>
      </c>
      <c r="Q199">
        <v>2.7572079764472113</v>
      </c>
      <c r="R199">
        <v>935.6260236528185</v>
      </c>
      <c r="S199">
        <v>999.91793840196397</v>
      </c>
      <c r="T199">
        <v>4999.967896525065</v>
      </c>
      <c r="U199">
        <v>2499.6843973795571</v>
      </c>
      <c r="V199">
        <v>236.58516747156779</v>
      </c>
      <c r="W199">
        <v>23.525000095367432</v>
      </c>
      <c r="X199">
        <v>0.8147750049829483</v>
      </c>
      <c r="Y199">
        <v>1.5975000262260437</v>
      </c>
      <c r="Z199" t="s">
        <v>310</v>
      </c>
      <c r="AA199" t="s">
        <v>310</v>
      </c>
      <c r="AB199" t="s">
        <v>310</v>
      </c>
      <c r="AC199" t="s">
        <v>310</v>
      </c>
      <c r="AD199" t="s">
        <v>310</v>
      </c>
      <c r="AE199">
        <v>13432.706426662869</v>
      </c>
      <c r="AF199">
        <v>91.274997711181641</v>
      </c>
      <c r="AG199">
        <v>8.4550001621246338</v>
      </c>
      <c r="AH199">
        <v>347.12500762939453</v>
      </c>
      <c r="AI199" t="s">
        <v>310</v>
      </c>
      <c r="AJ199">
        <v>0.80000001192092896</v>
      </c>
      <c r="AK199">
        <v>5675</v>
      </c>
      <c r="AL199">
        <v>75.231861305236819</v>
      </c>
      <c r="AM199">
        <v>4.1020178693864082</v>
      </c>
      <c r="AN199">
        <v>8.1537420749664307</v>
      </c>
      <c r="AO199">
        <v>11.977095064851973</v>
      </c>
      <c r="AP199">
        <v>2.8916526890509293E-2</v>
      </c>
      <c r="AQ199">
        <v>2.5563754969173007</v>
      </c>
      <c r="AR199">
        <v>39670.523602973088</v>
      </c>
      <c r="AS199">
        <v>52036.609931098094</v>
      </c>
      <c r="AT199">
        <v>470.80328157213</v>
      </c>
      <c r="AU199">
        <v>659.13343558841279</v>
      </c>
      <c r="AV199">
        <v>594.80018615722656</v>
      </c>
      <c r="AW199">
        <v>608.58944151136609</v>
      </c>
      <c r="AX199">
        <v>607.06469573974607</v>
      </c>
      <c r="AY199">
        <v>600.16311439938011</v>
      </c>
      <c r="AZ199">
        <v>3.7605741513272126</v>
      </c>
      <c r="BA199">
        <v>-13.545560536781947</v>
      </c>
      <c r="BB199">
        <v>82.135360357496467</v>
      </c>
      <c r="BC199">
        <v>964.18854995303684</v>
      </c>
      <c r="BD199">
        <v>7597.6175316704648</v>
      </c>
      <c r="BE199" s="33">
        <v>7.6995833466450378E-2</v>
      </c>
      <c r="BF199" s="33"/>
    </row>
    <row r="200" spans="3:58" x14ac:dyDescent="0.3">
      <c r="C200" s="34">
        <v>42929</v>
      </c>
      <c r="D200">
        <v>22656.771247016059</v>
      </c>
      <c r="E200">
        <v>182.99132159550985</v>
      </c>
      <c r="F200">
        <v>640.88486936357288</v>
      </c>
      <c r="G200" t="s">
        <v>310</v>
      </c>
      <c r="H200">
        <v>1314.5683360629612</v>
      </c>
      <c r="I200">
        <v>731.35553033616804</v>
      </c>
      <c r="J200">
        <v>1.4687957763050994</v>
      </c>
      <c r="K200">
        <v>295.10449982749094</v>
      </c>
      <c r="L200">
        <v>378.98265603383385</v>
      </c>
      <c r="M200">
        <v>364.75540267096625</v>
      </c>
      <c r="N200">
        <v>1316.0803990258112</v>
      </c>
      <c r="O200">
        <v>20.220787355634901</v>
      </c>
      <c r="P200">
        <v>16.341581344604492</v>
      </c>
      <c r="Q200">
        <v>2.7610920005374484</v>
      </c>
      <c r="R200">
        <v>928.74483818478052</v>
      </c>
      <c r="S200">
        <v>1000.0595428890653</v>
      </c>
      <c r="T200">
        <v>4999.9780671861436</v>
      </c>
      <c r="U200">
        <v>2499.8682022094727</v>
      </c>
      <c r="V200">
        <v>236.82220009697809</v>
      </c>
      <c r="W200">
        <v>23.424999713897705</v>
      </c>
      <c r="X200">
        <v>0.86324998736381531</v>
      </c>
      <c r="Y200">
        <v>1.6150000095367432</v>
      </c>
      <c r="Z200" t="s">
        <v>310</v>
      </c>
      <c r="AA200" t="s">
        <v>310</v>
      </c>
      <c r="AB200" t="s">
        <v>310</v>
      </c>
      <c r="AC200" t="s">
        <v>310</v>
      </c>
      <c r="AD200" t="s">
        <v>310</v>
      </c>
      <c r="AE200">
        <v>13384.617242092556</v>
      </c>
      <c r="AF200">
        <v>91.350000381469727</v>
      </c>
      <c r="AG200">
        <v>8.3125002384185791</v>
      </c>
      <c r="AH200">
        <v>341.19999694824219</v>
      </c>
      <c r="AI200" t="s">
        <v>310</v>
      </c>
      <c r="AJ200">
        <v>0.5</v>
      </c>
      <c r="AK200">
        <v>5675</v>
      </c>
      <c r="AL200">
        <v>75.255652766757535</v>
      </c>
      <c r="AM200">
        <v>4.0988971930411129</v>
      </c>
      <c r="AN200">
        <v>8.1565791391664089</v>
      </c>
      <c r="AO200">
        <v>11.97488840619723</v>
      </c>
      <c r="AP200">
        <v>2.7499612834718492E-2</v>
      </c>
      <c r="AQ200">
        <v>2.5196954607963562</v>
      </c>
      <c r="AR200">
        <v>39665.250363498264</v>
      </c>
      <c r="AS200">
        <v>51349.240942382814</v>
      </c>
      <c r="AT200">
        <v>474.39140974680583</v>
      </c>
      <c r="AU200">
        <v>659.77023610009087</v>
      </c>
      <c r="AV200">
        <v>595.28544214036731</v>
      </c>
      <c r="AW200">
        <v>609.18280298444961</v>
      </c>
      <c r="AX200">
        <v>607.56705222659639</v>
      </c>
      <c r="AY200">
        <v>600.81330329047307</v>
      </c>
      <c r="AZ200">
        <v>3.7369808500011761</v>
      </c>
      <c r="BA200">
        <v>-13.536570039391517</v>
      </c>
      <c r="BB200">
        <v>81.208989503648553</v>
      </c>
      <c r="BC200">
        <v>969.99428763919411</v>
      </c>
      <c r="BD200">
        <v>7592.7668735080297</v>
      </c>
      <c r="BE200" s="33">
        <v>7.4875000553826496E-2</v>
      </c>
      <c r="BF200" s="33"/>
    </row>
    <row r="201" spans="3:58" x14ac:dyDescent="0.3">
      <c r="C201" s="34">
        <v>42930</v>
      </c>
      <c r="D201">
        <v>22788.229755995009</v>
      </c>
      <c r="E201">
        <v>182.17334726121692</v>
      </c>
      <c r="F201">
        <v>641.15173127916125</v>
      </c>
      <c r="G201" t="s">
        <v>310</v>
      </c>
      <c r="H201">
        <v>1314.8692392985026</v>
      </c>
      <c r="I201">
        <v>731.51397537655305</v>
      </c>
      <c r="J201">
        <v>-2.7361125018608257</v>
      </c>
      <c r="K201">
        <v>293.95362759696116</v>
      </c>
      <c r="L201">
        <v>377.00929749806721</v>
      </c>
      <c r="M201">
        <v>364.94712829589844</v>
      </c>
      <c r="N201">
        <v>1316.3773417154948</v>
      </c>
      <c r="O201">
        <v>20.166075670719145</v>
      </c>
      <c r="P201">
        <v>16.27657151222229</v>
      </c>
      <c r="Q201">
        <v>2.8301850424872503</v>
      </c>
      <c r="R201">
        <v>923.26224140591091</v>
      </c>
      <c r="S201">
        <v>1000.0432115978665</v>
      </c>
      <c r="T201">
        <v>5000.0289269341365</v>
      </c>
      <c r="U201">
        <v>2500.2041286892363</v>
      </c>
      <c r="V201">
        <v>237.01645246081881</v>
      </c>
      <c r="W201">
        <v>23.474999904632568</v>
      </c>
      <c r="X201">
        <v>0.85999999940395355</v>
      </c>
      <c r="Y201">
        <v>1.800000011920929</v>
      </c>
      <c r="Z201" t="s">
        <v>310</v>
      </c>
      <c r="AA201" t="s">
        <v>310</v>
      </c>
      <c r="AB201" t="s">
        <v>310</v>
      </c>
      <c r="AC201" t="s">
        <v>310</v>
      </c>
      <c r="AD201" t="s">
        <v>310</v>
      </c>
      <c r="AE201">
        <v>13871.238670857747</v>
      </c>
      <c r="AF201">
        <v>91.100000381469727</v>
      </c>
      <c r="AG201">
        <v>8.372499942779541</v>
      </c>
      <c r="AH201">
        <v>342.55000305175781</v>
      </c>
      <c r="AI201" t="s">
        <v>310</v>
      </c>
      <c r="AJ201">
        <v>1.3250000178813934</v>
      </c>
      <c r="AK201">
        <v>5675</v>
      </c>
      <c r="AL201">
        <v>90.907131550047126</v>
      </c>
      <c r="AM201">
        <v>0.14681427133166128</v>
      </c>
      <c r="AN201">
        <v>0.27273559747910542</v>
      </c>
      <c r="AO201">
        <v>1.8342108835040789</v>
      </c>
      <c r="AP201">
        <v>3.753969390866243</v>
      </c>
      <c r="AQ201">
        <v>2.5412298738956451</v>
      </c>
      <c r="AR201">
        <v>39717.382113986547</v>
      </c>
      <c r="AS201">
        <v>51133.324688042536</v>
      </c>
      <c r="AT201">
        <v>474.93767043219674</v>
      </c>
      <c r="AU201">
        <v>660.01554175482852</v>
      </c>
      <c r="AV201">
        <v>595.91384463840063</v>
      </c>
      <c r="AW201">
        <v>610.89255593617759</v>
      </c>
      <c r="AX201">
        <v>609.61640646192768</v>
      </c>
      <c r="AY201">
        <v>601.756808980306</v>
      </c>
      <c r="AZ201">
        <v>3.5716400769021774</v>
      </c>
      <c r="BA201">
        <v>-13.661184349987241</v>
      </c>
      <c r="BB201">
        <v>79.356691119070675</v>
      </c>
      <c r="BC201">
        <v>983.06692979600689</v>
      </c>
      <c r="BD201">
        <v>7597.1302027384436</v>
      </c>
      <c r="BE201" s="33">
        <v>8.7233335400621101E-2</v>
      </c>
      <c r="BF201" s="33"/>
    </row>
    <row r="202" spans="3:58" x14ac:dyDescent="0.3">
      <c r="C202" s="34">
        <v>42931</v>
      </c>
      <c r="D202">
        <v>22504.905070269549</v>
      </c>
      <c r="E202">
        <v>182.46782801239578</v>
      </c>
      <c r="F202">
        <v>640.52084493637085</v>
      </c>
      <c r="G202" t="s">
        <v>310</v>
      </c>
      <c r="H202">
        <v>1314.5987296492965</v>
      </c>
      <c r="I202">
        <v>729.83867710961238</v>
      </c>
      <c r="J202">
        <v>-2.9000000953674316</v>
      </c>
      <c r="K202">
        <v>296.93344101905825</v>
      </c>
      <c r="L202">
        <v>383.28828771732469</v>
      </c>
      <c r="M202">
        <v>369.77309923154337</v>
      </c>
      <c r="N202">
        <v>1315.4555642869736</v>
      </c>
      <c r="O202">
        <v>20.32945013973448</v>
      </c>
      <c r="P202">
        <v>16.448320150375366</v>
      </c>
      <c r="Q202">
        <v>2.9130914198027718</v>
      </c>
      <c r="R202">
        <v>910.23543991865938</v>
      </c>
      <c r="S202">
        <v>1000.0318770090739</v>
      </c>
      <c r="T202">
        <v>4999.9985823850275</v>
      </c>
      <c r="U202">
        <v>2500.0737868414985</v>
      </c>
      <c r="V202">
        <v>237.21699300342135</v>
      </c>
      <c r="W202">
        <v>23.5</v>
      </c>
      <c r="X202">
        <v>0.86957500874996185</v>
      </c>
      <c r="Y202">
        <v>1.7174999713897705</v>
      </c>
      <c r="Z202" t="s">
        <v>310</v>
      </c>
      <c r="AA202" t="s">
        <v>310</v>
      </c>
      <c r="AB202" t="s">
        <v>310</v>
      </c>
      <c r="AC202" t="s">
        <v>310</v>
      </c>
      <c r="AD202" t="s">
        <v>310</v>
      </c>
      <c r="AE202">
        <v>13367.010131672047</v>
      </c>
      <c r="AF202">
        <v>91.225002288818359</v>
      </c>
      <c r="AG202">
        <v>8.4624996185302734</v>
      </c>
      <c r="AH202">
        <v>350.19999694824219</v>
      </c>
      <c r="AI202" t="s">
        <v>310</v>
      </c>
      <c r="AJ202">
        <v>1.6000000238418579</v>
      </c>
      <c r="AK202">
        <v>5675</v>
      </c>
      <c r="AL202">
        <v>91.511439363956455</v>
      </c>
      <c r="AM202">
        <v>-5.5121711662246119E-3</v>
      </c>
      <c r="AN202">
        <v>-2.7706361878922003E-2</v>
      </c>
      <c r="AO202">
        <v>1.440438221066507</v>
      </c>
      <c r="AP202">
        <v>3.8978192301260099</v>
      </c>
      <c r="AQ202">
        <v>2.5493294414546757</v>
      </c>
      <c r="AR202">
        <v>39342.100050026223</v>
      </c>
      <c r="AS202">
        <v>50272.576152954105</v>
      </c>
      <c r="AT202">
        <v>476.3696419795354</v>
      </c>
      <c r="AU202">
        <v>660.01648846061141</v>
      </c>
      <c r="AV202">
        <v>594.50094770502164</v>
      </c>
      <c r="AW202">
        <v>609.96521490026407</v>
      </c>
      <c r="AX202">
        <v>608.64945405324295</v>
      </c>
      <c r="AY202">
        <v>600.64241140153672</v>
      </c>
      <c r="AZ202">
        <v>3.688425873785659</v>
      </c>
      <c r="BA202">
        <v>-13.44751540288329</v>
      </c>
      <c r="BB202">
        <v>84.381490511364404</v>
      </c>
      <c r="BC202">
        <v>989.72810376061329</v>
      </c>
      <c r="BD202">
        <v>7596.9983137851295</v>
      </c>
      <c r="BE202" s="33">
        <v>8.913750170419614E-2</v>
      </c>
      <c r="BF202" s="33"/>
    </row>
    <row r="203" spans="3:58" x14ac:dyDescent="0.3">
      <c r="C203" s="34">
        <v>42932</v>
      </c>
      <c r="D203">
        <v>22490.461071099176</v>
      </c>
      <c r="E203">
        <v>180.43562143113877</v>
      </c>
      <c r="F203">
        <v>640.52371660868323</v>
      </c>
      <c r="G203" t="s">
        <v>310</v>
      </c>
      <c r="H203">
        <v>1313.9786498175727</v>
      </c>
      <c r="I203">
        <v>730.22525145212808</v>
      </c>
      <c r="J203">
        <v>-2.9000000953674316</v>
      </c>
      <c r="K203">
        <v>290.49407436582777</v>
      </c>
      <c r="L203">
        <v>378.22581782870822</v>
      </c>
      <c r="M203">
        <v>364.67062636481393</v>
      </c>
      <c r="N203">
        <v>1314.9499224344888</v>
      </c>
      <c r="O203">
        <v>20.027048954698774</v>
      </c>
      <c r="P203">
        <v>16.152763207753498</v>
      </c>
      <c r="Q203">
        <v>2.7628029452429876</v>
      </c>
      <c r="R203">
        <v>903.33174362182615</v>
      </c>
      <c r="S203">
        <v>1000.0633329603407</v>
      </c>
      <c r="T203">
        <v>4999.9910978529188</v>
      </c>
      <c r="U203">
        <v>2498.9447063869902</v>
      </c>
      <c r="V203">
        <v>237.17880582279628</v>
      </c>
      <c r="W203">
        <v>23.424999713897705</v>
      </c>
      <c r="X203">
        <v>0.87747502326965332</v>
      </c>
      <c r="Y203">
        <v>1.9249999821186066</v>
      </c>
      <c r="Z203" t="s">
        <v>310</v>
      </c>
      <c r="AA203" t="s">
        <v>310</v>
      </c>
      <c r="AB203" t="s">
        <v>310</v>
      </c>
      <c r="AC203" t="s">
        <v>310</v>
      </c>
      <c r="AD203" t="s">
        <v>310</v>
      </c>
      <c r="AE203">
        <v>13237.809309217664</v>
      </c>
      <c r="AF203">
        <v>91.450000762939453</v>
      </c>
      <c r="AG203">
        <v>8.367499828338623</v>
      </c>
      <c r="AH203">
        <v>344.52499389648438</v>
      </c>
      <c r="AI203" t="s">
        <v>310</v>
      </c>
      <c r="AJ203">
        <v>1.6000000238418579</v>
      </c>
      <c r="AK203">
        <v>5675</v>
      </c>
      <c r="AL203">
        <v>91.511879173914593</v>
      </c>
      <c r="AM203">
        <v>-5.47485465735749E-3</v>
      </c>
      <c r="AN203">
        <v>-2.7586895647174162E-2</v>
      </c>
      <c r="AO203">
        <v>1.4406819526919179</v>
      </c>
      <c r="AP203">
        <v>3.8981450870633125</v>
      </c>
      <c r="AQ203">
        <v>2.5545980367395611</v>
      </c>
      <c r="AR203">
        <v>39537.569589572486</v>
      </c>
      <c r="AS203">
        <v>51019.738099500872</v>
      </c>
      <c r="AT203">
        <v>473.00600334803261</v>
      </c>
      <c r="AU203">
        <v>659.79071678585478</v>
      </c>
      <c r="AV203">
        <v>593.2284726036919</v>
      </c>
      <c r="AW203">
        <v>608.59600391387937</v>
      </c>
      <c r="AX203">
        <v>607.091919877794</v>
      </c>
      <c r="AY203">
        <v>599.19774949815542</v>
      </c>
      <c r="AZ203">
        <v>3.5948179178767736</v>
      </c>
      <c r="BA203">
        <v>-13.599611516462431</v>
      </c>
      <c r="BB203">
        <v>80.794416054089865</v>
      </c>
      <c r="BC203">
        <v>991.30792590247256</v>
      </c>
      <c r="BD203">
        <v>7600.1988798353404</v>
      </c>
      <c r="BE203" s="33">
        <v>8.3304164931178093E-2</v>
      </c>
      <c r="BF203" s="33"/>
    </row>
    <row r="204" spans="3:58" x14ac:dyDescent="0.3">
      <c r="C204" s="34">
        <v>42933</v>
      </c>
      <c r="D204">
        <v>22401.747511121961</v>
      </c>
      <c r="E204">
        <v>180.46501541137695</v>
      </c>
      <c r="F204">
        <v>640.17614152696399</v>
      </c>
      <c r="G204" t="s">
        <v>310</v>
      </c>
      <c r="H204">
        <v>1314.1315241495768</v>
      </c>
      <c r="I204">
        <v>733.59121888478592</v>
      </c>
      <c r="J204">
        <v>-2.9000000953674316</v>
      </c>
      <c r="K204">
        <v>293.33618454403347</v>
      </c>
      <c r="L204">
        <v>381.41949346330432</v>
      </c>
      <c r="M204">
        <v>365.17077844407822</v>
      </c>
      <c r="N204">
        <v>1313.7965571933323</v>
      </c>
      <c r="O204">
        <v>20.235579258203508</v>
      </c>
      <c r="P204">
        <v>16.36262543996175</v>
      </c>
      <c r="Q204">
        <v>2.7597029474046497</v>
      </c>
      <c r="R204">
        <v>896.71704171498618</v>
      </c>
      <c r="S204">
        <v>1000.0395634545221</v>
      </c>
      <c r="T204">
        <v>5000.0351725260416</v>
      </c>
      <c r="U204">
        <v>2500.6424374050566</v>
      </c>
      <c r="V204">
        <v>237.44649441507127</v>
      </c>
      <c r="W204">
        <v>23.175000190734863</v>
      </c>
      <c r="X204">
        <v>0.89790000021457672</v>
      </c>
      <c r="Y204">
        <v>1.8374999761581421</v>
      </c>
      <c r="Z204" t="s">
        <v>310</v>
      </c>
      <c r="AA204" t="s">
        <v>310</v>
      </c>
      <c r="AB204" t="s">
        <v>310</v>
      </c>
      <c r="AC204" t="s">
        <v>310</v>
      </c>
      <c r="AD204" t="s">
        <v>310</v>
      </c>
      <c r="AE204">
        <v>13227.433315700955</v>
      </c>
      <c r="AF204">
        <v>91.274997711181641</v>
      </c>
      <c r="AG204">
        <v>8.3899998664855957</v>
      </c>
      <c r="AH204">
        <v>341.97499847412109</v>
      </c>
      <c r="AI204" t="s">
        <v>310</v>
      </c>
      <c r="AJ204">
        <v>2.2000000774860382</v>
      </c>
      <c r="AK204">
        <v>5675</v>
      </c>
      <c r="AL204">
        <v>91.511829921934336</v>
      </c>
      <c r="AM204">
        <v>-5.4783671749410803E-3</v>
      </c>
      <c r="AN204">
        <v>-2.7577505827260516E-2</v>
      </c>
      <c r="AO204">
        <v>1.4408983964185564</v>
      </c>
      <c r="AP204">
        <v>3.898205502414041</v>
      </c>
      <c r="AQ204">
        <v>2.5453127920627594</v>
      </c>
      <c r="AR204">
        <v>39540.039382595489</v>
      </c>
      <c r="AS204">
        <v>50971.899556477867</v>
      </c>
      <c r="AT204">
        <v>473.2084571202596</v>
      </c>
      <c r="AU204">
        <v>659.62303653293191</v>
      </c>
      <c r="AV204">
        <v>594.49582099914551</v>
      </c>
      <c r="AW204">
        <v>610.20142014821374</v>
      </c>
      <c r="AX204">
        <v>608.53896785312224</v>
      </c>
      <c r="AY204">
        <v>600.41249951256646</v>
      </c>
      <c r="AZ204">
        <v>3.7848355171581107</v>
      </c>
      <c r="BA204">
        <v>-13.66412163178126</v>
      </c>
      <c r="BB204">
        <v>82.936059925291275</v>
      </c>
      <c r="BC204">
        <v>981.46412368350559</v>
      </c>
      <c r="BD204">
        <v>7591.8129938761394</v>
      </c>
      <c r="BE204" s="33">
        <v>8.5758333094418049E-2</v>
      </c>
      <c r="BF204" s="33"/>
    </row>
    <row r="205" spans="3:58" x14ac:dyDescent="0.3">
      <c r="C205" s="34">
        <v>42934</v>
      </c>
      <c r="D205">
        <v>22441.541638183593</v>
      </c>
      <c r="E205">
        <v>179.59236394034491</v>
      </c>
      <c r="F205">
        <v>640.61142073737255</v>
      </c>
      <c r="G205" t="s">
        <v>310</v>
      </c>
      <c r="H205">
        <v>1314.0385333167183</v>
      </c>
      <c r="I205">
        <v>734.55763643052842</v>
      </c>
      <c r="J205">
        <v>0.41843418066424354</v>
      </c>
      <c r="K205">
        <v>294.79037747912935</v>
      </c>
      <c r="L205">
        <v>379.93326017591687</v>
      </c>
      <c r="M205">
        <v>363.88880941602918</v>
      </c>
      <c r="N205">
        <v>1312.7787189059786</v>
      </c>
      <c r="O205">
        <v>20.247732692294651</v>
      </c>
      <c r="P205">
        <v>16.365086078643799</v>
      </c>
      <c r="Q205">
        <v>2.8264317777421741</v>
      </c>
      <c r="R205">
        <v>896.40106783972851</v>
      </c>
      <c r="S205">
        <v>1000.0110648685031</v>
      </c>
      <c r="T205">
        <v>5000.0108323838977</v>
      </c>
      <c r="U205">
        <v>2501.1368221706816</v>
      </c>
      <c r="V205">
        <v>237.08591954973008</v>
      </c>
      <c r="W205">
        <v>23.324999809265137</v>
      </c>
      <c r="X205">
        <v>0.90679998695850372</v>
      </c>
      <c r="Y205">
        <v>1.7049999535083771</v>
      </c>
      <c r="Z205" t="s">
        <v>310</v>
      </c>
      <c r="AA205" t="s">
        <v>310</v>
      </c>
      <c r="AB205" t="s">
        <v>310</v>
      </c>
      <c r="AC205" t="s">
        <v>310</v>
      </c>
      <c r="AD205" t="s">
        <v>310</v>
      </c>
      <c r="AE205">
        <v>13368.531730821398</v>
      </c>
      <c r="AF205">
        <v>90.975000381469727</v>
      </c>
      <c r="AG205">
        <v>8.3950002193450928</v>
      </c>
      <c r="AH205">
        <v>347.02500915527344</v>
      </c>
      <c r="AI205" t="s">
        <v>310</v>
      </c>
      <c r="AJ205">
        <v>2.4000000953674316</v>
      </c>
      <c r="AK205">
        <v>5675</v>
      </c>
      <c r="AL205">
        <v>79.499358913633557</v>
      </c>
      <c r="AM205">
        <v>2.7803954458640265</v>
      </c>
      <c r="AN205">
        <v>5.6511451174692615</v>
      </c>
      <c r="AO205">
        <v>9.6371385022353984</v>
      </c>
      <c r="AP205">
        <v>1.1114956124018831</v>
      </c>
      <c r="AQ205">
        <v>2.8795738601022296</v>
      </c>
      <c r="AR205">
        <v>39668.046628146702</v>
      </c>
      <c r="AS205">
        <v>50597.57513156467</v>
      </c>
      <c r="AT205">
        <v>473.99287285274931</v>
      </c>
      <c r="AU205">
        <v>659.71998901367192</v>
      </c>
      <c r="AV205">
        <v>591.64418644375269</v>
      </c>
      <c r="AW205">
        <v>606.65812551710337</v>
      </c>
      <c r="AX205">
        <v>605.08032493591304</v>
      </c>
      <c r="AY205">
        <v>597.83396712409126</v>
      </c>
      <c r="AZ205">
        <v>3.4763766435285408</v>
      </c>
      <c r="BA205">
        <v>-13.615602205197016</v>
      </c>
      <c r="BB205">
        <v>82.129633635944785</v>
      </c>
      <c r="BC205">
        <v>980.18416311475971</v>
      </c>
      <c r="BD205">
        <v>7602.8944583468965</v>
      </c>
      <c r="BE205" s="33">
        <v>8.7462502531707287E-2</v>
      </c>
      <c r="BF205" s="33"/>
    </row>
    <row r="206" spans="3:58" x14ac:dyDescent="0.3">
      <c r="C206" s="34">
        <v>42935</v>
      </c>
      <c r="D206">
        <v>22254.903855387369</v>
      </c>
      <c r="E206">
        <v>180.13805132971871</v>
      </c>
      <c r="F206">
        <v>640.19032372368702</v>
      </c>
      <c r="G206" t="s">
        <v>310</v>
      </c>
      <c r="H206">
        <v>1314.6245710160997</v>
      </c>
      <c r="I206">
        <v>733.18185482025149</v>
      </c>
      <c r="J206">
        <v>1.1605223666030386</v>
      </c>
      <c r="K206">
        <v>296.90345942179363</v>
      </c>
      <c r="L206">
        <v>383.01286549038355</v>
      </c>
      <c r="M206">
        <v>369.81878024207219</v>
      </c>
      <c r="N206">
        <v>1312.1616847568089</v>
      </c>
      <c r="O206">
        <v>20.186320671108035</v>
      </c>
      <c r="P206">
        <v>16.297595024108887</v>
      </c>
      <c r="Q206">
        <v>2.9352601634131537</v>
      </c>
      <c r="R206">
        <v>898.0221045176188</v>
      </c>
      <c r="S206">
        <v>999.95134921603733</v>
      </c>
      <c r="T206">
        <v>5000.0011042277019</v>
      </c>
      <c r="U206">
        <v>2500.5026499430337</v>
      </c>
      <c r="V206">
        <v>236.93666505813599</v>
      </c>
      <c r="W206">
        <v>23.399999618530273</v>
      </c>
      <c r="X206">
        <v>0.9067000150680542</v>
      </c>
      <c r="Y206">
        <v>2.0625000298023224</v>
      </c>
      <c r="Z206" t="s">
        <v>310</v>
      </c>
      <c r="AA206" t="s">
        <v>310</v>
      </c>
      <c r="AB206" t="s">
        <v>310</v>
      </c>
      <c r="AC206" t="s">
        <v>310</v>
      </c>
      <c r="AD206" t="s">
        <v>310</v>
      </c>
      <c r="AE206">
        <v>13373.904978095161</v>
      </c>
      <c r="AF206">
        <v>90.600000381469727</v>
      </c>
      <c r="AG206">
        <v>8.4875004291534424</v>
      </c>
      <c r="AH206">
        <v>347.34999847412109</v>
      </c>
      <c r="AI206" t="s">
        <v>310</v>
      </c>
      <c r="AJ206">
        <v>0.37500001490116119</v>
      </c>
      <c r="AK206">
        <v>5675</v>
      </c>
      <c r="AL206">
        <v>62.442542236381108</v>
      </c>
      <c r="AM206">
        <v>3.8653675047887694</v>
      </c>
      <c r="AN206">
        <v>9.8190665334463123</v>
      </c>
      <c r="AO206">
        <v>9.6320251388837477</v>
      </c>
      <c r="AP206">
        <v>0.10038431978060139</v>
      </c>
      <c r="AQ206">
        <v>4.3732666909694675</v>
      </c>
      <c r="AR206">
        <v>39423.776650661894</v>
      </c>
      <c r="AS206">
        <v>50736.85693495009</v>
      </c>
      <c r="AT206">
        <v>472.38285262849598</v>
      </c>
      <c r="AU206">
        <v>659.89698876274952</v>
      </c>
      <c r="AV206">
        <v>591.2188318040636</v>
      </c>
      <c r="AW206">
        <v>606.27082864973283</v>
      </c>
      <c r="AX206">
        <v>604.8736618465847</v>
      </c>
      <c r="AY206">
        <v>597.44985052744551</v>
      </c>
      <c r="AZ206">
        <v>3.5191880128449862</v>
      </c>
      <c r="BA206">
        <v>-13.604618660608928</v>
      </c>
      <c r="BB206">
        <v>84.286211893293597</v>
      </c>
      <c r="BC206">
        <v>979.24333464304607</v>
      </c>
      <c r="BD206">
        <v>7598.5728917439783</v>
      </c>
      <c r="BE206" s="33">
        <v>9.085000244279702E-2</v>
      </c>
      <c r="BF206" s="33"/>
    </row>
    <row r="207" spans="3:58" x14ac:dyDescent="0.3">
      <c r="C207" s="34">
        <v>42936</v>
      </c>
      <c r="D207">
        <v>22275.711208089193</v>
      </c>
      <c r="E207">
        <v>181.38217408921983</v>
      </c>
      <c r="F207">
        <v>640.17193953196204</v>
      </c>
      <c r="G207" t="s">
        <v>310</v>
      </c>
      <c r="H207">
        <v>1314.6592249128553</v>
      </c>
      <c r="I207">
        <v>733.64884944491916</v>
      </c>
      <c r="J207">
        <v>1.5646541063984236</v>
      </c>
      <c r="K207">
        <v>297.68853582806059</v>
      </c>
      <c r="L207">
        <v>385.01552624172632</v>
      </c>
      <c r="M207">
        <v>370.09241616990829</v>
      </c>
      <c r="N207">
        <v>1311.2699652777778</v>
      </c>
      <c r="O207">
        <v>20.401473341385522</v>
      </c>
      <c r="P207">
        <v>16.511367321014404</v>
      </c>
      <c r="Q207">
        <v>2.9820193979475231</v>
      </c>
      <c r="R207">
        <v>891.56195644802517</v>
      </c>
      <c r="S207">
        <v>1000.1100154028999</v>
      </c>
      <c r="T207">
        <v>4999.9495430840389</v>
      </c>
      <c r="U207">
        <v>2498.8957722981772</v>
      </c>
      <c r="V207">
        <v>236.84289953443738</v>
      </c>
      <c r="W207">
        <v>23.474999904632568</v>
      </c>
      <c r="X207">
        <v>0.90182502567768097</v>
      </c>
      <c r="Y207">
        <v>2.0175000429153442</v>
      </c>
      <c r="Z207" t="s">
        <v>310</v>
      </c>
      <c r="AA207" t="s">
        <v>310</v>
      </c>
      <c r="AB207" t="s">
        <v>310</v>
      </c>
      <c r="AC207" t="s">
        <v>310</v>
      </c>
      <c r="AD207" t="s">
        <v>310</v>
      </c>
      <c r="AE207">
        <v>13196.855655585396</v>
      </c>
      <c r="AF207">
        <v>90.57499885559082</v>
      </c>
      <c r="AG207">
        <v>8.4674999713897705</v>
      </c>
      <c r="AH207">
        <v>349.30000305175781</v>
      </c>
      <c r="AI207" t="s">
        <v>310</v>
      </c>
      <c r="AJ207">
        <v>-0.30000001192092896</v>
      </c>
      <c r="AK207">
        <v>5675</v>
      </c>
      <c r="AL207">
        <v>74.500240246454879</v>
      </c>
      <c r="AM207">
        <v>4.3151825987216501</v>
      </c>
      <c r="AN207">
        <v>8.0638254935542744</v>
      </c>
      <c r="AO207">
        <v>12.58984229432212</v>
      </c>
      <c r="AP207">
        <v>1.6696936393409599E-2</v>
      </c>
      <c r="AQ207">
        <v>2.5991204298204846</v>
      </c>
      <c r="AR207">
        <v>39414.311865234376</v>
      </c>
      <c r="AS207">
        <v>50786.049502224392</v>
      </c>
      <c r="AT207">
        <v>470.41903407838612</v>
      </c>
      <c r="AU207">
        <v>659.51790551079648</v>
      </c>
      <c r="AV207">
        <v>590.15431933932837</v>
      </c>
      <c r="AW207">
        <v>605.4054246902466</v>
      </c>
      <c r="AX207">
        <v>604.11496594746905</v>
      </c>
      <c r="AY207">
        <v>596.53714947170681</v>
      </c>
      <c r="AZ207">
        <v>3.4272689662045903</v>
      </c>
      <c r="BA207">
        <v>-13.630325356125832</v>
      </c>
      <c r="BB207">
        <v>85.239011984401273</v>
      </c>
      <c r="BC207">
        <v>985.68087660471599</v>
      </c>
      <c r="BD207">
        <v>7591.28390045166</v>
      </c>
      <c r="BE207" s="33">
        <v>8.8891667003432914E-2</v>
      </c>
      <c r="BF207" s="33"/>
    </row>
    <row r="208" spans="3:58" x14ac:dyDescent="0.3">
      <c r="C208" s="34">
        <v>42937</v>
      </c>
      <c r="D208">
        <v>22091.878598090279</v>
      </c>
      <c r="E208">
        <v>181.07988686031766</v>
      </c>
      <c r="F208">
        <v>639.7924767600166</v>
      </c>
      <c r="G208" t="s">
        <v>310</v>
      </c>
      <c r="H208">
        <v>1317.552646170722</v>
      </c>
      <c r="I208">
        <v>727.6010049608019</v>
      </c>
      <c r="J208">
        <v>1.5556173344729123</v>
      </c>
      <c r="K208">
        <v>298.69976412455242</v>
      </c>
      <c r="L208">
        <v>387.22698287486696</v>
      </c>
      <c r="M208">
        <v>373.13496037338075</v>
      </c>
      <c r="N208">
        <v>1313.7281408521865</v>
      </c>
      <c r="O208">
        <v>20.505014349354639</v>
      </c>
      <c r="P208">
        <v>16.640055497487385</v>
      </c>
      <c r="Q208">
        <v>2.7449385060204401</v>
      </c>
      <c r="R208">
        <v>889.1568756739299</v>
      </c>
      <c r="S208">
        <v>999.99767432742647</v>
      </c>
      <c r="T208">
        <v>4999.9943710327152</v>
      </c>
      <c r="U208">
        <v>2498.6962212456597</v>
      </c>
      <c r="V208">
        <v>236.34431070751614</v>
      </c>
      <c r="W208">
        <v>23.424999713897705</v>
      </c>
      <c r="X208">
        <v>0.90037499368190765</v>
      </c>
      <c r="Y208">
        <v>1.76500004529953</v>
      </c>
      <c r="Z208" t="s">
        <v>310</v>
      </c>
      <c r="AA208" t="s">
        <v>310</v>
      </c>
      <c r="AB208" t="s">
        <v>310</v>
      </c>
      <c r="AC208" t="s">
        <v>310</v>
      </c>
      <c r="AD208" t="s">
        <v>310</v>
      </c>
      <c r="AE208">
        <v>12678.307018025716</v>
      </c>
      <c r="AF208">
        <v>90.524999618530273</v>
      </c>
      <c r="AG208">
        <v>8.4199998378753662</v>
      </c>
      <c r="AH208">
        <v>342.44999694824219</v>
      </c>
      <c r="AI208" t="s">
        <v>310</v>
      </c>
      <c r="AJ208">
        <v>0.82500003278255463</v>
      </c>
      <c r="AK208">
        <v>5675</v>
      </c>
      <c r="AL208">
        <v>74.454796152863764</v>
      </c>
      <c r="AM208">
        <v>4.3273008163394486</v>
      </c>
      <c r="AN208">
        <v>8.1021066815427307</v>
      </c>
      <c r="AO208">
        <v>12.578302601130991</v>
      </c>
      <c r="AP208">
        <v>1.4760322749738979E-2</v>
      </c>
      <c r="AQ208">
        <v>2.551042511696779</v>
      </c>
      <c r="AR208">
        <v>39195.130666775171</v>
      </c>
      <c r="AS208">
        <v>50867.686088053386</v>
      </c>
      <c r="AT208">
        <v>468.87116838031346</v>
      </c>
      <c r="AU208">
        <v>659.29507280985513</v>
      </c>
      <c r="AV208">
        <v>588.66602385350609</v>
      </c>
      <c r="AW208">
        <v>603.67712345083532</v>
      </c>
      <c r="AX208">
        <v>602.37721910933976</v>
      </c>
      <c r="AY208">
        <v>595.03713908669351</v>
      </c>
      <c r="AZ208">
        <v>3.4952656078669762</v>
      </c>
      <c r="BA208">
        <v>-13.585710603992144</v>
      </c>
      <c r="BB208">
        <v>84.808649036927108</v>
      </c>
      <c r="BC208">
        <v>972.48646981981062</v>
      </c>
      <c r="BD208">
        <v>7589.0027320014105</v>
      </c>
      <c r="BE208" s="33">
        <v>8.2991664918760463E-2</v>
      </c>
      <c r="BF208" s="33"/>
    </row>
    <row r="209" spans="3:58" x14ac:dyDescent="0.3">
      <c r="C209" s="34">
        <v>42938</v>
      </c>
      <c r="D209">
        <v>22287.018250435758</v>
      </c>
      <c r="E209">
        <v>180.6516924964057</v>
      </c>
      <c r="F209">
        <v>639.31249247656933</v>
      </c>
      <c r="G209" t="s">
        <v>310</v>
      </c>
      <c r="H209">
        <v>1322.451578376139</v>
      </c>
      <c r="I209">
        <v>723.93867407904736</v>
      </c>
      <c r="J209">
        <v>5.5962645916157204E-2</v>
      </c>
      <c r="K209">
        <v>297.4886057217916</v>
      </c>
      <c r="L209">
        <v>384.0450732972887</v>
      </c>
      <c r="M209">
        <v>369.17446744706893</v>
      </c>
      <c r="N209">
        <v>1320.0033448961046</v>
      </c>
      <c r="O209">
        <v>20.439363970359167</v>
      </c>
      <c r="P209">
        <v>16.644471328126059</v>
      </c>
      <c r="Q209">
        <v>2.8149728377660117</v>
      </c>
      <c r="R209">
        <v>905.97124050988089</v>
      </c>
      <c r="S209">
        <v>999.99072015550405</v>
      </c>
      <c r="T209">
        <v>5000.0037675645617</v>
      </c>
      <c r="U209">
        <v>2499.5197084214951</v>
      </c>
      <c r="V209">
        <v>236.29349586698743</v>
      </c>
      <c r="W209">
        <v>23.550000190734863</v>
      </c>
      <c r="X209">
        <v>0.87685000896453857</v>
      </c>
      <c r="Y209">
        <v>1.7674999833106995</v>
      </c>
      <c r="Z209" t="s">
        <v>310</v>
      </c>
      <c r="AA209" t="s">
        <v>310</v>
      </c>
      <c r="AB209" t="s">
        <v>310</v>
      </c>
      <c r="AC209" t="s">
        <v>310</v>
      </c>
      <c r="AD209" t="s">
        <v>310</v>
      </c>
      <c r="AE209">
        <v>13192.927408854166</v>
      </c>
      <c r="AF209">
        <v>90.5</v>
      </c>
      <c r="AG209">
        <v>8.3950002193450928</v>
      </c>
      <c r="AH209">
        <v>336.75000762939453</v>
      </c>
      <c r="AI209" t="s">
        <v>310</v>
      </c>
      <c r="AJ209">
        <v>1.2000000476837158</v>
      </c>
      <c r="AK209">
        <v>5675</v>
      </c>
      <c r="AL209">
        <v>40.503639607076295</v>
      </c>
      <c r="AM209">
        <v>0.15837265150621532</v>
      </c>
      <c r="AN209">
        <v>14.681538526658658</v>
      </c>
      <c r="AO209">
        <v>0.44614975745847196</v>
      </c>
      <c r="AP209">
        <v>9.805287182745006E-3</v>
      </c>
      <c r="AQ209">
        <v>2.5771182858281665</v>
      </c>
      <c r="AR209">
        <v>39409.484674750434</v>
      </c>
      <c r="AS209">
        <v>50271.664222547741</v>
      </c>
      <c r="AT209">
        <v>472.07541121376886</v>
      </c>
      <c r="AU209">
        <v>658.81476118299702</v>
      </c>
      <c r="AV209">
        <v>590.36386277940539</v>
      </c>
      <c r="AW209">
        <v>605.40224191877576</v>
      </c>
      <c r="AX209">
        <v>604.27731338077126</v>
      </c>
      <c r="AY209">
        <v>596.83383356730144</v>
      </c>
      <c r="AZ209">
        <v>3.5259121507406235</v>
      </c>
      <c r="BA209">
        <v>-13.748125390874016</v>
      </c>
      <c r="BB209">
        <v>83.831302469754718</v>
      </c>
      <c r="BC209">
        <v>975.40775727166067</v>
      </c>
      <c r="BD209">
        <v>7594.2562262641059</v>
      </c>
      <c r="BE209" s="33">
        <v>8.1016665635009602E-2</v>
      </c>
      <c r="BF209" s="33"/>
    </row>
    <row r="210" spans="3:58" x14ac:dyDescent="0.3">
      <c r="C210" s="34">
        <v>42939</v>
      </c>
      <c r="D210">
        <v>22442.587513298553</v>
      </c>
      <c r="E210">
        <v>180.57928688791063</v>
      </c>
      <c r="F210">
        <v>639.57711060841882</v>
      </c>
      <c r="G210" t="s">
        <v>310</v>
      </c>
      <c r="H210">
        <v>1323.5172093784774</v>
      </c>
      <c r="I210">
        <v>722.40976376003687</v>
      </c>
      <c r="J210">
        <v>1.6045233914247041</v>
      </c>
      <c r="K210">
        <v>294.42165089713205</v>
      </c>
      <c r="L210">
        <v>382.73661842346189</v>
      </c>
      <c r="M210">
        <v>366.37415080600317</v>
      </c>
      <c r="N210">
        <v>1322.5275180392796</v>
      </c>
      <c r="O210">
        <v>20.371823396285375</v>
      </c>
      <c r="P210">
        <v>16.585168838500977</v>
      </c>
      <c r="Q210">
        <v>2.8520226611031427</v>
      </c>
      <c r="R210">
        <v>908.74133938683406</v>
      </c>
      <c r="S210">
        <v>1000.0125744077894</v>
      </c>
      <c r="T210">
        <v>5000.0080190022791</v>
      </c>
      <c r="U210">
        <v>2500.0809987386069</v>
      </c>
      <c r="V210">
        <v>236.24558304680718</v>
      </c>
      <c r="W210">
        <v>23.600000381469727</v>
      </c>
      <c r="X210">
        <v>0.8369000107049942</v>
      </c>
      <c r="Y210">
        <v>1.6475000083446503</v>
      </c>
      <c r="Z210" t="s">
        <v>310</v>
      </c>
      <c r="AA210" t="s">
        <v>310</v>
      </c>
      <c r="AB210" t="s">
        <v>310</v>
      </c>
      <c r="AC210" t="s">
        <v>310</v>
      </c>
      <c r="AD210" t="s">
        <v>310</v>
      </c>
      <c r="AE210">
        <v>13750.916169908312</v>
      </c>
      <c r="AF210">
        <v>90.57499885559082</v>
      </c>
      <c r="AG210">
        <v>8.3225002288818359</v>
      </c>
      <c r="AH210">
        <v>344.62500762939453</v>
      </c>
      <c r="AI210" t="s">
        <v>310</v>
      </c>
      <c r="AJ210">
        <v>1.2000000476837158</v>
      </c>
      <c r="AK210">
        <v>5675</v>
      </c>
      <c r="AL210">
        <v>73.254044166759215</v>
      </c>
      <c r="AM210">
        <v>4.1139080470087865</v>
      </c>
      <c r="AN210">
        <v>7.9645461578060077</v>
      </c>
      <c r="AO210">
        <v>12.273283853536515</v>
      </c>
      <c r="AP210">
        <v>1.2154127190273907E-2</v>
      </c>
      <c r="AQ210">
        <v>2.5221994767586389</v>
      </c>
      <c r="AR210">
        <v>39647.127478027345</v>
      </c>
      <c r="AS210">
        <v>50326.173091634111</v>
      </c>
      <c r="AT210">
        <v>474.3054356151157</v>
      </c>
      <c r="AU210">
        <v>658.83254288567434</v>
      </c>
      <c r="AV210">
        <v>593.56777932908801</v>
      </c>
      <c r="AW210">
        <v>608.45649844275579</v>
      </c>
      <c r="AX210">
        <v>607.24831030103894</v>
      </c>
      <c r="AY210">
        <v>599.88709515465632</v>
      </c>
      <c r="AZ210">
        <v>3.6410263186527625</v>
      </c>
      <c r="BA210">
        <v>-13.700953115357294</v>
      </c>
      <c r="BB210">
        <v>84.664878544198558</v>
      </c>
      <c r="BC210">
        <v>979.29940668741858</v>
      </c>
      <c r="BD210">
        <v>7597.6896436903207</v>
      </c>
      <c r="BE210" s="33">
        <v>8.5370834916830063E-2</v>
      </c>
      <c r="BF210" s="33"/>
    </row>
    <row r="211" spans="3:58" x14ac:dyDescent="0.3">
      <c r="C211" s="34">
        <v>42940</v>
      </c>
      <c r="D211">
        <v>22233.442031521266</v>
      </c>
      <c r="E211">
        <v>179.07562612957423</v>
      </c>
      <c r="F211">
        <v>640.33961878882519</v>
      </c>
      <c r="G211" t="s">
        <v>310</v>
      </c>
      <c r="H211">
        <v>1321.1702510409884</v>
      </c>
      <c r="I211">
        <v>721.52667149437798</v>
      </c>
      <c r="J211">
        <v>1.6846408795979289</v>
      </c>
      <c r="K211">
        <v>295.03540597491792</v>
      </c>
      <c r="L211">
        <v>382.18055736753678</v>
      </c>
      <c r="M211">
        <v>365.53616540696885</v>
      </c>
      <c r="N211">
        <v>1320.6999198065864</v>
      </c>
      <c r="O211">
        <v>20.637069309420056</v>
      </c>
      <c r="P211">
        <v>16.820010979970295</v>
      </c>
      <c r="Q211">
        <v>2.9317855305141873</v>
      </c>
      <c r="R211">
        <v>897.93223311106362</v>
      </c>
      <c r="S211">
        <v>999.91851804521343</v>
      </c>
      <c r="T211">
        <v>5000.0105565388994</v>
      </c>
      <c r="U211">
        <v>2500.4503038194443</v>
      </c>
      <c r="V211">
        <v>236.10757864846124</v>
      </c>
      <c r="W211">
        <v>23.675000667572021</v>
      </c>
      <c r="X211">
        <v>0.80167500674724579</v>
      </c>
      <c r="Y211">
        <v>1.6000000238418579</v>
      </c>
      <c r="Z211" t="s">
        <v>310</v>
      </c>
      <c r="AA211" t="s">
        <v>310</v>
      </c>
      <c r="AB211" t="s">
        <v>310</v>
      </c>
      <c r="AC211" t="s">
        <v>310</v>
      </c>
      <c r="AD211" t="s">
        <v>310</v>
      </c>
      <c r="AE211">
        <v>13276.50634358724</v>
      </c>
      <c r="AF211">
        <v>90.899999618530273</v>
      </c>
      <c r="AG211">
        <v>8.4575002193450928</v>
      </c>
      <c r="AH211">
        <v>352.85000610351563</v>
      </c>
      <c r="AI211" t="s">
        <v>310</v>
      </c>
      <c r="AJ211">
        <v>2.0249999761581421</v>
      </c>
      <c r="AK211">
        <v>5675</v>
      </c>
      <c r="AL211">
        <v>74.591435991393197</v>
      </c>
      <c r="AM211">
        <v>4.3181004967777028</v>
      </c>
      <c r="AN211">
        <v>7.685423663920826</v>
      </c>
      <c r="AO211">
        <v>12.909404347009129</v>
      </c>
      <c r="AP211">
        <v>1.0162290259604415E-2</v>
      </c>
      <c r="AQ211">
        <v>2.4961880925628872</v>
      </c>
      <c r="AR211">
        <v>39430.677369520403</v>
      </c>
      <c r="AS211">
        <v>50431.308334689667</v>
      </c>
      <c r="AT211">
        <v>473.64637548658584</v>
      </c>
      <c r="AU211">
        <v>659.79345842997236</v>
      </c>
      <c r="AV211">
        <v>592.23013454013403</v>
      </c>
      <c r="AW211">
        <v>606.98064043256977</v>
      </c>
      <c r="AX211">
        <v>605.53478516472705</v>
      </c>
      <c r="AY211">
        <v>598.32916164398193</v>
      </c>
      <c r="AZ211">
        <v>3.664078282730447</v>
      </c>
      <c r="BA211">
        <v>-13.667142361402512</v>
      </c>
      <c r="BB211">
        <v>82.570712624655826</v>
      </c>
      <c r="BC211">
        <v>973.69774188995359</v>
      </c>
      <c r="BD211">
        <v>7599.9902988009981</v>
      </c>
      <c r="BE211" s="33">
        <v>8.3858332907160119E-2</v>
      </c>
      <c r="BF211" s="33"/>
    </row>
    <row r="212" spans="3:58" x14ac:dyDescent="0.3">
      <c r="C212" s="34">
        <v>42941</v>
      </c>
      <c r="D212">
        <v>20216.437278238933</v>
      </c>
      <c r="E212">
        <v>178.50787748760646</v>
      </c>
      <c r="F212">
        <v>627.82240602705212</v>
      </c>
      <c r="G212" t="s">
        <v>310</v>
      </c>
      <c r="H212">
        <v>1317.394093492296</v>
      </c>
      <c r="I212">
        <v>717.9811941570706</v>
      </c>
      <c r="J212">
        <v>1.6763388377924759</v>
      </c>
      <c r="K212">
        <v>296.04314858118693</v>
      </c>
      <c r="L212">
        <v>374.68373821046617</v>
      </c>
      <c r="M212">
        <v>368.57354401482473</v>
      </c>
      <c r="N212">
        <v>1319.4733793470596</v>
      </c>
      <c r="O212">
        <v>19.699194244543712</v>
      </c>
      <c r="P212">
        <v>15.635502585437562</v>
      </c>
      <c r="Q212">
        <v>3.4870296319325766</v>
      </c>
      <c r="R212">
        <v>877.41952959696448</v>
      </c>
      <c r="S212">
        <v>999.95672018263076</v>
      </c>
      <c r="T212">
        <v>4999.9981830173065</v>
      </c>
      <c r="U212">
        <v>2499.4905683729385</v>
      </c>
      <c r="V212">
        <v>236.5228243721856</v>
      </c>
      <c r="W212">
        <v>23.625000476837158</v>
      </c>
      <c r="X212">
        <v>0.79035001993179321</v>
      </c>
      <c r="Y212">
        <v>1.5100000202655792</v>
      </c>
      <c r="Z212" t="s">
        <v>310</v>
      </c>
      <c r="AA212" t="s">
        <v>310</v>
      </c>
      <c r="AB212" t="s">
        <v>310</v>
      </c>
      <c r="AC212" t="s">
        <v>310</v>
      </c>
      <c r="AD212" t="s">
        <v>310</v>
      </c>
      <c r="AE212">
        <v>11994.586533610027</v>
      </c>
      <c r="AF212">
        <v>91.524997711181641</v>
      </c>
      <c r="AG212">
        <v>8.067500114440918</v>
      </c>
      <c r="AH212">
        <v>344.62499237060547</v>
      </c>
      <c r="AI212" t="s">
        <v>310</v>
      </c>
      <c r="AJ212">
        <v>2.2999999523162842</v>
      </c>
      <c r="AK212">
        <v>5675</v>
      </c>
      <c r="AL212">
        <v>74.625105314784577</v>
      </c>
      <c r="AM212">
        <v>4.3022867333143946</v>
      </c>
      <c r="AN212">
        <v>7.7052726783686216</v>
      </c>
      <c r="AO212">
        <v>12.883955877357058</v>
      </c>
      <c r="AP212">
        <v>1.0050950261453787E-2</v>
      </c>
      <c r="AQ212">
        <v>2.4810443735784955</v>
      </c>
      <c r="AR212">
        <v>36708.282619900172</v>
      </c>
      <c r="AS212">
        <v>45656.375044759116</v>
      </c>
      <c r="AT212">
        <v>461.06438323126901</v>
      </c>
      <c r="AU212">
        <v>648.72223707834883</v>
      </c>
      <c r="AV212">
        <v>565.35239219665527</v>
      </c>
      <c r="AW212">
        <v>583.36668300628662</v>
      </c>
      <c r="AX212">
        <v>581.65633653004966</v>
      </c>
      <c r="AY212">
        <v>574.44216660393613</v>
      </c>
      <c r="AZ212">
        <v>3.7831505715019174</v>
      </c>
      <c r="BA212">
        <v>-13.612720655070412</v>
      </c>
      <c r="BB212">
        <v>83.321282879511514</v>
      </c>
      <c r="BC212">
        <v>969.17102436489529</v>
      </c>
      <c r="BD212">
        <v>7597.8662328084311</v>
      </c>
      <c r="BE212" s="33">
        <v>7.7454168659945324E-2</v>
      </c>
      <c r="BF212" s="33"/>
    </row>
    <row r="213" spans="3:58" x14ac:dyDescent="0.3">
      <c r="C213" s="34">
        <v>42942</v>
      </c>
      <c r="D213">
        <v>19185.075121392143</v>
      </c>
      <c r="E213">
        <v>178.03534718619451</v>
      </c>
      <c r="F213">
        <v>621.6042545106676</v>
      </c>
      <c r="G213" t="s">
        <v>310</v>
      </c>
      <c r="H213">
        <v>1320.8580538431804</v>
      </c>
      <c r="I213">
        <v>714.85116000705295</v>
      </c>
      <c r="J213">
        <v>1.6753665219164557</v>
      </c>
      <c r="K213">
        <v>296.2663409868876</v>
      </c>
      <c r="L213">
        <v>369.55274809731378</v>
      </c>
      <c r="M213">
        <v>372.78775439792207</v>
      </c>
      <c r="N213">
        <v>1324.4302408006456</v>
      </c>
      <c r="O213">
        <v>19.340794168578253</v>
      </c>
      <c r="P213">
        <v>15.29621932639016</v>
      </c>
      <c r="Q213">
        <v>3.560720682144165</v>
      </c>
      <c r="R213">
        <v>886.95705053541394</v>
      </c>
      <c r="S213">
        <v>1000.0340163760715</v>
      </c>
      <c r="T213">
        <v>4999.9774781968863</v>
      </c>
      <c r="U213">
        <v>2499.9976264105903</v>
      </c>
      <c r="V213">
        <v>236.87491912841796</v>
      </c>
      <c r="W213">
        <v>23.449999809265137</v>
      </c>
      <c r="X213">
        <v>0.79792502522468567</v>
      </c>
      <c r="Y213">
        <v>1.6149999797344208</v>
      </c>
      <c r="Z213" t="s">
        <v>310</v>
      </c>
      <c r="AA213" t="s">
        <v>310</v>
      </c>
      <c r="AB213" t="s">
        <v>310</v>
      </c>
      <c r="AC213" t="s">
        <v>310</v>
      </c>
      <c r="AD213" t="s">
        <v>310</v>
      </c>
      <c r="AE213">
        <v>11358.634011501736</v>
      </c>
      <c r="AF213">
        <v>91.400001525878906</v>
      </c>
      <c r="AG213">
        <v>7.9875001907348633</v>
      </c>
      <c r="AH213">
        <v>341.90000152587891</v>
      </c>
      <c r="AI213" t="s">
        <v>310</v>
      </c>
      <c r="AJ213">
        <v>-0.77499997615814209</v>
      </c>
      <c r="AK213">
        <v>5675</v>
      </c>
      <c r="AL213">
        <v>74.84445722897847</v>
      </c>
      <c r="AM213">
        <v>4.2520746152434086</v>
      </c>
      <c r="AN213">
        <v>7.6342704368962178</v>
      </c>
      <c r="AO213">
        <v>12.758956574731403</v>
      </c>
      <c r="AP213">
        <v>1.1091103814246635E-2</v>
      </c>
      <c r="AQ213">
        <v>2.4806495755910873</v>
      </c>
      <c r="AR213">
        <v>35275.270943196614</v>
      </c>
      <c r="AS213">
        <v>43757.98235812717</v>
      </c>
      <c r="AT213">
        <v>452.38638505935671</v>
      </c>
      <c r="AU213">
        <v>643.31054261525469</v>
      </c>
      <c r="AV213">
        <v>548.24552536010742</v>
      </c>
      <c r="AW213">
        <v>568.29928213755295</v>
      </c>
      <c r="AX213">
        <v>566.5625101513333</v>
      </c>
      <c r="AY213">
        <v>559.3181298361884</v>
      </c>
      <c r="AZ213">
        <v>3.4709524133967027</v>
      </c>
      <c r="BA213">
        <v>-13.702628097269271</v>
      </c>
      <c r="BB213">
        <v>83.642937946319577</v>
      </c>
      <c r="BC213">
        <v>965.02648173438183</v>
      </c>
      <c r="BD213">
        <v>7600.453583950467</v>
      </c>
      <c r="BE213" s="33">
        <v>7.3795832072695092E-2</v>
      </c>
      <c r="BF213" s="33"/>
    </row>
    <row r="214" spans="3:58" x14ac:dyDescent="0.3">
      <c r="C214" s="34">
        <v>42943</v>
      </c>
      <c r="D214">
        <v>21880.840789794922</v>
      </c>
      <c r="E214">
        <v>179.00287544462415</v>
      </c>
      <c r="F214">
        <v>640.12153413560657</v>
      </c>
      <c r="G214" t="s">
        <v>310</v>
      </c>
      <c r="H214">
        <v>1324.2439709981284</v>
      </c>
      <c r="I214">
        <v>724.81276753743487</v>
      </c>
      <c r="J214">
        <v>1.6210427024712166</v>
      </c>
      <c r="K214">
        <v>299.69491466946073</v>
      </c>
      <c r="L214">
        <v>387.79112087885539</v>
      </c>
      <c r="M214">
        <v>373.11781826019285</v>
      </c>
      <c r="N214">
        <v>1323.9505322774251</v>
      </c>
      <c r="O214">
        <v>20.87188748518626</v>
      </c>
      <c r="P214">
        <v>16.895101229349773</v>
      </c>
      <c r="Q214">
        <v>3.076300515068902</v>
      </c>
      <c r="R214">
        <v>880.71962418026396</v>
      </c>
      <c r="S214">
        <v>1000.0287887573243</v>
      </c>
      <c r="T214">
        <v>4999.9892547607424</v>
      </c>
      <c r="U214">
        <v>2500.7145139906143</v>
      </c>
      <c r="V214">
        <v>236.25231473180983</v>
      </c>
      <c r="W214">
        <v>23.399999618530273</v>
      </c>
      <c r="X214">
        <v>0.7047249972820282</v>
      </c>
      <c r="Y214">
        <v>1.682500034570694</v>
      </c>
      <c r="Z214" t="s">
        <v>310</v>
      </c>
      <c r="AA214" t="s">
        <v>310</v>
      </c>
      <c r="AB214" t="s">
        <v>310</v>
      </c>
      <c r="AC214" t="s">
        <v>310</v>
      </c>
      <c r="AD214" t="s">
        <v>310</v>
      </c>
      <c r="AE214">
        <v>12718.427410549588</v>
      </c>
      <c r="AF214">
        <v>92.200000762939453</v>
      </c>
      <c r="AG214">
        <v>8.1749997138977051</v>
      </c>
      <c r="AH214">
        <v>340.52500152587891</v>
      </c>
      <c r="AI214" t="s">
        <v>310</v>
      </c>
      <c r="AJ214">
        <v>-1.7999999523162842</v>
      </c>
      <c r="AK214">
        <v>5675</v>
      </c>
      <c r="AL214">
        <v>74.451382692654931</v>
      </c>
      <c r="AM214">
        <v>4.3149759994943935</v>
      </c>
      <c r="AN214">
        <v>7.9153355028894214</v>
      </c>
      <c r="AO214">
        <v>12.810475873947144</v>
      </c>
      <c r="AP214">
        <v>1.2618427058908518E-2</v>
      </c>
      <c r="AQ214">
        <v>2.4730760190221996</v>
      </c>
      <c r="AR214">
        <v>38991.667864312069</v>
      </c>
      <c r="AS214">
        <v>49260.834319390189</v>
      </c>
      <c r="AT214">
        <v>474.3755028830634</v>
      </c>
      <c r="AU214">
        <v>659.93056678771973</v>
      </c>
      <c r="AV214">
        <v>584.18080012003577</v>
      </c>
      <c r="AW214">
        <v>599.59637336730952</v>
      </c>
      <c r="AX214">
        <v>598.16125136481389</v>
      </c>
      <c r="AY214">
        <v>591.60781527625193</v>
      </c>
      <c r="AZ214">
        <v>3.2138842939502661</v>
      </c>
      <c r="BA214">
        <v>-13.664104169607162</v>
      </c>
      <c r="BB214">
        <v>86.270975833468967</v>
      </c>
      <c r="BC214">
        <v>972.58837070465086</v>
      </c>
      <c r="BD214">
        <v>7586.5929341634119</v>
      </c>
      <c r="BE214" s="33">
        <v>7.4733333041270569E-2</v>
      </c>
      <c r="BF214" s="33"/>
    </row>
    <row r="215" spans="3:58" x14ac:dyDescent="0.3">
      <c r="C215" s="34">
        <v>42944</v>
      </c>
      <c r="D215">
        <v>21670.572362603081</v>
      </c>
      <c r="E215">
        <v>180.68842807345919</v>
      </c>
      <c r="F215">
        <v>642.43683709038623</v>
      </c>
      <c r="G215" t="s">
        <v>310</v>
      </c>
      <c r="H215">
        <v>1324.3430461883545</v>
      </c>
      <c r="I215">
        <v>720.85991107092968</v>
      </c>
      <c r="J215">
        <v>7.3103960325372308E-2</v>
      </c>
      <c r="K215">
        <v>299.95348575380115</v>
      </c>
      <c r="L215">
        <v>388.15659196641712</v>
      </c>
      <c r="M215">
        <v>374.88981740739609</v>
      </c>
      <c r="N215">
        <v>1322.842133670383</v>
      </c>
      <c r="O215">
        <v>20.663667878839703</v>
      </c>
      <c r="P215">
        <v>16.994577725728352</v>
      </c>
      <c r="Q215">
        <v>2.8855072392357721</v>
      </c>
      <c r="R215">
        <v>873.81233584086101</v>
      </c>
      <c r="S215">
        <v>999.97354484134246</v>
      </c>
      <c r="T215">
        <v>4999.9712568495006</v>
      </c>
      <c r="U215">
        <v>2501.5309439765083</v>
      </c>
      <c r="V215">
        <v>236.21516904301114</v>
      </c>
      <c r="W215">
        <v>23.399999618530273</v>
      </c>
      <c r="X215">
        <v>0.76569999754428864</v>
      </c>
      <c r="Y215">
        <v>1.6749999821186066</v>
      </c>
      <c r="Z215" t="s">
        <v>310</v>
      </c>
      <c r="AA215" t="s">
        <v>310</v>
      </c>
      <c r="AB215" t="s">
        <v>310</v>
      </c>
      <c r="AC215" t="s">
        <v>310</v>
      </c>
      <c r="AD215" t="s">
        <v>310</v>
      </c>
      <c r="AE215">
        <v>12528.824346923828</v>
      </c>
      <c r="AF215">
        <v>92.875</v>
      </c>
      <c r="AG215">
        <v>8.2825000286102295</v>
      </c>
      <c r="AH215">
        <v>341.95000457763672</v>
      </c>
      <c r="AI215" t="s">
        <v>310</v>
      </c>
      <c r="AJ215">
        <v>0.22499999403953552</v>
      </c>
      <c r="AK215">
        <v>5675</v>
      </c>
      <c r="AL215">
        <v>76.043774851163235</v>
      </c>
      <c r="AM215">
        <v>0.15739872117526829</v>
      </c>
      <c r="AN215">
        <v>14.667583407185695</v>
      </c>
      <c r="AO215">
        <v>0.65969635506884916</v>
      </c>
      <c r="AP215">
        <v>0.23800788981909002</v>
      </c>
      <c r="AQ215">
        <v>9.2023814338776795</v>
      </c>
      <c r="AR215">
        <v>38692.001066080731</v>
      </c>
      <c r="AS215">
        <v>49884.819906955294</v>
      </c>
      <c r="AT215">
        <v>476.0901972134908</v>
      </c>
      <c r="AU215">
        <v>662.7444176355998</v>
      </c>
      <c r="AV215">
        <v>589.23977216084802</v>
      </c>
      <c r="AW215">
        <v>603.95996774037678</v>
      </c>
      <c r="AX215">
        <v>602.58406035105384</v>
      </c>
      <c r="AY215">
        <v>595.8263511869643</v>
      </c>
      <c r="AZ215">
        <v>3.5790001985927424</v>
      </c>
      <c r="BA215">
        <v>-13.717789731423061</v>
      </c>
      <c r="BB215">
        <v>87.274531210793384</v>
      </c>
      <c r="BC215">
        <v>959.51946368747292</v>
      </c>
      <c r="BD215">
        <v>7578.0728061252166</v>
      </c>
      <c r="BE215" s="33">
        <v>8.0341668489078685E-2</v>
      </c>
      <c r="BF215" s="33"/>
    </row>
    <row r="216" spans="3:58" x14ac:dyDescent="0.3">
      <c r="C216" s="34">
        <v>42945</v>
      </c>
      <c r="D216">
        <v>21540.691147867838</v>
      </c>
      <c r="E216">
        <v>181.72335732777913</v>
      </c>
      <c r="F216">
        <v>643.62175888485376</v>
      </c>
      <c r="G216" t="s">
        <v>310</v>
      </c>
      <c r="H216">
        <v>1324.2948959774442</v>
      </c>
      <c r="I216">
        <v>722.92019634246822</v>
      </c>
      <c r="J216">
        <v>1.0640229995900559</v>
      </c>
      <c r="K216">
        <v>304.23649974399143</v>
      </c>
      <c r="L216">
        <v>392.13684022691513</v>
      </c>
      <c r="M216">
        <v>378.249654006958</v>
      </c>
      <c r="N216">
        <v>1322.3974817064072</v>
      </c>
      <c r="O216">
        <v>20.684947384066053</v>
      </c>
      <c r="P216">
        <v>17.082255681355793</v>
      </c>
      <c r="Q216">
        <v>2.9003074698978</v>
      </c>
      <c r="R216">
        <v>880.27836945851641</v>
      </c>
      <c r="S216">
        <v>999.9763033972846</v>
      </c>
      <c r="T216">
        <v>5000.0039079454209</v>
      </c>
      <c r="U216">
        <v>2501.2973997328018</v>
      </c>
      <c r="V216">
        <v>236.48651304244996</v>
      </c>
      <c r="W216">
        <v>23.474999904632568</v>
      </c>
      <c r="X216">
        <v>0.81732498109340668</v>
      </c>
      <c r="Y216">
        <v>1.6624999642372131</v>
      </c>
      <c r="Z216" t="s">
        <v>310</v>
      </c>
      <c r="AA216" t="s">
        <v>310</v>
      </c>
      <c r="AB216" t="s">
        <v>310</v>
      </c>
      <c r="AC216" t="s">
        <v>310</v>
      </c>
      <c r="AD216" t="s">
        <v>310</v>
      </c>
      <c r="AE216">
        <v>12272.023636203343</v>
      </c>
      <c r="AF216">
        <v>93.44999885559082</v>
      </c>
      <c r="AG216">
        <v>8.2400002479553223</v>
      </c>
      <c r="AH216">
        <v>343.12499237060547</v>
      </c>
      <c r="AI216" t="s">
        <v>310</v>
      </c>
      <c r="AJ216">
        <v>0.89999997615814209</v>
      </c>
      <c r="AK216">
        <v>5675</v>
      </c>
      <c r="AL216">
        <v>74.92611589166853</v>
      </c>
      <c r="AM216">
        <v>2.8344084575741242</v>
      </c>
      <c r="AN216">
        <v>10.364017674437276</v>
      </c>
      <c r="AO216">
        <v>8.5375828789133159</v>
      </c>
      <c r="AP216">
        <v>9.5264804497775107E-2</v>
      </c>
      <c r="AQ216">
        <v>4.9652512664596236</v>
      </c>
      <c r="AR216">
        <v>38516.773394097225</v>
      </c>
      <c r="AS216">
        <v>49372.277723524305</v>
      </c>
      <c r="AT216">
        <v>477.61205875608658</v>
      </c>
      <c r="AU216">
        <v>664.42876521216499</v>
      </c>
      <c r="AV216">
        <v>589.90514543321399</v>
      </c>
      <c r="AW216">
        <v>605.08211561838789</v>
      </c>
      <c r="AX216">
        <v>603.64142288631865</v>
      </c>
      <c r="AY216">
        <v>596.66790332794187</v>
      </c>
      <c r="AZ216">
        <v>3.6215984713700085</v>
      </c>
      <c r="BA216">
        <v>-13.765079720152748</v>
      </c>
      <c r="BB216">
        <v>88.354800576633878</v>
      </c>
      <c r="BC216">
        <v>975.72696974012592</v>
      </c>
      <c r="BD216">
        <v>7584.0612945556641</v>
      </c>
      <c r="BE216" s="33">
        <v>8.0304169716934368E-2</v>
      </c>
      <c r="BF216" s="33"/>
    </row>
    <row r="217" spans="3:58" x14ac:dyDescent="0.3">
      <c r="C217" s="34">
        <v>42946</v>
      </c>
      <c r="D217">
        <v>21520.20178833008</v>
      </c>
      <c r="E217">
        <v>181.3077428181966</v>
      </c>
      <c r="F217">
        <v>643.99106714460584</v>
      </c>
      <c r="G217" t="s">
        <v>310</v>
      </c>
      <c r="H217">
        <v>1324.6713979509141</v>
      </c>
      <c r="I217">
        <v>725.10700168609617</v>
      </c>
      <c r="J217">
        <v>1.6083718582656648</v>
      </c>
      <c r="K217">
        <v>292.16014088524713</v>
      </c>
      <c r="L217">
        <v>384.95214987860788</v>
      </c>
      <c r="M217">
        <v>369.47895181443954</v>
      </c>
      <c r="N217">
        <v>1323.1835661146376</v>
      </c>
      <c r="O217">
        <v>20.815355251895056</v>
      </c>
      <c r="P217">
        <v>17.235085646311443</v>
      </c>
      <c r="Q217">
        <v>2.7127506865395441</v>
      </c>
      <c r="R217">
        <v>884.15888830820722</v>
      </c>
      <c r="S217">
        <v>1000.04223329756</v>
      </c>
      <c r="T217">
        <v>4999.9909554375545</v>
      </c>
      <c r="U217">
        <v>2499.6618270874023</v>
      </c>
      <c r="V217">
        <v>236.67177359263101</v>
      </c>
      <c r="W217">
        <v>23.5</v>
      </c>
      <c r="X217">
        <v>0.82419997453689575</v>
      </c>
      <c r="Y217">
        <v>2.0875000059604645</v>
      </c>
      <c r="Z217" t="s">
        <v>310</v>
      </c>
      <c r="AA217" t="s">
        <v>310</v>
      </c>
      <c r="AB217" t="s">
        <v>310</v>
      </c>
      <c r="AC217" t="s">
        <v>310</v>
      </c>
      <c r="AD217" t="s">
        <v>310</v>
      </c>
      <c r="AE217">
        <v>12268.035978868273</v>
      </c>
      <c r="AF217">
        <v>93.299997329711914</v>
      </c>
      <c r="AG217">
        <v>8.2200002670288086</v>
      </c>
      <c r="AH217">
        <v>343.74999237060547</v>
      </c>
      <c r="AI217" t="s">
        <v>310</v>
      </c>
      <c r="AJ217">
        <v>0.89999997615814209</v>
      </c>
      <c r="AK217">
        <v>5675</v>
      </c>
      <c r="AL217">
        <v>74.566172681914438</v>
      </c>
      <c r="AM217">
        <v>4.3027553871936268</v>
      </c>
      <c r="AN217">
        <v>7.9107110596365402</v>
      </c>
      <c r="AO217">
        <v>12.695886545711094</v>
      </c>
      <c r="AP217">
        <v>1.5177555071810881E-2</v>
      </c>
      <c r="AQ217">
        <v>2.5478176358673306</v>
      </c>
      <c r="AR217">
        <v>38739.290530056423</v>
      </c>
      <c r="AS217">
        <v>49202.036870659722</v>
      </c>
      <c r="AT217">
        <v>478.67720685535005</v>
      </c>
      <c r="AU217">
        <v>664.94195219675703</v>
      </c>
      <c r="AV217">
        <v>590.56692653232153</v>
      </c>
      <c r="AW217">
        <v>605.96679227617051</v>
      </c>
      <c r="AX217">
        <v>604.10025984446213</v>
      </c>
      <c r="AY217">
        <v>597.40374681684705</v>
      </c>
      <c r="AZ217">
        <v>3.6386675645079878</v>
      </c>
      <c r="BA217">
        <v>-13.740980432099766</v>
      </c>
      <c r="BB217">
        <v>84.607312130928037</v>
      </c>
      <c r="BC217">
        <v>962.93119142320415</v>
      </c>
      <c r="BD217">
        <v>7603.6095848931209</v>
      </c>
      <c r="BE217" s="33">
        <v>8.232500248899062E-2</v>
      </c>
      <c r="BF217" s="33"/>
    </row>
    <row r="218" spans="3:58" x14ac:dyDescent="0.3">
      <c r="C218" s="34">
        <v>42947</v>
      </c>
      <c r="D218">
        <v>21977.480126274957</v>
      </c>
      <c r="E218">
        <v>181.86508782704672</v>
      </c>
      <c r="F218">
        <v>643.88014263576929</v>
      </c>
      <c r="G218" t="s">
        <v>310</v>
      </c>
      <c r="H218">
        <v>1324.1365096622044</v>
      </c>
      <c r="I218">
        <v>726.97903380923799</v>
      </c>
      <c r="J218">
        <v>6.2893938580721925E-2</v>
      </c>
      <c r="K218">
        <v>286.58089861339994</v>
      </c>
      <c r="L218">
        <v>380.98380697038436</v>
      </c>
      <c r="M218">
        <v>365.40420585208471</v>
      </c>
      <c r="N218">
        <v>1322.2660706414117</v>
      </c>
      <c r="O218">
        <v>20.766161135170194</v>
      </c>
      <c r="P218">
        <v>17.184455076853435</v>
      </c>
      <c r="Q218">
        <v>2.5569923188951282</v>
      </c>
      <c r="R218">
        <v>884.00074045393205</v>
      </c>
      <c r="S218">
        <v>999.95347014533149</v>
      </c>
      <c r="T218">
        <v>5000.0068162706166</v>
      </c>
      <c r="U218">
        <v>2500.2353032430015</v>
      </c>
      <c r="V218">
        <v>236.46907393137613</v>
      </c>
      <c r="W218">
        <v>23.34999942779541</v>
      </c>
      <c r="X218">
        <v>0.82225000858306885</v>
      </c>
      <c r="Y218">
        <v>2.0275000333786011</v>
      </c>
      <c r="Z218" t="s">
        <v>310</v>
      </c>
      <c r="AA218" t="s">
        <v>310</v>
      </c>
      <c r="AB218" t="s">
        <v>310</v>
      </c>
      <c r="AC218" t="s">
        <v>310</v>
      </c>
      <c r="AD218" t="s">
        <v>310</v>
      </c>
      <c r="AE218">
        <v>12550.151383124457</v>
      </c>
      <c r="AF218">
        <v>92.749998092651367</v>
      </c>
      <c r="AG218">
        <v>8.1600003242492676</v>
      </c>
      <c r="AH218">
        <v>344.19998931884766</v>
      </c>
      <c r="AI218" t="s">
        <v>310</v>
      </c>
      <c r="AJ218">
        <v>1.3499999940395355</v>
      </c>
      <c r="AK218">
        <v>5675</v>
      </c>
      <c r="AL218">
        <v>28.824304048220316</v>
      </c>
      <c r="AM218">
        <v>0.15790866408911017</v>
      </c>
      <c r="AN218">
        <v>14.673942508318543</v>
      </c>
      <c r="AO218">
        <v>0.52256056737258205</v>
      </c>
      <c r="AP218">
        <v>0.56750461019368637</v>
      </c>
      <c r="AQ218">
        <v>14.450537333389123</v>
      </c>
      <c r="AR218">
        <v>39392.769269476994</v>
      </c>
      <c r="AS218">
        <v>49675.287673611114</v>
      </c>
      <c r="AT218">
        <v>478.71031035317316</v>
      </c>
      <c r="AU218">
        <v>664.05644031100803</v>
      </c>
      <c r="AV218">
        <v>592.55419837103955</v>
      </c>
      <c r="AW218">
        <v>607.92613351609975</v>
      </c>
      <c r="AX218">
        <v>606.03316351572676</v>
      </c>
      <c r="AY218">
        <v>599.1804655498928</v>
      </c>
      <c r="AZ218">
        <v>3.5117086109187867</v>
      </c>
      <c r="BA218">
        <v>-13.882524020142025</v>
      </c>
      <c r="BB218">
        <v>81.760035244623822</v>
      </c>
      <c r="BC218">
        <v>956.7448054631551</v>
      </c>
      <c r="BD218">
        <v>7585.1239091661246</v>
      </c>
      <c r="BE218" s="33">
        <v>8.5562500792245075E-2</v>
      </c>
      <c r="BF218" s="33"/>
    </row>
    <row r="219" spans="3:58" x14ac:dyDescent="0.3">
      <c r="C219" s="34">
        <v>42948</v>
      </c>
      <c r="D219">
        <v>22488.923826090493</v>
      </c>
      <c r="E219">
        <v>179.92312721676296</v>
      </c>
      <c r="F219">
        <v>640.8897834353977</v>
      </c>
      <c r="G219" t="s">
        <v>310</v>
      </c>
      <c r="H219">
        <v>1322.7019037034777</v>
      </c>
      <c r="I219">
        <v>727.82118852403426</v>
      </c>
      <c r="J219">
        <v>0.98043649898916352</v>
      </c>
      <c r="K219">
        <v>282.1833693716261</v>
      </c>
      <c r="L219">
        <v>373.23159692552355</v>
      </c>
      <c r="M219">
        <v>354.77717187669543</v>
      </c>
      <c r="N219">
        <v>1320.4221080356174</v>
      </c>
      <c r="O219">
        <v>20.625176378091176</v>
      </c>
      <c r="P219">
        <v>17.029265721638996</v>
      </c>
      <c r="Q219">
        <v>2.4791894223954944</v>
      </c>
      <c r="R219">
        <v>880.80142591264507</v>
      </c>
      <c r="S219">
        <v>1000.032538901435</v>
      </c>
      <c r="T219">
        <v>5000.0367404513891</v>
      </c>
      <c r="U219">
        <v>2500.9781943427192</v>
      </c>
      <c r="V219">
        <v>236.33087033165825</v>
      </c>
      <c r="W219">
        <v>23.299999237060547</v>
      </c>
      <c r="X219">
        <v>0.82114998996257782</v>
      </c>
      <c r="Y219">
        <v>1.9900000095367432</v>
      </c>
      <c r="Z219" t="s">
        <v>310</v>
      </c>
      <c r="AA219" t="s">
        <v>310</v>
      </c>
      <c r="AB219" t="s">
        <v>310</v>
      </c>
      <c r="AC219" t="s">
        <v>310</v>
      </c>
      <c r="AD219" t="s">
        <v>310</v>
      </c>
      <c r="AE219">
        <v>13005.784909396702</v>
      </c>
      <c r="AF219">
        <v>92.825000762939453</v>
      </c>
      <c r="AG219">
        <v>8.1774997711181641</v>
      </c>
      <c r="AH219">
        <v>347.67498779296875</v>
      </c>
      <c r="AI219" t="s">
        <v>310</v>
      </c>
      <c r="AJ219">
        <v>1.5</v>
      </c>
      <c r="AK219">
        <v>5675</v>
      </c>
      <c r="AL219">
        <v>59.405731286605196</v>
      </c>
      <c r="AM219">
        <v>2.8432031351538307</v>
      </c>
      <c r="AN219">
        <v>10.462121965303833</v>
      </c>
      <c r="AO219">
        <v>8.1601325027114306</v>
      </c>
      <c r="AP219">
        <v>0.19946633744338113</v>
      </c>
      <c r="AQ219">
        <v>6.5407846826646061</v>
      </c>
      <c r="AR219">
        <v>40290.537992350262</v>
      </c>
      <c r="AS219">
        <v>49930.331277126737</v>
      </c>
      <c r="AT219">
        <v>476.86143384509614</v>
      </c>
      <c r="AU219">
        <v>659.91800132327614</v>
      </c>
      <c r="AV219">
        <v>593.88366275363501</v>
      </c>
      <c r="AW219">
        <v>608.59043314192036</v>
      </c>
      <c r="AX219">
        <v>606.97488004896377</v>
      </c>
      <c r="AY219">
        <v>600.01605966356067</v>
      </c>
      <c r="AZ219">
        <v>3.5480961375766329</v>
      </c>
      <c r="BA219">
        <v>-14.000396871235635</v>
      </c>
      <c r="BB219">
        <v>74.388657681147251</v>
      </c>
      <c r="BC219">
        <v>941.16884674496123</v>
      </c>
      <c r="BD219">
        <v>7589.9537999471031</v>
      </c>
      <c r="BE219" s="33">
        <v>8.8591666271289185E-2</v>
      </c>
      <c r="BF219" s="33"/>
    </row>
    <row r="220" spans="3:58" x14ac:dyDescent="0.3">
      <c r="C220" s="34">
        <v>42949</v>
      </c>
      <c r="D220">
        <v>22349.351606580945</v>
      </c>
      <c r="E220">
        <v>178.41941119299995</v>
      </c>
      <c r="F220">
        <v>642.48254352145727</v>
      </c>
      <c r="G220" t="s">
        <v>310</v>
      </c>
      <c r="H220">
        <v>1324.1752922058106</v>
      </c>
      <c r="I220">
        <v>724.52515341440835</v>
      </c>
      <c r="J220">
        <v>1.4785343264845223</v>
      </c>
      <c r="K220">
        <v>278.88855134116278</v>
      </c>
      <c r="L220">
        <v>376.01441629197865</v>
      </c>
      <c r="M220">
        <v>359.13208590613471</v>
      </c>
      <c r="N220">
        <v>1321.5553070916069</v>
      </c>
      <c r="O220">
        <v>20.223900473780102</v>
      </c>
      <c r="P220">
        <v>16.628840923309326</v>
      </c>
      <c r="Q220">
        <v>2.6311245229509144</v>
      </c>
      <c r="R220">
        <v>875.72345000372991</v>
      </c>
      <c r="S220">
        <v>1000.0383867687649</v>
      </c>
      <c r="T220">
        <v>5000.0114134046762</v>
      </c>
      <c r="U220">
        <v>2498.7518946329751</v>
      </c>
      <c r="V220">
        <v>236.5891778945923</v>
      </c>
      <c r="W220">
        <v>23.225000381469727</v>
      </c>
      <c r="X220">
        <v>0.80982500314712524</v>
      </c>
      <c r="Y220">
        <v>1.9625000357627869</v>
      </c>
      <c r="Z220" t="s">
        <v>310</v>
      </c>
      <c r="AA220" t="s">
        <v>310</v>
      </c>
      <c r="AB220" t="s">
        <v>310</v>
      </c>
      <c r="AC220" t="s">
        <v>310</v>
      </c>
      <c r="AD220" t="s">
        <v>310</v>
      </c>
      <c r="AE220">
        <v>13102.619814046224</v>
      </c>
      <c r="AF220">
        <v>92.900001525878906</v>
      </c>
      <c r="AG220">
        <v>8.3025000095367432</v>
      </c>
      <c r="AH220">
        <v>350.22500610351563</v>
      </c>
      <c r="AI220" t="s">
        <v>310</v>
      </c>
      <c r="AJ220">
        <v>1.4249999821186066</v>
      </c>
      <c r="AK220">
        <v>5675</v>
      </c>
      <c r="AL220">
        <v>76.266076058811606</v>
      </c>
      <c r="AM220">
        <v>2.3975219222320314</v>
      </c>
      <c r="AN220">
        <v>8.1857269942760471</v>
      </c>
      <c r="AO220">
        <v>12.011446219985373</v>
      </c>
      <c r="AP220">
        <v>1.740761407159476E-2</v>
      </c>
      <c r="AQ220">
        <v>2.788840358455976</v>
      </c>
      <c r="AR220">
        <v>39945.608494737411</v>
      </c>
      <c r="AS220">
        <v>50094.141701931425</v>
      </c>
      <c r="AT220">
        <v>476.72182778252494</v>
      </c>
      <c r="AU220">
        <v>661.98080228169761</v>
      </c>
      <c r="AV220">
        <v>593.27504899766711</v>
      </c>
      <c r="AW220">
        <v>608.58784912957083</v>
      </c>
      <c r="AX220">
        <v>606.767819680108</v>
      </c>
      <c r="AY220">
        <v>599.66195081075034</v>
      </c>
      <c r="AZ220">
        <v>3.4649950532449618</v>
      </c>
      <c r="BA220">
        <v>-13.913393750786781</v>
      </c>
      <c r="BB220">
        <v>76.621475712458292</v>
      </c>
      <c r="BC220">
        <v>958.93290648990205</v>
      </c>
      <c r="BD220">
        <v>7574.9487216525604</v>
      </c>
      <c r="BE220" s="33">
        <v>9.3045832278827831E-2</v>
      </c>
      <c r="BF220" s="33"/>
    </row>
    <row r="221" spans="3:58" x14ac:dyDescent="0.3">
      <c r="C221" s="34">
        <v>42950</v>
      </c>
      <c r="D221">
        <v>22388.05495944553</v>
      </c>
      <c r="E221">
        <v>181.23604562017653</v>
      </c>
      <c r="F221">
        <v>642.57344828711621</v>
      </c>
      <c r="G221" t="s">
        <v>310</v>
      </c>
      <c r="H221">
        <v>1324.0833087497288</v>
      </c>
      <c r="I221">
        <v>725.22622718811033</v>
      </c>
      <c r="J221">
        <v>1.5446605537500646</v>
      </c>
      <c r="K221">
        <v>289.69578165478174</v>
      </c>
      <c r="L221">
        <v>379.82334365844724</v>
      </c>
      <c r="M221">
        <v>362.25932710435654</v>
      </c>
      <c r="N221">
        <v>1319.0908271789551</v>
      </c>
      <c r="O221">
        <v>20.641906476020814</v>
      </c>
      <c r="P221">
        <v>16.7977614402771</v>
      </c>
      <c r="Q221">
        <v>2.9761096901363797</v>
      </c>
      <c r="R221">
        <v>878.13810414208308</v>
      </c>
      <c r="S221">
        <v>1000.0386017693413</v>
      </c>
      <c r="T221">
        <v>5000.0122278849285</v>
      </c>
      <c r="U221">
        <v>2500.2735773722329</v>
      </c>
      <c r="V221">
        <v>236.64132435056899</v>
      </c>
      <c r="W221">
        <v>23.125000476837158</v>
      </c>
      <c r="X221">
        <v>0.81292498111724854</v>
      </c>
      <c r="Y221">
        <v>2.3700000047683716</v>
      </c>
      <c r="Z221" t="s">
        <v>310</v>
      </c>
      <c r="AA221" t="s">
        <v>310</v>
      </c>
      <c r="AB221" t="s">
        <v>310</v>
      </c>
      <c r="AC221" t="s">
        <v>310</v>
      </c>
      <c r="AD221" t="s">
        <v>310</v>
      </c>
      <c r="AE221">
        <v>12958.068470594619</v>
      </c>
      <c r="AF221">
        <v>92.975000381469727</v>
      </c>
      <c r="AG221">
        <v>8.3700001239776611</v>
      </c>
      <c r="AH221">
        <v>353.17500305175781</v>
      </c>
      <c r="AI221" t="s">
        <v>310</v>
      </c>
      <c r="AJ221">
        <v>1.3999999761581421</v>
      </c>
      <c r="AK221">
        <v>5675</v>
      </c>
      <c r="AL221">
        <v>78.8312553829617</v>
      </c>
      <c r="AM221">
        <v>-5.6483837557427677E-3</v>
      </c>
      <c r="AN221">
        <v>8.1115199599001144</v>
      </c>
      <c r="AO221">
        <v>12.515563212169541</v>
      </c>
      <c r="AP221">
        <v>1.2293639437605938E-2</v>
      </c>
      <c r="AQ221">
        <v>2.5942390991581812</v>
      </c>
      <c r="AR221">
        <v>39856.927128092451</v>
      </c>
      <c r="AS221">
        <v>49918.848448350691</v>
      </c>
      <c r="AT221">
        <v>478.38752743403114</v>
      </c>
      <c r="AU221">
        <v>662.1922853045993</v>
      </c>
      <c r="AV221">
        <v>595.21902932061084</v>
      </c>
      <c r="AW221">
        <v>610.43133843739827</v>
      </c>
      <c r="AX221">
        <v>608.91076617770727</v>
      </c>
      <c r="AY221">
        <v>601.61432760026719</v>
      </c>
      <c r="AZ221">
        <v>3.5411885310378342</v>
      </c>
      <c r="BA221">
        <v>-13.918201566404766</v>
      </c>
      <c r="BB221">
        <v>77.69099362161424</v>
      </c>
      <c r="BC221">
        <v>969.43027322557236</v>
      </c>
      <c r="BD221">
        <v>7585.413723754883</v>
      </c>
      <c r="BE221" s="33">
        <v>8.7379169029494122E-2</v>
      </c>
      <c r="BF221" s="33"/>
    </row>
    <row r="222" spans="3:58" x14ac:dyDescent="0.3">
      <c r="C222" s="34">
        <v>42951</v>
      </c>
      <c r="D222">
        <v>21506.593458387586</v>
      </c>
      <c r="E222">
        <v>180.62374820179409</v>
      </c>
      <c r="F222">
        <v>641.6349495781792</v>
      </c>
      <c r="G222" t="s">
        <v>310</v>
      </c>
      <c r="H222">
        <v>1326.0212859259711</v>
      </c>
      <c r="I222">
        <v>725.87350601620142</v>
      </c>
      <c r="J222">
        <v>1.4944283763981527</v>
      </c>
      <c r="K222">
        <v>291.3824027167426</v>
      </c>
      <c r="L222">
        <v>376.15951226552329</v>
      </c>
      <c r="M222">
        <v>372.07149696350098</v>
      </c>
      <c r="N222">
        <v>1319.636582522922</v>
      </c>
      <c r="O222">
        <v>19.858715097109478</v>
      </c>
      <c r="P222">
        <v>15.952440941333771</v>
      </c>
      <c r="Q222">
        <v>3.0411094029744468</v>
      </c>
      <c r="R222">
        <v>872.96396884918215</v>
      </c>
      <c r="S222">
        <v>999.98962436252168</v>
      </c>
      <c r="T222">
        <v>5000.0381049262151</v>
      </c>
      <c r="U222">
        <v>2499.4035296969942</v>
      </c>
      <c r="V222">
        <v>236.95148191981846</v>
      </c>
      <c r="W222">
        <v>23.100000381469727</v>
      </c>
      <c r="X222">
        <v>0.80402499437332153</v>
      </c>
      <c r="Y222">
        <v>2.112500011920929</v>
      </c>
      <c r="Z222" t="s">
        <v>310</v>
      </c>
      <c r="AA222" t="s">
        <v>310</v>
      </c>
      <c r="AB222" t="s">
        <v>310</v>
      </c>
      <c r="AC222" t="s">
        <v>310</v>
      </c>
      <c r="AD222" t="s">
        <v>310</v>
      </c>
      <c r="AE222">
        <v>12382.95647277832</v>
      </c>
      <c r="AF222">
        <v>93.07499885559082</v>
      </c>
      <c r="AG222">
        <v>8.5224997997283936</v>
      </c>
      <c r="AH222">
        <v>353.54999542236328</v>
      </c>
      <c r="AI222" t="s">
        <v>310</v>
      </c>
      <c r="AJ222">
        <v>3.1958333253860474</v>
      </c>
      <c r="AK222">
        <v>5675</v>
      </c>
      <c r="AL222">
        <v>78.847754128774014</v>
      </c>
      <c r="AM222">
        <v>-5.5765346882657866E-3</v>
      </c>
      <c r="AN222">
        <v>8.2642213167231766</v>
      </c>
      <c r="AO222">
        <v>12.352445596456528</v>
      </c>
      <c r="AP222">
        <v>9.250529213911958E-3</v>
      </c>
      <c r="AQ222">
        <v>2.5786314159631729</v>
      </c>
      <c r="AR222">
        <v>38629.143166775175</v>
      </c>
      <c r="AS222">
        <v>47460.505049641928</v>
      </c>
      <c r="AT222">
        <v>479.79924354553225</v>
      </c>
      <c r="AU222">
        <v>662.38728133307563</v>
      </c>
      <c r="AV222">
        <v>591.14970631069605</v>
      </c>
      <c r="AW222">
        <v>606.05224234263108</v>
      </c>
      <c r="AX222">
        <v>604.53027998606365</v>
      </c>
      <c r="AY222">
        <v>598.03227899339458</v>
      </c>
      <c r="AZ222">
        <v>3.923637617379427</v>
      </c>
      <c r="BA222">
        <v>-13.779787254664633</v>
      </c>
      <c r="BB222">
        <v>79.469396209716791</v>
      </c>
      <c r="BC222">
        <v>993.90468631320527</v>
      </c>
      <c r="BD222">
        <v>7590.0624489678275</v>
      </c>
      <c r="BE222" s="33">
        <v>8.6425001112123326E-2</v>
      </c>
      <c r="BF222" s="33"/>
    </row>
    <row r="223" spans="3:58" x14ac:dyDescent="0.3">
      <c r="C223" s="34">
        <v>42952</v>
      </c>
      <c r="D223">
        <v>21012.915625000001</v>
      </c>
      <c r="E223">
        <v>178.64301816092598</v>
      </c>
      <c r="F223">
        <v>628.87938393486866</v>
      </c>
      <c r="G223" t="s">
        <v>310</v>
      </c>
      <c r="H223">
        <v>1326.597533162435</v>
      </c>
      <c r="I223">
        <v>725.65611103905576</v>
      </c>
      <c r="J223">
        <v>1.4936499011185433</v>
      </c>
      <c r="K223">
        <v>296.02970087263321</v>
      </c>
      <c r="L223">
        <v>382.97508159213595</v>
      </c>
      <c r="M223">
        <v>372.92521315680608</v>
      </c>
      <c r="N223">
        <v>1320.5646968417698</v>
      </c>
      <c r="O223">
        <v>20.227155833774141</v>
      </c>
      <c r="P223">
        <v>16.083293762471939</v>
      </c>
      <c r="Q223">
        <v>3.2929014629787869</v>
      </c>
      <c r="R223">
        <v>867.57024264865447</v>
      </c>
      <c r="S223">
        <v>999.94545101589631</v>
      </c>
      <c r="T223">
        <v>4999.9895278930662</v>
      </c>
      <c r="U223">
        <v>2500.4805670844185</v>
      </c>
      <c r="V223">
        <v>236.44878108236526</v>
      </c>
      <c r="W223">
        <v>23.249999523162842</v>
      </c>
      <c r="X223">
        <v>0.79354999959468842</v>
      </c>
      <c r="Y223">
        <v>2.1000000834465027</v>
      </c>
      <c r="Z223" t="s">
        <v>310</v>
      </c>
      <c r="AA223" t="s">
        <v>310</v>
      </c>
      <c r="AB223" t="s">
        <v>310</v>
      </c>
      <c r="AC223" t="s">
        <v>310</v>
      </c>
      <c r="AD223" t="s">
        <v>310</v>
      </c>
      <c r="AE223">
        <v>12095.819338989259</v>
      </c>
      <c r="AF223">
        <v>93.099998474121094</v>
      </c>
      <c r="AG223">
        <v>8.3899998664855957</v>
      </c>
      <c r="AH223">
        <v>352.72499847412109</v>
      </c>
      <c r="AI223" t="s">
        <v>310</v>
      </c>
      <c r="AJ223">
        <v>2.0666666825612388</v>
      </c>
      <c r="AK223">
        <v>5675</v>
      </c>
      <c r="AL223">
        <v>78.847490755716962</v>
      </c>
      <c r="AM223">
        <v>-5.5948810301215193E-3</v>
      </c>
      <c r="AN223">
        <v>8.2668106837773028</v>
      </c>
      <c r="AO223">
        <v>12.348675312929684</v>
      </c>
      <c r="AP223">
        <v>9.282962729533514E-3</v>
      </c>
      <c r="AQ223">
        <v>2.5769192725419998</v>
      </c>
      <c r="AR223">
        <v>38778.648916286889</v>
      </c>
      <c r="AS223">
        <v>42555.427517361109</v>
      </c>
      <c r="AT223">
        <v>482.30692682266238</v>
      </c>
      <c r="AU223">
        <v>649.32729865180124</v>
      </c>
      <c r="AV223">
        <v>570.19069459703235</v>
      </c>
      <c r="AW223">
        <v>586.54910952250168</v>
      </c>
      <c r="AX223">
        <v>585.03827552795406</v>
      </c>
      <c r="AY223">
        <v>579.82796028984922</v>
      </c>
      <c r="AZ223">
        <v>3.6795208377142745</v>
      </c>
      <c r="BA223">
        <v>-13.722960536347495</v>
      </c>
      <c r="BB223">
        <v>85.258180122905301</v>
      </c>
      <c r="BC223">
        <v>985.8513102213542</v>
      </c>
      <c r="BD223">
        <v>7592.0674862331816</v>
      </c>
      <c r="BE223" s="33">
        <v>8.2162498806913689E-2</v>
      </c>
      <c r="BF223" s="33"/>
    </row>
    <row r="224" spans="3:58" x14ac:dyDescent="0.3">
      <c r="C224" s="34">
        <v>42953</v>
      </c>
      <c r="D224">
        <v>21183.000853814017</v>
      </c>
      <c r="E224">
        <v>178.69903349346583</v>
      </c>
      <c r="F224">
        <v>638.89969560835095</v>
      </c>
      <c r="G224" t="s">
        <v>310</v>
      </c>
      <c r="H224">
        <v>1329.363164944119</v>
      </c>
      <c r="I224">
        <v>722.0659815046522</v>
      </c>
      <c r="J224">
        <v>1.4937717082829753</v>
      </c>
      <c r="K224">
        <v>297.52144405576917</v>
      </c>
      <c r="L224">
        <v>381.95040026770698</v>
      </c>
      <c r="M224">
        <v>371.07570790184866</v>
      </c>
      <c r="N224">
        <v>1323.1184697469075</v>
      </c>
      <c r="O224">
        <v>20.297975083854464</v>
      </c>
      <c r="P224">
        <v>16.600475311279297</v>
      </c>
      <c r="Q224">
        <v>3.0008449819352894</v>
      </c>
      <c r="R224">
        <v>875.83687650892466</v>
      </c>
      <c r="S224">
        <v>1000.0404933293661</v>
      </c>
      <c r="T224">
        <v>5000.022246127658</v>
      </c>
      <c r="U224">
        <v>2499.5896657307944</v>
      </c>
      <c r="V224">
        <v>236.35523045857747</v>
      </c>
      <c r="W224">
        <v>23.374999523162842</v>
      </c>
      <c r="X224">
        <v>0.78252501785755157</v>
      </c>
      <c r="Y224">
        <v>2.050000011920929</v>
      </c>
      <c r="Z224" t="s">
        <v>310</v>
      </c>
      <c r="AA224" t="s">
        <v>310</v>
      </c>
      <c r="AB224" t="s">
        <v>310</v>
      </c>
      <c r="AC224" t="s">
        <v>310</v>
      </c>
      <c r="AD224" t="s">
        <v>310</v>
      </c>
      <c r="AE224">
        <v>12138.121150037978</v>
      </c>
      <c r="AF224">
        <v>92.875001907348633</v>
      </c>
      <c r="AG224">
        <v>8.2850003242492676</v>
      </c>
      <c r="AH224">
        <v>347.17499542236328</v>
      </c>
      <c r="AI224" t="s">
        <v>310</v>
      </c>
      <c r="AJ224">
        <v>1.2000000476837158</v>
      </c>
      <c r="AK224">
        <v>5675</v>
      </c>
      <c r="AL224">
        <v>78.84587739573584</v>
      </c>
      <c r="AM224">
        <v>-5.6468296485642595E-3</v>
      </c>
      <c r="AN224">
        <v>8.266419495954926</v>
      </c>
      <c r="AO224">
        <v>12.347820968098111</v>
      </c>
      <c r="AP224">
        <v>9.1616251609391644E-3</v>
      </c>
      <c r="AQ224">
        <v>2.5676340278651981</v>
      </c>
      <c r="AR224">
        <v>38745.384520128035</v>
      </c>
      <c r="AS224">
        <v>47084.513472493491</v>
      </c>
      <c r="AT224">
        <v>478.17318154440989</v>
      </c>
      <c r="AU224">
        <v>660.01023273468013</v>
      </c>
      <c r="AV224">
        <v>584.94513829549157</v>
      </c>
      <c r="AW224">
        <v>599.76170393625898</v>
      </c>
      <c r="AX224">
        <v>598.63141225179038</v>
      </c>
      <c r="AY224">
        <v>592.47878445519336</v>
      </c>
      <c r="AZ224">
        <v>3.6696546932061511</v>
      </c>
      <c r="BA224">
        <v>-13.881262086166275</v>
      </c>
      <c r="BB224">
        <v>84.056608110004007</v>
      </c>
      <c r="BC224">
        <v>959.55945847829184</v>
      </c>
      <c r="BD224">
        <v>7582.1492156982422</v>
      </c>
      <c r="BE224" s="33">
        <v>8.0720835365355015E-2</v>
      </c>
      <c r="BF224" s="33"/>
    </row>
    <row r="225" spans="3:58" x14ac:dyDescent="0.3">
      <c r="C225" s="34">
        <v>42954</v>
      </c>
      <c r="D225">
        <v>21471.520924750435</v>
      </c>
      <c r="E225">
        <v>180.11799956251073</v>
      </c>
      <c r="F225">
        <v>629.24683702433549</v>
      </c>
      <c r="G225" t="s">
        <v>310</v>
      </c>
      <c r="H225">
        <v>1329.6280507638719</v>
      </c>
      <c r="I225">
        <v>720.48916725547224</v>
      </c>
      <c r="J225">
        <v>1.5221636749160146</v>
      </c>
      <c r="K225">
        <v>279.11261434537391</v>
      </c>
      <c r="L225">
        <v>372.10336571799382</v>
      </c>
      <c r="M225">
        <v>361.16610372331405</v>
      </c>
      <c r="N225">
        <v>1324.2366319585728</v>
      </c>
      <c r="O225">
        <v>19.87348432275984</v>
      </c>
      <c r="P225">
        <v>15.817139228847292</v>
      </c>
      <c r="Q225">
        <v>3.3413979605392172</v>
      </c>
      <c r="R225">
        <v>881.65239415663257</v>
      </c>
      <c r="S225">
        <v>999.98624912897742</v>
      </c>
      <c r="T225">
        <v>5000.0252287292478</v>
      </c>
      <c r="U225">
        <v>2499.8396149388068</v>
      </c>
      <c r="V225">
        <v>236.76769699520534</v>
      </c>
      <c r="W225">
        <v>23.399999618530273</v>
      </c>
      <c r="X225">
        <v>0.77390001714229584</v>
      </c>
      <c r="Y225">
        <v>1.8624999523162842</v>
      </c>
      <c r="Z225" t="s">
        <v>310</v>
      </c>
      <c r="AA225" t="s">
        <v>310</v>
      </c>
      <c r="AB225" t="s">
        <v>310</v>
      </c>
      <c r="AC225" t="s">
        <v>310</v>
      </c>
      <c r="AD225" t="s">
        <v>310</v>
      </c>
      <c r="AE225">
        <v>12530.210314438431</v>
      </c>
      <c r="AF225">
        <v>92.800003051757813</v>
      </c>
      <c r="AG225">
        <v>8.3225002288818359</v>
      </c>
      <c r="AH225">
        <v>351.09999847412109</v>
      </c>
      <c r="AI225" t="s">
        <v>310</v>
      </c>
      <c r="AJ225">
        <v>1.3499999940395355</v>
      </c>
      <c r="AK225">
        <v>5675</v>
      </c>
      <c r="AL225">
        <v>79.485274190372891</v>
      </c>
      <c r="AM225">
        <v>-5.5436081925614011E-3</v>
      </c>
      <c r="AN225">
        <v>7.9374073573284676</v>
      </c>
      <c r="AO225">
        <v>12.048871196972</v>
      </c>
      <c r="AP225">
        <v>9.3473297440343425E-3</v>
      </c>
      <c r="AQ225">
        <v>2.5833729654550552</v>
      </c>
      <c r="AR225">
        <v>39331.93254530165</v>
      </c>
      <c r="AS225">
        <v>43721.478817183881</v>
      </c>
      <c r="AT225">
        <v>477.66085121366712</v>
      </c>
      <c r="AU225">
        <v>649.41434089378072</v>
      </c>
      <c r="AV225">
        <v>574.4918399386936</v>
      </c>
      <c r="AW225">
        <v>590.39584884643557</v>
      </c>
      <c r="AX225">
        <v>588.74213473002112</v>
      </c>
      <c r="AY225">
        <v>583.6955599678887</v>
      </c>
      <c r="AZ225">
        <v>3.66471725412265</v>
      </c>
      <c r="BA225">
        <v>-13.931681768673437</v>
      </c>
      <c r="BB225">
        <v>77.464907762739386</v>
      </c>
      <c r="BC225">
        <v>1007.5213424576654</v>
      </c>
      <c r="BD225">
        <v>7574.8475512214945</v>
      </c>
      <c r="BE225" s="33">
        <v>8.8325000368058681E-2</v>
      </c>
      <c r="BF225" s="33"/>
    </row>
    <row r="226" spans="3:58" x14ac:dyDescent="0.3">
      <c r="C226" s="34">
        <v>42955</v>
      </c>
      <c r="D226">
        <v>21531.858367919922</v>
      </c>
      <c r="E226">
        <v>180.40641809569465</v>
      </c>
      <c r="F226">
        <v>632.04446527693005</v>
      </c>
      <c r="G226" t="s">
        <v>310</v>
      </c>
      <c r="H226">
        <v>1334.7940956539578</v>
      </c>
      <c r="I226">
        <v>714.2819168726603</v>
      </c>
      <c r="J226">
        <v>1.6627751712169911</v>
      </c>
      <c r="K226">
        <v>278.60486889945139</v>
      </c>
      <c r="L226">
        <v>371.76344710455999</v>
      </c>
      <c r="M226">
        <v>367.61684417724609</v>
      </c>
      <c r="N226">
        <v>1330.2765535566541</v>
      </c>
      <c r="O226">
        <v>19.743019739786785</v>
      </c>
      <c r="P226">
        <v>15.649902661641439</v>
      </c>
      <c r="Q226">
        <v>3.5294396347469754</v>
      </c>
      <c r="R226">
        <v>869.0890954547458</v>
      </c>
      <c r="S226">
        <v>1000.0139175626966</v>
      </c>
      <c r="T226">
        <v>5000.0197784423826</v>
      </c>
      <c r="U226">
        <v>2500.5091985066733</v>
      </c>
      <c r="V226">
        <v>236.87249196900262</v>
      </c>
      <c r="W226">
        <v>23.399999618530273</v>
      </c>
      <c r="X226">
        <v>0.7570749968290329</v>
      </c>
      <c r="Y226">
        <v>2.0199999213218689</v>
      </c>
      <c r="Z226" t="s">
        <v>310</v>
      </c>
      <c r="AA226" t="s">
        <v>310</v>
      </c>
      <c r="AB226" t="s">
        <v>310</v>
      </c>
      <c r="AC226" t="s">
        <v>310</v>
      </c>
      <c r="AD226" t="s">
        <v>310</v>
      </c>
      <c r="AE226">
        <v>12602.716453382704</v>
      </c>
      <c r="AF226">
        <v>92.724998474121094</v>
      </c>
      <c r="AG226">
        <v>8.3475003242492676</v>
      </c>
      <c r="AH226">
        <v>356.75</v>
      </c>
      <c r="AI226" t="s">
        <v>310</v>
      </c>
      <c r="AJ226">
        <v>1.3999999761581421</v>
      </c>
      <c r="AK226">
        <v>5916.5711805555557</v>
      </c>
      <c r="AL226">
        <v>79.976981520652771</v>
      </c>
      <c r="AM226">
        <v>-5.5728711789318668E-3</v>
      </c>
      <c r="AN226">
        <v>7.3289929981033008</v>
      </c>
      <c r="AO226">
        <v>12.167468818691042</v>
      </c>
      <c r="AP226">
        <v>9.3012374515334759E-3</v>
      </c>
      <c r="AQ226">
        <v>2.5920658475822873</v>
      </c>
      <c r="AR226">
        <v>38945.915866427953</v>
      </c>
      <c r="AS226">
        <v>44673.014580620656</v>
      </c>
      <c r="AT226">
        <v>474.03375358581542</v>
      </c>
      <c r="AU226">
        <v>652.31143618689646</v>
      </c>
      <c r="AV226">
        <v>576.02458530002173</v>
      </c>
      <c r="AW226">
        <v>592.69796752929688</v>
      </c>
      <c r="AX226">
        <v>590.69452065361872</v>
      </c>
      <c r="AY226">
        <v>584.72093255784773</v>
      </c>
      <c r="AZ226">
        <v>3.4922026096946661</v>
      </c>
      <c r="BA226">
        <v>-13.91472981274128</v>
      </c>
      <c r="BB226">
        <v>76.590097003512909</v>
      </c>
      <c r="BC226">
        <v>1057.729602686564</v>
      </c>
      <c r="BD226">
        <v>7550.3164215087891</v>
      </c>
      <c r="BE226" s="33">
        <v>8.7779164935151741E-2</v>
      </c>
      <c r="BF226" s="33"/>
    </row>
    <row r="227" spans="3:58" x14ac:dyDescent="0.3">
      <c r="C227" s="34">
        <v>42956</v>
      </c>
      <c r="D227">
        <v>21482.082997639973</v>
      </c>
      <c r="E227">
        <v>181.1354783283146</v>
      </c>
      <c r="F227">
        <v>639.3498542573717</v>
      </c>
      <c r="G227" t="s">
        <v>310</v>
      </c>
      <c r="H227">
        <v>1339.9791789160834</v>
      </c>
      <c r="I227">
        <v>723.13228806389702</v>
      </c>
      <c r="J227">
        <v>1.784252201144894</v>
      </c>
      <c r="K227">
        <v>287.72273395326403</v>
      </c>
      <c r="L227">
        <v>370.91615808275009</v>
      </c>
      <c r="M227">
        <v>370.43721692827012</v>
      </c>
      <c r="N227">
        <v>1335.061421415541</v>
      </c>
      <c r="O227">
        <v>19.875581763233672</v>
      </c>
      <c r="P227">
        <v>15.803474314775247</v>
      </c>
      <c r="Q227">
        <v>3.420803131039893</v>
      </c>
      <c r="R227">
        <v>878.77606288062202</v>
      </c>
      <c r="S227">
        <v>999.96849621777415</v>
      </c>
      <c r="T227">
        <v>5000.0173309326174</v>
      </c>
      <c r="U227">
        <v>2499.8638153076172</v>
      </c>
      <c r="V227">
        <v>236.75430654949611</v>
      </c>
      <c r="W227">
        <v>23.399999618530273</v>
      </c>
      <c r="X227">
        <v>0.7409999817609787</v>
      </c>
      <c r="Y227">
        <v>2.1575000286102295</v>
      </c>
      <c r="Z227" t="s">
        <v>310</v>
      </c>
      <c r="AA227" t="s">
        <v>310</v>
      </c>
      <c r="AB227" t="s">
        <v>310</v>
      </c>
      <c r="AC227" t="s">
        <v>310</v>
      </c>
      <c r="AD227" t="s">
        <v>310</v>
      </c>
      <c r="AE227">
        <v>12464.135302056207</v>
      </c>
      <c r="AF227">
        <v>92.624998092651367</v>
      </c>
      <c r="AG227">
        <v>8.3125002384185791</v>
      </c>
      <c r="AH227">
        <v>359.20000457763672</v>
      </c>
      <c r="AI227" t="s">
        <v>310</v>
      </c>
      <c r="AJ227">
        <v>2.0000000298023224</v>
      </c>
      <c r="AK227">
        <v>6100</v>
      </c>
      <c r="AL227">
        <v>79.144600200653073</v>
      </c>
      <c r="AM227">
        <v>-5.5293265387364142E-3</v>
      </c>
      <c r="AN227">
        <v>7.305332694285446</v>
      </c>
      <c r="AO227">
        <v>13.02791600856516</v>
      </c>
      <c r="AP227">
        <v>9.2653438138465081E-3</v>
      </c>
      <c r="AQ227">
        <v>2.5771826919582157</v>
      </c>
      <c r="AR227">
        <v>38456.44287109375</v>
      </c>
      <c r="AS227">
        <v>45794.340212084637</v>
      </c>
      <c r="AT227">
        <v>477.57918116481375</v>
      </c>
      <c r="AU227">
        <v>659.97907435753177</v>
      </c>
      <c r="AV227">
        <v>586.49145232306591</v>
      </c>
      <c r="AW227">
        <v>601.9632756763034</v>
      </c>
      <c r="AX227">
        <v>600.39997556474475</v>
      </c>
      <c r="AY227">
        <v>593.66491673787436</v>
      </c>
      <c r="AZ227">
        <v>3.6579033476019007</v>
      </c>
      <c r="BA227">
        <v>-13.850015959145713</v>
      </c>
      <c r="BB227">
        <v>76.445137996143771</v>
      </c>
      <c r="BC227">
        <v>1068.3634002685546</v>
      </c>
      <c r="BD227">
        <v>7597.800405779728</v>
      </c>
      <c r="BE227" s="33">
        <v>8.3400000197192029E-2</v>
      </c>
      <c r="BF227" s="33"/>
    </row>
    <row r="228" spans="3:58" x14ac:dyDescent="0.3">
      <c r="C228" s="34">
        <v>42957</v>
      </c>
      <c r="D228">
        <v>21408.906404622398</v>
      </c>
      <c r="E228">
        <v>182.05651983774064</v>
      </c>
      <c r="F228">
        <v>638.18221473296205</v>
      </c>
      <c r="G228" t="s">
        <v>310</v>
      </c>
      <c r="H228">
        <v>1338.3200291103788</v>
      </c>
      <c r="I228">
        <v>721.44121812184653</v>
      </c>
      <c r="J228">
        <v>1.8315756110267507</v>
      </c>
      <c r="K228">
        <v>294.83333082378033</v>
      </c>
      <c r="L228">
        <v>378.12689268324112</v>
      </c>
      <c r="M228">
        <v>371.16263707478839</v>
      </c>
      <c r="N228">
        <v>1332.4670344837182</v>
      </c>
      <c r="O228">
        <v>20.071732272531854</v>
      </c>
      <c r="P228">
        <v>15.982942508276011</v>
      </c>
      <c r="Q228">
        <v>3.48833756118785</v>
      </c>
      <c r="R228">
        <v>868.68792213508868</v>
      </c>
      <c r="S228">
        <v>999.98257200282183</v>
      </c>
      <c r="T228">
        <v>5000.0052292580567</v>
      </c>
      <c r="U228">
        <v>2499.6985991519718</v>
      </c>
      <c r="V228">
        <v>236.47602738200831</v>
      </c>
      <c r="W228">
        <v>23.474999904632568</v>
      </c>
      <c r="X228">
        <v>0.70782500505447388</v>
      </c>
      <c r="Y228">
        <v>2.1650000810623169</v>
      </c>
      <c r="Z228" t="s">
        <v>310</v>
      </c>
      <c r="AA228" t="s">
        <v>310</v>
      </c>
      <c r="AB228" t="s">
        <v>310</v>
      </c>
      <c r="AC228" t="s">
        <v>310</v>
      </c>
      <c r="AD228" t="s">
        <v>310</v>
      </c>
      <c r="AE228">
        <v>12183.765077379016</v>
      </c>
      <c r="AF228">
        <v>92.825000762939453</v>
      </c>
      <c r="AG228">
        <v>8.2625000476837158</v>
      </c>
      <c r="AH228">
        <v>351.27500152587891</v>
      </c>
      <c r="AI228" t="s">
        <v>310</v>
      </c>
      <c r="AJ228">
        <v>2.4916667143503823</v>
      </c>
      <c r="AK228">
        <v>6100</v>
      </c>
      <c r="AL228">
        <v>78.795996197064724</v>
      </c>
      <c r="AM228">
        <v>-5.6055102031677961E-3</v>
      </c>
      <c r="AN228">
        <v>7.3021895100673042</v>
      </c>
      <c r="AO228">
        <v>13.364920859535536</v>
      </c>
      <c r="AP228">
        <v>9.10630708353387E-3</v>
      </c>
      <c r="AQ228">
        <v>2.5778412818908691</v>
      </c>
      <c r="AR228">
        <v>38718.719706881951</v>
      </c>
      <c r="AS228">
        <v>47340.407557508683</v>
      </c>
      <c r="AT228">
        <v>473.58569038179184</v>
      </c>
      <c r="AU228">
        <v>658.76937365714173</v>
      </c>
      <c r="AV228">
        <v>585.23226314120825</v>
      </c>
      <c r="AW228">
        <v>600.4311783684625</v>
      </c>
      <c r="AX228">
        <v>598.89469861951113</v>
      </c>
      <c r="AY228">
        <v>592.05910773472795</v>
      </c>
      <c r="AZ228">
        <v>3.7155926597043818</v>
      </c>
      <c r="BA228">
        <v>-13.721860098954785</v>
      </c>
      <c r="BB228">
        <v>83.132801082399155</v>
      </c>
      <c r="BC228">
        <v>1019.6124449412029</v>
      </c>
      <c r="BD228">
        <v>7572.3818216860664</v>
      </c>
      <c r="BE228" s="33">
        <v>7.2774999774992466E-2</v>
      </c>
      <c r="BF228" s="33"/>
    </row>
    <row r="229" spans="3:58" x14ac:dyDescent="0.3">
      <c r="C229" s="34">
        <v>42958</v>
      </c>
      <c r="D229">
        <v>20768.721126120734</v>
      </c>
      <c r="E229">
        <v>183.19643853505451</v>
      </c>
      <c r="F229">
        <v>634.74229816860623</v>
      </c>
      <c r="G229" t="s">
        <v>310</v>
      </c>
      <c r="H229">
        <v>1340.0376673621388</v>
      </c>
      <c r="I229">
        <v>716.19738712310789</v>
      </c>
      <c r="J229">
        <v>1.9356240189737743</v>
      </c>
      <c r="K229">
        <v>293.49634074105154</v>
      </c>
      <c r="L229">
        <v>374.26442297720314</v>
      </c>
      <c r="M229">
        <v>374.97940834916733</v>
      </c>
      <c r="N229">
        <v>1333.7326031155058</v>
      </c>
      <c r="O229">
        <v>19.912627302938038</v>
      </c>
      <c r="P229">
        <v>15.63981788357099</v>
      </c>
      <c r="Q229">
        <v>3.871897269756349</v>
      </c>
      <c r="R229">
        <v>865.84932227664524</v>
      </c>
      <c r="S229">
        <v>1000.0235106150309</v>
      </c>
      <c r="T229">
        <v>5000.0513512505422</v>
      </c>
      <c r="U229">
        <v>2499.175008138021</v>
      </c>
      <c r="V229">
        <v>236.75142470465767</v>
      </c>
      <c r="W229">
        <v>23.424999713897705</v>
      </c>
      <c r="X229">
        <v>0.68637500703334808</v>
      </c>
      <c r="Y229">
        <v>2.1299999356269836</v>
      </c>
      <c r="Z229" t="s">
        <v>310</v>
      </c>
      <c r="AA229" t="s">
        <v>310</v>
      </c>
      <c r="AB229" t="s">
        <v>310</v>
      </c>
      <c r="AC229" t="s">
        <v>310</v>
      </c>
      <c r="AD229" t="s">
        <v>310</v>
      </c>
      <c r="AE229">
        <v>11946.571741400825</v>
      </c>
      <c r="AF229">
        <v>92.825002670288086</v>
      </c>
      <c r="AG229">
        <v>8.445000171661377</v>
      </c>
      <c r="AH229">
        <v>342.65000915527344</v>
      </c>
      <c r="AI229" t="s">
        <v>310</v>
      </c>
      <c r="AJ229">
        <v>4.4999999403953552</v>
      </c>
      <c r="AK229">
        <v>6100</v>
      </c>
      <c r="AL229">
        <v>78.756831517126571</v>
      </c>
      <c r="AM229">
        <v>-5.5382512561707115E-3</v>
      </c>
      <c r="AN229">
        <v>7.051674811288839</v>
      </c>
      <c r="AO229">
        <v>13.650556870821791</v>
      </c>
      <c r="AP229">
        <v>9.0157772961765286E-3</v>
      </c>
      <c r="AQ229">
        <v>2.5764374596826878</v>
      </c>
      <c r="AR229">
        <v>37814.701535532164</v>
      </c>
      <c r="AS229">
        <v>48054.748593478733</v>
      </c>
      <c r="AT229">
        <v>458.28193060557049</v>
      </c>
      <c r="AU229">
        <v>644.27992963724569</v>
      </c>
      <c r="AV229">
        <v>572.5466481158328</v>
      </c>
      <c r="AW229">
        <v>589.71390525472293</v>
      </c>
      <c r="AX229">
        <v>588.36850205265273</v>
      </c>
      <c r="AY229">
        <v>580.62729098755312</v>
      </c>
      <c r="AZ229">
        <v>3.6563211556767556</v>
      </c>
      <c r="BA229">
        <v>-13.752007578810057</v>
      </c>
      <c r="BB229">
        <v>82.021938032574127</v>
      </c>
      <c r="BC229">
        <v>929.01921158950313</v>
      </c>
      <c r="BD229">
        <v>7581.7567672729492</v>
      </c>
      <c r="BE229" s="33">
        <v>7.0325001763800785E-2</v>
      </c>
      <c r="BF229" s="33"/>
    </row>
    <row r="230" spans="3:58" x14ac:dyDescent="0.3">
      <c r="C230" s="34">
        <v>42959</v>
      </c>
      <c r="D230">
        <v>19015.698677874174</v>
      </c>
      <c r="E230">
        <v>183.51168318324619</v>
      </c>
      <c r="F230">
        <v>623.7593290540907</v>
      </c>
      <c r="G230" t="s">
        <v>310</v>
      </c>
      <c r="H230">
        <v>1340.0189178042942</v>
      </c>
      <c r="I230">
        <v>714.99782240738955</v>
      </c>
      <c r="J230">
        <v>2.1018899329420595</v>
      </c>
      <c r="K230">
        <v>281.18940607706708</v>
      </c>
      <c r="L230">
        <v>354.79423994815869</v>
      </c>
      <c r="M230">
        <v>377.10645011599649</v>
      </c>
      <c r="N230">
        <v>1335.4957372029623</v>
      </c>
      <c r="O230">
        <v>19.093707005182903</v>
      </c>
      <c r="P230">
        <v>14.82930762204859</v>
      </c>
      <c r="Q230">
        <v>4.1303044665340591</v>
      </c>
      <c r="R230">
        <v>878.29534704420303</v>
      </c>
      <c r="S230">
        <v>1000.0010421964857</v>
      </c>
      <c r="T230">
        <v>4999.981473795573</v>
      </c>
      <c r="U230">
        <v>2500.5805757310654</v>
      </c>
      <c r="V230">
        <v>236.9611664560106</v>
      </c>
      <c r="W230">
        <v>23.324999332427979</v>
      </c>
      <c r="X230">
        <v>0.69172501564025879</v>
      </c>
      <c r="Y230">
        <v>2.0449999570846558</v>
      </c>
      <c r="Z230" t="s">
        <v>310</v>
      </c>
      <c r="AA230" t="s">
        <v>310</v>
      </c>
      <c r="AB230" t="s">
        <v>310</v>
      </c>
      <c r="AC230" t="s">
        <v>310</v>
      </c>
      <c r="AD230" t="s">
        <v>310</v>
      </c>
      <c r="AE230">
        <v>11187.187471856012</v>
      </c>
      <c r="AF230">
        <v>92.500001907348633</v>
      </c>
      <c r="AG230">
        <v>8.2325003147125244</v>
      </c>
      <c r="AH230">
        <v>343.39999389648438</v>
      </c>
      <c r="AI230" t="s">
        <v>310</v>
      </c>
      <c r="AJ230">
        <v>5.0999999046325684</v>
      </c>
      <c r="AK230">
        <v>6100</v>
      </c>
      <c r="AL230">
        <v>78.901329647591751</v>
      </c>
      <c r="AM230">
        <v>-5.5207710783045849E-3</v>
      </c>
      <c r="AN230">
        <v>6.6348924225945698</v>
      </c>
      <c r="AO230">
        <v>13.945174086334143</v>
      </c>
      <c r="AP230">
        <v>9.0108192613176201E-3</v>
      </c>
      <c r="AQ230">
        <v>2.5841139355328782</v>
      </c>
      <c r="AR230">
        <v>35346.562417090725</v>
      </c>
      <c r="AS230">
        <v>42766.388673232279</v>
      </c>
      <c r="AT230">
        <v>433.36141000711893</v>
      </c>
      <c r="AU230">
        <v>624.82006540948396</v>
      </c>
      <c r="AV230">
        <v>542.97581209417342</v>
      </c>
      <c r="AW230">
        <v>564.12952349399677</v>
      </c>
      <c r="AX230">
        <v>562.65164190932558</v>
      </c>
      <c r="AY230">
        <v>553.692295819376</v>
      </c>
      <c r="AZ230">
        <v>3.4675395424906501</v>
      </c>
      <c r="BA230">
        <v>-13.93682040837076</v>
      </c>
      <c r="BB230">
        <v>75.057876147164237</v>
      </c>
      <c r="BC230">
        <v>1095.5866567124569</v>
      </c>
      <c r="BD230">
        <v>7599.7628056844078</v>
      </c>
      <c r="BE230" s="33">
        <v>7.2562500524024173E-2</v>
      </c>
      <c r="BF230" s="33"/>
    </row>
    <row r="231" spans="3:58" x14ac:dyDescent="0.3">
      <c r="C231" s="34">
        <v>42960</v>
      </c>
      <c r="D231">
        <v>18500.972600601544</v>
      </c>
      <c r="E231">
        <v>182.94606288649939</v>
      </c>
      <c r="F231">
        <v>628.51453970669877</v>
      </c>
      <c r="G231" t="s">
        <v>310</v>
      </c>
      <c r="H231">
        <v>1336.6112815856934</v>
      </c>
      <c r="I231">
        <v>709.96700488196484</v>
      </c>
      <c r="J231">
        <v>1.9952121308694284</v>
      </c>
      <c r="K231">
        <v>282.72649625840495</v>
      </c>
      <c r="L231">
        <v>351.72072133368016</v>
      </c>
      <c r="M231">
        <v>374.21649028793991</v>
      </c>
      <c r="N231">
        <v>1334.1247651058407</v>
      </c>
      <c r="O231">
        <v>19.045260884334049</v>
      </c>
      <c r="P231">
        <v>14.804610478529844</v>
      </c>
      <c r="Q231">
        <v>4.0411711966900175</v>
      </c>
      <c r="R231">
        <v>870.93895260702823</v>
      </c>
      <c r="S231">
        <v>999.97614862391617</v>
      </c>
      <c r="T231">
        <v>5000.0352665289483</v>
      </c>
      <c r="U231">
        <v>2500.4259948518393</v>
      </c>
      <c r="V231">
        <v>237.57447247110861</v>
      </c>
      <c r="W231">
        <v>23.374999523162842</v>
      </c>
      <c r="X231">
        <v>0.69442500174045563</v>
      </c>
      <c r="Y231">
        <v>2.14000004529953</v>
      </c>
      <c r="Z231" t="s">
        <v>310</v>
      </c>
      <c r="AA231" t="s">
        <v>310</v>
      </c>
      <c r="AB231" t="s">
        <v>310</v>
      </c>
      <c r="AC231" t="s">
        <v>310</v>
      </c>
      <c r="AD231" t="s">
        <v>310</v>
      </c>
      <c r="AE231">
        <v>11119.889306979709</v>
      </c>
      <c r="AF231">
        <v>92.549999237060547</v>
      </c>
      <c r="AG231">
        <v>8.1474997997283936</v>
      </c>
      <c r="AH231">
        <v>348.35000610351563</v>
      </c>
      <c r="AI231" t="s">
        <v>310</v>
      </c>
      <c r="AJ231">
        <v>5.0999999046325684</v>
      </c>
      <c r="AK231">
        <v>6100</v>
      </c>
      <c r="AL231">
        <v>78.853128856051868</v>
      </c>
      <c r="AM231">
        <v>-5.5771161070128465E-3</v>
      </c>
      <c r="AN231">
        <v>6.9015025154760599</v>
      </c>
      <c r="AO231">
        <v>13.735748329785567</v>
      </c>
      <c r="AP231">
        <v>9.2969926965990532E-3</v>
      </c>
      <c r="AQ231">
        <v>2.574756337670173</v>
      </c>
      <c r="AR231">
        <v>34290.268235048214</v>
      </c>
      <c r="AS231">
        <v>48005.805935329859</v>
      </c>
      <c r="AT231">
        <v>419.98290034778586</v>
      </c>
      <c r="AU231">
        <v>629.93955880034355</v>
      </c>
      <c r="AV231">
        <v>545.97554206848145</v>
      </c>
      <c r="AW231">
        <v>567.8529638290405</v>
      </c>
      <c r="AX231">
        <v>566.39380056593154</v>
      </c>
      <c r="AY231">
        <v>555.50518366495771</v>
      </c>
      <c r="AZ231">
        <v>3.4203499382207521</v>
      </c>
      <c r="BA231">
        <v>-13.972423408558704</v>
      </c>
      <c r="BB231">
        <v>74.053990295198233</v>
      </c>
      <c r="BC231">
        <v>961.00885590447319</v>
      </c>
      <c r="BD231">
        <v>7600.1261217226074</v>
      </c>
      <c r="BE231" s="33">
        <v>7.3858332820236683E-2</v>
      </c>
      <c r="BF231" s="33"/>
    </row>
    <row r="232" spans="3:58" x14ac:dyDescent="0.3">
      <c r="C232" s="34">
        <v>42961</v>
      </c>
      <c r="D232">
        <v>18808.873005420362</v>
      </c>
      <c r="E232">
        <v>181.45544167761187</v>
      </c>
      <c r="F232">
        <v>629.72269987993582</v>
      </c>
      <c r="G232" t="s">
        <v>310</v>
      </c>
      <c r="H232">
        <v>1335.9348875084268</v>
      </c>
      <c r="I232">
        <v>712.72411085764566</v>
      </c>
      <c r="J232">
        <v>1.8287783466382987</v>
      </c>
      <c r="K232">
        <v>287.37170690679949</v>
      </c>
      <c r="L232">
        <v>359.20721164279513</v>
      </c>
      <c r="M232">
        <v>374.20814615885416</v>
      </c>
      <c r="N232">
        <v>1332.8030250145532</v>
      </c>
      <c r="O232">
        <v>19.36277382880553</v>
      </c>
      <c r="P232">
        <v>15.131447637538045</v>
      </c>
      <c r="Q232">
        <v>4.0012526561989601</v>
      </c>
      <c r="R232">
        <v>871.33056260217859</v>
      </c>
      <c r="S232">
        <v>999.9486175430776</v>
      </c>
      <c r="T232">
        <v>4999.9861865030362</v>
      </c>
      <c r="U232">
        <v>2500.5807053079843</v>
      </c>
      <c r="V232">
        <v>237.38462416242425</v>
      </c>
      <c r="W232">
        <v>23.250000476837158</v>
      </c>
      <c r="X232">
        <v>0.68575000762939453</v>
      </c>
      <c r="Y232">
        <v>2.3450000882148743</v>
      </c>
      <c r="Z232" t="s">
        <v>310</v>
      </c>
      <c r="AA232" t="s">
        <v>310</v>
      </c>
      <c r="AB232" t="s">
        <v>310</v>
      </c>
      <c r="AC232" t="s">
        <v>310</v>
      </c>
      <c r="AD232" t="s">
        <v>310</v>
      </c>
      <c r="AE232">
        <v>11143.782525163959</v>
      </c>
      <c r="AF232">
        <v>92.375001907348633</v>
      </c>
      <c r="AG232">
        <v>8.1499996185302734</v>
      </c>
      <c r="AH232">
        <v>343.39999389648438</v>
      </c>
      <c r="AI232" t="s">
        <v>310</v>
      </c>
      <c r="AJ232">
        <v>4.9541665762662888</v>
      </c>
      <c r="AK232">
        <v>6100</v>
      </c>
      <c r="AL232">
        <v>57.075205021351579</v>
      </c>
      <c r="AM232">
        <v>-5.5536497901711203E-3</v>
      </c>
      <c r="AN232">
        <v>4.8783201144891795</v>
      </c>
      <c r="AO232">
        <v>10.111946934727408</v>
      </c>
      <c r="AP232">
        <v>9.4207529392507337E-3</v>
      </c>
      <c r="AQ232">
        <v>2.595424693491724</v>
      </c>
      <c r="AR232">
        <v>34693.200857204858</v>
      </c>
      <c r="AS232">
        <v>48830.349390701063</v>
      </c>
      <c r="AT232">
        <v>418.27586587889942</v>
      </c>
      <c r="AU232">
        <v>631.08903227144629</v>
      </c>
      <c r="AV232">
        <v>549.17333390977649</v>
      </c>
      <c r="AW232">
        <v>571.14289516872827</v>
      </c>
      <c r="AX232">
        <v>569.62749873267285</v>
      </c>
      <c r="AY232">
        <v>558.05867811838789</v>
      </c>
      <c r="AZ232">
        <v>3.3082927726105393</v>
      </c>
      <c r="BA232">
        <v>-13.796814211403451</v>
      </c>
      <c r="BB232">
        <v>78.147083106305871</v>
      </c>
      <c r="BC232">
        <v>1019.2600180943807</v>
      </c>
      <c r="BD232">
        <v>7594.8318221567397</v>
      </c>
      <c r="BE232" s="33">
        <v>6.9050000359614686E-2</v>
      </c>
      <c r="BF232" s="33"/>
    </row>
    <row r="233" spans="3:58" x14ac:dyDescent="0.3">
      <c r="C233" s="34">
        <v>42962</v>
      </c>
      <c r="D233">
        <v>18714.730348714194</v>
      </c>
      <c r="E233">
        <v>180.82211644914415</v>
      </c>
      <c r="F233">
        <v>593.72329447004529</v>
      </c>
      <c r="G233" t="s">
        <v>310</v>
      </c>
      <c r="H233">
        <v>1339.9239375220404</v>
      </c>
      <c r="I233">
        <v>713.78259332444929</v>
      </c>
      <c r="J233">
        <v>2.1108064784357947</v>
      </c>
      <c r="K233">
        <v>280.84314640892876</v>
      </c>
      <c r="L233">
        <v>353.73141235775415</v>
      </c>
      <c r="M233">
        <v>364.0466349283854</v>
      </c>
      <c r="N233">
        <v>1336.0368625217013</v>
      </c>
      <c r="O233">
        <v>19.139575560887653</v>
      </c>
      <c r="P233">
        <v>14.869827792048454</v>
      </c>
      <c r="Q233">
        <v>4.0171333281154924</v>
      </c>
      <c r="R233">
        <v>870.55507539113364</v>
      </c>
      <c r="S233">
        <v>1000.0320625517104</v>
      </c>
      <c r="T233">
        <v>4999.9840810139976</v>
      </c>
      <c r="U233">
        <v>2500.0441869099936</v>
      </c>
      <c r="V233">
        <v>236.87913585768806</v>
      </c>
      <c r="W233">
        <v>23.500000476837158</v>
      </c>
      <c r="X233">
        <v>0.68192498385906219</v>
      </c>
      <c r="Y233">
        <v>2.2125000953674316</v>
      </c>
      <c r="Z233" t="s">
        <v>310</v>
      </c>
      <c r="AA233" t="s">
        <v>310</v>
      </c>
      <c r="AB233" t="s">
        <v>310</v>
      </c>
      <c r="AC233" t="s">
        <v>310</v>
      </c>
      <c r="AD233" t="s">
        <v>310</v>
      </c>
      <c r="AE233">
        <v>11235.130970594619</v>
      </c>
      <c r="AF233">
        <v>92.599998474121094</v>
      </c>
      <c r="AG233">
        <v>8.0750000476837158</v>
      </c>
      <c r="AH233">
        <v>342.35000610351563</v>
      </c>
      <c r="AI233" t="s">
        <v>310</v>
      </c>
      <c r="AJ233">
        <v>1.6000000238418579</v>
      </c>
      <c r="AK233">
        <v>6100</v>
      </c>
      <c r="AL233">
        <v>78.787946107652459</v>
      </c>
      <c r="AM233">
        <v>-5.4808666176496094E-3</v>
      </c>
      <c r="AN233">
        <v>6.6609728450576462</v>
      </c>
      <c r="AO233">
        <v>14.035742008023792</v>
      </c>
      <c r="AP233">
        <v>9.092806838452816E-3</v>
      </c>
      <c r="AQ233">
        <v>2.5889706280496387</v>
      </c>
      <c r="AR233">
        <v>35882.389069281686</v>
      </c>
      <c r="AS233">
        <v>39675.647497558595</v>
      </c>
      <c r="AT233">
        <v>423.42600204679701</v>
      </c>
      <c r="AU233">
        <v>605.3163169240521</v>
      </c>
      <c r="AV233">
        <v>518.11049588521325</v>
      </c>
      <c r="AW233">
        <v>541.5633064693875</v>
      </c>
      <c r="AX233">
        <v>539.36650820838076</v>
      </c>
      <c r="AY233">
        <v>529.7162899441189</v>
      </c>
      <c r="AZ233">
        <v>3.670562379388365</v>
      </c>
      <c r="BA233">
        <v>-14.111217918329769</v>
      </c>
      <c r="BB233">
        <v>71.970027693112698</v>
      </c>
      <c r="BC233">
        <v>979.76482583418669</v>
      </c>
      <c r="BD233">
        <v>7603.0147757636178</v>
      </c>
      <c r="BE233" s="33">
        <v>7.1558332070708275E-2</v>
      </c>
      <c r="BF233" s="33"/>
    </row>
    <row r="234" spans="3:58" x14ac:dyDescent="0.3">
      <c r="C234" s="34">
        <v>42963</v>
      </c>
      <c r="D234">
        <v>19517.765677897136</v>
      </c>
      <c r="E234">
        <v>181.607154586219</v>
      </c>
      <c r="F234">
        <v>569.29008478584842</v>
      </c>
      <c r="G234" t="s">
        <v>310</v>
      </c>
      <c r="H234">
        <v>1339.0845544179281</v>
      </c>
      <c r="I234">
        <v>719.3843840916951</v>
      </c>
      <c r="J234">
        <v>2.0788760057753985</v>
      </c>
      <c r="K234">
        <v>293.09410043256491</v>
      </c>
      <c r="L234">
        <v>373.03552566549541</v>
      </c>
      <c r="M234">
        <v>365.72166595671206</v>
      </c>
      <c r="N234">
        <v>1333.2621462505836</v>
      </c>
      <c r="O234">
        <v>19.734401729408656</v>
      </c>
      <c r="P234">
        <v>15.43212731922452</v>
      </c>
      <c r="Q234">
        <v>3.8669092655181885</v>
      </c>
      <c r="R234">
        <v>868.39827731982791</v>
      </c>
      <c r="S234">
        <v>999.97309977355019</v>
      </c>
      <c r="T234">
        <v>5000.0146701539697</v>
      </c>
      <c r="U234">
        <v>2499.9434184166521</v>
      </c>
      <c r="V234">
        <v>236.63034532134776</v>
      </c>
      <c r="W234">
        <v>23.600000381469727</v>
      </c>
      <c r="X234">
        <v>0.66794998943805695</v>
      </c>
      <c r="Y234">
        <v>2.1950000524520874</v>
      </c>
      <c r="Z234" t="s">
        <v>310</v>
      </c>
      <c r="AA234" t="s">
        <v>310</v>
      </c>
      <c r="AB234" t="s">
        <v>310</v>
      </c>
      <c r="AC234" t="s">
        <v>310</v>
      </c>
      <c r="AD234" t="s">
        <v>310</v>
      </c>
      <c r="AE234">
        <v>11746.881742011175</v>
      </c>
      <c r="AF234">
        <v>91.799999237060547</v>
      </c>
      <c r="AG234">
        <v>8.1775002479553223</v>
      </c>
      <c r="AH234">
        <v>349.89999389648438</v>
      </c>
      <c r="AI234" t="s">
        <v>310</v>
      </c>
      <c r="AJ234">
        <v>-1.2500000298023224</v>
      </c>
      <c r="AK234">
        <v>6100</v>
      </c>
      <c r="AL234">
        <v>78.738431072964119</v>
      </c>
      <c r="AM234">
        <v>-5.5446794454899178E-3</v>
      </c>
      <c r="AN234">
        <v>6.7407936585951882</v>
      </c>
      <c r="AO234">
        <v>13.98669843826135</v>
      </c>
      <c r="AP234">
        <v>9.1638734474871371E-3</v>
      </c>
      <c r="AQ234">
        <v>2.5677052614504965</v>
      </c>
      <c r="AR234">
        <v>38402.737444002261</v>
      </c>
      <c r="AS234">
        <v>36655.873023817272</v>
      </c>
      <c r="AT234">
        <v>421.74098269233122</v>
      </c>
      <c r="AU234">
        <v>586.84942088656953</v>
      </c>
      <c r="AV234">
        <v>500.663061485264</v>
      </c>
      <c r="AW234">
        <v>526.74142443321341</v>
      </c>
      <c r="AX234">
        <v>524.70495158740641</v>
      </c>
      <c r="AY234">
        <v>514.22206392672865</v>
      </c>
      <c r="AZ234">
        <v>3.4330296850038899</v>
      </c>
      <c r="BA234">
        <v>-13.920984355730209</v>
      </c>
      <c r="BB234">
        <v>78.87219475640191</v>
      </c>
      <c r="BC234">
        <v>1006.5632508383857</v>
      </c>
      <c r="BD234">
        <v>7772.0891067441216</v>
      </c>
      <c r="BE234" s="33">
        <v>7.4725000808636352E-2</v>
      </c>
      <c r="BF234" s="33"/>
    </row>
    <row r="235" spans="3:58" x14ac:dyDescent="0.3">
      <c r="C235" s="34">
        <v>42964</v>
      </c>
      <c r="D235">
        <v>20339.018148578754</v>
      </c>
      <c r="E235">
        <v>182.56540473545377</v>
      </c>
      <c r="F235">
        <v>589.29541565280965</v>
      </c>
      <c r="G235" t="s">
        <v>310</v>
      </c>
      <c r="H235">
        <v>1339.9109597239276</v>
      </c>
      <c r="I235">
        <v>718.71012941067136</v>
      </c>
      <c r="J235">
        <v>2.0064077190665959</v>
      </c>
      <c r="K235">
        <v>290.27936048865814</v>
      </c>
      <c r="L235">
        <v>372.31728349242655</v>
      </c>
      <c r="M235">
        <v>365.45394982349887</v>
      </c>
      <c r="N235">
        <v>1333.6209446001119</v>
      </c>
      <c r="O235">
        <v>20.140905871013274</v>
      </c>
      <c r="P235">
        <v>15.855238149162791</v>
      </c>
      <c r="Q235">
        <v>3.5530799950611609</v>
      </c>
      <c r="R235">
        <v>877.50043893954683</v>
      </c>
      <c r="S235">
        <v>1000.0240974054881</v>
      </c>
      <c r="T235">
        <v>4999.9820057493589</v>
      </c>
      <c r="U235">
        <v>2498.8331589148338</v>
      </c>
      <c r="V235">
        <v>236.64211163898835</v>
      </c>
      <c r="W235">
        <v>23.600000381469727</v>
      </c>
      <c r="X235">
        <v>0.65882499516010284</v>
      </c>
      <c r="Y235">
        <v>2.1725000739097595</v>
      </c>
      <c r="Z235" t="s">
        <v>310</v>
      </c>
      <c r="AA235" t="s">
        <v>310</v>
      </c>
      <c r="AB235" t="s">
        <v>310</v>
      </c>
      <c r="AC235" t="s">
        <v>310</v>
      </c>
      <c r="AD235" t="s">
        <v>310</v>
      </c>
      <c r="AE235">
        <v>12051.618663209536</v>
      </c>
      <c r="AF235">
        <v>92.32499885559082</v>
      </c>
      <c r="AG235">
        <v>8.3025000095367432</v>
      </c>
      <c r="AH235">
        <v>349.74999237060547</v>
      </c>
      <c r="AI235" t="s">
        <v>310</v>
      </c>
      <c r="AJ235">
        <v>-2.2000000476837158</v>
      </c>
      <c r="AK235">
        <v>6100</v>
      </c>
      <c r="AL235">
        <v>78.691781400805226</v>
      </c>
      <c r="AM235">
        <v>-5.5822908427561107E-3</v>
      </c>
      <c r="AN235">
        <v>6.9208535312445667</v>
      </c>
      <c r="AO235">
        <v>13.861478256748184</v>
      </c>
      <c r="AP235">
        <v>9.0937486361396171E-3</v>
      </c>
      <c r="AQ235">
        <v>2.5719305570334487</v>
      </c>
      <c r="AR235">
        <v>38908.058941455143</v>
      </c>
      <c r="AS235">
        <v>42155.615643200188</v>
      </c>
      <c r="AT235">
        <v>427.25382809910889</v>
      </c>
      <c r="AU235">
        <v>607.70688579774355</v>
      </c>
      <c r="AV235">
        <v>530.14624378095505</v>
      </c>
      <c r="AW235">
        <v>552.82985537639081</v>
      </c>
      <c r="AX235">
        <v>551.22717533456432</v>
      </c>
      <c r="AY235">
        <v>541.73069120149785</v>
      </c>
      <c r="AZ235">
        <v>3.835653457943565</v>
      </c>
      <c r="BA235">
        <v>-13.808007933997311</v>
      </c>
      <c r="BB235">
        <v>78.080720982455347</v>
      </c>
      <c r="BC235">
        <v>1001.1598435138445</v>
      </c>
      <c r="BD235">
        <v>7993.5785428234203</v>
      </c>
      <c r="BE235" s="33">
        <v>7.3420832554499313E-2</v>
      </c>
      <c r="BF235" s="33"/>
    </row>
    <row r="236" spans="3:58" x14ac:dyDescent="0.3">
      <c r="C236" s="34">
        <v>42965</v>
      </c>
      <c r="D236">
        <v>20881.950942176496</v>
      </c>
      <c r="E236">
        <v>184.21914491660164</v>
      </c>
      <c r="F236">
        <v>592.91243271088933</v>
      </c>
      <c r="G236" t="s">
        <v>310</v>
      </c>
      <c r="H236">
        <v>1343.2954127781827</v>
      </c>
      <c r="I236">
        <v>717.73582233754234</v>
      </c>
      <c r="J236">
        <v>1.2215064206121882</v>
      </c>
      <c r="K236">
        <v>293.04911054154519</v>
      </c>
      <c r="L236">
        <v>375.96582557785678</v>
      </c>
      <c r="M236">
        <v>362.46537490629817</v>
      </c>
      <c r="N236">
        <v>1337.06335333166</v>
      </c>
      <c r="O236">
        <v>20.176747520344623</v>
      </c>
      <c r="P236">
        <v>16.150213971450516</v>
      </c>
      <c r="Q236">
        <v>3.2959062225964604</v>
      </c>
      <c r="R236">
        <v>892.6473545558016</v>
      </c>
      <c r="S236">
        <v>1000.0267542166304</v>
      </c>
      <c r="T236">
        <v>4999.9793537838359</v>
      </c>
      <c r="U236">
        <v>2500.9497199260013</v>
      </c>
      <c r="V236">
        <v>236.56364251257668</v>
      </c>
      <c r="W236">
        <v>23.600000381469727</v>
      </c>
      <c r="X236">
        <v>0.64252500236034393</v>
      </c>
      <c r="Y236">
        <v>2.190000057220459</v>
      </c>
      <c r="Z236" t="s">
        <v>310</v>
      </c>
      <c r="AA236" t="s">
        <v>310</v>
      </c>
      <c r="AB236" t="s">
        <v>310</v>
      </c>
      <c r="AC236" t="s">
        <v>310</v>
      </c>
      <c r="AD236" t="s">
        <v>310</v>
      </c>
      <c r="AE236">
        <v>12414.960172067562</v>
      </c>
      <c r="AF236">
        <v>92.750001907348633</v>
      </c>
      <c r="AG236">
        <v>8.2175002098083496</v>
      </c>
      <c r="AH236">
        <v>344.39999389648438</v>
      </c>
      <c r="AI236" t="s">
        <v>310</v>
      </c>
      <c r="AJ236">
        <v>-0.92500001192092896</v>
      </c>
      <c r="AK236">
        <v>6100</v>
      </c>
      <c r="AL236">
        <v>2.8993680974967044</v>
      </c>
      <c r="AM236">
        <v>-5.3669488005025287E-3</v>
      </c>
      <c r="AN236">
        <v>0.2390512092278014</v>
      </c>
      <c r="AO236">
        <v>0.50072465173744185</v>
      </c>
      <c r="AP236">
        <v>9.0924937960127714E-3</v>
      </c>
      <c r="AQ236">
        <v>2.6562242440774408</v>
      </c>
      <c r="AR236">
        <v>39594.581402230884</v>
      </c>
      <c r="AS236">
        <v>43661.117945367514</v>
      </c>
      <c r="AT236">
        <v>430.96418283689684</v>
      </c>
      <c r="AU236">
        <v>611.06953557958741</v>
      </c>
      <c r="AV236">
        <v>536.18704670650857</v>
      </c>
      <c r="AW236">
        <v>558.05838951863029</v>
      </c>
      <c r="AX236">
        <v>556.40012780847678</v>
      </c>
      <c r="AY236">
        <v>546.94467592910985</v>
      </c>
      <c r="AZ236">
        <v>3.6263809582450541</v>
      </c>
      <c r="BA236">
        <v>-13.838085556299104</v>
      </c>
      <c r="BB236">
        <v>80.770017989252651</v>
      </c>
      <c r="BC236">
        <v>981.98468987516651</v>
      </c>
      <c r="BD236">
        <v>7991.2467671583199</v>
      </c>
      <c r="BE236" s="33">
        <v>6.895000021904707E-2</v>
      </c>
      <c r="BF236" s="33"/>
    </row>
    <row r="237" spans="3:58" x14ac:dyDescent="0.3">
      <c r="C237" s="34">
        <v>42966</v>
      </c>
      <c r="D237">
        <v>21000.553784857857</v>
      </c>
      <c r="E237">
        <v>184.9345399432712</v>
      </c>
      <c r="F237">
        <v>593.31446965535486</v>
      </c>
      <c r="G237" t="s">
        <v>310</v>
      </c>
      <c r="H237">
        <v>1344.8112124125162</v>
      </c>
      <c r="I237">
        <v>713.83785457611089</v>
      </c>
      <c r="J237">
        <v>2.2054725494235754</v>
      </c>
      <c r="K237">
        <v>296.69184318118624</v>
      </c>
      <c r="L237">
        <v>379.54466936323377</v>
      </c>
      <c r="M237">
        <v>365.82802143096922</v>
      </c>
      <c r="N237">
        <v>1339.4009799533419</v>
      </c>
      <c r="O237">
        <v>19.986223644680447</v>
      </c>
      <c r="P237">
        <v>16.181465625762939</v>
      </c>
      <c r="Q237">
        <v>3.2059519555833607</v>
      </c>
      <c r="R237">
        <v>904.16650935278994</v>
      </c>
      <c r="S237">
        <v>999.94783518049451</v>
      </c>
      <c r="T237">
        <v>5000.0139695909293</v>
      </c>
      <c r="U237">
        <v>2499.9177085028755</v>
      </c>
      <c r="V237">
        <v>236.51573691897923</v>
      </c>
      <c r="W237">
        <v>23.675000667572021</v>
      </c>
      <c r="X237">
        <v>0.63062500953674316</v>
      </c>
      <c r="Y237">
        <v>2.3800000548362732</v>
      </c>
      <c r="Z237" t="s">
        <v>310</v>
      </c>
      <c r="AA237" t="s">
        <v>310</v>
      </c>
      <c r="AB237" t="s">
        <v>310</v>
      </c>
      <c r="AC237" t="s">
        <v>310</v>
      </c>
      <c r="AD237" t="s">
        <v>310</v>
      </c>
      <c r="AE237">
        <v>12550.878818766276</v>
      </c>
      <c r="AF237">
        <v>92.575000762939453</v>
      </c>
      <c r="AG237">
        <v>8.2775003910064697</v>
      </c>
      <c r="AH237">
        <v>344.84999847412109</v>
      </c>
      <c r="AI237" t="s">
        <v>310</v>
      </c>
      <c r="AJ237">
        <v>-0.5</v>
      </c>
      <c r="AK237">
        <v>6100</v>
      </c>
      <c r="AL237">
        <v>75.742832327758279</v>
      </c>
      <c r="AM237">
        <v>-5.6201591570344232E-3</v>
      </c>
      <c r="AN237">
        <v>6.0573871942001309</v>
      </c>
      <c r="AO237">
        <v>13.56320164265459</v>
      </c>
      <c r="AP237">
        <v>1.0345607789026367E-2</v>
      </c>
      <c r="AQ237">
        <v>2.5871915949715509</v>
      </c>
      <c r="AR237">
        <v>39554.620185004344</v>
      </c>
      <c r="AS237">
        <v>44204.997947862415</v>
      </c>
      <c r="AT237">
        <v>429.66610365973577</v>
      </c>
      <c r="AU237">
        <v>611.80931265089248</v>
      </c>
      <c r="AV237">
        <v>538.83166313171387</v>
      </c>
      <c r="AW237">
        <v>560.53129386901855</v>
      </c>
      <c r="AX237">
        <v>559.12557826571992</v>
      </c>
      <c r="AY237">
        <v>549.22001196543374</v>
      </c>
      <c r="AZ237">
        <v>3.6937169677681392</v>
      </c>
      <c r="BA237">
        <v>-13.771364730596542</v>
      </c>
      <c r="BB237">
        <v>83.09476000203027</v>
      </c>
      <c r="BC237">
        <v>999.7494147618612</v>
      </c>
      <c r="BD237">
        <v>7987.3637234157986</v>
      </c>
      <c r="BE237" s="33">
        <v>6.6850001613299057E-2</v>
      </c>
      <c r="BF237" s="33"/>
    </row>
    <row r="238" spans="3:58" x14ac:dyDescent="0.3">
      <c r="C238" s="34">
        <v>42967</v>
      </c>
      <c r="D238">
        <v>21000.325375027125</v>
      </c>
      <c r="E238">
        <v>184.1765837987264</v>
      </c>
      <c r="F238">
        <v>592.54923184712732</v>
      </c>
      <c r="G238" t="s">
        <v>310</v>
      </c>
      <c r="H238">
        <v>1344.9357357025146</v>
      </c>
      <c r="I238">
        <v>710.68396987915037</v>
      </c>
      <c r="J238">
        <v>1.2465247322520656</v>
      </c>
      <c r="K238">
        <v>294.32878881030615</v>
      </c>
      <c r="L238">
        <v>379.69347197214762</v>
      </c>
      <c r="M238">
        <v>366.68357319302027</v>
      </c>
      <c r="N238">
        <v>1339.6680856068929</v>
      </c>
      <c r="O238">
        <v>19.831750525368584</v>
      </c>
      <c r="P238">
        <v>16.024792671203613</v>
      </c>
      <c r="Q238">
        <v>3.2911672327253552</v>
      </c>
      <c r="R238">
        <v>907.55460080040825</v>
      </c>
      <c r="S238">
        <v>1000.0250597000122</v>
      </c>
      <c r="T238">
        <v>4999.9980933295355</v>
      </c>
      <c r="U238">
        <v>2500.5917443169487</v>
      </c>
      <c r="V238">
        <v>236.39270474116009</v>
      </c>
      <c r="W238">
        <v>23.625000476837158</v>
      </c>
      <c r="X238">
        <v>0.61547498404979706</v>
      </c>
      <c r="Y238">
        <v>2.065000057220459</v>
      </c>
      <c r="Z238" t="s">
        <v>310</v>
      </c>
      <c r="AA238" t="s">
        <v>310</v>
      </c>
      <c r="AB238" t="s">
        <v>310</v>
      </c>
      <c r="AC238" t="s">
        <v>310</v>
      </c>
      <c r="AD238" t="s">
        <v>310</v>
      </c>
      <c r="AE238">
        <v>12598.887745496962</v>
      </c>
      <c r="AF238">
        <v>92.274997711181641</v>
      </c>
      <c r="AG238">
        <v>8.2125003337860107</v>
      </c>
      <c r="AH238">
        <v>342.5</v>
      </c>
      <c r="AI238" t="s">
        <v>310</v>
      </c>
      <c r="AJ238">
        <v>-0.5</v>
      </c>
      <c r="AK238">
        <v>6100</v>
      </c>
      <c r="AL238">
        <v>96.632483008172784</v>
      </c>
      <c r="AM238">
        <v>-5.6570472661405802E-3</v>
      </c>
      <c r="AN238">
        <v>0.20654993708903707</v>
      </c>
      <c r="AO238">
        <v>0.51445239383934271</v>
      </c>
      <c r="AP238">
        <v>9.0544463859664071E-3</v>
      </c>
      <c r="AQ238">
        <v>2.6058955738941827</v>
      </c>
      <c r="AR238">
        <v>39408.741170247398</v>
      </c>
      <c r="AS238">
        <v>44507.247393120662</v>
      </c>
      <c r="AT238">
        <v>427.76716985702512</v>
      </c>
      <c r="AU238">
        <v>610.92130374908447</v>
      </c>
      <c r="AV238">
        <v>537.27473682827417</v>
      </c>
      <c r="AW238">
        <v>559.00157949659558</v>
      </c>
      <c r="AX238">
        <v>557.5219425625271</v>
      </c>
      <c r="AY238">
        <v>547.90729560852049</v>
      </c>
      <c r="AZ238">
        <v>3.6644229965905351</v>
      </c>
      <c r="BA238">
        <v>-13.692239574260181</v>
      </c>
      <c r="BB238">
        <v>83.155976027912558</v>
      </c>
      <c r="BC238">
        <v>986.54423934088811</v>
      </c>
      <c r="BD238">
        <v>7941.5287507798939</v>
      </c>
      <c r="BE238" s="33">
        <v>6.4445834296445056E-2</v>
      </c>
      <c r="BF238" s="33"/>
    </row>
    <row r="239" spans="3:58" x14ac:dyDescent="0.3">
      <c r="C239" s="34">
        <v>42968</v>
      </c>
      <c r="D239">
        <v>20999.964394802519</v>
      </c>
      <c r="E239">
        <v>183.3185099389818</v>
      </c>
      <c r="F239">
        <v>587.52058982849121</v>
      </c>
      <c r="G239" t="s">
        <v>310</v>
      </c>
      <c r="H239">
        <v>1344.5903186374239</v>
      </c>
      <c r="I239">
        <v>716.74544459448919</v>
      </c>
      <c r="J239">
        <v>1.8980689252416292</v>
      </c>
      <c r="K239">
        <v>291.75052877002292</v>
      </c>
      <c r="L239">
        <v>375.40049646165636</v>
      </c>
      <c r="M239">
        <v>363.97011809878882</v>
      </c>
      <c r="N239">
        <v>1341.0045914967855</v>
      </c>
      <c r="O239">
        <v>19.869394832187229</v>
      </c>
      <c r="P239">
        <v>15.948952833811441</v>
      </c>
      <c r="Q239">
        <v>3.2174024316999645</v>
      </c>
      <c r="R239">
        <v>932.94816672007244</v>
      </c>
      <c r="S239">
        <v>1000.0392143249512</v>
      </c>
      <c r="T239">
        <v>4999.9936211480035</v>
      </c>
      <c r="U239">
        <v>2499.6783150566948</v>
      </c>
      <c r="V239">
        <v>236.50408930248685</v>
      </c>
      <c r="W239">
        <v>23.749999523162842</v>
      </c>
      <c r="X239">
        <v>0.60804998874664307</v>
      </c>
      <c r="Y239">
        <v>1.940000057220459</v>
      </c>
      <c r="Z239" t="s">
        <v>310</v>
      </c>
      <c r="AA239" t="s">
        <v>310</v>
      </c>
      <c r="AB239" t="s">
        <v>310</v>
      </c>
      <c r="AC239" t="s">
        <v>310</v>
      </c>
      <c r="AD239" t="s">
        <v>310</v>
      </c>
      <c r="AE239">
        <v>12810.344038899739</v>
      </c>
      <c r="AF239">
        <v>92.049999237060547</v>
      </c>
      <c r="AG239">
        <v>8.2325000762939453</v>
      </c>
      <c r="AH239">
        <v>344.875</v>
      </c>
      <c r="AI239" t="s">
        <v>310</v>
      </c>
      <c r="AJ239">
        <v>0.17500000447034836</v>
      </c>
      <c r="AK239">
        <v>6100</v>
      </c>
      <c r="AL239">
        <v>84.699614641401496</v>
      </c>
      <c r="AM239">
        <v>-5.5743998382240534E-3</v>
      </c>
      <c r="AN239">
        <v>4.4024145038683473</v>
      </c>
      <c r="AO239">
        <v>9.7182819627975636</v>
      </c>
      <c r="AP239">
        <v>1.0185420720113648E-2</v>
      </c>
      <c r="AQ239">
        <v>2.6027989884217582</v>
      </c>
      <c r="AR239">
        <v>39571.743050130208</v>
      </c>
      <c r="AS239">
        <v>42633.500271267359</v>
      </c>
      <c r="AT239">
        <v>429.47900845209756</v>
      </c>
      <c r="AU239">
        <v>605.34171225229898</v>
      </c>
      <c r="AV239">
        <v>530.38711018032495</v>
      </c>
      <c r="AW239">
        <v>553.11383525000679</v>
      </c>
      <c r="AX239">
        <v>551.61810629102922</v>
      </c>
      <c r="AY239">
        <v>541.89873214297825</v>
      </c>
      <c r="AZ239">
        <v>3.5584567255443997</v>
      </c>
      <c r="BA239">
        <v>-13.781464925077227</v>
      </c>
      <c r="BB239">
        <v>82.302093002531265</v>
      </c>
      <c r="BC239">
        <v>957.56933061811662</v>
      </c>
      <c r="BD239">
        <v>7985.9260703192813</v>
      </c>
      <c r="BE239" s="33">
        <v>6.5608332864940166E-2</v>
      </c>
      <c r="BF239" s="33"/>
    </row>
    <row r="240" spans="3:58" x14ac:dyDescent="0.3">
      <c r="C240" s="34">
        <v>42969</v>
      </c>
      <c r="D240">
        <v>20999.703538004556</v>
      </c>
      <c r="E240">
        <v>180.52756221029495</v>
      </c>
      <c r="F240">
        <v>586.81191391415064</v>
      </c>
      <c r="G240" t="s">
        <v>310</v>
      </c>
      <c r="H240">
        <v>1344.1411745707194</v>
      </c>
      <c r="I240">
        <v>716.57401633792449</v>
      </c>
      <c r="J240">
        <v>2.2162055989934339</v>
      </c>
      <c r="K240">
        <v>289.41200956768461</v>
      </c>
      <c r="L240">
        <v>377.31633811526831</v>
      </c>
      <c r="M240">
        <v>364.21625088585745</v>
      </c>
      <c r="N240">
        <v>1342.028458404541</v>
      </c>
      <c r="O240">
        <v>20.146791275342306</v>
      </c>
      <c r="P240">
        <v>16.145447731018066</v>
      </c>
      <c r="Q240">
        <v>3.2041431268056235</v>
      </c>
      <c r="R240">
        <v>925.08337421417241</v>
      </c>
      <c r="S240">
        <v>999.99260239071316</v>
      </c>
      <c r="T240">
        <v>5000.0095738728842</v>
      </c>
      <c r="U240">
        <v>2498.4922409057617</v>
      </c>
      <c r="V240">
        <v>236.50462336010403</v>
      </c>
      <c r="W240">
        <v>23.799999237060547</v>
      </c>
      <c r="X240">
        <v>0.61052499711513519</v>
      </c>
      <c r="Y240">
        <v>2.0449999570846558</v>
      </c>
      <c r="Z240" t="s">
        <v>310</v>
      </c>
      <c r="AA240" t="s">
        <v>310</v>
      </c>
      <c r="AB240" t="s">
        <v>310</v>
      </c>
      <c r="AC240" t="s">
        <v>310</v>
      </c>
      <c r="AD240" t="s">
        <v>310</v>
      </c>
      <c r="AE240">
        <v>12968.294668579101</v>
      </c>
      <c r="AF240">
        <v>92.149997711181641</v>
      </c>
      <c r="AG240">
        <v>8.4825003147125244</v>
      </c>
      <c r="AH240">
        <v>347.79999542236328</v>
      </c>
      <c r="AI240" t="s">
        <v>310</v>
      </c>
      <c r="AJ240">
        <v>0.40000000596046448</v>
      </c>
      <c r="AK240">
        <v>6100</v>
      </c>
      <c r="AL240">
        <v>78.908661961555481</v>
      </c>
      <c r="AM240">
        <v>-5.5528296830339562E-3</v>
      </c>
      <c r="AN240">
        <v>6.413753138648139</v>
      </c>
      <c r="AO240">
        <v>14.196340932117568</v>
      </c>
      <c r="AP240">
        <v>9.0315618241826687E-3</v>
      </c>
      <c r="AQ240">
        <v>2.5682926177978516</v>
      </c>
      <c r="AR240">
        <v>39605.752454969617</v>
      </c>
      <c r="AS240">
        <v>44062.740955946181</v>
      </c>
      <c r="AT240">
        <v>426.15293704138861</v>
      </c>
      <c r="AU240">
        <v>605.88867763943142</v>
      </c>
      <c r="AV240">
        <v>531.68536296420632</v>
      </c>
      <c r="AW240">
        <v>554.21889695061577</v>
      </c>
      <c r="AX240">
        <v>552.6184403525458</v>
      </c>
      <c r="AY240">
        <v>542.77069700029165</v>
      </c>
      <c r="AZ240">
        <v>3.6100161334706677</v>
      </c>
      <c r="BA240">
        <v>-13.890354772408804</v>
      </c>
      <c r="BB240">
        <v>80.947975534862948</v>
      </c>
      <c r="BC240">
        <v>936.61284809112544</v>
      </c>
      <c r="BD240">
        <v>7956.7310077243383</v>
      </c>
      <c r="BE240" s="33">
        <v>6.7812498658895493E-2</v>
      </c>
      <c r="BF240" s="33"/>
    </row>
    <row r="241" spans="3:58" x14ac:dyDescent="0.3">
      <c r="C241" s="34">
        <v>42970</v>
      </c>
      <c r="D241">
        <v>21338.502749294705</v>
      </c>
      <c r="E241">
        <v>179.13584244516161</v>
      </c>
      <c r="F241">
        <v>588.43237823910181</v>
      </c>
      <c r="G241" t="s">
        <v>310</v>
      </c>
      <c r="H241">
        <v>1344.0489528656005</v>
      </c>
      <c r="I241">
        <v>718.57521989610461</v>
      </c>
      <c r="J241">
        <v>1.8646665454160329</v>
      </c>
      <c r="K241">
        <v>280.71471644507517</v>
      </c>
      <c r="L241">
        <v>370.10672950744629</v>
      </c>
      <c r="M241">
        <v>356.65535132090253</v>
      </c>
      <c r="N241">
        <v>1341.8066627502442</v>
      </c>
      <c r="O241">
        <v>20.359137496683331</v>
      </c>
      <c r="P241">
        <v>16.35681374867757</v>
      </c>
      <c r="Q241">
        <v>3.3061846097310386</v>
      </c>
      <c r="R241">
        <v>937.143369462755</v>
      </c>
      <c r="S241">
        <v>1000.0318632973565</v>
      </c>
      <c r="T241">
        <v>4999.9822891235353</v>
      </c>
      <c r="U241">
        <v>2500.438541836209</v>
      </c>
      <c r="V241">
        <v>236.69867388407388</v>
      </c>
      <c r="W241">
        <v>23.650000095367432</v>
      </c>
      <c r="X241">
        <v>0.62317498028278351</v>
      </c>
      <c r="Y241">
        <v>1.6599999666213989</v>
      </c>
      <c r="Z241" t="s">
        <v>310</v>
      </c>
      <c r="AA241" t="s">
        <v>310</v>
      </c>
      <c r="AB241" t="s">
        <v>310</v>
      </c>
      <c r="AC241" t="s">
        <v>310</v>
      </c>
      <c r="AD241" t="s">
        <v>310</v>
      </c>
      <c r="AE241">
        <v>13238.63302476671</v>
      </c>
      <c r="AF241">
        <v>92.275001525878906</v>
      </c>
      <c r="AG241">
        <v>8.2524998188018799</v>
      </c>
      <c r="AH241">
        <v>349.22499847412109</v>
      </c>
      <c r="AI241" t="s">
        <v>310</v>
      </c>
      <c r="AJ241">
        <v>-0.42499998956918716</v>
      </c>
      <c r="AK241">
        <v>6100</v>
      </c>
      <c r="AL241">
        <v>78.720731772767124</v>
      </c>
      <c r="AM241">
        <v>0.23181122036615184</v>
      </c>
      <c r="AN241">
        <v>6.4122791718128047</v>
      </c>
      <c r="AO241">
        <v>11.231827907402893</v>
      </c>
      <c r="AP241">
        <v>0.1177228816316291</v>
      </c>
      <c r="AQ241">
        <v>12.642079667870407</v>
      </c>
      <c r="AR241">
        <v>39701.703526475692</v>
      </c>
      <c r="AS241">
        <v>43695.921733940973</v>
      </c>
      <c r="AT241">
        <v>430.31206665039065</v>
      </c>
      <c r="AU241">
        <v>606.85697008768716</v>
      </c>
      <c r="AV241">
        <v>530.91950505574539</v>
      </c>
      <c r="AW241">
        <v>554.30195566813154</v>
      </c>
      <c r="AX241">
        <v>552.35971675448945</v>
      </c>
      <c r="AY241">
        <v>542.82494623396133</v>
      </c>
      <c r="AZ241">
        <v>3.2088475603196356</v>
      </c>
      <c r="BA241">
        <v>-13.980601077609592</v>
      </c>
      <c r="BB241">
        <v>74.594753450817535</v>
      </c>
      <c r="BC241">
        <v>932.74326828850644</v>
      </c>
      <c r="BD241">
        <v>7977.0973670111762</v>
      </c>
      <c r="BE241" s="33">
        <v>6.622499941537778E-2</v>
      </c>
      <c r="BF241" s="33"/>
    </row>
    <row r="242" spans="3:58" x14ac:dyDescent="0.3">
      <c r="C242" s="34">
        <v>42971</v>
      </c>
      <c r="D242">
        <v>21499.845330810545</v>
      </c>
      <c r="E242">
        <v>179.42258758544921</v>
      </c>
      <c r="F242">
        <v>601.26349078284375</v>
      </c>
      <c r="G242" t="s">
        <v>310</v>
      </c>
      <c r="H242">
        <v>1344.9172885894775</v>
      </c>
      <c r="I242">
        <v>711.62853107452395</v>
      </c>
      <c r="J242">
        <v>2.2277942870665961</v>
      </c>
      <c r="K242">
        <v>283.01434131198459</v>
      </c>
      <c r="L242">
        <v>374.73913099500868</v>
      </c>
      <c r="M242">
        <v>358.99276998307971</v>
      </c>
      <c r="N242">
        <v>1342.7485367668999</v>
      </c>
      <c r="O242">
        <v>20.306812973154916</v>
      </c>
      <c r="P242">
        <v>16.302521069844563</v>
      </c>
      <c r="Q242">
        <v>3.4565890894995794</v>
      </c>
      <c r="R242">
        <v>933.69226042429602</v>
      </c>
      <c r="S242">
        <v>1000.0101431528727</v>
      </c>
      <c r="T242">
        <v>5000.000221421984</v>
      </c>
      <c r="U242">
        <v>2500.8544074164497</v>
      </c>
      <c r="V242">
        <v>236.75660309261747</v>
      </c>
      <c r="W242">
        <v>23.675000667572021</v>
      </c>
      <c r="X242">
        <v>0.61627498269081116</v>
      </c>
      <c r="Y242">
        <v>1.699999988079071</v>
      </c>
      <c r="Z242" t="s">
        <v>310</v>
      </c>
      <c r="AA242" t="s">
        <v>310</v>
      </c>
      <c r="AB242" t="s">
        <v>310</v>
      </c>
      <c r="AC242" t="s">
        <v>310</v>
      </c>
      <c r="AD242" t="s">
        <v>310</v>
      </c>
      <c r="AE242">
        <v>13386.060231187608</v>
      </c>
      <c r="AF242">
        <v>92.075000762939453</v>
      </c>
      <c r="AG242">
        <v>8.2249999046325684</v>
      </c>
      <c r="AH242">
        <v>350.25</v>
      </c>
      <c r="AI242" t="s">
        <v>310</v>
      </c>
      <c r="AJ242">
        <v>-0.69999998807907104</v>
      </c>
      <c r="AK242">
        <v>6100</v>
      </c>
      <c r="AL242">
        <v>73.611034587770703</v>
      </c>
      <c r="AM242">
        <v>2.0123943528160453</v>
      </c>
      <c r="AN242">
        <v>5.594033375968138</v>
      </c>
      <c r="AO242">
        <v>14.247906588738422</v>
      </c>
      <c r="AP242">
        <v>0.29604205708019438</v>
      </c>
      <c r="AQ242">
        <v>6.487980247537295</v>
      </c>
      <c r="AR242">
        <v>39522.814453125</v>
      </c>
      <c r="AS242">
        <v>47062.288461642798</v>
      </c>
      <c r="AT242">
        <v>433.56804197099473</v>
      </c>
      <c r="AU242">
        <v>620.62836911943225</v>
      </c>
      <c r="AV242">
        <v>552.65190866258411</v>
      </c>
      <c r="AW242">
        <v>573.57100643581816</v>
      </c>
      <c r="AX242">
        <v>571.84555897182884</v>
      </c>
      <c r="AY242">
        <v>562.1023384941949</v>
      </c>
      <c r="AZ242">
        <v>3.5429318885836336</v>
      </c>
      <c r="BA242">
        <v>-13.768578400876788</v>
      </c>
      <c r="BB242">
        <v>76.819645786285406</v>
      </c>
      <c r="BC242">
        <v>900.29085735494573</v>
      </c>
      <c r="BD242">
        <v>7997.2144270155168</v>
      </c>
      <c r="BE242" s="33">
        <v>6.9074997367958232E-2</v>
      </c>
      <c r="BF242" s="33"/>
    </row>
    <row r="243" spans="3:58" x14ac:dyDescent="0.3">
      <c r="C243" s="34">
        <v>42972</v>
      </c>
      <c r="D243">
        <v>21500.294011773003</v>
      </c>
      <c r="E243">
        <v>178.72030536863539</v>
      </c>
      <c r="F243">
        <v>600.25256050957569</v>
      </c>
      <c r="G243" t="s">
        <v>310</v>
      </c>
      <c r="H243">
        <v>1342.5586557176377</v>
      </c>
      <c r="I243">
        <v>713.87229620615642</v>
      </c>
      <c r="J243">
        <v>2.5169905223412279</v>
      </c>
      <c r="K243">
        <v>281.74516922632853</v>
      </c>
      <c r="L243">
        <v>368.35874205695256</v>
      </c>
      <c r="M243">
        <v>355.88497055901422</v>
      </c>
      <c r="N243">
        <v>1341.945206536187</v>
      </c>
      <c r="O243">
        <v>19.899324047565461</v>
      </c>
      <c r="P243">
        <v>15.88019323348999</v>
      </c>
      <c r="Q243">
        <v>3.4597441620296903</v>
      </c>
      <c r="R243">
        <v>939.21200834910076</v>
      </c>
      <c r="S243">
        <v>999.99868946075435</v>
      </c>
      <c r="T243">
        <v>4999.98845638699</v>
      </c>
      <c r="U243">
        <v>2500.2855724758574</v>
      </c>
      <c r="V243">
        <v>236.68662563959757</v>
      </c>
      <c r="W243">
        <v>23.774999618530273</v>
      </c>
      <c r="X243">
        <v>0.61209997534751892</v>
      </c>
      <c r="Y243">
        <v>1.7450000047683716</v>
      </c>
      <c r="Z243" t="s">
        <v>310</v>
      </c>
      <c r="AA243" t="s">
        <v>310</v>
      </c>
      <c r="AB243" t="s">
        <v>310</v>
      </c>
      <c r="AC243" t="s">
        <v>310</v>
      </c>
      <c r="AD243" t="s">
        <v>310</v>
      </c>
      <c r="AE243">
        <v>13544.599196370442</v>
      </c>
      <c r="AF243">
        <v>92.149997711181641</v>
      </c>
      <c r="AG243">
        <v>8.317500114440918</v>
      </c>
      <c r="AH243">
        <v>351.54999542236328</v>
      </c>
      <c r="AI243" t="s">
        <v>310</v>
      </c>
      <c r="AJ243">
        <v>0.1250000074505806</v>
      </c>
      <c r="AK243">
        <v>6100</v>
      </c>
      <c r="AL243">
        <v>77.818332444296942</v>
      </c>
      <c r="AM243">
        <v>0.94370612054948266</v>
      </c>
      <c r="AN243">
        <v>5.8921692625056075</v>
      </c>
      <c r="AO243">
        <v>14.831628620624542</v>
      </c>
      <c r="AP243">
        <v>1.4768269740872912E-2</v>
      </c>
      <c r="AQ243">
        <v>7.0341417565941811</v>
      </c>
      <c r="AR243">
        <v>39646.728955078128</v>
      </c>
      <c r="AS243">
        <v>45364.045191786026</v>
      </c>
      <c r="AT243">
        <v>438.47685879601374</v>
      </c>
      <c r="AU243">
        <v>618.19083175659182</v>
      </c>
      <c r="AV243">
        <v>548.48676257663305</v>
      </c>
      <c r="AW243">
        <v>568.78891650305854</v>
      </c>
      <c r="AX243">
        <v>567.20495389302573</v>
      </c>
      <c r="AY243">
        <v>558.59818890889483</v>
      </c>
      <c r="AZ243">
        <v>3.5598528892629675</v>
      </c>
      <c r="BA243">
        <v>-13.98206222322252</v>
      </c>
      <c r="BB243">
        <v>73.463582356770829</v>
      </c>
      <c r="BC243">
        <v>825.38678696950274</v>
      </c>
      <c r="BD243">
        <v>7998.7052614000113</v>
      </c>
      <c r="BE243" s="33">
        <v>6.7941665959854916E-2</v>
      </c>
      <c r="BF243" s="33"/>
    </row>
    <row r="244" spans="3:58" x14ac:dyDescent="0.3">
      <c r="C244" s="34">
        <v>42973</v>
      </c>
      <c r="D244">
        <v>18737.96692504883</v>
      </c>
      <c r="E244">
        <v>177.66278982692296</v>
      </c>
      <c r="F244">
        <v>585.06370597415503</v>
      </c>
      <c r="G244" t="s">
        <v>310</v>
      </c>
      <c r="H244">
        <v>1339.9593555874294</v>
      </c>
      <c r="I244">
        <v>706.85167193942596</v>
      </c>
      <c r="J244">
        <v>2.5169570850369372</v>
      </c>
      <c r="K244">
        <v>275.1330037328932</v>
      </c>
      <c r="L244">
        <v>357.11649271647133</v>
      </c>
      <c r="M244">
        <v>356.75023401048446</v>
      </c>
      <c r="N244">
        <v>1343.1764105055067</v>
      </c>
      <c r="O244">
        <v>18.693182071050007</v>
      </c>
      <c r="P244">
        <v>14.750703919927279</v>
      </c>
      <c r="Q244">
        <v>3.5912357436286078</v>
      </c>
      <c r="R244">
        <v>919.81248967912461</v>
      </c>
      <c r="S244">
        <v>1000.0415916230943</v>
      </c>
      <c r="T244">
        <v>4999.9925260755754</v>
      </c>
      <c r="U244">
        <v>2500.3194173177085</v>
      </c>
      <c r="V244">
        <v>237.37002896202935</v>
      </c>
      <c r="W244">
        <v>23.874999523162842</v>
      </c>
      <c r="X244">
        <v>0.61407497525215149</v>
      </c>
      <c r="Y244">
        <v>1.6949999630451202</v>
      </c>
      <c r="Z244" t="s">
        <v>310</v>
      </c>
      <c r="AA244" t="s">
        <v>310</v>
      </c>
      <c r="AB244" t="s">
        <v>310</v>
      </c>
      <c r="AC244" t="s">
        <v>310</v>
      </c>
      <c r="AD244" t="s">
        <v>310</v>
      </c>
      <c r="AE244">
        <v>9715.7481106427404</v>
      </c>
      <c r="AF244">
        <v>91.975000381469727</v>
      </c>
      <c r="AG244">
        <v>8.4075002670288086</v>
      </c>
      <c r="AH244">
        <v>358.87500762939453</v>
      </c>
      <c r="AI244" t="s">
        <v>310</v>
      </c>
      <c r="AJ244">
        <v>0.40000000596046448</v>
      </c>
      <c r="AK244">
        <v>6100</v>
      </c>
      <c r="AL244">
        <v>77.81700526343451</v>
      </c>
      <c r="AM244">
        <v>0.94370429901935071</v>
      </c>
      <c r="AN244">
        <v>5.893978732897911</v>
      </c>
      <c r="AO244">
        <v>14.834404259257846</v>
      </c>
      <c r="AP244">
        <v>9.0231653302907944E-3</v>
      </c>
      <c r="AQ244">
        <v>7.0825419906112881</v>
      </c>
      <c r="AR244">
        <v>37855.028355577255</v>
      </c>
      <c r="AS244">
        <v>41510.766011555992</v>
      </c>
      <c r="AT244">
        <v>410.43082155651518</v>
      </c>
      <c r="AU244">
        <v>606.26398881276452</v>
      </c>
      <c r="AV244">
        <v>517.14826761881511</v>
      </c>
      <c r="AW244">
        <v>542.02949473063154</v>
      </c>
      <c r="AX244">
        <v>540.14805853101939</v>
      </c>
      <c r="AY244">
        <v>529.01163589689463</v>
      </c>
      <c r="AZ244">
        <v>3.9748350376056298</v>
      </c>
      <c r="BA244">
        <v>-13.892107083068954</v>
      </c>
      <c r="BB244">
        <v>75.7237713654836</v>
      </c>
      <c r="BC244">
        <v>818.95938523610437</v>
      </c>
      <c r="BD244">
        <v>7990.8988966200086</v>
      </c>
      <c r="BE244" s="33">
        <v>7.3945833680530385E-2</v>
      </c>
      <c r="BF244" s="33"/>
    </row>
    <row r="245" spans="3:58" x14ac:dyDescent="0.3">
      <c r="C245" s="34">
        <v>42974</v>
      </c>
      <c r="D245">
        <v>13999.804036797417</v>
      </c>
      <c r="E245">
        <v>172.92532170613606</v>
      </c>
      <c r="F245">
        <v>553.88330088721386</v>
      </c>
      <c r="G245" t="s">
        <v>310</v>
      </c>
      <c r="H245">
        <v>1336.9169765896268</v>
      </c>
      <c r="I245">
        <v>700.42586460113523</v>
      </c>
      <c r="J245">
        <v>2.5169006958051963</v>
      </c>
      <c r="K245">
        <v>261.27346551683212</v>
      </c>
      <c r="L245">
        <v>333.82559882269965</v>
      </c>
      <c r="M245">
        <v>343.40441491868762</v>
      </c>
      <c r="N245">
        <v>1342.3579722934298</v>
      </c>
      <c r="O245">
        <v>16.915580034255981</v>
      </c>
      <c r="P245">
        <v>13.045784953567717</v>
      </c>
      <c r="Q245">
        <v>4.29702009095086</v>
      </c>
      <c r="R245">
        <v>913.3214050504896</v>
      </c>
      <c r="S245">
        <v>999.99950061374238</v>
      </c>
      <c r="T245">
        <v>4999.9940171983508</v>
      </c>
      <c r="U245">
        <v>2499.8911963568794</v>
      </c>
      <c r="V245">
        <v>238.8794457382626</v>
      </c>
      <c r="W245">
        <v>23.974999904632568</v>
      </c>
      <c r="X245">
        <v>0.64435000717639923</v>
      </c>
      <c r="Y245">
        <v>1.695000022649765</v>
      </c>
      <c r="Z245" t="s">
        <v>310</v>
      </c>
      <c r="AA245" t="s">
        <v>310</v>
      </c>
      <c r="AB245" t="s">
        <v>310</v>
      </c>
      <c r="AC245" t="s">
        <v>310</v>
      </c>
      <c r="AD245" t="s">
        <v>310</v>
      </c>
      <c r="AE245">
        <v>2.5542900720223165</v>
      </c>
      <c r="AF245">
        <v>91.900001525878906</v>
      </c>
      <c r="AG245">
        <v>8.4300003051757813</v>
      </c>
      <c r="AH245">
        <v>339.37500762939453</v>
      </c>
      <c r="AI245" t="s">
        <v>310</v>
      </c>
      <c r="AJ245">
        <v>0.40000000596046448</v>
      </c>
      <c r="AK245">
        <v>6100</v>
      </c>
      <c r="AL245">
        <v>77.818773529264661</v>
      </c>
      <c r="AM245">
        <v>0.94375839146474994</v>
      </c>
      <c r="AN245">
        <v>5.8941353915098276</v>
      </c>
      <c r="AO245">
        <v>14.834565497272544</v>
      </c>
      <c r="AP245">
        <v>9.1841804484526311E-3</v>
      </c>
      <c r="AQ245">
        <v>7.0874152498112784</v>
      </c>
      <c r="AR245">
        <v>35979.67766927083</v>
      </c>
      <c r="AS245">
        <v>29591.628535970052</v>
      </c>
      <c r="AT245">
        <v>373.24734063678318</v>
      </c>
      <c r="AU245">
        <v>580.08091793060305</v>
      </c>
      <c r="AV245">
        <v>456.36968803405762</v>
      </c>
      <c r="AW245">
        <v>488.84548492431639</v>
      </c>
      <c r="AX245">
        <v>486.24887062708535</v>
      </c>
      <c r="AY245">
        <v>471.47417297363279</v>
      </c>
      <c r="AZ245">
        <v>4.3620814336670772</v>
      </c>
      <c r="BA245">
        <v>-13.944270441267225</v>
      </c>
      <c r="BB245">
        <v>76.542361768086749</v>
      </c>
      <c r="BC245">
        <v>1033.26417265998</v>
      </c>
      <c r="BD245">
        <v>8000.4114968193899</v>
      </c>
      <c r="BE245" s="33">
        <v>7.9400002956390381E-2</v>
      </c>
      <c r="BF245" s="33"/>
    </row>
    <row r="246" spans="3:58" x14ac:dyDescent="0.3">
      <c r="C246" s="34">
        <v>42975</v>
      </c>
      <c r="D246">
        <v>14000.12066921658</v>
      </c>
      <c r="E246">
        <v>175.10558199882507</v>
      </c>
      <c r="F246">
        <v>589.12588914235437</v>
      </c>
      <c r="G246" t="s">
        <v>310</v>
      </c>
      <c r="H246">
        <v>1347.1989235772028</v>
      </c>
      <c r="I246">
        <v>685.58129855261905</v>
      </c>
      <c r="J246">
        <v>2.4538675510772952</v>
      </c>
      <c r="K246">
        <v>264.52112380133735</v>
      </c>
      <c r="L246">
        <v>333.78445042504205</v>
      </c>
      <c r="M246">
        <v>354.7853019502428</v>
      </c>
      <c r="N246">
        <v>1349.9510915968153</v>
      </c>
      <c r="O246">
        <v>16.721621221966213</v>
      </c>
      <c r="P246">
        <v>13.149163411723244</v>
      </c>
      <c r="Q246">
        <v>4.3778731822967529</v>
      </c>
      <c r="R246">
        <v>907.39859606424966</v>
      </c>
      <c r="S246">
        <v>1000.0154280132717</v>
      </c>
      <c r="T246">
        <v>4999.9188607109918</v>
      </c>
      <c r="U246">
        <v>2499.059740702311</v>
      </c>
      <c r="V246">
        <v>238.19843611717224</v>
      </c>
      <c r="W246">
        <v>23.84999942779541</v>
      </c>
      <c r="X246">
        <v>0.68322500586509705</v>
      </c>
      <c r="Y246">
        <v>1.6400000154972076</v>
      </c>
      <c r="Z246" t="s">
        <v>310</v>
      </c>
      <c r="AA246" t="s">
        <v>310</v>
      </c>
      <c r="AB246" t="s">
        <v>310</v>
      </c>
      <c r="AC246" t="s">
        <v>310</v>
      </c>
      <c r="AD246" t="s">
        <v>310</v>
      </c>
      <c r="AE246">
        <v>1.9508933613503663</v>
      </c>
      <c r="AF246">
        <v>91.900001525878906</v>
      </c>
      <c r="AG246">
        <v>8.4300003051757813</v>
      </c>
      <c r="AH246">
        <v>332.10000610351563</v>
      </c>
      <c r="AI246" t="s">
        <v>310</v>
      </c>
      <c r="AJ246">
        <v>-3.8750001415610313</v>
      </c>
      <c r="AK246">
        <v>6100</v>
      </c>
      <c r="AL246">
        <v>76.188805818557739</v>
      </c>
      <c r="AM246">
        <v>1.0704906465278732</v>
      </c>
      <c r="AN246">
        <v>6.4110046864475727</v>
      </c>
      <c r="AO246">
        <v>15.676032486392392</v>
      </c>
      <c r="AP246">
        <v>0.10236459713843134</v>
      </c>
      <c r="AQ246">
        <v>8.7235304502977264</v>
      </c>
      <c r="AR246">
        <v>34825.236745876733</v>
      </c>
      <c r="AS246">
        <v>36292.167590332028</v>
      </c>
      <c r="AT246">
        <v>368.5459493107266</v>
      </c>
      <c r="AU246">
        <v>618.88481023576526</v>
      </c>
      <c r="AV246">
        <v>489.96301951938204</v>
      </c>
      <c r="AW246">
        <v>520.4718447791206</v>
      </c>
      <c r="AX246">
        <v>518.42189389334783</v>
      </c>
      <c r="AY246">
        <v>503.78034003575641</v>
      </c>
      <c r="AZ246">
        <v>4.4660888028641539</v>
      </c>
      <c r="BA246">
        <v>-13.871942115823428</v>
      </c>
      <c r="BB246">
        <v>75.0677440378401</v>
      </c>
      <c r="BC246">
        <v>1027.6924162122939</v>
      </c>
      <c r="BD246">
        <v>7979.5282867431642</v>
      </c>
      <c r="BE246" s="33">
        <v>7.9400002956390381E-2</v>
      </c>
      <c r="BF246" s="33"/>
    </row>
    <row r="247" spans="3:58" x14ac:dyDescent="0.3">
      <c r="C247" s="34">
        <v>42976</v>
      </c>
      <c r="D247">
        <v>18933.119610256617</v>
      </c>
      <c r="E247">
        <v>178.75693597263759</v>
      </c>
      <c r="F247">
        <v>592.01289335886634</v>
      </c>
      <c r="G247" t="s">
        <v>310</v>
      </c>
      <c r="H247">
        <v>1332.938575108846</v>
      </c>
      <c r="I247">
        <v>713.54598958757185</v>
      </c>
      <c r="J247">
        <v>2.3884522498688763</v>
      </c>
      <c r="K247">
        <v>271.24657275941638</v>
      </c>
      <c r="L247">
        <v>359.3038829591539</v>
      </c>
      <c r="M247">
        <v>357.97462732526992</v>
      </c>
      <c r="N247">
        <v>1334.6728208753798</v>
      </c>
      <c r="O247">
        <v>18.916000657611423</v>
      </c>
      <c r="P247">
        <v>15.264984913667043</v>
      </c>
      <c r="Q247">
        <v>3.3790825737847223</v>
      </c>
      <c r="R247">
        <v>917.3134981579251</v>
      </c>
      <c r="S247">
        <v>1000.002671708001</v>
      </c>
      <c r="T247">
        <v>4999.9727413601349</v>
      </c>
      <c r="U247">
        <v>2499.1044150458442</v>
      </c>
      <c r="V247">
        <v>238.26795602904426</v>
      </c>
      <c r="W247">
        <v>23.799999237060547</v>
      </c>
      <c r="X247">
        <v>0.68082500994205475</v>
      </c>
      <c r="Y247">
        <v>1.6499999761581421</v>
      </c>
      <c r="Z247" t="s">
        <v>310</v>
      </c>
      <c r="AA247" t="s">
        <v>310</v>
      </c>
      <c r="AB247" t="s">
        <v>310</v>
      </c>
      <c r="AC247" t="s">
        <v>310</v>
      </c>
      <c r="AD247" t="s">
        <v>310</v>
      </c>
      <c r="AE247">
        <v>11247.173229962007</v>
      </c>
      <c r="AF247">
        <v>90.775001525878906</v>
      </c>
      <c r="AG247">
        <v>7.8075000047683716</v>
      </c>
      <c r="AH247">
        <v>347.85000610351563</v>
      </c>
      <c r="AI247" t="s">
        <v>310</v>
      </c>
      <c r="AJ247">
        <v>-5.3000001907348633</v>
      </c>
      <c r="AK247">
        <v>6100</v>
      </c>
      <c r="AL247">
        <v>76.598202482859293</v>
      </c>
      <c r="AM247">
        <v>1.347693720418546</v>
      </c>
      <c r="AN247">
        <v>6.3899150258964958</v>
      </c>
      <c r="AO247">
        <v>15.245280179381371</v>
      </c>
      <c r="AP247">
        <v>2.2004248201847078E-2</v>
      </c>
      <c r="AQ247">
        <v>2.6313152992063098</v>
      </c>
      <c r="AR247">
        <v>37717.122900390626</v>
      </c>
      <c r="AS247">
        <v>45090.4188015408</v>
      </c>
      <c r="AT247">
        <v>404.35185630586415</v>
      </c>
      <c r="AU247">
        <v>611.91967911190454</v>
      </c>
      <c r="AV247">
        <v>532.20359028710254</v>
      </c>
      <c r="AW247">
        <v>555.54353555043542</v>
      </c>
      <c r="AX247">
        <v>553.35945150587293</v>
      </c>
      <c r="AY247">
        <v>541.6262936486138</v>
      </c>
      <c r="AZ247">
        <v>4.8255369413230156</v>
      </c>
      <c r="BA247">
        <v>-13.933060682151053</v>
      </c>
      <c r="BB247">
        <v>77.089361524581903</v>
      </c>
      <c r="BC247">
        <v>853.69419210222031</v>
      </c>
      <c r="BD247">
        <v>7975.7813559638125</v>
      </c>
      <c r="BE247" s="33">
        <v>8.1587503043313817E-2</v>
      </c>
      <c r="BF247" s="33"/>
    </row>
    <row r="248" spans="3:58" x14ac:dyDescent="0.3">
      <c r="C248" s="34">
        <v>42977</v>
      </c>
      <c r="D248">
        <v>21831.995708550348</v>
      </c>
      <c r="E248">
        <v>184.18446839650471</v>
      </c>
      <c r="F248">
        <v>595.70897632175024</v>
      </c>
      <c r="G248" t="s">
        <v>310</v>
      </c>
      <c r="H248">
        <v>1330.8480897267659</v>
      </c>
      <c r="I248">
        <v>724.42262193891736</v>
      </c>
      <c r="J248">
        <v>2.4312182441312404</v>
      </c>
      <c r="K248">
        <v>276.42285192277694</v>
      </c>
      <c r="L248">
        <v>368.52356679704457</v>
      </c>
      <c r="M248">
        <v>356.62146939171686</v>
      </c>
      <c r="N248">
        <v>1332.5941844516331</v>
      </c>
      <c r="O248">
        <v>19.88311807314555</v>
      </c>
      <c r="P248">
        <v>16.073342005411785</v>
      </c>
      <c r="Q248">
        <v>2.8969343238406711</v>
      </c>
      <c r="R248">
        <v>915.76553069220654</v>
      </c>
      <c r="S248">
        <v>1000.0192006852892</v>
      </c>
      <c r="T248">
        <v>4999.9873458862303</v>
      </c>
      <c r="U248">
        <v>2500.262769063314</v>
      </c>
      <c r="V248">
        <v>238.0553390820821</v>
      </c>
      <c r="W248">
        <v>23.949999809265137</v>
      </c>
      <c r="X248">
        <v>0.68032501637935638</v>
      </c>
      <c r="Y248">
        <v>1.7950000166893005</v>
      </c>
      <c r="Z248" t="s">
        <v>310</v>
      </c>
      <c r="AA248" t="s">
        <v>310</v>
      </c>
      <c r="AB248" t="s">
        <v>310</v>
      </c>
      <c r="AC248" t="s">
        <v>310</v>
      </c>
      <c r="AD248" t="s">
        <v>310</v>
      </c>
      <c r="AE248">
        <v>13802.290143839518</v>
      </c>
      <c r="AF248">
        <v>91.525001525878906</v>
      </c>
      <c r="AG248">
        <v>8.0275000333786011</v>
      </c>
      <c r="AH248">
        <v>353.24999237060547</v>
      </c>
      <c r="AI248" t="s">
        <v>310</v>
      </c>
      <c r="AJ248">
        <v>-2.8999999761581421</v>
      </c>
      <c r="AK248">
        <v>6100</v>
      </c>
      <c r="AL248">
        <v>78.090559366014276</v>
      </c>
      <c r="AM248">
        <v>1.3293590819256174</v>
      </c>
      <c r="AN248">
        <v>5.8718868290384609</v>
      </c>
      <c r="AO248">
        <v>14.281124743819237</v>
      </c>
      <c r="AP248">
        <v>1.7670649062428209E-2</v>
      </c>
      <c r="AQ248">
        <v>2.6380983491738639</v>
      </c>
      <c r="AR248">
        <v>39988.711709255644</v>
      </c>
      <c r="AS248">
        <v>40665.057203504773</v>
      </c>
      <c r="AT248">
        <v>454.5082140710619</v>
      </c>
      <c r="AU248">
        <v>613.04585683610708</v>
      </c>
      <c r="AV248">
        <v>542.48223304748535</v>
      </c>
      <c r="AW248">
        <v>563.08379448784717</v>
      </c>
      <c r="AX248">
        <v>560.95952508714458</v>
      </c>
      <c r="AY248">
        <v>553.73244022793244</v>
      </c>
      <c r="AZ248">
        <v>3.7081122299035392</v>
      </c>
      <c r="BA248">
        <v>-13.903367166055574</v>
      </c>
      <c r="BB248">
        <v>75.204887149069037</v>
      </c>
      <c r="BC248">
        <v>889.00919636620415</v>
      </c>
      <c r="BD248">
        <v>7955.2427576700848</v>
      </c>
      <c r="BE248" s="33">
        <v>8.4958335074285671E-2</v>
      </c>
      <c r="BF248" s="33"/>
    </row>
    <row r="249" spans="3:58" x14ac:dyDescent="0.3">
      <c r="C249" s="34">
        <v>42978</v>
      </c>
      <c r="D249">
        <v>22151.134358723957</v>
      </c>
      <c r="E249">
        <v>183.86546705563862</v>
      </c>
      <c r="F249">
        <v>610.50815794203015</v>
      </c>
      <c r="G249" t="s">
        <v>310</v>
      </c>
      <c r="H249">
        <v>1328.7445024278429</v>
      </c>
      <c r="I249">
        <v>721.41220508151582</v>
      </c>
      <c r="J249">
        <v>2.4348293417416236</v>
      </c>
      <c r="K249">
        <v>278.8924495908949</v>
      </c>
      <c r="L249">
        <v>367.42151896158856</v>
      </c>
      <c r="M249">
        <v>358.07430744171143</v>
      </c>
      <c r="N249">
        <v>1328.9727990892197</v>
      </c>
      <c r="O249">
        <v>19.816081523895264</v>
      </c>
      <c r="P249">
        <v>16.002350807189941</v>
      </c>
      <c r="Q249">
        <v>2.9442701869540744</v>
      </c>
      <c r="R249">
        <v>902.1519821590847</v>
      </c>
      <c r="S249">
        <v>1000.0206651475694</v>
      </c>
      <c r="T249">
        <v>5000.017554558648</v>
      </c>
      <c r="U249">
        <v>2499.1988288031685</v>
      </c>
      <c r="V249">
        <v>237.87660472657944</v>
      </c>
      <c r="W249">
        <v>24.15000057220459</v>
      </c>
      <c r="X249">
        <v>0.66260001063346863</v>
      </c>
      <c r="Y249">
        <v>1.675000011920929</v>
      </c>
      <c r="Z249" t="s">
        <v>310</v>
      </c>
      <c r="AA249" t="s">
        <v>310</v>
      </c>
      <c r="AB249" t="s">
        <v>310</v>
      </c>
      <c r="AC249" t="s">
        <v>310</v>
      </c>
      <c r="AD249" t="s">
        <v>310</v>
      </c>
      <c r="AE249">
        <v>14063.481510416666</v>
      </c>
      <c r="AF249">
        <v>92.200002670288086</v>
      </c>
      <c r="AG249">
        <v>8.2975001335144043</v>
      </c>
      <c r="AH249">
        <v>352.85000610351563</v>
      </c>
      <c r="AI249" t="s">
        <v>310</v>
      </c>
      <c r="AJ249">
        <v>-2.0999999046325684</v>
      </c>
      <c r="AK249">
        <v>6100</v>
      </c>
      <c r="AL249">
        <v>77.748658042483854</v>
      </c>
      <c r="AM249">
        <v>1.354819872478644</v>
      </c>
      <c r="AN249">
        <v>5.9612414298786058</v>
      </c>
      <c r="AO249">
        <v>14.492825100819269</v>
      </c>
      <c r="AP249">
        <v>3.1692804541024897E-2</v>
      </c>
      <c r="AQ249">
        <v>2.6416545112927756</v>
      </c>
      <c r="AR249">
        <v>39744.083797200517</v>
      </c>
      <c r="AS249">
        <v>45458.902621799047</v>
      </c>
      <c r="AT249">
        <v>462.18913844426476</v>
      </c>
      <c r="AU249">
        <v>628.66995512644451</v>
      </c>
      <c r="AV249">
        <v>560.5502499474419</v>
      </c>
      <c r="AW249">
        <v>579.02196985880539</v>
      </c>
      <c r="AX249">
        <v>577.15463720957439</v>
      </c>
      <c r="AY249">
        <v>569.99671336279971</v>
      </c>
      <c r="AZ249">
        <v>3.7556871673299206</v>
      </c>
      <c r="BA249">
        <v>-13.877017965581683</v>
      </c>
      <c r="BB249">
        <v>73.540422797203064</v>
      </c>
      <c r="BC249">
        <v>779.86213253868948</v>
      </c>
      <c r="BD249">
        <v>7893.6774863349065</v>
      </c>
      <c r="BE249" s="33">
        <v>8.4329166760047272E-2</v>
      </c>
      <c r="BF249" s="33"/>
    </row>
    <row r="250" spans="3:58" x14ac:dyDescent="0.3">
      <c r="C250" s="34">
        <v>42979</v>
      </c>
      <c r="D250">
        <v>22500.902425130207</v>
      </c>
      <c r="E250">
        <v>184.04703658421835</v>
      </c>
      <c r="F250">
        <v>624.69101481967505</v>
      </c>
      <c r="G250" t="s">
        <v>310</v>
      </c>
      <c r="H250">
        <v>1329.9970358106825</v>
      </c>
      <c r="I250">
        <v>722.34789458380806</v>
      </c>
      <c r="J250">
        <v>2.7501578427299305</v>
      </c>
      <c r="K250">
        <v>286.12627977795069</v>
      </c>
      <c r="L250">
        <v>371.83045662773981</v>
      </c>
      <c r="M250">
        <v>361.46295335557727</v>
      </c>
      <c r="N250">
        <v>1329.750954861111</v>
      </c>
      <c r="O250">
        <v>19.863530264960396</v>
      </c>
      <c r="P250">
        <v>16.04595422744751</v>
      </c>
      <c r="Q250">
        <v>3.0088107320997448</v>
      </c>
      <c r="R250">
        <v>898.91110786861839</v>
      </c>
      <c r="S250">
        <v>1000.0150620142618</v>
      </c>
      <c r="T250">
        <v>4999.9793807983397</v>
      </c>
      <c r="U250">
        <v>2499.4779374864365</v>
      </c>
      <c r="V250">
        <v>237.70484463373819</v>
      </c>
      <c r="W250">
        <v>23.974999904632568</v>
      </c>
      <c r="X250">
        <v>0.64654999971389771</v>
      </c>
      <c r="Y250">
        <v>1.6649999618530273</v>
      </c>
      <c r="Z250" t="s">
        <v>310</v>
      </c>
      <c r="AA250" t="s">
        <v>310</v>
      </c>
      <c r="AB250" t="s">
        <v>310</v>
      </c>
      <c r="AC250" t="s">
        <v>310</v>
      </c>
      <c r="AD250" t="s">
        <v>310</v>
      </c>
      <c r="AE250">
        <v>14375.934971788194</v>
      </c>
      <c r="AF250">
        <v>92.075000762939453</v>
      </c>
      <c r="AG250">
        <v>8.3175003528594971</v>
      </c>
      <c r="AH250">
        <v>358.32501220703125</v>
      </c>
      <c r="AI250" t="s">
        <v>310</v>
      </c>
      <c r="AJ250">
        <v>-1.4999999403953552</v>
      </c>
      <c r="AK250">
        <v>6105.416666666667</v>
      </c>
      <c r="AL250">
        <v>76.935348431269333</v>
      </c>
      <c r="AM250">
        <v>1.4366497408598662</v>
      </c>
      <c r="AN250">
        <v>5.6566501953535608</v>
      </c>
      <c r="AO250">
        <v>15.508127430412504</v>
      </c>
      <c r="AP250">
        <v>4.6995248376495311E-2</v>
      </c>
      <c r="AQ250">
        <v>2.6382959137360253</v>
      </c>
      <c r="AR250">
        <v>39605.868942599824</v>
      </c>
      <c r="AS250">
        <v>46058.713777669269</v>
      </c>
      <c r="AT250">
        <v>472.45407941606311</v>
      </c>
      <c r="AU250">
        <v>643.4871150334676</v>
      </c>
      <c r="AV250">
        <v>576.69697867499463</v>
      </c>
      <c r="AW250">
        <v>593.38214410146077</v>
      </c>
      <c r="AX250">
        <v>591.71313582526318</v>
      </c>
      <c r="AY250">
        <v>584.94389203389483</v>
      </c>
      <c r="AZ250">
        <v>3.5630862001743582</v>
      </c>
      <c r="BA250">
        <v>-13.908482083347108</v>
      </c>
      <c r="BB250">
        <v>75.051690634091699</v>
      </c>
      <c r="BC250">
        <v>878.35328502655034</v>
      </c>
      <c r="BD250">
        <v>7929.1399548000763</v>
      </c>
      <c r="BE250" s="33">
        <v>7.9241665390630558E-2</v>
      </c>
      <c r="BF250" s="33"/>
    </row>
    <row r="251" spans="3:58" x14ac:dyDescent="0.3">
      <c r="C251" s="34">
        <v>42980</v>
      </c>
      <c r="D251">
        <v>22399.480942789713</v>
      </c>
      <c r="E251">
        <v>182.87783649762471</v>
      </c>
      <c r="F251">
        <v>630.03828154669873</v>
      </c>
      <c r="G251" t="s">
        <v>310</v>
      </c>
      <c r="H251">
        <v>1329.82488538954</v>
      </c>
      <c r="I251">
        <v>719.16764416164824</v>
      </c>
      <c r="J251">
        <v>2.7159677095435284</v>
      </c>
      <c r="K251">
        <v>292.04766958024766</v>
      </c>
      <c r="L251">
        <v>376.72263601091174</v>
      </c>
      <c r="M251">
        <v>366.21418020460339</v>
      </c>
      <c r="N251">
        <v>1328.4977845085991</v>
      </c>
      <c r="O251">
        <v>20.017013296153809</v>
      </c>
      <c r="P251">
        <v>16.198505401611328</v>
      </c>
      <c r="Q251">
        <v>3.1517087353600397</v>
      </c>
      <c r="R251">
        <v>899.55715596940786</v>
      </c>
      <c r="S251">
        <v>1000.0061614778307</v>
      </c>
      <c r="T251">
        <v>5000.0103017171223</v>
      </c>
      <c r="U251">
        <v>2500.848176744249</v>
      </c>
      <c r="V251">
        <v>237.5724223613739</v>
      </c>
      <c r="W251">
        <v>24.050000190734863</v>
      </c>
      <c r="X251">
        <v>0.67667499184608459</v>
      </c>
      <c r="Y251">
        <v>1.5300000011920929</v>
      </c>
      <c r="Z251" t="s">
        <v>310</v>
      </c>
      <c r="AA251" t="s">
        <v>310</v>
      </c>
      <c r="AB251" t="s">
        <v>310</v>
      </c>
      <c r="AC251" t="s">
        <v>310</v>
      </c>
      <c r="AD251" t="s">
        <v>310</v>
      </c>
      <c r="AE251">
        <v>14322.233113945855</v>
      </c>
      <c r="AF251">
        <v>92.225002288818359</v>
      </c>
      <c r="AG251">
        <v>8.5049998760223389</v>
      </c>
      <c r="AH251">
        <v>360.57501220703125</v>
      </c>
      <c r="AI251" t="s">
        <v>310</v>
      </c>
      <c r="AJ251">
        <v>-1.2999999523162842</v>
      </c>
      <c r="AK251">
        <v>6100</v>
      </c>
      <c r="AL251">
        <v>77.200482498274908</v>
      </c>
      <c r="AM251">
        <v>1.4111369714140891</v>
      </c>
      <c r="AN251">
        <v>5.641014885442492</v>
      </c>
      <c r="AO251">
        <v>15.31880056725608</v>
      </c>
      <c r="AP251">
        <v>1.1837463722460799E-2</v>
      </c>
      <c r="AQ251">
        <v>2.6303274763955011</v>
      </c>
      <c r="AR251">
        <v>39323.820705837672</v>
      </c>
      <c r="AS251">
        <v>48143.869851345487</v>
      </c>
      <c r="AT251">
        <v>471.46591895421346</v>
      </c>
      <c r="AU251">
        <v>649.4270935482449</v>
      </c>
      <c r="AV251">
        <v>582.74326324462891</v>
      </c>
      <c r="AW251">
        <v>598.95332580142554</v>
      </c>
      <c r="AX251">
        <v>597.38347774081763</v>
      </c>
      <c r="AY251">
        <v>590.04571132659908</v>
      </c>
      <c r="AZ251">
        <v>3.5831459065278373</v>
      </c>
      <c r="BA251">
        <v>-13.841936094893349</v>
      </c>
      <c r="BB251">
        <v>78.76691772672865</v>
      </c>
      <c r="BC251">
        <v>869.47932565477163</v>
      </c>
      <c r="BD251">
        <v>7959.4140457153317</v>
      </c>
      <c r="BE251" s="33">
        <v>8.0449998999635383E-2</v>
      </c>
      <c r="BF251" s="33"/>
    </row>
    <row r="252" spans="3:58" x14ac:dyDescent="0.3">
      <c r="C252" s="34">
        <v>42981</v>
      </c>
      <c r="D252">
        <v>22478.463835313585</v>
      </c>
      <c r="E252">
        <v>181.8461260318756</v>
      </c>
      <c r="F252">
        <v>621.92403263515894</v>
      </c>
      <c r="G252" t="s">
        <v>310</v>
      </c>
      <c r="H252">
        <v>1328.4818407694499</v>
      </c>
      <c r="I252">
        <v>727.59545188479956</v>
      </c>
      <c r="J252">
        <v>2.7178136064958425</v>
      </c>
      <c r="K252">
        <v>287.25218156178795</v>
      </c>
      <c r="L252">
        <v>370.21375808715823</v>
      </c>
      <c r="M252">
        <v>359.29394563039142</v>
      </c>
      <c r="N252">
        <v>1328.173631922404</v>
      </c>
      <c r="O252">
        <v>20.011612578895356</v>
      </c>
      <c r="P252">
        <v>16.121166547139484</v>
      </c>
      <c r="Q252">
        <v>2.9220280647277832</v>
      </c>
      <c r="R252">
        <v>895.50067204369441</v>
      </c>
      <c r="S252">
        <v>1000.0047947989569</v>
      </c>
      <c r="T252">
        <v>5000.0198913574222</v>
      </c>
      <c r="U252">
        <v>2499.8137368096245</v>
      </c>
      <c r="V252">
        <v>237.61433149973553</v>
      </c>
      <c r="W252">
        <v>23.949999809265137</v>
      </c>
      <c r="X252">
        <v>0.70399999618530273</v>
      </c>
      <c r="Y252">
        <v>1.6450000405311584</v>
      </c>
      <c r="Z252" t="s">
        <v>310</v>
      </c>
      <c r="AA252" t="s">
        <v>310</v>
      </c>
      <c r="AB252" t="s">
        <v>310</v>
      </c>
      <c r="AC252" t="s">
        <v>310</v>
      </c>
      <c r="AD252" t="s">
        <v>310</v>
      </c>
      <c r="AE252">
        <v>14465.878283691407</v>
      </c>
      <c r="AF252">
        <v>92.224998474121094</v>
      </c>
      <c r="AG252">
        <v>8.6150000095367432</v>
      </c>
      <c r="AH252">
        <v>360.70001220703125</v>
      </c>
      <c r="AI252" t="s">
        <v>310</v>
      </c>
      <c r="AJ252">
        <v>-1.2999999523162842</v>
      </c>
      <c r="AK252">
        <v>6100</v>
      </c>
      <c r="AL252">
        <v>77.187598933113946</v>
      </c>
      <c r="AM252">
        <v>1.4124089479446411</v>
      </c>
      <c r="AN252">
        <v>5.6418430514909597</v>
      </c>
      <c r="AO252">
        <v>15.333894402119849</v>
      </c>
      <c r="AP252">
        <v>9.4187883660197258E-3</v>
      </c>
      <c r="AQ252">
        <v>2.6382300588819714</v>
      </c>
      <c r="AR252">
        <v>39900.390078396267</v>
      </c>
      <c r="AS252">
        <v>45834.823053656684</v>
      </c>
      <c r="AT252">
        <v>470.47996570799086</v>
      </c>
      <c r="AU252">
        <v>640.47456724378799</v>
      </c>
      <c r="AV252">
        <v>575.83630879720056</v>
      </c>
      <c r="AW252">
        <v>592.31722738477924</v>
      </c>
      <c r="AX252">
        <v>590.74717559814451</v>
      </c>
      <c r="AY252">
        <v>583.86566257476807</v>
      </c>
      <c r="AZ252">
        <v>3.7619908793932861</v>
      </c>
      <c r="BA252">
        <v>-13.881854512956407</v>
      </c>
      <c r="BB252">
        <v>75.104740073945791</v>
      </c>
      <c r="BC252">
        <v>863.38611907958989</v>
      </c>
      <c r="BD252">
        <v>7964.0035168117947</v>
      </c>
      <c r="BE252" s="33">
        <v>8.0079168081283569E-2</v>
      </c>
      <c r="BF252" s="33"/>
    </row>
    <row r="253" spans="3:58" x14ac:dyDescent="0.3">
      <c r="C253" s="34">
        <v>42982</v>
      </c>
      <c r="D253">
        <v>22379.820482042102</v>
      </c>
      <c r="E253">
        <v>180.47384145524768</v>
      </c>
      <c r="F253">
        <v>627.02503946092395</v>
      </c>
      <c r="G253" t="s">
        <v>310</v>
      </c>
      <c r="H253">
        <v>1329.8607254876031</v>
      </c>
      <c r="I253">
        <v>726.85080369313562</v>
      </c>
      <c r="J253">
        <v>2.7179493805968469</v>
      </c>
      <c r="K253">
        <v>291.09420737160576</v>
      </c>
      <c r="L253">
        <v>376.04241468641493</v>
      </c>
      <c r="M253">
        <v>363.17972607082788</v>
      </c>
      <c r="N253">
        <v>1328.5750272538926</v>
      </c>
      <c r="O253">
        <v>20.193919955359565</v>
      </c>
      <c r="P253">
        <v>16.153703053792317</v>
      </c>
      <c r="Q253">
        <v>3.2118708292643228</v>
      </c>
      <c r="R253">
        <v>889.08446396721729</v>
      </c>
      <c r="S253">
        <v>1000.0298988766141</v>
      </c>
      <c r="T253">
        <v>5000.0064300537106</v>
      </c>
      <c r="U253">
        <v>2499.781608581543</v>
      </c>
      <c r="V253">
        <v>237.4566684457991</v>
      </c>
      <c r="W253">
        <v>23.824999332427979</v>
      </c>
      <c r="X253">
        <v>0.74277499318122864</v>
      </c>
      <c r="Y253">
        <v>1.8050000369548798</v>
      </c>
      <c r="Z253" t="s">
        <v>310</v>
      </c>
      <c r="AA253" t="s">
        <v>310</v>
      </c>
      <c r="AB253" t="s">
        <v>310</v>
      </c>
      <c r="AC253" t="s">
        <v>310</v>
      </c>
      <c r="AD253" t="s">
        <v>310</v>
      </c>
      <c r="AE253">
        <v>14421.234656439887</v>
      </c>
      <c r="AF253">
        <v>92.124998092651367</v>
      </c>
      <c r="AG253">
        <v>8.7650003433227539</v>
      </c>
      <c r="AH253">
        <v>359.95001220703125</v>
      </c>
      <c r="AI253" t="s">
        <v>310</v>
      </c>
      <c r="AJ253">
        <v>1.550000011920929</v>
      </c>
      <c r="AK253">
        <v>6100</v>
      </c>
      <c r="AL253">
        <v>77.186509206559919</v>
      </c>
      <c r="AM253">
        <v>1.4124109238386153</v>
      </c>
      <c r="AN253">
        <v>5.6418881112962591</v>
      </c>
      <c r="AO253">
        <v>15.334151217010286</v>
      </c>
      <c r="AP253">
        <v>9.4405204678575192E-3</v>
      </c>
      <c r="AQ253">
        <v>2.640469123919805</v>
      </c>
      <c r="AR253">
        <v>39649.883494737413</v>
      </c>
      <c r="AS253">
        <v>47563.479509819881</v>
      </c>
      <c r="AT253">
        <v>470.21430060068764</v>
      </c>
      <c r="AU253">
        <v>646.07495454152422</v>
      </c>
      <c r="AV253">
        <v>582.23716417948401</v>
      </c>
      <c r="AW253">
        <v>597.65293638441301</v>
      </c>
      <c r="AX253">
        <v>596.12700307634145</v>
      </c>
      <c r="AY253">
        <v>589.25621526506211</v>
      </c>
      <c r="AZ253">
        <v>3.8245912853214477</v>
      </c>
      <c r="BA253">
        <v>-13.852717948622173</v>
      </c>
      <c r="BB253">
        <v>78.584038066864011</v>
      </c>
      <c r="BC253">
        <v>861.92447755601665</v>
      </c>
      <c r="BD253">
        <v>7967.1641896565752</v>
      </c>
      <c r="BE253" s="33">
        <v>9.4704167606929943E-2</v>
      </c>
      <c r="BF253" s="33"/>
    </row>
    <row r="254" spans="3:58" x14ac:dyDescent="0.3">
      <c r="C254" s="34">
        <v>42983</v>
      </c>
      <c r="D254">
        <v>22498.212714178684</v>
      </c>
      <c r="E254">
        <v>179.81251031557719</v>
      </c>
      <c r="F254">
        <v>627.91028075748022</v>
      </c>
      <c r="G254" t="s">
        <v>310</v>
      </c>
      <c r="H254">
        <v>1329.9849610477791</v>
      </c>
      <c r="I254">
        <v>726.42462327745227</v>
      </c>
      <c r="J254">
        <v>2.4496993507086127</v>
      </c>
      <c r="K254">
        <v>283.29127579794988</v>
      </c>
      <c r="L254">
        <v>374.76671392652725</v>
      </c>
      <c r="M254">
        <v>365.22407001919214</v>
      </c>
      <c r="N254">
        <v>1328.0499920739069</v>
      </c>
      <c r="O254">
        <v>19.841471513112385</v>
      </c>
      <c r="P254">
        <v>15.927350362141928</v>
      </c>
      <c r="Q254">
        <v>3.1459028709257866</v>
      </c>
      <c r="R254">
        <v>892.27926275465222</v>
      </c>
      <c r="S254">
        <v>999.958509932624</v>
      </c>
      <c r="T254">
        <v>4999.9757397121857</v>
      </c>
      <c r="U254">
        <v>2499.4073020087349</v>
      </c>
      <c r="V254">
        <v>237.41274079746671</v>
      </c>
      <c r="W254">
        <v>23.650000095367432</v>
      </c>
      <c r="X254">
        <v>0.74992500245571136</v>
      </c>
      <c r="Y254">
        <v>1.7500000298023224</v>
      </c>
      <c r="Z254" t="s">
        <v>310</v>
      </c>
      <c r="AA254" t="s">
        <v>310</v>
      </c>
      <c r="AB254" t="s">
        <v>310</v>
      </c>
      <c r="AC254" t="s">
        <v>310</v>
      </c>
      <c r="AD254" t="s">
        <v>310</v>
      </c>
      <c r="AE254">
        <v>14459.280495352676</v>
      </c>
      <c r="AF254">
        <v>92.250001907348633</v>
      </c>
      <c r="AG254">
        <v>8.7425003051757813</v>
      </c>
      <c r="AH254">
        <v>361.80000305175781</v>
      </c>
      <c r="AI254" t="s">
        <v>310</v>
      </c>
      <c r="AJ254">
        <v>2.5</v>
      </c>
      <c r="AK254">
        <v>6100</v>
      </c>
      <c r="AL254">
        <v>77.439349918895303</v>
      </c>
      <c r="AM254">
        <v>1.3686042663951714</v>
      </c>
      <c r="AN254">
        <v>6.0519457890479655</v>
      </c>
      <c r="AO254">
        <v>14.686160572535462</v>
      </c>
      <c r="AP254">
        <v>2.9919458749807542E-2</v>
      </c>
      <c r="AQ254">
        <v>2.6496888034873538</v>
      </c>
      <c r="AR254">
        <v>39580.169799804688</v>
      </c>
      <c r="AS254">
        <v>46899.2678656684</v>
      </c>
      <c r="AT254">
        <v>472.50812146928575</v>
      </c>
      <c r="AU254">
        <v>647.0309354505082</v>
      </c>
      <c r="AV254">
        <v>580.92231220669214</v>
      </c>
      <c r="AW254">
        <v>596.9655757904053</v>
      </c>
      <c r="AX254">
        <v>595.25285180409753</v>
      </c>
      <c r="AY254">
        <v>588.68729017045757</v>
      </c>
      <c r="AZ254">
        <v>3.5707202479605713</v>
      </c>
      <c r="BA254">
        <v>-13.918932668368022</v>
      </c>
      <c r="BB254">
        <v>78.073550060060285</v>
      </c>
      <c r="BC254">
        <v>861.23275303310822</v>
      </c>
      <c r="BD254">
        <v>7891.2411344740121</v>
      </c>
      <c r="BE254" s="33">
        <v>9.2541668564081192E-2</v>
      </c>
      <c r="BF254" s="33"/>
    </row>
    <row r="255" spans="3:58" x14ac:dyDescent="0.3">
      <c r="C255" s="34">
        <v>42984</v>
      </c>
      <c r="D255">
        <v>22500.609534233939</v>
      </c>
      <c r="E255">
        <v>179.79310632458439</v>
      </c>
      <c r="F255">
        <v>610.39307619024203</v>
      </c>
      <c r="G255" t="s">
        <v>310</v>
      </c>
      <c r="H255">
        <v>1329.9950979727287</v>
      </c>
      <c r="I255">
        <v>729.77899578447693</v>
      </c>
      <c r="J255">
        <v>2.9716044644680286</v>
      </c>
      <c r="K255">
        <v>277.82830517556931</v>
      </c>
      <c r="L255">
        <v>364.23615091111924</v>
      </c>
      <c r="M255">
        <v>358.50343969133166</v>
      </c>
      <c r="N255">
        <v>1328.321536773399</v>
      </c>
      <c r="O255">
        <v>19.657937592930264</v>
      </c>
      <c r="P255">
        <v>15.733220179875692</v>
      </c>
      <c r="Q255">
        <v>3.0529215388827855</v>
      </c>
      <c r="R255">
        <v>885.65621220270793</v>
      </c>
      <c r="S255">
        <v>999.9856422318353</v>
      </c>
      <c r="T255">
        <v>4999.9943061772101</v>
      </c>
      <c r="U255">
        <v>2499.1712697347007</v>
      </c>
      <c r="V255">
        <v>237.76891379356385</v>
      </c>
      <c r="W255">
        <v>23.525000095367432</v>
      </c>
      <c r="X255">
        <v>0.75069999694824219</v>
      </c>
      <c r="Y255">
        <v>1.5849999785423279</v>
      </c>
      <c r="Z255" t="s">
        <v>310</v>
      </c>
      <c r="AA255" t="s">
        <v>310</v>
      </c>
      <c r="AB255" t="s">
        <v>310</v>
      </c>
      <c r="AC255" t="s">
        <v>310</v>
      </c>
      <c r="AD255" t="s">
        <v>310</v>
      </c>
      <c r="AE255">
        <v>14441.015383425112</v>
      </c>
      <c r="AF255">
        <v>92.224998474121094</v>
      </c>
      <c r="AG255">
        <v>8.5774998664855957</v>
      </c>
      <c r="AH255">
        <v>360.17499542236328</v>
      </c>
      <c r="AI255" t="s">
        <v>310</v>
      </c>
      <c r="AJ255">
        <v>-0.20000001788139343</v>
      </c>
      <c r="AK255">
        <v>6100</v>
      </c>
      <c r="AL255">
        <v>77.150087839033873</v>
      </c>
      <c r="AM255">
        <v>1.3787813446909927</v>
      </c>
      <c r="AN255">
        <v>5.5632499735905894</v>
      </c>
      <c r="AO255">
        <v>14.930381701555516</v>
      </c>
      <c r="AP255">
        <v>2.8157139155599805E-2</v>
      </c>
      <c r="AQ255">
        <v>2.683471143245697</v>
      </c>
      <c r="AR255">
        <v>39874.486546495224</v>
      </c>
      <c r="AS255">
        <v>41466.447497965491</v>
      </c>
      <c r="AT255">
        <v>474.27822710602373</v>
      </c>
      <c r="AU255">
        <v>628.19574814125349</v>
      </c>
      <c r="AV255">
        <v>560.97577412923181</v>
      </c>
      <c r="AW255">
        <v>578.4949731402927</v>
      </c>
      <c r="AX255">
        <v>576.38501703474253</v>
      </c>
      <c r="AY255">
        <v>571.20132280985513</v>
      </c>
      <c r="AZ255">
        <v>3.9409817891899084</v>
      </c>
      <c r="BA255">
        <v>-14.078683932147644</v>
      </c>
      <c r="BB255">
        <v>69.906357974476279</v>
      </c>
      <c r="BC255">
        <v>831.94203939791078</v>
      </c>
      <c r="BD255">
        <v>7885.4481178001124</v>
      </c>
      <c r="BE255" s="33">
        <v>9.4862500826517746E-2</v>
      </c>
      <c r="BF255" s="33"/>
    </row>
    <row r="256" spans="3:58" x14ac:dyDescent="0.3">
      <c r="C256" s="34">
        <v>42985</v>
      </c>
      <c r="D256">
        <v>22499.639918348523</v>
      </c>
      <c r="E256">
        <v>182.37288968827988</v>
      </c>
      <c r="F256">
        <v>605.43367968665234</v>
      </c>
      <c r="G256" t="s">
        <v>310</v>
      </c>
      <c r="H256">
        <v>1329.387430911594</v>
      </c>
      <c r="I256">
        <v>735.05311133066812</v>
      </c>
      <c r="J256">
        <v>2.8629464924335482</v>
      </c>
      <c r="K256">
        <v>285.55496357811819</v>
      </c>
      <c r="L256">
        <v>365.86949318779841</v>
      </c>
      <c r="M256">
        <v>354.95645734998914</v>
      </c>
      <c r="N256">
        <v>1328.4567805820041</v>
      </c>
      <c r="O256">
        <v>19.985953977372912</v>
      </c>
      <c r="P256">
        <v>15.849100430806478</v>
      </c>
      <c r="Q256">
        <v>3.0633214049869113</v>
      </c>
      <c r="R256">
        <v>886.27975268893772</v>
      </c>
      <c r="S256">
        <v>1000.0078236685858</v>
      </c>
      <c r="T256">
        <v>4999.9928512573242</v>
      </c>
      <c r="U256">
        <v>2500.1340230305991</v>
      </c>
      <c r="V256">
        <v>237.27125342157152</v>
      </c>
      <c r="W256">
        <v>23.424999713897705</v>
      </c>
      <c r="X256">
        <v>0.74899999797344208</v>
      </c>
      <c r="Y256">
        <v>1.6600000262260437</v>
      </c>
      <c r="Z256" t="s">
        <v>310</v>
      </c>
      <c r="AA256" t="s">
        <v>310</v>
      </c>
      <c r="AB256" t="s">
        <v>310</v>
      </c>
      <c r="AC256" t="s">
        <v>310</v>
      </c>
      <c r="AD256" t="s">
        <v>310</v>
      </c>
      <c r="AE256">
        <v>14326.38234998915</v>
      </c>
      <c r="AF256">
        <v>92.424999237060547</v>
      </c>
      <c r="AG256">
        <v>8.5525002479553223</v>
      </c>
      <c r="AH256">
        <v>357.07498931884766</v>
      </c>
      <c r="AI256" t="s">
        <v>310</v>
      </c>
      <c r="AJ256">
        <v>-1.1000000238418579</v>
      </c>
      <c r="AK256">
        <v>6100</v>
      </c>
      <c r="AL256">
        <v>78.174248123168951</v>
      </c>
      <c r="AM256">
        <v>1.28617476158212</v>
      </c>
      <c r="AN256">
        <v>5.2311755154695776</v>
      </c>
      <c r="AO256">
        <v>14.876204958226946</v>
      </c>
      <c r="AP256">
        <v>9.9981175735592842E-3</v>
      </c>
      <c r="AQ256">
        <v>2.6369788166549473</v>
      </c>
      <c r="AR256">
        <v>40227.667229546438</v>
      </c>
      <c r="AS256">
        <v>39175.542599826389</v>
      </c>
      <c r="AT256">
        <v>472.68719014061821</v>
      </c>
      <c r="AU256">
        <v>622.68877743615042</v>
      </c>
      <c r="AV256">
        <v>554.27130063374841</v>
      </c>
      <c r="AW256">
        <v>571.45209992726643</v>
      </c>
      <c r="AX256">
        <v>569.4979353374905</v>
      </c>
      <c r="AY256">
        <v>565.03378734588625</v>
      </c>
      <c r="AZ256">
        <v>3.8366464200119177</v>
      </c>
      <c r="BA256">
        <v>-13.97181961801317</v>
      </c>
      <c r="BB256">
        <v>71.21762875186073</v>
      </c>
      <c r="BC256">
        <v>883.86865215301509</v>
      </c>
      <c r="BD256">
        <v>7812.8092273288303</v>
      </c>
      <c r="BE256" s="33">
        <v>9.4479168144365147E-2</v>
      </c>
      <c r="BF256" s="33"/>
    </row>
    <row r="257" spans="3:58" x14ac:dyDescent="0.3">
      <c r="C257" s="34">
        <v>42986</v>
      </c>
      <c r="D257">
        <v>22501.532988145616</v>
      </c>
      <c r="E257">
        <v>182.70860341389974</v>
      </c>
      <c r="F257">
        <v>602.70740085177954</v>
      </c>
      <c r="G257" t="s">
        <v>310</v>
      </c>
      <c r="H257">
        <v>1329.8842326694064</v>
      </c>
      <c r="I257">
        <v>728.57113420698374</v>
      </c>
      <c r="J257">
        <v>2.5233016702312012</v>
      </c>
      <c r="K257">
        <v>285.33585835562815</v>
      </c>
      <c r="L257">
        <v>366.42679407331678</v>
      </c>
      <c r="M257">
        <v>354.02336120605469</v>
      </c>
      <c r="N257">
        <v>1328.884976196289</v>
      </c>
      <c r="O257">
        <v>20.080181100633411</v>
      </c>
      <c r="P257">
        <v>15.829281648000082</v>
      </c>
      <c r="Q257">
        <v>3.2715470261043973</v>
      </c>
      <c r="R257">
        <v>955.46345729827885</v>
      </c>
      <c r="S257">
        <v>1000.0097600513035</v>
      </c>
      <c r="T257">
        <v>5000.0556596544056</v>
      </c>
      <c r="U257">
        <v>2500.1042895846895</v>
      </c>
      <c r="V257">
        <v>237.04680310355292</v>
      </c>
      <c r="W257">
        <v>23.550000190734863</v>
      </c>
      <c r="X257">
        <v>0.76724998652935028</v>
      </c>
      <c r="Y257">
        <v>1.820000022649765</v>
      </c>
      <c r="Z257" t="s">
        <v>310</v>
      </c>
      <c r="AA257" t="s">
        <v>310</v>
      </c>
      <c r="AB257" t="s">
        <v>310</v>
      </c>
      <c r="AC257" t="s">
        <v>310</v>
      </c>
      <c r="AD257" t="s">
        <v>310</v>
      </c>
      <c r="AE257">
        <v>14238.332890489366</v>
      </c>
      <c r="AF257">
        <v>92.274997711181641</v>
      </c>
      <c r="AG257">
        <v>8.6349999904632568</v>
      </c>
      <c r="AH257">
        <v>357.79998779296875</v>
      </c>
      <c r="AI257" t="s">
        <v>310</v>
      </c>
      <c r="AJ257">
        <v>-0.79999999701976776</v>
      </c>
      <c r="AK257">
        <v>6100</v>
      </c>
      <c r="AL257">
        <v>78.269668589697943</v>
      </c>
      <c r="AM257">
        <v>0.75474554727796783</v>
      </c>
      <c r="AN257">
        <v>5.6594660681982836</v>
      </c>
      <c r="AO257">
        <v>14.154484832286835</v>
      </c>
      <c r="AP257">
        <v>9.756615954554744E-3</v>
      </c>
      <c r="AQ257">
        <v>2.6501497874657312</v>
      </c>
      <c r="AR257">
        <v>40199.425165473091</v>
      </c>
      <c r="AS257">
        <v>38702.373236762156</v>
      </c>
      <c r="AT257">
        <v>471.32827143139309</v>
      </c>
      <c r="AU257">
        <v>619.9068566640218</v>
      </c>
      <c r="AV257">
        <v>549.07860226101343</v>
      </c>
      <c r="AW257">
        <v>567.10619112650556</v>
      </c>
      <c r="AX257">
        <v>565.06101337009011</v>
      </c>
      <c r="AY257">
        <v>560.88182871076799</v>
      </c>
      <c r="AZ257">
        <v>3.6353070010741551</v>
      </c>
      <c r="BA257">
        <v>-13.888101593984498</v>
      </c>
      <c r="BB257">
        <v>70.939287745952612</v>
      </c>
      <c r="BC257">
        <v>881.03912470075818</v>
      </c>
      <c r="BD257">
        <v>7744.9407318115236</v>
      </c>
      <c r="BE257" s="33">
        <v>9.2329167140026883E-2</v>
      </c>
      <c r="BF257" s="33"/>
    </row>
    <row r="258" spans="3:58" x14ac:dyDescent="0.3">
      <c r="C258" s="34">
        <v>42987</v>
      </c>
      <c r="D258">
        <v>22500.200296359591</v>
      </c>
      <c r="E258">
        <v>181.34803954230415</v>
      </c>
      <c r="F258">
        <v>599.82677936553955</v>
      </c>
      <c r="G258" t="s">
        <v>310</v>
      </c>
      <c r="H258">
        <v>1325.8422292921277</v>
      </c>
      <c r="I258">
        <v>725.04949289957688</v>
      </c>
      <c r="J258">
        <v>2.3645317566799529</v>
      </c>
      <c r="K258">
        <v>283.27181738747493</v>
      </c>
      <c r="L258">
        <v>365.77934977213539</v>
      </c>
      <c r="M258">
        <v>351.85169114006891</v>
      </c>
      <c r="N258">
        <v>1325.7127067565918</v>
      </c>
      <c r="O258">
        <v>19.928823318746353</v>
      </c>
      <c r="P258">
        <v>15.484233379364014</v>
      </c>
      <c r="Q258">
        <v>3.4786318408118353</v>
      </c>
      <c r="R258">
        <v>923.23230330149329</v>
      </c>
      <c r="S258">
        <v>1000.0332917319404</v>
      </c>
      <c r="T258">
        <v>4999.9730963812935</v>
      </c>
      <c r="U258">
        <v>2498.6681196424697</v>
      </c>
      <c r="V258">
        <v>237.77509071032208</v>
      </c>
      <c r="W258">
        <v>23.600000381469727</v>
      </c>
      <c r="X258">
        <v>0.77352501451969147</v>
      </c>
      <c r="Y258">
        <v>1.8600000143051147</v>
      </c>
      <c r="Z258" t="s">
        <v>310</v>
      </c>
      <c r="AA258" t="s">
        <v>310</v>
      </c>
      <c r="AB258" t="s">
        <v>310</v>
      </c>
      <c r="AC258" t="s">
        <v>310</v>
      </c>
      <c r="AD258" t="s">
        <v>310</v>
      </c>
      <c r="AE258">
        <v>14287.254881795247</v>
      </c>
      <c r="AF258">
        <v>92.049999237060547</v>
      </c>
      <c r="AG258">
        <v>8.6299998760223389</v>
      </c>
      <c r="AH258">
        <v>356.87499237060547</v>
      </c>
      <c r="AI258" t="s">
        <v>310</v>
      </c>
      <c r="AJ258">
        <v>-0.69999998807907104</v>
      </c>
      <c r="AK258">
        <v>6100</v>
      </c>
      <c r="AL258">
        <v>78.412924199634134</v>
      </c>
      <c r="AM258">
        <v>0.25136972782202072</v>
      </c>
      <c r="AN258">
        <v>5.8377694760759669</v>
      </c>
      <c r="AO258">
        <v>13.802241564873192</v>
      </c>
      <c r="AP258">
        <v>9.7386783195866477E-3</v>
      </c>
      <c r="AQ258">
        <v>2.6632549034224615</v>
      </c>
      <c r="AR258">
        <v>40290.228896755645</v>
      </c>
      <c r="AS258">
        <v>39370.663772243926</v>
      </c>
      <c r="AT258">
        <v>470.27034011416964</v>
      </c>
      <c r="AU258">
        <v>616.95949039459231</v>
      </c>
      <c r="AV258">
        <v>546.73123359680176</v>
      </c>
      <c r="AW258">
        <v>565.18580680423315</v>
      </c>
      <c r="AX258">
        <v>563.15513218773731</v>
      </c>
      <c r="AY258">
        <v>558.74682807922363</v>
      </c>
      <c r="AZ258">
        <v>3.673395646860202</v>
      </c>
      <c r="BA258">
        <v>-13.98829007446766</v>
      </c>
      <c r="BB258">
        <v>71.248148637347754</v>
      </c>
      <c r="BC258">
        <v>827.30123479631209</v>
      </c>
      <c r="BD258">
        <v>7640.9419162326385</v>
      </c>
      <c r="BE258" s="33">
        <v>9.527916957934697E-2</v>
      </c>
      <c r="BF258" s="33"/>
    </row>
    <row r="259" spans="3:58" x14ac:dyDescent="0.3">
      <c r="C259" s="34">
        <v>42988</v>
      </c>
      <c r="D259">
        <v>22500.410357666016</v>
      </c>
      <c r="E259">
        <v>182.47612540456984</v>
      </c>
      <c r="F259">
        <v>600.69361050923669</v>
      </c>
      <c r="G259" t="s">
        <v>310</v>
      </c>
      <c r="H259">
        <v>1331.1292997572157</v>
      </c>
      <c r="I259">
        <v>724.70599045223662</v>
      </c>
      <c r="J259">
        <v>2.2943207427261418</v>
      </c>
      <c r="K259">
        <v>280.44454273647733</v>
      </c>
      <c r="L259">
        <v>364.23764264848495</v>
      </c>
      <c r="M259">
        <v>353.28234566582574</v>
      </c>
      <c r="N259">
        <v>1330.6234214782714</v>
      </c>
      <c r="O259">
        <v>19.832911756303574</v>
      </c>
      <c r="P259">
        <v>15.543322245279947</v>
      </c>
      <c r="Q259">
        <v>3.5200246704949274</v>
      </c>
      <c r="R259">
        <v>915.23989921145971</v>
      </c>
      <c r="S259">
        <v>1000.0089743296305</v>
      </c>
      <c r="T259">
        <v>5000.03527730306</v>
      </c>
      <c r="U259">
        <v>2500.5530251397026</v>
      </c>
      <c r="V259">
        <v>237.89026607407465</v>
      </c>
      <c r="W259">
        <v>23.600000381469727</v>
      </c>
      <c r="X259">
        <v>0.79802502691745758</v>
      </c>
      <c r="Y259">
        <v>1.6875</v>
      </c>
      <c r="Z259" t="s">
        <v>310</v>
      </c>
      <c r="AA259" t="s">
        <v>310</v>
      </c>
      <c r="AB259" t="s">
        <v>310</v>
      </c>
      <c r="AC259" t="s">
        <v>310</v>
      </c>
      <c r="AD259" t="s">
        <v>310</v>
      </c>
      <c r="AE259">
        <v>14319.165304904514</v>
      </c>
      <c r="AF259">
        <v>92.30000114440918</v>
      </c>
      <c r="AG259">
        <v>8.8525002002716064</v>
      </c>
      <c r="AH259">
        <v>353.39999389648438</v>
      </c>
      <c r="AI259" t="s">
        <v>310</v>
      </c>
      <c r="AJ259">
        <v>-0.69999998807907104</v>
      </c>
      <c r="AK259">
        <v>6100</v>
      </c>
      <c r="AL259">
        <v>78.33579272958967</v>
      </c>
      <c r="AM259">
        <v>0.24675564055767971</v>
      </c>
      <c r="AN259">
        <v>5.9793507029612858</v>
      </c>
      <c r="AO259">
        <v>13.743243908468219</v>
      </c>
      <c r="AP259">
        <v>9.7599158891373203E-3</v>
      </c>
      <c r="AQ259">
        <v>2.6608841286765204</v>
      </c>
      <c r="AR259">
        <v>40025.82087402344</v>
      </c>
      <c r="AS259">
        <v>39095.59528808594</v>
      </c>
      <c r="AT259">
        <v>472.01774659686617</v>
      </c>
      <c r="AU259">
        <v>617.92838762071392</v>
      </c>
      <c r="AV259">
        <v>545.81105973985461</v>
      </c>
      <c r="AW259">
        <v>564.94416637420659</v>
      </c>
      <c r="AX259">
        <v>562.90912657843694</v>
      </c>
      <c r="AY259">
        <v>558.33548562791611</v>
      </c>
      <c r="AZ259">
        <v>3.4834998092717595</v>
      </c>
      <c r="BA259">
        <v>-13.951687012116114</v>
      </c>
      <c r="BB259">
        <v>70.773396347628704</v>
      </c>
      <c r="BC259">
        <v>824.78356672922769</v>
      </c>
      <c r="BD259">
        <v>7782.2251495361324</v>
      </c>
      <c r="BE259" s="33">
        <v>9.7937502277394131E-2</v>
      </c>
      <c r="BF259" s="33"/>
    </row>
    <row r="260" spans="3:58" x14ac:dyDescent="0.3">
      <c r="C260" s="34">
        <v>42989</v>
      </c>
      <c r="D260">
        <v>22498.481557888455</v>
      </c>
      <c r="E260">
        <v>182.69677880075244</v>
      </c>
      <c r="F260">
        <v>602.85551653967968</v>
      </c>
      <c r="G260" t="s">
        <v>310</v>
      </c>
      <c r="H260">
        <v>1329.5200909932455</v>
      </c>
      <c r="I260">
        <v>729.28559358384871</v>
      </c>
      <c r="J260">
        <v>2.2393000455780161</v>
      </c>
      <c r="K260">
        <v>283.34030513763429</v>
      </c>
      <c r="L260">
        <v>364.03745625813804</v>
      </c>
      <c r="M260">
        <v>354.37276363372803</v>
      </c>
      <c r="N260">
        <v>1328.5628303527833</v>
      </c>
      <c r="O260">
        <v>19.89302396774292</v>
      </c>
      <c r="P260">
        <v>15.677404244740805</v>
      </c>
      <c r="Q260">
        <v>3.3083659278021917</v>
      </c>
      <c r="R260">
        <v>898.19747055901416</v>
      </c>
      <c r="S260">
        <v>1000.0094271977742</v>
      </c>
      <c r="T260">
        <v>5000.0001017252607</v>
      </c>
      <c r="U260">
        <v>2500.0710593329536</v>
      </c>
      <c r="V260">
        <v>237.88046079211765</v>
      </c>
      <c r="W260">
        <v>23.449999809265137</v>
      </c>
      <c r="X260">
        <v>0.79877500236034393</v>
      </c>
      <c r="Y260">
        <v>1.742499977350235</v>
      </c>
      <c r="Z260" t="s">
        <v>310</v>
      </c>
      <c r="AA260" t="s">
        <v>310</v>
      </c>
      <c r="AB260" t="s">
        <v>310</v>
      </c>
      <c r="AC260" t="s">
        <v>310</v>
      </c>
      <c r="AD260" t="s">
        <v>310</v>
      </c>
      <c r="AE260">
        <v>14251.00899488661</v>
      </c>
      <c r="AF260">
        <v>92.249998092651367</v>
      </c>
      <c r="AG260">
        <v>8.9449999332427979</v>
      </c>
      <c r="AH260">
        <v>352.77499389648438</v>
      </c>
      <c r="AI260" t="s">
        <v>310</v>
      </c>
      <c r="AJ260">
        <v>-0.40000000596046448</v>
      </c>
      <c r="AK260">
        <v>6100</v>
      </c>
      <c r="AL260">
        <v>78.539909299214685</v>
      </c>
      <c r="AM260">
        <v>0.2447027457671033</v>
      </c>
      <c r="AN260">
        <v>5.9802554107374615</v>
      </c>
      <c r="AO260">
        <v>13.457869520452288</v>
      </c>
      <c r="AP260">
        <v>9.7281415429380201E-3</v>
      </c>
      <c r="AQ260">
        <v>2.6554840306440988</v>
      </c>
      <c r="AR260">
        <v>39921.474678548177</v>
      </c>
      <c r="AS260">
        <v>40201.517645941844</v>
      </c>
      <c r="AT260">
        <v>470.53801683849758</v>
      </c>
      <c r="AU260">
        <v>620.23698957231306</v>
      </c>
      <c r="AV260">
        <v>550.40710767110193</v>
      </c>
      <c r="AW260">
        <v>568.80918540954588</v>
      </c>
      <c r="AX260">
        <v>567.05989189147954</v>
      </c>
      <c r="AY260">
        <v>562.12022461361357</v>
      </c>
      <c r="AZ260">
        <v>3.5707819912168715</v>
      </c>
      <c r="BA260">
        <v>-13.9744160870711</v>
      </c>
      <c r="BB260">
        <v>73.390546425183615</v>
      </c>
      <c r="BC260">
        <v>822.3183992597792</v>
      </c>
      <c r="BD260">
        <v>7733.9632554796008</v>
      </c>
      <c r="BE260" s="33">
        <v>9.0737498675783471E-2</v>
      </c>
      <c r="BF260" s="33"/>
    </row>
    <row r="261" spans="3:58" x14ac:dyDescent="0.3">
      <c r="C261" s="34">
        <v>42990</v>
      </c>
      <c r="D261">
        <v>22499.550044080945</v>
      </c>
      <c r="E261">
        <v>181.8119498093923</v>
      </c>
      <c r="F261">
        <v>610.62803162468799</v>
      </c>
      <c r="G261" t="s">
        <v>310</v>
      </c>
      <c r="H261">
        <v>1328.7018142700194</v>
      </c>
      <c r="I261">
        <v>730.56638109419077</v>
      </c>
      <c r="J261">
        <v>2.1870632623798318</v>
      </c>
      <c r="K261">
        <v>284.13356492784288</v>
      </c>
      <c r="L261">
        <v>370.94529594845244</v>
      </c>
      <c r="M261">
        <v>360.01462410820852</v>
      </c>
      <c r="N261">
        <v>1328.3889842139349</v>
      </c>
      <c r="O261">
        <v>19.84051201078627</v>
      </c>
      <c r="P261">
        <v>15.76569652557373</v>
      </c>
      <c r="Q261">
        <v>3.1386072635650635</v>
      </c>
      <c r="R261">
        <v>887.34700561099578</v>
      </c>
      <c r="S261">
        <v>1000.0250204722087</v>
      </c>
      <c r="T261">
        <v>4999.9439376831051</v>
      </c>
      <c r="U261">
        <v>2500.7365756564668</v>
      </c>
      <c r="V261">
        <v>237.64135881529913</v>
      </c>
      <c r="W261">
        <v>23.399999618530273</v>
      </c>
      <c r="X261">
        <v>0.79262501001358032</v>
      </c>
      <c r="Y261">
        <v>1.7049999535083771</v>
      </c>
      <c r="Z261" t="s">
        <v>310</v>
      </c>
      <c r="AA261" t="s">
        <v>310</v>
      </c>
      <c r="AB261" t="s">
        <v>310</v>
      </c>
      <c r="AC261" t="s">
        <v>310</v>
      </c>
      <c r="AD261" t="s">
        <v>310</v>
      </c>
      <c r="AE261">
        <v>14218.123911539713</v>
      </c>
      <c r="AF261">
        <v>92.574996948242188</v>
      </c>
      <c r="AG261">
        <v>8.9950001239776611</v>
      </c>
      <c r="AH261">
        <v>352.37500762939453</v>
      </c>
      <c r="AI261" t="s">
        <v>310</v>
      </c>
      <c r="AJ261">
        <v>-0.30000001192092896</v>
      </c>
      <c r="AK261">
        <v>6100</v>
      </c>
      <c r="AL261">
        <v>78.234214727083838</v>
      </c>
      <c r="AM261">
        <v>0.68646973032607805</v>
      </c>
      <c r="AN261">
        <v>5.9961291191478567</v>
      </c>
      <c r="AO261">
        <v>13.200147709581588</v>
      </c>
      <c r="AP261">
        <v>9.6958721470501684E-3</v>
      </c>
      <c r="AQ261">
        <v>2.6531132558981576</v>
      </c>
      <c r="AR261">
        <v>39768.240646701386</v>
      </c>
      <c r="AS261">
        <v>42271.943528917102</v>
      </c>
      <c r="AT261">
        <v>471.73520352045693</v>
      </c>
      <c r="AU261">
        <v>628.72096127404109</v>
      </c>
      <c r="AV261">
        <v>562.50587569342724</v>
      </c>
      <c r="AW261">
        <v>579.65805524190262</v>
      </c>
      <c r="AX261">
        <v>578.36998212602407</v>
      </c>
      <c r="AY261">
        <v>573.0771944257948</v>
      </c>
      <c r="AZ261">
        <v>3.7437066316604612</v>
      </c>
      <c r="BA261">
        <v>-13.948289248678419</v>
      </c>
      <c r="BB261">
        <v>77.474619162082675</v>
      </c>
      <c r="BC261">
        <v>831.46811686621777</v>
      </c>
      <c r="BD261">
        <v>7714.1425333658854</v>
      </c>
      <c r="BE261" s="33">
        <v>9.0020830432573959E-2</v>
      </c>
      <c r="BF261" s="33"/>
    </row>
    <row r="262" spans="3:58" x14ac:dyDescent="0.3">
      <c r="C262" s="34">
        <v>42991</v>
      </c>
      <c r="D262">
        <v>22269.217337750826</v>
      </c>
      <c r="E262">
        <v>181.73327084793823</v>
      </c>
      <c r="F262">
        <v>617.50509594777463</v>
      </c>
      <c r="G262" t="s">
        <v>310</v>
      </c>
      <c r="H262">
        <v>1328.7342705319043</v>
      </c>
      <c r="I262">
        <v>708.2425526089138</v>
      </c>
      <c r="J262">
        <v>2.1411987760189981</v>
      </c>
      <c r="K262">
        <v>293.30888801452767</v>
      </c>
      <c r="L262">
        <v>376.9918027242025</v>
      </c>
      <c r="M262">
        <v>364.61717849307593</v>
      </c>
      <c r="N262">
        <v>1328.8839444709868</v>
      </c>
      <c r="O262">
        <v>19.456794081337343</v>
      </c>
      <c r="P262">
        <v>15.570432481706101</v>
      </c>
      <c r="Q262">
        <v>3.1571845928772695</v>
      </c>
      <c r="R262">
        <v>1021.6659545474288</v>
      </c>
      <c r="S262">
        <v>1000.0174467021844</v>
      </c>
      <c r="T262">
        <v>5000.0327187459279</v>
      </c>
      <c r="U262">
        <v>2500.7592281423731</v>
      </c>
      <c r="V262">
        <v>237.48889077977225</v>
      </c>
      <c r="W262">
        <v>23.550000190734863</v>
      </c>
      <c r="X262">
        <v>0.79987499117851257</v>
      </c>
      <c r="Y262">
        <v>1.6424999833106995</v>
      </c>
      <c r="Z262" t="s">
        <v>310</v>
      </c>
      <c r="AA262" t="s">
        <v>310</v>
      </c>
      <c r="AB262" t="s">
        <v>310</v>
      </c>
      <c r="AC262" t="s">
        <v>310</v>
      </c>
      <c r="AD262" t="s">
        <v>310</v>
      </c>
      <c r="AE262">
        <v>14103.773981090384</v>
      </c>
      <c r="AF262">
        <v>83.924999237060547</v>
      </c>
      <c r="AG262">
        <v>9.2050004005432129</v>
      </c>
      <c r="AH262">
        <v>352.05000305175781</v>
      </c>
      <c r="AI262" t="s">
        <v>310</v>
      </c>
      <c r="AJ262">
        <v>0.37500001490116119</v>
      </c>
      <c r="AK262">
        <v>6100</v>
      </c>
      <c r="AL262">
        <v>77.917842989497714</v>
      </c>
      <c r="AM262">
        <v>0.91791587597977975</v>
      </c>
      <c r="AN262">
        <v>6.1198698481751812</v>
      </c>
      <c r="AO262">
        <v>13.207382986942926</v>
      </c>
      <c r="AP262">
        <v>9.6594873401853777E-3</v>
      </c>
      <c r="AQ262">
        <v>2.6434984472062855</v>
      </c>
      <c r="AR262">
        <v>39322.864520941839</v>
      </c>
      <c r="AS262">
        <v>43843.278686523438</v>
      </c>
      <c r="AT262">
        <v>471.54644319429588</v>
      </c>
      <c r="AU262">
        <v>636.24676746954265</v>
      </c>
      <c r="AV262">
        <v>566.28791491190589</v>
      </c>
      <c r="AW262">
        <v>583.33151348961724</v>
      </c>
      <c r="AX262">
        <v>581.74119258456756</v>
      </c>
      <c r="AY262">
        <v>576.37646751403804</v>
      </c>
      <c r="AZ262">
        <v>3.5712866717697103</v>
      </c>
      <c r="BA262">
        <v>-13.787202577942191</v>
      </c>
      <c r="BB262">
        <v>81.061411076121857</v>
      </c>
      <c r="BC262">
        <v>847.61302937401661</v>
      </c>
      <c r="BD262">
        <v>7923.7568437418568</v>
      </c>
      <c r="BE262" s="33">
        <v>8.7391666447122887E-2</v>
      </c>
      <c r="BF262" s="33"/>
    </row>
    <row r="263" spans="3:58" x14ac:dyDescent="0.3">
      <c r="C263" s="34">
        <v>42992</v>
      </c>
      <c r="D263">
        <v>21869.261946614584</v>
      </c>
      <c r="E263">
        <v>182.24655057059394</v>
      </c>
      <c r="F263">
        <v>613.08355437384716</v>
      </c>
      <c r="G263" t="s">
        <v>310</v>
      </c>
      <c r="H263">
        <v>1329.8273578643798</v>
      </c>
      <c r="I263">
        <v>727.95233109792071</v>
      </c>
      <c r="J263">
        <v>2.1717236314028026</v>
      </c>
      <c r="K263">
        <v>292.42788351906671</v>
      </c>
      <c r="L263">
        <v>377.01905148824056</v>
      </c>
      <c r="M263">
        <v>369.95301291147865</v>
      </c>
      <c r="N263">
        <v>1329.5605763753256</v>
      </c>
      <c r="O263">
        <v>19.07281756401062</v>
      </c>
      <c r="P263">
        <v>15.263174963990847</v>
      </c>
      <c r="Q263">
        <v>3.2180409166547985</v>
      </c>
      <c r="R263">
        <v>1040.5608221689861</v>
      </c>
      <c r="S263">
        <v>999.97022393544512</v>
      </c>
      <c r="T263">
        <v>5000.0051951090491</v>
      </c>
      <c r="U263">
        <v>2500.9077919854058</v>
      </c>
      <c r="V263">
        <v>237.44481738938225</v>
      </c>
      <c r="W263">
        <v>23.449999809265137</v>
      </c>
      <c r="X263">
        <v>0.79745000600814819</v>
      </c>
      <c r="Y263">
        <v>1.6674999594688416</v>
      </c>
      <c r="Z263" t="s">
        <v>310</v>
      </c>
      <c r="AA263" t="s">
        <v>310</v>
      </c>
      <c r="AB263" t="s">
        <v>310</v>
      </c>
      <c r="AC263" t="s">
        <v>310</v>
      </c>
      <c r="AD263" t="s">
        <v>310</v>
      </c>
      <c r="AE263">
        <v>13839.321624755859</v>
      </c>
      <c r="AF263">
        <v>81.975002288818359</v>
      </c>
      <c r="AG263">
        <v>9.2025003433227539</v>
      </c>
      <c r="AH263">
        <v>351.47499084472656</v>
      </c>
      <c r="AI263" t="s">
        <v>310</v>
      </c>
      <c r="AJ263">
        <v>0.60000002384185791</v>
      </c>
      <c r="AK263">
        <v>6100</v>
      </c>
      <c r="AL263">
        <v>77.761961732970349</v>
      </c>
      <c r="AM263">
        <v>0.99418541025600327</v>
      </c>
      <c r="AN263">
        <v>6.1362172841197911</v>
      </c>
      <c r="AO263">
        <v>13.400706227620443</v>
      </c>
      <c r="AP263">
        <v>9.5798017767568435E-3</v>
      </c>
      <c r="AQ263">
        <v>2.6470546093251972</v>
      </c>
      <c r="AR263">
        <v>38903.749896918402</v>
      </c>
      <c r="AS263">
        <v>41031.453732638889</v>
      </c>
      <c r="AT263">
        <v>474.26343850029838</v>
      </c>
      <c r="AU263">
        <v>631.83501324123802</v>
      </c>
      <c r="AV263">
        <v>558.15582275390625</v>
      </c>
      <c r="AW263">
        <v>575.62174888186985</v>
      </c>
      <c r="AX263">
        <v>574.04235657585991</v>
      </c>
      <c r="AY263">
        <v>569.17561346689865</v>
      </c>
      <c r="AZ263">
        <v>3.5653931231962308</v>
      </c>
      <c r="BA263">
        <v>-13.535236562622918</v>
      </c>
      <c r="BB263">
        <v>83.197912560568909</v>
      </c>
      <c r="BC263">
        <v>848.40875288645429</v>
      </c>
      <c r="BD263">
        <v>7999.946426222059</v>
      </c>
      <c r="BE263" s="33">
        <v>8.5620832319060966E-2</v>
      </c>
      <c r="BF263" s="33"/>
    </row>
    <row r="264" spans="3:58" x14ac:dyDescent="0.3">
      <c r="C264" s="34">
        <v>42993</v>
      </c>
      <c r="D264">
        <v>21999.985709635417</v>
      </c>
      <c r="E264">
        <v>181.39042449527318</v>
      </c>
      <c r="F264">
        <v>609.87510681152344</v>
      </c>
      <c r="G264" t="s">
        <v>310</v>
      </c>
      <c r="H264">
        <v>1329.9631719801162</v>
      </c>
      <c r="I264">
        <v>734.86988004048669</v>
      </c>
      <c r="J264">
        <v>2.1511998235351508</v>
      </c>
      <c r="K264">
        <v>290.97320840623644</v>
      </c>
      <c r="L264">
        <v>373.7401991950141</v>
      </c>
      <c r="M264">
        <v>365.46986363728843</v>
      </c>
      <c r="N264">
        <v>1329.9037884182401</v>
      </c>
      <c r="O264">
        <v>19.298883941438461</v>
      </c>
      <c r="P264">
        <v>15.484188238779703</v>
      </c>
      <c r="Q264">
        <v>3.1009173393249512</v>
      </c>
      <c r="R264">
        <v>1040.4238810009426</v>
      </c>
      <c r="S264">
        <v>1000.0099520577324</v>
      </c>
      <c r="T264">
        <v>5000.0243181016713</v>
      </c>
      <c r="U264">
        <v>2500.1121520996094</v>
      </c>
      <c r="V264">
        <v>237.23851871490479</v>
      </c>
      <c r="W264">
        <v>23.399999618530273</v>
      </c>
      <c r="X264">
        <v>0.77027499675750732</v>
      </c>
      <c r="Y264">
        <v>1.8075000047683716</v>
      </c>
      <c r="Z264" t="s">
        <v>310</v>
      </c>
      <c r="AA264" t="s">
        <v>310</v>
      </c>
      <c r="AB264" t="s">
        <v>310</v>
      </c>
      <c r="AC264" t="s">
        <v>310</v>
      </c>
      <c r="AD264" t="s">
        <v>310</v>
      </c>
      <c r="AE264">
        <v>13891.844156222873</v>
      </c>
      <c r="AF264">
        <v>89.875001907348633</v>
      </c>
      <c r="AG264">
        <v>8.8725004196166992</v>
      </c>
      <c r="AH264">
        <v>350.54998779296875</v>
      </c>
      <c r="AI264" t="s">
        <v>310</v>
      </c>
      <c r="AJ264">
        <v>7.5000004842877388E-2</v>
      </c>
      <c r="AK264">
        <v>6102.708333333333</v>
      </c>
      <c r="AL264">
        <v>77.779833454555941</v>
      </c>
      <c r="AM264">
        <v>0.99089577773608906</v>
      </c>
      <c r="AN264">
        <v>6.180353168067005</v>
      </c>
      <c r="AO264">
        <v>13.343266332149506</v>
      </c>
      <c r="AP264">
        <v>9.484807857208781E-3</v>
      </c>
      <c r="AQ264">
        <v>2.6396788656711578</v>
      </c>
      <c r="AR264">
        <v>39364.321373155384</v>
      </c>
      <c r="AS264">
        <v>39669.390532769095</v>
      </c>
      <c r="AT264">
        <v>475.5239338980781</v>
      </c>
      <c r="AU264">
        <v>627.9576591491699</v>
      </c>
      <c r="AV264">
        <v>552.8744326697456</v>
      </c>
      <c r="AW264">
        <v>570.355189704895</v>
      </c>
      <c r="AX264">
        <v>568.7249266518487</v>
      </c>
      <c r="AY264">
        <v>564.67411416371658</v>
      </c>
      <c r="AZ264">
        <v>3.3676756213936541</v>
      </c>
      <c r="BA264">
        <v>-13.626287822922071</v>
      </c>
      <c r="BB264">
        <v>81.13740037282308</v>
      </c>
      <c r="BC264">
        <v>851.93010592990447</v>
      </c>
      <c r="BD264">
        <v>7999.5877227783203</v>
      </c>
      <c r="BE264" s="33">
        <v>8.4666667506098747E-2</v>
      </c>
      <c r="BF264" s="33"/>
    </row>
    <row r="265" spans="3:58" x14ac:dyDescent="0.3">
      <c r="C265" s="34">
        <v>42994</v>
      </c>
      <c r="D265">
        <v>21999.944503445095</v>
      </c>
      <c r="E265">
        <v>180.73422885470922</v>
      </c>
      <c r="F265">
        <v>600.46130657196045</v>
      </c>
      <c r="G265" t="s">
        <v>310</v>
      </c>
      <c r="H265">
        <v>1330.0118154737684</v>
      </c>
      <c r="I265">
        <v>736.78311233520503</v>
      </c>
      <c r="J265">
        <v>2.1332045782771374</v>
      </c>
      <c r="K265">
        <v>290.99776937696669</v>
      </c>
      <c r="L265">
        <v>373.94519460466171</v>
      </c>
      <c r="M265">
        <v>364.8424890306261</v>
      </c>
      <c r="N265">
        <v>1330.2900147332086</v>
      </c>
      <c r="O265">
        <v>19.277789725197685</v>
      </c>
      <c r="P265">
        <v>15.466033617655436</v>
      </c>
      <c r="Q265">
        <v>2.9186517397562661</v>
      </c>
      <c r="R265">
        <v>1026.4814159605239</v>
      </c>
      <c r="S265">
        <v>1000.0132736417983</v>
      </c>
      <c r="T265">
        <v>5000.0295193142365</v>
      </c>
      <c r="U265">
        <v>2499.8923619588218</v>
      </c>
      <c r="V265">
        <v>237.47087343004014</v>
      </c>
      <c r="W265">
        <v>23.324999332427979</v>
      </c>
      <c r="X265">
        <v>0.78505000472068787</v>
      </c>
      <c r="Y265">
        <v>1.7675000131130219</v>
      </c>
      <c r="Z265" t="s">
        <v>310</v>
      </c>
      <c r="AA265" t="s">
        <v>310</v>
      </c>
      <c r="AB265" t="s">
        <v>310</v>
      </c>
      <c r="AC265" t="s">
        <v>310</v>
      </c>
      <c r="AD265" t="s">
        <v>310</v>
      </c>
      <c r="AE265">
        <v>13933.855011325413</v>
      </c>
      <c r="AF265">
        <v>92.325002670288086</v>
      </c>
      <c r="AG265">
        <v>8.6650002002716064</v>
      </c>
      <c r="AH265">
        <v>348.72500610351563</v>
      </c>
      <c r="AI265" t="s">
        <v>310</v>
      </c>
      <c r="AJ265">
        <v>-0.10000000149011612</v>
      </c>
      <c r="AK265">
        <v>6100</v>
      </c>
      <c r="AL265">
        <v>77.831150563557941</v>
      </c>
      <c r="AM265">
        <v>0.98976543130019667</v>
      </c>
      <c r="AN265">
        <v>6.190289984619807</v>
      </c>
      <c r="AO265">
        <v>13.245350302590264</v>
      </c>
      <c r="AP265">
        <v>9.485795680019591E-3</v>
      </c>
      <c r="AQ265">
        <v>2.6384276234441333</v>
      </c>
      <c r="AR265">
        <v>39721.012086317278</v>
      </c>
      <c r="AS265">
        <v>37499.499989149306</v>
      </c>
      <c r="AT265">
        <v>474.37451106177434</v>
      </c>
      <c r="AU265">
        <v>617.90498794979521</v>
      </c>
      <c r="AV265">
        <v>541.68126848008899</v>
      </c>
      <c r="AW265">
        <v>560.65628804100879</v>
      </c>
      <c r="AX265">
        <v>558.75099862416585</v>
      </c>
      <c r="AY265">
        <v>554.37111015319829</v>
      </c>
      <c r="AZ265">
        <v>3.3313818907572164</v>
      </c>
      <c r="BA265">
        <v>-13.716717554132144</v>
      </c>
      <c r="BB265">
        <v>80.143886968824603</v>
      </c>
      <c r="BC265">
        <v>845.29611479441326</v>
      </c>
      <c r="BD265">
        <v>8000.0118421766492</v>
      </c>
      <c r="BE265" s="33">
        <v>8.5799999535083771E-2</v>
      </c>
      <c r="BF265" s="33"/>
    </row>
    <row r="266" spans="3:58" x14ac:dyDescent="0.3">
      <c r="C266" s="34">
        <v>42995</v>
      </c>
      <c r="D266">
        <v>21999.975126139321</v>
      </c>
      <c r="E266">
        <v>182.20590177112155</v>
      </c>
      <c r="F266">
        <v>603.71378421783447</v>
      </c>
      <c r="G266" t="s">
        <v>310</v>
      </c>
      <c r="H266">
        <v>1330.0288273281521</v>
      </c>
      <c r="I266">
        <v>731.93870309193926</v>
      </c>
      <c r="J266">
        <v>2.1596128549944194</v>
      </c>
      <c r="K266">
        <v>290.99017186694675</v>
      </c>
      <c r="L266">
        <v>374.63490789201524</v>
      </c>
      <c r="M266">
        <v>365.80937430063881</v>
      </c>
      <c r="N266">
        <v>1330.2660423278808</v>
      </c>
      <c r="O266">
        <v>19.426456954744125</v>
      </c>
      <c r="P266">
        <v>15.616231759389242</v>
      </c>
      <c r="Q266">
        <v>3.0228687392340765</v>
      </c>
      <c r="R266">
        <v>1026.5516465504963</v>
      </c>
      <c r="S266">
        <v>999.96456457773843</v>
      </c>
      <c r="T266">
        <v>4999.9142362806533</v>
      </c>
      <c r="U266">
        <v>2499.8253928290474</v>
      </c>
      <c r="V266">
        <v>237.30719588067797</v>
      </c>
      <c r="W266">
        <v>23.374999523162842</v>
      </c>
      <c r="X266">
        <v>0.77802501618862152</v>
      </c>
      <c r="Y266">
        <v>1.6949999630451202</v>
      </c>
      <c r="Z266" t="s">
        <v>310</v>
      </c>
      <c r="AA266" t="s">
        <v>310</v>
      </c>
      <c r="AB266" t="s">
        <v>310</v>
      </c>
      <c r="AC266" t="s">
        <v>310</v>
      </c>
      <c r="AD266" t="s">
        <v>310</v>
      </c>
      <c r="AE266">
        <v>14160.307246907552</v>
      </c>
      <c r="AF266">
        <v>92.224998474121094</v>
      </c>
      <c r="AG266">
        <v>8.6075003147125244</v>
      </c>
      <c r="AH266">
        <v>351.50000762939453</v>
      </c>
      <c r="AI266" t="s">
        <v>310</v>
      </c>
      <c r="AJ266">
        <v>-0.10000000149011612</v>
      </c>
      <c r="AK266">
        <v>6100</v>
      </c>
      <c r="AL266">
        <v>77.84062312179141</v>
      </c>
      <c r="AM266">
        <v>0.98846489072800325</v>
      </c>
      <c r="AN266">
        <v>6.1618244045547073</v>
      </c>
      <c r="AO266">
        <v>13.273055753111839</v>
      </c>
      <c r="AP266">
        <v>9.4820090259114895E-3</v>
      </c>
      <c r="AQ266">
        <v>2.6372422360711627</v>
      </c>
      <c r="AR266">
        <v>39500.971838378908</v>
      </c>
      <c r="AS266">
        <v>39813.072303602428</v>
      </c>
      <c r="AT266">
        <v>469.14992000791761</v>
      </c>
      <c r="AU266">
        <v>621.40173401302764</v>
      </c>
      <c r="AV266">
        <v>546.71498934427893</v>
      </c>
      <c r="AW266">
        <v>565.10890182918968</v>
      </c>
      <c r="AX266">
        <v>563.28270647260877</v>
      </c>
      <c r="AY266">
        <v>558.68979259067112</v>
      </c>
      <c r="AZ266">
        <v>3.3483497908545865</v>
      </c>
      <c r="BA266">
        <v>-13.658083074291547</v>
      </c>
      <c r="BB266">
        <v>79.934003713395867</v>
      </c>
      <c r="BC266">
        <v>840.60411563449441</v>
      </c>
      <c r="BD266">
        <v>8000.1124955919058</v>
      </c>
      <c r="BE266" s="33">
        <v>8.4662499837577343E-2</v>
      </c>
      <c r="BF266" s="33"/>
    </row>
    <row r="267" spans="3:58" x14ac:dyDescent="0.3">
      <c r="C267" s="34">
        <v>42996</v>
      </c>
      <c r="D267">
        <v>22000.719909667969</v>
      </c>
      <c r="E267">
        <v>182.39735732608372</v>
      </c>
      <c r="F267">
        <v>606.90942552354602</v>
      </c>
      <c r="G267" t="s">
        <v>310</v>
      </c>
      <c r="H267">
        <v>1329.5517255571153</v>
      </c>
      <c r="I267">
        <v>725.91206571790906</v>
      </c>
      <c r="J267">
        <v>2.1954773372418628</v>
      </c>
      <c r="K267">
        <v>287.29410942925347</v>
      </c>
      <c r="L267">
        <v>373.44353290134006</v>
      </c>
      <c r="M267">
        <v>362.35050112406412</v>
      </c>
      <c r="N267">
        <v>1329.7417251586915</v>
      </c>
      <c r="O267">
        <v>19.706831839349533</v>
      </c>
      <c r="P267">
        <v>15.643368562062582</v>
      </c>
      <c r="Q267">
        <v>3.3911047246721058</v>
      </c>
      <c r="R267">
        <v>1030.5845419565837</v>
      </c>
      <c r="S267">
        <v>1000.0101425806681</v>
      </c>
      <c r="T267">
        <v>5000.004736158583</v>
      </c>
      <c r="U267">
        <v>2499.9971389770508</v>
      </c>
      <c r="V267">
        <v>236.62597059673732</v>
      </c>
      <c r="W267">
        <v>23.625000476837158</v>
      </c>
      <c r="X267">
        <v>0.77992498874664307</v>
      </c>
      <c r="Y267">
        <v>1.695000022649765</v>
      </c>
      <c r="Z267" t="s">
        <v>310</v>
      </c>
      <c r="AA267" t="s">
        <v>310</v>
      </c>
      <c r="AB267" t="s">
        <v>310</v>
      </c>
      <c r="AC267" t="s">
        <v>310</v>
      </c>
      <c r="AD267" t="s">
        <v>310</v>
      </c>
      <c r="AE267">
        <v>14188.961378309461</v>
      </c>
      <c r="AF267">
        <v>92.350000381469727</v>
      </c>
      <c r="AG267">
        <v>8.6974997520446777</v>
      </c>
      <c r="AH267">
        <v>353.72500610351563</v>
      </c>
      <c r="AI267" t="s">
        <v>310</v>
      </c>
      <c r="AJ267">
        <v>-0.6999999824911356</v>
      </c>
      <c r="AK267">
        <v>6100</v>
      </c>
      <c r="AL267">
        <v>77.818346110979718</v>
      </c>
      <c r="AM267">
        <v>0.98548714938447068</v>
      </c>
      <c r="AN267">
        <v>6.1393907464212845</v>
      </c>
      <c r="AO267">
        <v>13.410326861010658</v>
      </c>
      <c r="AP267">
        <v>9.485960317154726E-3</v>
      </c>
      <c r="AQ267">
        <v>2.6428398986657462</v>
      </c>
      <c r="AR267">
        <v>39565.106370713977</v>
      </c>
      <c r="AS267">
        <v>41777.42161051432</v>
      </c>
      <c r="AT267">
        <v>466.10232676400079</v>
      </c>
      <c r="AU267">
        <v>624.53753522237139</v>
      </c>
      <c r="AV267">
        <v>552.46122678120935</v>
      </c>
      <c r="AW267">
        <v>569.69843603769937</v>
      </c>
      <c r="AX267">
        <v>568.02286410861541</v>
      </c>
      <c r="AY267">
        <v>563.67159400516084</v>
      </c>
      <c r="AZ267">
        <v>3.5078566009799639</v>
      </c>
      <c r="BA267">
        <v>-13.706768318348461</v>
      </c>
      <c r="BB267">
        <v>79.409574317932126</v>
      </c>
      <c r="BC267">
        <v>845.08994572957351</v>
      </c>
      <c r="BD267">
        <v>7986.8091172960067</v>
      </c>
      <c r="BE267" s="33">
        <v>8.7566668167710304E-2</v>
      </c>
      <c r="BF267" s="33"/>
    </row>
    <row r="268" spans="3:58" x14ac:dyDescent="0.3">
      <c r="C268" s="34">
        <v>42997</v>
      </c>
      <c r="D268">
        <v>22000.168845621745</v>
      </c>
      <c r="E268">
        <v>183.32956057654488</v>
      </c>
      <c r="F268">
        <v>614.4144222471449</v>
      </c>
      <c r="G268" t="s">
        <v>310</v>
      </c>
      <c r="H268">
        <v>1329.9716917673748</v>
      </c>
      <c r="I268">
        <v>730.03448371887202</v>
      </c>
      <c r="J268">
        <v>2.1845683698576908</v>
      </c>
      <c r="K268">
        <v>292.36037702560424</v>
      </c>
      <c r="L268">
        <v>376.74859697553848</v>
      </c>
      <c r="M268">
        <v>367.94530037773978</v>
      </c>
      <c r="N268">
        <v>1328.9974685668944</v>
      </c>
      <c r="O268">
        <v>19.431618915663826</v>
      </c>
      <c r="P268">
        <v>15.608309745788574</v>
      </c>
      <c r="Q268">
        <v>3.2125072744157581</v>
      </c>
      <c r="R268">
        <v>1020.8487178802491</v>
      </c>
      <c r="S268">
        <v>1000.0001385158963</v>
      </c>
      <c r="T268">
        <v>4999.9762481689449</v>
      </c>
      <c r="U268">
        <v>2500.3491719563804</v>
      </c>
      <c r="V268">
        <v>237.26879484388564</v>
      </c>
      <c r="W268">
        <v>23.700000762939453</v>
      </c>
      <c r="X268">
        <v>0.78887501358985901</v>
      </c>
      <c r="Y268">
        <v>1.6699999868869781</v>
      </c>
      <c r="Z268" t="s">
        <v>310</v>
      </c>
      <c r="AA268" t="s">
        <v>310</v>
      </c>
      <c r="AB268" t="s">
        <v>310</v>
      </c>
      <c r="AC268" t="s">
        <v>310</v>
      </c>
      <c r="AD268" t="s">
        <v>310</v>
      </c>
      <c r="AE268">
        <v>14375.833404880101</v>
      </c>
      <c r="AF268">
        <v>92.325002670288086</v>
      </c>
      <c r="AG268">
        <v>8.940000057220459</v>
      </c>
      <c r="AH268">
        <v>355.67501068115234</v>
      </c>
      <c r="AI268" t="s">
        <v>310</v>
      </c>
      <c r="AJ268">
        <v>-0.89999997615814209</v>
      </c>
      <c r="AK268">
        <v>6100</v>
      </c>
      <c r="AL268">
        <v>77.839775443077087</v>
      </c>
      <c r="AM268">
        <v>0.97717523270597062</v>
      </c>
      <c r="AN268">
        <v>6.1563084834887656</v>
      </c>
      <c r="AO268">
        <v>13.338839263055061</v>
      </c>
      <c r="AP268">
        <v>9.4813504773709513E-3</v>
      </c>
      <c r="AQ268">
        <v>2.6486351258224912</v>
      </c>
      <c r="AR268">
        <v>39262.193161212213</v>
      </c>
      <c r="AS268">
        <v>42940.350343153215</v>
      </c>
      <c r="AT268">
        <v>469.16166350046791</v>
      </c>
      <c r="AU268">
        <v>632.20626269446484</v>
      </c>
      <c r="AV268">
        <v>558.8897705078125</v>
      </c>
      <c r="AW268">
        <v>576.5000711017185</v>
      </c>
      <c r="AX268">
        <v>575.17225475311284</v>
      </c>
      <c r="AY268">
        <v>570.13978248172339</v>
      </c>
      <c r="AZ268">
        <v>3.3965006563398572</v>
      </c>
      <c r="BA268">
        <v>-13.679787888791825</v>
      </c>
      <c r="BB268">
        <v>82.057093429565427</v>
      </c>
      <c r="BC268">
        <v>859.32692099677195</v>
      </c>
      <c r="BD268">
        <v>7981.7651719835067</v>
      </c>
      <c r="BE268" s="33">
        <v>8.7704168632626534E-2</v>
      </c>
      <c r="BF268" s="33"/>
    </row>
    <row r="269" spans="3:58" x14ac:dyDescent="0.3">
      <c r="C269" s="34">
        <v>42998</v>
      </c>
      <c r="D269">
        <v>21969.032581922744</v>
      </c>
      <c r="E269">
        <v>183.22758916219075</v>
      </c>
      <c r="F269">
        <v>611.95649252997509</v>
      </c>
      <c r="G269" t="s">
        <v>310</v>
      </c>
      <c r="H269">
        <v>1329.7930280473497</v>
      </c>
      <c r="I269">
        <v>731.38481424119732</v>
      </c>
      <c r="J269">
        <v>2.1699295018282201</v>
      </c>
      <c r="K269">
        <v>292.51788445578683</v>
      </c>
      <c r="L269">
        <v>378.34223694271509</v>
      </c>
      <c r="M269">
        <v>366.7641247007582</v>
      </c>
      <c r="N269">
        <v>1329.668864356147</v>
      </c>
      <c r="O269">
        <v>19.573434856202866</v>
      </c>
      <c r="P269">
        <v>15.61496909459432</v>
      </c>
      <c r="Q269">
        <v>3.1008359061347113</v>
      </c>
      <c r="R269">
        <v>991.35604964362255</v>
      </c>
      <c r="S269">
        <v>1000.0453570048014</v>
      </c>
      <c r="T269">
        <v>5000.0299173990888</v>
      </c>
      <c r="U269">
        <v>2499.9996185302734</v>
      </c>
      <c r="V269">
        <v>237.28354636298286</v>
      </c>
      <c r="W269">
        <v>23.474999904632568</v>
      </c>
      <c r="X269">
        <v>0.77504999935626984</v>
      </c>
      <c r="Y269">
        <v>1.7349999845027924</v>
      </c>
      <c r="Z269" t="s">
        <v>310</v>
      </c>
      <c r="AA269" t="s">
        <v>310</v>
      </c>
      <c r="AB269" t="s">
        <v>310</v>
      </c>
      <c r="AC269" t="s">
        <v>310</v>
      </c>
      <c r="AD269" t="s">
        <v>310</v>
      </c>
      <c r="AE269">
        <v>14400.022696940105</v>
      </c>
      <c r="AF269">
        <v>92.375001907348633</v>
      </c>
      <c r="AG269">
        <v>9.0100002288818359</v>
      </c>
      <c r="AH269">
        <v>361.22499847412109</v>
      </c>
      <c r="AI269" t="s">
        <v>310</v>
      </c>
      <c r="AJ269">
        <v>-1.5000000298023224</v>
      </c>
      <c r="AK269">
        <v>6100</v>
      </c>
      <c r="AL269">
        <v>77.893861961364749</v>
      </c>
      <c r="AM269">
        <v>0.97404964996708765</v>
      </c>
      <c r="AN269">
        <v>6.1700670502987922</v>
      </c>
      <c r="AO269">
        <v>13.231421011355188</v>
      </c>
      <c r="AP269">
        <v>9.471636886397997E-3</v>
      </c>
      <c r="AQ269">
        <v>2.6417203661468296</v>
      </c>
      <c r="AR269">
        <v>39405.343489583334</v>
      </c>
      <c r="AS269">
        <v>41997.121587456597</v>
      </c>
      <c r="AT269">
        <v>470.36012043423125</v>
      </c>
      <c r="AU269">
        <v>630.32676684061687</v>
      </c>
      <c r="AV269">
        <v>559.19658342997229</v>
      </c>
      <c r="AW269">
        <v>576.34109976026753</v>
      </c>
      <c r="AX269">
        <v>574.91233713361953</v>
      </c>
      <c r="AY269">
        <v>570.08116469913057</v>
      </c>
      <c r="AZ269">
        <v>3.4714764986601141</v>
      </c>
      <c r="BA269">
        <v>-13.70513733194934</v>
      </c>
      <c r="BB269">
        <v>83.557671562830606</v>
      </c>
      <c r="BC269">
        <v>862.02653497060135</v>
      </c>
      <c r="BD269">
        <v>7899.3973232693143</v>
      </c>
      <c r="BE269" s="33">
        <v>9.6962497880061463E-2</v>
      </c>
      <c r="BF269" s="33"/>
    </row>
    <row r="270" spans="3:58" x14ac:dyDescent="0.3">
      <c r="C270" s="34">
        <v>42999</v>
      </c>
      <c r="D270">
        <v>21999.501627604168</v>
      </c>
      <c r="E270">
        <v>183.03352564705742</v>
      </c>
      <c r="F270">
        <v>622.20136059655078</v>
      </c>
      <c r="G270" t="s">
        <v>310</v>
      </c>
      <c r="H270">
        <v>1330.033555899726</v>
      </c>
      <c r="I270">
        <v>731.01772602929009</v>
      </c>
      <c r="J270">
        <v>2.1747031598455377</v>
      </c>
      <c r="K270">
        <v>293.12513202031454</v>
      </c>
      <c r="L270">
        <v>377.55694493187798</v>
      </c>
      <c r="M270">
        <v>369.00045155419241</v>
      </c>
      <c r="N270">
        <v>1330.0251917521159</v>
      </c>
      <c r="O270">
        <v>19.657546414269341</v>
      </c>
      <c r="P270">
        <v>15.655411084493002</v>
      </c>
      <c r="Q270">
        <v>3.3228600025177002</v>
      </c>
      <c r="R270">
        <v>999.50421752929685</v>
      </c>
      <c r="S270">
        <v>1000.0431713316176</v>
      </c>
      <c r="T270">
        <v>5000.0013899061414</v>
      </c>
      <c r="U270">
        <v>2499.9919891357422</v>
      </c>
      <c r="V270">
        <v>237.20538481606377</v>
      </c>
      <c r="W270">
        <v>23.399999618530273</v>
      </c>
      <c r="X270">
        <v>0.76580001413822174</v>
      </c>
      <c r="Y270">
        <v>1.7749999761581421</v>
      </c>
      <c r="Z270" t="s">
        <v>310</v>
      </c>
      <c r="AA270" t="s">
        <v>310</v>
      </c>
      <c r="AB270" t="s">
        <v>310</v>
      </c>
      <c r="AC270" t="s">
        <v>310</v>
      </c>
      <c r="AD270" t="s">
        <v>310</v>
      </c>
      <c r="AE270">
        <v>14400.874630398221</v>
      </c>
      <c r="AF270">
        <v>92.624998092651367</v>
      </c>
      <c r="AG270">
        <v>8.7999997138977051</v>
      </c>
      <c r="AH270">
        <v>362.07498931884766</v>
      </c>
      <c r="AI270" t="s">
        <v>310</v>
      </c>
      <c r="AJ270">
        <v>-1.7000000476837158</v>
      </c>
      <c r="AK270">
        <v>6100</v>
      </c>
      <c r="AL270">
        <v>79.243115994665359</v>
      </c>
      <c r="AM270">
        <v>0.85834846693194577</v>
      </c>
      <c r="AN270">
        <v>5.7572137508311387</v>
      </c>
      <c r="AO270">
        <v>12.539731382330258</v>
      </c>
      <c r="AP270">
        <v>9.5885256822738386E-3</v>
      </c>
      <c r="AQ270">
        <v>2.6288128147522607</v>
      </c>
      <c r="AR270">
        <v>39029.762074110244</v>
      </c>
      <c r="AS270">
        <v>44886.948758951825</v>
      </c>
      <c r="AT270">
        <v>468.94156635072494</v>
      </c>
      <c r="AU270">
        <v>641.13754533131919</v>
      </c>
      <c r="AV270">
        <v>572.81670040554468</v>
      </c>
      <c r="AW270">
        <v>587.60131511688235</v>
      </c>
      <c r="AX270">
        <v>586.46505836910671</v>
      </c>
      <c r="AY270">
        <v>581.96037055121531</v>
      </c>
      <c r="AZ270">
        <v>3.6309388813045289</v>
      </c>
      <c r="BA270">
        <v>-13.68444504737854</v>
      </c>
      <c r="BB270">
        <v>82.899960099326236</v>
      </c>
      <c r="BC270">
        <v>871.45299972958037</v>
      </c>
      <c r="BD270">
        <v>7962.0994517008467</v>
      </c>
      <c r="BE270" s="33">
        <v>9.4091665620605155E-2</v>
      </c>
      <c r="BF270" s="33"/>
    </row>
    <row r="271" spans="3:58" x14ac:dyDescent="0.3">
      <c r="C271" s="34">
        <v>43000</v>
      </c>
      <c r="D271">
        <v>22001.137607828776</v>
      </c>
      <c r="E271">
        <v>181.54113907284207</v>
      </c>
      <c r="F271">
        <v>608.16220972273084</v>
      </c>
      <c r="G271" t="s">
        <v>310</v>
      </c>
      <c r="H271">
        <v>1331.0231913672553</v>
      </c>
      <c r="I271">
        <v>692.22553519143003</v>
      </c>
      <c r="J271">
        <v>2.0693132133740519</v>
      </c>
      <c r="K271">
        <v>289.64085784488253</v>
      </c>
      <c r="L271">
        <v>373.51224199930829</v>
      </c>
      <c r="M271">
        <v>362.04370657602948</v>
      </c>
      <c r="N271">
        <v>1329.6248241000706</v>
      </c>
      <c r="O271">
        <v>19.731368223826092</v>
      </c>
      <c r="P271">
        <v>15.713599681854248</v>
      </c>
      <c r="Q271">
        <v>3.3404818640814886</v>
      </c>
      <c r="R271">
        <v>996.74108939700659</v>
      </c>
      <c r="S271">
        <v>999.92770430246992</v>
      </c>
      <c r="T271">
        <v>5000.0117343478732</v>
      </c>
      <c r="U271">
        <v>2499.8792012532554</v>
      </c>
      <c r="V271">
        <v>236.96002179251778</v>
      </c>
      <c r="W271">
        <v>23.399999618530273</v>
      </c>
      <c r="X271">
        <v>0.76914998888969421</v>
      </c>
      <c r="Y271">
        <v>1.7799999713897705</v>
      </c>
      <c r="Z271" t="s">
        <v>310</v>
      </c>
      <c r="AA271" t="s">
        <v>310</v>
      </c>
      <c r="AB271" t="s">
        <v>310</v>
      </c>
      <c r="AC271" t="s">
        <v>310</v>
      </c>
      <c r="AD271" t="s">
        <v>310</v>
      </c>
      <c r="AE271">
        <v>13974.460369873046</v>
      </c>
      <c r="AF271">
        <v>92.249998092651367</v>
      </c>
      <c r="AG271">
        <v>8.872499942779541</v>
      </c>
      <c r="AH271">
        <v>360.37499237060547</v>
      </c>
      <c r="AI271" t="s">
        <v>310</v>
      </c>
      <c r="AJ271">
        <v>-0.20000000298023224</v>
      </c>
      <c r="AK271">
        <v>6100</v>
      </c>
      <c r="AL271">
        <v>95.073898291587824</v>
      </c>
      <c r="AM271">
        <v>0.94131367570824098</v>
      </c>
      <c r="AN271">
        <v>1.029633710655073</v>
      </c>
      <c r="AO271">
        <v>2.2660142432468193</v>
      </c>
      <c r="AP271">
        <v>9.4746003548304234E-3</v>
      </c>
      <c r="AQ271">
        <v>2.6526522719197803</v>
      </c>
      <c r="AR271">
        <v>39593.175613064239</v>
      </c>
      <c r="AS271">
        <v>41501.455891927086</v>
      </c>
      <c r="AT271">
        <v>464.67043680614893</v>
      </c>
      <c r="AU271">
        <v>625.9780447006226</v>
      </c>
      <c r="AV271">
        <v>551.94674068027075</v>
      </c>
      <c r="AW271">
        <v>569.40890598297119</v>
      </c>
      <c r="AX271">
        <v>567.69956001705589</v>
      </c>
      <c r="AY271">
        <v>563.48957354227707</v>
      </c>
      <c r="AZ271">
        <v>3.3119359355833797</v>
      </c>
      <c r="BA271">
        <v>-13.683603998025259</v>
      </c>
      <c r="BB271">
        <v>77.997168064117432</v>
      </c>
      <c r="BC271">
        <v>859.62033545176189</v>
      </c>
      <c r="BD271">
        <v>7879.026347351074</v>
      </c>
      <c r="BE271" s="33">
        <v>8.9287499897181988E-2</v>
      </c>
      <c r="BF271" s="33"/>
    </row>
    <row r="272" spans="3:58" x14ac:dyDescent="0.3">
      <c r="C272" s="34">
        <v>43001</v>
      </c>
      <c r="D272">
        <v>19170.118895806205</v>
      </c>
      <c r="E272">
        <v>180.07709512710571</v>
      </c>
      <c r="F272">
        <v>612.77539571126306</v>
      </c>
      <c r="G272" t="s">
        <v>310</v>
      </c>
      <c r="H272">
        <v>1350.9672360738118</v>
      </c>
      <c r="I272">
        <v>479.3568729294671</v>
      </c>
      <c r="J272">
        <v>1.1230936706480052</v>
      </c>
      <c r="K272">
        <v>282.15219169192846</v>
      </c>
      <c r="L272">
        <v>355.24365107218426</v>
      </c>
      <c r="M272">
        <v>362.36175960964624</v>
      </c>
      <c r="N272">
        <v>1350.1353701273599</v>
      </c>
      <c r="O272">
        <v>18.732487625545925</v>
      </c>
      <c r="P272">
        <v>14.88269646399551</v>
      </c>
      <c r="Q272">
        <v>4.0152384705013695</v>
      </c>
      <c r="R272">
        <v>1042.3292192035251</v>
      </c>
      <c r="S272">
        <v>1000.060767364502</v>
      </c>
      <c r="T272">
        <v>5000.0433910793727</v>
      </c>
      <c r="U272">
        <v>2499.8743693033853</v>
      </c>
      <c r="V272">
        <v>236.82415359285142</v>
      </c>
      <c r="W272">
        <v>23.625000476837158</v>
      </c>
      <c r="X272">
        <v>0.76612497866153717</v>
      </c>
      <c r="Y272">
        <v>1.8100000321865082</v>
      </c>
      <c r="Z272" t="s">
        <v>310</v>
      </c>
      <c r="AA272" t="s">
        <v>310</v>
      </c>
      <c r="AB272" t="s">
        <v>310</v>
      </c>
      <c r="AC272" t="s">
        <v>310</v>
      </c>
      <c r="AD272" t="s">
        <v>310</v>
      </c>
      <c r="AE272">
        <v>12258.77982313368</v>
      </c>
      <c r="AF272">
        <v>92.024999618530273</v>
      </c>
      <c r="AG272">
        <v>8.8675003051757813</v>
      </c>
      <c r="AH272">
        <v>354.94998931884766</v>
      </c>
      <c r="AI272" t="s">
        <v>310</v>
      </c>
      <c r="AJ272">
        <v>0.30000001192092896</v>
      </c>
      <c r="AK272">
        <v>6100</v>
      </c>
      <c r="AL272">
        <v>98.651581075456406</v>
      </c>
      <c r="AM272">
        <v>0.98074416869814385</v>
      </c>
      <c r="AN272">
        <v>-2.696925871969592E-2</v>
      </c>
      <c r="AO272">
        <v>-3.0043374090225516E-2</v>
      </c>
      <c r="AP272">
        <v>9.4877713256412075E-3</v>
      </c>
      <c r="AQ272">
        <v>2.6753063417143292</v>
      </c>
      <c r="AR272">
        <v>36191.929706488714</v>
      </c>
      <c r="AS272">
        <v>45125.095570203994</v>
      </c>
      <c r="AT272">
        <v>422.77287677129112</v>
      </c>
      <c r="AU272">
        <v>634.95744556850855</v>
      </c>
      <c r="AV272">
        <v>542.25178900824653</v>
      </c>
      <c r="AW272">
        <v>562.1393025504218</v>
      </c>
      <c r="AX272">
        <v>560.82916670905217</v>
      </c>
      <c r="AY272">
        <v>553.25850656297473</v>
      </c>
      <c r="AZ272">
        <v>3.5511336415178247</v>
      </c>
      <c r="BA272">
        <v>-13.791786804795265</v>
      </c>
      <c r="BB272">
        <v>73.995610788133405</v>
      </c>
      <c r="BC272">
        <v>857.58611469268794</v>
      </c>
      <c r="BD272">
        <v>7841.0704494900174</v>
      </c>
      <c r="BE272" s="33">
        <v>8.6679167735079929E-2</v>
      </c>
      <c r="BF272" s="33"/>
    </row>
    <row r="273" spans="3:58" x14ac:dyDescent="0.3">
      <c r="C273" s="34">
        <v>43002</v>
      </c>
      <c r="D273">
        <v>22000.333489990233</v>
      </c>
      <c r="E273">
        <v>181.18336115413243</v>
      </c>
      <c r="F273">
        <v>602.30605284372962</v>
      </c>
      <c r="G273" t="s">
        <v>310</v>
      </c>
      <c r="H273">
        <v>1330.0363460116916</v>
      </c>
      <c r="I273">
        <v>717.16114768981936</v>
      </c>
      <c r="J273">
        <v>1.128961454745796</v>
      </c>
      <c r="K273">
        <v>281.73200879626802</v>
      </c>
      <c r="L273">
        <v>362.37381829155817</v>
      </c>
      <c r="M273">
        <v>354.76656224992541</v>
      </c>
      <c r="N273">
        <v>1328.3253786722819</v>
      </c>
      <c r="O273">
        <v>19.473080767525566</v>
      </c>
      <c r="P273">
        <v>15.63121223449707</v>
      </c>
      <c r="Q273">
        <v>3.2510757976108127</v>
      </c>
      <c r="R273">
        <v>1030.4125367270576</v>
      </c>
      <c r="S273">
        <v>999.97853662702778</v>
      </c>
      <c r="T273">
        <v>5000.0576043023002</v>
      </c>
      <c r="U273">
        <v>2500.3408008151582</v>
      </c>
      <c r="V273">
        <v>236.97927344640095</v>
      </c>
      <c r="W273">
        <v>23.774999618530273</v>
      </c>
      <c r="X273">
        <v>0.76880000531673431</v>
      </c>
      <c r="Y273">
        <v>1.7675000131130219</v>
      </c>
      <c r="Z273" t="s">
        <v>310</v>
      </c>
      <c r="AA273" t="s">
        <v>310</v>
      </c>
      <c r="AB273" t="s">
        <v>310</v>
      </c>
      <c r="AC273" t="s">
        <v>310</v>
      </c>
      <c r="AD273" t="s">
        <v>310</v>
      </c>
      <c r="AE273">
        <v>14017.10376010471</v>
      </c>
      <c r="AF273">
        <v>91.92500114440918</v>
      </c>
      <c r="AG273">
        <v>8.9249999523162842</v>
      </c>
      <c r="AH273">
        <v>351.42498779296875</v>
      </c>
      <c r="AI273" t="s">
        <v>310</v>
      </c>
      <c r="AJ273">
        <v>0.30000001192092896</v>
      </c>
      <c r="AK273">
        <v>6100</v>
      </c>
      <c r="AL273">
        <v>98.651172616746692</v>
      </c>
      <c r="AM273">
        <v>0.98421558516536956</v>
      </c>
      <c r="AN273">
        <v>-2.6907581416746301E-2</v>
      </c>
      <c r="AO273">
        <v>-3.0316311049772383E-2</v>
      </c>
      <c r="AP273">
        <v>9.4825029373168945E-3</v>
      </c>
      <c r="AQ273">
        <v>2.6666135009792118</v>
      </c>
      <c r="AR273">
        <v>39638.603713650176</v>
      </c>
      <c r="AS273">
        <v>39207.889774576826</v>
      </c>
      <c r="AT273">
        <v>467.13725048700968</v>
      </c>
      <c r="AU273">
        <v>619.57349304623074</v>
      </c>
      <c r="AV273">
        <v>545.09592056274414</v>
      </c>
      <c r="AW273">
        <v>562.88686036003958</v>
      </c>
      <c r="AX273">
        <v>560.78485075632727</v>
      </c>
      <c r="AY273">
        <v>557.20459910498721</v>
      </c>
      <c r="AZ273">
        <v>3.3811782080266211</v>
      </c>
      <c r="BA273">
        <v>-14.01892347170247</v>
      </c>
      <c r="BB273">
        <v>69.652709039052326</v>
      </c>
      <c r="BC273">
        <v>844.11973938412132</v>
      </c>
      <c r="BD273">
        <v>7901.7484261406789</v>
      </c>
      <c r="BE273" s="33">
        <v>7.9258332649866745E-2</v>
      </c>
      <c r="BF273" s="33"/>
    </row>
    <row r="274" spans="3:58" x14ac:dyDescent="0.3">
      <c r="C274" s="34">
        <v>43003</v>
      </c>
      <c r="D274">
        <v>22216.290605333117</v>
      </c>
      <c r="E274">
        <v>181.75768858591715</v>
      </c>
      <c r="F274">
        <v>602.00921694437659</v>
      </c>
      <c r="G274" t="s">
        <v>310</v>
      </c>
      <c r="H274">
        <v>1327.7270475599501</v>
      </c>
      <c r="I274">
        <v>724.10308305952287</v>
      </c>
      <c r="J274">
        <v>1.4852720550019984</v>
      </c>
      <c r="K274">
        <v>283.20738281673857</v>
      </c>
      <c r="L274">
        <v>365.19138548109265</v>
      </c>
      <c r="M274">
        <v>352.20835738711889</v>
      </c>
      <c r="N274">
        <v>1327.1551469590929</v>
      </c>
      <c r="O274">
        <v>19.799820449617172</v>
      </c>
      <c r="P274">
        <v>15.855216503143311</v>
      </c>
      <c r="Q274">
        <v>3.1323993735843234</v>
      </c>
      <c r="R274">
        <v>1019.3229795244005</v>
      </c>
      <c r="S274">
        <v>999.98958301544189</v>
      </c>
      <c r="T274">
        <v>4999.9693998548719</v>
      </c>
      <c r="U274">
        <v>2498.9831500583223</v>
      </c>
      <c r="V274">
        <v>237.18313259018791</v>
      </c>
      <c r="W274">
        <v>23.499999523162842</v>
      </c>
      <c r="X274">
        <v>0.76787498593330383</v>
      </c>
      <c r="Y274">
        <v>1.7874999642372131</v>
      </c>
      <c r="Z274" t="s">
        <v>310</v>
      </c>
      <c r="AA274" t="s">
        <v>310</v>
      </c>
      <c r="AB274" t="s">
        <v>310</v>
      </c>
      <c r="AC274" t="s">
        <v>310</v>
      </c>
      <c r="AD274" t="s">
        <v>310</v>
      </c>
      <c r="AE274">
        <v>14166.345370822482</v>
      </c>
      <c r="AF274">
        <v>92.124998092651367</v>
      </c>
      <c r="AG274">
        <v>8.7175002098083496</v>
      </c>
      <c r="AH274">
        <v>350.65000152587891</v>
      </c>
      <c r="AI274" t="s">
        <v>310</v>
      </c>
      <c r="AJ274">
        <v>-0.52500000596046448</v>
      </c>
      <c r="AK274">
        <v>6100</v>
      </c>
      <c r="AL274">
        <v>85.457405654589337</v>
      </c>
      <c r="AM274">
        <v>0.97786814119252896</v>
      </c>
      <c r="AN274">
        <v>4.5980604433995689</v>
      </c>
      <c r="AO274">
        <v>7.6883593186233794</v>
      </c>
      <c r="AP274">
        <v>1.3833393301400874E-2</v>
      </c>
      <c r="AQ274">
        <v>2.8889915595451989</v>
      </c>
      <c r="AR274">
        <v>40063.082641601563</v>
      </c>
      <c r="AS274">
        <v>39018.623434787325</v>
      </c>
      <c r="AT274">
        <v>467.67998650868736</v>
      </c>
      <c r="AU274">
        <v>619.11985357072615</v>
      </c>
      <c r="AV274">
        <v>548.83429209391272</v>
      </c>
      <c r="AW274">
        <v>566.11877432929145</v>
      </c>
      <c r="AX274">
        <v>564.27727913326692</v>
      </c>
      <c r="AY274">
        <v>560.32860207027863</v>
      </c>
      <c r="AZ274">
        <v>3.5684939672549567</v>
      </c>
      <c r="BA274">
        <v>-13.926008135411475</v>
      </c>
      <c r="BB274">
        <v>71.038048797183563</v>
      </c>
      <c r="BC274">
        <v>859.34190377129448</v>
      </c>
      <c r="BD274">
        <v>7925.8428183661563</v>
      </c>
      <c r="BE274" s="33">
        <v>8.956666601200898E-2</v>
      </c>
      <c r="BF274" s="33"/>
    </row>
    <row r="275" spans="3:58" x14ac:dyDescent="0.3">
      <c r="C275" s="34">
        <v>43004</v>
      </c>
      <c r="D275">
        <v>21685.601407199436</v>
      </c>
      <c r="E275">
        <v>180.66269597477384</v>
      </c>
      <c r="F275">
        <v>596.89286337958447</v>
      </c>
      <c r="G275" t="s">
        <v>310</v>
      </c>
      <c r="H275">
        <v>1331.7607521480984</v>
      </c>
      <c r="I275">
        <v>718.54965091281463</v>
      </c>
      <c r="J275">
        <v>2.1502356933912745</v>
      </c>
      <c r="K275">
        <v>270.04715588887535</v>
      </c>
      <c r="L275">
        <v>357.69531461927625</v>
      </c>
      <c r="M275">
        <v>350.28031137254504</v>
      </c>
      <c r="N275">
        <v>1332.0095673031278</v>
      </c>
      <c r="O275">
        <v>19.646464983622234</v>
      </c>
      <c r="P275">
        <v>15.64364474217097</v>
      </c>
      <c r="Q275">
        <v>3.2587745984395347</v>
      </c>
      <c r="R275">
        <v>1012.9183530807495</v>
      </c>
      <c r="S275">
        <v>999.92764180501297</v>
      </c>
      <c r="T275">
        <v>5000.0456524319115</v>
      </c>
      <c r="U275">
        <v>2499.4918823242188</v>
      </c>
      <c r="V275">
        <v>237.34535404311285</v>
      </c>
      <c r="W275">
        <v>23.474999904632568</v>
      </c>
      <c r="X275">
        <v>0.79312500357627869</v>
      </c>
      <c r="Y275">
        <v>1.7849999666213989</v>
      </c>
      <c r="Z275" t="s">
        <v>310</v>
      </c>
      <c r="AA275" t="s">
        <v>310</v>
      </c>
      <c r="AB275" t="s">
        <v>310</v>
      </c>
      <c r="AC275" t="s">
        <v>310</v>
      </c>
      <c r="AD275" t="s">
        <v>310</v>
      </c>
      <c r="AE275">
        <v>13812.213298543295</v>
      </c>
      <c r="AF275">
        <v>92.049999237060547</v>
      </c>
      <c r="AG275">
        <v>8.7300002574920654</v>
      </c>
      <c r="AH275">
        <v>350.67501068115234</v>
      </c>
      <c r="AI275" t="s">
        <v>310</v>
      </c>
      <c r="AJ275">
        <v>-0.80000001192092896</v>
      </c>
      <c r="AK275">
        <v>6100</v>
      </c>
      <c r="AL275">
        <v>78.083119167221923</v>
      </c>
      <c r="AM275">
        <v>1.0254585257696884</v>
      </c>
      <c r="AN275">
        <v>6.0707217634000159</v>
      </c>
      <c r="AO275">
        <v>13.049670281012853</v>
      </c>
      <c r="AP275">
        <v>1.4572723820391629E-2</v>
      </c>
      <c r="AQ275">
        <v>2.662003661195437</v>
      </c>
      <c r="AR275">
        <v>39187.93205566406</v>
      </c>
      <c r="AS275">
        <v>38624.17535807292</v>
      </c>
      <c r="AT275">
        <v>457.96792657640248</v>
      </c>
      <c r="AU275">
        <v>614.17229881286619</v>
      </c>
      <c r="AV275">
        <v>546.21904731326629</v>
      </c>
      <c r="AW275">
        <v>563.9338986502753</v>
      </c>
      <c r="AX275">
        <v>561.99423885345459</v>
      </c>
      <c r="AY275">
        <v>557.43352021111377</v>
      </c>
      <c r="AZ275">
        <v>4.1619517025020389</v>
      </c>
      <c r="BA275">
        <v>-14.259713282518916</v>
      </c>
      <c r="BB275">
        <v>65.508033596144784</v>
      </c>
      <c r="BC275">
        <v>852.91592280069983</v>
      </c>
      <c r="BD275">
        <v>7873.2978451199006</v>
      </c>
      <c r="BE275" s="33">
        <v>9.3745834504564599E-2</v>
      </c>
      <c r="BF275" s="33"/>
    </row>
    <row r="276" spans="3:58" x14ac:dyDescent="0.3">
      <c r="C276" s="34">
        <v>43005</v>
      </c>
      <c r="D276">
        <v>17754.691010877821</v>
      </c>
      <c r="E276">
        <v>177.6430059644911</v>
      </c>
      <c r="F276">
        <v>561.15919060177271</v>
      </c>
      <c r="G276" t="s">
        <v>310</v>
      </c>
      <c r="H276">
        <v>1360.1111640082465</v>
      </c>
      <c r="I276">
        <v>696.17588973575164</v>
      </c>
      <c r="J276">
        <v>2.0309035926919292</v>
      </c>
      <c r="K276">
        <v>254.1389032681783</v>
      </c>
      <c r="L276">
        <v>329.27623324924048</v>
      </c>
      <c r="M276">
        <v>353.72350745730932</v>
      </c>
      <c r="N276">
        <v>1361.7559517330594</v>
      </c>
      <c r="O276">
        <v>18.14901259475284</v>
      </c>
      <c r="P276">
        <v>14.239630469679833</v>
      </c>
      <c r="Q276">
        <v>4.0911823908487959</v>
      </c>
      <c r="R276">
        <v>1012.0534681532118</v>
      </c>
      <c r="S276">
        <v>999.9837740580241</v>
      </c>
      <c r="T276">
        <v>5000.0006037394205</v>
      </c>
      <c r="U276">
        <v>2500.4188113742402</v>
      </c>
      <c r="V276">
        <v>237.97161117659675</v>
      </c>
      <c r="W276">
        <v>24.09999942779541</v>
      </c>
      <c r="X276">
        <v>0.81200000643730164</v>
      </c>
      <c r="Y276">
        <v>1.7799999713897705</v>
      </c>
      <c r="Z276" t="s">
        <v>310</v>
      </c>
      <c r="AA276" t="s">
        <v>310</v>
      </c>
      <c r="AB276" t="s">
        <v>310</v>
      </c>
      <c r="AC276" t="s">
        <v>310</v>
      </c>
      <c r="AD276" t="s">
        <v>310</v>
      </c>
      <c r="AE276">
        <v>11382.334459431966</v>
      </c>
      <c r="AF276">
        <v>91.69999885559082</v>
      </c>
      <c r="AG276">
        <v>8.4375</v>
      </c>
      <c r="AH276">
        <v>350.32501220703125</v>
      </c>
      <c r="AI276" t="s">
        <v>310</v>
      </c>
      <c r="AJ276">
        <v>-1.8500000387430191</v>
      </c>
      <c r="AK276">
        <v>6100</v>
      </c>
      <c r="AL276">
        <v>76.518327469295926</v>
      </c>
      <c r="AM276">
        <v>0.9904186633564992</v>
      </c>
      <c r="AN276">
        <v>6.8624714462017575</v>
      </c>
      <c r="AO276">
        <v>13.938590508037143</v>
      </c>
      <c r="AP276">
        <v>6.9321272035853726E-2</v>
      </c>
      <c r="AQ276">
        <v>2.6945355451769299</v>
      </c>
      <c r="AR276">
        <v>33433.534765625001</v>
      </c>
      <c r="AS276">
        <v>33698.052699788408</v>
      </c>
      <c r="AT276">
        <v>403.50833499696517</v>
      </c>
      <c r="AU276">
        <v>580.23025338914658</v>
      </c>
      <c r="AV276">
        <v>480.44638467364842</v>
      </c>
      <c r="AW276">
        <v>508.74664403067698</v>
      </c>
      <c r="AX276">
        <v>505.6180692354838</v>
      </c>
      <c r="AY276">
        <v>495.64275035858157</v>
      </c>
      <c r="AZ276">
        <v>3.6581776935193275</v>
      </c>
      <c r="BA276">
        <v>-14.583925947878097</v>
      </c>
      <c r="BB276">
        <v>58.773222557703654</v>
      </c>
      <c r="BC276">
        <v>861.00593041314016</v>
      </c>
      <c r="BD276">
        <v>7970.7219055175783</v>
      </c>
      <c r="BE276" s="33">
        <v>8.8124997913837433E-2</v>
      </c>
      <c r="BF276" s="33"/>
    </row>
    <row r="277" spans="3:58" x14ac:dyDescent="0.3">
      <c r="C277" s="34">
        <v>43006</v>
      </c>
      <c r="D277">
        <v>15239.19251461453</v>
      </c>
      <c r="E277">
        <v>177.75579973326788</v>
      </c>
      <c r="F277">
        <v>591.27838110923767</v>
      </c>
      <c r="G277" t="s">
        <v>310</v>
      </c>
      <c r="H277">
        <v>1357.0724352518716</v>
      </c>
      <c r="I277">
        <v>386.53527892430623</v>
      </c>
      <c r="J277">
        <v>1.9773194648739365</v>
      </c>
      <c r="K277">
        <v>244.82242524358961</v>
      </c>
      <c r="L277">
        <v>316.22767713334827</v>
      </c>
      <c r="M277">
        <v>339.19106324513751</v>
      </c>
      <c r="N277">
        <v>1359.7291757138571</v>
      </c>
      <c r="O277">
        <v>17.309408287207287</v>
      </c>
      <c r="P277">
        <v>13.896931113948424</v>
      </c>
      <c r="Q277">
        <v>4.3117225395308605</v>
      </c>
      <c r="R277">
        <v>986.90543760087758</v>
      </c>
      <c r="S277">
        <v>1000.0334943771362</v>
      </c>
      <c r="T277">
        <v>5000.0079377237953</v>
      </c>
      <c r="U277">
        <v>2498.7977345784507</v>
      </c>
      <c r="V277">
        <v>237.19324646525914</v>
      </c>
      <c r="W277">
        <v>23.549999237060547</v>
      </c>
      <c r="X277">
        <v>0.81307502090930939</v>
      </c>
      <c r="Y277">
        <v>1.75</v>
      </c>
      <c r="Z277" t="s">
        <v>310</v>
      </c>
      <c r="AA277" t="s">
        <v>310</v>
      </c>
      <c r="AB277" t="s">
        <v>310</v>
      </c>
      <c r="AC277" t="s">
        <v>310</v>
      </c>
      <c r="AD277" t="s">
        <v>310</v>
      </c>
      <c r="AE277">
        <v>9828.7133752441405</v>
      </c>
      <c r="AF277">
        <v>91.450000762939453</v>
      </c>
      <c r="AG277">
        <v>8.2924997806549072</v>
      </c>
      <c r="AH277">
        <v>350.57501220703125</v>
      </c>
      <c r="AI277" t="s">
        <v>310</v>
      </c>
      <c r="AJ277">
        <v>-2.2000000476837158</v>
      </c>
      <c r="AK277">
        <v>6100</v>
      </c>
      <c r="AL277">
        <v>75.918054339620795</v>
      </c>
      <c r="AM277">
        <v>1.0350220459501869</v>
      </c>
      <c r="AN277">
        <v>7.1168348721883916</v>
      </c>
      <c r="AO277">
        <v>14.047645431756973</v>
      </c>
      <c r="AP277">
        <v>0.12235790335366295</v>
      </c>
      <c r="AQ277">
        <v>3.0956527011262045</v>
      </c>
      <c r="AR277">
        <v>35066.655048285589</v>
      </c>
      <c r="AS277">
        <v>40311.87058959961</v>
      </c>
      <c r="AT277">
        <v>368.6536092207167</v>
      </c>
      <c r="AU277">
        <v>617.98320215966964</v>
      </c>
      <c r="AV277">
        <v>493.24647959603203</v>
      </c>
      <c r="AW277">
        <v>523.14297700458098</v>
      </c>
      <c r="AX277">
        <v>520.82356879976055</v>
      </c>
      <c r="AY277">
        <v>507.81187936994763</v>
      </c>
      <c r="AZ277">
        <v>3.7496430941588348</v>
      </c>
      <c r="BA277">
        <v>-14.55061451991399</v>
      </c>
      <c r="BB277">
        <v>60.697424585741373</v>
      </c>
      <c r="BC277">
        <v>906.04402607811824</v>
      </c>
      <c r="BD277">
        <v>7773.7827369435627</v>
      </c>
      <c r="BE277" s="33">
        <v>8.6941665348907307E-2</v>
      </c>
      <c r="BF277" s="33"/>
    </row>
    <row r="278" spans="3:58" x14ac:dyDescent="0.3">
      <c r="C278" s="34">
        <v>43007</v>
      </c>
      <c r="D278">
        <v>22381.074755181206</v>
      </c>
      <c r="E278">
        <v>180.19736085467869</v>
      </c>
      <c r="F278">
        <v>601.6140847735935</v>
      </c>
      <c r="G278" t="s">
        <v>310</v>
      </c>
      <c r="H278">
        <v>1324.9554291195341</v>
      </c>
      <c r="I278">
        <v>718.51930116017661</v>
      </c>
      <c r="J278">
        <v>1.9532194735275374</v>
      </c>
      <c r="K278">
        <v>258.41252060466343</v>
      </c>
      <c r="L278">
        <v>349.9111334482829</v>
      </c>
      <c r="M278">
        <v>350.8888880411784</v>
      </c>
      <c r="N278">
        <v>1326.751626586914</v>
      </c>
      <c r="O278">
        <v>19.837770329581367</v>
      </c>
      <c r="P278">
        <v>15.923506183425586</v>
      </c>
      <c r="Q278">
        <v>2.9906340440114341</v>
      </c>
      <c r="R278">
        <v>977.75138356950549</v>
      </c>
      <c r="S278">
        <v>1000.0210784912109</v>
      </c>
      <c r="T278">
        <v>4999.9743801540799</v>
      </c>
      <c r="U278">
        <v>2499.8160892062715</v>
      </c>
      <c r="V278">
        <v>237.37844647831386</v>
      </c>
      <c r="W278">
        <v>23.600000381469727</v>
      </c>
      <c r="X278">
        <v>0.8145499974489212</v>
      </c>
      <c r="Y278">
        <v>1.8749999701976776</v>
      </c>
      <c r="Z278" t="s">
        <v>310</v>
      </c>
      <c r="AA278" t="s">
        <v>310</v>
      </c>
      <c r="AB278" t="s">
        <v>310</v>
      </c>
      <c r="AC278" t="s">
        <v>310</v>
      </c>
      <c r="AD278" t="s">
        <v>310</v>
      </c>
      <c r="AE278">
        <v>14422.853915744357</v>
      </c>
      <c r="AF278">
        <v>92.075002670288086</v>
      </c>
      <c r="AG278">
        <v>8.4825000762939453</v>
      </c>
      <c r="AH278">
        <v>356.02499389648438</v>
      </c>
      <c r="AI278" t="s">
        <v>310</v>
      </c>
      <c r="AJ278">
        <v>-0.47500001080334187</v>
      </c>
      <c r="AK278">
        <v>6100</v>
      </c>
      <c r="AL278">
        <v>76.758464762899607</v>
      </c>
      <c r="AM278">
        <v>0.79195399426935642</v>
      </c>
      <c r="AN278">
        <v>6.7091708448198109</v>
      </c>
      <c r="AO278">
        <v>13.10156197183662</v>
      </c>
      <c r="AP278">
        <v>1.1831867858767509</v>
      </c>
      <c r="AQ278">
        <v>2.9758532428079181</v>
      </c>
      <c r="AR278">
        <v>39596.163201226125</v>
      </c>
      <c r="AS278">
        <v>40213.601643880211</v>
      </c>
      <c r="AT278">
        <v>459.14586015277439</v>
      </c>
      <c r="AU278">
        <v>617.75235892401804</v>
      </c>
      <c r="AV278">
        <v>553.62511740790478</v>
      </c>
      <c r="AW278">
        <v>571.94809483422171</v>
      </c>
      <c r="AX278">
        <v>569.63782954745818</v>
      </c>
      <c r="AY278">
        <v>563.35941306220161</v>
      </c>
      <c r="AZ278">
        <v>4.0096026060481869</v>
      </c>
      <c r="BA278">
        <v>-14.390506557292408</v>
      </c>
      <c r="BB278">
        <v>61.148108315467837</v>
      </c>
      <c r="BC278">
        <v>992.19230990939673</v>
      </c>
      <c r="BD278">
        <v>7755.2154788547095</v>
      </c>
      <c r="BE278" s="33">
        <v>9.6916666564842061E-2</v>
      </c>
      <c r="BF278" s="33"/>
    </row>
    <row r="279" spans="3:58" x14ac:dyDescent="0.3">
      <c r="C279" s="34">
        <v>43008</v>
      </c>
      <c r="D279">
        <v>22499.028095838759</v>
      </c>
      <c r="E279">
        <v>181.65862669414943</v>
      </c>
      <c r="F279">
        <v>589.81298022800024</v>
      </c>
      <c r="G279" t="s">
        <v>310</v>
      </c>
      <c r="H279">
        <v>1325.0173737419975</v>
      </c>
      <c r="I279">
        <v>718.05152553982202</v>
      </c>
      <c r="J279">
        <v>1.9692957840445968</v>
      </c>
      <c r="K279">
        <v>268.51693777508206</v>
      </c>
      <c r="L279">
        <v>354.23163837856714</v>
      </c>
      <c r="M279">
        <v>344.25683551364477</v>
      </c>
      <c r="N279">
        <v>1327.4426339891222</v>
      </c>
      <c r="O279">
        <v>20.059576431910198</v>
      </c>
      <c r="P279">
        <v>15.943253517150879</v>
      </c>
      <c r="Q279">
        <v>3.1093294355604382</v>
      </c>
      <c r="R279">
        <v>973.25413023630779</v>
      </c>
      <c r="S279">
        <v>1000.0077973047893</v>
      </c>
      <c r="T279">
        <v>4999.9899829440646</v>
      </c>
      <c r="U279">
        <v>2499.6738221910264</v>
      </c>
      <c r="V279">
        <v>237.25034112930297</v>
      </c>
      <c r="W279">
        <v>23.700000762939453</v>
      </c>
      <c r="X279">
        <v>0.80705000460147858</v>
      </c>
      <c r="Y279">
        <v>1.8149999678134918</v>
      </c>
      <c r="Z279" t="s">
        <v>310</v>
      </c>
      <c r="AA279" t="s">
        <v>310</v>
      </c>
      <c r="AB279" t="s">
        <v>310</v>
      </c>
      <c r="AC279" t="s">
        <v>310</v>
      </c>
      <c r="AD279" t="s">
        <v>310</v>
      </c>
      <c r="AE279">
        <v>14459.119036187067</v>
      </c>
      <c r="AF279">
        <v>92.000001907348633</v>
      </c>
      <c r="AG279">
        <v>8.9325003623962402</v>
      </c>
      <c r="AH279">
        <v>358.40000152587891</v>
      </c>
      <c r="AI279" t="s">
        <v>310</v>
      </c>
      <c r="AJ279">
        <v>0.10000000149011612</v>
      </c>
      <c r="AK279">
        <v>6100</v>
      </c>
      <c r="AL279">
        <v>76.599959066179068</v>
      </c>
      <c r="AM279">
        <v>0.79210770784382833</v>
      </c>
      <c r="AN279">
        <v>6.7183006481991878</v>
      </c>
      <c r="AO279">
        <v>13.229325003425281</v>
      </c>
      <c r="AP279">
        <v>1.3078813203093078</v>
      </c>
      <c r="AQ279">
        <v>2.881817395488421</v>
      </c>
      <c r="AR279">
        <v>40334.210555013022</v>
      </c>
      <c r="AS279">
        <v>36160.712090386281</v>
      </c>
      <c r="AT279">
        <v>464.09233500162759</v>
      </c>
      <c r="AU279">
        <v>605.00729882982046</v>
      </c>
      <c r="AV279">
        <v>534.01878145005969</v>
      </c>
      <c r="AW279">
        <v>553.83617515563969</v>
      </c>
      <c r="AX279">
        <v>551.51736043294272</v>
      </c>
      <c r="AY279">
        <v>546.98505488501655</v>
      </c>
      <c r="AZ279">
        <v>3.4012576483190058</v>
      </c>
      <c r="BA279">
        <v>-14.3126970258024</v>
      </c>
      <c r="BB279">
        <v>59.025068985091316</v>
      </c>
      <c r="BC279">
        <v>987.84553858439131</v>
      </c>
      <c r="BD279">
        <v>7748.3505474514432</v>
      </c>
      <c r="BE279" s="33">
        <v>9.8141667122642204E-2</v>
      </c>
      <c r="BF279" s="33"/>
    </row>
    <row r="280" spans="3:58" x14ac:dyDescent="0.3">
      <c r="C280" s="34">
        <v>43009</v>
      </c>
      <c r="D280">
        <v>22500.71078898112</v>
      </c>
      <c r="E280">
        <v>182.96519382264879</v>
      </c>
      <c r="F280">
        <v>606.66918860541455</v>
      </c>
      <c r="G280" t="s">
        <v>310</v>
      </c>
      <c r="H280">
        <v>1324.9475653330485</v>
      </c>
      <c r="I280">
        <v>723.03690812852642</v>
      </c>
      <c r="J280">
        <v>1.9914678040891887</v>
      </c>
      <c r="K280">
        <v>281.078531381819</v>
      </c>
      <c r="L280">
        <v>363.32587401072186</v>
      </c>
      <c r="M280">
        <v>352.12039417690698</v>
      </c>
      <c r="N280">
        <v>1327.6611386193169</v>
      </c>
      <c r="O280">
        <v>20.11852344142066</v>
      </c>
      <c r="P280">
        <v>15.998765627543131</v>
      </c>
      <c r="Q280">
        <v>3.3087904718187122</v>
      </c>
      <c r="R280">
        <v>970.82689323425291</v>
      </c>
      <c r="S280">
        <v>999.98989170922175</v>
      </c>
      <c r="T280">
        <v>5000.0082044813371</v>
      </c>
      <c r="U280">
        <v>2500.1802444458008</v>
      </c>
      <c r="V280">
        <v>236.9546782069736</v>
      </c>
      <c r="W280">
        <v>23.700000762939453</v>
      </c>
      <c r="X280">
        <v>0.8023499995470047</v>
      </c>
      <c r="Y280">
        <v>1.8100000321865082</v>
      </c>
      <c r="Z280" t="s">
        <v>310</v>
      </c>
      <c r="AA280" t="s">
        <v>310</v>
      </c>
      <c r="AB280" t="s">
        <v>310</v>
      </c>
      <c r="AC280" t="s">
        <v>310</v>
      </c>
      <c r="AD280" t="s">
        <v>310</v>
      </c>
      <c r="AE280">
        <v>14467.399512736003</v>
      </c>
      <c r="AF280">
        <v>91.975000381469727</v>
      </c>
      <c r="AG280">
        <v>8.9250001907348633</v>
      </c>
      <c r="AH280">
        <v>354.99999237060547</v>
      </c>
      <c r="AI280" t="s">
        <v>310</v>
      </c>
      <c r="AJ280">
        <v>0.10000000149011612</v>
      </c>
      <c r="AK280">
        <v>6100</v>
      </c>
      <c r="AL280">
        <v>76.393320226669317</v>
      </c>
      <c r="AM280">
        <v>0.7904548335245547</v>
      </c>
      <c r="AN280">
        <v>6.7994627945952946</v>
      </c>
      <c r="AO280">
        <v>13.537045850356419</v>
      </c>
      <c r="AP280">
        <v>1.0504553796723486</v>
      </c>
      <c r="AQ280">
        <v>4.0775917205545635</v>
      </c>
      <c r="AR280">
        <v>40010.011478678389</v>
      </c>
      <c r="AS280">
        <v>40985.282158745656</v>
      </c>
      <c r="AT280">
        <v>467.19848017162747</v>
      </c>
      <c r="AU280">
        <v>623.10852491590708</v>
      </c>
      <c r="AV280">
        <v>556.36473231845434</v>
      </c>
      <c r="AW280">
        <v>573.07978051503494</v>
      </c>
      <c r="AX280">
        <v>571.78117328219946</v>
      </c>
      <c r="AY280">
        <v>567.79910984039304</v>
      </c>
      <c r="AZ280">
        <v>3.5471516535513929</v>
      </c>
      <c r="BA280">
        <v>-13.954467015796238</v>
      </c>
      <c r="BB280">
        <v>68.198462442557016</v>
      </c>
      <c r="BC280">
        <v>963.22985850440136</v>
      </c>
      <c r="BD280">
        <v>7763.1823633829754</v>
      </c>
      <c r="BE280" s="33">
        <v>9.8979167640209198E-2</v>
      </c>
      <c r="BF280" s="33"/>
    </row>
    <row r="281" spans="3:58" x14ac:dyDescent="0.3">
      <c r="C281" s="34">
        <v>43010</v>
      </c>
      <c r="D281">
        <v>22498.550832790799</v>
      </c>
      <c r="E281">
        <v>184.33384626706442</v>
      </c>
      <c r="F281">
        <v>617.08763281504309</v>
      </c>
      <c r="G281" t="s">
        <v>310</v>
      </c>
      <c r="H281">
        <v>1324.818790435791</v>
      </c>
      <c r="I281">
        <v>720.58263537089033</v>
      </c>
      <c r="J281">
        <v>1.4527196742650053</v>
      </c>
      <c r="K281">
        <v>283.80832305484347</v>
      </c>
      <c r="L281">
        <v>366.02969440884061</v>
      </c>
      <c r="M281">
        <v>354.0202220280965</v>
      </c>
      <c r="N281">
        <v>1326.5236711714003</v>
      </c>
      <c r="O281">
        <v>19.979535473717583</v>
      </c>
      <c r="P281">
        <v>15.855223019917807</v>
      </c>
      <c r="Q281">
        <v>3.450836764441596</v>
      </c>
      <c r="R281">
        <v>967.97692093319358</v>
      </c>
      <c r="S281">
        <v>999.96712413363991</v>
      </c>
      <c r="T281">
        <v>4999.9799911499022</v>
      </c>
      <c r="U281">
        <v>2501.008415222168</v>
      </c>
      <c r="V281">
        <v>236.77513933181763</v>
      </c>
      <c r="W281">
        <v>23.700000762939453</v>
      </c>
      <c r="X281">
        <v>0.78872498869895935</v>
      </c>
      <c r="Y281">
        <v>1.7300000488758087</v>
      </c>
      <c r="Z281" t="s">
        <v>310</v>
      </c>
      <c r="AA281" t="s">
        <v>310</v>
      </c>
      <c r="AB281" t="s">
        <v>310</v>
      </c>
      <c r="AC281" t="s">
        <v>310</v>
      </c>
      <c r="AD281" t="s">
        <v>310</v>
      </c>
      <c r="AE281">
        <v>14470.42009209527</v>
      </c>
      <c r="AF281">
        <v>92.07499885559082</v>
      </c>
      <c r="AG281">
        <v>8.9100000858306885</v>
      </c>
      <c r="AH281">
        <v>355.15000152587891</v>
      </c>
      <c r="AI281" t="s">
        <v>310</v>
      </c>
      <c r="AJ281">
        <v>-0.8000000175088644</v>
      </c>
      <c r="AK281">
        <v>6100</v>
      </c>
      <c r="AL281">
        <v>51.003926444035834</v>
      </c>
      <c r="AM281">
        <v>0.85466263813873522</v>
      </c>
      <c r="AN281">
        <v>5.1400459806242695</v>
      </c>
      <c r="AO281">
        <v>8.8675919115008792</v>
      </c>
      <c r="AP281">
        <v>0.91993624497600379</v>
      </c>
      <c r="AQ281">
        <v>509.7825258122075</v>
      </c>
      <c r="AR281">
        <v>39789.498101128469</v>
      </c>
      <c r="AS281">
        <v>43827.660603841148</v>
      </c>
      <c r="AT281">
        <v>468.17290924919973</v>
      </c>
      <c r="AU281">
        <v>634.62967923482256</v>
      </c>
      <c r="AV281">
        <v>568.98383564419214</v>
      </c>
      <c r="AW281">
        <v>583.33687949710418</v>
      </c>
      <c r="AX281">
        <v>582.15074511633975</v>
      </c>
      <c r="AY281">
        <v>578.66547381083171</v>
      </c>
      <c r="AZ281">
        <v>3.66880895089772</v>
      </c>
      <c r="BA281">
        <v>-13.726917883091502</v>
      </c>
      <c r="BB281">
        <v>72.582215796576605</v>
      </c>
      <c r="BC281">
        <v>963.98217508527966</v>
      </c>
      <c r="BD281">
        <v>7769.1861945258242</v>
      </c>
      <c r="BE281" s="33">
        <v>9.3279165526231125E-2</v>
      </c>
      <c r="BF281" s="33"/>
    </row>
    <row r="282" spans="3:58" x14ac:dyDescent="0.3">
      <c r="C282" s="34">
        <v>43011</v>
      </c>
      <c r="D282">
        <v>22640.374291992186</v>
      </c>
      <c r="E282">
        <v>186.4547551843855</v>
      </c>
      <c r="F282">
        <v>615.29740492502845</v>
      </c>
      <c r="G282" t="s">
        <v>310</v>
      </c>
      <c r="H282">
        <v>1324.9556007385254</v>
      </c>
      <c r="I282">
        <v>721.71332081688774</v>
      </c>
      <c r="J282">
        <v>2.4575828395236319</v>
      </c>
      <c r="K282">
        <v>285.97666825188531</v>
      </c>
      <c r="L282">
        <v>367.13875170813668</v>
      </c>
      <c r="M282">
        <v>353.69594891866046</v>
      </c>
      <c r="N282">
        <v>1329.3214214748807</v>
      </c>
      <c r="O282">
        <v>20.03865189022488</v>
      </c>
      <c r="P282">
        <v>15.937633514404297</v>
      </c>
      <c r="Q282">
        <v>3.1760480668809681</v>
      </c>
      <c r="R282">
        <v>960.6752320183648</v>
      </c>
      <c r="S282">
        <v>999.97873467339411</v>
      </c>
      <c r="T282">
        <v>5000.015757581923</v>
      </c>
      <c r="U282">
        <v>2499.8675876193574</v>
      </c>
      <c r="V282">
        <v>237.09559954007466</v>
      </c>
      <c r="W282">
        <v>23.625000476837158</v>
      </c>
      <c r="X282">
        <v>0.77982498705387115</v>
      </c>
      <c r="Y282">
        <v>1.7450000047683716</v>
      </c>
      <c r="Z282" t="s">
        <v>310</v>
      </c>
      <c r="AA282" t="s">
        <v>310</v>
      </c>
      <c r="AB282" t="s">
        <v>310</v>
      </c>
      <c r="AC282" t="s">
        <v>310</v>
      </c>
      <c r="AD282" t="s">
        <v>310</v>
      </c>
      <c r="AE282">
        <v>14500.82037455241</v>
      </c>
      <c r="AF282">
        <v>92.250001907348633</v>
      </c>
      <c r="AG282">
        <v>8.7700002193450928</v>
      </c>
      <c r="AH282">
        <v>354.77500152587891</v>
      </c>
      <c r="AI282" t="s">
        <v>310</v>
      </c>
      <c r="AJ282">
        <v>-1.1000000238418579</v>
      </c>
      <c r="AK282">
        <v>6100</v>
      </c>
      <c r="AL282">
        <v>74.903452382981783</v>
      </c>
      <c r="AM282">
        <v>3.4555198426875804</v>
      </c>
      <c r="AN282">
        <v>5.953265938080019</v>
      </c>
      <c r="AO282">
        <v>14.662286948166891</v>
      </c>
      <c r="AP282">
        <v>0.10931577840561255</v>
      </c>
      <c r="AQ282">
        <v>13.917089094221591</v>
      </c>
      <c r="AR282">
        <v>39910.69725748698</v>
      </c>
      <c r="AS282">
        <v>43045.097637261286</v>
      </c>
      <c r="AT282">
        <v>470.82450550927058</v>
      </c>
      <c r="AU282">
        <v>632.92529366811118</v>
      </c>
      <c r="AV282">
        <v>569.72809897528759</v>
      </c>
      <c r="AW282">
        <v>584.17724783155654</v>
      </c>
      <c r="AX282">
        <v>582.95514216952859</v>
      </c>
      <c r="AY282">
        <v>579.42516004774302</v>
      </c>
      <c r="AZ282">
        <v>3.8859032871822516</v>
      </c>
      <c r="BA282">
        <v>-13.727543151709769</v>
      </c>
      <c r="BB282">
        <v>72.41684001816644</v>
      </c>
      <c r="BC282">
        <v>975.69370780520967</v>
      </c>
      <c r="BD282">
        <v>7767.3759748670791</v>
      </c>
      <c r="BE282" s="33">
        <v>9.3525001779198647E-2</v>
      </c>
      <c r="BF282" s="33"/>
    </row>
    <row r="283" spans="3:58" x14ac:dyDescent="0.3">
      <c r="C283" s="34">
        <v>43012</v>
      </c>
      <c r="D283">
        <v>22700.079355197482</v>
      </c>
      <c r="E283">
        <v>187.60520780351428</v>
      </c>
      <c r="F283">
        <v>621.96953508589002</v>
      </c>
      <c r="G283" t="s">
        <v>310</v>
      </c>
      <c r="H283">
        <v>1325.0126173231338</v>
      </c>
      <c r="I283">
        <v>722.43215026855466</v>
      </c>
      <c r="J283">
        <v>2.9333138236199847</v>
      </c>
      <c r="K283">
        <v>286.01675224304199</v>
      </c>
      <c r="L283">
        <v>367.6345428254869</v>
      </c>
      <c r="M283">
        <v>358.05777708689374</v>
      </c>
      <c r="N283">
        <v>1328.5506821102567</v>
      </c>
      <c r="O283">
        <v>20.068049165937637</v>
      </c>
      <c r="P283">
        <v>15.964550654093424</v>
      </c>
      <c r="Q283">
        <v>3.3166724575890436</v>
      </c>
      <c r="R283">
        <v>957.69425125122075</v>
      </c>
      <c r="S283">
        <v>999.97811601426861</v>
      </c>
      <c r="T283">
        <v>4999.9742511325412</v>
      </c>
      <c r="U283">
        <v>2499.0604824490019</v>
      </c>
      <c r="V283">
        <v>237.24758183161418</v>
      </c>
      <c r="W283">
        <v>23.600000381469727</v>
      </c>
      <c r="X283">
        <v>0.77994999289512634</v>
      </c>
      <c r="Y283">
        <v>1.820000022649765</v>
      </c>
      <c r="Z283" t="s">
        <v>310</v>
      </c>
      <c r="AA283" t="s">
        <v>310</v>
      </c>
      <c r="AB283" t="s">
        <v>310</v>
      </c>
      <c r="AC283" t="s">
        <v>310</v>
      </c>
      <c r="AD283" t="s">
        <v>310</v>
      </c>
      <c r="AE283">
        <v>14172.077779134115</v>
      </c>
      <c r="AF283">
        <v>92.149999618530273</v>
      </c>
      <c r="AG283">
        <v>8.8025000095367432</v>
      </c>
      <c r="AH283">
        <v>347.22499084472656</v>
      </c>
      <c r="AI283" t="s">
        <v>310</v>
      </c>
      <c r="AJ283">
        <v>-0.35000000707805157</v>
      </c>
      <c r="AK283">
        <v>6100</v>
      </c>
      <c r="AL283">
        <v>69.714252066467367</v>
      </c>
      <c r="AM283">
        <v>2.756521944541277</v>
      </c>
      <c r="AN283">
        <v>6.5894469008606391</v>
      </c>
      <c r="AO283">
        <v>14.705436912539234</v>
      </c>
      <c r="AP283">
        <v>0.1335802275299405</v>
      </c>
      <c r="AQ283">
        <v>5.8203223162227209</v>
      </c>
      <c r="AR283">
        <v>39461.458766004776</v>
      </c>
      <c r="AS283">
        <v>44638.184124077692</v>
      </c>
      <c r="AT283">
        <v>472.45739445156522</v>
      </c>
      <c r="AU283">
        <v>640.05376881493464</v>
      </c>
      <c r="AV283">
        <v>574.73816871643066</v>
      </c>
      <c r="AW283">
        <v>589.37404816945389</v>
      </c>
      <c r="AX283">
        <v>588.17638746897376</v>
      </c>
      <c r="AY283">
        <v>584.2050581614177</v>
      </c>
      <c r="AZ283">
        <v>3.6326369831131564</v>
      </c>
      <c r="BA283">
        <v>-13.707655544413461</v>
      </c>
      <c r="BB283">
        <v>72.254258388943143</v>
      </c>
      <c r="BC283">
        <v>966.95722692277695</v>
      </c>
      <c r="BD283">
        <v>7768.6660946316188</v>
      </c>
      <c r="BE283" s="33">
        <v>8.7500001614292458E-2</v>
      </c>
      <c r="BF283" s="33"/>
    </row>
    <row r="284" spans="3:58" x14ac:dyDescent="0.3">
      <c r="C284" s="34">
        <v>43013</v>
      </c>
      <c r="D284">
        <v>22701.005457221137</v>
      </c>
      <c r="E284">
        <v>186.10689010620118</v>
      </c>
      <c r="F284">
        <v>624.52123271094433</v>
      </c>
      <c r="G284" t="s">
        <v>310</v>
      </c>
      <c r="H284">
        <v>1325.0170423719619</v>
      </c>
      <c r="I284">
        <v>726.54477596282959</v>
      </c>
      <c r="J284">
        <v>2.3922181594289009</v>
      </c>
      <c r="K284">
        <v>285.53329863018462</v>
      </c>
      <c r="L284">
        <v>367.28851803673638</v>
      </c>
      <c r="M284">
        <v>361.41038470798071</v>
      </c>
      <c r="N284">
        <v>1328.0344194624158</v>
      </c>
      <c r="O284">
        <v>20.089868704477947</v>
      </c>
      <c r="P284">
        <v>15.993145942687988</v>
      </c>
      <c r="Q284">
        <v>3.2326393922170005</v>
      </c>
      <c r="R284">
        <v>955.98756521013047</v>
      </c>
      <c r="S284">
        <v>999.94348267449277</v>
      </c>
      <c r="T284">
        <v>5000.0196912977426</v>
      </c>
      <c r="U284">
        <v>2500.3293143378364</v>
      </c>
      <c r="V284">
        <v>237.03695023854573</v>
      </c>
      <c r="W284">
        <v>23.600000381469727</v>
      </c>
      <c r="X284">
        <v>0.78072498738765717</v>
      </c>
      <c r="Y284">
        <v>1.7800000011920929</v>
      </c>
      <c r="Z284" t="s">
        <v>310</v>
      </c>
      <c r="AA284" t="s">
        <v>310</v>
      </c>
      <c r="AB284" t="s">
        <v>310</v>
      </c>
      <c r="AC284" t="s">
        <v>310</v>
      </c>
      <c r="AD284" t="s">
        <v>310</v>
      </c>
      <c r="AE284">
        <v>14291.458567301432</v>
      </c>
      <c r="AF284">
        <v>92.024999618530273</v>
      </c>
      <c r="AG284">
        <v>8.8975000381469727</v>
      </c>
      <c r="AH284">
        <v>349.82499694824219</v>
      </c>
      <c r="AI284" t="s">
        <v>310</v>
      </c>
      <c r="AJ284">
        <v>-0.10000000149011612</v>
      </c>
      <c r="AK284">
        <v>6100</v>
      </c>
      <c r="AL284">
        <v>78.211378542582196</v>
      </c>
      <c r="AM284">
        <v>1.8726243174738355</v>
      </c>
      <c r="AN284">
        <v>5.7411595194822267</v>
      </c>
      <c r="AO284">
        <v>13.734498834941123</v>
      </c>
      <c r="AP284">
        <v>9.0083479881286621E-3</v>
      </c>
      <c r="AQ284">
        <v>2.5910122113095388</v>
      </c>
      <c r="AR284">
        <v>39223.57854953342</v>
      </c>
      <c r="AS284">
        <v>45661.809880913628</v>
      </c>
      <c r="AT284">
        <v>472.2588038444519</v>
      </c>
      <c r="AU284">
        <v>642.76857414245603</v>
      </c>
      <c r="AV284">
        <v>577.17267142401806</v>
      </c>
      <c r="AW284">
        <v>591.92079086303715</v>
      </c>
      <c r="AX284">
        <v>590.83600482940676</v>
      </c>
      <c r="AY284">
        <v>586.44220453898117</v>
      </c>
      <c r="AZ284">
        <v>3.4343756674892374</v>
      </c>
      <c r="BA284">
        <v>-13.744457277986738</v>
      </c>
      <c r="BB284">
        <v>72.572967751820883</v>
      </c>
      <c r="BC284">
        <v>966.23323650360112</v>
      </c>
      <c r="BD284">
        <v>7783.4160898844402</v>
      </c>
      <c r="BE284" s="33">
        <v>9.0908335832258061E-2</v>
      </c>
      <c r="BF284" s="33"/>
    </row>
    <row r="285" spans="3:58" x14ac:dyDescent="0.3">
      <c r="C285" s="34">
        <v>43014</v>
      </c>
      <c r="D285">
        <v>22699.958381483291</v>
      </c>
      <c r="E285">
        <v>185.13264498180814</v>
      </c>
      <c r="F285">
        <v>627.17689726087781</v>
      </c>
      <c r="G285" t="s">
        <v>310</v>
      </c>
      <c r="H285">
        <v>1324.6743069542779</v>
      </c>
      <c r="I285">
        <v>726.91637617746994</v>
      </c>
      <c r="J285">
        <v>2.3864044302453595</v>
      </c>
      <c r="K285">
        <v>286.96292836931019</v>
      </c>
      <c r="L285">
        <v>368.82365860409209</v>
      </c>
      <c r="M285">
        <v>361.26131216684979</v>
      </c>
      <c r="N285">
        <v>1326.6219887627497</v>
      </c>
      <c r="O285">
        <v>20.017120838165283</v>
      </c>
      <c r="P285">
        <v>16.021401564280193</v>
      </c>
      <c r="Q285">
        <v>3.2042191823323569</v>
      </c>
      <c r="R285">
        <v>948.65428337521018</v>
      </c>
      <c r="S285">
        <v>999.95539228651262</v>
      </c>
      <c r="T285">
        <v>4999.999915737576</v>
      </c>
      <c r="U285">
        <v>2500.1744588216147</v>
      </c>
      <c r="V285">
        <v>236.93301113976372</v>
      </c>
      <c r="W285">
        <v>23.749999523162842</v>
      </c>
      <c r="X285">
        <v>0.77787499129772186</v>
      </c>
      <c r="Y285">
        <v>1.7899999618530273</v>
      </c>
      <c r="Z285" t="s">
        <v>310</v>
      </c>
      <c r="AA285" t="s">
        <v>310</v>
      </c>
      <c r="AB285" t="s">
        <v>310</v>
      </c>
      <c r="AC285" t="s">
        <v>310</v>
      </c>
      <c r="AD285" t="s">
        <v>310</v>
      </c>
      <c r="AE285">
        <v>14161.605995686848</v>
      </c>
      <c r="AF285">
        <v>91.92500114440918</v>
      </c>
      <c r="AG285">
        <v>8.9124999046325684</v>
      </c>
      <c r="AH285">
        <v>347</v>
      </c>
      <c r="AI285" t="s">
        <v>310</v>
      </c>
      <c r="AJ285">
        <v>-0.9250000361353159</v>
      </c>
      <c r="AK285">
        <v>6100</v>
      </c>
      <c r="AL285">
        <v>78.255396307839291</v>
      </c>
      <c r="AM285">
        <v>1.8736983465237751</v>
      </c>
      <c r="AN285">
        <v>5.7368903124379731</v>
      </c>
      <c r="AO285">
        <v>13.68858015537262</v>
      </c>
      <c r="AP285">
        <v>9.0378180353177916E-3</v>
      </c>
      <c r="AQ285">
        <v>2.5910781075557074</v>
      </c>
      <c r="AR285">
        <v>39272.390467664933</v>
      </c>
      <c r="AS285">
        <v>45675.816060384117</v>
      </c>
      <c r="AT285">
        <v>472.95219973458182</v>
      </c>
      <c r="AU285">
        <v>645.57280529869922</v>
      </c>
      <c r="AV285">
        <v>582.97284973992237</v>
      </c>
      <c r="AW285">
        <v>597.43653513590493</v>
      </c>
      <c r="AX285">
        <v>596.49084977044004</v>
      </c>
      <c r="AY285">
        <v>591.40671331617568</v>
      </c>
      <c r="AZ285">
        <v>3.6094122569594118</v>
      </c>
      <c r="BA285">
        <v>-13.828860694169999</v>
      </c>
      <c r="BB285">
        <v>73.705866760677765</v>
      </c>
      <c r="BC285">
        <v>980.45655140346946</v>
      </c>
      <c r="BD285">
        <v>7746.896362135145</v>
      </c>
      <c r="BE285" s="33">
        <v>8.4425002646942929E-2</v>
      </c>
      <c r="BF285" s="33"/>
    </row>
    <row r="286" spans="3:58" x14ac:dyDescent="0.3">
      <c r="C286" s="34">
        <v>43015</v>
      </c>
      <c r="D286">
        <v>22697.406126573351</v>
      </c>
      <c r="E286">
        <v>183.51940800348919</v>
      </c>
      <c r="F286">
        <v>614.31776152716748</v>
      </c>
      <c r="G286" t="s">
        <v>310</v>
      </c>
      <c r="H286">
        <v>1324.983067533705</v>
      </c>
      <c r="I286">
        <v>724.93968122270371</v>
      </c>
      <c r="J286">
        <v>2.384147455626064</v>
      </c>
      <c r="K286">
        <v>276.09814176559451</v>
      </c>
      <c r="L286">
        <v>363.43153317769367</v>
      </c>
      <c r="M286">
        <v>355.31981256273059</v>
      </c>
      <c r="N286">
        <v>1326.0842610677084</v>
      </c>
      <c r="O286">
        <v>19.675237602657742</v>
      </c>
      <c r="P286">
        <v>15.870439211527506</v>
      </c>
      <c r="Q286">
        <v>2.9449725151062012</v>
      </c>
      <c r="R286">
        <v>939.14976948632136</v>
      </c>
      <c r="S286">
        <v>1000.0286753124661</v>
      </c>
      <c r="T286">
        <v>4999.9937533908424</v>
      </c>
      <c r="U286">
        <v>2499.5753818088106</v>
      </c>
      <c r="V286">
        <v>237.13146065606011</v>
      </c>
      <c r="W286">
        <v>23.650000095367432</v>
      </c>
      <c r="X286">
        <v>0.78297501802444458</v>
      </c>
      <c r="Y286">
        <v>1.9949999451637268</v>
      </c>
      <c r="Z286" t="s">
        <v>310</v>
      </c>
      <c r="AA286" t="s">
        <v>310</v>
      </c>
      <c r="AB286" t="s">
        <v>310</v>
      </c>
      <c r="AC286" t="s">
        <v>310</v>
      </c>
      <c r="AD286" t="s">
        <v>310</v>
      </c>
      <c r="AE286">
        <v>14238.60522427029</v>
      </c>
      <c r="AF286">
        <v>91.975000381469727</v>
      </c>
      <c r="AG286">
        <v>8.7749996185302734</v>
      </c>
      <c r="AH286">
        <v>346.32500457763672</v>
      </c>
      <c r="AI286" t="s">
        <v>310</v>
      </c>
      <c r="AJ286">
        <v>-1.2000000476837158</v>
      </c>
      <c r="AK286">
        <v>6100</v>
      </c>
      <c r="AL286">
        <v>78.2627784146203</v>
      </c>
      <c r="AM286">
        <v>1.8715762275834509</v>
      </c>
      <c r="AN286">
        <v>5.7392755676750786</v>
      </c>
      <c r="AO286">
        <v>13.683079328470759</v>
      </c>
      <c r="AP286">
        <v>9.3720314196414425E-3</v>
      </c>
      <c r="AQ286">
        <v>2.5841632237037024</v>
      </c>
      <c r="AR286">
        <v>39467.713349066842</v>
      </c>
      <c r="AS286">
        <v>42525.963570149739</v>
      </c>
      <c r="AT286">
        <v>470.72318838967215</v>
      </c>
      <c r="AU286">
        <v>631.90523073408337</v>
      </c>
      <c r="AV286">
        <v>565.72444174024793</v>
      </c>
      <c r="AW286">
        <v>582.60878565046528</v>
      </c>
      <c r="AX286">
        <v>581.19233953687876</v>
      </c>
      <c r="AY286">
        <v>576.20855454338925</v>
      </c>
      <c r="AZ286">
        <v>3.6316275051898428</v>
      </c>
      <c r="BA286">
        <v>-13.914415367444356</v>
      </c>
      <c r="BB286">
        <v>69.488540681203204</v>
      </c>
      <c r="BC286">
        <v>977.80450074937607</v>
      </c>
      <c r="BD286">
        <v>7743.6226501464844</v>
      </c>
      <c r="BE286" s="33">
        <v>8.458750105152528E-2</v>
      </c>
      <c r="BF286" s="33"/>
    </row>
    <row r="287" spans="3:58" x14ac:dyDescent="0.3">
      <c r="C287" s="34">
        <v>43016</v>
      </c>
      <c r="D287">
        <v>22701.634028455945</v>
      </c>
      <c r="E287">
        <v>184.01506522496541</v>
      </c>
      <c r="F287">
        <v>624.38785552978516</v>
      </c>
      <c r="G287" t="s">
        <v>310</v>
      </c>
      <c r="H287">
        <v>1324.9628925323486</v>
      </c>
      <c r="I287">
        <v>724.16495246887212</v>
      </c>
      <c r="J287">
        <v>2.3856345266931589</v>
      </c>
      <c r="K287">
        <v>287.16178308063081</v>
      </c>
      <c r="L287">
        <v>367.24973833296036</v>
      </c>
      <c r="M287">
        <v>362.4513706843058</v>
      </c>
      <c r="N287">
        <v>1325.6524858262803</v>
      </c>
      <c r="O287">
        <v>19.838186899820965</v>
      </c>
      <c r="P287">
        <v>16.023497263590496</v>
      </c>
      <c r="Q287">
        <v>3.0874628225962319</v>
      </c>
      <c r="R287">
        <v>936.64164199829099</v>
      </c>
      <c r="S287">
        <v>999.92348588307698</v>
      </c>
      <c r="T287">
        <v>4999.9672473483615</v>
      </c>
      <c r="U287">
        <v>2499.9882592095269</v>
      </c>
      <c r="V287">
        <v>236.89697142706976</v>
      </c>
      <c r="W287">
        <v>23.749999523162842</v>
      </c>
      <c r="X287">
        <v>0.80360002815723419</v>
      </c>
      <c r="Y287">
        <v>1.7449999749660492</v>
      </c>
      <c r="Z287" t="s">
        <v>310</v>
      </c>
      <c r="AA287" t="s">
        <v>310</v>
      </c>
      <c r="AB287" t="s">
        <v>310</v>
      </c>
      <c r="AC287" t="s">
        <v>310</v>
      </c>
      <c r="AD287" t="s">
        <v>310</v>
      </c>
      <c r="AE287">
        <v>14216.229024251303</v>
      </c>
      <c r="AF287">
        <v>92.225002288818359</v>
      </c>
      <c r="AG287">
        <v>8.7149999141693115</v>
      </c>
      <c r="AH287">
        <v>346.52500152587891</v>
      </c>
      <c r="AI287" t="s">
        <v>310</v>
      </c>
      <c r="AJ287">
        <v>-1.2000000476837158</v>
      </c>
      <c r="AK287">
        <v>6100</v>
      </c>
      <c r="AL287">
        <v>78.275033389197461</v>
      </c>
      <c r="AM287">
        <v>1.8719923346866796</v>
      </c>
      <c r="AN287">
        <v>5.7319442131177141</v>
      </c>
      <c r="AO287">
        <v>13.672922232747078</v>
      </c>
      <c r="AP287">
        <v>9.6214254800644182E-3</v>
      </c>
      <c r="AQ287">
        <v>2.5874560077985129</v>
      </c>
      <c r="AR287">
        <v>39091.098295084637</v>
      </c>
      <c r="AS287">
        <v>45656.472562662762</v>
      </c>
      <c r="AT287">
        <v>472.4028277821011</v>
      </c>
      <c r="AU287">
        <v>642.87662018669971</v>
      </c>
      <c r="AV287">
        <v>577.2647115919325</v>
      </c>
      <c r="AW287">
        <v>592.77506694793703</v>
      </c>
      <c r="AX287">
        <v>591.73955930074055</v>
      </c>
      <c r="AY287">
        <v>586.3551681094699</v>
      </c>
      <c r="AZ287">
        <v>3.5290311019453737</v>
      </c>
      <c r="BA287">
        <v>-13.948527107636133</v>
      </c>
      <c r="BB287">
        <v>72.343180131912234</v>
      </c>
      <c r="BC287">
        <v>950.87673941718208</v>
      </c>
      <c r="BD287">
        <v>7724.6118240356445</v>
      </c>
      <c r="BE287" s="33">
        <v>8.8104164227843285E-2</v>
      </c>
      <c r="BF287" s="33"/>
    </row>
    <row r="288" spans="3:58" x14ac:dyDescent="0.3">
      <c r="C288" s="34">
        <v>43017</v>
      </c>
      <c r="D288">
        <v>22700.226856146917</v>
      </c>
      <c r="E288">
        <v>187.43673753738403</v>
      </c>
      <c r="F288">
        <v>620.54890102810327</v>
      </c>
      <c r="G288" t="s">
        <v>310</v>
      </c>
      <c r="H288">
        <v>1324.9085451338026</v>
      </c>
      <c r="I288">
        <v>724.50646266446836</v>
      </c>
      <c r="J288">
        <v>2.3844366771479448</v>
      </c>
      <c r="K288">
        <v>275.48861046897042</v>
      </c>
      <c r="L288">
        <v>364.72439511617023</v>
      </c>
      <c r="M288">
        <v>355.48095703125</v>
      </c>
      <c r="N288">
        <v>1325.7679359436036</v>
      </c>
      <c r="O288">
        <v>19.919778638415867</v>
      </c>
      <c r="P288">
        <v>15.931335767110189</v>
      </c>
      <c r="Q288">
        <v>3.2106731997595892</v>
      </c>
      <c r="R288">
        <v>926.47350652482771</v>
      </c>
      <c r="S288">
        <v>999.95365365346277</v>
      </c>
      <c r="T288">
        <v>4999.9162409464516</v>
      </c>
      <c r="U288">
        <v>2500.0016742282442</v>
      </c>
      <c r="V288">
        <v>236.86896826426189</v>
      </c>
      <c r="W288">
        <v>23.650000095367432</v>
      </c>
      <c r="X288">
        <v>0.80080001056194305</v>
      </c>
      <c r="Y288">
        <v>1.7299999892711639</v>
      </c>
      <c r="Z288" t="s">
        <v>310</v>
      </c>
      <c r="AA288" t="s">
        <v>310</v>
      </c>
      <c r="AB288" t="s">
        <v>310</v>
      </c>
      <c r="AC288" t="s">
        <v>310</v>
      </c>
      <c r="AD288" t="s">
        <v>310</v>
      </c>
      <c r="AE288">
        <v>14229.193347507053</v>
      </c>
      <c r="AF288">
        <v>92.675003051757813</v>
      </c>
      <c r="AG288">
        <v>8.7475001811981201</v>
      </c>
      <c r="AH288">
        <v>346.5</v>
      </c>
      <c r="AI288" t="s">
        <v>310</v>
      </c>
      <c r="AJ288">
        <v>-0.82500000298023224</v>
      </c>
      <c r="AK288">
        <v>6100</v>
      </c>
      <c r="AL288">
        <v>78.291130235460074</v>
      </c>
      <c r="AM288">
        <v>1.8711428615276091</v>
      </c>
      <c r="AN288">
        <v>5.7314280932976143</v>
      </c>
      <c r="AO288">
        <v>13.665250373880069</v>
      </c>
      <c r="AP288">
        <v>9.4676834738088977E-3</v>
      </c>
      <c r="AQ288">
        <v>2.599639114406374</v>
      </c>
      <c r="AR288">
        <v>39432.235781521267</v>
      </c>
      <c r="AS288">
        <v>43102.980293782552</v>
      </c>
      <c r="AT288">
        <v>475.6526193830702</v>
      </c>
      <c r="AU288">
        <v>638.52724414401587</v>
      </c>
      <c r="AV288">
        <v>570.10188632541235</v>
      </c>
      <c r="AW288">
        <v>585.51559280819367</v>
      </c>
      <c r="AX288">
        <v>584.18419848548047</v>
      </c>
      <c r="AY288">
        <v>580.27845001220703</v>
      </c>
      <c r="AZ288">
        <v>3.4431895287500489</v>
      </c>
      <c r="BA288">
        <v>-14.047447039352523</v>
      </c>
      <c r="BB288">
        <v>68.992617728975091</v>
      </c>
      <c r="BC288">
        <v>974.23597198762025</v>
      </c>
      <c r="BD288">
        <v>7679.7459406534826</v>
      </c>
      <c r="BE288" s="33">
        <v>9.1075000663598374E-2</v>
      </c>
      <c r="BF288" s="33"/>
    </row>
    <row r="289" spans="3:58" x14ac:dyDescent="0.3">
      <c r="C289" s="34">
        <v>43018</v>
      </c>
      <c r="D289">
        <v>22699.181655544704</v>
      </c>
      <c r="E289">
        <v>187.99955112669204</v>
      </c>
      <c r="F289">
        <v>600.3939114676582</v>
      </c>
      <c r="G289" t="s">
        <v>310</v>
      </c>
      <c r="H289">
        <v>1325.0189600626627</v>
      </c>
      <c r="I289">
        <v>732.4799893273248</v>
      </c>
      <c r="J289">
        <v>2.3732692465659171</v>
      </c>
      <c r="K289">
        <v>253.62755523257786</v>
      </c>
      <c r="L289">
        <v>342.6920466952854</v>
      </c>
      <c r="M289">
        <v>346.13585472106934</v>
      </c>
      <c r="N289">
        <v>1325.649106004503</v>
      </c>
      <c r="O289">
        <v>20.070926480823093</v>
      </c>
      <c r="P289">
        <v>16.063426971435547</v>
      </c>
      <c r="Q289">
        <v>2.9858968787723117</v>
      </c>
      <c r="R289">
        <v>1018.4218481275771</v>
      </c>
      <c r="S289">
        <v>999.9258056428697</v>
      </c>
      <c r="T289">
        <v>5000.1075273301867</v>
      </c>
      <c r="U289">
        <v>2501.5628390842012</v>
      </c>
      <c r="V289">
        <v>184.4366590923733</v>
      </c>
      <c r="W289">
        <v>23.600000381469727</v>
      </c>
      <c r="X289">
        <v>0.79832500219345093</v>
      </c>
      <c r="Y289">
        <v>1.879999965429306</v>
      </c>
      <c r="Z289" t="s">
        <v>310</v>
      </c>
      <c r="AA289" t="s">
        <v>310</v>
      </c>
      <c r="AB289" t="s">
        <v>310</v>
      </c>
      <c r="AC289" t="s">
        <v>310</v>
      </c>
      <c r="AD289" t="s">
        <v>310</v>
      </c>
      <c r="AE289">
        <v>14502.33938937717</v>
      </c>
      <c r="AF289">
        <v>92.875001907348633</v>
      </c>
      <c r="AG289">
        <v>8.7149999141693115</v>
      </c>
      <c r="AH289">
        <v>350.17499542236328</v>
      </c>
      <c r="AI289" t="s">
        <v>310</v>
      </c>
      <c r="AJ289">
        <v>-0.69999998807907104</v>
      </c>
      <c r="AK289">
        <v>6100</v>
      </c>
      <c r="AL289">
        <v>78.389741203520032</v>
      </c>
      <c r="AM289">
        <v>1.8722149330413058</v>
      </c>
      <c r="AN289">
        <v>5.7212628510263235</v>
      </c>
      <c r="AO289">
        <v>13.572379829486211</v>
      </c>
      <c r="AP289">
        <v>9.9609377793967724E-3</v>
      </c>
      <c r="AQ289">
        <v>2.5916048222117953</v>
      </c>
      <c r="AR289">
        <v>39416.931544325089</v>
      </c>
      <c r="AS289">
        <v>37977.112992350259</v>
      </c>
      <c r="AT289">
        <v>469.90155103471545</v>
      </c>
      <c r="AU289">
        <v>616.56684364742705</v>
      </c>
      <c r="AV289">
        <v>546.22483783298071</v>
      </c>
      <c r="AW289">
        <v>564.51812057495113</v>
      </c>
      <c r="AX289">
        <v>562.13253108130561</v>
      </c>
      <c r="AY289">
        <v>558.75120137532554</v>
      </c>
      <c r="AZ289">
        <v>3.6366033374435371</v>
      </c>
      <c r="BA289">
        <v>-14.724065789911482</v>
      </c>
      <c r="BB289">
        <v>52.991765897803838</v>
      </c>
      <c r="BC289">
        <v>990.87014367845325</v>
      </c>
      <c r="BD289">
        <v>7732.980074225532</v>
      </c>
      <c r="BE289" s="33">
        <v>9.2008333032329873E-2</v>
      </c>
      <c r="BF289" s="33"/>
    </row>
    <row r="290" spans="3:58" x14ac:dyDescent="0.3">
      <c r="C290" s="34">
        <v>43019</v>
      </c>
      <c r="D290">
        <v>22699.982310655381</v>
      </c>
      <c r="E290">
        <v>187.23429691526624</v>
      </c>
      <c r="F290">
        <v>598.60355377197266</v>
      </c>
      <c r="G290" t="s">
        <v>310</v>
      </c>
      <c r="H290">
        <v>1324.9624515957303</v>
      </c>
      <c r="I290">
        <v>731.54232845306399</v>
      </c>
      <c r="J290">
        <v>2.3746355604321239</v>
      </c>
      <c r="K290">
        <v>270.77936469184027</v>
      </c>
      <c r="L290">
        <v>348.45350318484839</v>
      </c>
      <c r="M290">
        <v>349.25984011756049</v>
      </c>
      <c r="N290">
        <v>1324.8034547170002</v>
      </c>
      <c r="O290">
        <v>20.239576919873556</v>
      </c>
      <c r="P290">
        <v>16.22004731496175</v>
      </c>
      <c r="Q290">
        <v>3.0640851656595864</v>
      </c>
      <c r="R290">
        <v>1008.7559710608589</v>
      </c>
      <c r="S290">
        <v>1000.0452537748549</v>
      </c>
      <c r="T290">
        <v>5000.0449303521054</v>
      </c>
      <c r="U290">
        <v>2499.4494967990449</v>
      </c>
      <c r="V290">
        <v>149.56436077753702</v>
      </c>
      <c r="W290">
        <v>23.675000667572021</v>
      </c>
      <c r="X290">
        <v>0.81035000085830688</v>
      </c>
      <c r="Y290">
        <v>1.9949999749660492</v>
      </c>
      <c r="Z290" t="s">
        <v>310</v>
      </c>
      <c r="AA290" t="s">
        <v>310</v>
      </c>
      <c r="AB290" t="s">
        <v>310</v>
      </c>
      <c r="AC290" t="s">
        <v>310</v>
      </c>
      <c r="AD290" t="s">
        <v>310</v>
      </c>
      <c r="AE290">
        <v>14447.196924167209</v>
      </c>
      <c r="AF290">
        <v>92.900001525878906</v>
      </c>
      <c r="AG290">
        <v>8.7299997806549072</v>
      </c>
      <c r="AH290">
        <v>354.47499847412109</v>
      </c>
      <c r="AI290" t="s">
        <v>310</v>
      </c>
      <c r="AJ290">
        <v>-1.1499999612569809</v>
      </c>
      <c r="AK290">
        <v>6100</v>
      </c>
      <c r="AL290">
        <v>78.406454155180185</v>
      </c>
      <c r="AM290">
        <v>1.8722800082357101</v>
      </c>
      <c r="AN290">
        <v>5.7117881236804857</v>
      </c>
      <c r="AO290">
        <v>13.559914329979154</v>
      </c>
      <c r="AP290">
        <v>9.9151607395874131E-3</v>
      </c>
      <c r="AQ290">
        <v>2.5955561134550305</v>
      </c>
      <c r="AR290">
        <v>39544.568028428817</v>
      </c>
      <c r="AS290">
        <v>38191.229230414494</v>
      </c>
      <c r="AT290">
        <v>470.33770534727307</v>
      </c>
      <c r="AU290">
        <v>615.0449746873644</v>
      </c>
      <c r="AV290">
        <v>541.9990751478407</v>
      </c>
      <c r="AW290">
        <v>561.54612990485293</v>
      </c>
      <c r="AX290">
        <v>559.28295714060471</v>
      </c>
      <c r="AY290">
        <v>554.95354927910694</v>
      </c>
      <c r="AZ290">
        <v>3.3801942322817116</v>
      </c>
      <c r="BA290">
        <v>-14.202782827946875</v>
      </c>
      <c r="BB290">
        <v>59.088456839985319</v>
      </c>
      <c r="BC290">
        <v>936.03543741438125</v>
      </c>
      <c r="BD290">
        <v>7758.2918911404076</v>
      </c>
      <c r="BE290" s="33">
        <v>9.7283332608640194E-2</v>
      </c>
      <c r="BF290" s="33"/>
    </row>
    <row r="291" spans="3:58" x14ac:dyDescent="0.3">
      <c r="C291" s="34">
        <v>43020</v>
      </c>
      <c r="D291">
        <v>22702.041234673394</v>
      </c>
      <c r="E291">
        <v>187.07039880752563</v>
      </c>
      <c r="F291">
        <v>610.69073147243921</v>
      </c>
      <c r="G291" t="s">
        <v>310</v>
      </c>
      <c r="H291">
        <v>1324.8735686408149</v>
      </c>
      <c r="I291">
        <v>727.57027784983313</v>
      </c>
      <c r="J291">
        <v>2.3883426808924586</v>
      </c>
      <c r="K291">
        <v>285.56022865507339</v>
      </c>
      <c r="L291">
        <v>365.05180227491593</v>
      </c>
      <c r="M291">
        <v>356.88474443223743</v>
      </c>
      <c r="N291">
        <v>1323.8680387285021</v>
      </c>
      <c r="O291">
        <v>20.170842149522571</v>
      </c>
      <c r="P291">
        <v>16.145989100138348</v>
      </c>
      <c r="Q291">
        <v>3.2472989824083118</v>
      </c>
      <c r="R291">
        <v>994.49392422570122</v>
      </c>
      <c r="S291">
        <v>999.97751011318633</v>
      </c>
      <c r="T291">
        <v>4999.9801110161679</v>
      </c>
      <c r="U291">
        <v>2499.8389985826279</v>
      </c>
      <c r="V291">
        <v>149.57322120666504</v>
      </c>
      <c r="W291">
        <v>23.774999618530273</v>
      </c>
      <c r="X291">
        <v>0.79029999673366547</v>
      </c>
      <c r="Y291">
        <v>1.6599999666213989</v>
      </c>
      <c r="Z291" t="s">
        <v>310</v>
      </c>
      <c r="AA291" t="s">
        <v>310</v>
      </c>
      <c r="AB291" t="s">
        <v>310</v>
      </c>
      <c r="AC291" t="s">
        <v>310</v>
      </c>
      <c r="AD291" t="s">
        <v>310</v>
      </c>
      <c r="AE291">
        <v>14313.769469536675</v>
      </c>
      <c r="AF291">
        <v>92.225000381469727</v>
      </c>
      <c r="AG291">
        <v>8.7324995994567871</v>
      </c>
      <c r="AH291">
        <v>348.75</v>
      </c>
      <c r="AI291" t="s">
        <v>310</v>
      </c>
      <c r="AJ291">
        <v>-1.2999999523162842</v>
      </c>
      <c r="AK291">
        <v>6022.708333333333</v>
      </c>
      <c r="AL291">
        <v>78.327591771549649</v>
      </c>
      <c r="AM291">
        <v>1.8691343482646998</v>
      </c>
      <c r="AN291">
        <v>5.7137625507182541</v>
      </c>
      <c r="AO291">
        <v>13.642147802313168</v>
      </c>
      <c r="AP291">
        <v>9.7144766607218311E-3</v>
      </c>
      <c r="AQ291">
        <v>2.5939097834957972</v>
      </c>
      <c r="AR291">
        <v>39715.86432969835</v>
      </c>
      <c r="AS291">
        <v>41009.338480631508</v>
      </c>
      <c r="AT291">
        <v>473.28300193150841</v>
      </c>
      <c r="AU291">
        <v>628.16362751854786</v>
      </c>
      <c r="AV291">
        <v>557.32773674858936</v>
      </c>
      <c r="AW291">
        <v>574.83920141855879</v>
      </c>
      <c r="AX291">
        <v>573.32658040788442</v>
      </c>
      <c r="AY291">
        <v>568.89005936516651</v>
      </c>
      <c r="AZ291">
        <v>3.3192170696953931</v>
      </c>
      <c r="BA291">
        <v>-14.003022942609258</v>
      </c>
      <c r="BB291">
        <v>70.798696225219302</v>
      </c>
      <c r="BC291">
        <v>926.54306358761255</v>
      </c>
      <c r="BD291">
        <v>7740.9183254665795</v>
      </c>
      <c r="BE291" s="33">
        <v>9.9533332201341793E-2</v>
      </c>
      <c r="BF291" s="33"/>
    </row>
    <row r="292" spans="3:58" x14ac:dyDescent="0.3">
      <c r="C292" s="34">
        <v>43021</v>
      </c>
      <c r="D292">
        <v>22701.635302056206</v>
      </c>
      <c r="E292">
        <v>186.54187582863702</v>
      </c>
      <c r="F292">
        <v>630.68609714508057</v>
      </c>
      <c r="G292" t="s">
        <v>310</v>
      </c>
      <c r="H292">
        <v>1324.9810666402182</v>
      </c>
      <c r="I292">
        <v>722.44790895250105</v>
      </c>
      <c r="J292">
        <v>2.3836472082400211</v>
      </c>
      <c r="K292">
        <v>286.93826580047607</v>
      </c>
      <c r="L292">
        <v>365.51670536465116</v>
      </c>
      <c r="M292">
        <v>362.60760890112982</v>
      </c>
      <c r="N292">
        <v>1325.1325030432806</v>
      </c>
      <c r="O292">
        <v>19.864663283030193</v>
      </c>
      <c r="P292">
        <v>15.861495812733969</v>
      </c>
      <c r="Q292">
        <v>3.2631400161319308</v>
      </c>
      <c r="R292">
        <v>983.52527147928879</v>
      </c>
      <c r="S292">
        <v>1000.0782517327202</v>
      </c>
      <c r="T292">
        <v>4999.9672420925563</v>
      </c>
      <c r="U292">
        <v>2500.038062201606</v>
      </c>
      <c r="V292">
        <v>149.64763959248862</v>
      </c>
      <c r="W292">
        <v>23.650000095367432</v>
      </c>
      <c r="X292">
        <v>0.75612498819828033</v>
      </c>
      <c r="Y292">
        <v>1.5850000083446503</v>
      </c>
      <c r="Z292" t="s">
        <v>310</v>
      </c>
      <c r="AA292" t="s">
        <v>310</v>
      </c>
      <c r="AB292" t="s">
        <v>310</v>
      </c>
      <c r="AC292" t="s">
        <v>310</v>
      </c>
      <c r="AD292" t="s">
        <v>310</v>
      </c>
      <c r="AE292">
        <v>14348.533644273546</v>
      </c>
      <c r="AF292">
        <v>92.82499885559082</v>
      </c>
      <c r="AG292">
        <v>8.7900002002716064</v>
      </c>
      <c r="AH292">
        <v>348.97499084472656</v>
      </c>
      <c r="AI292" t="s">
        <v>310</v>
      </c>
      <c r="AJ292">
        <v>-0.24999998696148396</v>
      </c>
      <c r="AK292">
        <v>5900</v>
      </c>
      <c r="AL292">
        <v>78.303770234849722</v>
      </c>
      <c r="AM292">
        <v>1.8690780826740794</v>
      </c>
      <c r="AN292">
        <v>5.7295782953132823</v>
      </c>
      <c r="AO292">
        <v>13.65350997183058</v>
      </c>
      <c r="AP292">
        <v>9.4676855951547623E-3</v>
      </c>
      <c r="AQ292">
        <v>2.5883120795090995</v>
      </c>
      <c r="AR292">
        <v>39014.409129503038</v>
      </c>
      <c r="AS292">
        <v>45378.249705674913</v>
      </c>
      <c r="AT292">
        <v>476.67416376537744</v>
      </c>
      <c r="AU292">
        <v>649.36816323598225</v>
      </c>
      <c r="AV292">
        <v>583.95309978061255</v>
      </c>
      <c r="AW292">
        <v>598.24571024576824</v>
      </c>
      <c r="AX292">
        <v>597.22411282857263</v>
      </c>
      <c r="AY292">
        <v>592.34821698930523</v>
      </c>
      <c r="AZ292">
        <v>3.4966634206473826</v>
      </c>
      <c r="BA292">
        <v>-13.853736856579781</v>
      </c>
      <c r="BB292">
        <v>73.610138673252536</v>
      </c>
      <c r="BC292">
        <v>959.64749410417346</v>
      </c>
      <c r="BD292">
        <v>7718.8247938368058</v>
      </c>
      <c r="BE292" s="33">
        <v>8.104583279540141E-2</v>
      </c>
      <c r="BF292" s="33"/>
    </row>
    <row r="293" spans="3:58" x14ac:dyDescent="0.3">
      <c r="C293" s="34">
        <v>43022</v>
      </c>
      <c r="D293">
        <v>22661.885264078777</v>
      </c>
      <c r="E293">
        <v>181.8059702926212</v>
      </c>
      <c r="F293">
        <v>626.53536425696484</v>
      </c>
      <c r="G293" t="s">
        <v>310</v>
      </c>
      <c r="H293">
        <v>1325.0196981641982</v>
      </c>
      <c r="I293">
        <v>719.61767029232453</v>
      </c>
      <c r="J293">
        <v>2.3784623411587544</v>
      </c>
      <c r="K293">
        <v>286.06038857565989</v>
      </c>
      <c r="L293">
        <v>366.43100323147246</v>
      </c>
      <c r="M293">
        <v>359.17228599124485</v>
      </c>
      <c r="N293">
        <v>1326.039833026462</v>
      </c>
      <c r="O293">
        <v>19.73602082994249</v>
      </c>
      <c r="P293">
        <v>15.822043259938559</v>
      </c>
      <c r="Q293">
        <v>3.1072337892320423</v>
      </c>
      <c r="R293">
        <v>978.17033534579809</v>
      </c>
      <c r="S293">
        <v>999.97027861277263</v>
      </c>
      <c r="T293">
        <v>5000.0418053521053</v>
      </c>
      <c r="U293">
        <v>2499.8660617404512</v>
      </c>
      <c r="V293">
        <v>149.57520484924316</v>
      </c>
      <c r="W293">
        <v>23.749999523162842</v>
      </c>
      <c r="X293">
        <v>0.77132497727870941</v>
      </c>
      <c r="Y293">
        <v>1.6599999666213989</v>
      </c>
      <c r="Z293" t="s">
        <v>310</v>
      </c>
      <c r="AA293" t="s">
        <v>310</v>
      </c>
      <c r="AB293" t="s">
        <v>310</v>
      </c>
      <c r="AC293" t="s">
        <v>310</v>
      </c>
      <c r="AD293" t="s">
        <v>310</v>
      </c>
      <c r="AE293">
        <v>14567.002514987522</v>
      </c>
      <c r="AF293">
        <v>92.649999618530273</v>
      </c>
      <c r="AG293">
        <v>8.7425003051757813</v>
      </c>
      <c r="AH293">
        <v>348.90000152587891</v>
      </c>
      <c r="AI293" t="s">
        <v>310</v>
      </c>
      <c r="AJ293">
        <v>0.10000000149011612</v>
      </c>
      <c r="AK293">
        <v>5900</v>
      </c>
      <c r="AL293">
        <v>78.278210343254941</v>
      </c>
      <c r="AM293">
        <v>1.870948293565968</v>
      </c>
      <c r="AN293">
        <v>5.7449562538369197</v>
      </c>
      <c r="AO293">
        <v>13.663086205720901</v>
      </c>
      <c r="AP293">
        <v>9.4294897798034884E-3</v>
      </c>
      <c r="AQ293">
        <v>2.5970707750982709</v>
      </c>
      <c r="AR293">
        <v>39434.375434027781</v>
      </c>
      <c r="AS293">
        <v>44406.4020562066</v>
      </c>
      <c r="AT293">
        <v>476.77330289416841</v>
      </c>
      <c r="AU293">
        <v>644.74331565433079</v>
      </c>
      <c r="AV293">
        <v>578.53412098354761</v>
      </c>
      <c r="AW293">
        <v>593.45665923224556</v>
      </c>
      <c r="AX293">
        <v>592.31762120988628</v>
      </c>
      <c r="AY293">
        <v>587.68457361857099</v>
      </c>
      <c r="AZ293">
        <v>3.4726628648738065</v>
      </c>
      <c r="BA293">
        <v>-13.802035906910897</v>
      </c>
      <c r="BB293">
        <v>75.888524569405448</v>
      </c>
      <c r="BC293">
        <v>965.62371732923725</v>
      </c>
      <c r="BD293">
        <v>7690.8778617011176</v>
      </c>
      <c r="BE293" s="33">
        <v>8.0350001653035477E-2</v>
      </c>
      <c r="BF293" s="33"/>
    </row>
    <row r="294" spans="3:58" x14ac:dyDescent="0.3">
      <c r="C294" s="34">
        <v>43023</v>
      </c>
      <c r="D294">
        <v>22699.763700358071</v>
      </c>
      <c r="E294">
        <v>181.30420433680217</v>
      </c>
      <c r="F294">
        <v>606.74826622009277</v>
      </c>
      <c r="G294" t="s">
        <v>310</v>
      </c>
      <c r="H294">
        <v>1324.9912113613552</v>
      </c>
      <c r="I294">
        <v>726.09091065724692</v>
      </c>
      <c r="J294">
        <v>2.3842892264418398</v>
      </c>
      <c r="K294">
        <v>256.38174034224619</v>
      </c>
      <c r="L294">
        <v>342.07938777075873</v>
      </c>
      <c r="M294">
        <v>347.74142371283637</v>
      </c>
      <c r="N294">
        <v>1325.058870103624</v>
      </c>
      <c r="O294">
        <v>19.518716335296631</v>
      </c>
      <c r="P294">
        <v>15.707744916942385</v>
      </c>
      <c r="Q294">
        <v>2.8868487411075168</v>
      </c>
      <c r="R294">
        <v>1003.6942339791192</v>
      </c>
      <c r="S294">
        <v>1000.0080849541558</v>
      </c>
      <c r="T294">
        <v>5000.0265375773115</v>
      </c>
      <c r="U294">
        <v>2499.5015250311958</v>
      </c>
      <c r="V294">
        <v>149.79459365208945</v>
      </c>
      <c r="W294">
        <v>23.725000381469727</v>
      </c>
      <c r="X294">
        <v>0.75927500426769257</v>
      </c>
      <c r="Y294">
        <v>1.7399999797344208</v>
      </c>
      <c r="Z294" t="s">
        <v>310</v>
      </c>
      <c r="AA294" t="s">
        <v>310</v>
      </c>
      <c r="AB294" t="s">
        <v>310</v>
      </c>
      <c r="AC294" t="s">
        <v>310</v>
      </c>
      <c r="AD294" t="s">
        <v>310</v>
      </c>
      <c r="AE294">
        <v>14571.746840074327</v>
      </c>
      <c r="AF294">
        <v>92.42500114440918</v>
      </c>
      <c r="AG294">
        <v>8.9149997234344482</v>
      </c>
      <c r="AH294">
        <v>350.24999237060547</v>
      </c>
      <c r="AI294" t="s">
        <v>310</v>
      </c>
      <c r="AJ294">
        <v>0.10000000149011612</v>
      </c>
      <c r="AK294">
        <v>5900</v>
      </c>
      <c r="AL294">
        <v>78.248547993765939</v>
      </c>
      <c r="AM294">
        <v>1.8704166797714101</v>
      </c>
      <c r="AN294">
        <v>5.7452850572599301</v>
      </c>
      <c r="AO294">
        <v>13.698841896653175</v>
      </c>
      <c r="AP294">
        <v>9.8550767741269543E-3</v>
      </c>
      <c r="AQ294">
        <v>2.6049733575847416</v>
      </c>
      <c r="AR294">
        <v>39136.582638888889</v>
      </c>
      <c r="AS294">
        <v>39342.663190375431</v>
      </c>
      <c r="AT294">
        <v>474.00726155175101</v>
      </c>
      <c r="AU294">
        <v>623.33056100209558</v>
      </c>
      <c r="AV294">
        <v>554.73016103108728</v>
      </c>
      <c r="AW294">
        <v>571.88729055192732</v>
      </c>
      <c r="AX294">
        <v>569.71214851803245</v>
      </c>
      <c r="AY294">
        <v>566.41108559502493</v>
      </c>
      <c r="AZ294">
        <v>3.7020684789452289</v>
      </c>
      <c r="BA294">
        <v>-14.606968297229873</v>
      </c>
      <c r="BB294">
        <v>59.613930339283414</v>
      </c>
      <c r="BC294">
        <v>965.61095087263323</v>
      </c>
      <c r="BD294">
        <v>7699.5466434054906</v>
      </c>
      <c r="BE294" s="33">
        <v>8.5379167770346001E-2</v>
      </c>
      <c r="BF294" s="33"/>
    </row>
    <row r="295" spans="3:58" x14ac:dyDescent="0.3">
      <c r="C295" s="34">
        <v>43024</v>
      </c>
      <c r="D295">
        <v>22699.810982937284</v>
      </c>
      <c r="E295">
        <v>183.12841762436761</v>
      </c>
      <c r="F295">
        <v>603.35480107201465</v>
      </c>
      <c r="G295" t="s">
        <v>310</v>
      </c>
      <c r="H295">
        <v>1325.0211908976237</v>
      </c>
      <c r="I295">
        <v>726.63512950473364</v>
      </c>
      <c r="J295">
        <v>2.393103117072656</v>
      </c>
      <c r="K295">
        <v>262.0616638766395</v>
      </c>
      <c r="L295">
        <v>329.17453977796765</v>
      </c>
      <c r="M295">
        <v>344.94469695621069</v>
      </c>
      <c r="N295">
        <v>1323.997941631741</v>
      </c>
      <c r="O295">
        <v>19.628084897994995</v>
      </c>
      <c r="P295">
        <v>15.811025778452555</v>
      </c>
      <c r="Q295">
        <v>2.9130659633212619</v>
      </c>
      <c r="R295">
        <v>1005.0070399390327</v>
      </c>
      <c r="S295">
        <v>1000.0556410683525</v>
      </c>
      <c r="T295">
        <v>4999.9615619235565</v>
      </c>
      <c r="U295">
        <v>2499.5169745551216</v>
      </c>
      <c r="V295">
        <v>149.94544982910156</v>
      </c>
      <c r="W295">
        <v>23.625000476837158</v>
      </c>
      <c r="X295">
        <v>0.74674998223781586</v>
      </c>
      <c r="Y295">
        <v>1.8574999868869781</v>
      </c>
      <c r="Z295" t="s">
        <v>310</v>
      </c>
      <c r="AA295" t="s">
        <v>310</v>
      </c>
      <c r="AB295" t="s">
        <v>310</v>
      </c>
      <c r="AC295" t="s">
        <v>310</v>
      </c>
      <c r="AD295" t="s">
        <v>310</v>
      </c>
      <c r="AE295">
        <v>14625.035341729059</v>
      </c>
      <c r="AF295">
        <v>92.400001525878906</v>
      </c>
      <c r="AG295">
        <v>8.867499828338623</v>
      </c>
      <c r="AH295">
        <v>353.49999237060547</v>
      </c>
      <c r="AI295" t="s">
        <v>310</v>
      </c>
      <c r="AJ295">
        <v>0.47500001825392246</v>
      </c>
      <c r="AK295">
        <v>5900</v>
      </c>
      <c r="AL295">
        <v>78.170251724455085</v>
      </c>
      <c r="AM295">
        <v>1.8687901346541849</v>
      </c>
      <c r="AN295">
        <v>5.7510506107740929</v>
      </c>
      <c r="AO295">
        <v>13.762689343425963</v>
      </c>
      <c r="AP295">
        <v>1.0386482760724094E-2</v>
      </c>
      <c r="AQ295">
        <v>2.6035245507955551</v>
      </c>
      <c r="AR295">
        <v>38698.927018229166</v>
      </c>
      <c r="AS295">
        <v>38464.832610405814</v>
      </c>
      <c r="AT295">
        <v>473.13853575388589</v>
      </c>
      <c r="AU295">
        <v>619.99713024563255</v>
      </c>
      <c r="AV295">
        <v>548.47340053982202</v>
      </c>
      <c r="AW295">
        <v>568.4381847805447</v>
      </c>
      <c r="AX295">
        <v>566.64417896270754</v>
      </c>
      <c r="AY295">
        <v>561.5779264873928</v>
      </c>
      <c r="AZ295">
        <v>3.3143753424286841</v>
      </c>
      <c r="BA295">
        <v>-14.666133030255635</v>
      </c>
      <c r="BB295">
        <v>51.070325062010021</v>
      </c>
      <c r="BC295">
        <v>953.18356893327496</v>
      </c>
      <c r="BD295">
        <v>7753.8205557929141</v>
      </c>
      <c r="BE295" s="33">
        <v>8.9599998667836189E-2</v>
      </c>
      <c r="BF295" s="33"/>
    </row>
    <row r="296" spans="3:58" x14ac:dyDescent="0.3">
      <c r="C296" s="34">
        <v>43025</v>
      </c>
      <c r="D296">
        <v>22695.694591606989</v>
      </c>
      <c r="E296">
        <v>180.75865566465589</v>
      </c>
      <c r="F296">
        <v>598.51552327473962</v>
      </c>
      <c r="G296" t="s">
        <v>310</v>
      </c>
      <c r="H296">
        <v>1325.2402567545573</v>
      </c>
      <c r="I296">
        <v>728.70759326087102</v>
      </c>
      <c r="J296">
        <v>1.8815821470071872</v>
      </c>
      <c r="K296">
        <v>271.91729929182264</v>
      </c>
      <c r="L296">
        <v>345.76793511708576</v>
      </c>
      <c r="M296">
        <v>350.89479552374945</v>
      </c>
      <c r="N296">
        <v>1324.3572772979737</v>
      </c>
      <c r="O296">
        <v>19.766518937216865</v>
      </c>
      <c r="P296">
        <v>15.955273310343424</v>
      </c>
      <c r="Q296">
        <v>2.7242471377054849</v>
      </c>
      <c r="R296">
        <v>973.85501806471086</v>
      </c>
      <c r="S296">
        <v>999.99837347666426</v>
      </c>
      <c r="T296">
        <v>5000.0364822387692</v>
      </c>
      <c r="U296">
        <v>2500.6706661648223</v>
      </c>
      <c r="V296">
        <v>149.80325301488242</v>
      </c>
      <c r="W296">
        <v>23.749999523162842</v>
      </c>
      <c r="X296">
        <v>0.74239997565746307</v>
      </c>
      <c r="Y296">
        <v>1.8375000357627869</v>
      </c>
      <c r="Z296" t="s">
        <v>310</v>
      </c>
      <c r="AA296" t="s">
        <v>310</v>
      </c>
      <c r="AB296" t="s">
        <v>310</v>
      </c>
      <c r="AC296" t="s">
        <v>310</v>
      </c>
      <c r="AD296" t="s">
        <v>310</v>
      </c>
      <c r="AE296">
        <v>14672.064094034831</v>
      </c>
      <c r="AF296">
        <v>92.475000381469727</v>
      </c>
      <c r="AG296">
        <v>8.7699999809265137</v>
      </c>
      <c r="AH296">
        <v>354.09999847412109</v>
      </c>
      <c r="AI296" t="s">
        <v>310</v>
      </c>
      <c r="AJ296">
        <v>0.60000002384185791</v>
      </c>
      <c r="AK296">
        <v>5900</v>
      </c>
      <c r="AL296">
        <v>47.168150365249147</v>
      </c>
      <c r="AM296">
        <v>1.5651710747574445</v>
      </c>
      <c r="AN296">
        <v>3.234840499745729</v>
      </c>
      <c r="AO296">
        <v>7.7328518212932442</v>
      </c>
      <c r="AP296">
        <v>1.7345855235018665E-2</v>
      </c>
      <c r="AQ296">
        <v>2.8267610404226513</v>
      </c>
      <c r="AR296">
        <v>39354.441098361545</v>
      </c>
      <c r="AS296">
        <v>37641.442377387153</v>
      </c>
      <c r="AT296">
        <v>471.84639045927258</v>
      </c>
      <c r="AU296">
        <v>614.82854804992678</v>
      </c>
      <c r="AV296">
        <v>545.98757955763074</v>
      </c>
      <c r="AW296">
        <v>565.50712695651589</v>
      </c>
      <c r="AX296">
        <v>563.82937454647492</v>
      </c>
      <c r="AY296">
        <v>558.83485789828831</v>
      </c>
      <c r="AZ296">
        <v>3.6428832126160464</v>
      </c>
      <c r="BA296">
        <v>-14.408216158880128</v>
      </c>
      <c r="BB296">
        <v>60.048291336918474</v>
      </c>
      <c r="BC296">
        <v>957.16555427975129</v>
      </c>
      <c r="BD296">
        <v>7642.5242892795141</v>
      </c>
      <c r="BE296" s="33">
        <v>8.9933335470656559E-2</v>
      </c>
      <c r="BF296" s="33"/>
    </row>
    <row r="297" spans="3:58" x14ac:dyDescent="0.3">
      <c r="C297" s="34">
        <v>43026</v>
      </c>
      <c r="D297">
        <v>22700.496253230325</v>
      </c>
      <c r="E297">
        <v>182.23632429704804</v>
      </c>
      <c r="F297">
        <v>594.84307538974281</v>
      </c>
      <c r="G297" t="s">
        <v>310</v>
      </c>
      <c r="H297">
        <v>1325.7270098368326</v>
      </c>
      <c r="I297">
        <v>730.23118895636071</v>
      </c>
      <c r="J297">
        <v>1.6130704479827875</v>
      </c>
      <c r="K297">
        <v>280.74978733129018</v>
      </c>
      <c r="L297">
        <v>359.35543343952912</v>
      </c>
      <c r="M297">
        <v>354.47519977031442</v>
      </c>
      <c r="N297">
        <v>1325.097490449843</v>
      </c>
      <c r="O297">
        <v>19.891661749356651</v>
      </c>
      <c r="P297">
        <v>16.037037036251576</v>
      </c>
      <c r="Q297">
        <v>2.7241388338153936</v>
      </c>
      <c r="R297">
        <v>970.78501954651938</v>
      </c>
      <c r="S297">
        <v>999.99680784860368</v>
      </c>
      <c r="T297">
        <v>4999.9876560531948</v>
      </c>
      <c r="U297">
        <v>2499.7935238772584</v>
      </c>
      <c r="V297">
        <v>149.66309595803904</v>
      </c>
      <c r="W297">
        <v>23.799999237060547</v>
      </c>
      <c r="X297">
        <v>0.73604999482631683</v>
      </c>
      <c r="Y297">
        <v>1.7899999916553497</v>
      </c>
      <c r="Z297" t="s">
        <v>310</v>
      </c>
      <c r="AA297" t="s">
        <v>310</v>
      </c>
      <c r="AB297" t="s">
        <v>310</v>
      </c>
      <c r="AC297" t="s">
        <v>310</v>
      </c>
      <c r="AD297" t="s">
        <v>310</v>
      </c>
      <c r="AE297">
        <v>14746.100869269567</v>
      </c>
      <c r="AF297">
        <v>92.57499885559082</v>
      </c>
      <c r="AG297">
        <v>8.7200000286102295</v>
      </c>
      <c r="AH297">
        <v>354</v>
      </c>
      <c r="AI297" t="s">
        <v>310</v>
      </c>
      <c r="AJ297">
        <v>-1.3499999940395355</v>
      </c>
      <c r="AK297">
        <v>5900</v>
      </c>
      <c r="AL297">
        <v>27.404436433978479</v>
      </c>
      <c r="AM297">
        <v>1.55363517848969</v>
      </c>
      <c r="AN297">
        <v>2.0733989080410264</v>
      </c>
      <c r="AO297">
        <v>5.1090187581937307</v>
      </c>
      <c r="AP297">
        <v>1.8582236639597433E-2</v>
      </c>
      <c r="AQ297">
        <v>2.6681623815906224</v>
      </c>
      <c r="AR297">
        <v>39985.280789882294</v>
      </c>
      <c r="AS297">
        <v>36393.879493951965</v>
      </c>
      <c r="AT297">
        <v>471.65351133896627</v>
      </c>
      <c r="AU297">
        <v>611.00381804804908</v>
      </c>
      <c r="AV297">
        <v>539.21787667556134</v>
      </c>
      <c r="AW297">
        <v>558.95873590804706</v>
      </c>
      <c r="AX297">
        <v>557.00777693503926</v>
      </c>
      <c r="AY297">
        <v>552.37608300289241</v>
      </c>
      <c r="AZ297">
        <v>3.4029140682001757</v>
      </c>
      <c r="BA297">
        <v>-14.112271957715572</v>
      </c>
      <c r="BB297">
        <v>66.889907716380222</v>
      </c>
      <c r="BC297">
        <v>997.74488806177794</v>
      </c>
      <c r="BD297">
        <v>7694.141527251455</v>
      </c>
      <c r="BE297" s="33">
        <v>8.8304168544709682E-2</v>
      </c>
      <c r="BF297" s="33"/>
    </row>
    <row r="298" spans="3:58" x14ac:dyDescent="0.3">
      <c r="C298" s="34">
        <v>43027</v>
      </c>
      <c r="D298">
        <v>22700.473754442002</v>
      </c>
      <c r="E298">
        <v>181.71251565641828</v>
      </c>
      <c r="F298">
        <v>596.8174607488844</v>
      </c>
      <c r="G298" t="s">
        <v>310</v>
      </c>
      <c r="H298">
        <v>1329.962132879893</v>
      </c>
      <c r="I298">
        <v>725.19390665690105</v>
      </c>
      <c r="J298">
        <v>2.4216727775528475</v>
      </c>
      <c r="K298">
        <v>277.30598889562816</v>
      </c>
      <c r="L298">
        <v>355.08142312367755</v>
      </c>
      <c r="M298">
        <v>348.74949985080298</v>
      </c>
      <c r="N298">
        <v>1329.5392891163297</v>
      </c>
      <c r="O298">
        <v>19.911675830682118</v>
      </c>
      <c r="P298">
        <v>16.097865764300028</v>
      </c>
      <c r="Q298">
        <v>2.7992083642217849</v>
      </c>
      <c r="R298">
        <v>965.47651565551757</v>
      </c>
      <c r="S298">
        <v>999.97725080384146</v>
      </c>
      <c r="T298">
        <v>5000.1056505839033</v>
      </c>
      <c r="U298">
        <v>2500.1436667972139</v>
      </c>
      <c r="V298">
        <v>149.47662862141928</v>
      </c>
      <c r="W298">
        <v>23.799999237060547</v>
      </c>
      <c r="X298">
        <v>0.75699998438358307</v>
      </c>
      <c r="Y298">
        <v>1.8100000321865082</v>
      </c>
      <c r="Z298" t="s">
        <v>310</v>
      </c>
      <c r="AA298" t="s">
        <v>310</v>
      </c>
      <c r="AB298" t="s">
        <v>310</v>
      </c>
      <c r="AC298" t="s">
        <v>310</v>
      </c>
      <c r="AD298" t="s">
        <v>310</v>
      </c>
      <c r="AE298">
        <v>14765.782136789958</v>
      </c>
      <c r="AF298">
        <v>92.450000762939453</v>
      </c>
      <c r="AG298">
        <v>8.6200001239776611</v>
      </c>
      <c r="AH298">
        <v>354.45000457763672</v>
      </c>
      <c r="AI298" t="s">
        <v>310</v>
      </c>
      <c r="AJ298">
        <v>-2</v>
      </c>
      <c r="AK298">
        <v>5900</v>
      </c>
      <c r="AL298">
        <v>75.680197657479184</v>
      </c>
      <c r="AM298">
        <v>4.3401901145776112</v>
      </c>
      <c r="AN298">
        <v>5.7050460444556341</v>
      </c>
      <c r="AO298">
        <v>13.816133711404271</v>
      </c>
      <c r="AP298">
        <v>2.8118445693204801E-2</v>
      </c>
      <c r="AQ298">
        <v>2.5639466527435513</v>
      </c>
      <c r="AR298">
        <v>40049.382010904948</v>
      </c>
      <c r="AS298">
        <v>37131.047859157989</v>
      </c>
      <c r="AT298">
        <v>469.94920171949599</v>
      </c>
      <c r="AU298">
        <v>613.04112387763132</v>
      </c>
      <c r="AV298">
        <v>542.49308374192981</v>
      </c>
      <c r="AW298">
        <v>561.09484799702966</v>
      </c>
      <c r="AX298">
        <v>558.97673685285781</v>
      </c>
      <c r="AY298">
        <v>555.51750397152375</v>
      </c>
      <c r="AZ298">
        <v>3.5195310924657517</v>
      </c>
      <c r="BA298">
        <v>-14.115994682593477</v>
      </c>
      <c r="BB298">
        <v>63.724313325352142</v>
      </c>
      <c r="BC298">
        <v>1025.0612766053941</v>
      </c>
      <c r="BD298">
        <v>7733.7716641404895</v>
      </c>
      <c r="BE298" s="33">
        <v>8.9266668073832989E-2</v>
      </c>
      <c r="BF298" s="33"/>
    </row>
    <row r="299" spans="3:58" x14ac:dyDescent="0.3">
      <c r="C299" s="34">
        <v>43028</v>
      </c>
      <c r="D299">
        <v>22698.797795952691</v>
      </c>
      <c r="E299">
        <v>181.11382698482936</v>
      </c>
      <c r="F299">
        <v>605.51260524325903</v>
      </c>
      <c r="G299" t="s">
        <v>310</v>
      </c>
      <c r="H299">
        <v>1329.9887246025933</v>
      </c>
      <c r="I299">
        <v>725.68354479471839</v>
      </c>
      <c r="J299">
        <v>2.3946232347024812</v>
      </c>
      <c r="K299">
        <v>279.22277837329443</v>
      </c>
      <c r="L299">
        <v>359.35494899749756</v>
      </c>
      <c r="M299">
        <v>349.76096683078345</v>
      </c>
      <c r="N299">
        <v>1331.0683164808486</v>
      </c>
      <c r="O299">
        <v>19.974528948465984</v>
      </c>
      <c r="P299">
        <v>15.773647944132486</v>
      </c>
      <c r="Q299">
        <v>3.2849795818328857</v>
      </c>
      <c r="R299">
        <v>949.47409930759011</v>
      </c>
      <c r="S299">
        <v>1000.032387860616</v>
      </c>
      <c r="T299">
        <v>4999.9730406019426</v>
      </c>
      <c r="U299">
        <v>2499.9611112806533</v>
      </c>
      <c r="V299">
        <v>149.40448443094888</v>
      </c>
      <c r="W299">
        <v>23.725000381469727</v>
      </c>
      <c r="X299">
        <v>0.77059999108314514</v>
      </c>
      <c r="Y299">
        <v>1.8425000309944153</v>
      </c>
      <c r="Z299" t="s">
        <v>310</v>
      </c>
      <c r="AA299" t="s">
        <v>310</v>
      </c>
      <c r="AB299" t="s">
        <v>310</v>
      </c>
      <c r="AC299" t="s">
        <v>310</v>
      </c>
      <c r="AD299" t="s">
        <v>310</v>
      </c>
      <c r="AE299">
        <v>14556.900076293945</v>
      </c>
      <c r="AF299">
        <v>92.325002670288086</v>
      </c>
      <c r="AG299">
        <v>8.4400002956390381</v>
      </c>
      <c r="AH299">
        <v>355.42501068115234</v>
      </c>
      <c r="AI299" t="s">
        <v>310</v>
      </c>
      <c r="AJ299">
        <v>-1.4749999642372131</v>
      </c>
      <c r="AK299">
        <v>5900</v>
      </c>
      <c r="AL299">
        <v>75.764196576012509</v>
      </c>
      <c r="AM299">
        <v>4.3377794090244501</v>
      </c>
      <c r="AN299">
        <v>5.7250899504364279</v>
      </c>
      <c r="AO299">
        <v>13.709684556060367</v>
      </c>
      <c r="AP299">
        <v>2.8244693401373096E-2</v>
      </c>
      <c r="AQ299">
        <v>2.5665144953462811</v>
      </c>
      <c r="AR299">
        <v>40071.633052571611</v>
      </c>
      <c r="AS299">
        <v>39255.881822374133</v>
      </c>
      <c r="AT299">
        <v>470.16069216198389</v>
      </c>
      <c r="AU299">
        <v>622.31419053607522</v>
      </c>
      <c r="AV299">
        <v>553.43656539916992</v>
      </c>
      <c r="AW299">
        <v>570.80766406589089</v>
      </c>
      <c r="AX299">
        <v>569.14560705820725</v>
      </c>
      <c r="AY299">
        <v>565.26449252234568</v>
      </c>
      <c r="AZ299">
        <v>3.4022120128075284</v>
      </c>
      <c r="BA299">
        <v>-13.997102436092165</v>
      </c>
      <c r="BB299">
        <v>66.547702536318042</v>
      </c>
      <c r="BC299">
        <v>1035.6420546425713</v>
      </c>
      <c r="BD299">
        <v>7672.9273020426435</v>
      </c>
      <c r="BE299" s="33">
        <v>8.8487499393522739E-2</v>
      </c>
      <c r="BF299" s="33"/>
    </row>
    <row r="300" spans="3:58" x14ac:dyDescent="0.3">
      <c r="C300" s="34">
        <v>43029</v>
      </c>
      <c r="D300">
        <v>22698.861090766059</v>
      </c>
      <c r="E300">
        <v>181.52711455557082</v>
      </c>
      <c r="F300">
        <v>609.51331615447998</v>
      </c>
      <c r="G300" t="s">
        <v>310</v>
      </c>
      <c r="H300">
        <v>1329.996759033203</v>
      </c>
      <c r="I300">
        <v>723.24503148396809</v>
      </c>
      <c r="J300">
        <v>2.425180886603064</v>
      </c>
      <c r="K300">
        <v>284.70758959452309</v>
      </c>
      <c r="L300">
        <v>368.15845754411487</v>
      </c>
      <c r="M300">
        <v>356.32090038723413</v>
      </c>
      <c r="N300">
        <v>1330.2417302449544</v>
      </c>
      <c r="O300">
        <v>19.98594840367635</v>
      </c>
      <c r="P300">
        <v>15.67335589726766</v>
      </c>
      <c r="Q300">
        <v>3.4707436826494007</v>
      </c>
      <c r="R300">
        <v>937.94464586046001</v>
      </c>
      <c r="S300">
        <v>999.94000653160947</v>
      </c>
      <c r="T300">
        <v>5000.0165818956166</v>
      </c>
      <c r="U300">
        <v>2499.4097603691948</v>
      </c>
      <c r="V300">
        <v>149.38068310419717</v>
      </c>
      <c r="W300">
        <v>23.700000762939453</v>
      </c>
      <c r="X300">
        <v>0.77499999105930328</v>
      </c>
      <c r="Y300">
        <v>1.8500000238418579</v>
      </c>
      <c r="Z300" t="s">
        <v>310</v>
      </c>
      <c r="AA300" t="s">
        <v>310</v>
      </c>
      <c r="AB300" t="s">
        <v>310</v>
      </c>
      <c r="AC300" t="s">
        <v>310</v>
      </c>
      <c r="AD300" t="s">
        <v>310</v>
      </c>
      <c r="AE300">
        <v>14457.559590657553</v>
      </c>
      <c r="AF300">
        <v>92.224998474121094</v>
      </c>
      <c r="AG300">
        <v>8.622499942779541</v>
      </c>
      <c r="AH300">
        <v>350.00000762939453</v>
      </c>
      <c r="AI300" t="s">
        <v>310</v>
      </c>
      <c r="AJ300">
        <v>-1.2999999523162842</v>
      </c>
      <c r="AK300">
        <v>5900</v>
      </c>
      <c r="AL300">
        <v>75.544012408786344</v>
      </c>
      <c r="AM300">
        <v>4.3557038017918188</v>
      </c>
      <c r="AN300">
        <v>5.7350249447020483</v>
      </c>
      <c r="AO300">
        <v>13.905606466531754</v>
      </c>
      <c r="AP300">
        <v>2.957735417617692E-2</v>
      </c>
      <c r="AQ300">
        <v>2.5746805386410818</v>
      </c>
      <c r="AR300">
        <v>39969.106963433158</v>
      </c>
      <c r="AS300">
        <v>39033.779824490019</v>
      </c>
      <c r="AT300">
        <v>472.76040775511001</v>
      </c>
      <c r="AU300">
        <v>626.70008705986868</v>
      </c>
      <c r="AV300">
        <v>557.83650610182019</v>
      </c>
      <c r="AW300">
        <v>575.52298372056748</v>
      </c>
      <c r="AX300">
        <v>574.09044543372261</v>
      </c>
      <c r="AY300">
        <v>569.58755438062883</v>
      </c>
      <c r="AZ300">
        <v>3.4062869811223613</v>
      </c>
      <c r="BA300">
        <v>-13.94082715842459</v>
      </c>
      <c r="BB300">
        <v>71.648020405239535</v>
      </c>
      <c r="BC300">
        <v>1061.7025026533338</v>
      </c>
      <c r="BD300">
        <v>7632.8549599541557</v>
      </c>
      <c r="BE300" s="33">
        <v>8.4529165178537369E-2</v>
      </c>
      <c r="BF300" s="33"/>
    </row>
    <row r="301" spans="3:58" x14ac:dyDescent="0.3">
      <c r="C301" s="34">
        <v>43030</v>
      </c>
      <c r="D301">
        <v>22700.913231065537</v>
      </c>
      <c r="E301">
        <v>180.66468337906733</v>
      </c>
      <c r="F301">
        <v>588.66656621297204</v>
      </c>
      <c r="G301" t="s">
        <v>310</v>
      </c>
      <c r="H301">
        <v>1329.9903666178386</v>
      </c>
      <c r="I301">
        <v>725.04115859137642</v>
      </c>
      <c r="J301">
        <v>2.3768800221383573</v>
      </c>
      <c r="K301">
        <v>269.01426158481172</v>
      </c>
      <c r="L301">
        <v>354.37668164571124</v>
      </c>
      <c r="M301">
        <v>351.30152967241077</v>
      </c>
      <c r="N301">
        <v>1329.874376212226</v>
      </c>
      <c r="O301">
        <v>19.949323468738132</v>
      </c>
      <c r="P301">
        <v>15.514767169952393</v>
      </c>
      <c r="Q301">
        <v>3.4870317776997886</v>
      </c>
      <c r="R301">
        <v>998.3202194213867</v>
      </c>
      <c r="S301">
        <v>999.97590548197434</v>
      </c>
      <c r="T301">
        <v>5000.0205183241105</v>
      </c>
      <c r="U301">
        <v>2499.3241416083442</v>
      </c>
      <c r="V301">
        <v>149.72806453704834</v>
      </c>
      <c r="W301">
        <v>23.774999618530273</v>
      </c>
      <c r="X301">
        <v>0.77700001001358032</v>
      </c>
      <c r="Y301">
        <v>1.9250000417232513</v>
      </c>
      <c r="Z301" t="s">
        <v>310</v>
      </c>
      <c r="AA301" t="s">
        <v>310</v>
      </c>
      <c r="AB301" t="s">
        <v>310</v>
      </c>
      <c r="AC301" t="s">
        <v>310</v>
      </c>
      <c r="AD301" t="s">
        <v>310</v>
      </c>
      <c r="AE301">
        <v>14439.515452406142</v>
      </c>
      <c r="AF301">
        <v>92.199996948242188</v>
      </c>
      <c r="AG301">
        <v>8.6175000667572021</v>
      </c>
      <c r="AH301">
        <v>350.49999237060547</v>
      </c>
      <c r="AI301" t="s">
        <v>310</v>
      </c>
      <c r="AJ301">
        <v>-1.2999999523162842</v>
      </c>
      <c r="AK301">
        <v>5900</v>
      </c>
      <c r="AL301">
        <v>75.517464611265396</v>
      </c>
      <c r="AM301">
        <v>4.3614793634603899</v>
      </c>
      <c r="AN301">
        <v>5.8234701125158201</v>
      </c>
      <c r="AO301">
        <v>13.839783484405942</v>
      </c>
      <c r="AP301">
        <v>3.0618608567035861E-2</v>
      </c>
      <c r="AQ301">
        <v>2.580080388320817</v>
      </c>
      <c r="AR301">
        <v>39904.941012912328</v>
      </c>
      <c r="AS301">
        <v>32608.97768758138</v>
      </c>
      <c r="AT301">
        <v>474.11021510230171</v>
      </c>
      <c r="AU301">
        <v>604.24770878685842</v>
      </c>
      <c r="AV301">
        <v>530.232826868693</v>
      </c>
      <c r="AW301">
        <v>550.43634768591983</v>
      </c>
      <c r="AX301">
        <v>547.80316825442844</v>
      </c>
      <c r="AY301">
        <v>543.91351312001541</v>
      </c>
      <c r="AZ301">
        <v>3.3762311508258183</v>
      </c>
      <c r="BA301">
        <v>-14.310689096318351</v>
      </c>
      <c r="BB301">
        <v>59.257064782248605</v>
      </c>
      <c r="BC301">
        <v>1013.9384636984931</v>
      </c>
      <c r="BD301">
        <v>7697.0209253946941</v>
      </c>
      <c r="BE301" s="33">
        <v>8.4708336119850472E-2</v>
      </c>
      <c r="BF301" s="33"/>
    </row>
    <row r="302" spans="3:58" x14ac:dyDescent="0.3">
      <c r="C302" s="34">
        <v>43031</v>
      </c>
      <c r="D302">
        <v>22700.943866644964</v>
      </c>
      <c r="E302">
        <v>180.65695599979824</v>
      </c>
      <c r="F302">
        <v>584.1725455390083</v>
      </c>
      <c r="G302" t="s">
        <v>310</v>
      </c>
      <c r="H302">
        <v>1329.8311778598361</v>
      </c>
      <c r="I302">
        <v>723.80636021956707</v>
      </c>
      <c r="J302">
        <v>2.3217538212470665</v>
      </c>
      <c r="K302">
        <v>273.06828092998927</v>
      </c>
      <c r="L302">
        <v>359.74660498301188</v>
      </c>
      <c r="M302">
        <v>353.183110555013</v>
      </c>
      <c r="N302">
        <v>1328.7993479834663</v>
      </c>
      <c r="O302">
        <v>20.121506829394235</v>
      </c>
      <c r="P302">
        <v>15.8734450340271</v>
      </c>
      <c r="Q302">
        <v>3.2752657996283636</v>
      </c>
      <c r="R302">
        <v>1018.746667628818</v>
      </c>
      <c r="S302">
        <v>999.96863392723935</v>
      </c>
      <c r="T302">
        <v>4999.9595579359266</v>
      </c>
      <c r="U302">
        <v>2500.3473281860352</v>
      </c>
      <c r="V302">
        <v>149.87472613652548</v>
      </c>
      <c r="W302">
        <v>23.725000381469727</v>
      </c>
      <c r="X302">
        <v>0.74919998645782471</v>
      </c>
      <c r="Y302">
        <v>1.8525000512599945</v>
      </c>
      <c r="Z302" t="s">
        <v>310</v>
      </c>
      <c r="AA302" t="s">
        <v>310</v>
      </c>
      <c r="AB302" t="s">
        <v>310</v>
      </c>
      <c r="AC302" t="s">
        <v>310</v>
      </c>
      <c r="AD302" t="s">
        <v>310</v>
      </c>
      <c r="AE302">
        <v>14592.3900583903</v>
      </c>
      <c r="AF302">
        <v>92.275001525878906</v>
      </c>
      <c r="AG302">
        <v>8.6275002956390381</v>
      </c>
      <c r="AH302">
        <v>353.99999237060547</v>
      </c>
      <c r="AI302" t="s">
        <v>310</v>
      </c>
      <c r="AJ302">
        <v>-1.824999988079071</v>
      </c>
      <c r="AK302">
        <v>5900</v>
      </c>
      <c r="AL302">
        <v>76.00564257568783</v>
      </c>
      <c r="AM302">
        <v>4.218255958292219</v>
      </c>
      <c r="AN302">
        <v>5.820834371447563</v>
      </c>
      <c r="AO302">
        <v>13.493123382329941</v>
      </c>
      <c r="AP302">
        <v>2.7653389403389558E-2</v>
      </c>
      <c r="AQ302">
        <v>2.5864684747325049</v>
      </c>
      <c r="AR302">
        <v>40169.013062879778</v>
      </c>
      <c r="AS302">
        <v>32584.563831244574</v>
      </c>
      <c r="AT302">
        <v>470.89835517671372</v>
      </c>
      <c r="AU302">
        <v>599.82614938947893</v>
      </c>
      <c r="AV302">
        <v>525.02873208787707</v>
      </c>
      <c r="AW302">
        <v>545.97955771552188</v>
      </c>
      <c r="AX302">
        <v>543.31219687991677</v>
      </c>
      <c r="AY302">
        <v>538.7333953009711</v>
      </c>
      <c r="AZ302">
        <v>3.3113509972890216</v>
      </c>
      <c r="BA302">
        <v>-14.233415706621276</v>
      </c>
      <c r="BB302">
        <v>64.437659056981403</v>
      </c>
      <c r="BC302">
        <v>1005.7372309278497</v>
      </c>
      <c r="BD302">
        <v>7654.7993791368272</v>
      </c>
      <c r="BE302" s="33">
        <v>9.0204169663290187E-2</v>
      </c>
      <c r="BF302" s="33"/>
    </row>
    <row r="303" spans="3:58" x14ac:dyDescent="0.3">
      <c r="C303" s="34">
        <v>43032</v>
      </c>
      <c r="D303">
        <v>22699.12806193034</v>
      </c>
      <c r="E303">
        <v>179.78609598477681</v>
      </c>
      <c r="F303">
        <v>578.61779742770727</v>
      </c>
      <c r="G303" t="s">
        <v>310</v>
      </c>
      <c r="H303">
        <v>1330.0088114420573</v>
      </c>
      <c r="I303">
        <v>728.0603210237291</v>
      </c>
      <c r="J303">
        <v>2.3971138920221065</v>
      </c>
      <c r="K303">
        <v>260.83227007653977</v>
      </c>
      <c r="L303">
        <v>353.71100902557373</v>
      </c>
      <c r="M303">
        <v>350.22686852349176</v>
      </c>
      <c r="N303">
        <v>1329.9089241027832</v>
      </c>
      <c r="O303">
        <v>20.240228066841762</v>
      </c>
      <c r="P303">
        <v>15.960599740346273</v>
      </c>
      <c r="Q303">
        <v>3.0626686678992376</v>
      </c>
      <c r="R303">
        <v>1015.7723878224691</v>
      </c>
      <c r="S303">
        <v>999.99650425381128</v>
      </c>
      <c r="T303">
        <v>5000.0300409952797</v>
      </c>
      <c r="U303">
        <v>2500.5029890272353</v>
      </c>
      <c r="V303">
        <v>149.90736961364746</v>
      </c>
      <c r="W303">
        <v>23.625000476837158</v>
      </c>
      <c r="X303">
        <v>0.75839997828006744</v>
      </c>
      <c r="Y303">
        <v>1.8350000381469727</v>
      </c>
      <c r="Z303" t="s">
        <v>310</v>
      </c>
      <c r="AA303" t="s">
        <v>310</v>
      </c>
      <c r="AB303" t="s">
        <v>310</v>
      </c>
      <c r="AC303" t="s">
        <v>310</v>
      </c>
      <c r="AD303" t="s">
        <v>310</v>
      </c>
      <c r="AE303">
        <v>14321.660449218751</v>
      </c>
      <c r="AF303">
        <v>92.524999618530273</v>
      </c>
      <c r="AG303">
        <v>8.752500057220459</v>
      </c>
      <c r="AH303">
        <v>353.02499389648438</v>
      </c>
      <c r="AI303" t="s">
        <v>310</v>
      </c>
      <c r="AJ303">
        <v>-2</v>
      </c>
      <c r="AK303">
        <v>5900</v>
      </c>
      <c r="AL303">
        <v>75.629884600639343</v>
      </c>
      <c r="AM303">
        <v>4.3447342476635065</v>
      </c>
      <c r="AN303">
        <v>5.6100494258105753</v>
      </c>
      <c r="AO303">
        <v>13.454384692344401</v>
      </c>
      <c r="AP303">
        <v>0.31912017987903069</v>
      </c>
      <c r="AQ303">
        <v>2.5830441464980445</v>
      </c>
      <c r="AR303">
        <v>40178.365158420136</v>
      </c>
      <c r="AS303">
        <v>32251.933780924479</v>
      </c>
      <c r="AT303">
        <v>465.25633008744984</v>
      </c>
      <c r="AU303">
        <v>593.63100390964087</v>
      </c>
      <c r="AV303">
        <v>520.85726051330562</v>
      </c>
      <c r="AW303">
        <v>542.0036547131009</v>
      </c>
      <c r="AX303">
        <v>539.18706476423472</v>
      </c>
      <c r="AY303">
        <v>534.79028330908886</v>
      </c>
      <c r="AZ303">
        <v>3.6181389150520165</v>
      </c>
      <c r="BA303">
        <v>-14.354528000619677</v>
      </c>
      <c r="BB303">
        <v>58.940620356135895</v>
      </c>
      <c r="BC303">
        <v>988.71620576646592</v>
      </c>
      <c r="BD303">
        <v>7732.1019722832571</v>
      </c>
      <c r="BE303" s="33">
        <v>9.0187502093613148E-2</v>
      </c>
      <c r="BF303" s="33"/>
    </row>
    <row r="304" spans="3:58" x14ac:dyDescent="0.3">
      <c r="C304" s="34">
        <v>43033</v>
      </c>
      <c r="D304">
        <v>22699.528417968751</v>
      </c>
      <c r="E304">
        <v>179.56831925710043</v>
      </c>
      <c r="F304">
        <v>574.92718484666614</v>
      </c>
      <c r="G304" t="s">
        <v>310</v>
      </c>
      <c r="H304">
        <v>1329.9795479668512</v>
      </c>
      <c r="I304">
        <v>725.82277573479541</v>
      </c>
      <c r="J304">
        <v>2.466946751624346</v>
      </c>
      <c r="K304">
        <v>272.38185974227059</v>
      </c>
      <c r="L304">
        <v>349.87077977922229</v>
      </c>
      <c r="M304">
        <v>347.46997621324329</v>
      </c>
      <c r="N304">
        <v>1330.1422776116265</v>
      </c>
      <c r="O304">
        <v>20.435431712865828</v>
      </c>
      <c r="P304">
        <v>15.919044494628906</v>
      </c>
      <c r="Q304">
        <v>3.3387563228607178</v>
      </c>
      <c r="R304">
        <v>999.86880594889328</v>
      </c>
      <c r="S304">
        <v>1000.0242020289103</v>
      </c>
      <c r="T304">
        <v>4999.9409681532115</v>
      </c>
      <c r="U304">
        <v>2500.2956814236113</v>
      </c>
      <c r="V304">
        <v>149.62736845016479</v>
      </c>
      <c r="W304">
        <v>23.600000381469727</v>
      </c>
      <c r="X304">
        <v>0.76549999415874481</v>
      </c>
      <c r="Y304">
        <v>1.8849999904632568</v>
      </c>
      <c r="Z304" t="s">
        <v>310</v>
      </c>
      <c r="AA304" t="s">
        <v>310</v>
      </c>
      <c r="AB304" t="s">
        <v>310</v>
      </c>
      <c r="AC304" t="s">
        <v>310</v>
      </c>
      <c r="AD304" t="s">
        <v>310</v>
      </c>
      <c r="AE304">
        <v>14181.907063802084</v>
      </c>
      <c r="AF304">
        <v>92.750001907348633</v>
      </c>
      <c r="AG304">
        <v>8.5724999904632568</v>
      </c>
      <c r="AH304">
        <v>347.14999389648438</v>
      </c>
      <c r="AI304" t="s">
        <v>310</v>
      </c>
      <c r="AJ304">
        <v>-1.8499999642372131</v>
      </c>
      <c r="AK304">
        <v>5900</v>
      </c>
      <c r="AL304">
        <v>75.307895782258782</v>
      </c>
      <c r="AM304">
        <v>4.343545474719118</v>
      </c>
      <c r="AN304">
        <v>5.7408266317513252</v>
      </c>
      <c r="AO304">
        <v>14.157530080278715</v>
      </c>
      <c r="AP304">
        <v>1.923352038418805E-2</v>
      </c>
      <c r="AQ304">
        <v>2.5870610442426472</v>
      </c>
      <c r="AR304">
        <v>40307.252815755208</v>
      </c>
      <c r="AS304">
        <v>30898.164039442276</v>
      </c>
      <c r="AT304">
        <v>467.62619455125599</v>
      </c>
      <c r="AU304">
        <v>590.08544233110217</v>
      </c>
      <c r="AV304">
        <v>517.17500885857476</v>
      </c>
      <c r="AW304">
        <v>538.39140504201248</v>
      </c>
      <c r="AX304">
        <v>535.87327827877471</v>
      </c>
      <c r="AY304">
        <v>531.0470775816176</v>
      </c>
      <c r="AZ304">
        <v>3.4697964895102711</v>
      </c>
      <c r="BA304">
        <v>-14.594075837731362</v>
      </c>
      <c r="BB304">
        <v>56.206268846988678</v>
      </c>
      <c r="BC304">
        <v>983.19274260203042</v>
      </c>
      <c r="BD304">
        <v>7703.0770653618711</v>
      </c>
      <c r="BE304" s="33">
        <v>8.2416666361192867E-2</v>
      </c>
      <c r="BF304" s="33"/>
    </row>
    <row r="305" spans="3:58" x14ac:dyDescent="0.3">
      <c r="C305" s="34">
        <v>43034</v>
      </c>
      <c r="D305">
        <v>22700.296787516276</v>
      </c>
      <c r="E305">
        <v>180.01411557727391</v>
      </c>
      <c r="F305">
        <v>595.85641702016198</v>
      </c>
      <c r="G305" t="s">
        <v>310</v>
      </c>
      <c r="H305">
        <v>1329.1350259568956</v>
      </c>
      <c r="I305">
        <v>722.49349017673069</v>
      </c>
      <c r="J305">
        <v>2.4616786435246469</v>
      </c>
      <c r="K305">
        <v>277.79369828965929</v>
      </c>
      <c r="L305">
        <v>366.4203249189589</v>
      </c>
      <c r="M305">
        <v>354.10235724978975</v>
      </c>
      <c r="N305">
        <v>1329.4816892835829</v>
      </c>
      <c r="O305">
        <v>20.121906136141885</v>
      </c>
      <c r="P305">
        <v>15.947709083557129</v>
      </c>
      <c r="Q305">
        <v>3.1666247314876981</v>
      </c>
      <c r="R305">
        <v>980.27914513481983</v>
      </c>
      <c r="S305">
        <v>999.94105654822454</v>
      </c>
      <c r="T305">
        <v>4999.9479975382483</v>
      </c>
      <c r="U305">
        <v>2499.3214713202583</v>
      </c>
      <c r="V305">
        <v>149.36957915623984</v>
      </c>
      <c r="W305">
        <v>23.675000667572021</v>
      </c>
      <c r="X305">
        <v>0.7766750156879425</v>
      </c>
      <c r="Y305">
        <v>1.817499965429306</v>
      </c>
      <c r="Z305" t="s">
        <v>310</v>
      </c>
      <c r="AA305" t="s">
        <v>310</v>
      </c>
      <c r="AB305" t="s">
        <v>310</v>
      </c>
      <c r="AC305" t="s">
        <v>310</v>
      </c>
      <c r="AD305" t="s">
        <v>310</v>
      </c>
      <c r="AE305">
        <v>14324.31565009223</v>
      </c>
      <c r="AF305">
        <v>92.724998474121094</v>
      </c>
      <c r="AG305">
        <v>8.507500171661377</v>
      </c>
      <c r="AH305">
        <v>347.50000762939453</v>
      </c>
      <c r="AI305" t="s">
        <v>310</v>
      </c>
      <c r="AJ305">
        <v>-1.7999999523162842</v>
      </c>
      <c r="AK305">
        <v>5900</v>
      </c>
      <c r="AL305">
        <v>75.407830222447714</v>
      </c>
      <c r="AM305">
        <v>4.3582018966476124</v>
      </c>
      <c r="AN305">
        <v>5.7174324830373129</v>
      </c>
      <c r="AO305">
        <v>14.072500237822533</v>
      </c>
      <c r="AP305">
        <v>2.0754986252911663E-2</v>
      </c>
      <c r="AQ305">
        <v>2.57968550754918</v>
      </c>
      <c r="AR305">
        <v>40152.332569715712</v>
      </c>
      <c r="AS305">
        <v>35871.707156032986</v>
      </c>
      <c r="AT305">
        <v>470.57522977193196</v>
      </c>
      <c r="AU305">
        <v>612.24063241746694</v>
      </c>
      <c r="AV305">
        <v>540.71214993794763</v>
      </c>
      <c r="AW305">
        <v>559.37019784715437</v>
      </c>
      <c r="AX305">
        <v>557.43034044901526</v>
      </c>
      <c r="AY305">
        <v>553.45880972544353</v>
      </c>
      <c r="AZ305">
        <v>3.404885879986816</v>
      </c>
      <c r="BA305">
        <v>-14.216492031349077</v>
      </c>
      <c r="BB305">
        <v>68.487399767504797</v>
      </c>
      <c r="BC305">
        <v>1007.4742762247721</v>
      </c>
      <c r="BD305">
        <v>7619.5404561360674</v>
      </c>
      <c r="BE305" s="33">
        <v>8.6633331763247654E-2</v>
      </c>
      <c r="BF305" s="33"/>
    </row>
    <row r="306" spans="3:58" x14ac:dyDescent="0.3">
      <c r="C306" s="34">
        <v>43035</v>
      </c>
      <c r="D306">
        <v>22699.075244140626</v>
      </c>
      <c r="E306">
        <v>179.72168623606365</v>
      </c>
      <c r="F306">
        <v>575.8221838209364</v>
      </c>
      <c r="G306" t="s">
        <v>310</v>
      </c>
      <c r="H306">
        <v>1330.0037691752116</v>
      </c>
      <c r="I306">
        <v>723.69267103407117</v>
      </c>
      <c r="J306">
        <v>2.4212022617459299</v>
      </c>
      <c r="K306">
        <v>251.46533059014214</v>
      </c>
      <c r="L306">
        <v>342.68462922838</v>
      </c>
      <c r="M306">
        <v>341.56024985843237</v>
      </c>
      <c r="N306">
        <v>1328.906018447876</v>
      </c>
      <c r="O306">
        <v>20.149161430862215</v>
      </c>
      <c r="P306">
        <v>16.058513800303142</v>
      </c>
      <c r="Q306">
        <v>3.016924116346571</v>
      </c>
      <c r="R306">
        <v>970.9780334260729</v>
      </c>
      <c r="S306">
        <v>1000.0035775078668</v>
      </c>
      <c r="T306">
        <v>5000.0097698635527</v>
      </c>
      <c r="U306">
        <v>2499.3724399142793</v>
      </c>
      <c r="V306">
        <v>149.46792046229044</v>
      </c>
      <c r="W306">
        <v>23.774999618530273</v>
      </c>
      <c r="X306">
        <v>0.78187501430511475</v>
      </c>
      <c r="Y306">
        <v>1.8874999582767487</v>
      </c>
      <c r="Z306" t="s">
        <v>310</v>
      </c>
      <c r="AA306" t="s">
        <v>310</v>
      </c>
      <c r="AB306" t="s">
        <v>310</v>
      </c>
      <c r="AC306" t="s">
        <v>310</v>
      </c>
      <c r="AD306" t="s">
        <v>310</v>
      </c>
      <c r="AE306">
        <v>14389.317318047417</v>
      </c>
      <c r="AF306">
        <v>92.775001525878906</v>
      </c>
      <c r="AG306">
        <v>8.8925004005432129</v>
      </c>
      <c r="AH306">
        <v>351.57501220703125</v>
      </c>
      <c r="AI306" t="s">
        <v>310</v>
      </c>
      <c r="AJ306">
        <v>-1.949999988079071</v>
      </c>
      <c r="AK306">
        <v>5900</v>
      </c>
      <c r="AL306">
        <v>75.382286633385547</v>
      </c>
      <c r="AM306">
        <v>4.3402074115879747</v>
      </c>
      <c r="AN306">
        <v>5.7948211155003975</v>
      </c>
      <c r="AO306">
        <v>14.032771746317545</v>
      </c>
      <c r="AP306">
        <v>2.4143934491331929E-2</v>
      </c>
      <c r="AQ306">
        <v>2.5781704319847956</v>
      </c>
      <c r="AR306">
        <v>40165.408766004773</v>
      </c>
      <c r="AS306">
        <v>31238.291972520616</v>
      </c>
      <c r="AT306">
        <v>465.93339582019382</v>
      </c>
      <c r="AU306">
        <v>590.16926188998752</v>
      </c>
      <c r="AV306">
        <v>515.10733017391624</v>
      </c>
      <c r="AW306">
        <v>535.44028237660723</v>
      </c>
      <c r="AX306">
        <v>531.85525688595237</v>
      </c>
      <c r="AY306">
        <v>528.90294183095295</v>
      </c>
      <c r="AZ306">
        <v>3.3948617791136106</v>
      </c>
      <c r="BA306">
        <v>-15.170370075106621</v>
      </c>
      <c r="BB306">
        <v>45.974788925382825</v>
      </c>
      <c r="BC306">
        <v>985.39718585544165</v>
      </c>
      <c r="BD306">
        <v>7645.0869442409939</v>
      </c>
      <c r="BE306" s="33">
        <v>8.722916804254055E-2</v>
      </c>
      <c r="BF306" s="33"/>
    </row>
    <row r="307" spans="3:58" x14ac:dyDescent="0.3">
      <c r="C307" s="34">
        <v>43036</v>
      </c>
      <c r="D307">
        <v>22700.578828938804</v>
      </c>
      <c r="E307">
        <v>181.34780027601454</v>
      </c>
      <c r="F307">
        <v>565.77963087293836</v>
      </c>
      <c r="G307" t="s">
        <v>310</v>
      </c>
      <c r="H307">
        <v>1329.9748933580186</v>
      </c>
      <c r="I307">
        <v>727.24451787736677</v>
      </c>
      <c r="J307">
        <v>2.4220451527999507</v>
      </c>
      <c r="K307">
        <v>256.16554030312432</v>
      </c>
      <c r="L307">
        <v>337.00378735860187</v>
      </c>
      <c r="M307">
        <v>340.78543716006811</v>
      </c>
      <c r="N307">
        <v>1329.2268699222141</v>
      </c>
      <c r="O307">
        <v>20.425384258561664</v>
      </c>
      <c r="P307">
        <v>16.100505193074543</v>
      </c>
      <c r="Q307">
        <v>3.1010260846879749</v>
      </c>
      <c r="R307">
        <v>968.78298933241103</v>
      </c>
      <c r="S307">
        <v>1000.0220801883273</v>
      </c>
      <c r="T307">
        <v>4999.9801389906143</v>
      </c>
      <c r="U307">
        <v>2500.2062055799697</v>
      </c>
      <c r="V307">
        <v>149.55107291539511</v>
      </c>
      <c r="W307">
        <v>23.799999237060547</v>
      </c>
      <c r="X307">
        <v>0.77984999120235443</v>
      </c>
      <c r="Y307">
        <v>1.8600000143051147</v>
      </c>
      <c r="Z307" t="s">
        <v>310</v>
      </c>
      <c r="AA307" t="s">
        <v>310</v>
      </c>
      <c r="AB307" t="s">
        <v>310</v>
      </c>
      <c r="AC307" t="s">
        <v>310</v>
      </c>
      <c r="AD307" t="s">
        <v>310</v>
      </c>
      <c r="AE307">
        <v>14342.724860975477</v>
      </c>
      <c r="AF307">
        <v>92.649999618530273</v>
      </c>
      <c r="AG307">
        <v>8.570000171661377</v>
      </c>
      <c r="AH307">
        <v>346.17500305175781</v>
      </c>
      <c r="AI307" t="s">
        <v>310</v>
      </c>
      <c r="AJ307">
        <v>-2</v>
      </c>
      <c r="AK307">
        <v>5900</v>
      </c>
      <c r="AL307">
        <v>75.37872703340318</v>
      </c>
      <c r="AM307">
        <v>4.3401653825500865</v>
      </c>
      <c r="AN307">
        <v>5.7948199634750681</v>
      </c>
      <c r="AO307">
        <v>14.032251199417644</v>
      </c>
      <c r="AP307">
        <v>2.4155567710598309E-2</v>
      </c>
      <c r="AQ307">
        <v>2.5837681359714932</v>
      </c>
      <c r="AR307">
        <v>40284.807519531249</v>
      </c>
      <c r="AS307">
        <v>28912.518007405601</v>
      </c>
      <c r="AT307">
        <v>467.42841962178551</v>
      </c>
      <c r="AU307">
        <v>579.93668416341143</v>
      </c>
      <c r="AV307">
        <v>504.87439742618136</v>
      </c>
      <c r="AW307">
        <v>525.47092706892226</v>
      </c>
      <c r="AX307">
        <v>522.21596518622505</v>
      </c>
      <c r="AY307">
        <v>518.24344668918184</v>
      </c>
      <c r="AZ307">
        <v>3.3081365969445971</v>
      </c>
      <c r="BA307">
        <v>-15.081849313775699</v>
      </c>
      <c r="BB307">
        <v>44.857293138239122</v>
      </c>
      <c r="BC307">
        <v>946.86489702860513</v>
      </c>
      <c r="BD307">
        <v>7593.1293690999346</v>
      </c>
      <c r="BE307" s="33">
        <v>8.9262501647075013E-2</v>
      </c>
      <c r="BF307" s="33"/>
    </row>
    <row r="308" spans="3:58" x14ac:dyDescent="0.3">
      <c r="C308" s="34">
        <v>43037</v>
      </c>
      <c r="D308">
        <v>22698.683643256292</v>
      </c>
      <c r="E308">
        <v>178.92842348946465</v>
      </c>
      <c r="F308">
        <v>576.50227652655713</v>
      </c>
      <c r="G308" t="s">
        <v>310</v>
      </c>
      <c r="H308">
        <v>1329.8825286865235</v>
      </c>
      <c r="I308">
        <v>729.69931877983936</v>
      </c>
      <c r="J308">
        <v>2.4224785537355475</v>
      </c>
      <c r="K308">
        <v>271.34244058397081</v>
      </c>
      <c r="L308">
        <v>346.32381068335638</v>
      </c>
      <c r="M308">
        <v>344.64662075042725</v>
      </c>
      <c r="N308">
        <v>1329.405158996582</v>
      </c>
      <c r="O308">
        <v>20.336409293942982</v>
      </c>
      <c r="P308">
        <v>16.021605809529621</v>
      </c>
      <c r="Q308">
        <v>3.0743847423129611</v>
      </c>
      <c r="R308">
        <v>955.7223352856106</v>
      </c>
      <c r="S308">
        <v>999.99851665496828</v>
      </c>
      <c r="T308">
        <v>5000.032447984484</v>
      </c>
      <c r="U308">
        <v>2501.4627668592666</v>
      </c>
      <c r="V308">
        <v>149.27603483200073</v>
      </c>
      <c r="W308">
        <v>23.799999237060547</v>
      </c>
      <c r="X308">
        <v>0.77667500078678131</v>
      </c>
      <c r="Y308">
        <v>1.9300000369548798</v>
      </c>
      <c r="Z308" t="s">
        <v>310</v>
      </c>
      <c r="AA308" t="s">
        <v>310</v>
      </c>
      <c r="AB308" t="s">
        <v>310</v>
      </c>
      <c r="AC308" t="s">
        <v>310</v>
      </c>
      <c r="AD308" t="s">
        <v>310</v>
      </c>
      <c r="AE308">
        <v>14266.837316216363</v>
      </c>
      <c r="AF308">
        <v>92.899999618530273</v>
      </c>
      <c r="AG308">
        <v>8.4575002193450928</v>
      </c>
      <c r="AH308">
        <v>348.20000457763672</v>
      </c>
      <c r="AI308" t="s">
        <v>310</v>
      </c>
      <c r="AJ308">
        <v>-2</v>
      </c>
      <c r="AK308">
        <v>5900</v>
      </c>
      <c r="AL308">
        <v>75.292579396565756</v>
      </c>
      <c r="AM308">
        <v>4.3433328789803713</v>
      </c>
      <c r="AN308">
        <v>5.8197942180766002</v>
      </c>
      <c r="AO308">
        <v>14.09493611521191</v>
      </c>
      <c r="AP308">
        <v>1.8997600129633037E-2</v>
      </c>
      <c r="AQ308">
        <v>2.6050391710466809</v>
      </c>
      <c r="AR308">
        <v>40361.614119466147</v>
      </c>
      <c r="AS308">
        <v>32530.589177788628</v>
      </c>
      <c r="AT308">
        <v>465.51559098561603</v>
      </c>
      <c r="AU308">
        <v>591.6477680418227</v>
      </c>
      <c r="AV308">
        <v>514.0799591912164</v>
      </c>
      <c r="AW308">
        <v>534.91706487867566</v>
      </c>
      <c r="AX308">
        <v>532.31269774966768</v>
      </c>
      <c r="AY308">
        <v>527.79370958540176</v>
      </c>
      <c r="AZ308">
        <v>3.1519807462063101</v>
      </c>
      <c r="BA308">
        <v>-14.834280072318183</v>
      </c>
      <c r="BB308">
        <v>53.617207347022159</v>
      </c>
      <c r="BC308">
        <v>960.25890564388703</v>
      </c>
      <c r="BD308">
        <v>7554.9373606363934</v>
      </c>
      <c r="BE308" s="33">
        <v>8.8995835122962788E-2</v>
      </c>
      <c r="BF308" s="33"/>
    </row>
    <row r="309" spans="3:58" x14ac:dyDescent="0.3">
      <c r="C309" s="34">
        <v>43038</v>
      </c>
      <c r="D309">
        <v>22700.373025851779</v>
      </c>
      <c r="E309">
        <v>178.60036880705093</v>
      </c>
      <c r="F309">
        <v>580.89074664645727</v>
      </c>
      <c r="G309" t="s">
        <v>310</v>
      </c>
      <c r="H309">
        <v>1330.0153414408367</v>
      </c>
      <c r="I309">
        <v>724.83964903089736</v>
      </c>
      <c r="J309">
        <v>2.4207732985417048</v>
      </c>
      <c r="K309">
        <v>264.19784629609848</v>
      </c>
      <c r="L309">
        <v>352.40785545772974</v>
      </c>
      <c r="M309">
        <v>345.52672174241809</v>
      </c>
      <c r="N309">
        <v>1328.8535602145726</v>
      </c>
      <c r="O309">
        <v>20.259010505676269</v>
      </c>
      <c r="P309">
        <v>15.94816780090332</v>
      </c>
      <c r="Q309">
        <v>3.1692999468909369</v>
      </c>
      <c r="R309">
        <v>952.06784112718367</v>
      </c>
      <c r="S309">
        <v>999.94270114898677</v>
      </c>
      <c r="T309">
        <v>5000.0382351345488</v>
      </c>
      <c r="U309">
        <v>2499.7628529866538</v>
      </c>
      <c r="V309">
        <v>149.30697997411093</v>
      </c>
      <c r="W309">
        <v>23.650000095367432</v>
      </c>
      <c r="X309">
        <v>0.76922501623630524</v>
      </c>
      <c r="Y309">
        <v>1.8474999666213989</v>
      </c>
      <c r="Z309" t="s">
        <v>310</v>
      </c>
      <c r="AA309" t="s">
        <v>310</v>
      </c>
      <c r="AB309" t="s">
        <v>310</v>
      </c>
      <c r="AC309" t="s">
        <v>310</v>
      </c>
      <c r="AD309" t="s">
        <v>310</v>
      </c>
      <c r="AE309">
        <v>14259.768118964301</v>
      </c>
      <c r="AF309">
        <v>92.69999885559082</v>
      </c>
      <c r="AG309">
        <v>8.5600001811981201</v>
      </c>
      <c r="AH309">
        <v>347.42501068115234</v>
      </c>
      <c r="AI309" t="s">
        <v>310</v>
      </c>
      <c r="AJ309">
        <v>-1.3250000178813934</v>
      </c>
      <c r="AK309">
        <v>5900</v>
      </c>
      <c r="AL309">
        <v>75.288690937889953</v>
      </c>
      <c r="AM309">
        <v>4.3248360530535379</v>
      </c>
      <c r="AN309">
        <v>5.8296259729398621</v>
      </c>
      <c r="AO309">
        <v>14.113174983196789</v>
      </c>
      <c r="AP309">
        <v>1.8511610640281881E-2</v>
      </c>
      <c r="AQ309">
        <v>2.6020098891523151</v>
      </c>
      <c r="AR309">
        <v>40425.940418836806</v>
      </c>
      <c r="AS309">
        <v>34107.215004475911</v>
      </c>
      <c r="AT309">
        <v>463.83158448537193</v>
      </c>
      <c r="AU309">
        <v>596.05844853719077</v>
      </c>
      <c r="AV309">
        <v>520.20400367312959</v>
      </c>
      <c r="AW309">
        <v>540.86779925028486</v>
      </c>
      <c r="AX309">
        <v>538.25031329260935</v>
      </c>
      <c r="AY309">
        <v>534.15896835327146</v>
      </c>
      <c r="AZ309">
        <v>3.4876241151657368</v>
      </c>
      <c r="BA309">
        <v>-14.729295970333947</v>
      </c>
      <c r="BB309">
        <v>54.51149107217789</v>
      </c>
      <c r="BC309">
        <v>949.8047392103407</v>
      </c>
      <c r="BD309">
        <v>7500.734954155816</v>
      </c>
      <c r="BE309" s="33">
        <v>8.6816669131318733E-2</v>
      </c>
      <c r="BF309" s="33"/>
    </row>
    <row r="310" spans="3:58" x14ac:dyDescent="0.3">
      <c r="C310" s="34">
        <v>43039</v>
      </c>
      <c r="D310">
        <v>22699.672448730467</v>
      </c>
      <c r="E310">
        <v>180.48851993348865</v>
      </c>
      <c r="F310">
        <v>575.12700769636365</v>
      </c>
      <c r="G310" t="s">
        <v>310</v>
      </c>
      <c r="H310">
        <v>1329.9952402326796</v>
      </c>
      <c r="I310">
        <v>733.35539529588482</v>
      </c>
      <c r="J310">
        <v>2.4203968671460947</v>
      </c>
      <c r="K310">
        <v>254.48705368041993</v>
      </c>
      <c r="L310">
        <v>337.42907842000324</v>
      </c>
      <c r="M310">
        <v>340.23559093475342</v>
      </c>
      <c r="N310">
        <v>1329.8513620164658</v>
      </c>
      <c r="O310">
        <v>20.674189409282473</v>
      </c>
      <c r="P310">
        <v>16.14511998494466</v>
      </c>
      <c r="Q310">
        <v>3.4174389839172363</v>
      </c>
      <c r="R310">
        <v>936.69303446875676</v>
      </c>
      <c r="S310">
        <v>1000.0458810170492</v>
      </c>
      <c r="T310">
        <v>5000.0175021701389</v>
      </c>
      <c r="U310">
        <v>2500.2087910970054</v>
      </c>
      <c r="V310">
        <v>149.32182312011719</v>
      </c>
      <c r="W310">
        <v>23.749999523162842</v>
      </c>
      <c r="X310">
        <v>0.76992501318454742</v>
      </c>
      <c r="Y310">
        <v>1.8175000250339508</v>
      </c>
      <c r="Z310" t="s">
        <v>310</v>
      </c>
      <c r="AA310" t="s">
        <v>310</v>
      </c>
      <c r="AB310" t="s">
        <v>310</v>
      </c>
      <c r="AC310" t="s">
        <v>310</v>
      </c>
      <c r="AD310" t="s">
        <v>310</v>
      </c>
      <c r="AE310">
        <v>14137.291812811958</v>
      </c>
      <c r="AF310">
        <v>92.750001907348633</v>
      </c>
      <c r="AG310">
        <v>8.4925000667572021</v>
      </c>
      <c r="AH310">
        <v>347.67500305175781</v>
      </c>
      <c r="AI310" t="s">
        <v>310</v>
      </c>
      <c r="AJ310">
        <v>-1.1000000238418579</v>
      </c>
      <c r="AK310">
        <v>5900</v>
      </c>
      <c r="AL310">
        <v>75.416242477628913</v>
      </c>
      <c r="AM310">
        <v>4.3383622680107754</v>
      </c>
      <c r="AN310">
        <v>5.7913934032122292</v>
      </c>
      <c r="AO310">
        <v>14.018182712462213</v>
      </c>
      <c r="AP310">
        <v>2.0056714924673241E-2</v>
      </c>
      <c r="AQ310">
        <v>2.6101100362009473</v>
      </c>
      <c r="AR310">
        <v>40244.128168402778</v>
      </c>
      <c r="AS310">
        <v>32539.998086886935</v>
      </c>
      <c r="AT310">
        <v>463.48906791475082</v>
      </c>
      <c r="AU310">
        <v>590.01050554911296</v>
      </c>
      <c r="AV310">
        <v>513.96790110270183</v>
      </c>
      <c r="AW310">
        <v>535.08478137122256</v>
      </c>
      <c r="AX310">
        <v>532.06092715793181</v>
      </c>
      <c r="AY310">
        <v>528.18160495758059</v>
      </c>
      <c r="AZ310">
        <v>3.4619871651960743</v>
      </c>
      <c r="BA310">
        <v>-15.348993757367134</v>
      </c>
      <c r="BB310">
        <v>44.701322363482582</v>
      </c>
      <c r="BC310">
        <v>948.65368936326763</v>
      </c>
      <c r="BD310">
        <v>7469.1027974446615</v>
      </c>
      <c r="BE310" s="33">
        <v>8.4541668804983303E-2</v>
      </c>
      <c r="BF310" s="33"/>
    </row>
    <row r="311" spans="3:58" x14ac:dyDescent="0.3">
      <c r="C311" s="34">
        <v>43040</v>
      </c>
      <c r="D311">
        <v>22700.817081027562</v>
      </c>
      <c r="E311">
        <v>179.29575700759887</v>
      </c>
      <c r="F311">
        <v>590.32620218065051</v>
      </c>
      <c r="G311" t="s">
        <v>310</v>
      </c>
      <c r="H311">
        <v>1329.922675789727</v>
      </c>
      <c r="I311">
        <v>729.81165623135041</v>
      </c>
      <c r="J311">
        <v>2.4487633119854664</v>
      </c>
      <c r="K311">
        <v>279.20345435672334</v>
      </c>
      <c r="L311">
        <v>358.10243021647136</v>
      </c>
      <c r="M311">
        <v>348.97405041588678</v>
      </c>
      <c r="N311">
        <v>1328.8489924960666</v>
      </c>
      <c r="O311">
        <v>20.223732080724503</v>
      </c>
      <c r="P311">
        <v>15.972103595733643</v>
      </c>
      <c r="Q311">
        <v>3.2593399418724909</v>
      </c>
      <c r="R311">
        <v>924.54622465769455</v>
      </c>
      <c r="S311">
        <v>999.93912578158904</v>
      </c>
      <c r="T311">
        <v>5000.043834601508</v>
      </c>
      <c r="U311">
        <v>2500.3105163574219</v>
      </c>
      <c r="V311">
        <v>149.05395110448202</v>
      </c>
      <c r="W311">
        <v>23.725000381469727</v>
      </c>
      <c r="X311">
        <v>0.74352498352527618</v>
      </c>
      <c r="Y311">
        <v>1.8650000095367432</v>
      </c>
      <c r="Z311" t="s">
        <v>310</v>
      </c>
      <c r="AA311" t="s">
        <v>310</v>
      </c>
      <c r="AB311" t="s">
        <v>310</v>
      </c>
      <c r="AC311" t="s">
        <v>310</v>
      </c>
      <c r="AD311" t="s">
        <v>310</v>
      </c>
      <c r="AE311">
        <v>14263.299519517686</v>
      </c>
      <c r="AF311">
        <v>92.500001907348633</v>
      </c>
      <c r="AG311">
        <v>8.4600000381469727</v>
      </c>
      <c r="AH311">
        <v>347.84999084472656</v>
      </c>
      <c r="AI311" t="s">
        <v>310</v>
      </c>
      <c r="AJ311">
        <v>-1.1000000238418579</v>
      </c>
      <c r="AK311">
        <v>5900</v>
      </c>
      <c r="AL311">
        <v>75.233793401718145</v>
      </c>
      <c r="AM311">
        <v>4.3390682739681665</v>
      </c>
      <c r="AN311">
        <v>5.7944575130939482</v>
      </c>
      <c r="AO311">
        <v>14.191085197197067</v>
      </c>
      <c r="AP311">
        <v>1.9291502837505605E-2</v>
      </c>
      <c r="AQ311">
        <v>2.5862048897478314</v>
      </c>
      <c r="AR311">
        <v>40311.124953884551</v>
      </c>
      <c r="AS311">
        <v>36325.674795193139</v>
      </c>
      <c r="AT311">
        <v>466.00292170842488</v>
      </c>
      <c r="AU311">
        <v>606.31637001037598</v>
      </c>
      <c r="AV311">
        <v>530.88233354356555</v>
      </c>
      <c r="AW311">
        <v>551.15589529673264</v>
      </c>
      <c r="AX311">
        <v>548.9956595950656</v>
      </c>
      <c r="AY311">
        <v>544.1559423234728</v>
      </c>
      <c r="AZ311">
        <v>3.3837294763161077</v>
      </c>
      <c r="BA311">
        <v>-14.476107137733036</v>
      </c>
      <c r="BB311">
        <v>61.891648321681551</v>
      </c>
      <c r="BC311">
        <v>973.63546593983972</v>
      </c>
      <c r="BD311">
        <v>7447.252786763509</v>
      </c>
      <c r="BE311" s="33">
        <v>7.98166673630476E-2</v>
      </c>
      <c r="BF311" s="33"/>
    </row>
    <row r="312" spans="3:58" x14ac:dyDescent="0.3">
      <c r="C312" s="34">
        <v>43041</v>
      </c>
      <c r="D312">
        <v>22698.807768419054</v>
      </c>
      <c r="E312">
        <v>180.94052543640137</v>
      </c>
      <c r="F312">
        <v>601.47942066192627</v>
      </c>
      <c r="G312" t="s">
        <v>310</v>
      </c>
      <c r="H312">
        <v>1330.0210797627767</v>
      </c>
      <c r="I312">
        <v>742.56045534345844</v>
      </c>
      <c r="J312">
        <v>2.4487281947500175</v>
      </c>
      <c r="K312">
        <v>285.70638082292345</v>
      </c>
      <c r="L312">
        <v>362.98460763295492</v>
      </c>
      <c r="M312">
        <v>356.71232011583118</v>
      </c>
      <c r="N312">
        <v>1330.7857322692871</v>
      </c>
      <c r="O312">
        <v>19.841562641991509</v>
      </c>
      <c r="P312">
        <v>15.802320957183838</v>
      </c>
      <c r="Q312">
        <v>2.9403488371107311</v>
      </c>
      <c r="R312">
        <v>934.74849135080979</v>
      </c>
      <c r="S312">
        <v>1000.0045389175415</v>
      </c>
      <c r="T312">
        <v>5000.0238201565217</v>
      </c>
      <c r="U312">
        <v>2499.2176691691079</v>
      </c>
      <c r="V312">
        <v>149.20868953069052</v>
      </c>
      <c r="W312">
        <v>23.700000762939453</v>
      </c>
      <c r="X312">
        <v>0.76935000717639923</v>
      </c>
      <c r="Y312">
        <v>1.9099999666213989</v>
      </c>
      <c r="Z312" t="s">
        <v>310</v>
      </c>
      <c r="AA312" t="s">
        <v>310</v>
      </c>
      <c r="AB312" t="s">
        <v>310</v>
      </c>
      <c r="AC312" t="s">
        <v>310</v>
      </c>
      <c r="AD312" t="s">
        <v>310</v>
      </c>
      <c r="AE312">
        <v>14295.991905381945</v>
      </c>
      <c r="AF312">
        <v>92.775001525878906</v>
      </c>
      <c r="AG312">
        <v>9.1200001239776611</v>
      </c>
      <c r="AH312">
        <v>349.67498779296875</v>
      </c>
      <c r="AI312" t="s">
        <v>310</v>
      </c>
      <c r="AJ312">
        <v>-1.1000000238418579</v>
      </c>
      <c r="AK312">
        <v>5900</v>
      </c>
      <c r="AL312">
        <v>75.236963876088467</v>
      </c>
      <c r="AM312">
        <v>4.3389841134349503</v>
      </c>
      <c r="AN312">
        <v>5.7946825163231956</v>
      </c>
      <c r="AO312">
        <v>14.188443958097034</v>
      </c>
      <c r="AP312">
        <v>1.9321296260588698E-2</v>
      </c>
      <c r="AQ312">
        <v>2.5717828008863659</v>
      </c>
      <c r="AR312">
        <v>39945.714687771266</v>
      </c>
      <c r="AS312">
        <v>36439.216970486108</v>
      </c>
      <c r="AT312">
        <v>474.83474910524154</v>
      </c>
      <c r="AU312">
        <v>618.37734249962705</v>
      </c>
      <c r="AV312">
        <v>546.31888601515027</v>
      </c>
      <c r="AW312">
        <v>565.61701494852707</v>
      </c>
      <c r="AX312">
        <v>563.92833866543242</v>
      </c>
      <c r="AY312">
        <v>559.52678578694656</v>
      </c>
      <c r="AZ312">
        <v>3.3420682759748566</v>
      </c>
      <c r="BA312">
        <v>-13.990326544642448</v>
      </c>
      <c r="BB312">
        <v>67.238430366251208</v>
      </c>
      <c r="BC312">
        <v>1000.2890949885051</v>
      </c>
      <c r="BD312">
        <v>7514.9109939575192</v>
      </c>
      <c r="BE312" s="33">
        <v>8.3770835772156715E-2</v>
      </c>
      <c r="BF312" s="33"/>
    </row>
    <row r="313" spans="3:58" x14ac:dyDescent="0.3">
      <c r="C313" s="34">
        <v>43042</v>
      </c>
      <c r="D313">
        <v>22700.545204671223</v>
      </c>
      <c r="E313">
        <v>181.72335317399768</v>
      </c>
      <c r="F313">
        <v>592.54396544562451</v>
      </c>
      <c r="G313" t="s">
        <v>310</v>
      </c>
      <c r="H313">
        <v>1329.9862544589573</v>
      </c>
      <c r="I313">
        <v>743.99147410922581</v>
      </c>
      <c r="J313">
        <v>2.4483593971916924</v>
      </c>
      <c r="K313">
        <v>272.51362768809003</v>
      </c>
      <c r="L313">
        <v>355.26157756381565</v>
      </c>
      <c r="M313">
        <v>350.91459486219617</v>
      </c>
      <c r="N313">
        <v>1330.3517543368869</v>
      </c>
      <c r="O313">
        <v>20.108779933717514</v>
      </c>
      <c r="P313">
        <v>15.799132029215494</v>
      </c>
      <c r="Q313">
        <v>3.2124192184872098</v>
      </c>
      <c r="R313">
        <v>927.24178981781006</v>
      </c>
      <c r="S313">
        <v>1000.0693740208943</v>
      </c>
      <c r="T313">
        <v>5000.0114600287543</v>
      </c>
      <c r="U313">
        <v>2499.4620641072593</v>
      </c>
      <c r="V313">
        <v>149.44248358408609</v>
      </c>
      <c r="W313">
        <v>23.625000476837158</v>
      </c>
      <c r="X313">
        <v>0.77260001003742218</v>
      </c>
      <c r="Y313">
        <v>1.9274999499320984</v>
      </c>
      <c r="Z313" t="s">
        <v>310</v>
      </c>
      <c r="AA313" t="s">
        <v>310</v>
      </c>
      <c r="AB313" t="s">
        <v>310</v>
      </c>
      <c r="AC313" t="s">
        <v>310</v>
      </c>
      <c r="AD313" t="s">
        <v>310</v>
      </c>
      <c r="AE313">
        <v>14250.825094943577</v>
      </c>
      <c r="AF313">
        <v>92.749998092651367</v>
      </c>
      <c r="AG313">
        <v>8.8524997234344482</v>
      </c>
      <c r="AH313">
        <v>349.69999694824219</v>
      </c>
      <c r="AI313" t="s">
        <v>310</v>
      </c>
      <c r="AJ313">
        <v>2.4999998509883881E-2</v>
      </c>
      <c r="AK313">
        <v>5900</v>
      </c>
      <c r="AL313">
        <v>75.227389303843182</v>
      </c>
      <c r="AM313">
        <v>4.3386744856834412</v>
      </c>
      <c r="AN313">
        <v>5.7936626391278372</v>
      </c>
      <c r="AO313">
        <v>14.186030873656273</v>
      </c>
      <c r="AP313">
        <v>1.9288826158937112E-2</v>
      </c>
      <c r="AQ313">
        <v>2.5179826964934668</v>
      </c>
      <c r="AR313">
        <v>40121.995087348092</v>
      </c>
      <c r="AS313">
        <v>34389.394124348961</v>
      </c>
      <c r="AT313">
        <v>472.6287371741401</v>
      </c>
      <c r="AU313">
        <v>608.88386582268606</v>
      </c>
      <c r="AV313">
        <v>536.34642495049366</v>
      </c>
      <c r="AW313">
        <v>556.89618958367237</v>
      </c>
      <c r="AX313">
        <v>554.88976304796006</v>
      </c>
      <c r="AY313">
        <v>550.19092335171172</v>
      </c>
      <c r="AZ313">
        <v>3.3086483293937312</v>
      </c>
      <c r="BA313">
        <v>-14.322397638029523</v>
      </c>
      <c r="BB313">
        <v>60.654505170716178</v>
      </c>
      <c r="BC313">
        <v>997.39613672892256</v>
      </c>
      <c r="BD313">
        <v>7475.4117219712998</v>
      </c>
      <c r="BE313" s="33">
        <v>8.664583507925272E-2</v>
      </c>
      <c r="BF313" s="33"/>
    </row>
    <row r="314" spans="3:58" x14ac:dyDescent="0.3">
      <c r="C314" s="34">
        <v>43043</v>
      </c>
      <c r="D314">
        <v>22700.497646755641</v>
      </c>
      <c r="E314">
        <v>182.71922396553887</v>
      </c>
      <c r="F314">
        <v>608.53994422488745</v>
      </c>
      <c r="G314" t="s">
        <v>310</v>
      </c>
      <c r="H314">
        <v>1329.9847814348009</v>
      </c>
      <c r="I314">
        <v>737.63639950222444</v>
      </c>
      <c r="J314">
        <v>2.4184540473200657</v>
      </c>
      <c r="K314">
        <v>285.87370725207859</v>
      </c>
      <c r="L314">
        <v>366.8552347607083</v>
      </c>
      <c r="M314">
        <v>357.29691187540692</v>
      </c>
      <c r="N314">
        <v>1330.4574217902289</v>
      </c>
      <c r="O314">
        <v>20.136786301930744</v>
      </c>
      <c r="P314">
        <v>15.821418285369873</v>
      </c>
      <c r="Q314">
        <v>3.4445894294314914</v>
      </c>
      <c r="R314">
        <v>910.74100318484841</v>
      </c>
      <c r="S314">
        <v>999.98731714884445</v>
      </c>
      <c r="T314">
        <v>4999.9890548706053</v>
      </c>
      <c r="U314">
        <v>2499.9436696370444</v>
      </c>
      <c r="V314">
        <v>149.19483979543051</v>
      </c>
      <c r="W314">
        <v>23.600000381469727</v>
      </c>
      <c r="X314">
        <v>0.78060001134872437</v>
      </c>
      <c r="Y314">
        <v>1.9525000154972076</v>
      </c>
      <c r="Z314" t="s">
        <v>310</v>
      </c>
      <c r="AA314" t="s">
        <v>310</v>
      </c>
      <c r="AB314" t="s">
        <v>310</v>
      </c>
      <c r="AC314" t="s">
        <v>310</v>
      </c>
      <c r="AD314" t="s">
        <v>310</v>
      </c>
      <c r="AE314">
        <v>14309.40360446506</v>
      </c>
      <c r="AF314">
        <v>92.624998092651367</v>
      </c>
      <c r="AG314">
        <v>8.6525001525878906</v>
      </c>
      <c r="AH314">
        <v>350.02500915527344</v>
      </c>
      <c r="AI314" t="s">
        <v>310</v>
      </c>
      <c r="AJ314">
        <v>0.40000000596046448</v>
      </c>
      <c r="AK314">
        <v>5900</v>
      </c>
      <c r="AL314">
        <v>75.445615002844065</v>
      </c>
      <c r="AM314">
        <v>4.3302302552594076</v>
      </c>
      <c r="AN314">
        <v>5.7849986692269644</v>
      </c>
      <c r="AO314">
        <v>13.98559377392133</v>
      </c>
      <c r="AP314">
        <v>1.926758311642909E-2</v>
      </c>
      <c r="AQ314">
        <v>2.5359627273347645</v>
      </c>
      <c r="AR314">
        <v>39959.1551296658</v>
      </c>
      <c r="AS314">
        <v>39951.690433756514</v>
      </c>
      <c r="AT314">
        <v>470.80675070020885</v>
      </c>
      <c r="AU314">
        <v>625.86135328080923</v>
      </c>
      <c r="AV314">
        <v>557.28598170810278</v>
      </c>
      <c r="AW314">
        <v>575.81371050940618</v>
      </c>
      <c r="AX314">
        <v>574.6160493426853</v>
      </c>
      <c r="AY314">
        <v>569.2042260487874</v>
      </c>
      <c r="AZ314">
        <v>3.3998178874452907</v>
      </c>
      <c r="BA314">
        <v>-14.025004858771959</v>
      </c>
      <c r="BB314">
        <v>69.499697473314072</v>
      </c>
      <c r="BC314">
        <v>1016.8028359307183</v>
      </c>
      <c r="BD314">
        <v>7474.0479504055447</v>
      </c>
      <c r="BE314" s="33">
        <v>8.6108336535592869E-2</v>
      </c>
      <c r="BF314" s="33"/>
    </row>
    <row r="315" spans="3:58" x14ac:dyDescent="0.3">
      <c r="C315" s="34">
        <v>43044</v>
      </c>
      <c r="D315">
        <v>22699.960249348958</v>
      </c>
      <c r="E315">
        <v>182.30936811319987</v>
      </c>
      <c r="F315">
        <v>615.58567810058594</v>
      </c>
      <c r="G315" t="s">
        <v>310</v>
      </c>
      <c r="H315">
        <v>1330.015394165039</v>
      </c>
      <c r="I315">
        <v>734.47749597167967</v>
      </c>
      <c r="J315">
        <v>2.4204816014766695</v>
      </c>
      <c r="K315">
        <v>287.88531885782879</v>
      </c>
      <c r="L315">
        <v>369.37697902425128</v>
      </c>
      <c r="M315">
        <v>359.18278503417969</v>
      </c>
      <c r="N315">
        <v>1330.9180313313802</v>
      </c>
      <c r="O315">
        <v>20.126824061075848</v>
      </c>
      <c r="P315">
        <v>15.889648742675782</v>
      </c>
      <c r="Q315">
        <v>3.4636890411376955</v>
      </c>
      <c r="R315">
        <v>905.56605712890621</v>
      </c>
      <c r="S315">
        <v>1000.0095470174153</v>
      </c>
      <c r="T315">
        <v>5000.0239125976559</v>
      </c>
      <c r="U315">
        <v>2500.4256388346353</v>
      </c>
      <c r="V315">
        <v>149.10424118041993</v>
      </c>
      <c r="W315">
        <v>23.743999557495115</v>
      </c>
      <c r="X315">
        <v>0.79672798871994022</v>
      </c>
      <c r="Y315">
        <v>1.8592000484466553</v>
      </c>
      <c r="Z315" t="s">
        <v>310</v>
      </c>
      <c r="AA315" t="s">
        <v>310</v>
      </c>
      <c r="AB315" t="s">
        <v>310</v>
      </c>
      <c r="AC315" t="s">
        <v>310</v>
      </c>
      <c r="AD315" t="s">
        <v>310</v>
      </c>
      <c r="AE315">
        <v>14332.520921223959</v>
      </c>
      <c r="AF315">
        <v>92.599998474121094</v>
      </c>
      <c r="AG315">
        <v>8.6759997940063478</v>
      </c>
      <c r="AH315">
        <v>349.48001220703122</v>
      </c>
      <c r="AI315" t="s">
        <v>310</v>
      </c>
      <c r="AJ315">
        <v>0.40000000596046448</v>
      </c>
      <c r="AK315">
        <v>5900</v>
      </c>
      <c r="AL315">
        <v>75.260793383280429</v>
      </c>
      <c r="AM315">
        <v>4.326271278699239</v>
      </c>
      <c r="AN315">
        <v>5.8351667407353718</v>
      </c>
      <c r="AO315">
        <v>14.124964010874431</v>
      </c>
      <c r="AP315">
        <v>2.0209849327802658E-2</v>
      </c>
      <c r="AQ315">
        <v>2.5312447150548301</v>
      </c>
      <c r="AR315">
        <v>39754.386582031249</v>
      </c>
      <c r="AS315">
        <v>42621.49949348958</v>
      </c>
      <c r="AT315">
        <v>470.56985891723633</v>
      </c>
      <c r="AU315">
        <v>633.40348708089198</v>
      </c>
      <c r="AV315">
        <v>566.81233723958337</v>
      </c>
      <c r="AW315">
        <v>583.8961903483073</v>
      </c>
      <c r="AX315">
        <v>582.905156656901</v>
      </c>
      <c r="AY315">
        <v>577.55624123128257</v>
      </c>
      <c r="AZ315">
        <v>3.4429327392578126</v>
      </c>
      <c r="BA315">
        <v>-13.939404994328816</v>
      </c>
      <c r="BB315">
        <v>71.649407211303711</v>
      </c>
      <c r="BC315">
        <v>1009.191896850586</v>
      </c>
      <c r="BD315">
        <v>7463.2551881510417</v>
      </c>
      <c r="BE315" s="33">
        <v>8.2112002074718471E-2</v>
      </c>
      <c r="BF315" s="33"/>
    </row>
    <row r="316" spans="3:58" x14ac:dyDescent="0.3">
      <c r="C316" s="34">
        <v>43045</v>
      </c>
      <c r="D316">
        <v>22700.388195800781</v>
      </c>
      <c r="E316">
        <v>180.05978655285304</v>
      </c>
      <c r="F316">
        <v>601.47260400984021</v>
      </c>
      <c r="G316" t="s">
        <v>310</v>
      </c>
      <c r="H316">
        <v>1330.8729265848795</v>
      </c>
      <c r="I316">
        <v>740.84804022047251</v>
      </c>
      <c r="J316">
        <v>2.4320920652169504</v>
      </c>
      <c r="K316">
        <v>272.19976912604437</v>
      </c>
      <c r="L316">
        <v>355.74089156256781</v>
      </c>
      <c r="M316">
        <v>350.97360610961914</v>
      </c>
      <c r="N316">
        <v>1333.1827253553602</v>
      </c>
      <c r="O316">
        <v>20.01869837443034</v>
      </c>
      <c r="P316">
        <v>15.926989237467447</v>
      </c>
      <c r="Q316">
        <v>3.0039856433868408</v>
      </c>
      <c r="R316">
        <v>908.20157065921364</v>
      </c>
      <c r="S316">
        <v>1000.0095543755425</v>
      </c>
      <c r="T316">
        <v>5000.0040205213754</v>
      </c>
      <c r="U316">
        <v>2499.5843887329102</v>
      </c>
      <c r="V316">
        <v>149.27435080210367</v>
      </c>
      <c r="W316">
        <v>23.799999237060547</v>
      </c>
      <c r="X316">
        <v>0.79972498118877411</v>
      </c>
      <c r="Y316">
        <v>1.7974999845027924</v>
      </c>
      <c r="Z316" t="s">
        <v>310</v>
      </c>
      <c r="AA316" t="s">
        <v>310</v>
      </c>
      <c r="AB316" t="s">
        <v>310</v>
      </c>
      <c r="AC316" t="s">
        <v>310</v>
      </c>
      <c r="AD316" t="s">
        <v>310</v>
      </c>
      <c r="AE316">
        <v>14242.167103746202</v>
      </c>
      <c r="AF316">
        <v>92.750001907348633</v>
      </c>
      <c r="AG316">
        <v>8.6449999809265137</v>
      </c>
      <c r="AH316">
        <v>349.87500762939453</v>
      </c>
      <c r="AI316" t="s">
        <v>310</v>
      </c>
      <c r="AJ316">
        <v>-0.42499998956918716</v>
      </c>
      <c r="AK316">
        <v>5900</v>
      </c>
      <c r="AL316">
        <v>75.152293160226606</v>
      </c>
      <c r="AM316">
        <v>4.3396548877159757</v>
      </c>
      <c r="AN316">
        <v>5.8481094557378031</v>
      </c>
      <c r="AO316">
        <v>14.222200311554802</v>
      </c>
      <c r="AP316">
        <v>2.0672525227483775E-2</v>
      </c>
      <c r="AQ316">
        <v>2.5638822052213879</v>
      </c>
      <c r="AR316">
        <v>39812.507184516056</v>
      </c>
      <c r="AS316">
        <v>40537.83928222656</v>
      </c>
      <c r="AT316">
        <v>468.08863545523752</v>
      </c>
      <c r="AU316">
        <v>618.53609150780574</v>
      </c>
      <c r="AV316">
        <v>547.24671045939124</v>
      </c>
      <c r="AW316">
        <v>567.18448986477324</v>
      </c>
      <c r="AX316">
        <v>565.36643172370066</v>
      </c>
      <c r="AY316">
        <v>560.38006820678709</v>
      </c>
      <c r="AZ316">
        <v>3.2117789381080204</v>
      </c>
      <c r="BA316">
        <v>-14.157476707961823</v>
      </c>
      <c r="BB316">
        <v>60.645227812396158</v>
      </c>
      <c r="BC316">
        <v>938.09441095987961</v>
      </c>
      <c r="BD316">
        <v>7438.1381329006617</v>
      </c>
      <c r="BE316" s="33">
        <v>8.3608333952724934E-2</v>
      </c>
      <c r="BF316" s="33"/>
    </row>
    <row r="317" spans="3:58" x14ac:dyDescent="0.3">
      <c r="C317" s="34">
        <v>43046</v>
      </c>
      <c r="D317">
        <v>22699.992288547091</v>
      </c>
      <c r="E317">
        <v>181.32649080488417</v>
      </c>
      <c r="F317">
        <v>581.12503846486413</v>
      </c>
      <c r="G317" t="s">
        <v>310</v>
      </c>
      <c r="H317">
        <v>1335.0156738705105</v>
      </c>
      <c r="I317">
        <v>763.46716762118865</v>
      </c>
      <c r="J317">
        <v>2.4612918929737293</v>
      </c>
      <c r="K317">
        <v>249.38462842305501</v>
      </c>
      <c r="L317">
        <v>340.47967592875165</v>
      </c>
      <c r="M317">
        <v>342.39316516452368</v>
      </c>
      <c r="N317">
        <v>1335.7733611212836</v>
      </c>
      <c r="O317">
        <v>20.226810918913948</v>
      </c>
      <c r="P317">
        <v>15.889127254486084</v>
      </c>
      <c r="Q317">
        <v>3.2269119951460095</v>
      </c>
      <c r="R317">
        <v>906.3159623040093</v>
      </c>
      <c r="S317">
        <v>999.98591825697156</v>
      </c>
      <c r="T317">
        <v>4999.9557929144967</v>
      </c>
      <c r="U317">
        <v>2499.6120240953232</v>
      </c>
      <c r="V317">
        <v>149.11606232325235</v>
      </c>
      <c r="W317">
        <v>23.725000381469727</v>
      </c>
      <c r="X317">
        <v>0.78132498264312744</v>
      </c>
      <c r="Y317">
        <v>1.820000022649765</v>
      </c>
      <c r="Z317" t="s">
        <v>310</v>
      </c>
      <c r="AA317" t="s">
        <v>310</v>
      </c>
      <c r="AB317" t="s">
        <v>310</v>
      </c>
      <c r="AC317" t="s">
        <v>310</v>
      </c>
      <c r="AD317" t="s">
        <v>310</v>
      </c>
      <c r="AE317">
        <v>14170.043813408745</v>
      </c>
      <c r="AF317">
        <v>92.724998474121094</v>
      </c>
      <c r="AG317">
        <v>8.6000001430511475</v>
      </c>
      <c r="AH317">
        <v>349.49999237060547</v>
      </c>
      <c r="AI317" t="s">
        <v>310</v>
      </c>
      <c r="AJ317">
        <v>-0.69999998807907104</v>
      </c>
      <c r="AK317">
        <v>5900</v>
      </c>
      <c r="AL317">
        <v>75.047363773981729</v>
      </c>
      <c r="AM317">
        <v>4.3233431554834052</v>
      </c>
      <c r="AN317">
        <v>5.8348815936181282</v>
      </c>
      <c r="AO317">
        <v>14.359125695294804</v>
      </c>
      <c r="AP317">
        <v>2.0119285768610828E-2</v>
      </c>
      <c r="AQ317">
        <v>2.5950293160147138</v>
      </c>
      <c r="AR317">
        <v>40049.847710503469</v>
      </c>
      <c r="AS317">
        <v>34591.637121582033</v>
      </c>
      <c r="AT317">
        <v>466.03776014116073</v>
      </c>
      <c r="AU317">
        <v>596.61497298346626</v>
      </c>
      <c r="AV317">
        <v>523.76318507724341</v>
      </c>
      <c r="AW317">
        <v>543.45249324374731</v>
      </c>
      <c r="AX317">
        <v>540.55303522745771</v>
      </c>
      <c r="AY317">
        <v>537.42345992194282</v>
      </c>
      <c r="AZ317">
        <v>3.5024833818276724</v>
      </c>
      <c r="BA317">
        <v>-15.008187749650743</v>
      </c>
      <c r="BB317">
        <v>51.587626637352841</v>
      </c>
      <c r="BC317">
        <v>908.21856053670251</v>
      </c>
      <c r="BD317">
        <v>7428.5277754041881</v>
      </c>
      <c r="BE317" s="33">
        <v>8.470416969309251E-2</v>
      </c>
      <c r="BF317" s="33"/>
    </row>
    <row r="318" spans="3:58" x14ac:dyDescent="0.3">
      <c r="C318" s="34">
        <v>43047</v>
      </c>
      <c r="D318">
        <v>22699.267359754773</v>
      </c>
      <c r="E318">
        <v>180.89429680506387</v>
      </c>
      <c r="F318">
        <v>578.11377684275305</v>
      </c>
      <c r="G318" t="s">
        <v>310</v>
      </c>
      <c r="H318">
        <v>1338.3637961493598</v>
      </c>
      <c r="I318">
        <v>759.19597920311821</v>
      </c>
      <c r="J318">
        <v>2.4511886680567705</v>
      </c>
      <c r="K318">
        <v>236.87326971689859</v>
      </c>
      <c r="L318">
        <v>320.73475784725611</v>
      </c>
      <c r="M318">
        <v>334.63151984744604</v>
      </c>
      <c r="N318">
        <v>1338.7365174187555</v>
      </c>
      <c r="O318">
        <v>20.531363299820157</v>
      </c>
      <c r="P318">
        <v>15.76830005645752</v>
      </c>
      <c r="Q318">
        <v>3.8092662758297391</v>
      </c>
      <c r="R318">
        <v>893.1747005250719</v>
      </c>
      <c r="S318">
        <v>1000.0089669545491</v>
      </c>
      <c r="T318">
        <v>4999.9783426920576</v>
      </c>
      <c r="U318">
        <v>2499.7049543592666</v>
      </c>
      <c r="V318">
        <v>148.96610021591187</v>
      </c>
      <c r="W318">
        <v>23.625000476837158</v>
      </c>
      <c r="X318">
        <v>0.77862498164176941</v>
      </c>
      <c r="Y318">
        <v>1.7325000464916229</v>
      </c>
      <c r="Z318" t="s">
        <v>310</v>
      </c>
      <c r="AA318" t="s">
        <v>310</v>
      </c>
      <c r="AB318" t="s">
        <v>310</v>
      </c>
      <c r="AC318" t="s">
        <v>310</v>
      </c>
      <c r="AD318" t="s">
        <v>310</v>
      </c>
      <c r="AE318">
        <v>14150.962199910482</v>
      </c>
      <c r="AF318">
        <v>92.699996948242188</v>
      </c>
      <c r="AG318">
        <v>8.5074996948242188</v>
      </c>
      <c r="AH318">
        <v>350.19999694824219</v>
      </c>
      <c r="AI318" t="s">
        <v>310</v>
      </c>
      <c r="AJ318">
        <v>-1.1499999612569809</v>
      </c>
      <c r="AK318">
        <v>5900</v>
      </c>
      <c r="AL318">
        <v>75.093986384073887</v>
      </c>
      <c r="AM318">
        <v>4.3222014077504474</v>
      </c>
      <c r="AN318">
        <v>5.8379065731057418</v>
      </c>
      <c r="AO318">
        <v>14.309725182255109</v>
      </c>
      <c r="AP318">
        <v>2.0068556392266425E-2</v>
      </c>
      <c r="AQ318">
        <v>2.591473153895802</v>
      </c>
      <c r="AR318">
        <v>39565.184592013888</v>
      </c>
      <c r="AS318">
        <v>33097.318600802952</v>
      </c>
      <c r="AT318">
        <v>465.25711291631063</v>
      </c>
      <c r="AU318">
        <v>593.03774106767446</v>
      </c>
      <c r="AV318">
        <v>516.74401090410015</v>
      </c>
      <c r="AW318">
        <v>536.1657910664876</v>
      </c>
      <c r="AX318">
        <v>532.85956450568301</v>
      </c>
      <c r="AY318">
        <v>530.40682474772132</v>
      </c>
      <c r="AZ318">
        <v>3.0392919840084183</v>
      </c>
      <c r="BA318">
        <v>-16.10413580371274</v>
      </c>
      <c r="BB318">
        <v>35.830019982015202</v>
      </c>
      <c r="BC318">
        <v>932.63180325826011</v>
      </c>
      <c r="BD318">
        <v>7466.7360349867076</v>
      </c>
      <c r="BE318" s="33">
        <v>8.6275001366933182E-2</v>
      </c>
      <c r="BF318" s="33"/>
    </row>
    <row r="319" spans="3:58" x14ac:dyDescent="0.3">
      <c r="C319" s="34">
        <v>43048</v>
      </c>
      <c r="D319">
        <v>22699.602839491101</v>
      </c>
      <c r="E319">
        <v>182.93918336232502</v>
      </c>
      <c r="F319">
        <v>584.82625802357995</v>
      </c>
      <c r="G319" t="s">
        <v>310</v>
      </c>
      <c r="H319">
        <v>1339.9714213477241</v>
      </c>
      <c r="I319">
        <v>757.16869485643178</v>
      </c>
      <c r="J319">
        <v>2.4936665524763089</v>
      </c>
      <c r="K319">
        <v>258.15081016222638</v>
      </c>
      <c r="L319">
        <v>326.37322743733722</v>
      </c>
      <c r="M319">
        <v>339.04423448774548</v>
      </c>
      <c r="N319">
        <v>1340.2906587388779</v>
      </c>
      <c r="O319">
        <v>20.631375533342361</v>
      </c>
      <c r="P319">
        <v>15.804268836975098</v>
      </c>
      <c r="Q319">
        <v>4.0031164222293434</v>
      </c>
      <c r="R319">
        <v>898.75133359697134</v>
      </c>
      <c r="S319">
        <v>1000.0248360739814</v>
      </c>
      <c r="T319">
        <v>5000.017438930935</v>
      </c>
      <c r="U319">
        <v>2500.4223293728301</v>
      </c>
      <c r="V319">
        <v>149.03053601582846</v>
      </c>
      <c r="W319">
        <v>23.749999523162842</v>
      </c>
      <c r="X319">
        <v>0.78697498142719269</v>
      </c>
      <c r="Y319">
        <v>1.8350000083446503</v>
      </c>
      <c r="Z319" t="s">
        <v>310</v>
      </c>
      <c r="AA319" t="s">
        <v>310</v>
      </c>
      <c r="AB319" t="s">
        <v>310</v>
      </c>
      <c r="AC319" t="s">
        <v>310</v>
      </c>
      <c r="AD319" t="s">
        <v>310</v>
      </c>
      <c r="AE319">
        <v>14216.514487033421</v>
      </c>
      <c r="AF319">
        <v>92.624998092651367</v>
      </c>
      <c r="AG319">
        <v>8.5400002002716064</v>
      </c>
      <c r="AH319">
        <v>349.59999084472656</v>
      </c>
      <c r="AI319" t="s">
        <v>310</v>
      </c>
      <c r="AJ319">
        <v>-1.2999999523162842</v>
      </c>
      <c r="AK319">
        <v>5900</v>
      </c>
      <c r="AL319">
        <v>75.076233734024896</v>
      </c>
      <c r="AM319">
        <v>4.3344773186577692</v>
      </c>
      <c r="AN319">
        <v>5.771802251482451</v>
      </c>
      <c r="AO319">
        <v>14.384201806783675</v>
      </c>
      <c r="AP319">
        <v>2.2434403654187918E-2</v>
      </c>
      <c r="AQ319">
        <v>2.6285494781202741</v>
      </c>
      <c r="AR319">
        <v>39394.924815538194</v>
      </c>
      <c r="AS319">
        <v>34956.065170627167</v>
      </c>
      <c r="AT319">
        <v>464.92260015275741</v>
      </c>
      <c r="AU319">
        <v>599.94683045281306</v>
      </c>
      <c r="AV319">
        <v>526.99993451436364</v>
      </c>
      <c r="AW319">
        <v>548.01619082556829</v>
      </c>
      <c r="AX319">
        <v>546.0129333496094</v>
      </c>
      <c r="AY319">
        <v>541.09134949578174</v>
      </c>
      <c r="AZ319">
        <v>3.2009987584418722</v>
      </c>
      <c r="BA319">
        <v>-15.287611302071147</v>
      </c>
      <c r="BB319">
        <v>40.676267604695425</v>
      </c>
      <c r="BC319">
        <v>947.92407283782961</v>
      </c>
      <c r="BD319">
        <v>7449.0221489800351</v>
      </c>
      <c r="BE319" s="33">
        <v>8.5420834831893444E-2</v>
      </c>
      <c r="BF319" s="33"/>
    </row>
    <row r="320" spans="3:58" x14ac:dyDescent="0.3">
      <c r="C320" s="34">
        <v>43049</v>
      </c>
      <c r="D320">
        <v>22700.310734049479</v>
      </c>
      <c r="E320">
        <v>181.32269706726075</v>
      </c>
      <c r="F320">
        <v>580.46749114990234</v>
      </c>
      <c r="G320" t="s">
        <v>310</v>
      </c>
      <c r="H320">
        <v>1339.994453854031</v>
      </c>
      <c r="I320">
        <v>759.03927224477127</v>
      </c>
      <c r="J320">
        <v>2.4731407327122157</v>
      </c>
      <c r="K320">
        <v>262.69619674152796</v>
      </c>
      <c r="L320">
        <v>330.61676290300159</v>
      </c>
      <c r="M320">
        <v>334.30887328253851</v>
      </c>
      <c r="N320">
        <v>1341.8355947706434</v>
      </c>
      <c r="O320">
        <v>20.586554202106264</v>
      </c>
      <c r="P320">
        <v>15.776472727457682</v>
      </c>
      <c r="Q320">
        <v>3.7057806915707059</v>
      </c>
      <c r="R320">
        <v>880.69316423204214</v>
      </c>
      <c r="S320">
        <v>1000.02266714308</v>
      </c>
      <c r="T320">
        <v>4999.990260823568</v>
      </c>
      <c r="U320">
        <v>2500.6492826673721</v>
      </c>
      <c r="V320">
        <v>148.76805861790976</v>
      </c>
      <c r="W320">
        <v>23.725000381469727</v>
      </c>
      <c r="X320">
        <v>0.77777497470378876</v>
      </c>
      <c r="Y320">
        <v>1.8650000095367432</v>
      </c>
      <c r="Z320" t="s">
        <v>310</v>
      </c>
      <c r="AA320" t="s">
        <v>310</v>
      </c>
      <c r="AB320" t="s">
        <v>310</v>
      </c>
      <c r="AC320" t="s">
        <v>310</v>
      </c>
      <c r="AD320" t="s">
        <v>310</v>
      </c>
      <c r="AE320">
        <v>14231.032911851671</v>
      </c>
      <c r="AF320">
        <v>92.599998474121094</v>
      </c>
      <c r="AG320">
        <v>8.5450000762939453</v>
      </c>
      <c r="AH320">
        <v>350.35000610351563</v>
      </c>
      <c r="AI320" t="s">
        <v>310</v>
      </c>
      <c r="AJ320">
        <v>-1.2999999523162842</v>
      </c>
      <c r="AK320">
        <v>5900</v>
      </c>
      <c r="AL320">
        <v>74.981711607509183</v>
      </c>
      <c r="AM320">
        <v>4.3168120728598698</v>
      </c>
      <c r="AN320">
        <v>5.837927637828721</v>
      </c>
      <c r="AO320">
        <v>14.433705061674118</v>
      </c>
      <c r="AP320">
        <v>2.2919053263548348E-2</v>
      </c>
      <c r="AQ320">
        <v>2.5934487995174198</v>
      </c>
      <c r="AR320">
        <v>40059.044901529945</v>
      </c>
      <c r="AS320">
        <v>34356.253301323784</v>
      </c>
      <c r="AT320">
        <v>464.53212568495007</v>
      </c>
      <c r="AU320">
        <v>595.05821680492829</v>
      </c>
      <c r="AV320">
        <v>524.35406049092614</v>
      </c>
      <c r="AW320">
        <v>544.42678849962022</v>
      </c>
      <c r="AX320">
        <v>542.3710791693793</v>
      </c>
      <c r="AY320">
        <v>538.47586741977273</v>
      </c>
      <c r="AZ320">
        <v>3.2613991806904474</v>
      </c>
      <c r="BA320">
        <v>-14.881513532665041</v>
      </c>
      <c r="BB320">
        <v>45.489647796418929</v>
      </c>
      <c r="BC320">
        <v>944.66003051333962</v>
      </c>
      <c r="BD320">
        <v>7349.0930723402234</v>
      </c>
      <c r="BE320" s="33">
        <v>8.5587497490147754E-2</v>
      </c>
      <c r="BF320" s="33"/>
    </row>
    <row r="321" spans="3:58" x14ac:dyDescent="0.3">
      <c r="C321" s="34">
        <v>43050</v>
      </c>
      <c r="D321">
        <v>22699.740572781033</v>
      </c>
      <c r="E321">
        <v>180.72053015496996</v>
      </c>
      <c r="F321">
        <v>594.49896865420874</v>
      </c>
      <c r="G321" t="s">
        <v>310</v>
      </c>
      <c r="H321">
        <v>1339.9823239644368</v>
      </c>
      <c r="I321">
        <v>759.28819243113196</v>
      </c>
      <c r="J321">
        <v>2.4919873643087018</v>
      </c>
      <c r="K321">
        <v>271.69995075861613</v>
      </c>
      <c r="L321">
        <v>349.09816847907172</v>
      </c>
      <c r="M321">
        <v>345.10104656219482</v>
      </c>
      <c r="N321">
        <v>1341.6325594160292</v>
      </c>
      <c r="O321">
        <v>20.613794092999566</v>
      </c>
      <c r="P321">
        <v>15.801003456115723</v>
      </c>
      <c r="Q321">
        <v>3.9003250863817005</v>
      </c>
      <c r="R321">
        <v>870.11129165225555</v>
      </c>
      <c r="S321">
        <v>999.97433280944824</v>
      </c>
      <c r="T321">
        <v>5000.0532555474174</v>
      </c>
      <c r="U321">
        <v>2500.2748489379883</v>
      </c>
      <c r="V321">
        <v>148.69086901346842</v>
      </c>
      <c r="W321">
        <v>23.774999618530273</v>
      </c>
      <c r="X321">
        <v>0.78110000491142273</v>
      </c>
      <c r="Y321">
        <v>1.8074999749660492</v>
      </c>
      <c r="Z321" t="s">
        <v>310</v>
      </c>
      <c r="AA321" t="s">
        <v>310</v>
      </c>
      <c r="AB321" t="s">
        <v>310</v>
      </c>
      <c r="AC321" t="s">
        <v>310</v>
      </c>
      <c r="AD321" t="s">
        <v>310</v>
      </c>
      <c r="AE321">
        <v>14120.982676527236</v>
      </c>
      <c r="AF321">
        <v>92.599998474121094</v>
      </c>
      <c r="AG321">
        <v>8.5250003337860107</v>
      </c>
      <c r="AH321">
        <v>351.59999847412109</v>
      </c>
      <c r="AI321" t="s">
        <v>310</v>
      </c>
      <c r="AJ321">
        <v>-1.2999999523162842</v>
      </c>
      <c r="AK321">
        <v>5900</v>
      </c>
      <c r="AL321">
        <v>74.974100926187305</v>
      </c>
      <c r="AM321">
        <v>4.2997638215621317</v>
      </c>
      <c r="AN321">
        <v>5.8170759908027119</v>
      </c>
      <c r="AO321">
        <v>14.497464476360214</v>
      </c>
      <c r="AP321">
        <v>2.4109469209280279E-2</v>
      </c>
      <c r="AQ321">
        <v>2.586863272719913</v>
      </c>
      <c r="AR321">
        <v>40105.142057291669</v>
      </c>
      <c r="AS321">
        <v>38527.701817491317</v>
      </c>
      <c r="AT321">
        <v>466.05387606090972</v>
      </c>
      <c r="AU321">
        <v>610.26405129962495</v>
      </c>
      <c r="AV321">
        <v>544.60748566521534</v>
      </c>
      <c r="AW321">
        <v>562.46697847578264</v>
      </c>
      <c r="AX321">
        <v>561.07438142564558</v>
      </c>
      <c r="AY321">
        <v>556.84055010477698</v>
      </c>
      <c r="AZ321">
        <v>3.357818547719055</v>
      </c>
      <c r="BA321">
        <v>-14.589603934685389</v>
      </c>
      <c r="BB321">
        <v>58.298487363921268</v>
      </c>
      <c r="BC321">
        <v>993.54122252994114</v>
      </c>
      <c r="BD321">
        <v>7395.701095072428</v>
      </c>
      <c r="BE321" s="33">
        <v>8.4516664346059159E-2</v>
      </c>
      <c r="BF321" s="33"/>
    </row>
    <row r="322" spans="3:58" x14ac:dyDescent="0.3">
      <c r="C322" s="34">
        <v>43051</v>
      </c>
      <c r="D322">
        <v>22700.173849826388</v>
      </c>
      <c r="E322">
        <v>182.19180986616345</v>
      </c>
      <c r="F322">
        <v>595.23555649651416</v>
      </c>
      <c r="G322" t="s">
        <v>310</v>
      </c>
      <c r="H322">
        <v>1339.9923010508219</v>
      </c>
      <c r="I322">
        <v>755.99574667612717</v>
      </c>
      <c r="J322">
        <v>2.4934142690289902</v>
      </c>
      <c r="K322">
        <v>259.65340926382277</v>
      </c>
      <c r="L322">
        <v>343.63017612033423</v>
      </c>
      <c r="M322">
        <v>345.97029421064587</v>
      </c>
      <c r="N322">
        <v>1340.7290446387397</v>
      </c>
      <c r="O322">
        <v>20.44523822731442</v>
      </c>
      <c r="P322">
        <v>15.632570743560791</v>
      </c>
      <c r="Q322">
        <v>3.9896192815568714</v>
      </c>
      <c r="R322">
        <v>882.17451669904926</v>
      </c>
      <c r="S322">
        <v>999.99903265635169</v>
      </c>
      <c r="T322">
        <v>5000.026891411675</v>
      </c>
      <c r="U322">
        <v>2499.8318566216362</v>
      </c>
      <c r="V322">
        <v>148.89982144037882</v>
      </c>
      <c r="W322">
        <v>23.725000381469727</v>
      </c>
      <c r="X322">
        <v>0.79227499663829803</v>
      </c>
      <c r="Y322">
        <v>1.8275000154972076</v>
      </c>
      <c r="Z322" t="s">
        <v>310</v>
      </c>
      <c r="AA322" t="s">
        <v>310</v>
      </c>
      <c r="AB322" t="s">
        <v>310</v>
      </c>
      <c r="AC322" t="s">
        <v>310</v>
      </c>
      <c r="AD322" t="s">
        <v>310</v>
      </c>
      <c r="AE322">
        <v>14134.559762234157</v>
      </c>
      <c r="AF322">
        <v>92.899999618530273</v>
      </c>
      <c r="AG322">
        <v>8.6100003719329834</v>
      </c>
      <c r="AH322">
        <v>350.62500762939453</v>
      </c>
      <c r="AI322" t="s">
        <v>310</v>
      </c>
      <c r="AJ322">
        <v>-1.2999999523162842</v>
      </c>
      <c r="AK322">
        <v>5900</v>
      </c>
      <c r="AL322">
        <v>74.96892201635572</v>
      </c>
      <c r="AM322">
        <v>4.2988619804382324</v>
      </c>
      <c r="AN322">
        <v>5.8172315489914679</v>
      </c>
      <c r="AO322">
        <v>14.504394538535012</v>
      </c>
      <c r="AP322">
        <v>2.418026328086853E-2</v>
      </c>
      <c r="AQ322">
        <v>2.5997708241144815</v>
      </c>
      <c r="AR322">
        <v>39690.3645304362</v>
      </c>
      <c r="AS322">
        <v>37453.736520724829</v>
      </c>
      <c r="AT322">
        <v>470.92186738120188</v>
      </c>
      <c r="AU322">
        <v>611.16535243988039</v>
      </c>
      <c r="AV322">
        <v>543.76697010464136</v>
      </c>
      <c r="AW322">
        <v>561.86188793182373</v>
      </c>
      <c r="AX322">
        <v>560.1000834359063</v>
      </c>
      <c r="AY322">
        <v>556.54546311696367</v>
      </c>
      <c r="AZ322">
        <v>3.3984644927912289</v>
      </c>
      <c r="BA322">
        <v>-14.671787460976176</v>
      </c>
      <c r="BB322">
        <v>53.785682234499191</v>
      </c>
      <c r="BC322">
        <v>979.03579678005644</v>
      </c>
      <c r="BD322">
        <v>7375.7469985961916</v>
      </c>
      <c r="BE322" s="33">
        <v>8.1420834797124073E-2</v>
      </c>
      <c r="BF322" s="33"/>
    </row>
    <row r="323" spans="3:58" x14ac:dyDescent="0.3">
      <c r="C323" s="34">
        <v>43052</v>
      </c>
      <c r="D323">
        <v>22698.485732014975</v>
      </c>
      <c r="E323">
        <v>183.00545670721266</v>
      </c>
      <c r="F323">
        <v>589.71499549018017</v>
      </c>
      <c r="G323" t="s">
        <v>310</v>
      </c>
      <c r="H323">
        <v>1339.9504750993517</v>
      </c>
      <c r="I323">
        <v>756.56248120201963</v>
      </c>
      <c r="J323">
        <v>2.519780717096316</v>
      </c>
      <c r="K323">
        <v>260.64593706660798</v>
      </c>
      <c r="L323">
        <v>339.57231574588354</v>
      </c>
      <c r="M323">
        <v>340.54241445329455</v>
      </c>
      <c r="N323">
        <v>1340.5843472798665</v>
      </c>
      <c r="O323">
        <v>20.585106032424502</v>
      </c>
      <c r="P323">
        <v>15.76305882136027</v>
      </c>
      <c r="Q323">
        <v>4.0501259432898626</v>
      </c>
      <c r="R323">
        <v>882.35626282162139</v>
      </c>
      <c r="S323">
        <v>1000.0167947981092</v>
      </c>
      <c r="T323">
        <v>4999.9340067545572</v>
      </c>
      <c r="U323">
        <v>2499.5102352566191</v>
      </c>
      <c r="V323">
        <v>149.00129000345865</v>
      </c>
      <c r="W323">
        <v>23.625000476837158</v>
      </c>
      <c r="X323">
        <v>0.79549999535083771</v>
      </c>
      <c r="Y323">
        <v>1.817499965429306</v>
      </c>
      <c r="Z323" t="s">
        <v>310</v>
      </c>
      <c r="AA323" t="s">
        <v>310</v>
      </c>
      <c r="AB323" t="s">
        <v>310</v>
      </c>
      <c r="AC323" t="s">
        <v>310</v>
      </c>
      <c r="AD323" t="s">
        <v>310</v>
      </c>
      <c r="AE323">
        <v>14137.769860500759</v>
      </c>
      <c r="AF323">
        <v>92.850002288818359</v>
      </c>
      <c r="AG323">
        <v>8.6100003719329834</v>
      </c>
      <c r="AH323">
        <v>352.22499847412109</v>
      </c>
      <c r="AI323" t="s">
        <v>310</v>
      </c>
      <c r="AJ323">
        <v>-1.2999999523162842</v>
      </c>
      <c r="AK323">
        <v>5900</v>
      </c>
      <c r="AL323">
        <v>74.816458413336008</v>
      </c>
      <c r="AM323">
        <v>4.3215980250388384</v>
      </c>
      <c r="AN323">
        <v>5.8098986115720539</v>
      </c>
      <c r="AO323">
        <v>14.631428713930978</v>
      </c>
      <c r="AP323">
        <v>1.9780985493626859E-2</v>
      </c>
      <c r="AQ323">
        <v>2.6241371201144323</v>
      </c>
      <c r="AR323">
        <v>39771.00425075955</v>
      </c>
      <c r="AS323">
        <v>35988.231606716581</v>
      </c>
      <c r="AT323">
        <v>468.54192177454632</v>
      </c>
      <c r="AU323">
        <v>605.30090115865073</v>
      </c>
      <c r="AV323">
        <v>535.01855002509228</v>
      </c>
      <c r="AW323">
        <v>554.71787503560381</v>
      </c>
      <c r="AX323">
        <v>552.71005210876467</v>
      </c>
      <c r="AY323">
        <v>548.75024723476838</v>
      </c>
      <c r="AZ323">
        <v>3.1561494921644528</v>
      </c>
      <c r="BA323">
        <v>-14.571523067024019</v>
      </c>
      <c r="BB323">
        <v>50.231198124090831</v>
      </c>
      <c r="BC323">
        <v>970.72715964847146</v>
      </c>
      <c r="BD323">
        <v>7439.0265867445205</v>
      </c>
      <c r="BE323" s="33">
        <v>8.6370835080742836E-2</v>
      </c>
      <c r="BF323" s="33"/>
    </row>
    <row r="324" spans="3:58" x14ac:dyDescent="0.3">
      <c r="C324" s="34">
        <v>43053</v>
      </c>
      <c r="D324">
        <v>22699.796451822916</v>
      </c>
      <c r="E324">
        <v>183.12680940628053</v>
      </c>
      <c r="F324">
        <v>597.1008825302124</v>
      </c>
      <c r="G324" t="s">
        <v>310</v>
      </c>
      <c r="H324">
        <v>1334.8928650750054</v>
      </c>
      <c r="I324">
        <v>750.88609780205616</v>
      </c>
      <c r="J324">
        <v>2.4820755509630081</v>
      </c>
      <c r="K324">
        <v>278.5497287856208</v>
      </c>
      <c r="L324">
        <v>359.20027891794842</v>
      </c>
      <c r="M324">
        <v>349.75298245747882</v>
      </c>
      <c r="N324">
        <v>1337.1205193413628</v>
      </c>
      <c r="O324">
        <v>20.23319966197014</v>
      </c>
      <c r="P324">
        <v>15.788718541463217</v>
      </c>
      <c r="Q324">
        <v>3.5034898916880288</v>
      </c>
      <c r="R324">
        <v>855.27369268205427</v>
      </c>
      <c r="S324">
        <v>999.9966239717271</v>
      </c>
      <c r="T324">
        <v>5000.0425586276588</v>
      </c>
      <c r="U324">
        <v>2499.789958530002</v>
      </c>
      <c r="V324">
        <v>148.61624638239542</v>
      </c>
      <c r="W324">
        <v>23.675000667572021</v>
      </c>
      <c r="X324">
        <v>0.79147498309612274</v>
      </c>
      <c r="Y324">
        <v>1.8774999678134918</v>
      </c>
      <c r="Z324" t="s">
        <v>310</v>
      </c>
      <c r="AA324" t="s">
        <v>310</v>
      </c>
      <c r="AB324" t="s">
        <v>310</v>
      </c>
      <c r="AC324" t="s">
        <v>310</v>
      </c>
      <c r="AD324" t="s">
        <v>310</v>
      </c>
      <c r="AE324">
        <v>14158.885544501411</v>
      </c>
      <c r="AF324">
        <v>92.800003051757813</v>
      </c>
      <c r="AG324">
        <v>8.6000003814697266</v>
      </c>
      <c r="AH324">
        <v>349.82498931884766</v>
      </c>
      <c r="AI324" t="s">
        <v>310</v>
      </c>
      <c r="AJ324">
        <v>-1.2999999523162842</v>
      </c>
      <c r="AK324">
        <v>5900</v>
      </c>
      <c r="AL324">
        <v>75.003745510843061</v>
      </c>
      <c r="AM324">
        <v>4.3172404507014122</v>
      </c>
      <c r="AN324">
        <v>5.8153308831983139</v>
      </c>
      <c r="AO324">
        <v>14.434799527128538</v>
      </c>
      <c r="AP324">
        <v>2.3231839450697105E-2</v>
      </c>
      <c r="AQ324">
        <v>2.5939755141735077</v>
      </c>
      <c r="AR324">
        <v>40271.007857259116</v>
      </c>
      <c r="AS324">
        <v>39985.036253526472</v>
      </c>
      <c r="AT324">
        <v>464.40581199857922</v>
      </c>
      <c r="AU324">
        <v>613.30903638203938</v>
      </c>
      <c r="AV324">
        <v>546.40973409016931</v>
      </c>
      <c r="AW324">
        <v>565.04412489997014</v>
      </c>
      <c r="AX324">
        <v>563.72187031639942</v>
      </c>
      <c r="AY324">
        <v>558.53162044948999</v>
      </c>
      <c r="AZ324">
        <v>3.2335367497470644</v>
      </c>
      <c r="BA324">
        <v>-14.167281209097968</v>
      </c>
      <c r="BB324">
        <v>65.73132423957189</v>
      </c>
      <c r="BC324">
        <v>988.17547249264192</v>
      </c>
      <c r="BD324">
        <v>7328.0590594821506</v>
      </c>
      <c r="BE324" s="33">
        <v>8.5500001907348633E-2</v>
      </c>
      <c r="BF324" s="33"/>
    </row>
    <row r="325" spans="3:58" x14ac:dyDescent="0.3">
      <c r="C325" s="34">
        <v>43054</v>
      </c>
      <c r="D325">
        <v>22700.610378689234</v>
      </c>
      <c r="E325">
        <v>180.72357261445788</v>
      </c>
      <c r="F325">
        <v>608.07552549574109</v>
      </c>
      <c r="G325" t="s">
        <v>310</v>
      </c>
      <c r="H325">
        <v>1328.0979775858887</v>
      </c>
      <c r="I325">
        <v>738.94461854298913</v>
      </c>
      <c r="J325">
        <v>2.4200524812771214</v>
      </c>
      <c r="K325">
        <v>265.38319055769176</v>
      </c>
      <c r="L325">
        <v>350.52161481645373</v>
      </c>
      <c r="M325">
        <v>352.04110675387915</v>
      </c>
      <c r="N325">
        <v>1331.4288620842829</v>
      </c>
      <c r="O325">
        <v>19.85705918735928</v>
      </c>
      <c r="P325">
        <v>15.763725280761719</v>
      </c>
      <c r="Q325">
        <v>3.0129517449273004</v>
      </c>
      <c r="R325">
        <v>866.19856179555256</v>
      </c>
      <c r="S325">
        <v>999.96863409678144</v>
      </c>
      <c r="T325">
        <v>4999.9885487874353</v>
      </c>
      <c r="U325">
        <v>2499.6696896023223</v>
      </c>
      <c r="V325">
        <v>148.79128615061441</v>
      </c>
      <c r="W325">
        <v>23.700000762939453</v>
      </c>
      <c r="X325">
        <v>0.78739997744560242</v>
      </c>
      <c r="Y325">
        <v>1.945000022649765</v>
      </c>
      <c r="Z325" t="s">
        <v>310</v>
      </c>
      <c r="AA325" t="s">
        <v>310</v>
      </c>
      <c r="AB325" t="s">
        <v>310</v>
      </c>
      <c r="AC325" t="s">
        <v>310</v>
      </c>
      <c r="AD325" t="s">
        <v>310</v>
      </c>
      <c r="AE325">
        <v>14141.641078694662</v>
      </c>
      <c r="AF325">
        <v>92.575000762939453</v>
      </c>
      <c r="AG325">
        <v>8.6674997806549072</v>
      </c>
      <c r="AH325">
        <v>350.15000152587891</v>
      </c>
      <c r="AI325" t="s">
        <v>310</v>
      </c>
      <c r="AJ325">
        <v>0.57500004768371582</v>
      </c>
      <c r="AK325">
        <v>5900</v>
      </c>
      <c r="AL325">
        <v>75.259256747033859</v>
      </c>
      <c r="AM325">
        <v>4.325878948341181</v>
      </c>
      <c r="AN325">
        <v>5.8414081349968914</v>
      </c>
      <c r="AO325">
        <v>14.139711998237503</v>
      </c>
      <c r="AP325">
        <v>2.4075985592962416E-2</v>
      </c>
      <c r="AQ325">
        <v>2.5960829936795764</v>
      </c>
      <c r="AR325">
        <v>39461.983216688372</v>
      </c>
      <c r="AS325">
        <v>42951.502011447483</v>
      </c>
      <c r="AT325">
        <v>464.82873384687633</v>
      </c>
      <c r="AU325">
        <v>625.01079035864939</v>
      </c>
      <c r="AV325">
        <v>562.24158604939782</v>
      </c>
      <c r="AW325">
        <v>578.44311360253232</v>
      </c>
      <c r="AX325">
        <v>577.15424039628772</v>
      </c>
      <c r="AY325">
        <v>572.64558609856499</v>
      </c>
      <c r="AZ325">
        <v>3.5113597817718984</v>
      </c>
      <c r="BA325">
        <v>-14.26668010254701</v>
      </c>
      <c r="BB325">
        <v>57.321814925140806</v>
      </c>
      <c r="BC325">
        <v>960.73515764872229</v>
      </c>
      <c r="BD325">
        <v>7386.3510113186303</v>
      </c>
      <c r="BE325" s="33">
        <v>8.162500088413556E-2</v>
      </c>
      <c r="BF325" s="33"/>
    </row>
    <row r="326" spans="3:58" x14ac:dyDescent="0.3">
      <c r="C326" s="34">
        <v>43055</v>
      </c>
      <c r="D326">
        <v>22700.006954616969</v>
      </c>
      <c r="E326">
        <v>182.30345912509495</v>
      </c>
      <c r="F326">
        <v>605.8117553922865</v>
      </c>
      <c r="G326" t="s">
        <v>310</v>
      </c>
      <c r="H326">
        <v>1321.2119750976563</v>
      </c>
      <c r="I326">
        <v>746.78607097201882</v>
      </c>
      <c r="J326">
        <v>2.3796718423565228</v>
      </c>
      <c r="K326">
        <v>269.07842788696291</v>
      </c>
      <c r="L326">
        <v>346.97357018788654</v>
      </c>
      <c r="M326">
        <v>352.25556691487628</v>
      </c>
      <c r="N326">
        <v>1323.8212883843316</v>
      </c>
      <c r="O326">
        <v>19.814542531967163</v>
      </c>
      <c r="P326">
        <v>15.70379892985026</v>
      </c>
      <c r="Q326">
        <v>2.972220924165514</v>
      </c>
      <c r="R326">
        <v>876.84461888207329</v>
      </c>
      <c r="S326">
        <v>999.9535739474826</v>
      </c>
      <c r="T326">
        <v>4999.946913655599</v>
      </c>
      <c r="U326">
        <v>2499.8644510904946</v>
      </c>
      <c r="V326">
        <v>148.80951404571533</v>
      </c>
      <c r="W326">
        <v>23.774999618530273</v>
      </c>
      <c r="X326">
        <v>0.77764998376369476</v>
      </c>
      <c r="Y326">
        <v>1.8550000488758087</v>
      </c>
      <c r="Z326" t="s">
        <v>310</v>
      </c>
      <c r="AA326" t="s">
        <v>310</v>
      </c>
      <c r="AB326" t="s">
        <v>310</v>
      </c>
      <c r="AC326" t="s">
        <v>310</v>
      </c>
      <c r="AD326" t="s">
        <v>310</v>
      </c>
      <c r="AE326">
        <v>14230.015535142687</v>
      </c>
      <c r="AF326">
        <v>92.57499885559082</v>
      </c>
      <c r="AG326">
        <v>8.6374998092651367</v>
      </c>
      <c r="AH326">
        <v>348.49999237060547</v>
      </c>
      <c r="AI326" t="s">
        <v>310</v>
      </c>
      <c r="AJ326">
        <v>1.2000000476837158</v>
      </c>
      <c r="AK326">
        <v>5900</v>
      </c>
      <c r="AL326">
        <v>75.576690549320645</v>
      </c>
      <c r="AM326">
        <v>4.3500583766235241</v>
      </c>
      <c r="AN326">
        <v>5.8090950699316135</v>
      </c>
      <c r="AO326">
        <v>13.824964256750214</v>
      </c>
      <c r="AP326">
        <v>2.5364300063638774E-2</v>
      </c>
      <c r="AQ326">
        <v>2.5927243547307119</v>
      </c>
      <c r="AR326">
        <v>39431.943299696184</v>
      </c>
      <c r="AS326">
        <v>41826.667941623266</v>
      </c>
      <c r="AT326">
        <v>467.20004138946535</v>
      </c>
      <c r="AU326">
        <v>622.69279484219021</v>
      </c>
      <c r="AV326">
        <v>557.58563677469886</v>
      </c>
      <c r="AW326">
        <v>575.13886441124805</v>
      </c>
      <c r="AX326">
        <v>573.86092836591934</v>
      </c>
      <c r="AY326">
        <v>568.98366027408179</v>
      </c>
      <c r="AZ326">
        <v>3.3892614937490886</v>
      </c>
      <c r="BA326">
        <v>-14.330582780308193</v>
      </c>
      <c r="BB326">
        <v>57.377476770348018</v>
      </c>
      <c r="BC326">
        <v>969.45850855509445</v>
      </c>
      <c r="BD326">
        <v>7427.8284395005967</v>
      </c>
      <c r="BE326" s="33">
        <v>8.3758333387474224E-2</v>
      </c>
      <c r="BF326" s="33"/>
    </row>
    <row r="327" spans="3:58" x14ac:dyDescent="0.3">
      <c r="C327" s="34">
        <v>43056</v>
      </c>
      <c r="D327">
        <v>22699.633306884767</v>
      </c>
      <c r="E327">
        <v>183.79776310390895</v>
      </c>
      <c r="F327">
        <v>604.72952842712402</v>
      </c>
      <c r="G327" t="s">
        <v>310</v>
      </c>
      <c r="H327">
        <v>1316.2808213127985</v>
      </c>
      <c r="I327">
        <v>747.04916112687852</v>
      </c>
      <c r="J327">
        <v>2.3639158402880032</v>
      </c>
      <c r="K327">
        <v>282.27267219755385</v>
      </c>
      <c r="L327">
        <v>362.48550431993272</v>
      </c>
      <c r="M327">
        <v>351.62905587090387</v>
      </c>
      <c r="N327">
        <v>1318.4246133168538</v>
      </c>
      <c r="O327">
        <v>19.86708362897237</v>
      </c>
      <c r="P327">
        <v>15.681639830271402</v>
      </c>
      <c r="Q327">
        <v>3.0357231034172907</v>
      </c>
      <c r="R327">
        <v>862.30784583621551</v>
      </c>
      <c r="S327">
        <v>1000.0083789825439</v>
      </c>
      <c r="T327">
        <v>5000.0210211859812</v>
      </c>
      <c r="U327">
        <v>2499.9803755018447</v>
      </c>
      <c r="V327">
        <v>148.47843170166016</v>
      </c>
      <c r="W327">
        <v>23.725000381469727</v>
      </c>
      <c r="X327">
        <v>0.77274997532367706</v>
      </c>
      <c r="Y327">
        <v>1.7750000059604645</v>
      </c>
      <c r="Z327" t="s">
        <v>310</v>
      </c>
      <c r="AA327" t="s">
        <v>310</v>
      </c>
      <c r="AB327" t="s">
        <v>310</v>
      </c>
      <c r="AC327" t="s">
        <v>310</v>
      </c>
      <c r="AD327" t="s">
        <v>310</v>
      </c>
      <c r="AE327">
        <v>14371.314218139649</v>
      </c>
      <c r="AF327">
        <v>92.599998474121094</v>
      </c>
      <c r="AG327">
        <v>8.6499998569488525</v>
      </c>
      <c r="AH327">
        <v>350.27500152587891</v>
      </c>
      <c r="AI327" t="s">
        <v>310</v>
      </c>
      <c r="AJ327">
        <v>0.97499999403953552</v>
      </c>
      <c r="AK327">
        <v>5900</v>
      </c>
      <c r="AL327">
        <v>75.722279021475046</v>
      </c>
      <c r="AM327">
        <v>4.3475312322378157</v>
      </c>
      <c r="AN327">
        <v>5.7917822771602205</v>
      </c>
      <c r="AO327">
        <v>13.694691349069277</v>
      </c>
      <c r="AP327">
        <v>2.6917326626264386E-2</v>
      </c>
      <c r="AQ327">
        <v>2.582385390996933</v>
      </c>
      <c r="AR327">
        <v>40275.049363878039</v>
      </c>
      <c r="AS327">
        <v>41168.896531846789</v>
      </c>
      <c r="AT327">
        <v>468.47532342274985</v>
      </c>
      <c r="AU327">
        <v>621.51679736243352</v>
      </c>
      <c r="AV327">
        <v>556.49456977844238</v>
      </c>
      <c r="AW327">
        <v>573.34049585130481</v>
      </c>
      <c r="AX327">
        <v>572.13130821651885</v>
      </c>
      <c r="AY327">
        <v>567.59324236975772</v>
      </c>
      <c r="AZ327">
        <v>3.3381016030752302</v>
      </c>
      <c r="BA327">
        <v>-14.072561935914887</v>
      </c>
      <c r="BB327">
        <v>67.619013302856018</v>
      </c>
      <c r="BC327">
        <v>969.46554849412701</v>
      </c>
      <c r="BD327">
        <v>7357.8642898559574</v>
      </c>
      <c r="BE327" s="33">
        <v>8.4916663977007076E-2</v>
      </c>
      <c r="BF327" s="33"/>
    </row>
    <row r="328" spans="3:58" x14ac:dyDescent="0.3">
      <c r="C328" s="34">
        <v>43057</v>
      </c>
      <c r="D328">
        <v>22699.353106689454</v>
      </c>
      <c r="E328">
        <v>181.00427232318455</v>
      </c>
      <c r="F328">
        <v>592.3311954074436</v>
      </c>
      <c r="G328" t="s">
        <v>310</v>
      </c>
      <c r="H328">
        <v>1315.3797285291885</v>
      </c>
      <c r="I328">
        <v>752.0475211673313</v>
      </c>
      <c r="J328">
        <v>2.3348855151070489</v>
      </c>
      <c r="K328">
        <v>263.79289048512777</v>
      </c>
      <c r="L328">
        <v>350.847511821323</v>
      </c>
      <c r="M328">
        <v>344.21679973602295</v>
      </c>
      <c r="N328">
        <v>1315.8920185936822</v>
      </c>
      <c r="O328">
        <v>20.091107183032566</v>
      </c>
      <c r="P328">
        <v>15.75907293955485</v>
      </c>
      <c r="Q328">
        <v>3.0054014258914523</v>
      </c>
      <c r="R328">
        <v>874.68089146084253</v>
      </c>
      <c r="S328">
        <v>1000.0460891511705</v>
      </c>
      <c r="T328">
        <v>5000.0164716932504</v>
      </c>
      <c r="U328">
        <v>2500.0212139553496</v>
      </c>
      <c r="V328">
        <v>148.6695377031962</v>
      </c>
      <c r="W328">
        <v>23.774999618530273</v>
      </c>
      <c r="X328">
        <v>0.76527500152587891</v>
      </c>
      <c r="Y328">
        <v>1.7300000190734863</v>
      </c>
      <c r="Z328" t="s">
        <v>310</v>
      </c>
      <c r="AA328" t="s">
        <v>310</v>
      </c>
      <c r="AB328" t="s">
        <v>310</v>
      </c>
      <c r="AC328" t="s">
        <v>310</v>
      </c>
      <c r="AD328" t="s">
        <v>310</v>
      </c>
      <c r="AE328">
        <v>14321.324777560763</v>
      </c>
      <c r="AF328">
        <v>92.599998474121094</v>
      </c>
      <c r="AG328">
        <v>8.7050001621246338</v>
      </c>
      <c r="AH328">
        <v>351.69999694824219</v>
      </c>
      <c r="AI328" t="s">
        <v>310</v>
      </c>
      <c r="AJ328">
        <v>0.89999997615814209</v>
      </c>
      <c r="AK328">
        <v>5900</v>
      </c>
      <c r="AL328">
        <v>75.977826605902777</v>
      </c>
      <c r="AM328">
        <v>4.3617421254515651</v>
      </c>
      <c r="AN328">
        <v>5.7554464555448952</v>
      </c>
      <c r="AO328">
        <v>13.438342076539993</v>
      </c>
      <c r="AP328">
        <v>2.8886110884033971E-2</v>
      </c>
      <c r="AQ328">
        <v>2.596807355682055</v>
      </c>
      <c r="AR328">
        <v>40324.56258002387</v>
      </c>
      <c r="AS328">
        <v>36971.381608072916</v>
      </c>
      <c r="AT328">
        <v>466.46251344680786</v>
      </c>
      <c r="AU328">
        <v>607.72690450880259</v>
      </c>
      <c r="AV328">
        <v>538.82136874728735</v>
      </c>
      <c r="AW328">
        <v>557.71052742004395</v>
      </c>
      <c r="AX328">
        <v>555.47040477328835</v>
      </c>
      <c r="AY328">
        <v>551.70335729387068</v>
      </c>
      <c r="AZ328">
        <v>3.3232656992144056</v>
      </c>
      <c r="BA328">
        <v>-14.546964872545667</v>
      </c>
      <c r="BB328">
        <v>55.218182979689701</v>
      </c>
      <c r="BC328">
        <v>969.45104832119409</v>
      </c>
      <c r="BD328">
        <v>7431.7576275295678</v>
      </c>
      <c r="BE328" s="33">
        <v>8.4533331605295345E-2</v>
      </c>
      <c r="BF328" s="33"/>
    </row>
    <row r="329" spans="3:58" x14ac:dyDescent="0.3">
      <c r="C329" s="34">
        <v>43058</v>
      </c>
      <c r="D329">
        <v>22700.500988769531</v>
      </c>
      <c r="E329">
        <v>181.4711419529385</v>
      </c>
      <c r="F329">
        <v>577.89164596133764</v>
      </c>
      <c r="G329" t="s">
        <v>310</v>
      </c>
      <c r="H329">
        <v>1320.0018782721625</v>
      </c>
      <c r="I329">
        <v>749.73737155066601</v>
      </c>
      <c r="J329">
        <v>2.3616511457496219</v>
      </c>
      <c r="K329">
        <v>258.55723030302261</v>
      </c>
      <c r="L329">
        <v>330.10314835442438</v>
      </c>
      <c r="M329">
        <v>340.08807606167261</v>
      </c>
      <c r="N329">
        <v>1320.5260154724122</v>
      </c>
      <c r="O329">
        <v>20.608089798688887</v>
      </c>
      <c r="P329">
        <v>16.097397804260254</v>
      </c>
      <c r="Q329">
        <v>3.038707070880466</v>
      </c>
      <c r="R329">
        <v>873.22035310533306</v>
      </c>
      <c r="S329">
        <v>1000.001337284512</v>
      </c>
      <c r="T329">
        <v>4999.9794877794056</v>
      </c>
      <c r="U329">
        <v>2500.327237447103</v>
      </c>
      <c r="V329">
        <v>148.94636472066244</v>
      </c>
      <c r="W329">
        <v>23.725000381469727</v>
      </c>
      <c r="X329">
        <v>0.77620001137256622</v>
      </c>
      <c r="Y329">
        <v>1.8250000178813934</v>
      </c>
      <c r="Z329" t="s">
        <v>310</v>
      </c>
      <c r="AA329" t="s">
        <v>310</v>
      </c>
      <c r="AB329" t="s">
        <v>310</v>
      </c>
      <c r="AC329" t="s">
        <v>310</v>
      </c>
      <c r="AD329" t="s">
        <v>310</v>
      </c>
      <c r="AE329">
        <v>14155.656002468533</v>
      </c>
      <c r="AF329">
        <v>92.974998474121094</v>
      </c>
      <c r="AG329">
        <v>8.6525001525878906</v>
      </c>
      <c r="AH329">
        <v>349.87500762939453</v>
      </c>
      <c r="AI329" t="s">
        <v>310</v>
      </c>
      <c r="AJ329">
        <v>0.89999997615814209</v>
      </c>
      <c r="AK329">
        <v>5900</v>
      </c>
      <c r="AL329">
        <v>75.768930726581146</v>
      </c>
      <c r="AM329">
        <v>4.365314658530175</v>
      </c>
      <c r="AN329">
        <v>5.7657514436377415</v>
      </c>
      <c r="AO329">
        <v>13.614655145340496</v>
      </c>
      <c r="AP329">
        <v>2.0822999228573873E-2</v>
      </c>
      <c r="AQ329">
        <v>2.5979268882009716</v>
      </c>
      <c r="AR329">
        <v>40078.044896104599</v>
      </c>
      <c r="AS329">
        <v>34002.96742214627</v>
      </c>
      <c r="AT329">
        <v>465.04771753946937</v>
      </c>
      <c r="AU329">
        <v>592.83975656297469</v>
      </c>
      <c r="AV329">
        <v>522.00448777940539</v>
      </c>
      <c r="AW329">
        <v>543.02982321845161</v>
      </c>
      <c r="AX329">
        <v>540.63073238796653</v>
      </c>
      <c r="AY329">
        <v>535.96767631106911</v>
      </c>
      <c r="AZ329">
        <v>3.2715343380967776</v>
      </c>
      <c r="BA329">
        <v>-15.298796491159333</v>
      </c>
      <c r="BB329">
        <v>41.132660639948313</v>
      </c>
      <c r="BC329">
        <v>969.53275165557864</v>
      </c>
      <c r="BD329">
        <v>7430.9826471964516</v>
      </c>
      <c r="BE329" s="33">
        <v>8.4020835037032768E-2</v>
      </c>
      <c r="BF329" s="33"/>
    </row>
    <row r="330" spans="3:58" x14ac:dyDescent="0.3">
      <c r="C330" s="34">
        <v>43059</v>
      </c>
      <c r="D330">
        <v>22699.638170708549</v>
      </c>
      <c r="E330">
        <v>181.83526439666747</v>
      </c>
      <c r="F330">
        <v>586.10758092668323</v>
      </c>
      <c r="G330" t="s">
        <v>310</v>
      </c>
      <c r="H330">
        <v>1320.0002242194282</v>
      </c>
      <c r="I330">
        <v>750.20740133921311</v>
      </c>
      <c r="J330">
        <v>2.3113886341452599</v>
      </c>
      <c r="K330">
        <v>269.00324831008913</v>
      </c>
      <c r="L330">
        <v>342.90248552958172</v>
      </c>
      <c r="M330">
        <v>342.41564803653296</v>
      </c>
      <c r="N330">
        <v>1320.5997322082519</v>
      </c>
      <c r="O330">
        <v>20.636694633960722</v>
      </c>
      <c r="P330">
        <v>16.118372122446697</v>
      </c>
      <c r="Q330">
        <v>3.1824112468295627</v>
      </c>
      <c r="R330">
        <v>862.01348734961618</v>
      </c>
      <c r="S330">
        <v>999.99873839484326</v>
      </c>
      <c r="T330">
        <v>4999.9801189846467</v>
      </c>
      <c r="U330">
        <v>2500.2259784274629</v>
      </c>
      <c r="V330">
        <v>148.6746104558309</v>
      </c>
      <c r="W330">
        <v>23.774999618530273</v>
      </c>
      <c r="X330">
        <v>0.78847502171993256</v>
      </c>
      <c r="Y330">
        <v>2.0099999606609344</v>
      </c>
      <c r="Z330" t="s">
        <v>310</v>
      </c>
      <c r="AA330" t="s">
        <v>310</v>
      </c>
      <c r="AB330" t="s">
        <v>310</v>
      </c>
      <c r="AC330" t="s">
        <v>310</v>
      </c>
      <c r="AD330" t="s">
        <v>310</v>
      </c>
      <c r="AE330">
        <v>14172.230493842231</v>
      </c>
      <c r="AF330">
        <v>93.099998474121094</v>
      </c>
      <c r="AG330">
        <v>8.4725000858306885</v>
      </c>
      <c r="AH330">
        <v>347.55000305175781</v>
      </c>
      <c r="AI330" t="s">
        <v>310</v>
      </c>
      <c r="AJ330">
        <v>-0.74999997019767761</v>
      </c>
      <c r="AK330">
        <v>5900</v>
      </c>
      <c r="AL330">
        <v>75.782499633895029</v>
      </c>
      <c r="AM330">
        <v>4.3563509617769531</v>
      </c>
      <c r="AN330">
        <v>5.8318307318253284</v>
      </c>
      <c r="AO330">
        <v>13.477960304088063</v>
      </c>
      <c r="AP330">
        <v>2.1782199691199228E-2</v>
      </c>
      <c r="AQ330">
        <v>2.596741500828001</v>
      </c>
      <c r="AR330">
        <v>40379.951188151041</v>
      </c>
      <c r="AS330">
        <v>36581.422422960066</v>
      </c>
      <c r="AT330">
        <v>464.29271353615655</v>
      </c>
      <c r="AU330">
        <v>601.49340763092039</v>
      </c>
      <c r="AV330">
        <v>532.46797985500757</v>
      </c>
      <c r="AW330">
        <v>552.38117135365803</v>
      </c>
      <c r="AX330">
        <v>550.60882994333906</v>
      </c>
      <c r="AY330">
        <v>545.8189978069729</v>
      </c>
      <c r="AZ330">
        <v>3.2915232887698544</v>
      </c>
      <c r="BA330">
        <v>-15.132588644822439</v>
      </c>
      <c r="BB330">
        <v>49.580959612793393</v>
      </c>
      <c r="BC330">
        <v>969.5003804312812</v>
      </c>
      <c r="BD330">
        <v>7394.2439415825738</v>
      </c>
      <c r="BE330" s="33">
        <v>8.0524998406569168E-2</v>
      </c>
      <c r="BF330" s="33"/>
    </row>
    <row r="331" spans="3:58" x14ac:dyDescent="0.3">
      <c r="C331" s="34">
        <v>43060</v>
      </c>
      <c r="D331">
        <v>22701.18603040907</v>
      </c>
      <c r="E331">
        <v>182.2567237854004</v>
      </c>
      <c r="F331">
        <v>598.96467314826123</v>
      </c>
      <c r="G331" t="s">
        <v>310</v>
      </c>
      <c r="H331">
        <v>1320.0462996588813</v>
      </c>
      <c r="I331">
        <v>747.0308769649929</v>
      </c>
      <c r="J331">
        <v>2.3480950155191951</v>
      </c>
      <c r="K331">
        <v>266.72703828281828</v>
      </c>
      <c r="L331">
        <v>355.06850357055663</v>
      </c>
      <c r="M331">
        <v>350.39775636461047</v>
      </c>
      <c r="N331">
        <v>1319.7745470258924</v>
      </c>
      <c r="O331">
        <v>20.516429228252836</v>
      </c>
      <c r="P331">
        <v>16.007816155751545</v>
      </c>
      <c r="Q331">
        <v>3.3508527278900146</v>
      </c>
      <c r="R331">
        <v>847.01204641130232</v>
      </c>
      <c r="S331">
        <v>1000.059630563524</v>
      </c>
      <c r="T331">
        <v>5000.0171819051111</v>
      </c>
      <c r="U331">
        <v>2499.9843597412109</v>
      </c>
      <c r="V331">
        <v>148.76012722651163</v>
      </c>
      <c r="W331">
        <v>23.650000095367432</v>
      </c>
      <c r="X331">
        <v>0.78405001759529114</v>
      </c>
      <c r="Y331">
        <v>2.0899999141693115</v>
      </c>
      <c r="Z331" t="s">
        <v>310</v>
      </c>
      <c r="AA331" t="s">
        <v>310</v>
      </c>
      <c r="AB331" t="s">
        <v>310</v>
      </c>
      <c r="AC331" t="s">
        <v>310</v>
      </c>
      <c r="AD331" t="s">
        <v>310</v>
      </c>
      <c r="AE331">
        <v>14123.170973375109</v>
      </c>
      <c r="AF331">
        <v>93.099998474121094</v>
      </c>
      <c r="AG331">
        <v>8.4049997329711914</v>
      </c>
      <c r="AH331">
        <v>346.47499084472656</v>
      </c>
      <c r="AI331" t="s">
        <v>310</v>
      </c>
      <c r="AJ331">
        <v>-1.2999999523162842</v>
      </c>
      <c r="AK331">
        <v>5900</v>
      </c>
      <c r="AL331">
        <v>75.623989852269489</v>
      </c>
      <c r="AM331">
        <v>4.3433826455915412</v>
      </c>
      <c r="AN331">
        <v>5.8353631756739857</v>
      </c>
      <c r="AO331">
        <v>13.697560740179485</v>
      </c>
      <c r="AP331">
        <v>1.8116282299160957E-2</v>
      </c>
      <c r="AQ331">
        <v>2.6365177085002265</v>
      </c>
      <c r="AR331">
        <v>39985.996266004775</v>
      </c>
      <c r="AS331">
        <v>39860.292074924044</v>
      </c>
      <c r="AT331">
        <v>462.65263223648071</v>
      </c>
      <c r="AU331">
        <v>615.12757350073923</v>
      </c>
      <c r="AV331">
        <v>547.13730282253687</v>
      </c>
      <c r="AW331">
        <v>565.14924206203887</v>
      </c>
      <c r="AX331">
        <v>563.56568094889326</v>
      </c>
      <c r="AY331">
        <v>559.54208804236521</v>
      </c>
      <c r="AZ331">
        <v>3.28157570850518</v>
      </c>
      <c r="BA331">
        <v>-14.621750985913806</v>
      </c>
      <c r="BB331">
        <v>56.237214640776315</v>
      </c>
      <c r="BC331">
        <v>877.75732862750692</v>
      </c>
      <c r="BD331">
        <v>7320.9788753933381</v>
      </c>
      <c r="BE331" s="33">
        <v>8.2791666500270367E-2</v>
      </c>
      <c r="BF331" s="33"/>
    </row>
    <row r="332" spans="3:58" x14ac:dyDescent="0.3">
      <c r="C332" s="34">
        <v>43061</v>
      </c>
      <c r="D332">
        <v>22698.301187472873</v>
      </c>
      <c r="E332">
        <v>183.24497998555501</v>
      </c>
      <c r="F332">
        <v>590.14874670240613</v>
      </c>
      <c r="G332" t="s">
        <v>310</v>
      </c>
      <c r="H332">
        <v>1320.0060925801595</v>
      </c>
      <c r="I332">
        <v>745.65101303524443</v>
      </c>
      <c r="J332">
        <v>2.3407325867977407</v>
      </c>
      <c r="K332">
        <v>257.77634946505231</v>
      </c>
      <c r="L332">
        <v>334.40506988101538</v>
      </c>
      <c r="M332">
        <v>348.46441480848523</v>
      </c>
      <c r="N332">
        <v>1319.1005657196044</v>
      </c>
      <c r="O332">
        <v>20.357497056325276</v>
      </c>
      <c r="P332">
        <v>15.835989793141684</v>
      </c>
      <c r="Q332">
        <v>3.367679966820611</v>
      </c>
      <c r="R332">
        <v>859.89583841959632</v>
      </c>
      <c r="S332">
        <v>999.98514904446074</v>
      </c>
      <c r="T332">
        <v>4999.9995030721029</v>
      </c>
      <c r="U332">
        <v>2499.870914883084</v>
      </c>
      <c r="V332">
        <v>148.99306694666544</v>
      </c>
      <c r="W332">
        <v>23.449999809265137</v>
      </c>
      <c r="X332">
        <v>0.77570000290870667</v>
      </c>
      <c r="Y332">
        <v>1.9950000047683716</v>
      </c>
      <c r="Z332" t="s">
        <v>310</v>
      </c>
      <c r="AA332" t="s">
        <v>310</v>
      </c>
      <c r="AB332" t="s">
        <v>310</v>
      </c>
      <c r="AC332" t="s">
        <v>310</v>
      </c>
      <c r="AD332" t="s">
        <v>310</v>
      </c>
      <c r="AE332">
        <v>14174.439969550238</v>
      </c>
      <c r="AF332">
        <v>93.024999618530273</v>
      </c>
      <c r="AG332">
        <v>8.4974997043609619</v>
      </c>
      <c r="AH332">
        <v>345.69999694824219</v>
      </c>
      <c r="AI332" t="s">
        <v>310</v>
      </c>
      <c r="AJ332">
        <v>-0.92499999701976776</v>
      </c>
      <c r="AK332">
        <v>5900</v>
      </c>
      <c r="AL332">
        <v>75.186611742443503</v>
      </c>
      <c r="AM332">
        <v>4.3220641575477741</v>
      </c>
      <c r="AN332">
        <v>5.9995795411460193</v>
      </c>
      <c r="AO332">
        <v>14.040717222955491</v>
      </c>
      <c r="AP332">
        <v>1.4321488017837206E-2</v>
      </c>
      <c r="AQ332">
        <v>2.5883780171473822</v>
      </c>
      <c r="AR332">
        <v>39611.089383951825</v>
      </c>
      <c r="AS332">
        <v>36761.823038736977</v>
      </c>
      <c r="AT332">
        <v>465.13604414198136</v>
      </c>
      <c r="AU332">
        <v>605.31130945417613</v>
      </c>
      <c r="AV332">
        <v>536.8226634131538</v>
      </c>
      <c r="AW332">
        <v>556.88188523186579</v>
      </c>
      <c r="AX332">
        <v>555.05648812188042</v>
      </c>
      <c r="AY332">
        <v>550.25610942840581</v>
      </c>
      <c r="AZ332">
        <v>3.3340187289648586</v>
      </c>
      <c r="BA332">
        <v>-15.163348025745815</v>
      </c>
      <c r="BB332">
        <v>43.206136274337766</v>
      </c>
      <c r="BC332">
        <v>900.50000881618928</v>
      </c>
      <c r="BD332">
        <v>7421.8323798285592</v>
      </c>
      <c r="BE332" s="33">
        <v>8.1908334977924824E-2</v>
      </c>
      <c r="BF332" s="33"/>
    </row>
    <row r="333" spans="3:58" x14ac:dyDescent="0.3">
      <c r="C333" s="34">
        <v>43062</v>
      </c>
      <c r="D333">
        <v>22698.589664035375</v>
      </c>
      <c r="E333">
        <v>183.69940503438315</v>
      </c>
      <c r="F333">
        <v>581.87230375077991</v>
      </c>
      <c r="G333" t="s">
        <v>310</v>
      </c>
      <c r="H333">
        <v>1319.983795928955</v>
      </c>
      <c r="I333">
        <v>747.0620070987278</v>
      </c>
      <c r="J333">
        <v>2.3405436508357527</v>
      </c>
      <c r="K333">
        <v>270.13893160290189</v>
      </c>
      <c r="L333">
        <v>343.2880931430393</v>
      </c>
      <c r="M333">
        <v>346.3358269797431</v>
      </c>
      <c r="N333">
        <v>1318.3138583289253</v>
      </c>
      <c r="O333">
        <v>20.461729065577188</v>
      </c>
      <c r="P333">
        <v>15.933416843414307</v>
      </c>
      <c r="Q333">
        <v>3.2516319751739502</v>
      </c>
      <c r="R333">
        <v>861.49796324835881</v>
      </c>
      <c r="S333">
        <v>999.99897715250654</v>
      </c>
      <c r="T333">
        <v>4999.9907128228078</v>
      </c>
      <c r="U333">
        <v>2499.4274139404297</v>
      </c>
      <c r="V333">
        <v>148.81786028544107</v>
      </c>
      <c r="W333">
        <v>23.550000190734863</v>
      </c>
      <c r="X333">
        <v>0.77700001001358032</v>
      </c>
      <c r="Y333">
        <v>1.9600000381469727</v>
      </c>
      <c r="Z333" t="s">
        <v>310</v>
      </c>
      <c r="AA333" t="s">
        <v>310</v>
      </c>
      <c r="AB333" t="s">
        <v>310</v>
      </c>
      <c r="AC333" t="s">
        <v>310</v>
      </c>
      <c r="AD333" t="s">
        <v>310</v>
      </c>
      <c r="AE333">
        <v>14376.687838745118</v>
      </c>
      <c r="AF333">
        <v>93</v>
      </c>
      <c r="AG333">
        <v>8.5974998474121094</v>
      </c>
      <c r="AH333">
        <v>352.40000915527344</v>
      </c>
      <c r="AI333" t="s">
        <v>310</v>
      </c>
      <c r="AJ333">
        <v>-0.80000001192092896</v>
      </c>
      <c r="AK333">
        <v>5900</v>
      </c>
      <c r="AL333">
        <v>75.187675068113535</v>
      </c>
      <c r="AM333">
        <v>4.3220858825577633</v>
      </c>
      <c r="AN333">
        <v>5.9998379510677893</v>
      </c>
      <c r="AO333">
        <v>14.041137013832728</v>
      </c>
      <c r="AP333">
        <v>1.4442982152104378E-2</v>
      </c>
      <c r="AQ333">
        <v>2.5965439362658396</v>
      </c>
      <c r="AR333">
        <v>40311.559629991316</v>
      </c>
      <c r="AS333">
        <v>34597.478484429252</v>
      </c>
      <c r="AT333">
        <v>464.39416852527194</v>
      </c>
      <c r="AU333">
        <v>596.32024570041233</v>
      </c>
      <c r="AV333">
        <v>526.75983111063636</v>
      </c>
      <c r="AW333">
        <v>548.1074008305867</v>
      </c>
      <c r="AX333">
        <v>546.13574985928005</v>
      </c>
      <c r="AY333">
        <v>540.68716687096492</v>
      </c>
      <c r="AZ333">
        <v>3.282977644354105</v>
      </c>
      <c r="BA333">
        <v>-14.758740744988124</v>
      </c>
      <c r="BB333">
        <v>50.59578199386597</v>
      </c>
      <c r="BC333">
        <v>911.13306889004173</v>
      </c>
      <c r="BD333">
        <v>7386.7781782362199</v>
      </c>
      <c r="BE333" s="33">
        <v>8.3812499729295567E-2</v>
      </c>
      <c r="BF333" s="33"/>
    </row>
    <row r="334" spans="3:58" x14ac:dyDescent="0.3">
      <c r="C334" s="34">
        <v>43063</v>
      </c>
      <c r="D334">
        <v>22700.953919135201</v>
      </c>
      <c r="E334">
        <v>183.00472113291423</v>
      </c>
      <c r="F334">
        <v>590.63569598727759</v>
      </c>
      <c r="G334" t="s">
        <v>310</v>
      </c>
      <c r="H334">
        <v>1319.9116996765138</v>
      </c>
      <c r="I334">
        <v>746.42069490220808</v>
      </c>
      <c r="J334">
        <v>2.3404857519508142</v>
      </c>
      <c r="K334">
        <v>280.45978524949817</v>
      </c>
      <c r="L334">
        <v>356.64690863291423</v>
      </c>
      <c r="M334">
        <v>349.46295155419244</v>
      </c>
      <c r="N334">
        <v>1319.9176406436495</v>
      </c>
      <c r="O334">
        <v>20.474222210380766</v>
      </c>
      <c r="P334">
        <v>15.927194754282633</v>
      </c>
      <c r="Q334">
        <v>3.2045614984300403</v>
      </c>
      <c r="R334">
        <v>842.77742489708794</v>
      </c>
      <c r="S334">
        <v>999.98769815233015</v>
      </c>
      <c r="T334">
        <v>4999.9835910373267</v>
      </c>
      <c r="U334">
        <v>2500.2250671386719</v>
      </c>
      <c r="V334">
        <v>148.51455211639404</v>
      </c>
      <c r="W334">
        <v>23.600000381469727</v>
      </c>
      <c r="X334">
        <v>0.77712498605251312</v>
      </c>
      <c r="Y334">
        <v>1.8550000488758087</v>
      </c>
      <c r="Z334" t="s">
        <v>310</v>
      </c>
      <c r="AA334" t="s">
        <v>310</v>
      </c>
      <c r="AB334" t="s">
        <v>310</v>
      </c>
      <c r="AC334" t="s">
        <v>310</v>
      </c>
      <c r="AD334" t="s">
        <v>310</v>
      </c>
      <c r="AE334">
        <v>14368.797777981228</v>
      </c>
      <c r="AF334">
        <v>93.07499885559082</v>
      </c>
      <c r="AG334">
        <v>8.6050002574920654</v>
      </c>
      <c r="AH334">
        <v>356.57501220703125</v>
      </c>
      <c r="AI334" t="s">
        <v>310</v>
      </c>
      <c r="AJ334">
        <v>1.5249999612569809</v>
      </c>
      <c r="AK334">
        <v>5900</v>
      </c>
      <c r="AL334">
        <v>75.182265488306683</v>
      </c>
      <c r="AM334">
        <v>4.3220514863729473</v>
      </c>
      <c r="AN334">
        <v>5.9997749146855917</v>
      </c>
      <c r="AO334">
        <v>14.040043525232209</v>
      </c>
      <c r="AP334">
        <v>1.4474417962547805E-2</v>
      </c>
      <c r="AQ334">
        <v>2.5874560077985129</v>
      </c>
      <c r="AR334">
        <v>40506.23012424045</v>
      </c>
      <c r="AS334">
        <v>37549.178864203561</v>
      </c>
      <c r="AT334">
        <v>463.40118321312798</v>
      </c>
      <c r="AU334">
        <v>606.16456065707735</v>
      </c>
      <c r="AV334">
        <v>538.59703805711536</v>
      </c>
      <c r="AW334">
        <v>558.36290751563183</v>
      </c>
      <c r="AX334">
        <v>556.77040583292649</v>
      </c>
      <c r="AY334">
        <v>551.53325492011174</v>
      </c>
      <c r="AZ334">
        <v>3.3703256294959121</v>
      </c>
      <c r="BA334">
        <v>-14.298374943931897</v>
      </c>
      <c r="BB334">
        <v>60.772690237893002</v>
      </c>
      <c r="BC334">
        <v>924.19430461459694</v>
      </c>
      <c r="BD334">
        <v>7351.5437956068254</v>
      </c>
      <c r="BE334" s="33">
        <v>8.9162499643862247E-2</v>
      </c>
      <c r="BF334" s="33"/>
    </row>
    <row r="335" spans="3:58" x14ac:dyDescent="0.3">
      <c r="C335" s="34">
        <v>43064</v>
      </c>
      <c r="D335">
        <v>22698.84201321072</v>
      </c>
      <c r="E335">
        <v>181.14019369019402</v>
      </c>
      <c r="F335">
        <v>592.83878008524573</v>
      </c>
      <c r="G335" t="s">
        <v>310</v>
      </c>
      <c r="H335">
        <v>1320.0233936733671</v>
      </c>
      <c r="I335">
        <v>744.20781718360058</v>
      </c>
      <c r="J335">
        <v>2.3409321024002114</v>
      </c>
      <c r="K335">
        <v>268.03059179517959</v>
      </c>
      <c r="L335">
        <v>358.28538735707599</v>
      </c>
      <c r="M335">
        <v>353.23294003804523</v>
      </c>
      <c r="N335">
        <v>1319.256910112169</v>
      </c>
      <c r="O335">
        <v>20.382247304254108</v>
      </c>
      <c r="P335">
        <v>15.97212298711141</v>
      </c>
      <c r="Q335">
        <v>3.1425408257378473</v>
      </c>
      <c r="R335">
        <v>840.18725816938615</v>
      </c>
      <c r="S335">
        <v>999.94778037601043</v>
      </c>
      <c r="T335">
        <v>5000.0213909573022</v>
      </c>
      <c r="U335">
        <v>2499.368773566352</v>
      </c>
      <c r="V335">
        <v>148.73432079950967</v>
      </c>
      <c r="W335">
        <v>23.449999809265137</v>
      </c>
      <c r="X335">
        <v>0.79089999198913574</v>
      </c>
      <c r="Y335">
        <v>1.8650000095367432</v>
      </c>
      <c r="Z335" t="s">
        <v>310</v>
      </c>
      <c r="AA335" t="s">
        <v>310</v>
      </c>
      <c r="AB335" t="s">
        <v>310</v>
      </c>
      <c r="AC335" t="s">
        <v>310</v>
      </c>
      <c r="AD335" t="s">
        <v>310</v>
      </c>
      <c r="AE335">
        <v>14213.22660692003</v>
      </c>
      <c r="AF335">
        <v>92.950000762939453</v>
      </c>
      <c r="AG335">
        <v>8.6150000095367432</v>
      </c>
      <c r="AH335">
        <v>352.77499389648438</v>
      </c>
      <c r="AI335" t="s">
        <v>310</v>
      </c>
      <c r="AJ335">
        <v>2.2999999523162842</v>
      </c>
      <c r="AK335">
        <v>5900</v>
      </c>
      <c r="AL335">
        <v>75.183348835839169</v>
      </c>
      <c r="AM335">
        <v>4.3220876928832794</v>
      </c>
      <c r="AN335">
        <v>5.9998812857969304</v>
      </c>
      <c r="AO335">
        <v>14.041361191206509</v>
      </c>
      <c r="AP335">
        <v>1.4625342769755257E-2</v>
      </c>
      <c r="AQ335">
        <v>2.5977293236388102</v>
      </c>
      <c r="AR335">
        <v>40292.679748535156</v>
      </c>
      <c r="AS335">
        <v>38016.366064453126</v>
      </c>
      <c r="AT335">
        <v>463.2498632536994</v>
      </c>
      <c r="AU335">
        <v>608.6806372960408</v>
      </c>
      <c r="AV335">
        <v>540.99506802029077</v>
      </c>
      <c r="AW335">
        <v>560.56726247999404</v>
      </c>
      <c r="AX335">
        <v>558.71702319251165</v>
      </c>
      <c r="AY335">
        <v>554.34686597188318</v>
      </c>
      <c r="AZ335">
        <v>3.4402997004903026</v>
      </c>
      <c r="BA335">
        <v>-14.249387760625945</v>
      </c>
      <c r="BB335">
        <v>61.20660725434621</v>
      </c>
      <c r="BC335">
        <v>928.14129392835832</v>
      </c>
      <c r="BD335">
        <v>7312.7853846232092</v>
      </c>
      <c r="BE335" s="33">
        <v>9.1829167058070496E-2</v>
      </c>
      <c r="BF335" s="33"/>
    </row>
    <row r="336" spans="3:58" x14ac:dyDescent="0.3">
      <c r="C336" s="34">
        <v>43065</v>
      </c>
      <c r="D336">
        <v>22699.989044867623</v>
      </c>
      <c r="E336">
        <v>181.05561832851834</v>
      </c>
      <c r="F336">
        <v>582.50740951961939</v>
      </c>
      <c r="G336" t="s">
        <v>310</v>
      </c>
      <c r="H336">
        <v>1320.0132538265652</v>
      </c>
      <c r="I336">
        <v>749.78175326453311</v>
      </c>
      <c r="J336">
        <v>2.3406011259666197</v>
      </c>
      <c r="K336">
        <v>268.72949617173936</v>
      </c>
      <c r="L336">
        <v>347.55637380811902</v>
      </c>
      <c r="M336">
        <v>349.22787613338892</v>
      </c>
      <c r="N336">
        <v>1319.9883980221218</v>
      </c>
      <c r="O336">
        <v>20.557569419013131</v>
      </c>
      <c r="P336">
        <v>16.035835107167561</v>
      </c>
      <c r="Q336">
        <v>3.2269405788845487</v>
      </c>
      <c r="R336">
        <v>838.60528437296546</v>
      </c>
      <c r="S336">
        <v>1000.0129889170329</v>
      </c>
      <c r="T336">
        <v>4999.9861077202695</v>
      </c>
      <c r="U336">
        <v>2499.523713853624</v>
      </c>
      <c r="V336">
        <v>148.78053108851114</v>
      </c>
      <c r="W336">
        <v>23.625000476837158</v>
      </c>
      <c r="X336">
        <v>0.79102499783039093</v>
      </c>
      <c r="Y336">
        <v>1.9849999845027924</v>
      </c>
      <c r="Z336" t="s">
        <v>310</v>
      </c>
      <c r="AA336" t="s">
        <v>310</v>
      </c>
      <c r="AB336" t="s">
        <v>310</v>
      </c>
      <c r="AC336" t="s">
        <v>310</v>
      </c>
      <c r="AD336" t="s">
        <v>310</v>
      </c>
      <c r="AE336">
        <v>14194.190651448567</v>
      </c>
      <c r="AF336">
        <v>92.749998092651367</v>
      </c>
      <c r="AG336">
        <v>8.5299999713897705</v>
      </c>
      <c r="AH336">
        <v>349.49999237060547</v>
      </c>
      <c r="AI336" t="s">
        <v>310</v>
      </c>
      <c r="AJ336">
        <v>2.2999999523162842</v>
      </c>
      <c r="AK336">
        <v>5900</v>
      </c>
      <c r="AL336">
        <v>75.187016672558258</v>
      </c>
      <c r="AM336">
        <v>4.3220532966984644</v>
      </c>
      <c r="AN336">
        <v>5.9998346081302492</v>
      </c>
      <c r="AO336">
        <v>14.042564278841018</v>
      </c>
      <c r="AP336">
        <v>1.4582550567057397E-2</v>
      </c>
      <c r="AQ336">
        <v>2.5929877741469278</v>
      </c>
      <c r="AR336">
        <v>40404.005877007381</v>
      </c>
      <c r="AS336">
        <v>34719.217188856339</v>
      </c>
      <c r="AT336">
        <v>465.17899909549288</v>
      </c>
      <c r="AU336">
        <v>597.67004680633545</v>
      </c>
      <c r="AV336">
        <v>528.52259212070044</v>
      </c>
      <c r="AW336">
        <v>549.54113561842178</v>
      </c>
      <c r="AX336">
        <v>547.63764016893174</v>
      </c>
      <c r="AY336">
        <v>542.47977468702527</v>
      </c>
      <c r="AZ336">
        <v>3.3190426647663118</v>
      </c>
      <c r="BA336">
        <v>-14.588468487064043</v>
      </c>
      <c r="BB336">
        <v>53.22567698955536</v>
      </c>
      <c r="BC336">
        <v>921.57005242241758</v>
      </c>
      <c r="BD336">
        <v>7292.7347981770836</v>
      </c>
      <c r="BE336" s="33">
        <v>8.4020835037032768E-2</v>
      </c>
      <c r="BF336" s="33"/>
    </row>
    <row r="337" spans="3:58" x14ac:dyDescent="0.3">
      <c r="C337" s="34">
        <v>43066</v>
      </c>
      <c r="D337">
        <v>22699.868798149957</v>
      </c>
      <c r="E337">
        <v>181.93509943220351</v>
      </c>
      <c r="F337">
        <v>599.28822305467395</v>
      </c>
      <c r="G337" t="s">
        <v>310</v>
      </c>
      <c r="H337">
        <v>1319.963782925076</v>
      </c>
      <c r="I337">
        <v>745.73976421356201</v>
      </c>
      <c r="J337">
        <v>2.3402057111972852</v>
      </c>
      <c r="K337">
        <v>277.72512181599933</v>
      </c>
      <c r="L337">
        <v>358.17979706658258</v>
      </c>
      <c r="M337">
        <v>351.04396078321668</v>
      </c>
      <c r="N337">
        <v>1319.983260345459</v>
      </c>
      <c r="O337">
        <v>20.543838642040889</v>
      </c>
      <c r="P337">
        <v>16.071345329284668</v>
      </c>
      <c r="Q337">
        <v>3.3433013757069907</v>
      </c>
      <c r="R337">
        <v>825.52400332556829</v>
      </c>
      <c r="S337">
        <v>1000.0252650366889</v>
      </c>
      <c r="T337">
        <v>4999.9620308770072</v>
      </c>
      <c r="U337">
        <v>2500.4205279880098</v>
      </c>
      <c r="V337">
        <v>148.37261120478311</v>
      </c>
      <c r="W337">
        <v>23.625000476837158</v>
      </c>
      <c r="X337">
        <v>0.79272499680519104</v>
      </c>
      <c r="Y337">
        <v>1.9074999988079071</v>
      </c>
      <c r="Z337" t="s">
        <v>310</v>
      </c>
      <c r="AA337" t="s">
        <v>310</v>
      </c>
      <c r="AB337" t="s">
        <v>310</v>
      </c>
      <c r="AC337" t="s">
        <v>310</v>
      </c>
      <c r="AD337" t="s">
        <v>310</v>
      </c>
      <c r="AE337">
        <v>14227.463880072699</v>
      </c>
      <c r="AF337">
        <v>92.624998092651367</v>
      </c>
      <c r="AG337">
        <v>8.5524997711181641</v>
      </c>
      <c r="AH337">
        <v>347.17500305175781</v>
      </c>
      <c r="AI337" t="s">
        <v>310</v>
      </c>
      <c r="AJ337">
        <v>-0.92500001192092896</v>
      </c>
      <c r="AK337">
        <v>5900</v>
      </c>
      <c r="AL337">
        <v>75.184438758426239</v>
      </c>
      <c r="AM337">
        <v>4.322062348326047</v>
      </c>
      <c r="AN337">
        <v>5.9998957362255938</v>
      </c>
      <c r="AO337">
        <v>14.042894126971563</v>
      </c>
      <c r="AP337">
        <v>1.439196067965693E-2</v>
      </c>
      <c r="AQ337">
        <v>2.5999025338225894</v>
      </c>
      <c r="AR337">
        <v>40436.389592827691</v>
      </c>
      <c r="AS337">
        <v>39977.61878119575</v>
      </c>
      <c r="AT337">
        <v>463.22270693249175</v>
      </c>
      <c r="AU337">
        <v>614.74495741526289</v>
      </c>
      <c r="AV337">
        <v>549.0082634819878</v>
      </c>
      <c r="AW337">
        <v>566.95596773359512</v>
      </c>
      <c r="AX337">
        <v>565.74300299750439</v>
      </c>
      <c r="AY337">
        <v>560.92514309353294</v>
      </c>
      <c r="AZ337">
        <v>3.2343816813495425</v>
      </c>
      <c r="BA337">
        <v>-14.286175280147129</v>
      </c>
      <c r="BB337">
        <v>61.797963115904068</v>
      </c>
      <c r="BC337">
        <v>930.70079699622261</v>
      </c>
      <c r="BD337">
        <v>7267.096009657118</v>
      </c>
      <c r="BE337" s="33">
        <v>8.1874998596807316E-2</v>
      </c>
      <c r="BF337" s="33"/>
    </row>
    <row r="338" spans="3:58" x14ac:dyDescent="0.3">
      <c r="C338" s="34">
        <v>43067</v>
      </c>
      <c r="D338">
        <v>22700.773914252386</v>
      </c>
      <c r="E338">
        <v>182.21701502799988</v>
      </c>
      <c r="F338">
        <v>598.09898800320093</v>
      </c>
      <c r="G338" t="s">
        <v>310</v>
      </c>
      <c r="H338">
        <v>1320.0289705064561</v>
      </c>
      <c r="I338">
        <v>746.07003275553382</v>
      </c>
      <c r="J338">
        <v>2.3408953079451171</v>
      </c>
      <c r="K338">
        <v>271.37492859628463</v>
      </c>
      <c r="L338">
        <v>356.91270300547279</v>
      </c>
      <c r="M338">
        <v>349.69885349273682</v>
      </c>
      <c r="N338">
        <v>1321.0949651506212</v>
      </c>
      <c r="O338">
        <v>20.589022405942281</v>
      </c>
      <c r="P338">
        <v>16.08436091740926</v>
      </c>
      <c r="Q338">
        <v>3.1719586319393582</v>
      </c>
      <c r="R338">
        <v>832.37702424791121</v>
      </c>
      <c r="S338">
        <v>1000.0100243674384</v>
      </c>
      <c r="T338">
        <v>5000.0267072889537</v>
      </c>
      <c r="U338">
        <v>2500.6333880954317</v>
      </c>
      <c r="V338">
        <v>148.41731150945029</v>
      </c>
      <c r="W338">
        <v>23.675000667572021</v>
      </c>
      <c r="X338">
        <v>0.78434999287128448</v>
      </c>
      <c r="Y338">
        <v>1.8924999833106995</v>
      </c>
      <c r="Z338" t="s">
        <v>310</v>
      </c>
      <c r="AA338" t="s">
        <v>310</v>
      </c>
      <c r="AB338" t="s">
        <v>310</v>
      </c>
      <c r="AC338" t="s">
        <v>310</v>
      </c>
      <c r="AD338" t="s">
        <v>310</v>
      </c>
      <c r="AE338">
        <v>14256.698956637912</v>
      </c>
      <c r="AF338">
        <v>92.450000762939453</v>
      </c>
      <c r="AG338">
        <v>8.5925002098083496</v>
      </c>
      <c r="AH338">
        <v>346.60000610351563</v>
      </c>
      <c r="AI338" t="s">
        <v>310</v>
      </c>
      <c r="AJ338">
        <v>-2</v>
      </c>
      <c r="AK338">
        <v>5900</v>
      </c>
      <c r="AL338">
        <v>75.185995806588068</v>
      </c>
      <c r="AM338">
        <v>4.3220735394292404</v>
      </c>
      <c r="AN338">
        <v>5.9999552920460699</v>
      </c>
      <c r="AO338">
        <v>14.043459115094608</v>
      </c>
      <c r="AP338">
        <v>1.4281194708827469E-2</v>
      </c>
      <c r="AQ338">
        <v>2.5975976139307022</v>
      </c>
      <c r="AR338">
        <v>40416.631693522133</v>
      </c>
      <c r="AS338">
        <v>39863.361332194014</v>
      </c>
      <c r="AT338">
        <v>464.8678709877862</v>
      </c>
      <c r="AU338">
        <v>615.51524617936877</v>
      </c>
      <c r="AV338">
        <v>546.75641059875488</v>
      </c>
      <c r="AW338">
        <v>564.79771219889324</v>
      </c>
      <c r="AX338">
        <v>563.28051933712425</v>
      </c>
      <c r="AY338">
        <v>558.77742754618328</v>
      </c>
      <c r="AZ338">
        <v>3.3283411041729982</v>
      </c>
      <c r="BA338">
        <v>-14.395332739750545</v>
      </c>
      <c r="BB338">
        <v>60.011458604865602</v>
      </c>
      <c r="BC338">
        <v>924.56565108829079</v>
      </c>
      <c r="BD338">
        <v>7328.6195310804578</v>
      </c>
      <c r="BE338" s="33">
        <v>8.1762497934202358E-2</v>
      </c>
      <c r="BF338" s="33"/>
    </row>
    <row r="339" spans="3:58" x14ac:dyDescent="0.3">
      <c r="C339" s="34">
        <v>43068</v>
      </c>
      <c r="D339">
        <v>22701.924387613934</v>
      </c>
      <c r="E339">
        <v>180.21809598604838</v>
      </c>
      <c r="F339">
        <v>570.33681498633496</v>
      </c>
      <c r="G339" t="s">
        <v>310</v>
      </c>
      <c r="H339">
        <v>1319.9577863905165</v>
      </c>
      <c r="I339">
        <v>756.83802977667915</v>
      </c>
      <c r="J339">
        <v>2.3404496045898138</v>
      </c>
      <c r="K339">
        <v>260.32526252004834</v>
      </c>
      <c r="L339">
        <v>338.13694847954645</v>
      </c>
      <c r="M339">
        <v>341.00034501817493</v>
      </c>
      <c r="N339">
        <v>1319.9179479387071</v>
      </c>
      <c r="O339">
        <v>20.836660291751226</v>
      </c>
      <c r="P339">
        <v>16.119792461395264</v>
      </c>
      <c r="Q339">
        <v>3.269784371058146</v>
      </c>
      <c r="R339">
        <v>858.87963042789033</v>
      </c>
      <c r="S339">
        <v>1000.0437598334419</v>
      </c>
      <c r="T339">
        <v>5000.0186526828338</v>
      </c>
      <c r="U339">
        <v>2499.8684777153862</v>
      </c>
      <c r="V339">
        <v>148.52445840835571</v>
      </c>
      <c r="W339">
        <v>23.700000762939453</v>
      </c>
      <c r="X339">
        <v>0.77722500264644623</v>
      </c>
      <c r="Y339">
        <v>1.8475000262260437</v>
      </c>
      <c r="Z339" t="s">
        <v>310</v>
      </c>
      <c r="AA339" t="s">
        <v>310</v>
      </c>
      <c r="AB339" t="s">
        <v>310</v>
      </c>
      <c r="AC339" t="s">
        <v>310</v>
      </c>
      <c r="AD339" t="s">
        <v>310</v>
      </c>
      <c r="AE339">
        <v>14199.792984008789</v>
      </c>
      <c r="AF339">
        <v>92.700002670288086</v>
      </c>
      <c r="AG339">
        <v>8.5025002956390381</v>
      </c>
      <c r="AH339">
        <v>347.49999237060547</v>
      </c>
      <c r="AI339" t="s">
        <v>310</v>
      </c>
      <c r="AJ339">
        <v>0.84999996423721313</v>
      </c>
      <c r="AK339">
        <v>5900</v>
      </c>
      <c r="AL339">
        <v>75.187105449040729</v>
      </c>
      <c r="AM339">
        <v>4.3220944404602051</v>
      </c>
      <c r="AN339">
        <v>5.9999208073373191</v>
      </c>
      <c r="AO339">
        <v>14.042029925518566</v>
      </c>
      <c r="AP339">
        <v>1.4604769595381286E-2</v>
      </c>
      <c r="AQ339">
        <v>2.5958853877253003</v>
      </c>
      <c r="AR339">
        <v>40671.180579969616</v>
      </c>
      <c r="AS339">
        <v>31153.537330457901</v>
      </c>
      <c r="AT339">
        <v>466.05059005949232</v>
      </c>
      <c r="AU339">
        <v>585.93881668514678</v>
      </c>
      <c r="AV339">
        <v>511.85157784356011</v>
      </c>
      <c r="AW339">
        <v>533.47538515726728</v>
      </c>
      <c r="AX339">
        <v>530.69754028320313</v>
      </c>
      <c r="AY339">
        <v>525.74296805063886</v>
      </c>
      <c r="AZ339">
        <v>3.2359185335536798</v>
      </c>
      <c r="BA339">
        <v>-15.207961997720931</v>
      </c>
      <c r="BB339">
        <v>45.931352631913292</v>
      </c>
      <c r="BC339">
        <v>939.29911397298179</v>
      </c>
      <c r="BD339">
        <v>7350.0037936740455</v>
      </c>
      <c r="BE339" s="33">
        <v>8.4345832156638309E-2</v>
      </c>
      <c r="BF339" s="33"/>
    </row>
    <row r="340" spans="3:58" x14ac:dyDescent="0.3">
      <c r="C340" s="34">
        <v>43069</v>
      </c>
      <c r="D340">
        <v>22700.333239746094</v>
      </c>
      <c r="E340">
        <v>179.95281724929811</v>
      </c>
      <c r="F340">
        <v>573.2021268208822</v>
      </c>
      <c r="G340" t="s">
        <v>310</v>
      </c>
      <c r="H340">
        <v>1320.0364229838053</v>
      </c>
      <c r="I340">
        <v>755.82219242519807</v>
      </c>
      <c r="J340">
        <v>20.821835594964618</v>
      </c>
      <c r="K340">
        <v>260.862980333964</v>
      </c>
      <c r="L340">
        <v>345.96032566494409</v>
      </c>
      <c r="M340">
        <v>343.19053490956622</v>
      </c>
      <c r="N340">
        <v>1318.6339630126954</v>
      </c>
      <c r="O340">
        <v>20.891616794135835</v>
      </c>
      <c r="P340">
        <v>16.152444680531818</v>
      </c>
      <c r="Q340">
        <v>3.3712533315022788</v>
      </c>
      <c r="R340">
        <v>862.32235151926682</v>
      </c>
      <c r="S340">
        <v>999.94882125854497</v>
      </c>
      <c r="T340">
        <v>4999.978535461426</v>
      </c>
      <c r="U340">
        <v>2500.2767986721465</v>
      </c>
      <c r="V340">
        <v>148.64306608835855</v>
      </c>
      <c r="W340">
        <v>23.700000762939453</v>
      </c>
      <c r="X340">
        <v>0.76465001702308655</v>
      </c>
      <c r="Y340">
        <v>1.7999999821186066</v>
      </c>
      <c r="Z340" t="s">
        <v>310</v>
      </c>
      <c r="AA340" t="s">
        <v>310</v>
      </c>
      <c r="AB340" t="s">
        <v>310</v>
      </c>
      <c r="AC340" t="s">
        <v>310</v>
      </c>
      <c r="AD340" t="s">
        <v>310</v>
      </c>
      <c r="AE340">
        <v>14228.556206597223</v>
      </c>
      <c r="AF340">
        <v>92.800003051757813</v>
      </c>
      <c r="AG340">
        <v>8.4849998950958252</v>
      </c>
      <c r="AH340">
        <v>349.52500152587891</v>
      </c>
      <c r="AI340" t="s">
        <v>310</v>
      </c>
      <c r="AJ340">
        <v>1.7999999523162842</v>
      </c>
      <c r="AK340">
        <v>5900</v>
      </c>
      <c r="AL340">
        <v>61.432267077101599</v>
      </c>
      <c r="AM340">
        <v>3.4336686721951182</v>
      </c>
      <c r="AN340">
        <v>4.6696060417426954</v>
      </c>
      <c r="AO340">
        <v>17.212441203660436</v>
      </c>
      <c r="AP340">
        <v>1.5802456272972956E-2</v>
      </c>
      <c r="AQ340">
        <v>2.6189345866441727</v>
      </c>
      <c r="AR340">
        <v>40678.684840223526</v>
      </c>
      <c r="AS340">
        <v>31535.155091688368</v>
      </c>
      <c r="AT340">
        <v>465.5837308247884</v>
      </c>
      <c r="AU340">
        <v>589.31859891679551</v>
      </c>
      <c r="AV340">
        <v>514.73572721481321</v>
      </c>
      <c r="AW340">
        <v>535.94303302764888</v>
      </c>
      <c r="AX340">
        <v>533.18685073852544</v>
      </c>
      <c r="AY340">
        <v>528.86240488688156</v>
      </c>
      <c r="AZ340">
        <v>3.2978854313492776</v>
      </c>
      <c r="BA340">
        <v>-14.691516745090485</v>
      </c>
      <c r="BB340">
        <v>51.487789405716789</v>
      </c>
      <c r="BC340">
        <v>929.88457607693147</v>
      </c>
      <c r="BD340">
        <v>7325.7744043986004</v>
      </c>
      <c r="BE340" s="33">
        <v>8.5562500481804207E-2</v>
      </c>
      <c r="BF340" s="33"/>
    </row>
    <row r="341" spans="3:58" x14ac:dyDescent="0.3">
      <c r="C341" s="34">
        <v>43070</v>
      </c>
      <c r="D341">
        <v>22699.655154079861</v>
      </c>
      <c r="E341">
        <v>181.52338072458903</v>
      </c>
      <c r="F341">
        <v>579.92636839548743</v>
      </c>
      <c r="G341" t="s">
        <v>310</v>
      </c>
      <c r="H341">
        <v>1319.7188645680747</v>
      </c>
      <c r="I341">
        <v>750.30835611555312</v>
      </c>
      <c r="J341">
        <v>2.3254930764436721</v>
      </c>
      <c r="K341">
        <v>271.98528419070772</v>
      </c>
      <c r="L341">
        <v>350.42436122894287</v>
      </c>
      <c r="M341">
        <v>344.57138114505346</v>
      </c>
      <c r="N341">
        <v>1317.692106543647</v>
      </c>
      <c r="O341">
        <v>21.106667571928767</v>
      </c>
      <c r="P341">
        <v>16.300312519073486</v>
      </c>
      <c r="Q341">
        <v>3.5541596412658691</v>
      </c>
      <c r="R341">
        <v>858.16955786810979</v>
      </c>
      <c r="S341">
        <v>1000.0168894026015</v>
      </c>
      <c r="T341">
        <v>4999.9627321031357</v>
      </c>
      <c r="U341">
        <v>2500.5451626247832</v>
      </c>
      <c r="V341">
        <v>148.43802293141684</v>
      </c>
      <c r="W341">
        <v>23.700000762939453</v>
      </c>
      <c r="X341">
        <v>0.74935002624988556</v>
      </c>
      <c r="Y341">
        <v>1.7749999761581421</v>
      </c>
      <c r="Z341" t="s">
        <v>310</v>
      </c>
      <c r="AA341" t="s">
        <v>310</v>
      </c>
      <c r="AB341" t="s">
        <v>310</v>
      </c>
      <c r="AC341" t="s">
        <v>310</v>
      </c>
      <c r="AD341" t="s">
        <v>310</v>
      </c>
      <c r="AE341">
        <v>14253.323963080513</v>
      </c>
      <c r="AF341">
        <v>93.024999618530273</v>
      </c>
      <c r="AG341">
        <v>8.4899997711181641</v>
      </c>
      <c r="AH341">
        <v>350.62499237060547</v>
      </c>
      <c r="AI341" t="s">
        <v>310</v>
      </c>
      <c r="AJ341">
        <v>-1.2000000476837158</v>
      </c>
      <c r="AK341">
        <v>5900</v>
      </c>
      <c r="AL341">
        <v>75.967366366916238</v>
      </c>
      <c r="AM341">
        <v>4.3474656201071209</v>
      </c>
      <c r="AN341">
        <v>5.7741603681886637</v>
      </c>
      <c r="AO341">
        <v>13.428413633505503</v>
      </c>
      <c r="AP341">
        <v>1.8305466355135042E-2</v>
      </c>
      <c r="AQ341">
        <v>2.5989147110117807</v>
      </c>
      <c r="AR341">
        <v>40721.826391601564</v>
      </c>
      <c r="AS341">
        <v>33825.742346191408</v>
      </c>
      <c r="AT341">
        <v>465.1313743379381</v>
      </c>
      <c r="AU341">
        <v>596.41818288167315</v>
      </c>
      <c r="AV341">
        <v>522.14918851852417</v>
      </c>
      <c r="AW341">
        <v>542.96921696133086</v>
      </c>
      <c r="AX341">
        <v>540.77241725921635</v>
      </c>
      <c r="AY341">
        <v>535.90329206254751</v>
      </c>
      <c r="AZ341">
        <v>3.0964623643292319</v>
      </c>
      <c r="BA341">
        <v>-14.690542093581623</v>
      </c>
      <c r="BB341">
        <v>54.164963453345827</v>
      </c>
      <c r="BC341">
        <v>920.58271352979875</v>
      </c>
      <c r="BD341">
        <v>7316.2224304199217</v>
      </c>
      <c r="BE341" s="33">
        <v>8.5716667274634048E-2</v>
      </c>
      <c r="BF341" s="33"/>
    </row>
    <row r="342" spans="3:58" x14ac:dyDescent="0.3">
      <c r="C342" s="34">
        <v>43071</v>
      </c>
      <c r="D342">
        <v>22699.785930040147</v>
      </c>
      <c r="E342">
        <v>183.36610811021592</v>
      </c>
      <c r="F342">
        <v>583.91613483428955</v>
      </c>
      <c r="G342" t="s">
        <v>310</v>
      </c>
      <c r="H342">
        <v>1320.010586335924</v>
      </c>
      <c r="I342">
        <v>751.73605952792695</v>
      </c>
      <c r="J342">
        <v>2.3257913250890043</v>
      </c>
      <c r="K342">
        <v>275.57125467724268</v>
      </c>
      <c r="L342">
        <v>354.57966857486304</v>
      </c>
      <c r="M342">
        <v>345.22788789537219</v>
      </c>
      <c r="N342">
        <v>1318.775047047933</v>
      </c>
      <c r="O342">
        <v>21.08949601021078</v>
      </c>
      <c r="P342">
        <v>16.27193021774292</v>
      </c>
      <c r="Q342">
        <v>3.3741347789764404</v>
      </c>
      <c r="R342">
        <v>848.92826959821912</v>
      </c>
      <c r="S342">
        <v>999.97994982401531</v>
      </c>
      <c r="T342">
        <v>5000.006816101074</v>
      </c>
      <c r="U342">
        <v>2500.252702501085</v>
      </c>
      <c r="V342">
        <v>148.37527672449747</v>
      </c>
      <c r="W342">
        <v>23.774999618530273</v>
      </c>
      <c r="X342">
        <v>0.75877499580383301</v>
      </c>
      <c r="Y342">
        <v>1.8225000202655792</v>
      </c>
      <c r="Z342" t="s">
        <v>310</v>
      </c>
      <c r="AA342" t="s">
        <v>310</v>
      </c>
      <c r="AB342" t="s">
        <v>310</v>
      </c>
      <c r="AC342" t="s">
        <v>310</v>
      </c>
      <c r="AD342" t="s">
        <v>310</v>
      </c>
      <c r="AE342">
        <v>14250.999653116862</v>
      </c>
      <c r="AF342">
        <v>93.024999618530273</v>
      </c>
      <c r="AG342">
        <v>8.5499997138977051</v>
      </c>
      <c r="AH342">
        <v>348.99999237060547</v>
      </c>
      <c r="AI342" t="s">
        <v>310</v>
      </c>
      <c r="AJ342">
        <v>-2.2000000476837158</v>
      </c>
      <c r="AK342">
        <v>5900</v>
      </c>
      <c r="AL342">
        <v>75.989386381043332</v>
      </c>
      <c r="AM342">
        <v>4.3476956105894509</v>
      </c>
      <c r="AN342">
        <v>5.7733149554810401</v>
      </c>
      <c r="AO342">
        <v>13.427509876754549</v>
      </c>
      <c r="AP342">
        <v>1.8016695976257324E-2</v>
      </c>
      <c r="AQ342">
        <v>2.6019440342982612</v>
      </c>
      <c r="AR342">
        <v>40859.494769965277</v>
      </c>
      <c r="AS342">
        <v>35718.653089735242</v>
      </c>
      <c r="AT342">
        <v>465.86460681491428</v>
      </c>
      <c r="AU342">
        <v>600.75297226376006</v>
      </c>
      <c r="AV342">
        <v>528.1767951117622</v>
      </c>
      <c r="AW342">
        <v>548.89610110388867</v>
      </c>
      <c r="AX342">
        <v>547.0226164287991</v>
      </c>
      <c r="AY342">
        <v>541.97484020657009</v>
      </c>
      <c r="AZ342">
        <v>3.2963494052489599</v>
      </c>
      <c r="BA342">
        <v>-14.34030143154992</v>
      </c>
      <c r="BB342">
        <v>57.622195790873633</v>
      </c>
      <c r="BC342">
        <v>877.07122092776831</v>
      </c>
      <c r="BD342">
        <v>7303.4194229125978</v>
      </c>
      <c r="BE342" s="33">
        <v>8.5429169237613678E-2</v>
      </c>
      <c r="BF342" s="33"/>
    </row>
    <row r="343" spans="3:58" x14ac:dyDescent="0.3">
      <c r="C343" s="34">
        <v>43072</v>
      </c>
      <c r="D343">
        <v>22699.383589680991</v>
      </c>
      <c r="E343">
        <v>181.5195397482978</v>
      </c>
      <c r="F343">
        <v>599.5331737730238</v>
      </c>
      <c r="G343" t="s">
        <v>310</v>
      </c>
      <c r="H343">
        <v>1319.7160189310709</v>
      </c>
      <c r="I343">
        <v>751.25423666636152</v>
      </c>
      <c r="J343">
        <v>2.3264818083908825</v>
      </c>
      <c r="K343">
        <v>277.50038734012179</v>
      </c>
      <c r="L343">
        <v>358.54024622175427</v>
      </c>
      <c r="M343">
        <v>349.76883729298908</v>
      </c>
      <c r="N343">
        <v>1317.8758733537461</v>
      </c>
      <c r="O343">
        <v>20.981471627288393</v>
      </c>
      <c r="P343">
        <v>16.279215653737385</v>
      </c>
      <c r="Q343">
        <v>3.4577402273813882</v>
      </c>
      <c r="R343">
        <v>835.80901145935059</v>
      </c>
      <c r="S343">
        <v>1000.0361618889702</v>
      </c>
      <c r="T343">
        <v>4999.9809509277347</v>
      </c>
      <c r="U343">
        <v>2499.4846343994141</v>
      </c>
      <c r="V343">
        <v>148.15361181894937</v>
      </c>
      <c r="W343">
        <v>23.799999237060547</v>
      </c>
      <c r="X343">
        <v>0.75757499039173126</v>
      </c>
      <c r="Y343">
        <v>1.8400000333786011</v>
      </c>
      <c r="Z343" t="s">
        <v>310</v>
      </c>
      <c r="AA343" t="s">
        <v>310</v>
      </c>
      <c r="AB343" t="s">
        <v>310</v>
      </c>
      <c r="AC343" t="s">
        <v>310</v>
      </c>
      <c r="AD343" t="s">
        <v>310</v>
      </c>
      <c r="AE343">
        <v>14236.825234646267</v>
      </c>
      <c r="AF343">
        <v>92.850002288818359</v>
      </c>
      <c r="AG343">
        <v>8.6150000095367432</v>
      </c>
      <c r="AH343">
        <v>348.55000305175781</v>
      </c>
      <c r="AI343" t="s">
        <v>310</v>
      </c>
      <c r="AJ343">
        <v>-2.2000000476837158</v>
      </c>
      <c r="AK343">
        <v>5900</v>
      </c>
      <c r="AL343">
        <v>75.992099287774835</v>
      </c>
      <c r="AM343">
        <v>4.3476847377088337</v>
      </c>
      <c r="AN343">
        <v>5.7733248418128049</v>
      </c>
      <c r="AO343">
        <v>13.431756131847699</v>
      </c>
      <c r="AP343">
        <v>1.7979981895122264E-2</v>
      </c>
      <c r="AQ343">
        <v>2.6021415988604226</v>
      </c>
      <c r="AR343">
        <v>40516.870940483939</v>
      </c>
      <c r="AS343">
        <v>40332.613730197481</v>
      </c>
      <c r="AT343">
        <v>465.09393542607626</v>
      </c>
      <c r="AU343">
        <v>617.19667421976726</v>
      </c>
      <c r="AV343">
        <v>546.66759173075354</v>
      </c>
      <c r="AW343">
        <v>565.17805563608806</v>
      </c>
      <c r="AX343">
        <v>563.87368833753794</v>
      </c>
      <c r="AY343">
        <v>558.97733512454568</v>
      </c>
      <c r="AZ343">
        <v>3.2126378548641998</v>
      </c>
      <c r="BA343">
        <v>-14.216211480895678</v>
      </c>
      <c r="BB343">
        <v>60.814345051182642</v>
      </c>
      <c r="BC343">
        <v>900.4294758478801</v>
      </c>
      <c r="BD343">
        <v>7271.7989868164059</v>
      </c>
      <c r="BE343" s="33">
        <v>8.4850002080202103E-2</v>
      </c>
      <c r="BF343" s="33"/>
    </row>
    <row r="344" spans="3:58" x14ac:dyDescent="0.3">
      <c r="C344" s="34">
        <v>43073</v>
      </c>
      <c r="D344">
        <v>22701.268434651694</v>
      </c>
      <c r="E344">
        <v>181.56161386701797</v>
      </c>
      <c r="F344">
        <v>601.69799486796057</v>
      </c>
      <c r="G344" t="s">
        <v>310</v>
      </c>
      <c r="H344">
        <v>1319.9722020467123</v>
      </c>
      <c r="I344">
        <v>748.93032578362363</v>
      </c>
      <c r="J344">
        <v>2.3409498964746791</v>
      </c>
      <c r="K344">
        <v>280.7843250274658</v>
      </c>
      <c r="L344">
        <v>362.90968515608046</v>
      </c>
      <c r="M344">
        <v>351.16242832607691</v>
      </c>
      <c r="N344">
        <v>1317.1190200381809</v>
      </c>
      <c r="O344">
        <v>20.839317187998031</v>
      </c>
      <c r="P344">
        <v>16.355707168579102</v>
      </c>
      <c r="Q344">
        <v>3.3138892120785184</v>
      </c>
      <c r="R344">
        <v>837.3908674875895</v>
      </c>
      <c r="S344">
        <v>1000.0878588146634</v>
      </c>
      <c r="T344">
        <v>4999.9939231024846</v>
      </c>
      <c r="U344">
        <v>2500.1484976874458</v>
      </c>
      <c r="V344">
        <v>148.12247435251871</v>
      </c>
      <c r="W344">
        <v>23.574999809265137</v>
      </c>
      <c r="X344">
        <v>0.76147501170635223</v>
      </c>
      <c r="Y344">
        <v>1.9150000512599945</v>
      </c>
      <c r="Z344" t="s">
        <v>310</v>
      </c>
      <c r="AA344" t="s">
        <v>310</v>
      </c>
      <c r="AB344" t="s">
        <v>310</v>
      </c>
      <c r="AC344" t="s">
        <v>310</v>
      </c>
      <c r="AD344" t="s">
        <v>310</v>
      </c>
      <c r="AE344">
        <v>14160.362099541559</v>
      </c>
      <c r="AF344">
        <v>93.024999618530273</v>
      </c>
      <c r="AG344">
        <v>8.570000171661377</v>
      </c>
      <c r="AH344">
        <v>348.74999237060547</v>
      </c>
      <c r="AI344" t="s">
        <v>310</v>
      </c>
      <c r="AJ344">
        <v>-1.2249999940395355</v>
      </c>
      <c r="AK344">
        <v>5900</v>
      </c>
      <c r="AL344">
        <v>75.981984723938837</v>
      </c>
      <c r="AM344">
        <v>4.362270988689529</v>
      </c>
      <c r="AN344">
        <v>5.7420339284855642</v>
      </c>
      <c r="AO344">
        <v>13.443631950683065</v>
      </c>
      <c r="AP344">
        <v>1.9800740915040176E-2</v>
      </c>
      <c r="AQ344">
        <v>2.6006269372171826</v>
      </c>
      <c r="AR344">
        <v>40471.23067626953</v>
      </c>
      <c r="AS344">
        <v>41592.38609483507</v>
      </c>
      <c r="AT344">
        <v>463.75133572684393</v>
      </c>
      <c r="AU344">
        <v>619.70074520111086</v>
      </c>
      <c r="AV344">
        <v>550.32152069939502</v>
      </c>
      <c r="AW344">
        <v>568.45030487908252</v>
      </c>
      <c r="AX344">
        <v>567.23774522145584</v>
      </c>
      <c r="AY344">
        <v>562.35987144046362</v>
      </c>
      <c r="AZ344">
        <v>3.3090226679212518</v>
      </c>
      <c r="BA344">
        <v>-14.246093612909316</v>
      </c>
      <c r="BB344">
        <v>64.08900001181496</v>
      </c>
      <c r="BC344">
        <v>897.88201094733347</v>
      </c>
      <c r="BD344">
        <v>7270.3105216132271</v>
      </c>
      <c r="BE344" s="33">
        <v>8.2225000485777855E-2</v>
      </c>
      <c r="BF344" s="33"/>
    </row>
    <row r="345" spans="3:58" x14ac:dyDescent="0.3">
      <c r="C345" s="34">
        <v>43074</v>
      </c>
      <c r="D345">
        <v>18174.473832194009</v>
      </c>
      <c r="E345">
        <v>179.88897393014696</v>
      </c>
      <c r="F345">
        <v>541.62926459842254</v>
      </c>
      <c r="G345" t="s">
        <v>310</v>
      </c>
      <c r="H345">
        <v>1312.6004687839084</v>
      </c>
      <c r="I345">
        <v>745.15394335852727</v>
      </c>
      <c r="J345">
        <v>2.3361703941667522</v>
      </c>
      <c r="K345">
        <v>242.37487143410576</v>
      </c>
      <c r="L345">
        <v>319.90754300223455</v>
      </c>
      <c r="M345">
        <v>332.04002910190161</v>
      </c>
      <c r="N345">
        <v>1311.5565640767416</v>
      </c>
      <c r="O345">
        <v>19.359112897184161</v>
      </c>
      <c r="P345">
        <v>14.937303516599867</v>
      </c>
      <c r="Q345">
        <v>3.9175897306866116</v>
      </c>
      <c r="R345">
        <v>913.81031612820095</v>
      </c>
      <c r="S345">
        <v>999.95923894246414</v>
      </c>
      <c r="T345">
        <v>4999.9822645399308</v>
      </c>
      <c r="U345">
        <v>2499.9931759304473</v>
      </c>
      <c r="V345">
        <v>148.71706485748291</v>
      </c>
      <c r="W345">
        <v>23.424999713897705</v>
      </c>
      <c r="X345">
        <v>0.76385000348091125</v>
      </c>
      <c r="Y345">
        <v>2.059999942779541</v>
      </c>
      <c r="Z345" t="s">
        <v>310</v>
      </c>
      <c r="AA345" t="s">
        <v>310</v>
      </c>
      <c r="AB345" t="s">
        <v>310</v>
      </c>
      <c r="AC345" t="s">
        <v>310</v>
      </c>
      <c r="AD345" t="s">
        <v>310</v>
      </c>
      <c r="AE345">
        <v>10899.062206692166</v>
      </c>
      <c r="AF345">
        <v>93.250001907348633</v>
      </c>
      <c r="AG345">
        <v>8.4900002479553223</v>
      </c>
      <c r="AH345">
        <v>350.52500152587891</v>
      </c>
      <c r="AI345" t="s">
        <v>310</v>
      </c>
      <c r="AJ345">
        <v>-0.89999997615814209</v>
      </c>
      <c r="AK345">
        <v>5583.020833333333</v>
      </c>
      <c r="AL345">
        <v>76.026990244123667</v>
      </c>
      <c r="AM345">
        <v>4.3666800861557329</v>
      </c>
      <c r="AN345">
        <v>5.7296365645196703</v>
      </c>
      <c r="AO345">
        <v>13.387234237127833</v>
      </c>
      <c r="AP345">
        <v>2.502188121578024E-2</v>
      </c>
      <c r="AQ345">
        <v>2.633290903435813</v>
      </c>
      <c r="AR345">
        <v>38150.839965820313</v>
      </c>
      <c r="AS345">
        <v>26629.489467366537</v>
      </c>
      <c r="AT345">
        <v>419.35128639009264</v>
      </c>
      <c r="AU345">
        <v>561.96902834574382</v>
      </c>
      <c r="AV345">
        <v>464.64164106580944</v>
      </c>
      <c r="AW345">
        <v>487.48824947145249</v>
      </c>
      <c r="AX345">
        <v>483.07517685360381</v>
      </c>
      <c r="AY345">
        <v>476.98454846276178</v>
      </c>
      <c r="AZ345">
        <v>3.5917656041681765</v>
      </c>
      <c r="BA345">
        <v>-15.65727288921674</v>
      </c>
      <c r="BB345">
        <v>42.854205609692471</v>
      </c>
      <c r="BC345">
        <v>1064.479789521959</v>
      </c>
      <c r="BD345">
        <v>7562.9674343532988</v>
      </c>
      <c r="BE345" s="33">
        <v>7.5958334530393287E-2</v>
      </c>
      <c r="BF345" s="33"/>
    </row>
    <row r="346" spans="3:58" x14ac:dyDescent="0.3">
      <c r="C346" s="34">
        <v>43075</v>
      </c>
      <c r="D346">
        <v>14499.339395480685</v>
      </c>
      <c r="E346">
        <v>180.93661163647968</v>
      </c>
      <c r="F346">
        <v>508.20732091267905</v>
      </c>
      <c r="G346" t="s">
        <v>310</v>
      </c>
      <c r="H346">
        <v>1290.018293592665</v>
      </c>
      <c r="I346">
        <v>738.02919813791914</v>
      </c>
      <c r="J346">
        <v>2.2604567285765103</v>
      </c>
      <c r="K346">
        <v>239.18792055977715</v>
      </c>
      <c r="L346">
        <v>292.20194168090819</v>
      </c>
      <c r="M346">
        <v>320.41192319658069</v>
      </c>
      <c r="N346">
        <v>1296.7122734917534</v>
      </c>
      <c r="O346">
        <v>18.183865944544475</v>
      </c>
      <c r="P346">
        <v>13.991585982839267</v>
      </c>
      <c r="Q346">
        <v>4.2679451571570501</v>
      </c>
      <c r="R346">
        <v>1037.9915638393827</v>
      </c>
      <c r="S346">
        <v>999.98454496595593</v>
      </c>
      <c r="T346">
        <v>4999.9762452867299</v>
      </c>
      <c r="U346">
        <v>2500.1199298434785</v>
      </c>
      <c r="V346">
        <v>149.5763866106669</v>
      </c>
      <c r="W346">
        <v>22.949999332427979</v>
      </c>
      <c r="X346">
        <v>0.79864998161792755</v>
      </c>
      <c r="Y346">
        <v>2.0699999332427979</v>
      </c>
      <c r="Z346" t="s">
        <v>310</v>
      </c>
      <c r="AA346" t="s">
        <v>310</v>
      </c>
      <c r="AB346" t="s">
        <v>310</v>
      </c>
      <c r="AC346" t="s">
        <v>310</v>
      </c>
      <c r="AD346" t="s">
        <v>310</v>
      </c>
      <c r="AE346">
        <v>8353.8652998182515</v>
      </c>
      <c r="AF346">
        <v>93.224998474121094</v>
      </c>
      <c r="AG346">
        <v>8.0049999952316284</v>
      </c>
      <c r="AH346">
        <v>323.80001068115234</v>
      </c>
      <c r="AI346" t="s">
        <v>310</v>
      </c>
      <c r="AJ346">
        <v>-3.0000000298023224</v>
      </c>
      <c r="AK346">
        <v>4200</v>
      </c>
      <c r="AL346">
        <v>76.695455360412595</v>
      </c>
      <c r="AM346">
        <v>4.3770906834138765</v>
      </c>
      <c r="AN346">
        <v>5.6639006760753228</v>
      </c>
      <c r="AO346">
        <v>12.802781255377663</v>
      </c>
      <c r="AP346">
        <v>2.9493531016747895E-2</v>
      </c>
      <c r="AQ346">
        <v>2.5981903076171875</v>
      </c>
      <c r="AR346">
        <v>39894.086829969616</v>
      </c>
      <c r="AS346">
        <v>21873.777457004122</v>
      </c>
      <c r="AT346">
        <v>367.437259833018</v>
      </c>
      <c r="AU346">
        <v>530.00194291008847</v>
      </c>
      <c r="AV346">
        <v>411.54283355077109</v>
      </c>
      <c r="AW346">
        <v>440.52562312020194</v>
      </c>
      <c r="AX346">
        <v>435.45082577599419</v>
      </c>
      <c r="AY346">
        <v>423.80232146581017</v>
      </c>
      <c r="AZ346">
        <v>3.5934135272271104</v>
      </c>
      <c r="BA346">
        <v>-16.078339219755598</v>
      </c>
      <c r="BB346">
        <v>31.523881438705658</v>
      </c>
      <c r="BC346">
        <v>1116.1685978359646</v>
      </c>
      <c r="BD346">
        <v>8000.1168699476457</v>
      </c>
      <c r="BE346" s="33">
        <v>6.7024998677273587E-2</v>
      </c>
      <c r="BF346" s="33"/>
    </row>
    <row r="347" spans="3:58" x14ac:dyDescent="0.3">
      <c r="C347" s="34">
        <v>43076</v>
      </c>
      <c r="D347">
        <v>14499.967376369899</v>
      </c>
      <c r="E347">
        <v>179.9845220989651</v>
      </c>
      <c r="F347">
        <v>507.43017808066475</v>
      </c>
      <c r="G347" t="s">
        <v>310</v>
      </c>
      <c r="H347">
        <v>1294.5948367648655</v>
      </c>
      <c r="I347">
        <v>729.70077646043569</v>
      </c>
      <c r="J347">
        <v>2.3471659856537976</v>
      </c>
      <c r="K347">
        <v>232.24929605060154</v>
      </c>
      <c r="L347">
        <v>286.88014774322511</v>
      </c>
      <c r="M347">
        <v>319.918950398763</v>
      </c>
      <c r="N347">
        <v>1307.3616392347549</v>
      </c>
      <c r="O347">
        <v>17.752418650521172</v>
      </c>
      <c r="P347">
        <v>13.937016163931952</v>
      </c>
      <c r="Q347">
        <v>3.6991456614600287</v>
      </c>
      <c r="R347">
        <v>1032.1609738667805</v>
      </c>
      <c r="S347">
        <v>999.93830712636316</v>
      </c>
      <c r="T347">
        <v>4999.9301871405705</v>
      </c>
      <c r="U347">
        <v>2498.8683488633897</v>
      </c>
      <c r="V347">
        <v>149.41817680994669</v>
      </c>
      <c r="W347">
        <v>24.525000095367432</v>
      </c>
      <c r="X347">
        <v>0.83412501215934753</v>
      </c>
      <c r="Y347">
        <v>2.0299999713897705</v>
      </c>
      <c r="Z347" t="s">
        <v>310</v>
      </c>
      <c r="AA347" t="s">
        <v>310</v>
      </c>
      <c r="AB347" t="s">
        <v>310</v>
      </c>
      <c r="AC347" t="s">
        <v>310</v>
      </c>
      <c r="AD347" t="s">
        <v>310</v>
      </c>
      <c r="AE347">
        <v>8440.5629323323574</v>
      </c>
      <c r="AF347">
        <v>92.824996948242188</v>
      </c>
      <c r="AG347">
        <v>7.9474999904632568</v>
      </c>
      <c r="AH347">
        <v>316.20001220703125</v>
      </c>
      <c r="AI347" t="s">
        <v>310</v>
      </c>
      <c r="AJ347">
        <v>-3.7000000476837158</v>
      </c>
      <c r="AK347">
        <v>4200</v>
      </c>
      <c r="AL347">
        <v>76.165880717171561</v>
      </c>
      <c r="AM347">
        <v>4.3786005010207498</v>
      </c>
      <c r="AN347">
        <v>5.6703930314676256</v>
      </c>
      <c r="AO347">
        <v>13.302263701624341</v>
      </c>
      <c r="AP347">
        <v>3.9814928080886602E-2</v>
      </c>
      <c r="AQ347">
        <v>2.6228199816412396</v>
      </c>
      <c r="AR347">
        <v>39710.136010742186</v>
      </c>
      <c r="AS347">
        <v>22419.016409640841</v>
      </c>
      <c r="AT347">
        <v>368.55650092230906</v>
      </c>
      <c r="AU347">
        <v>529.99160357581241</v>
      </c>
      <c r="AV347">
        <v>410.33730965720281</v>
      </c>
      <c r="AW347">
        <v>438.85979191462201</v>
      </c>
      <c r="AX347">
        <v>433.43763892915513</v>
      </c>
      <c r="AY347">
        <v>422.19431542290579</v>
      </c>
      <c r="AZ347">
        <v>3.5822771155171926</v>
      </c>
      <c r="BA347">
        <v>-16.43189046515359</v>
      </c>
      <c r="BB347">
        <v>28.708518309725655</v>
      </c>
      <c r="BC347">
        <v>1082.999013519287</v>
      </c>
      <c r="BD347">
        <v>8000.1331222534182</v>
      </c>
      <c r="BE347" s="33">
        <v>7.3920831084251404E-2</v>
      </c>
      <c r="BF347" s="33"/>
    </row>
    <row r="348" spans="3:58" x14ac:dyDescent="0.3">
      <c r="C348" s="34">
        <v>43077</v>
      </c>
      <c r="D348">
        <v>14501.507080756293</v>
      </c>
      <c r="E348">
        <v>179.53811367882622</v>
      </c>
      <c r="F348">
        <v>506.68251576953463</v>
      </c>
      <c r="G348" t="s">
        <v>310</v>
      </c>
      <c r="H348">
        <v>1295.0111134847004</v>
      </c>
      <c r="I348">
        <v>730.90776479509145</v>
      </c>
      <c r="J348">
        <v>2.339134517808755</v>
      </c>
      <c r="K348">
        <v>237.78078223334418</v>
      </c>
      <c r="L348">
        <v>291.48611539204916</v>
      </c>
      <c r="M348">
        <v>322.42331769731311</v>
      </c>
      <c r="N348">
        <v>1306.8930577596029</v>
      </c>
      <c r="O348">
        <v>17.815081146028305</v>
      </c>
      <c r="P348">
        <v>14.024396244684855</v>
      </c>
      <c r="Q348">
        <v>3.7308904329935708</v>
      </c>
      <c r="R348">
        <v>1037.6246829986571</v>
      </c>
      <c r="S348">
        <v>1000.0759943644206</v>
      </c>
      <c r="T348">
        <v>5000.0442515055338</v>
      </c>
      <c r="U348">
        <v>2500.0910441080728</v>
      </c>
      <c r="V348">
        <v>149.10955190658569</v>
      </c>
      <c r="W348">
        <v>23.824999809265137</v>
      </c>
      <c r="X348">
        <v>0.84877501428127289</v>
      </c>
      <c r="Y348">
        <v>2.0049999952316284</v>
      </c>
      <c r="Z348" t="s">
        <v>310</v>
      </c>
      <c r="AA348" t="s">
        <v>310</v>
      </c>
      <c r="AB348" t="s">
        <v>310</v>
      </c>
      <c r="AC348" t="s">
        <v>310</v>
      </c>
      <c r="AD348" t="s">
        <v>310</v>
      </c>
      <c r="AE348">
        <v>8501.7663998074004</v>
      </c>
      <c r="AF348">
        <v>92.624998092651367</v>
      </c>
      <c r="AG348">
        <v>8.032500147819519</v>
      </c>
      <c r="AH348">
        <v>316.09999847412109</v>
      </c>
      <c r="AI348" t="s">
        <v>310</v>
      </c>
      <c r="AJ348">
        <v>-3.6249999403953552</v>
      </c>
      <c r="AK348">
        <v>4200</v>
      </c>
      <c r="AL348">
        <v>76.097179113494022</v>
      </c>
      <c r="AM348">
        <v>4.3445930962761246</v>
      </c>
      <c r="AN348">
        <v>5.7105584692623879</v>
      </c>
      <c r="AO348">
        <v>13.35886600083775</v>
      </c>
      <c r="AP348">
        <v>4.508113835213913E-2</v>
      </c>
      <c r="AQ348">
        <v>2.6261129313045077</v>
      </c>
      <c r="AR348">
        <v>39872.904800075958</v>
      </c>
      <c r="AS348">
        <v>22605.871293131509</v>
      </c>
      <c r="AT348">
        <v>368.35756935543486</v>
      </c>
      <c r="AU348">
        <v>530.03860261705188</v>
      </c>
      <c r="AV348">
        <v>410.67635938856336</v>
      </c>
      <c r="AW348">
        <v>440.30803072187638</v>
      </c>
      <c r="AX348">
        <v>435.2040198326111</v>
      </c>
      <c r="AY348">
        <v>422.53868850072223</v>
      </c>
      <c r="AZ348">
        <v>3.5291619152658518</v>
      </c>
      <c r="BA348">
        <v>-16.066455424825349</v>
      </c>
      <c r="BB348">
        <v>32.677950223949217</v>
      </c>
      <c r="BC348">
        <v>1086.7638450622558</v>
      </c>
      <c r="BD348">
        <v>7999.7565375434024</v>
      </c>
      <c r="BE348" s="33">
        <v>6.3045832794159651E-2</v>
      </c>
      <c r="BF348" s="33"/>
    </row>
    <row r="349" spans="3:58" x14ac:dyDescent="0.3">
      <c r="C349" s="34">
        <v>43078</v>
      </c>
      <c r="D349">
        <v>20382.865820651583</v>
      </c>
      <c r="E349">
        <v>180.68434239493476</v>
      </c>
      <c r="F349">
        <v>553.78145908779572</v>
      </c>
      <c r="G349" t="s">
        <v>310</v>
      </c>
      <c r="H349">
        <v>1317.774191623264</v>
      </c>
      <c r="I349">
        <v>749.69327307807077</v>
      </c>
      <c r="J349">
        <v>2.3408262878656387</v>
      </c>
      <c r="K349">
        <v>251.4530464278327</v>
      </c>
      <c r="L349">
        <v>326.14918517006765</v>
      </c>
      <c r="M349">
        <v>337.13103665245904</v>
      </c>
      <c r="N349">
        <v>1318.5310935974121</v>
      </c>
      <c r="O349">
        <v>20.278659440411463</v>
      </c>
      <c r="P349">
        <v>16.082011054290664</v>
      </c>
      <c r="Q349">
        <v>3.3241570790608725</v>
      </c>
      <c r="R349">
        <v>1050.8351794348823</v>
      </c>
      <c r="S349">
        <v>1000.0686271243625</v>
      </c>
      <c r="T349">
        <v>4999.9788423326281</v>
      </c>
      <c r="U349">
        <v>2500.3023783365884</v>
      </c>
      <c r="V349">
        <v>149.40251191457114</v>
      </c>
      <c r="W349">
        <v>23.324999332427979</v>
      </c>
      <c r="X349">
        <v>0.8531000018119812</v>
      </c>
      <c r="Y349">
        <v>2.059999942779541</v>
      </c>
      <c r="Z349" t="s">
        <v>310</v>
      </c>
      <c r="AA349" t="s">
        <v>310</v>
      </c>
      <c r="AB349" t="s">
        <v>310</v>
      </c>
      <c r="AC349" t="s">
        <v>310</v>
      </c>
      <c r="AD349" t="s">
        <v>310</v>
      </c>
      <c r="AE349">
        <v>12473.294388156468</v>
      </c>
      <c r="AF349">
        <v>92.599998474121094</v>
      </c>
      <c r="AG349">
        <v>8.0049998760223389</v>
      </c>
      <c r="AH349">
        <v>316.42500305175781</v>
      </c>
      <c r="AI349" t="s">
        <v>310</v>
      </c>
      <c r="AJ349">
        <v>-3.5999999046325684</v>
      </c>
      <c r="AK349">
        <v>5624.3402777777774</v>
      </c>
      <c r="AL349">
        <v>76.10907482041253</v>
      </c>
      <c r="AM349">
        <v>4.344035646153821</v>
      </c>
      <c r="AN349">
        <v>5.7107994478609827</v>
      </c>
      <c r="AO349">
        <v>13.369384507338205</v>
      </c>
      <c r="AP349">
        <v>4.5697176001138158E-2</v>
      </c>
      <c r="AQ349">
        <v>2.5907490402460098</v>
      </c>
      <c r="AR349">
        <v>38744.258505588106</v>
      </c>
      <c r="AS349">
        <v>28371.430185275607</v>
      </c>
      <c r="AT349">
        <v>433.37740733888415</v>
      </c>
      <c r="AU349">
        <v>571.18273302714033</v>
      </c>
      <c r="AV349">
        <v>484.27591997782389</v>
      </c>
      <c r="AW349">
        <v>508.02211787965564</v>
      </c>
      <c r="AX349">
        <v>504.75066661834717</v>
      </c>
      <c r="AY349">
        <v>498.00288463168675</v>
      </c>
      <c r="AZ349">
        <v>3.8048557463619446</v>
      </c>
      <c r="BA349">
        <v>-15.32348050541348</v>
      </c>
      <c r="BB349">
        <v>43.540075902144117</v>
      </c>
      <c r="BC349">
        <v>961.15663305918372</v>
      </c>
      <c r="BD349">
        <v>8000.4397649129232</v>
      </c>
      <c r="BE349" s="33">
        <v>7.1083333188047007E-2</v>
      </c>
      <c r="BF349" s="33"/>
    </row>
    <row r="350" spans="3:58" x14ac:dyDescent="0.3">
      <c r="C350" s="34">
        <v>43079</v>
      </c>
      <c r="D350">
        <v>22355.004774983725</v>
      </c>
      <c r="E350">
        <v>181.41328567928738</v>
      </c>
      <c r="F350">
        <v>582.80470530192054</v>
      </c>
      <c r="G350" t="s">
        <v>310</v>
      </c>
      <c r="H350">
        <v>1325.0368305630154</v>
      </c>
      <c r="I350">
        <v>752.48416055043538</v>
      </c>
      <c r="J350">
        <v>2.3399118295146359</v>
      </c>
      <c r="K350">
        <v>262.83582033581206</v>
      </c>
      <c r="L350">
        <v>332.09938208262128</v>
      </c>
      <c r="M350">
        <v>347.50613636440698</v>
      </c>
      <c r="N350">
        <v>1324.1674507564969</v>
      </c>
      <c r="O350">
        <v>20.752012589904997</v>
      </c>
      <c r="P350">
        <v>16.436945915222168</v>
      </c>
      <c r="Q350">
        <v>3.1571530501047769</v>
      </c>
      <c r="R350">
        <v>1046.0547699398464</v>
      </c>
      <c r="S350">
        <v>1000.0097049077352</v>
      </c>
      <c r="T350">
        <v>5000.0078175862627</v>
      </c>
      <c r="U350">
        <v>2499.9763700697158</v>
      </c>
      <c r="V350">
        <v>149.38623030980429</v>
      </c>
      <c r="W350">
        <v>23.600000381469727</v>
      </c>
      <c r="X350">
        <v>0.8630250096321106</v>
      </c>
      <c r="Y350">
        <v>2.1099998950958252</v>
      </c>
      <c r="Z350" t="s">
        <v>310</v>
      </c>
      <c r="AA350" t="s">
        <v>310</v>
      </c>
      <c r="AB350" t="s">
        <v>310</v>
      </c>
      <c r="AC350" t="s">
        <v>310</v>
      </c>
      <c r="AD350" t="s">
        <v>310</v>
      </c>
      <c r="AE350">
        <v>14165.537124972874</v>
      </c>
      <c r="AF350">
        <v>92.899999618530273</v>
      </c>
      <c r="AG350">
        <v>8.4475002288818359</v>
      </c>
      <c r="AH350">
        <v>343.90000152587891</v>
      </c>
      <c r="AI350" t="s">
        <v>310</v>
      </c>
      <c r="AJ350">
        <v>-3.5999999046325684</v>
      </c>
      <c r="AK350">
        <v>5900</v>
      </c>
      <c r="AL350">
        <v>76.098018601205609</v>
      </c>
      <c r="AM350">
        <v>4.3440000621808901</v>
      </c>
      <c r="AN350">
        <v>5.7108197626140385</v>
      </c>
      <c r="AO350">
        <v>13.361499290333853</v>
      </c>
      <c r="AP350">
        <v>4.5957467311786279E-2</v>
      </c>
      <c r="AQ350">
        <v>2.5827146238750882</v>
      </c>
      <c r="AR350">
        <v>39353.057811143663</v>
      </c>
      <c r="AS350">
        <v>34806.682947455512</v>
      </c>
      <c r="AT350">
        <v>465.34867369333904</v>
      </c>
      <c r="AU350">
        <v>599.80372780693904</v>
      </c>
      <c r="AV350">
        <v>523.31794102986657</v>
      </c>
      <c r="AW350">
        <v>543.04393185509571</v>
      </c>
      <c r="AX350">
        <v>541.18991913265654</v>
      </c>
      <c r="AY350">
        <v>537.15798125796846</v>
      </c>
      <c r="AZ350">
        <v>3.5645062166783545</v>
      </c>
      <c r="BA350">
        <v>-15.223971943060556</v>
      </c>
      <c r="BB350">
        <v>43.211228891213736</v>
      </c>
      <c r="BC350">
        <v>912.32242995368108</v>
      </c>
      <c r="BD350">
        <v>7999.8611913045252</v>
      </c>
      <c r="BE350" s="33">
        <v>9.5124999682108566E-2</v>
      </c>
      <c r="BF350" s="33"/>
    </row>
    <row r="351" spans="3:58" x14ac:dyDescent="0.3">
      <c r="C351" s="34">
        <v>43080</v>
      </c>
      <c r="D351">
        <v>22479.909033881293</v>
      </c>
      <c r="E351">
        <v>180.95314746432834</v>
      </c>
      <c r="F351">
        <v>587.53295474582251</v>
      </c>
      <c r="G351" t="s">
        <v>310</v>
      </c>
      <c r="H351">
        <v>1326.2357115003797</v>
      </c>
      <c r="I351">
        <v>759.83954601287837</v>
      </c>
      <c r="J351">
        <v>2.3402832902140087</v>
      </c>
      <c r="K351">
        <v>262.66444914076061</v>
      </c>
      <c r="L351">
        <v>336.21676497989233</v>
      </c>
      <c r="M351">
        <v>346.74971368577746</v>
      </c>
      <c r="N351">
        <v>1324.4206873999701</v>
      </c>
      <c r="O351">
        <v>20.835702105363211</v>
      </c>
      <c r="P351">
        <v>16.527134577433269</v>
      </c>
      <c r="Q351">
        <v>3.125836584303114</v>
      </c>
      <c r="R351">
        <v>1042.8725805918375</v>
      </c>
      <c r="S351">
        <v>1000.0115494622124</v>
      </c>
      <c r="T351">
        <v>5000.0088475545244</v>
      </c>
      <c r="U351">
        <v>2500.0321494208442</v>
      </c>
      <c r="V351">
        <v>149.19113874435425</v>
      </c>
      <c r="W351">
        <v>23.325000762939453</v>
      </c>
      <c r="X351">
        <v>0.84757502377033234</v>
      </c>
      <c r="Y351">
        <v>2.059999942779541</v>
      </c>
      <c r="Z351" t="s">
        <v>310</v>
      </c>
      <c r="AA351" t="s">
        <v>310</v>
      </c>
      <c r="AB351" t="s">
        <v>310</v>
      </c>
      <c r="AC351" t="s">
        <v>310</v>
      </c>
      <c r="AD351" t="s">
        <v>310</v>
      </c>
      <c r="AE351">
        <v>14228.298456488716</v>
      </c>
      <c r="AF351">
        <v>92.69999885559082</v>
      </c>
      <c r="AG351">
        <v>8.4574999809265137</v>
      </c>
      <c r="AH351">
        <v>352.92499542236328</v>
      </c>
      <c r="AI351" t="s">
        <v>310</v>
      </c>
      <c r="AJ351">
        <v>-1.8749999403953552</v>
      </c>
      <c r="AK351">
        <v>5900</v>
      </c>
      <c r="AL351">
        <v>76.094877560933426</v>
      </c>
      <c r="AM351">
        <v>4.34393169482549</v>
      </c>
      <c r="AN351">
        <v>5.7108908626768322</v>
      </c>
      <c r="AO351">
        <v>13.364886290166114</v>
      </c>
      <c r="AP351">
        <v>4.6185489743947983E-2</v>
      </c>
      <c r="AQ351">
        <v>2.5862706204255423</v>
      </c>
      <c r="AR351">
        <v>39519.229827202689</v>
      </c>
      <c r="AS351">
        <v>36697.833627658423</v>
      </c>
      <c r="AT351">
        <v>462.94693628946942</v>
      </c>
      <c r="AU351">
        <v>604.86070999569358</v>
      </c>
      <c r="AV351">
        <v>528.88876067267529</v>
      </c>
      <c r="AW351">
        <v>547.93451569875083</v>
      </c>
      <c r="AX351">
        <v>546.25239726172549</v>
      </c>
      <c r="AY351">
        <v>542.37426297929551</v>
      </c>
      <c r="AZ351">
        <v>3.4917994678020476</v>
      </c>
      <c r="BA351">
        <v>-15.130004085103671</v>
      </c>
      <c r="BB351">
        <v>45.393829381465913</v>
      </c>
      <c r="BC351">
        <v>965.84001687367754</v>
      </c>
      <c r="BD351">
        <v>7999.6405322604705</v>
      </c>
      <c r="BE351" s="33">
        <v>9.6633333091934517E-2</v>
      </c>
      <c r="BF351" s="33"/>
    </row>
    <row r="352" spans="3:58" x14ac:dyDescent="0.3">
      <c r="C352" s="34">
        <v>43081</v>
      </c>
      <c r="D352">
        <v>22699.876312255859</v>
      </c>
      <c r="E352">
        <v>182.21075895627339</v>
      </c>
      <c r="F352">
        <v>592.80025005340576</v>
      </c>
      <c r="G352" t="s">
        <v>310</v>
      </c>
      <c r="H352">
        <v>1330.0330902099608</v>
      </c>
      <c r="I352">
        <v>764.75577102237276</v>
      </c>
      <c r="J352">
        <v>2.3687011135121185</v>
      </c>
      <c r="K352">
        <v>257.88590117560494</v>
      </c>
      <c r="L352">
        <v>336.29224830203589</v>
      </c>
      <c r="M352">
        <v>348.17155996958417</v>
      </c>
      <c r="N352">
        <v>1327.2509377797444</v>
      </c>
      <c r="O352">
        <v>20.751931122938792</v>
      </c>
      <c r="P352">
        <v>16.440659364064533</v>
      </c>
      <c r="Q352">
        <v>3.2600236203935413</v>
      </c>
      <c r="R352">
        <v>1042.8251749250624</v>
      </c>
      <c r="S352">
        <v>999.95473228030733</v>
      </c>
      <c r="T352">
        <v>5000.0007865058051</v>
      </c>
      <c r="U352">
        <v>2500.4766464233398</v>
      </c>
      <c r="V352">
        <v>149.17713642120361</v>
      </c>
      <c r="W352">
        <v>23.349999904632568</v>
      </c>
      <c r="X352">
        <v>0.85354998707771301</v>
      </c>
      <c r="Y352">
        <v>2.04749995470047</v>
      </c>
      <c r="Z352" t="s">
        <v>310</v>
      </c>
      <c r="AA352" t="s">
        <v>310</v>
      </c>
      <c r="AB352" t="s">
        <v>310</v>
      </c>
      <c r="AC352" t="s">
        <v>310</v>
      </c>
      <c r="AD352" t="s">
        <v>310</v>
      </c>
      <c r="AE352">
        <v>14299.816009521484</v>
      </c>
      <c r="AF352">
        <v>92.524999618530273</v>
      </c>
      <c r="AG352">
        <v>8.6425001621246338</v>
      </c>
      <c r="AH352">
        <v>356.80000305175781</v>
      </c>
      <c r="AI352" t="s">
        <v>310</v>
      </c>
      <c r="AJ352">
        <v>-1.2999999523162842</v>
      </c>
      <c r="AK352">
        <v>5900</v>
      </c>
      <c r="AL352">
        <v>76.065182677904758</v>
      </c>
      <c r="AM352">
        <v>4.3439202080832588</v>
      </c>
      <c r="AN352">
        <v>5.6734084674053724</v>
      </c>
      <c r="AO352">
        <v>13.428369209501479</v>
      </c>
      <c r="AP352">
        <v>3.573560839242957E-2</v>
      </c>
      <c r="AQ352">
        <v>2.7627612567610211</v>
      </c>
      <c r="AR352">
        <v>39378.953773328991</v>
      </c>
      <c r="AS352">
        <v>37821.386740451388</v>
      </c>
      <c r="AT352">
        <v>464.24940052032468</v>
      </c>
      <c r="AU352">
        <v>610.05228922102185</v>
      </c>
      <c r="AV352">
        <v>535.23120880126953</v>
      </c>
      <c r="AW352">
        <v>553.74079233805344</v>
      </c>
      <c r="AX352">
        <v>551.99824975331626</v>
      </c>
      <c r="AY352">
        <v>548.30392875671384</v>
      </c>
      <c r="AZ352">
        <v>3.5453869094451269</v>
      </c>
      <c r="BA352">
        <v>-15.045671419633759</v>
      </c>
      <c r="BB352">
        <v>44.063645447625056</v>
      </c>
      <c r="BC352">
        <v>956.20575160980229</v>
      </c>
      <c r="BD352">
        <v>8000.4607421874998</v>
      </c>
      <c r="BE352" s="33">
        <v>9.7491666053732232E-2</v>
      </c>
      <c r="BF352" s="33"/>
    </row>
    <row r="353" spans="3:58" x14ac:dyDescent="0.3">
      <c r="C353" s="34">
        <v>43082</v>
      </c>
      <c r="D353">
        <v>22461.760169135199</v>
      </c>
      <c r="E353">
        <v>178.61499752998353</v>
      </c>
      <c r="F353">
        <v>592.19362735748291</v>
      </c>
      <c r="G353" t="s">
        <v>310</v>
      </c>
      <c r="H353">
        <v>1329.9988693237306</v>
      </c>
      <c r="I353">
        <v>764.15551247066924</v>
      </c>
      <c r="J353">
        <v>2.3499274362292555</v>
      </c>
      <c r="K353">
        <v>264.43403992123075</v>
      </c>
      <c r="L353">
        <v>332.73773723178442</v>
      </c>
      <c r="M353">
        <v>345.36681705051001</v>
      </c>
      <c r="N353">
        <v>1330.2663228776719</v>
      </c>
      <c r="O353">
        <v>20.140198866526287</v>
      </c>
      <c r="P353">
        <v>15.820104703969426</v>
      </c>
      <c r="Q353">
        <v>3.443005429373847</v>
      </c>
      <c r="R353">
        <v>1038.4293944464789</v>
      </c>
      <c r="S353">
        <v>999.97347388797334</v>
      </c>
      <c r="T353">
        <v>5000.0051386515297</v>
      </c>
      <c r="U353">
        <v>2499.9205907185874</v>
      </c>
      <c r="V353">
        <v>148.84072224299112</v>
      </c>
      <c r="W353">
        <v>23.699999332427979</v>
      </c>
      <c r="X353">
        <v>0.84177498519420624</v>
      </c>
      <c r="Y353">
        <v>1.9975000023841858</v>
      </c>
      <c r="Z353" t="s">
        <v>310</v>
      </c>
      <c r="AA353" t="s">
        <v>310</v>
      </c>
      <c r="AB353" t="s">
        <v>310</v>
      </c>
      <c r="AC353" t="s">
        <v>310</v>
      </c>
      <c r="AD353" t="s">
        <v>310</v>
      </c>
      <c r="AE353">
        <v>14176.484852769639</v>
      </c>
      <c r="AF353">
        <v>92.57499885559082</v>
      </c>
      <c r="AG353">
        <v>8.6825001239776611</v>
      </c>
      <c r="AH353">
        <v>356.44999694824219</v>
      </c>
      <c r="AI353" t="s">
        <v>310</v>
      </c>
      <c r="AJ353">
        <v>-1.2999999523162842</v>
      </c>
      <c r="AK353">
        <v>5900</v>
      </c>
      <c r="AL353">
        <v>75.910991920365234</v>
      </c>
      <c r="AM353">
        <v>4.3235782890849643</v>
      </c>
      <c r="AN353">
        <v>5.7430241160922577</v>
      </c>
      <c r="AO353">
        <v>13.494320518771808</v>
      </c>
      <c r="AP353">
        <v>2.9172328473241242E-2</v>
      </c>
      <c r="AQ353">
        <v>2.5945024357901678</v>
      </c>
      <c r="AR353">
        <v>39160.686820475261</v>
      </c>
      <c r="AS353">
        <v>37484.157122124569</v>
      </c>
      <c r="AT353">
        <v>461.3869390593635</v>
      </c>
      <c r="AU353">
        <v>609.50865783691404</v>
      </c>
      <c r="AV353">
        <v>533.61635217666628</v>
      </c>
      <c r="AW353">
        <v>552.5506837420993</v>
      </c>
      <c r="AX353">
        <v>551.00526915656201</v>
      </c>
      <c r="AY353">
        <v>546.65419006347656</v>
      </c>
      <c r="AZ353">
        <v>3.4839383198983138</v>
      </c>
      <c r="BA353">
        <v>-15.182092730204264</v>
      </c>
      <c r="BB353">
        <v>44.415424606535169</v>
      </c>
      <c r="BC353">
        <v>993.2920067893134</v>
      </c>
      <c r="BD353">
        <v>7999.5366824679904</v>
      </c>
      <c r="BE353" s="33">
        <v>9.8454165893296405E-2</v>
      </c>
      <c r="BF353" s="33"/>
    </row>
    <row r="354" spans="3:58" x14ac:dyDescent="0.3">
      <c r="C354" s="34">
        <v>43083</v>
      </c>
      <c r="D354">
        <v>18042.372304280598</v>
      </c>
      <c r="E354">
        <v>179.73087983661227</v>
      </c>
      <c r="F354">
        <v>542.5251415040758</v>
      </c>
      <c r="G354" t="s">
        <v>310</v>
      </c>
      <c r="H354">
        <v>1330.0835930718315</v>
      </c>
      <c r="I354">
        <v>747.65376510620115</v>
      </c>
      <c r="J354">
        <v>2.4446222486595315</v>
      </c>
      <c r="K354">
        <v>248.06771499315897</v>
      </c>
      <c r="L354">
        <v>316.06750253041588</v>
      </c>
      <c r="M354">
        <v>345.35455173916284</v>
      </c>
      <c r="N354">
        <v>1334.3983417087131</v>
      </c>
      <c r="O354">
        <v>18.525162140528362</v>
      </c>
      <c r="P354">
        <v>14.271137407753203</v>
      </c>
      <c r="Q354">
        <v>3.9876079294416638</v>
      </c>
      <c r="R354">
        <v>1034.0644299613105</v>
      </c>
      <c r="S354">
        <v>1000.0688161002265</v>
      </c>
      <c r="T354">
        <v>4999.9837536282012</v>
      </c>
      <c r="U354">
        <v>2499.7720294528535</v>
      </c>
      <c r="V354">
        <v>149.50066963831583</v>
      </c>
      <c r="W354">
        <v>23.799999237060547</v>
      </c>
      <c r="X354">
        <v>0.8317750096321106</v>
      </c>
      <c r="Y354">
        <v>1.9500000476837158</v>
      </c>
      <c r="Z354" t="s">
        <v>310</v>
      </c>
      <c r="AA354" t="s">
        <v>310</v>
      </c>
      <c r="AB354" t="s">
        <v>310</v>
      </c>
      <c r="AC354" t="s">
        <v>310</v>
      </c>
      <c r="AD354" t="s">
        <v>310</v>
      </c>
      <c r="AE354">
        <v>11399.90048828125</v>
      </c>
      <c r="AF354">
        <v>92.524999618530273</v>
      </c>
      <c r="AG354">
        <v>8.5200002193450928</v>
      </c>
      <c r="AH354">
        <v>351.92500305175781</v>
      </c>
      <c r="AI354" t="s">
        <v>310</v>
      </c>
      <c r="AJ354">
        <v>-1.2999999523162842</v>
      </c>
      <c r="AK354">
        <v>5338.7152777777774</v>
      </c>
      <c r="AL354">
        <v>75.371342420578003</v>
      </c>
      <c r="AM354">
        <v>4.3406859701430358</v>
      </c>
      <c r="AN354">
        <v>5.7623112968272636</v>
      </c>
      <c r="AO354">
        <v>14.080357904732228</v>
      </c>
      <c r="AP354">
        <v>3.693580085894576E-2</v>
      </c>
      <c r="AQ354">
        <v>2.6299322644869485</v>
      </c>
      <c r="AR354">
        <v>33808.647418891058</v>
      </c>
      <c r="AS354">
        <v>33864.632027180989</v>
      </c>
      <c r="AT354">
        <v>382.10489494535659</v>
      </c>
      <c r="AU354">
        <v>557.42144381205242</v>
      </c>
      <c r="AV354">
        <v>455.90974673165215</v>
      </c>
      <c r="AW354">
        <v>486.14534170362685</v>
      </c>
      <c r="AX354">
        <v>483.31523271136814</v>
      </c>
      <c r="AY354">
        <v>471.38037887149386</v>
      </c>
      <c r="AZ354">
        <v>3.427291985021697</v>
      </c>
      <c r="BA354">
        <v>-15.234367212984298</v>
      </c>
      <c r="BB354">
        <v>43.399270832538605</v>
      </c>
      <c r="BC354">
        <v>914.78370916578501</v>
      </c>
      <c r="BD354">
        <v>8000.2569839477537</v>
      </c>
      <c r="BE354" s="33">
        <v>9.8887498180071517E-2</v>
      </c>
      <c r="BF354" s="33"/>
    </row>
    <row r="355" spans="3:58" x14ac:dyDescent="0.3">
      <c r="C355" s="34">
        <v>43084</v>
      </c>
      <c r="D355">
        <v>17999.995259602863</v>
      </c>
      <c r="E355">
        <v>180.61613531819097</v>
      </c>
      <c r="F355">
        <v>543.07660544360124</v>
      </c>
      <c r="G355" t="s">
        <v>310</v>
      </c>
      <c r="H355">
        <v>1330.0236646911608</v>
      </c>
      <c r="I355">
        <v>745.12134310757676</v>
      </c>
      <c r="J355">
        <v>2.4123174796281037</v>
      </c>
      <c r="K355">
        <v>248.64376746283637</v>
      </c>
      <c r="L355">
        <v>300.64822894908764</v>
      </c>
      <c r="M355">
        <v>341.94870260026721</v>
      </c>
      <c r="N355">
        <v>1338.7196878433228</v>
      </c>
      <c r="O355">
        <v>18.823659000573336</v>
      </c>
      <c r="P355">
        <v>14.575812988535121</v>
      </c>
      <c r="Q355">
        <v>3.8289710283279419</v>
      </c>
      <c r="R355">
        <v>1028.9817001342774</v>
      </c>
      <c r="S355">
        <v>1000.0184528880649</v>
      </c>
      <c r="T355">
        <v>4999.925931068703</v>
      </c>
      <c r="U355">
        <v>2500.0921390674735</v>
      </c>
      <c r="V355">
        <v>149.63319924142627</v>
      </c>
      <c r="W355">
        <v>23.799999237060547</v>
      </c>
      <c r="X355">
        <v>0.82727502286434174</v>
      </c>
      <c r="Y355">
        <v>1.9025000035762787</v>
      </c>
      <c r="Z355" t="s">
        <v>310</v>
      </c>
      <c r="AA355" t="s">
        <v>310</v>
      </c>
      <c r="AB355" t="s">
        <v>310</v>
      </c>
      <c r="AC355" t="s">
        <v>310</v>
      </c>
      <c r="AD355" t="s">
        <v>310</v>
      </c>
      <c r="AE355">
        <v>11356.781470574273</v>
      </c>
      <c r="AF355">
        <v>92.274997711181641</v>
      </c>
      <c r="AG355">
        <v>8.3650000095367432</v>
      </c>
      <c r="AH355">
        <v>351.27500152587891</v>
      </c>
      <c r="AI355" t="s">
        <v>310</v>
      </c>
      <c r="AJ355">
        <v>-2.7999999523162842</v>
      </c>
      <c r="AK355">
        <v>4680</v>
      </c>
      <c r="AL355">
        <v>75.422333873642813</v>
      </c>
      <c r="AM355">
        <v>4.3533082199869328</v>
      </c>
      <c r="AN355">
        <v>5.7926561610198322</v>
      </c>
      <c r="AO355">
        <v>13.973409751995845</v>
      </c>
      <c r="AP355">
        <v>3.6654732741967393E-2</v>
      </c>
      <c r="AQ355">
        <v>2.5893657571739621</v>
      </c>
      <c r="AR355">
        <v>33202.980284288191</v>
      </c>
      <c r="AS355">
        <v>34488.300791422524</v>
      </c>
      <c r="AT355">
        <v>377.86947719432692</v>
      </c>
      <c r="AU355">
        <v>557.1926089851944</v>
      </c>
      <c r="AV355">
        <v>456.99125682689527</v>
      </c>
      <c r="AW355">
        <v>488.81442183211999</v>
      </c>
      <c r="AX355">
        <v>486.24029049873354</v>
      </c>
      <c r="AY355">
        <v>472.75900349970215</v>
      </c>
      <c r="AZ355">
        <v>3.4232506667202327</v>
      </c>
      <c r="BA355">
        <v>-15.558805656874622</v>
      </c>
      <c r="BB355">
        <v>37.784907585656264</v>
      </c>
      <c r="BC355">
        <v>938.91992466538045</v>
      </c>
      <c r="BD355">
        <v>8000.1516128540043</v>
      </c>
      <c r="BE355" s="33">
        <v>8.6820832764108971E-2</v>
      </c>
      <c r="BF355" s="33"/>
    </row>
    <row r="356" spans="3:58" x14ac:dyDescent="0.3">
      <c r="C356" s="34">
        <v>43085</v>
      </c>
      <c r="D356">
        <v>18000.536160617405</v>
      </c>
      <c r="E356">
        <v>176.58572823206583</v>
      </c>
      <c r="F356">
        <v>541.27275784810388</v>
      </c>
      <c r="G356" t="s">
        <v>310</v>
      </c>
      <c r="H356">
        <v>1329.9714875963</v>
      </c>
      <c r="I356">
        <v>743.55575260586204</v>
      </c>
      <c r="J356">
        <v>2.412407377825843</v>
      </c>
      <c r="K356">
        <v>250.94586430125767</v>
      </c>
      <c r="L356">
        <v>299.09629209306507</v>
      </c>
      <c r="M356">
        <v>333.64603254530164</v>
      </c>
      <c r="N356">
        <v>1338.7465564727784</v>
      </c>
      <c r="O356">
        <v>18.947552045186359</v>
      </c>
      <c r="P356">
        <v>14.688460357321633</v>
      </c>
      <c r="Q356">
        <v>3.8286191092597113</v>
      </c>
      <c r="R356">
        <v>1029.3531238979763</v>
      </c>
      <c r="S356">
        <v>1000.0446577495999</v>
      </c>
      <c r="T356">
        <v>4999.934450107151</v>
      </c>
      <c r="U356">
        <v>2500.2181582980684</v>
      </c>
      <c r="V356">
        <v>149.09763018290201</v>
      </c>
      <c r="W356">
        <v>23.350000381469727</v>
      </c>
      <c r="X356">
        <v>0.83394999802112579</v>
      </c>
      <c r="Y356">
        <v>1.9949999749660492</v>
      </c>
      <c r="Z356" t="s">
        <v>310</v>
      </c>
      <c r="AA356" t="s">
        <v>310</v>
      </c>
      <c r="AB356" t="s">
        <v>310</v>
      </c>
      <c r="AC356" t="s">
        <v>310</v>
      </c>
      <c r="AD356" t="s">
        <v>310</v>
      </c>
      <c r="AE356">
        <v>11356.968998209635</v>
      </c>
      <c r="AF356">
        <v>92.199996948242188</v>
      </c>
      <c r="AG356">
        <v>8.3899998664855957</v>
      </c>
      <c r="AH356">
        <v>350.97499084472656</v>
      </c>
      <c r="AI356" t="s">
        <v>310</v>
      </c>
      <c r="AJ356">
        <v>-3.2999999523162842</v>
      </c>
      <c r="AK356">
        <v>4680</v>
      </c>
      <c r="AL356">
        <v>75.432405371136142</v>
      </c>
      <c r="AM356">
        <v>4.3538603782653809</v>
      </c>
      <c r="AN356">
        <v>5.7914662925549498</v>
      </c>
      <c r="AO356">
        <v>13.968078048361672</v>
      </c>
      <c r="AP356">
        <v>3.696015001171165E-2</v>
      </c>
      <c r="AQ356">
        <v>2.5984537270334034</v>
      </c>
      <c r="AR356">
        <v>33591.138090006512</v>
      </c>
      <c r="AS356">
        <v>34711.075290256078</v>
      </c>
      <c r="AT356">
        <v>374.43815990024143</v>
      </c>
      <c r="AU356">
        <v>555.21882012685137</v>
      </c>
      <c r="AV356">
        <v>455.97461819118922</v>
      </c>
      <c r="AW356">
        <v>486.98670202891032</v>
      </c>
      <c r="AX356">
        <v>484.73545503616333</v>
      </c>
      <c r="AY356">
        <v>471.64586541917589</v>
      </c>
      <c r="AZ356">
        <v>3.3477944572766622</v>
      </c>
      <c r="BA356">
        <v>-15.854495455159082</v>
      </c>
      <c r="BB356">
        <v>36.529351456297768</v>
      </c>
      <c r="BC356">
        <v>944.54461693233918</v>
      </c>
      <c r="BD356">
        <v>8001.3327512953019</v>
      </c>
      <c r="BE356" s="33">
        <v>8.9358332877357796E-2</v>
      </c>
      <c r="BF356" s="33"/>
    </row>
    <row r="357" spans="3:58" x14ac:dyDescent="0.3">
      <c r="C357" s="34">
        <v>43086</v>
      </c>
      <c r="D357">
        <v>17999.999414740669</v>
      </c>
      <c r="E357">
        <v>181.24108951356675</v>
      </c>
      <c r="F357">
        <v>539.26902929941809</v>
      </c>
      <c r="G357" t="s">
        <v>310</v>
      </c>
      <c r="H357">
        <v>1330.0119677225748</v>
      </c>
      <c r="I357">
        <v>742.45023712582054</v>
      </c>
      <c r="J357">
        <v>2.4121049937366705</v>
      </c>
      <c r="K357">
        <v>255.97453339364793</v>
      </c>
      <c r="L357">
        <v>307.12023506164553</v>
      </c>
      <c r="M357">
        <v>337.47286531660291</v>
      </c>
      <c r="N357">
        <v>1338.5043035295275</v>
      </c>
      <c r="O357">
        <v>18.886475960413616</v>
      </c>
      <c r="P357">
        <v>14.637130428022809</v>
      </c>
      <c r="Q357">
        <v>3.8746616840362549</v>
      </c>
      <c r="R357">
        <v>1038.1615774366592</v>
      </c>
      <c r="S357">
        <v>999.96543125576443</v>
      </c>
      <c r="T357">
        <v>4999.9708884345164</v>
      </c>
      <c r="U357">
        <v>2499.3558671739365</v>
      </c>
      <c r="V357">
        <v>149.1115140914917</v>
      </c>
      <c r="W357">
        <v>23.649999618530273</v>
      </c>
      <c r="X357">
        <v>0.83964997529983521</v>
      </c>
      <c r="Y357">
        <v>1.8875000178813934</v>
      </c>
      <c r="Z357" t="s">
        <v>310</v>
      </c>
      <c r="AA357" t="s">
        <v>310</v>
      </c>
      <c r="AB357" t="s">
        <v>310</v>
      </c>
      <c r="AC357" t="s">
        <v>310</v>
      </c>
      <c r="AD357" t="s">
        <v>310</v>
      </c>
      <c r="AE357">
        <v>11395.552091471354</v>
      </c>
      <c r="AF357">
        <v>92.275001525878906</v>
      </c>
      <c r="AG357">
        <v>8.3799998760223389</v>
      </c>
      <c r="AH357">
        <v>348.54998779296875</v>
      </c>
      <c r="AI357" t="s">
        <v>310</v>
      </c>
      <c r="AJ357">
        <v>-3.2999999523162842</v>
      </c>
      <c r="AK357">
        <v>4680</v>
      </c>
      <c r="AL357">
        <v>75.431664821836677</v>
      </c>
      <c r="AM357">
        <v>4.3538603782653809</v>
      </c>
      <c r="AN357">
        <v>5.7915828091862762</v>
      </c>
      <c r="AO357">
        <v>13.968998647729556</v>
      </c>
      <c r="AP357">
        <v>3.6982705299225122E-2</v>
      </c>
      <c r="AQ357">
        <v>2.6023391634225845</v>
      </c>
      <c r="AR357">
        <v>33656.710420735675</v>
      </c>
      <c r="AS357">
        <v>33236.257541232641</v>
      </c>
      <c r="AT357">
        <v>384.12589779959785</v>
      </c>
      <c r="AU357">
        <v>555.03391236199275</v>
      </c>
      <c r="AV357">
        <v>456.23874619801842</v>
      </c>
      <c r="AW357">
        <v>486.9390103764004</v>
      </c>
      <c r="AX357">
        <v>484.66054126951428</v>
      </c>
      <c r="AY357">
        <v>471.66553671095107</v>
      </c>
      <c r="AZ357">
        <v>3.4209282025694847</v>
      </c>
      <c r="BA357">
        <v>-15.120621261994044</v>
      </c>
      <c r="BB357">
        <v>42.508372525374092</v>
      </c>
      <c r="BC357">
        <v>924.86962860955134</v>
      </c>
      <c r="BD357">
        <v>8000.0054560343424</v>
      </c>
      <c r="BE357" s="33">
        <v>8.7470831970373794E-2</v>
      </c>
      <c r="BF357" s="33"/>
    </row>
    <row r="358" spans="3:58" x14ac:dyDescent="0.3">
      <c r="C358" s="34">
        <v>43087</v>
      </c>
      <c r="D358">
        <v>19297.388439263239</v>
      </c>
      <c r="E358">
        <v>187.79953687455918</v>
      </c>
      <c r="F358">
        <v>538.37546931372754</v>
      </c>
      <c r="G358" t="s">
        <v>310</v>
      </c>
      <c r="H358">
        <v>1329.9853258768717</v>
      </c>
      <c r="I358">
        <v>746.04245832231311</v>
      </c>
      <c r="J358">
        <v>2.4123089475258266</v>
      </c>
      <c r="K358">
        <v>255.24485533502366</v>
      </c>
      <c r="L358">
        <v>315.48106842041017</v>
      </c>
      <c r="M358">
        <v>339.32331138186987</v>
      </c>
      <c r="N358">
        <v>1335.8528005388048</v>
      </c>
      <c r="O358">
        <v>19.5530813270145</v>
      </c>
      <c r="P358">
        <v>15.273439163300726</v>
      </c>
      <c r="Q358">
        <v>3.6525879965888128</v>
      </c>
      <c r="R358">
        <v>1040.0500498877632</v>
      </c>
      <c r="S358">
        <v>1000.0005668852065</v>
      </c>
      <c r="T358">
        <v>4999.9990419175892</v>
      </c>
      <c r="U358">
        <v>2499.7221840752495</v>
      </c>
      <c r="V358">
        <v>148.91340732574463</v>
      </c>
      <c r="W358">
        <v>23.650000095367432</v>
      </c>
      <c r="X358">
        <v>0.85989998281002045</v>
      </c>
      <c r="Y358">
        <v>2.0950000584125519</v>
      </c>
      <c r="Z358" t="s">
        <v>310</v>
      </c>
      <c r="AA358" t="s">
        <v>310</v>
      </c>
      <c r="AB358" t="s">
        <v>310</v>
      </c>
      <c r="AC358" t="s">
        <v>310</v>
      </c>
      <c r="AD358" t="s">
        <v>310</v>
      </c>
      <c r="AE358">
        <v>12187.437496948241</v>
      </c>
      <c r="AF358">
        <v>92.375001907348633</v>
      </c>
      <c r="AG358">
        <v>8.3024997711181641</v>
      </c>
      <c r="AH358">
        <v>349.82499694824219</v>
      </c>
      <c r="AI358" t="s">
        <v>310</v>
      </c>
      <c r="AJ358">
        <v>-2.4750000238418579</v>
      </c>
      <c r="AK358">
        <v>4823.541666666667</v>
      </c>
      <c r="AL358">
        <v>75.430611472659635</v>
      </c>
      <c r="AM358">
        <v>4.3538603782653809</v>
      </c>
      <c r="AN358">
        <v>5.791446567225603</v>
      </c>
      <c r="AO358">
        <v>13.969802680611611</v>
      </c>
      <c r="AP358">
        <v>3.6752213310036391E-2</v>
      </c>
      <c r="AQ358">
        <v>2.596148889925745</v>
      </c>
      <c r="AR358">
        <v>35830.756924099391</v>
      </c>
      <c r="AS358">
        <v>33188.332975260419</v>
      </c>
      <c r="AT358">
        <v>396.53552506764731</v>
      </c>
      <c r="AU358">
        <v>554.98385967678496</v>
      </c>
      <c r="AV358">
        <v>463.64132216771446</v>
      </c>
      <c r="AW358">
        <v>492.52570167117648</v>
      </c>
      <c r="AX358">
        <v>490.16734107335407</v>
      </c>
      <c r="AY358">
        <v>478.75193068186439</v>
      </c>
      <c r="AZ358">
        <v>3.4183612949318354</v>
      </c>
      <c r="BA358">
        <v>-14.9656247811185</v>
      </c>
      <c r="BB358">
        <v>44.612640309333798</v>
      </c>
      <c r="BC358">
        <v>924.40940776401101</v>
      </c>
      <c r="BD358">
        <v>8000.2339055379234</v>
      </c>
      <c r="BE358" s="33">
        <v>9.0391666007538632E-2</v>
      </c>
      <c r="BF358" s="33"/>
    </row>
    <row r="359" spans="3:58" x14ac:dyDescent="0.3">
      <c r="C359" s="34">
        <v>43088</v>
      </c>
      <c r="D359">
        <v>19999.524903700087</v>
      </c>
      <c r="E359">
        <v>185.28541544808283</v>
      </c>
      <c r="F359">
        <v>516.6054536077711</v>
      </c>
      <c r="G359" t="s">
        <v>310</v>
      </c>
      <c r="H359">
        <v>1330.0089230007595</v>
      </c>
      <c r="I359">
        <v>749.76280956268306</v>
      </c>
      <c r="J359">
        <v>2.4900959449509781</v>
      </c>
      <c r="K359">
        <v>260.64106836318967</v>
      </c>
      <c r="L359">
        <v>328.24340131547717</v>
      </c>
      <c r="M359">
        <v>343.47523318396674</v>
      </c>
      <c r="N359">
        <v>1334.3461972130669</v>
      </c>
      <c r="O359">
        <v>19.904460906982422</v>
      </c>
      <c r="P359">
        <v>15.597679456075033</v>
      </c>
      <c r="Q359">
        <v>3.3663287162780762</v>
      </c>
      <c r="R359">
        <v>1037.8561470455593</v>
      </c>
      <c r="S359">
        <v>1000.0469700283475</v>
      </c>
      <c r="T359">
        <v>4999.9947196112735</v>
      </c>
      <c r="U359">
        <v>2498.8843705919053</v>
      </c>
      <c r="V359">
        <v>148.67176850636801</v>
      </c>
      <c r="W359">
        <v>23.600000381469727</v>
      </c>
      <c r="X359">
        <v>0.84394998848438263</v>
      </c>
      <c r="Y359">
        <v>2.0899999737739563</v>
      </c>
      <c r="Z359" t="s">
        <v>310</v>
      </c>
      <c r="AA359" t="s">
        <v>310</v>
      </c>
      <c r="AB359" t="s">
        <v>310</v>
      </c>
      <c r="AC359" t="s">
        <v>310</v>
      </c>
      <c r="AD359" t="s">
        <v>310</v>
      </c>
      <c r="AE359">
        <v>12648.950224473741</v>
      </c>
      <c r="AF359">
        <v>92.775001525878906</v>
      </c>
      <c r="AG359">
        <v>8.3774998188018799</v>
      </c>
      <c r="AH359">
        <v>351.84999084472656</v>
      </c>
      <c r="AI359" t="s">
        <v>310</v>
      </c>
      <c r="AJ359">
        <v>-2.2000000476837158</v>
      </c>
      <c r="AK359">
        <v>5200</v>
      </c>
      <c r="AL359">
        <v>75.224219171206158</v>
      </c>
      <c r="AM359">
        <v>4.3487889975309368</v>
      </c>
      <c r="AN359">
        <v>5.7320562011113871</v>
      </c>
      <c r="AO359">
        <v>14.26660972237587</v>
      </c>
      <c r="AP359">
        <v>3.9763707276663667E-2</v>
      </c>
      <c r="AQ359">
        <v>2.6482399966981678</v>
      </c>
      <c r="AR359">
        <v>38213.343802897136</v>
      </c>
      <c r="AS359">
        <v>28564.360807969835</v>
      </c>
      <c r="AT359">
        <v>400.83759304682411</v>
      </c>
      <c r="AU359">
        <v>530.68866212632918</v>
      </c>
      <c r="AV359">
        <v>447.73612704806857</v>
      </c>
      <c r="AW359">
        <v>474.30666440327963</v>
      </c>
      <c r="AX359">
        <v>471.24247093200682</v>
      </c>
      <c r="AY359">
        <v>461.1648132854038</v>
      </c>
      <c r="AZ359">
        <v>3.414684549636311</v>
      </c>
      <c r="BA359">
        <v>-14.670844341980086</v>
      </c>
      <c r="BB359">
        <v>49.34844869507684</v>
      </c>
      <c r="BC359">
        <v>897.63458389706079</v>
      </c>
      <c r="BD359">
        <v>7999.2797465006506</v>
      </c>
      <c r="BE359" s="33">
        <v>9.0433335552612945E-2</v>
      </c>
      <c r="BF359" s="33"/>
    </row>
    <row r="360" spans="3:58" x14ac:dyDescent="0.3">
      <c r="C360" s="34">
        <v>43089</v>
      </c>
      <c r="D360">
        <v>19763.030733913845</v>
      </c>
      <c r="E360">
        <v>183.66265547010633</v>
      </c>
      <c r="F360">
        <v>510.29927576912775</v>
      </c>
      <c r="G360" t="s">
        <v>310</v>
      </c>
      <c r="H360">
        <v>1333.027397749159</v>
      </c>
      <c r="I360">
        <v>747.45440928141272</v>
      </c>
      <c r="J360">
        <v>2.4727119539484934</v>
      </c>
      <c r="K360">
        <v>262.94215256373087</v>
      </c>
      <c r="L360">
        <v>326.78618484073218</v>
      </c>
      <c r="M360">
        <v>346.36943340301514</v>
      </c>
      <c r="N360">
        <v>1338.4585049099392</v>
      </c>
      <c r="O360">
        <v>19.741298225190903</v>
      </c>
      <c r="P360">
        <v>15.451766054497824</v>
      </c>
      <c r="Q360">
        <v>3.224969016181098</v>
      </c>
      <c r="R360">
        <v>1039.2988727781508</v>
      </c>
      <c r="S360">
        <v>1000.0222937054104</v>
      </c>
      <c r="T360">
        <v>5000.0068016899959</v>
      </c>
      <c r="U360">
        <v>2500.8457819620767</v>
      </c>
      <c r="V360">
        <v>148.53323777516684</v>
      </c>
      <c r="W360">
        <v>23.675000667572021</v>
      </c>
      <c r="X360">
        <v>0.81722500920295715</v>
      </c>
      <c r="Y360">
        <v>1.9850000143051147</v>
      </c>
      <c r="Z360" t="s">
        <v>310</v>
      </c>
      <c r="AA360" t="s">
        <v>310</v>
      </c>
      <c r="AB360" t="s">
        <v>310</v>
      </c>
      <c r="AC360" t="s">
        <v>310</v>
      </c>
      <c r="AD360" t="s">
        <v>310</v>
      </c>
      <c r="AE360">
        <v>12458.105011325413</v>
      </c>
      <c r="AF360">
        <v>92.975000381469727</v>
      </c>
      <c r="AG360">
        <v>8.3799998760223389</v>
      </c>
      <c r="AH360">
        <v>350.94999694824219</v>
      </c>
      <c r="AI360" t="s">
        <v>310</v>
      </c>
      <c r="AJ360">
        <v>-2.9500000476837158</v>
      </c>
      <c r="AK360">
        <v>5270.4861111111113</v>
      </c>
      <c r="AL360">
        <v>75.293553940455112</v>
      </c>
      <c r="AM360">
        <v>4.3369672270284756</v>
      </c>
      <c r="AN360">
        <v>5.7406872447994024</v>
      </c>
      <c r="AO360">
        <v>14.196214481525951</v>
      </c>
      <c r="AP360">
        <v>3.9155787247934462E-2</v>
      </c>
      <c r="AQ360">
        <v>2.6801793939537473</v>
      </c>
      <c r="AR360">
        <v>38056.632133653431</v>
      </c>
      <c r="AS360">
        <v>27002.777824571396</v>
      </c>
      <c r="AT360">
        <v>398.62492181989882</v>
      </c>
      <c r="AU360">
        <v>524.42188907199431</v>
      </c>
      <c r="AV360">
        <v>439.95325254864161</v>
      </c>
      <c r="AW360">
        <v>466.34651824103463</v>
      </c>
      <c r="AX360">
        <v>462.95961002773709</v>
      </c>
      <c r="AY360">
        <v>453.17307108773127</v>
      </c>
      <c r="AZ360">
        <v>3.3641913823783396</v>
      </c>
      <c r="BA360">
        <v>-14.845693945222431</v>
      </c>
      <c r="BB360">
        <v>48.635675990581511</v>
      </c>
      <c r="BC360">
        <v>888.133652220832</v>
      </c>
      <c r="BD360">
        <v>7998.0446599324541</v>
      </c>
      <c r="BE360" s="33">
        <v>8.540833555161953E-2</v>
      </c>
      <c r="BF360" s="33"/>
    </row>
    <row r="361" spans="3:58" x14ac:dyDescent="0.3">
      <c r="C361" s="34">
        <v>43090</v>
      </c>
      <c r="D361">
        <v>16999.45550198025</v>
      </c>
      <c r="E361">
        <v>186.10928721957737</v>
      </c>
      <c r="F361">
        <v>576.94875240325928</v>
      </c>
      <c r="G361" t="s">
        <v>310</v>
      </c>
      <c r="H361">
        <v>1364.9159039391411</v>
      </c>
      <c r="I361">
        <v>710.20917000240752</v>
      </c>
      <c r="J361">
        <v>2.6658483589137041</v>
      </c>
      <c r="K361">
        <v>264.75513805813262</v>
      </c>
      <c r="L361">
        <v>319.96833534240722</v>
      </c>
      <c r="M361">
        <v>355.74383470747205</v>
      </c>
      <c r="N361">
        <v>1372.1657289716932</v>
      </c>
      <c r="O361">
        <v>18.613989220725166</v>
      </c>
      <c r="P361">
        <v>14.40909892850452</v>
      </c>
      <c r="Q361">
        <v>4.5075660811530218</v>
      </c>
      <c r="R361">
        <v>1030.9695004993014</v>
      </c>
      <c r="S361">
        <v>999.99972341325542</v>
      </c>
      <c r="T361">
        <v>4999.9565682305229</v>
      </c>
      <c r="U361">
        <v>2500.0311109754775</v>
      </c>
      <c r="V361">
        <v>148.99268865585327</v>
      </c>
      <c r="W361">
        <v>23.700000762939453</v>
      </c>
      <c r="X361">
        <v>0.82160001993179321</v>
      </c>
      <c r="Y361">
        <v>1.870000034570694</v>
      </c>
      <c r="Z361" t="s">
        <v>310</v>
      </c>
      <c r="AA361" t="s">
        <v>310</v>
      </c>
      <c r="AB361" t="s">
        <v>310</v>
      </c>
      <c r="AC361" t="s">
        <v>310</v>
      </c>
      <c r="AD361" t="s">
        <v>310</v>
      </c>
      <c r="AE361">
        <v>10730.980264960395</v>
      </c>
      <c r="AF361">
        <v>93.07499885559082</v>
      </c>
      <c r="AG361">
        <v>8.3924996852874756</v>
      </c>
      <c r="AH361">
        <v>350.42499542236328</v>
      </c>
      <c r="AI361" t="s">
        <v>310</v>
      </c>
      <c r="AJ361">
        <v>-3.2000000476837158</v>
      </c>
      <c r="AK361">
        <v>5400</v>
      </c>
      <c r="AL361">
        <v>74.02973722351922</v>
      </c>
      <c r="AM361">
        <v>4.2811686330371437</v>
      </c>
      <c r="AN361">
        <v>5.7991982935203445</v>
      </c>
      <c r="AO361">
        <v>15.459958573513561</v>
      </c>
      <c r="AP361">
        <v>3.0915321586768567E-2</v>
      </c>
      <c r="AQ361">
        <v>3.1224590622716479</v>
      </c>
      <c r="AR361">
        <v>32289.4185933431</v>
      </c>
      <c r="AS361">
        <v>40960.883288574216</v>
      </c>
      <c r="AT361">
        <v>379.48436054653592</v>
      </c>
      <c r="AU361">
        <v>599.73764419555664</v>
      </c>
      <c r="AV361">
        <v>486.47798343234592</v>
      </c>
      <c r="AW361">
        <v>516.74254900614426</v>
      </c>
      <c r="AX361">
        <v>515.32888750500149</v>
      </c>
      <c r="AY361">
        <v>502.0692091623942</v>
      </c>
      <c r="AZ361">
        <v>3.2370357963773939</v>
      </c>
      <c r="BA361">
        <v>-14.409771597716544</v>
      </c>
      <c r="BB361">
        <v>54.520034037695993</v>
      </c>
      <c r="BC361">
        <v>893.04648537105982</v>
      </c>
      <c r="BD361">
        <v>7998.7749811808271</v>
      </c>
      <c r="BE361" s="33">
        <v>8.6012501269578934E-2</v>
      </c>
      <c r="BF361" s="33"/>
    </row>
    <row r="362" spans="3:58" x14ac:dyDescent="0.3">
      <c r="C362" s="34">
        <v>43091</v>
      </c>
      <c r="D362">
        <v>18508.332687717015</v>
      </c>
      <c r="E362">
        <v>182.50094319449531</v>
      </c>
      <c r="F362">
        <v>559.16141090393069</v>
      </c>
      <c r="G362" t="s">
        <v>310</v>
      </c>
      <c r="H362">
        <v>1346.7698720296223</v>
      </c>
      <c r="I362">
        <v>724.52303924560545</v>
      </c>
      <c r="J362">
        <v>2.6619739265077644</v>
      </c>
      <c r="K362">
        <v>232.10052912500169</v>
      </c>
      <c r="L362">
        <v>295.60834592183431</v>
      </c>
      <c r="M362">
        <v>332.88464016384546</v>
      </c>
      <c r="N362">
        <v>1352.1951684739854</v>
      </c>
      <c r="O362">
        <v>19.066148863898384</v>
      </c>
      <c r="P362">
        <v>14.813262858655717</v>
      </c>
      <c r="Q362">
        <v>4.1136986944410534</v>
      </c>
      <c r="R362">
        <v>1029.7000530242919</v>
      </c>
      <c r="S362">
        <v>1000.0461903466119</v>
      </c>
      <c r="T362">
        <v>4999.9678198920355</v>
      </c>
      <c r="U362">
        <v>2499.4011561075845</v>
      </c>
      <c r="V362">
        <v>148.79244407018027</v>
      </c>
      <c r="W362">
        <v>23.625000476837158</v>
      </c>
      <c r="X362">
        <v>0.62390001118183136</v>
      </c>
      <c r="Y362">
        <v>1.9150000512599945</v>
      </c>
      <c r="Z362" t="s">
        <v>310</v>
      </c>
      <c r="AA362" t="s">
        <v>310</v>
      </c>
      <c r="AB362" t="s">
        <v>310</v>
      </c>
      <c r="AC362" t="s">
        <v>310</v>
      </c>
      <c r="AD362" t="s">
        <v>310</v>
      </c>
      <c r="AE362">
        <v>11636.711371527777</v>
      </c>
      <c r="AF362">
        <v>92.575000762939453</v>
      </c>
      <c r="AG362">
        <v>8.3474998474121094</v>
      </c>
      <c r="AH362">
        <v>351.97499847412109</v>
      </c>
      <c r="AI362" t="s">
        <v>310</v>
      </c>
      <c r="AJ362">
        <v>-2.1499999761581421</v>
      </c>
      <c r="AK362">
        <v>5400</v>
      </c>
      <c r="AL362">
        <v>74.117133797539609</v>
      </c>
      <c r="AM362">
        <v>4.283629512455728</v>
      </c>
      <c r="AN362">
        <v>5.7771035027172832</v>
      </c>
      <c r="AO362">
        <v>15.378593464692434</v>
      </c>
      <c r="AP362">
        <v>3.4512450406902734E-2</v>
      </c>
      <c r="AQ362">
        <v>3.1429395493533878</v>
      </c>
      <c r="AR362">
        <v>34068.305407036678</v>
      </c>
      <c r="AS362">
        <v>37910.338239881727</v>
      </c>
      <c r="AT362">
        <v>385.58647339079113</v>
      </c>
      <c r="AU362">
        <v>578.27951352861191</v>
      </c>
      <c r="AV362">
        <v>480.55586747063529</v>
      </c>
      <c r="AW362">
        <v>508.97337017059328</v>
      </c>
      <c r="AX362">
        <v>506.39822029537623</v>
      </c>
      <c r="AY362">
        <v>495.1409932454427</v>
      </c>
      <c r="AZ362">
        <v>3.4846861701872616</v>
      </c>
      <c r="BA362">
        <v>-16.172985254393684</v>
      </c>
      <c r="BB362">
        <v>31.267716595861646</v>
      </c>
      <c r="BC362">
        <v>908.65492742326524</v>
      </c>
      <c r="BD362">
        <v>8002.3166802300348</v>
      </c>
      <c r="BE362" s="33">
        <v>8.7991665738324329E-2</v>
      </c>
      <c r="BF362" s="33"/>
    </row>
    <row r="363" spans="3:58" x14ac:dyDescent="0.3">
      <c r="C363" s="34">
        <v>43092</v>
      </c>
      <c r="D363">
        <v>17071.205303955077</v>
      </c>
      <c r="E363">
        <v>183.40174729029337</v>
      </c>
      <c r="F363">
        <v>506.78731295267738</v>
      </c>
      <c r="G363" t="s">
        <v>310</v>
      </c>
      <c r="H363">
        <v>1338.6029804229736</v>
      </c>
      <c r="I363">
        <v>725.59411561754018</v>
      </c>
      <c r="J363">
        <v>2.5649777896150394</v>
      </c>
      <c r="K363">
        <v>247.27233849101597</v>
      </c>
      <c r="L363">
        <v>300.13298121558296</v>
      </c>
      <c r="M363">
        <v>335.22387080722388</v>
      </c>
      <c r="N363">
        <v>1345.4480023701985</v>
      </c>
      <c r="O363">
        <v>18.826393156581453</v>
      </c>
      <c r="P363">
        <v>14.521872973442077</v>
      </c>
      <c r="Q363">
        <v>4.0043385028839111</v>
      </c>
      <c r="R363">
        <v>1029.8360731336807</v>
      </c>
      <c r="S363">
        <v>1000.0103660583496</v>
      </c>
      <c r="T363">
        <v>5000.0124335394967</v>
      </c>
      <c r="U363">
        <v>2499.8473273383247</v>
      </c>
      <c r="V363">
        <v>148.73174826304117</v>
      </c>
      <c r="W363">
        <v>23.600000381469727</v>
      </c>
      <c r="X363">
        <v>0.78697498142719269</v>
      </c>
      <c r="Y363">
        <v>1.9700000286102295</v>
      </c>
      <c r="Z363" t="s">
        <v>310</v>
      </c>
      <c r="AA363" t="s">
        <v>310</v>
      </c>
      <c r="AB363" t="s">
        <v>310</v>
      </c>
      <c r="AC363" t="s">
        <v>310</v>
      </c>
      <c r="AD363" t="s">
        <v>310</v>
      </c>
      <c r="AE363">
        <v>9082.2679819964706</v>
      </c>
      <c r="AF363">
        <v>92.549999237060547</v>
      </c>
      <c r="AG363">
        <v>8.3375000953674316</v>
      </c>
      <c r="AH363">
        <v>354.29999542236328</v>
      </c>
      <c r="AI363" t="s">
        <v>310</v>
      </c>
      <c r="AJ363">
        <v>-1.7999999523162842</v>
      </c>
      <c r="AK363">
        <v>5400</v>
      </c>
      <c r="AL363">
        <v>74.812319983376398</v>
      </c>
      <c r="AM363">
        <v>4.3312857510728966</v>
      </c>
      <c r="AN363">
        <v>5.7290415339999727</v>
      </c>
      <c r="AO363">
        <v>14.692424459258715</v>
      </c>
      <c r="AP363">
        <v>3.7230602655283829E-2</v>
      </c>
      <c r="AQ363">
        <v>2.9084968070189157</v>
      </c>
      <c r="AR363">
        <v>35044.862554253472</v>
      </c>
      <c r="AS363">
        <v>26432.017788357203</v>
      </c>
      <c r="AT363">
        <v>383.01757620705496</v>
      </c>
      <c r="AU363">
        <v>526.57359782324897</v>
      </c>
      <c r="AV363">
        <v>424.8023204167684</v>
      </c>
      <c r="AW363">
        <v>453.20466626485188</v>
      </c>
      <c r="AX363">
        <v>449.45887909995184</v>
      </c>
      <c r="AY363">
        <v>437.78851664861043</v>
      </c>
      <c r="AZ363">
        <v>3.47511048109995</v>
      </c>
      <c r="BA363">
        <v>-15.750470195545091</v>
      </c>
      <c r="BB363">
        <v>38.042679307195876</v>
      </c>
      <c r="BC363">
        <v>903.21502149369985</v>
      </c>
      <c r="BD363">
        <v>7997.0621441311305</v>
      </c>
      <c r="BE363" s="33">
        <v>8.731249812990427E-2</v>
      </c>
      <c r="BF363" s="33"/>
    </row>
    <row r="364" spans="3:58" x14ac:dyDescent="0.3">
      <c r="C364" s="34">
        <v>43093</v>
      </c>
      <c r="D364">
        <v>19999.256674533419</v>
      </c>
      <c r="E364">
        <v>181.82343239254422</v>
      </c>
      <c r="F364">
        <v>516.08589967091882</v>
      </c>
      <c r="G364" t="s">
        <v>310</v>
      </c>
      <c r="H364">
        <v>1330.0714275360108</v>
      </c>
      <c r="I364">
        <v>745.04399382273357</v>
      </c>
      <c r="J364">
        <v>2.4360214743073341</v>
      </c>
      <c r="K364">
        <v>240.23474060694377</v>
      </c>
      <c r="L364">
        <v>307.75886083179051</v>
      </c>
      <c r="M364">
        <v>335.63027381896973</v>
      </c>
      <c r="N364">
        <v>1335.1612542894152</v>
      </c>
      <c r="O364">
        <v>19.831908941268921</v>
      </c>
      <c r="P364">
        <v>15.139977687597275</v>
      </c>
      <c r="Q364">
        <v>3.6391844219631619</v>
      </c>
      <c r="R364">
        <v>1046.9290699005128</v>
      </c>
      <c r="S364">
        <v>1000.0068525950114</v>
      </c>
      <c r="T364">
        <v>5000.0391391330295</v>
      </c>
      <c r="U364">
        <v>2499.6072557237412</v>
      </c>
      <c r="V364">
        <v>148.27174425125122</v>
      </c>
      <c r="W364">
        <v>23.600000381469727</v>
      </c>
      <c r="X364">
        <v>0.86894999444484711</v>
      </c>
      <c r="Y364">
        <v>1.9349999725818634</v>
      </c>
      <c r="Z364" t="s">
        <v>310</v>
      </c>
      <c r="AA364" t="s">
        <v>310</v>
      </c>
      <c r="AB364" t="s">
        <v>310</v>
      </c>
      <c r="AC364" t="s">
        <v>310</v>
      </c>
      <c r="AD364" t="s">
        <v>310</v>
      </c>
      <c r="AE364">
        <v>12617.394420030381</v>
      </c>
      <c r="AF364">
        <v>92.375001907348633</v>
      </c>
      <c r="AG364">
        <v>8.2274997234344482</v>
      </c>
      <c r="AH364">
        <v>354.37500762939453</v>
      </c>
      <c r="AI364" t="s">
        <v>310</v>
      </c>
      <c r="AJ364">
        <v>-1.7999999523162842</v>
      </c>
      <c r="AK364">
        <v>5400</v>
      </c>
      <c r="AL364">
        <v>75.552220344543457</v>
      </c>
      <c r="AM364">
        <v>4.3480316986226377</v>
      </c>
      <c r="AN364">
        <v>5.7187268586622348</v>
      </c>
      <c r="AO364">
        <v>13.931177479028701</v>
      </c>
      <c r="AP364">
        <v>4.738326660460896E-2</v>
      </c>
      <c r="AQ364">
        <v>2.6211736516820059</v>
      </c>
      <c r="AR364">
        <v>37648.150180392797</v>
      </c>
      <c r="AS364">
        <v>29083.435081651474</v>
      </c>
      <c r="AT364">
        <v>396.66045989990232</v>
      </c>
      <c r="AU364">
        <v>530.10578916337749</v>
      </c>
      <c r="AV364">
        <v>443.5265216615465</v>
      </c>
      <c r="AW364">
        <v>470.1481458981832</v>
      </c>
      <c r="AX364">
        <v>466.17264259126449</v>
      </c>
      <c r="AY364">
        <v>457.44644949171277</v>
      </c>
      <c r="AZ364">
        <v>3.2933859477440515</v>
      </c>
      <c r="BA364">
        <v>-15.722781083650059</v>
      </c>
      <c r="BB364">
        <v>36.994466205106839</v>
      </c>
      <c r="BC364">
        <v>902.84440814124218</v>
      </c>
      <c r="BD364">
        <v>7997.040184868707</v>
      </c>
      <c r="BE364" s="33">
        <v>8.1529166239003345E-2</v>
      </c>
      <c r="BF364" s="33"/>
    </row>
    <row r="365" spans="3:58" x14ac:dyDescent="0.3">
      <c r="C365" s="34">
        <v>43094</v>
      </c>
      <c r="D365">
        <v>20000.822610812716</v>
      </c>
      <c r="E365">
        <v>184.71671968566048</v>
      </c>
      <c r="F365">
        <v>516.50919967227514</v>
      </c>
      <c r="G365" t="s">
        <v>310</v>
      </c>
      <c r="H365">
        <v>1329.9747760348851</v>
      </c>
      <c r="I365">
        <v>746.919997215271</v>
      </c>
      <c r="J365">
        <v>2.4353583905431959</v>
      </c>
      <c r="K365">
        <v>245.8217840353648</v>
      </c>
      <c r="L365">
        <v>303.03655288484362</v>
      </c>
      <c r="M365">
        <v>331.91817601521808</v>
      </c>
      <c r="N365">
        <v>1334.0696098327637</v>
      </c>
      <c r="O365">
        <v>20.084214078055489</v>
      </c>
      <c r="P365">
        <v>15.379189809163412</v>
      </c>
      <c r="Q365">
        <v>3.6801915433671741</v>
      </c>
      <c r="R365">
        <v>1037.4217636956109</v>
      </c>
      <c r="S365">
        <v>1000.0261732313368</v>
      </c>
      <c r="T365">
        <v>5000.0189882066516</v>
      </c>
      <c r="U365">
        <v>2499.8234430948892</v>
      </c>
      <c r="V365">
        <v>148.09329271316528</v>
      </c>
      <c r="W365">
        <v>23.675000667572021</v>
      </c>
      <c r="X365">
        <v>0.8626750111579895</v>
      </c>
      <c r="Y365">
        <v>2.1450000107288361</v>
      </c>
      <c r="Z365" t="s">
        <v>310</v>
      </c>
      <c r="AA365" t="s">
        <v>310</v>
      </c>
      <c r="AB365" t="s">
        <v>310</v>
      </c>
      <c r="AC365" t="s">
        <v>310</v>
      </c>
      <c r="AD365" t="s">
        <v>310</v>
      </c>
      <c r="AE365">
        <v>12530.949515109593</v>
      </c>
      <c r="AF365">
        <v>92.825000762939453</v>
      </c>
      <c r="AG365">
        <v>8.2125000953674316</v>
      </c>
      <c r="AH365">
        <v>351.57501220703125</v>
      </c>
      <c r="AI365" t="s">
        <v>310</v>
      </c>
      <c r="AJ365">
        <v>-2.2500000596046448</v>
      </c>
      <c r="AK365">
        <v>5400</v>
      </c>
      <c r="AL365">
        <v>75.561027770572238</v>
      </c>
      <c r="AM365">
        <v>4.3483136624097822</v>
      </c>
      <c r="AN365">
        <v>5.7189422190189365</v>
      </c>
      <c r="AO365">
        <v>13.927270010113716</v>
      </c>
      <c r="AP365">
        <v>4.6815490608827934E-2</v>
      </c>
      <c r="AQ365">
        <v>2.6653623001443014</v>
      </c>
      <c r="AR365">
        <v>37893.042843967014</v>
      </c>
      <c r="AS365">
        <v>29329.014779324003</v>
      </c>
      <c r="AT365">
        <v>394.53740251329208</v>
      </c>
      <c r="AU365">
        <v>529.98585063086614</v>
      </c>
      <c r="AV365">
        <v>444.57506251864964</v>
      </c>
      <c r="AW365">
        <v>471.73846577538382</v>
      </c>
      <c r="AX365">
        <v>467.84781524870129</v>
      </c>
      <c r="AY365">
        <v>458.60933241314359</v>
      </c>
      <c r="AZ365">
        <v>3.2726968582305642</v>
      </c>
      <c r="BA365">
        <v>-15.827077947722541</v>
      </c>
      <c r="BB365">
        <v>33.538100991315311</v>
      </c>
      <c r="BC365">
        <v>911.50289510091147</v>
      </c>
      <c r="BD365">
        <v>8000.2201444837783</v>
      </c>
      <c r="BE365" s="33">
        <v>9.3191667149464294E-2</v>
      </c>
      <c r="BF365" s="33"/>
    </row>
    <row r="366" spans="3:58" x14ac:dyDescent="0.3">
      <c r="C366" s="34">
        <v>43095</v>
      </c>
      <c r="D366">
        <v>19978.663061523439</v>
      </c>
      <c r="E366">
        <v>184.31997240914239</v>
      </c>
      <c r="F366">
        <v>515.51233302222363</v>
      </c>
      <c r="G366" t="s">
        <v>310</v>
      </c>
      <c r="H366">
        <v>1330.4561684502496</v>
      </c>
      <c r="I366">
        <v>744.23655497233074</v>
      </c>
      <c r="J366">
        <v>2.4356730773217148</v>
      </c>
      <c r="K366">
        <v>231.44162745475768</v>
      </c>
      <c r="L366">
        <v>299.96271194881865</v>
      </c>
      <c r="M366">
        <v>331.93447589874268</v>
      </c>
      <c r="N366">
        <v>1333.6067754957412</v>
      </c>
      <c r="O366">
        <v>19.932035209072961</v>
      </c>
      <c r="P366">
        <v>15.220117230216662</v>
      </c>
      <c r="Q366">
        <v>3.6989002227783203</v>
      </c>
      <c r="R366">
        <v>1038.8195173475478</v>
      </c>
      <c r="S366">
        <v>999.9963375091553</v>
      </c>
      <c r="T366">
        <v>5000.0107701619463</v>
      </c>
      <c r="U366">
        <v>2500.0664393107095</v>
      </c>
      <c r="V366">
        <v>148.21884473164877</v>
      </c>
      <c r="W366">
        <v>24.974999904632568</v>
      </c>
      <c r="X366">
        <v>0.87447500228881836</v>
      </c>
      <c r="Y366">
        <v>2.25</v>
      </c>
      <c r="Z366" t="s">
        <v>310</v>
      </c>
      <c r="AA366" t="s">
        <v>310</v>
      </c>
      <c r="AB366" t="s">
        <v>310</v>
      </c>
      <c r="AC366" t="s">
        <v>310</v>
      </c>
      <c r="AD366" t="s">
        <v>310</v>
      </c>
      <c r="AE366">
        <v>12448.620303005642</v>
      </c>
      <c r="AF366">
        <v>92.69999885559082</v>
      </c>
      <c r="AG366">
        <v>8.8574998378753662</v>
      </c>
      <c r="AH366">
        <v>351.37500762939453</v>
      </c>
      <c r="AI366" t="s">
        <v>310</v>
      </c>
      <c r="AJ366">
        <v>-2.4000000953674316</v>
      </c>
      <c r="AK366">
        <v>5400</v>
      </c>
      <c r="AL366">
        <v>75.558097627427841</v>
      </c>
      <c r="AM366">
        <v>4.3484044442574179</v>
      </c>
      <c r="AN366">
        <v>5.7190673144327269</v>
      </c>
      <c r="AO366">
        <v>13.928218265374502</v>
      </c>
      <c r="AP366">
        <v>4.6842330704546638E-2</v>
      </c>
      <c r="AQ366">
        <v>2.6680623077683978</v>
      </c>
      <c r="AR366">
        <v>37690.871198187931</v>
      </c>
      <c r="AS366">
        <v>29111.880426870121</v>
      </c>
      <c r="AT366">
        <v>395.8262414190504</v>
      </c>
      <c r="AU366">
        <v>529.78362246619326</v>
      </c>
      <c r="AV366">
        <v>449.22350119484793</v>
      </c>
      <c r="AW366">
        <v>474.96659906175404</v>
      </c>
      <c r="AX366">
        <v>471.26750989490085</v>
      </c>
      <c r="AY366">
        <v>463.20900089475845</v>
      </c>
      <c r="AZ366">
        <v>4.1563440023197069</v>
      </c>
      <c r="BA366">
        <v>-16.392111764351526</v>
      </c>
      <c r="BB366">
        <v>29.038241106934016</v>
      </c>
      <c r="BC366">
        <v>900.46779554155137</v>
      </c>
      <c r="BD366">
        <v>7987.9545889960391</v>
      </c>
      <c r="BE366" s="33">
        <v>9.2487496944765255E-2</v>
      </c>
      <c r="BF366" s="33"/>
    </row>
    <row r="367" spans="3:58" x14ac:dyDescent="0.3">
      <c r="C367" s="34">
        <v>43096</v>
      </c>
      <c r="D367">
        <v>19999.577096218534</v>
      </c>
      <c r="E367">
        <v>182.31123104625277</v>
      </c>
      <c r="F367">
        <v>529.89807980855301</v>
      </c>
      <c r="G367" t="s">
        <v>310</v>
      </c>
      <c r="H367">
        <v>1330.0259910583495</v>
      </c>
      <c r="I367">
        <v>746.36212382846406</v>
      </c>
      <c r="J367">
        <v>2.4354521276222334</v>
      </c>
      <c r="K367">
        <v>224.74665099249947</v>
      </c>
      <c r="L367">
        <v>284.13938287099205</v>
      </c>
      <c r="M367">
        <v>317.89263619316949</v>
      </c>
      <c r="N367">
        <v>1333.2567727830674</v>
      </c>
      <c r="O367">
        <v>20.029479265213013</v>
      </c>
      <c r="P367">
        <v>15.3195858064625</v>
      </c>
      <c r="Q367">
        <v>3.7387194368574352</v>
      </c>
      <c r="R367">
        <v>1033.9217860751683</v>
      </c>
      <c r="S367">
        <v>1000.0135440826416</v>
      </c>
      <c r="T367">
        <v>4999.9756273057728</v>
      </c>
      <c r="U367">
        <v>2499.8332977294922</v>
      </c>
      <c r="V367">
        <v>148.16943724950156</v>
      </c>
      <c r="W367">
        <v>23.599999904632568</v>
      </c>
      <c r="X367">
        <v>0.88792499899864197</v>
      </c>
      <c r="Y367">
        <v>2.237500011920929</v>
      </c>
      <c r="Z367" t="s">
        <v>310</v>
      </c>
      <c r="AA367" t="s">
        <v>310</v>
      </c>
      <c r="AB367" t="s">
        <v>310</v>
      </c>
      <c r="AC367" t="s">
        <v>310</v>
      </c>
      <c r="AD367" t="s">
        <v>310</v>
      </c>
      <c r="AE367">
        <v>12466.646680365668</v>
      </c>
      <c r="AF367">
        <v>92.825000762939453</v>
      </c>
      <c r="AG367">
        <v>8.8450002670288086</v>
      </c>
      <c r="AH367">
        <v>352.57499694824219</v>
      </c>
      <c r="AI367" t="s">
        <v>310</v>
      </c>
      <c r="AJ367">
        <v>-2.4000000953674316</v>
      </c>
      <c r="AK367">
        <v>5400</v>
      </c>
      <c r="AL367">
        <v>75.574709018071488</v>
      </c>
      <c r="AM367">
        <v>4.3494397617048683</v>
      </c>
      <c r="AN367">
        <v>5.7217730421158999</v>
      </c>
      <c r="AO367">
        <v>13.934753280215793</v>
      </c>
      <c r="AP367">
        <v>4.6093951496813029E-2</v>
      </c>
      <c r="AQ367">
        <v>2.886897987789578</v>
      </c>
      <c r="AR367">
        <v>36639.702921549477</v>
      </c>
      <c r="AS367">
        <v>33572.402853732638</v>
      </c>
      <c r="AT367">
        <v>381.69988834593033</v>
      </c>
      <c r="AU367">
        <v>529.74705628289121</v>
      </c>
      <c r="AV367">
        <v>461.10141524208916</v>
      </c>
      <c r="AW367">
        <v>488.38148621453178</v>
      </c>
      <c r="AX367">
        <v>485.29145719740126</v>
      </c>
      <c r="AY367">
        <v>476.23400867250228</v>
      </c>
      <c r="AZ367">
        <v>4.623401403427124</v>
      </c>
      <c r="BA367">
        <v>-17.025520814127393</v>
      </c>
      <c r="BB367">
        <v>20.220364354054134</v>
      </c>
      <c r="BC367">
        <v>902.40374338361949</v>
      </c>
      <c r="BD367">
        <v>7993.6607108222115</v>
      </c>
      <c r="BE367" s="33">
        <v>9.4641665617624923E-2</v>
      </c>
      <c r="BF367" s="33"/>
    </row>
    <row r="368" spans="3:58" x14ac:dyDescent="0.3">
      <c r="C368" s="34">
        <v>43097</v>
      </c>
      <c r="D368">
        <v>20137.729851616754</v>
      </c>
      <c r="E368">
        <v>182.55700379477608</v>
      </c>
      <c r="F368">
        <v>533.08278030819361</v>
      </c>
      <c r="G368" t="s">
        <v>310</v>
      </c>
      <c r="H368">
        <v>1329.1389848497179</v>
      </c>
      <c r="I368">
        <v>752.29273035261372</v>
      </c>
      <c r="J368">
        <v>2.4357448687983885</v>
      </c>
      <c r="K368">
        <v>239.4636854171753</v>
      </c>
      <c r="L368">
        <v>289.67278440263539</v>
      </c>
      <c r="M368">
        <v>317.84576045142279</v>
      </c>
      <c r="N368">
        <v>1332.4588326348198</v>
      </c>
      <c r="O368">
        <v>20.271088855796389</v>
      </c>
      <c r="P368">
        <v>15.558239142100016</v>
      </c>
      <c r="Q368">
        <v>3.5171450773874917</v>
      </c>
      <c r="R368">
        <v>1036.6236669328478</v>
      </c>
      <c r="S368">
        <v>1000.0527331882053</v>
      </c>
      <c r="T368">
        <v>4999.9956734551324</v>
      </c>
      <c r="U368">
        <v>2499.2635303073457</v>
      </c>
      <c r="V368">
        <v>148.10939629872641</v>
      </c>
      <c r="W368">
        <v>23.22499942779541</v>
      </c>
      <c r="X368">
        <v>0.89852498471736908</v>
      </c>
      <c r="Y368">
        <v>2.29749995470047</v>
      </c>
      <c r="Z368" t="s">
        <v>310</v>
      </c>
      <c r="AA368" t="s">
        <v>310</v>
      </c>
      <c r="AB368" t="s">
        <v>310</v>
      </c>
      <c r="AC368" t="s">
        <v>310</v>
      </c>
      <c r="AD368" t="s">
        <v>310</v>
      </c>
      <c r="AE368">
        <v>12760.533118014866</v>
      </c>
      <c r="AF368">
        <v>92.749998092651367</v>
      </c>
      <c r="AG368">
        <v>8.4624998569488525</v>
      </c>
      <c r="AH368">
        <v>352.52499389648438</v>
      </c>
      <c r="AI368" t="s">
        <v>310</v>
      </c>
      <c r="AJ368">
        <v>-2.4000000953674316</v>
      </c>
      <c r="AK368">
        <v>5440.640625</v>
      </c>
      <c r="AL368">
        <v>75.562572230233087</v>
      </c>
      <c r="AM368">
        <v>4.3486058569616741</v>
      </c>
      <c r="AN368">
        <v>5.7195996998084917</v>
      </c>
      <c r="AO368">
        <v>13.930989928377999</v>
      </c>
      <c r="AP368">
        <v>4.6852349769324064E-2</v>
      </c>
      <c r="AQ368">
        <v>2.7084313333034515</v>
      </c>
      <c r="AR368">
        <v>37616.709354654951</v>
      </c>
      <c r="AS368">
        <v>34933.131334092883</v>
      </c>
      <c r="AT368">
        <v>380.00336172315809</v>
      </c>
      <c r="AU368">
        <v>531.53599993387854</v>
      </c>
      <c r="AV368">
        <v>456.10801281399199</v>
      </c>
      <c r="AW368">
        <v>486.41142083273996</v>
      </c>
      <c r="AX368">
        <v>483.8736227883233</v>
      </c>
      <c r="AY368">
        <v>471.57989264594187</v>
      </c>
      <c r="AZ368">
        <v>3.2856506768200133</v>
      </c>
      <c r="BA368">
        <v>-16.382634507947497</v>
      </c>
      <c r="BB368">
        <v>28.263937119728496</v>
      </c>
      <c r="BC368">
        <v>932.8750273386637</v>
      </c>
      <c r="BD368">
        <v>8003.0428453233508</v>
      </c>
      <c r="BE368" s="33">
        <v>9.7241664305329323E-2</v>
      </c>
      <c r="BF368" s="33"/>
    </row>
    <row r="369" spans="3:58" x14ac:dyDescent="0.3">
      <c r="C369" s="34">
        <v>43098</v>
      </c>
      <c r="D369">
        <v>21757.424473741321</v>
      </c>
      <c r="E369">
        <v>179.6660565800137</v>
      </c>
      <c r="F369">
        <v>561.01772838168677</v>
      </c>
      <c r="G369" t="s">
        <v>310</v>
      </c>
      <c r="H369">
        <v>1329.450511127048</v>
      </c>
      <c r="I369">
        <v>762.63958805931941</v>
      </c>
      <c r="J369">
        <v>2.4356098318265542</v>
      </c>
      <c r="K369">
        <v>253.12302707566155</v>
      </c>
      <c r="L369">
        <v>316.30998365614147</v>
      </c>
      <c r="M369">
        <v>323.5794915093316</v>
      </c>
      <c r="N369">
        <v>1331.4330610063341</v>
      </c>
      <c r="O369">
        <v>20.96836549109883</v>
      </c>
      <c r="P369">
        <v>16.144823869069416</v>
      </c>
      <c r="Q369">
        <v>3.4103056854671903</v>
      </c>
      <c r="R369">
        <v>1039.7649555630155</v>
      </c>
      <c r="S369">
        <v>1000.0085688273113</v>
      </c>
      <c r="T369">
        <v>4999.9199983384879</v>
      </c>
      <c r="U369">
        <v>2500.1708560519746</v>
      </c>
      <c r="V369">
        <v>147.9335355758667</v>
      </c>
      <c r="W369">
        <v>24.124999523162842</v>
      </c>
      <c r="X369">
        <v>0.89585000276565552</v>
      </c>
      <c r="Y369">
        <v>2.3650000691413879</v>
      </c>
      <c r="Z369" t="s">
        <v>310</v>
      </c>
      <c r="AA369" t="s">
        <v>310</v>
      </c>
      <c r="AB369" t="s">
        <v>310</v>
      </c>
      <c r="AC369" t="s">
        <v>310</v>
      </c>
      <c r="AD369" t="s">
        <v>310</v>
      </c>
      <c r="AE369">
        <v>13990.422500271266</v>
      </c>
      <c r="AF369">
        <v>92.775001525878906</v>
      </c>
      <c r="AG369">
        <v>8.4800002574920654</v>
      </c>
      <c r="AH369">
        <v>356.22499847412109</v>
      </c>
      <c r="AI369" t="s">
        <v>310</v>
      </c>
      <c r="AJ369">
        <v>-1.574999988079071</v>
      </c>
      <c r="AK369">
        <v>5978.671875</v>
      </c>
      <c r="AL369">
        <v>75.554617447323267</v>
      </c>
      <c r="AM369">
        <v>4.3482462373044752</v>
      </c>
      <c r="AN369">
        <v>5.718839289413558</v>
      </c>
      <c r="AO369">
        <v>13.927260135610899</v>
      </c>
      <c r="AP369">
        <v>4.7498321885036096E-2</v>
      </c>
      <c r="AQ369">
        <v>2.6421813501252069</v>
      </c>
      <c r="AR369">
        <v>40029.305189344617</v>
      </c>
      <c r="AS369">
        <v>44402.361343044708</v>
      </c>
      <c r="AT369">
        <v>381.5729189130995</v>
      </c>
      <c r="AU369">
        <v>559.59413278367788</v>
      </c>
      <c r="AV369">
        <v>500.81857467227513</v>
      </c>
      <c r="AW369">
        <v>527.59639106326631</v>
      </c>
      <c r="AX369">
        <v>526.0388571421305</v>
      </c>
      <c r="AY369">
        <v>513.8858191914029</v>
      </c>
      <c r="AZ369">
        <v>3.2831792135205533</v>
      </c>
      <c r="BA369">
        <v>-15.939524573087692</v>
      </c>
      <c r="BB369">
        <v>37.986188635561199</v>
      </c>
      <c r="BC369">
        <v>963.19201738569473</v>
      </c>
      <c r="BD369">
        <v>7942.0262390136722</v>
      </c>
      <c r="BE369" s="33">
        <v>0.1044291661431392</v>
      </c>
      <c r="BF369" s="33"/>
    </row>
    <row r="370" spans="3:58" x14ac:dyDescent="0.3">
      <c r="C370" s="34">
        <v>43099</v>
      </c>
      <c r="D370">
        <v>21999.839466688369</v>
      </c>
      <c r="E370">
        <v>179.90861797862584</v>
      </c>
      <c r="F370">
        <v>566.35894616444909</v>
      </c>
      <c r="G370" t="s">
        <v>310</v>
      </c>
      <c r="H370">
        <v>1330.0349315643311</v>
      </c>
      <c r="I370">
        <v>755.53883035447859</v>
      </c>
      <c r="J370">
        <v>2.4358592370318042</v>
      </c>
      <c r="K370">
        <v>241.27293859057957</v>
      </c>
      <c r="L370">
        <v>311.83738408618501</v>
      </c>
      <c r="M370">
        <v>324.3114709854126</v>
      </c>
      <c r="N370">
        <v>1330.8417478349475</v>
      </c>
      <c r="O370">
        <v>21.407699562443629</v>
      </c>
      <c r="P370">
        <v>16.584741910298664</v>
      </c>
      <c r="Q370">
        <v>3.4778641859690347</v>
      </c>
      <c r="R370">
        <v>1037.1931073930527</v>
      </c>
      <c r="S370">
        <v>1000.0109146965874</v>
      </c>
      <c r="T370">
        <v>5000.012116156684</v>
      </c>
      <c r="U370">
        <v>2500.0162972344292</v>
      </c>
      <c r="V370">
        <v>147.98078457514444</v>
      </c>
      <c r="W370">
        <v>23.574999332427979</v>
      </c>
      <c r="X370">
        <v>0.91075000166893005</v>
      </c>
      <c r="Y370">
        <v>2.1699999570846558</v>
      </c>
      <c r="Z370" t="s">
        <v>310</v>
      </c>
      <c r="AA370" t="s">
        <v>310</v>
      </c>
      <c r="AB370" t="s">
        <v>310</v>
      </c>
      <c r="AC370" t="s">
        <v>310</v>
      </c>
      <c r="AD370" t="s">
        <v>310</v>
      </c>
      <c r="AE370">
        <v>14029.721173773871</v>
      </c>
      <c r="AF370">
        <v>92.950000762939453</v>
      </c>
      <c r="AG370">
        <v>8.5425002574920654</v>
      </c>
      <c r="AH370">
        <v>360.57500457763672</v>
      </c>
      <c r="AI370" t="s">
        <v>310</v>
      </c>
      <c r="AJ370">
        <v>-1.2999999523162842</v>
      </c>
      <c r="AK370">
        <v>6130</v>
      </c>
      <c r="AL370">
        <v>75.564248503579037</v>
      </c>
      <c r="AM370">
        <v>4.3485941317346359</v>
      </c>
      <c r="AN370">
        <v>5.7195149729649222</v>
      </c>
      <c r="AO370">
        <v>13.930069293909602</v>
      </c>
      <c r="AP370">
        <v>4.6953928863836661E-2</v>
      </c>
      <c r="AQ370">
        <v>2.7041507677899466</v>
      </c>
      <c r="AR370">
        <v>39959.752067057292</v>
      </c>
      <c r="AS370">
        <v>45722.414998372398</v>
      </c>
      <c r="AT370">
        <v>385.21111467149524</v>
      </c>
      <c r="AU370">
        <v>565.07758149041069</v>
      </c>
      <c r="AV370">
        <v>514.17261801825634</v>
      </c>
      <c r="AW370">
        <v>538.75108638339577</v>
      </c>
      <c r="AX370">
        <v>537.11446605258516</v>
      </c>
      <c r="AY370">
        <v>526.32401178148052</v>
      </c>
      <c r="AZ370">
        <v>3.5370206022428143</v>
      </c>
      <c r="BA370">
        <v>-16.36342768404219</v>
      </c>
      <c r="BB370">
        <v>28.527995357910793</v>
      </c>
      <c r="BC370">
        <v>930.8627198325263</v>
      </c>
      <c r="BD370">
        <v>7905.5748862372502</v>
      </c>
      <c r="BE370" s="33">
        <v>0.10020833369344473</v>
      </c>
      <c r="BF370" s="33"/>
    </row>
    <row r="371" spans="3:58" x14ac:dyDescent="0.3">
      <c r="C371" s="34">
        <v>43100</v>
      </c>
      <c r="D371">
        <v>21501.676150512696</v>
      </c>
      <c r="E371">
        <v>179.88285653856065</v>
      </c>
      <c r="F371">
        <v>566.53512027528552</v>
      </c>
      <c r="G371" t="s">
        <v>310</v>
      </c>
      <c r="H371">
        <v>1330.1052367316352</v>
      </c>
      <c r="I371">
        <v>756.49490626653039</v>
      </c>
      <c r="J371">
        <v>2.4357750922993375</v>
      </c>
      <c r="K371">
        <v>221.50505051259643</v>
      </c>
      <c r="L371">
        <v>292.83788034651013</v>
      </c>
      <c r="M371">
        <v>325.67453914218481</v>
      </c>
      <c r="N371">
        <v>1330.7016515307955</v>
      </c>
      <c r="O371">
        <v>20.591103507412804</v>
      </c>
      <c r="P371">
        <v>15.771366039911905</v>
      </c>
      <c r="Q371">
        <v>3.6165285110473633</v>
      </c>
      <c r="R371">
        <v>1038.3519984775119</v>
      </c>
      <c r="S371">
        <v>999.99145490858291</v>
      </c>
      <c r="T371">
        <v>4999.9923551771371</v>
      </c>
      <c r="U371">
        <v>2499.2889298333062</v>
      </c>
      <c r="V371">
        <v>148.0481219291687</v>
      </c>
      <c r="W371">
        <v>23.150000095367432</v>
      </c>
      <c r="X371">
        <v>0.92514999210834503</v>
      </c>
      <c r="Y371">
        <v>2.0849999189376831</v>
      </c>
      <c r="Z371" t="s">
        <v>310</v>
      </c>
      <c r="AA371" t="s">
        <v>310</v>
      </c>
      <c r="AB371" t="s">
        <v>310</v>
      </c>
      <c r="AC371" t="s">
        <v>310</v>
      </c>
      <c r="AD371" t="s">
        <v>310</v>
      </c>
      <c r="AE371">
        <v>13692.297637430827</v>
      </c>
      <c r="AF371">
        <v>93</v>
      </c>
      <c r="AG371">
        <v>8.5425000190734863</v>
      </c>
      <c r="AH371">
        <v>355.37499237060547</v>
      </c>
      <c r="AI371" t="s">
        <v>310</v>
      </c>
      <c r="AJ371">
        <v>-1.2999999523162842</v>
      </c>
      <c r="AK371">
        <v>6130</v>
      </c>
      <c r="AL371">
        <v>75.564903974533081</v>
      </c>
      <c r="AM371">
        <v>4.3490518583191768</v>
      </c>
      <c r="AN371">
        <v>5.7205255994366278</v>
      </c>
      <c r="AO371">
        <v>13.932641830046972</v>
      </c>
      <c r="AP371">
        <v>4.5462897357841335E-2</v>
      </c>
      <c r="AQ371">
        <v>2.8081685097681151</v>
      </c>
      <c r="AR371">
        <v>38627.681389702688</v>
      </c>
      <c r="AS371">
        <v>43433.172272406686</v>
      </c>
      <c r="AT371">
        <v>388.71788669162328</v>
      </c>
      <c r="AU371">
        <v>565.00986724429663</v>
      </c>
      <c r="AV371">
        <v>508.45473927391902</v>
      </c>
      <c r="AW371">
        <v>532.64978557869244</v>
      </c>
      <c r="AX371">
        <v>530.59460548118307</v>
      </c>
      <c r="AY371">
        <v>521.17803441365561</v>
      </c>
      <c r="AZ371">
        <v>3.5450720670874474</v>
      </c>
      <c r="BA371">
        <v>-17.320453757047652</v>
      </c>
      <c r="BB371">
        <v>18.758710532883804</v>
      </c>
      <c r="BC371">
        <v>956.58556158277725</v>
      </c>
      <c r="BD371">
        <v>7987.3704267713756</v>
      </c>
      <c r="BE371" s="33">
        <v>0.10219999961555004</v>
      </c>
      <c r="BF371" s="33"/>
    </row>
    <row r="372" spans="3:58" x14ac:dyDescent="0.3">
      <c r="C372" s="34">
        <v>43101</v>
      </c>
      <c r="D372">
        <v>20959.80904168023</v>
      </c>
      <c r="E372">
        <v>181.5527708000607</v>
      </c>
      <c r="F372">
        <v>562.4756444825066</v>
      </c>
      <c r="G372" t="s">
        <v>310</v>
      </c>
      <c r="H372">
        <v>1330.5255722045899</v>
      </c>
      <c r="I372">
        <v>753.70971197552149</v>
      </c>
      <c r="J372">
        <v>2.4353684468677752</v>
      </c>
      <c r="K372">
        <v>217.43677508389507</v>
      </c>
      <c r="L372">
        <v>274.13441050847371</v>
      </c>
      <c r="M372">
        <v>316.82239903344049</v>
      </c>
      <c r="N372">
        <v>1330.8708460277981</v>
      </c>
      <c r="O372">
        <v>20.165355209509531</v>
      </c>
      <c r="P372">
        <v>15.356923354334301</v>
      </c>
      <c r="Q372">
        <v>3.6601672172546387</v>
      </c>
      <c r="R372">
        <v>1051.7180182562934</v>
      </c>
      <c r="S372">
        <v>1000.0029241138035</v>
      </c>
      <c r="T372">
        <v>5000.0065906100799</v>
      </c>
      <c r="U372">
        <v>2499.6987978617349</v>
      </c>
      <c r="V372">
        <v>148.11249176661173</v>
      </c>
      <c r="W372">
        <v>23.249999523162842</v>
      </c>
      <c r="X372">
        <v>0.90814998745918274</v>
      </c>
      <c r="Y372">
        <v>2.1850000023841858</v>
      </c>
      <c r="Z372" t="s">
        <v>310</v>
      </c>
      <c r="AA372" t="s">
        <v>310</v>
      </c>
      <c r="AB372" t="s">
        <v>310</v>
      </c>
      <c r="AC372" t="s">
        <v>310</v>
      </c>
      <c r="AD372" t="s">
        <v>310</v>
      </c>
      <c r="AE372">
        <v>13225.888078986274</v>
      </c>
      <c r="AF372">
        <v>92.92500114440918</v>
      </c>
      <c r="AG372">
        <v>8.5399999618530273</v>
      </c>
      <c r="AH372">
        <v>357.72500610351563</v>
      </c>
      <c r="AI372" t="s">
        <v>310</v>
      </c>
      <c r="AJ372">
        <v>1.0249999761581421</v>
      </c>
      <c r="AK372">
        <v>6130</v>
      </c>
      <c r="AL372">
        <v>75.585192505518592</v>
      </c>
      <c r="AM372">
        <v>4.3502719086077475</v>
      </c>
      <c r="AN372">
        <v>5.7234399408929875</v>
      </c>
      <c r="AO372">
        <v>13.93775378829903</v>
      </c>
      <c r="AP372">
        <v>4.5135434096058212E-2</v>
      </c>
      <c r="AQ372">
        <v>3.0260812698139086</v>
      </c>
      <c r="AR372">
        <v>37346.466040039064</v>
      </c>
      <c r="AS372">
        <v>41956.353605143231</v>
      </c>
      <c r="AT372">
        <v>384.29725324842667</v>
      </c>
      <c r="AU372">
        <v>561.03991209665935</v>
      </c>
      <c r="AV372">
        <v>500.28346854315862</v>
      </c>
      <c r="AW372">
        <v>526.48748685342298</v>
      </c>
      <c r="AX372">
        <v>524.24644235681603</v>
      </c>
      <c r="AY372">
        <v>514.14418713039822</v>
      </c>
      <c r="AZ372">
        <v>3.5652472238849708</v>
      </c>
      <c r="BA372">
        <v>-17.652446060710481</v>
      </c>
      <c r="BB372">
        <v>10.803834294776122</v>
      </c>
      <c r="BC372">
        <v>962.98436135860629</v>
      </c>
      <c r="BD372">
        <v>7994.2278906928168</v>
      </c>
      <c r="BE372" s="33">
        <v>0.10277500220884879</v>
      </c>
      <c r="BF372" s="33"/>
    </row>
    <row r="373" spans="3:58" x14ac:dyDescent="0.3">
      <c r="C373" s="34">
        <v>43102</v>
      </c>
      <c r="D373">
        <v>21688.95765109592</v>
      </c>
      <c r="E373">
        <v>178.81922640270656</v>
      </c>
      <c r="F373">
        <v>571.35624567667639</v>
      </c>
      <c r="G373" t="s">
        <v>310</v>
      </c>
      <c r="H373">
        <v>1329.9245091756186</v>
      </c>
      <c r="I373">
        <v>755.37865816752117</v>
      </c>
      <c r="J373">
        <v>2.4892032800863189</v>
      </c>
      <c r="K373">
        <v>226.78990431891546</v>
      </c>
      <c r="L373">
        <v>281.89592816034951</v>
      </c>
      <c r="M373">
        <v>313.16079851786293</v>
      </c>
      <c r="N373">
        <v>1327.4114795260959</v>
      </c>
      <c r="O373">
        <v>20.576684821976556</v>
      </c>
      <c r="P373">
        <v>15.75104840596517</v>
      </c>
      <c r="Q373">
        <v>3.5994748009575739</v>
      </c>
      <c r="R373">
        <v>1039.5291112687853</v>
      </c>
      <c r="S373">
        <v>999.97404636806914</v>
      </c>
      <c r="T373">
        <v>5000.012324354384</v>
      </c>
      <c r="U373">
        <v>2499.5622422960068</v>
      </c>
      <c r="V373">
        <v>148.00084273020425</v>
      </c>
      <c r="W373">
        <v>23.150000095367432</v>
      </c>
      <c r="X373">
        <v>0.91912500560283661</v>
      </c>
      <c r="Y373">
        <v>2.1449999213218689</v>
      </c>
      <c r="Z373" t="s">
        <v>310</v>
      </c>
      <c r="AA373" t="s">
        <v>310</v>
      </c>
      <c r="AB373" t="s">
        <v>310</v>
      </c>
      <c r="AC373" t="s">
        <v>310</v>
      </c>
      <c r="AD373" t="s">
        <v>310</v>
      </c>
      <c r="AE373">
        <v>13628.443802558051</v>
      </c>
      <c r="AF373">
        <v>92.674999237060547</v>
      </c>
      <c r="AG373">
        <v>8.4124999046325684</v>
      </c>
      <c r="AH373">
        <v>356.42500305175781</v>
      </c>
      <c r="AI373" t="s">
        <v>310</v>
      </c>
      <c r="AJ373">
        <v>1.7999999523162842</v>
      </c>
      <c r="AK373">
        <v>6130</v>
      </c>
      <c r="AL373">
        <v>75.514950124422711</v>
      </c>
      <c r="AM373">
        <v>4.02815401736233</v>
      </c>
      <c r="AN373">
        <v>2.7911018597582977</v>
      </c>
      <c r="AO373">
        <v>6.9511124962089967</v>
      </c>
      <c r="AP373">
        <v>4.6723404729117952</v>
      </c>
      <c r="AQ373">
        <v>3.9401053554481931</v>
      </c>
      <c r="AR373">
        <v>38480.768934461805</v>
      </c>
      <c r="AS373">
        <v>42155.599949815536</v>
      </c>
      <c r="AT373">
        <v>399.52871482637192</v>
      </c>
      <c r="AU373">
        <v>569.57069738176131</v>
      </c>
      <c r="AV373">
        <v>509.78492448594835</v>
      </c>
      <c r="AW373">
        <v>534.29469335344106</v>
      </c>
      <c r="AX373">
        <v>532.54917583465578</v>
      </c>
      <c r="AY373">
        <v>522.94505547417532</v>
      </c>
      <c r="AZ373">
        <v>3.34192512292001</v>
      </c>
      <c r="BA373">
        <v>-17.131471396154829</v>
      </c>
      <c r="BB373">
        <v>14.603443090120951</v>
      </c>
      <c r="BC373">
        <v>1278.9933014027993</v>
      </c>
      <c r="BD373">
        <v>7976.9886283026799</v>
      </c>
      <c r="BE373" s="33">
        <v>0.10057083362092574</v>
      </c>
      <c r="BF373" s="33"/>
    </row>
    <row r="374" spans="3:58" x14ac:dyDescent="0.3">
      <c r="C374" s="34">
        <v>43103</v>
      </c>
      <c r="D374">
        <v>22000.936427815755</v>
      </c>
      <c r="E374">
        <v>179.10419527689615</v>
      </c>
      <c r="F374">
        <v>576.3077571656969</v>
      </c>
      <c r="G374" t="s">
        <v>310</v>
      </c>
      <c r="H374">
        <v>1330.0192211574979</v>
      </c>
      <c r="I374">
        <v>752.75043837229407</v>
      </c>
      <c r="J374">
        <v>2.2806726515293123</v>
      </c>
      <c r="K374">
        <v>243.55064256985983</v>
      </c>
      <c r="L374">
        <v>305.25425820880469</v>
      </c>
      <c r="M374">
        <v>325.95372729831274</v>
      </c>
      <c r="N374">
        <v>1326.4856575012207</v>
      </c>
      <c r="O374">
        <v>20.673526432779099</v>
      </c>
      <c r="P374">
        <v>15.844719250996908</v>
      </c>
      <c r="Q374">
        <v>3.6199094189537897</v>
      </c>
      <c r="R374">
        <v>1046.1203755696615</v>
      </c>
      <c r="S374">
        <v>999.99376284281414</v>
      </c>
      <c r="T374">
        <v>4999.9809234619142</v>
      </c>
      <c r="U374">
        <v>2498.7098693847656</v>
      </c>
      <c r="V374">
        <v>148.06588252385458</v>
      </c>
      <c r="W374">
        <v>23.100000381469727</v>
      </c>
      <c r="X374">
        <v>0.92170000076293945</v>
      </c>
      <c r="Y374">
        <v>2.1575000286102295</v>
      </c>
      <c r="Z374" t="s">
        <v>310</v>
      </c>
      <c r="AA374" t="s">
        <v>310</v>
      </c>
      <c r="AB374" t="s">
        <v>310</v>
      </c>
      <c r="AC374" t="s">
        <v>310</v>
      </c>
      <c r="AD374" t="s">
        <v>310</v>
      </c>
      <c r="AE374">
        <v>13827.434664238825</v>
      </c>
      <c r="AF374">
        <v>92.899999618530273</v>
      </c>
      <c r="AG374">
        <v>8.7225000858306885</v>
      </c>
      <c r="AH374">
        <v>358.20000457763672</v>
      </c>
      <c r="AI374" t="s">
        <v>310</v>
      </c>
      <c r="AJ374">
        <v>1.0499999970197678</v>
      </c>
      <c r="AK374">
        <v>6132.6875</v>
      </c>
      <c r="AL374">
        <v>75.474227391348947</v>
      </c>
      <c r="AM374">
        <v>4.2099107934368982</v>
      </c>
      <c r="AN374">
        <v>2.2329211531413926</v>
      </c>
      <c r="AO374">
        <v>5.0925000472017272</v>
      </c>
      <c r="AP374">
        <v>5.0116662248969082</v>
      </c>
      <c r="AQ374">
        <v>3.1782901949352689</v>
      </c>
      <c r="AR374">
        <v>39198.147165256079</v>
      </c>
      <c r="AS374">
        <v>41875.853192816838</v>
      </c>
      <c r="AT374">
        <v>411.5285799662272</v>
      </c>
      <c r="AU374">
        <v>575.01143213907881</v>
      </c>
      <c r="AV374">
        <v>516.10831156836616</v>
      </c>
      <c r="AW374">
        <v>540.54051486121284</v>
      </c>
      <c r="AX374">
        <v>539.33888933393689</v>
      </c>
      <c r="AY374">
        <v>528.90373552110464</v>
      </c>
      <c r="AZ374">
        <v>3.3831815408335792</v>
      </c>
      <c r="BA374">
        <v>-16.196646936734517</v>
      </c>
      <c r="BB374">
        <v>30.002854871087603</v>
      </c>
      <c r="BC374">
        <v>1204.3983278486464</v>
      </c>
      <c r="BD374">
        <v>7946.4233834160696</v>
      </c>
      <c r="BE374" s="33">
        <v>0.10353749804198742</v>
      </c>
      <c r="BF374" s="33"/>
    </row>
    <row r="375" spans="3:58" x14ac:dyDescent="0.3">
      <c r="C375" s="34">
        <v>43104</v>
      </c>
      <c r="D375">
        <v>22115.519087049695</v>
      </c>
      <c r="E375">
        <v>180.33794886271158</v>
      </c>
      <c r="F375">
        <v>576.43011199103466</v>
      </c>
      <c r="G375" t="s">
        <v>310</v>
      </c>
      <c r="H375">
        <v>1330.0066521538629</v>
      </c>
      <c r="I375">
        <v>753.10494971805144</v>
      </c>
      <c r="J375">
        <v>2.2763874532447921</v>
      </c>
      <c r="K375">
        <v>257.05294067064921</v>
      </c>
      <c r="L375">
        <v>324.41696620517308</v>
      </c>
      <c r="M375">
        <v>335.45868396759033</v>
      </c>
      <c r="N375">
        <v>1325.2788873884413</v>
      </c>
      <c r="O375">
        <v>20.925300641854605</v>
      </c>
      <c r="P375">
        <v>16.096756776173908</v>
      </c>
      <c r="Q375">
        <v>3.6232992013295493</v>
      </c>
      <c r="R375">
        <v>1054.0540657043457</v>
      </c>
      <c r="S375">
        <v>999.9939542770386</v>
      </c>
      <c r="T375">
        <v>5000.0403771294486</v>
      </c>
      <c r="U375">
        <v>2500.1015981038413</v>
      </c>
      <c r="V375">
        <v>147.86627213160196</v>
      </c>
      <c r="W375">
        <v>22.949999809265137</v>
      </c>
      <c r="X375">
        <v>0.92937497794628143</v>
      </c>
      <c r="Y375">
        <v>2.0874999761581421</v>
      </c>
      <c r="Z375" t="s">
        <v>310</v>
      </c>
      <c r="AA375" t="s">
        <v>310</v>
      </c>
      <c r="AB375" t="s">
        <v>310</v>
      </c>
      <c r="AC375" t="s">
        <v>310</v>
      </c>
      <c r="AD375" t="s">
        <v>310</v>
      </c>
      <c r="AE375">
        <v>13812.371048312718</v>
      </c>
      <c r="AF375">
        <v>92.850002288818359</v>
      </c>
      <c r="AG375">
        <v>8.5174999237060547</v>
      </c>
      <c r="AH375">
        <v>359.02500152587891</v>
      </c>
      <c r="AI375" t="s">
        <v>310</v>
      </c>
      <c r="AJ375">
        <v>0.80000001192092896</v>
      </c>
      <c r="AK375">
        <v>6130</v>
      </c>
      <c r="AL375">
        <v>75.461026318868008</v>
      </c>
      <c r="AM375">
        <v>4.2089299177130064</v>
      </c>
      <c r="AN375">
        <v>2.2337457757857111</v>
      </c>
      <c r="AO375">
        <v>5.0848435557550857</v>
      </c>
      <c r="AP375">
        <v>5.0117459239231215</v>
      </c>
      <c r="AQ375">
        <v>3.0290125558773675</v>
      </c>
      <c r="AR375">
        <v>39799.050800238714</v>
      </c>
      <c r="AS375">
        <v>41689.951544867625</v>
      </c>
      <c r="AT375">
        <v>412.24643114937675</v>
      </c>
      <c r="AU375">
        <v>575.0171118206448</v>
      </c>
      <c r="AV375">
        <v>516.56662631564666</v>
      </c>
      <c r="AW375">
        <v>541.01961563958059</v>
      </c>
      <c r="AX375">
        <v>539.87402617136638</v>
      </c>
      <c r="AY375">
        <v>529.50306027730301</v>
      </c>
      <c r="AZ375">
        <v>3.3039908770057891</v>
      </c>
      <c r="BA375">
        <v>-15.484211544858084</v>
      </c>
      <c r="BB375">
        <v>39.637435930967328</v>
      </c>
      <c r="BC375">
        <v>932.01576220194499</v>
      </c>
      <c r="BD375">
        <v>7952.5082424587672</v>
      </c>
      <c r="BE375" s="33">
        <v>0.10764999780803919</v>
      </c>
      <c r="BF375" s="33"/>
    </row>
    <row r="376" spans="3:58" x14ac:dyDescent="0.3">
      <c r="C376" s="34">
        <v>43105</v>
      </c>
      <c r="D376">
        <v>22199.64717678494</v>
      </c>
      <c r="E376">
        <v>182.68438261879814</v>
      </c>
      <c r="F376">
        <v>583.71568520863855</v>
      </c>
      <c r="G376" t="s">
        <v>310</v>
      </c>
      <c r="H376">
        <v>1330.9066570705838</v>
      </c>
      <c r="I376">
        <v>757.69859756893584</v>
      </c>
      <c r="J376">
        <v>2.3413482942680517</v>
      </c>
      <c r="K376">
        <v>261.09832363128663</v>
      </c>
      <c r="L376">
        <v>330.12888166639539</v>
      </c>
      <c r="M376">
        <v>341.93810092078314</v>
      </c>
      <c r="N376">
        <v>1326.5422201368544</v>
      </c>
      <c r="O376">
        <v>20.953915040360556</v>
      </c>
      <c r="P376">
        <v>16.146410465240479</v>
      </c>
      <c r="Q376">
        <v>3.3833023971981473</v>
      </c>
      <c r="R376">
        <v>1051.9070900387235</v>
      </c>
      <c r="S376">
        <v>999.93732971615259</v>
      </c>
      <c r="T376">
        <v>5000.0396970960828</v>
      </c>
      <c r="U376">
        <v>2500.036303202311</v>
      </c>
      <c r="V376">
        <v>147.9930853843689</v>
      </c>
      <c r="W376">
        <v>23.050000190734863</v>
      </c>
      <c r="X376">
        <v>0.92547500133514404</v>
      </c>
      <c r="Y376">
        <v>2.1650000214576721</v>
      </c>
      <c r="Z376" t="s">
        <v>310</v>
      </c>
      <c r="AA376" t="s">
        <v>310</v>
      </c>
      <c r="AB376" t="s">
        <v>310</v>
      </c>
      <c r="AC376" t="s">
        <v>310</v>
      </c>
      <c r="AD376" t="s">
        <v>310</v>
      </c>
      <c r="AE376">
        <v>13815.386289808484</v>
      </c>
      <c r="AF376">
        <v>92.875001907348633</v>
      </c>
      <c r="AG376">
        <v>8.4624996185302734</v>
      </c>
      <c r="AH376">
        <v>355.40000915527344</v>
      </c>
      <c r="AI376" t="s">
        <v>310</v>
      </c>
      <c r="AJ376">
        <v>1.5499999672174454</v>
      </c>
      <c r="AK376">
        <v>6130</v>
      </c>
      <c r="AL376">
        <v>75.66858806610108</v>
      </c>
      <c r="AM376">
        <v>4.338315455781089</v>
      </c>
      <c r="AN376">
        <v>5.5882508051064281</v>
      </c>
      <c r="AO376">
        <v>13.0912369262841</v>
      </c>
      <c r="AP376">
        <v>0.53338564112265074</v>
      </c>
      <c r="AQ376">
        <v>2.9958162870672016</v>
      </c>
      <c r="AR376">
        <v>39656.868943956164</v>
      </c>
      <c r="AS376">
        <v>38534.472299533423</v>
      </c>
      <c r="AT376">
        <v>433.20450858010184</v>
      </c>
      <c r="AU376">
        <v>582.74853521982834</v>
      </c>
      <c r="AV376">
        <v>523.28957981533472</v>
      </c>
      <c r="AW376">
        <v>546.13335535261365</v>
      </c>
      <c r="AX376">
        <v>544.84131459130185</v>
      </c>
      <c r="AY376">
        <v>536.22560761769614</v>
      </c>
      <c r="AZ376">
        <v>3.5276160231067073</v>
      </c>
      <c r="BA376">
        <v>-15.287136720286476</v>
      </c>
      <c r="BB376">
        <v>41.749278856648338</v>
      </c>
      <c r="BC376">
        <v>950.01616342332625</v>
      </c>
      <c r="BD376">
        <v>7960.2342749701602</v>
      </c>
      <c r="BE376" s="33">
        <v>0.10009583396216233</v>
      </c>
      <c r="BF376" s="33"/>
    </row>
    <row r="377" spans="3:58" x14ac:dyDescent="0.3">
      <c r="C377" s="34">
        <v>43106</v>
      </c>
      <c r="D377">
        <v>21707.38344116211</v>
      </c>
      <c r="E377">
        <v>182.89555564456515</v>
      </c>
      <c r="F377">
        <v>587.14041868845618</v>
      </c>
      <c r="G377" t="s">
        <v>310</v>
      </c>
      <c r="H377">
        <v>1330.9303499009875</v>
      </c>
      <c r="I377">
        <v>752.233250702752</v>
      </c>
      <c r="J377">
        <v>2.3641103320486017</v>
      </c>
      <c r="K377">
        <v>263.16571011013457</v>
      </c>
      <c r="L377">
        <v>332.61783387925891</v>
      </c>
      <c r="M377">
        <v>345.75218624538843</v>
      </c>
      <c r="N377">
        <v>1326.8397084130181</v>
      </c>
      <c r="O377">
        <v>20.62454672323333</v>
      </c>
      <c r="P377">
        <v>15.82612001200517</v>
      </c>
      <c r="Q377">
        <v>3.5813046031528049</v>
      </c>
      <c r="R377">
        <v>1040.1001818974812</v>
      </c>
      <c r="S377">
        <v>999.99229280683733</v>
      </c>
      <c r="T377">
        <v>5000.027756415473</v>
      </c>
      <c r="U377">
        <v>2500.9188334147134</v>
      </c>
      <c r="V377">
        <v>147.8934415181478</v>
      </c>
      <c r="W377">
        <v>23.550000667572021</v>
      </c>
      <c r="X377">
        <v>0.90805000066757202</v>
      </c>
      <c r="Y377">
        <v>2.0949999690055847</v>
      </c>
      <c r="Z377" t="s">
        <v>310</v>
      </c>
      <c r="AA377" t="s">
        <v>310</v>
      </c>
      <c r="AB377" t="s">
        <v>310</v>
      </c>
      <c r="AC377" t="s">
        <v>310</v>
      </c>
      <c r="AD377" t="s">
        <v>310</v>
      </c>
      <c r="AE377">
        <v>13419.186553955078</v>
      </c>
      <c r="AF377">
        <v>92.975000381469727</v>
      </c>
      <c r="AG377">
        <v>8.742499828338623</v>
      </c>
      <c r="AH377">
        <v>353.97499847412109</v>
      </c>
      <c r="AI377" t="s">
        <v>310</v>
      </c>
      <c r="AJ377">
        <v>1.7999999523162842</v>
      </c>
      <c r="AK377">
        <v>6130</v>
      </c>
      <c r="AL377">
        <v>75.737319517135617</v>
      </c>
      <c r="AM377">
        <v>4.3574087543619999</v>
      </c>
      <c r="AN377">
        <v>5.7088880616757605</v>
      </c>
      <c r="AO377">
        <v>13.500655032859909</v>
      </c>
      <c r="AP377">
        <v>0.23545296998798018</v>
      </c>
      <c r="AQ377">
        <v>2.5818586349487305</v>
      </c>
      <c r="AR377">
        <v>39001.767342122395</v>
      </c>
      <c r="AS377">
        <v>34943.349835205081</v>
      </c>
      <c r="AT377">
        <v>449.68382208082409</v>
      </c>
      <c r="AU377">
        <v>586.19662412007654</v>
      </c>
      <c r="AV377">
        <v>521.21444050470984</v>
      </c>
      <c r="AW377">
        <v>541.85044750637473</v>
      </c>
      <c r="AX377">
        <v>540.09181752734719</v>
      </c>
      <c r="AY377">
        <v>534.33403514226279</v>
      </c>
      <c r="AZ377">
        <v>3.6779214561813407</v>
      </c>
      <c r="BA377">
        <v>-14.862527212500572</v>
      </c>
      <c r="BB377">
        <v>46.006956254111394</v>
      </c>
      <c r="BC377">
        <v>935.85732885996504</v>
      </c>
      <c r="BD377">
        <v>7949.8152472601996</v>
      </c>
      <c r="BE377" s="33">
        <v>9.955416774998109E-2</v>
      </c>
      <c r="BF377" s="33"/>
    </row>
    <row r="378" spans="3:58" x14ac:dyDescent="0.3">
      <c r="C378" s="34">
        <v>43107</v>
      </c>
      <c r="D378">
        <v>21755.116075981987</v>
      </c>
      <c r="E378">
        <v>180.09945294062297</v>
      </c>
      <c r="F378">
        <v>597.38836500379773</v>
      </c>
      <c r="G378" t="s">
        <v>310</v>
      </c>
      <c r="H378">
        <v>1329.9651463402643</v>
      </c>
      <c r="I378">
        <v>748.47526853349473</v>
      </c>
      <c r="J378">
        <v>2.3674615481661427</v>
      </c>
      <c r="K378">
        <v>263.24348634613887</v>
      </c>
      <c r="L378">
        <v>342.39988856845434</v>
      </c>
      <c r="M378">
        <v>349.992839495341</v>
      </c>
      <c r="N378">
        <v>1326.3831107669407</v>
      </c>
      <c r="O378">
        <v>20.409663197067047</v>
      </c>
      <c r="P378">
        <v>15.719483675228226</v>
      </c>
      <c r="Q378">
        <v>3.655548095703125</v>
      </c>
      <c r="R378">
        <v>1039.9580080032349</v>
      </c>
      <c r="S378">
        <v>1000.0023864110311</v>
      </c>
      <c r="T378">
        <v>5000.0304577297638</v>
      </c>
      <c r="U378">
        <v>2500.1750098334419</v>
      </c>
      <c r="V378">
        <v>147.92203108469644</v>
      </c>
      <c r="W378">
        <v>23.700000762939453</v>
      </c>
      <c r="X378">
        <v>0.89092500507831573</v>
      </c>
      <c r="Y378">
        <v>1.9474999606609344</v>
      </c>
      <c r="Z378" t="s">
        <v>310</v>
      </c>
      <c r="AA378" t="s">
        <v>310</v>
      </c>
      <c r="AB378" t="s">
        <v>310</v>
      </c>
      <c r="AC378" t="s">
        <v>310</v>
      </c>
      <c r="AD378" t="s">
        <v>310</v>
      </c>
      <c r="AE378">
        <v>13389.954999118381</v>
      </c>
      <c r="AF378">
        <v>92.69999885559082</v>
      </c>
      <c r="AG378">
        <v>8.1025000810623169</v>
      </c>
      <c r="AH378">
        <v>345.27499389648438</v>
      </c>
      <c r="AI378" t="s">
        <v>310</v>
      </c>
      <c r="AJ378">
        <v>1.7999999523162842</v>
      </c>
      <c r="AK378">
        <v>6130</v>
      </c>
      <c r="AL378">
        <v>75.753140126334301</v>
      </c>
      <c r="AM378">
        <v>4.3576764543851221</v>
      </c>
      <c r="AN378">
        <v>5.7075282790594635</v>
      </c>
      <c r="AO378">
        <v>13.516159787774086</v>
      </c>
      <c r="AP378">
        <v>0.23658692836761475</v>
      </c>
      <c r="AQ378">
        <v>2.6157076987955303</v>
      </c>
      <c r="AR378">
        <v>38985.175150553383</v>
      </c>
      <c r="AS378">
        <v>37389.18109605577</v>
      </c>
      <c r="AT378">
        <v>457.44107295142283</v>
      </c>
      <c r="AU378">
        <v>596.68381175994875</v>
      </c>
      <c r="AV378">
        <v>530.2961593733894</v>
      </c>
      <c r="AW378">
        <v>548.26637753380669</v>
      </c>
      <c r="AX378">
        <v>546.49900284873115</v>
      </c>
      <c r="AY378">
        <v>542.86270871692238</v>
      </c>
      <c r="AZ378">
        <v>3.4389047694702941</v>
      </c>
      <c r="BA378">
        <v>-14.823957415421804</v>
      </c>
      <c r="BB378">
        <v>50.891219774881996</v>
      </c>
      <c r="BC378">
        <v>894.49919321272114</v>
      </c>
      <c r="BD378">
        <v>7980.3373118082682</v>
      </c>
      <c r="BE378" s="33">
        <v>9.3574998279412583E-2</v>
      </c>
      <c r="BF378" s="33"/>
    </row>
    <row r="379" spans="3:58" x14ac:dyDescent="0.3">
      <c r="C379" s="34">
        <v>43108</v>
      </c>
      <c r="D379">
        <v>22009.382134331598</v>
      </c>
      <c r="E379">
        <v>180.91243863635594</v>
      </c>
      <c r="F379">
        <v>601.85922834608289</v>
      </c>
      <c r="G379" t="s">
        <v>310</v>
      </c>
      <c r="H379">
        <v>1332.8425235748291</v>
      </c>
      <c r="I379">
        <v>753.82669152153858</v>
      </c>
      <c r="J379">
        <v>2.4084629563348634</v>
      </c>
      <c r="K379">
        <v>262.05345568656924</v>
      </c>
      <c r="L379">
        <v>332.41198857625324</v>
      </c>
      <c r="M379">
        <v>349.63807529873316</v>
      </c>
      <c r="N379">
        <v>1327.0097921583388</v>
      </c>
      <c r="O379">
        <v>20.045945135752358</v>
      </c>
      <c r="P379">
        <v>15.586188215017319</v>
      </c>
      <c r="Q379">
        <v>3.4907511870066323</v>
      </c>
      <c r="R379">
        <v>1043.2287316216364</v>
      </c>
      <c r="S379">
        <v>1000.0632226943969</v>
      </c>
      <c r="T379">
        <v>5000.0257336086697</v>
      </c>
      <c r="U379">
        <v>2499.6951633029512</v>
      </c>
      <c r="V379">
        <v>147.95605897903442</v>
      </c>
      <c r="W379">
        <v>23.774999618530273</v>
      </c>
      <c r="X379">
        <v>0.88967502117156982</v>
      </c>
      <c r="Y379">
        <v>2.0149999558925629</v>
      </c>
      <c r="Z379" t="s">
        <v>310</v>
      </c>
      <c r="AA379" t="s">
        <v>310</v>
      </c>
      <c r="AB379" t="s">
        <v>310</v>
      </c>
      <c r="AC379" t="s">
        <v>310</v>
      </c>
      <c r="AD379" t="s">
        <v>310</v>
      </c>
      <c r="AE379">
        <v>13503.787572224936</v>
      </c>
      <c r="AF379">
        <v>92.599998474121094</v>
      </c>
      <c r="AG379">
        <v>8.227500319480896</v>
      </c>
      <c r="AH379">
        <v>353.12500762939453</v>
      </c>
      <c r="AI379" t="s">
        <v>310</v>
      </c>
      <c r="AJ379">
        <v>1.9333333571751912</v>
      </c>
      <c r="AK379">
        <v>6130</v>
      </c>
      <c r="AL379">
        <v>75.704502683215665</v>
      </c>
      <c r="AM379">
        <v>4.3661053256856075</v>
      </c>
      <c r="AN379">
        <v>5.6600231644180088</v>
      </c>
      <c r="AO379">
        <v>13.624923422270351</v>
      </c>
      <c r="AP379">
        <v>0.18325276769594187</v>
      </c>
      <c r="AQ379">
        <v>2.6485674911075168</v>
      </c>
      <c r="AR379">
        <v>38541.393515353731</v>
      </c>
      <c r="AS379">
        <v>37327.562840440536</v>
      </c>
      <c r="AT379">
        <v>466.40783246358234</v>
      </c>
      <c r="AU379">
        <v>610.05536217159693</v>
      </c>
      <c r="AV379">
        <v>540.00568424860637</v>
      </c>
      <c r="AW379">
        <v>558.51671619415288</v>
      </c>
      <c r="AX379">
        <v>557.16187513139516</v>
      </c>
      <c r="AY379">
        <v>552.96937118106416</v>
      </c>
      <c r="AZ379">
        <v>3.3321651316351359</v>
      </c>
      <c r="BA379">
        <v>-14.959615410367649</v>
      </c>
      <c r="BB379">
        <v>43.74246216615041</v>
      </c>
      <c r="BC379">
        <v>925.76729666392009</v>
      </c>
      <c r="BD379">
        <v>7984.6915815565317</v>
      </c>
      <c r="BE379" s="33">
        <v>0.10113749963541825</v>
      </c>
      <c r="BF379" s="33"/>
    </row>
    <row r="380" spans="3:58" x14ac:dyDescent="0.3">
      <c r="C380" s="34">
        <v>43109</v>
      </c>
      <c r="D380">
        <v>19300.677519395616</v>
      </c>
      <c r="E380">
        <v>180.20180957582261</v>
      </c>
      <c r="F380">
        <v>603.97647380828857</v>
      </c>
      <c r="G380" t="s">
        <v>310</v>
      </c>
      <c r="H380">
        <v>1336.7262391832139</v>
      </c>
      <c r="I380">
        <v>755.77329675886369</v>
      </c>
      <c r="J380">
        <v>2.4258563221801839</v>
      </c>
      <c r="K380">
        <v>268.63637188805473</v>
      </c>
      <c r="L380">
        <v>337.23445203569202</v>
      </c>
      <c r="M380">
        <v>347.17287222544354</v>
      </c>
      <c r="N380">
        <v>1332.5869140625</v>
      </c>
      <c r="O380">
        <v>19.012066524558598</v>
      </c>
      <c r="P380">
        <v>14.818022137549189</v>
      </c>
      <c r="Q380">
        <v>3.7807252671983509</v>
      </c>
      <c r="R380">
        <v>1034.6647257486979</v>
      </c>
      <c r="S380">
        <v>1000.0248043484158</v>
      </c>
      <c r="T380">
        <v>4999.9558937920465</v>
      </c>
      <c r="U380">
        <v>2499.4088278876411</v>
      </c>
      <c r="V380">
        <v>149.14862155914307</v>
      </c>
      <c r="W380">
        <v>24.100000381469727</v>
      </c>
      <c r="X380">
        <v>0.89524999260902405</v>
      </c>
      <c r="Y380">
        <v>1.9224999845027924</v>
      </c>
      <c r="Z380" t="s">
        <v>310</v>
      </c>
      <c r="AA380" t="s">
        <v>310</v>
      </c>
      <c r="AB380" t="s">
        <v>310</v>
      </c>
      <c r="AC380" t="s">
        <v>310</v>
      </c>
      <c r="AD380" t="s">
        <v>310</v>
      </c>
      <c r="AE380">
        <v>11845.839360555014</v>
      </c>
      <c r="AF380">
        <v>92.599998474121094</v>
      </c>
      <c r="AG380">
        <v>8.1175000667572021</v>
      </c>
      <c r="AH380">
        <v>346.57501220703125</v>
      </c>
      <c r="AI380" t="s">
        <v>310</v>
      </c>
      <c r="AJ380">
        <v>1.6000000238418579</v>
      </c>
      <c r="AK380">
        <v>6130</v>
      </c>
      <c r="AL380">
        <v>75.684838983747696</v>
      </c>
      <c r="AM380">
        <v>4.3333661822146841</v>
      </c>
      <c r="AN380">
        <v>5.6773766577243805</v>
      </c>
      <c r="AO380">
        <v>13.771696691380606</v>
      </c>
      <c r="AP380">
        <v>6.3693045840288204E-2</v>
      </c>
      <c r="AQ380">
        <v>2.8251244376103082</v>
      </c>
      <c r="AR380">
        <v>37816.974095323349</v>
      </c>
      <c r="AS380">
        <v>41854.859319390191</v>
      </c>
      <c r="AT380">
        <v>431.18616822560631</v>
      </c>
      <c r="AU380">
        <v>623.27396185133193</v>
      </c>
      <c r="AV380">
        <v>532.75325672361589</v>
      </c>
      <c r="AW380">
        <v>554.34667150709367</v>
      </c>
      <c r="AX380">
        <v>553.47927905188669</v>
      </c>
      <c r="AY380">
        <v>545.95789807637527</v>
      </c>
      <c r="AZ380">
        <v>3.3048086639907623</v>
      </c>
      <c r="BA380">
        <v>-14.448976790573862</v>
      </c>
      <c r="BB380">
        <v>56.293852600786423</v>
      </c>
      <c r="BC380">
        <v>920.65930514865454</v>
      </c>
      <c r="BD380">
        <v>7981.9342185126407</v>
      </c>
      <c r="BE380" s="33">
        <v>0.10815416586895783</v>
      </c>
      <c r="BF380" s="33"/>
    </row>
    <row r="381" spans="3:58" x14ac:dyDescent="0.3">
      <c r="C381" s="34">
        <v>43110</v>
      </c>
      <c r="D381">
        <v>22698.895772298176</v>
      </c>
      <c r="E381">
        <v>180.18574831220837</v>
      </c>
      <c r="F381">
        <v>619.54813639322913</v>
      </c>
      <c r="G381" t="s">
        <v>310</v>
      </c>
      <c r="H381">
        <v>1335.0256473117404</v>
      </c>
      <c r="I381">
        <v>759.31666613684763</v>
      </c>
      <c r="J381">
        <v>2.36104560383699</v>
      </c>
      <c r="K381">
        <v>272.64338373608058</v>
      </c>
      <c r="L381">
        <v>350.14739301469592</v>
      </c>
      <c r="M381">
        <v>350.84509584638806</v>
      </c>
      <c r="N381">
        <v>1330.1926466200086</v>
      </c>
      <c r="O381">
        <v>20.189802141984305</v>
      </c>
      <c r="P381">
        <v>16.183903535207111</v>
      </c>
      <c r="Q381">
        <v>2.8515465524461536</v>
      </c>
      <c r="R381">
        <v>1037.4735075632732</v>
      </c>
      <c r="S381">
        <v>999.99208753373887</v>
      </c>
      <c r="T381">
        <v>4999.9983654446069</v>
      </c>
      <c r="U381">
        <v>2500.0460730658638</v>
      </c>
      <c r="V381">
        <v>148.83532524108887</v>
      </c>
      <c r="W381">
        <v>23.750000476837158</v>
      </c>
      <c r="X381">
        <v>0.87369999289512634</v>
      </c>
      <c r="Y381">
        <v>1.8799999952316284</v>
      </c>
      <c r="Z381" t="s">
        <v>310</v>
      </c>
      <c r="AA381" t="s">
        <v>310</v>
      </c>
      <c r="AB381" t="s">
        <v>310</v>
      </c>
      <c r="AC381" t="s">
        <v>310</v>
      </c>
      <c r="AD381" t="s">
        <v>310</v>
      </c>
      <c r="AE381">
        <v>14083.798240152995</v>
      </c>
      <c r="AF381">
        <v>92.524999618530273</v>
      </c>
      <c r="AG381">
        <v>8.0699999332427979</v>
      </c>
      <c r="AH381">
        <v>354.07501220703125</v>
      </c>
      <c r="AI381" t="s">
        <v>310</v>
      </c>
      <c r="AJ381">
        <v>0.77500000596046448</v>
      </c>
      <c r="AK381">
        <v>6130</v>
      </c>
      <c r="AL381">
        <v>75.91970047420925</v>
      </c>
      <c r="AM381">
        <v>4.3670504136880242</v>
      </c>
      <c r="AN381">
        <v>5.6985843936602274</v>
      </c>
      <c r="AO381">
        <v>13.4549971299039</v>
      </c>
      <c r="AP381">
        <v>5.7929175873114552E-2</v>
      </c>
      <c r="AQ381">
        <v>2.8816274884674282</v>
      </c>
      <c r="AR381">
        <v>39775.392167154947</v>
      </c>
      <c r="AS381">
        <v>43558.495810275606</v>
      </c>
      <c r="AT381">
        <v>472.73215577867296</v>
      </c>
      <c r="AU381">
        <v>635.81236580742734</v>
      </c>
      <c r="AV381">
        <v>570.96082369486487</v>
      </c>
      <c r="AW381">
        <v>584.9810432857937</v>
      </c>
      <c r="AX381">
        <v>584.19134862687849</v>
      </c>
      <c r="AY381">
        <v>580.50160569085017</v>
      </c>
      <c r="AZ381">
        <v>3.4612837326195507</v>
      </c>
      <c r="BA381">
        <v>-14.598385654555427</v>
      </c>
      <c r="BB381">
        <v>54.479837344752418</v>
      </c>
      <c r="BC381">
        <v>1017.7955755445693</v>
      </c>
      <c r="BD381">
        <v>7948.045964558919</v>
      </c>
      <c r="BE381" s="33">
        <v>9.7908332943916321E-2</v>
      </c>
      <c r="BF381" s="33"/>
    </row>
    <row r="382" spans="3:58" x14ac:dyDescent="0.3">
      <c r="C382" s="34">
        <v>43111</v>
      </c>
      <c r="D382">
        <v>22697.752231174047</v>
      </c>
      <c r="E382">
        <v>178.47953991360134</v>
      </c>
      <c r="F382">
        <v>622.96655389997693</v>
      </c>
      <c r="G382" t="s">
        <v>310</v>
      </c>
      <c r="H382">
        <v>1335.0148897806803</v>
      </c>
      <c r="I382">
        <v>758.34045475853816</v>
      </c>
      <c r="J382">
        <v>2.3564295947310274</v>
      </c>
      <c r="K382">
        <v>250.51752340528699</v>
      </c>
      <c r="L382">
        <v>334.5101595348782</v>
      </c>
      <c r="M382">
        <v>349.13129541609021</v>
      </c>
      <c r="N382">
        <v>1332.5935494316948</v>
      </c>
      <c r="O382">
        <v>20.07185500992669</v>
      </c>
      <c r="P382">
        <v>16.030754884084065</v>
      </c>
      <c r="Q382">
        <v>2.9859364032745361</v>
      </c>
      <c r="R382">
        <v>1033.2520721435546</v>
      </c>
      <c r="S382">
        <v>999.99478126102019</v>
      </c>
      <c r="T382">
        <v>5000.0240019056528</v>
      </c>
      <c r="U382">
        <v>2499.5656119452583</v>
      </c>
      <c r="V382">
        <v>149.23756917317709</v>
      </c>
      <c r="W382">
        <v>23.749999523162842</v>
      </c>
      <c r="X382">
        <v>0.85834997892379761</v>
      </c>
      <c r="Y382">
        <v>1.8500000238418579</v>
      </c>
      <c r="Z382" t="s">
        <v>310</v>
      </c>
      <c r="AA382" t="s">
        <v>310</v>
      </c>
      <c r="AB382" t="s">
        <v>310</v>
      </c>
      <c r="AC382" t="s">
        <v>310</v>
      </c>
      <c r="AD382" t="s">
        <v>310</v>
      </c>
      <c r="AE382">
        <v>14199.933912150065</v>
      </c>
      <c r="AF382">
        <v>92.350002288818359</v>
      </c>
      <c r="AG382">
        <v>8.2899997234344482</v>
      </c>
      <c r="AH382">
        <v>285.32501220703125</v>
      </c>
      <c r="AI382" t="s">
        <v>310</v>
      </c>
      <c r="AJ382">
        <v>0.5</v>
      </c>
      <c r="AK382">
        <v>6130</v>
      </c>
      <c r="AL382">
        <v>75.876417554749381</v>
      </c>
      <c r="AM382">
        <v>4.3524548403090897</v>
      </c>
      <c r="AN382">
        <v>5.7365355430377853</v>
      </c>
      <c r="AO382">
        <v>13.519918212294579</v>
      </c>
      <c r="AP382">
        <v>5.0958190525502517E-2</v>
      </c>
      <c r="AQ382">
        <v>2.7316773103343115</v>
      </c>
      <c r="AR382">
        <v>39031.479379611548</v>
      </c>
      <c r="AS382">
        <v>44645.057655164928</v>
      </c>
      <c r="AT382">
        <v>471.4468009736803</v>
      </c>
      <c r="AU382">
        <v>639.04585776858858</v>
      </c>
      <c r="AV382">
        <v>572.17484580145947</v>
      </c>
      <c r="AW382">
        <v>585.68886888292104</v>
      </c>
      <c r="AX382">
        <v>584.54824434916179</v>
      </c>
      <c r="AY382">
        <v>581.80657028622102</v>
      </c>
      <c r="AZ382">
        <v>3.2744319855338997</v>
      </c>
      <c r="BA382">
        <v>-15.064445060822699</v>
      </c>
      <c r="BB382">
        <v>44.567430338594647</v>
      </c>
      <c r="BC382">
        <v>1028.4175099478828</v>
      </c>
      <c r="BD382">
        <v>7944.2864774915906</v>
      </c>
      <c r="BE382" s="33">
        <v>9.9179166058699295E-2</v>
      </c>
      <c r="BF382" s="33"/>
    </row>
    <row r="383" spans="3:58" x14ac:dyDescent="0.3">
      <c r="C383" s="34">
        <v>43112</v>
      </c>
      <c r="D383">
        <v>22699.267797851564</v>
      </c>
      <c r="E383">
        <v>179.24051375918918</v>
      </c>
      <c r="F383">
        <v>614.18947272830542</v>
      </c>
      <c r="G383" t="s">
        <v>310</v>
      </c>
      <c r="H383">
        <v>1335.003225156996</v>
      </c>
      <c r="I383">
        <v>753.74918810526526</v>
      </c>
      <c r="J383">
        <v>2.3994693750032674</v>
      </c>
      <c r="K383">
        <v>249.69061003790961</v>
      </c>
      <c r="L383">
        <v>314.21704726748999</v>
      </c>
      <c r="M383">
        <v>339.8436731762356</v>
      </c>
      <c r="N383">
        <v>1331.8765558878581</v>
      </c>
      <c r="O383">
        <v>20.426401952240202</v>
      </c>
      <c r="P383">
        <v>16.115456263224285</v>
      </c>
      <c r="Q383">
        <v>3.2411536375681558</v>
      </c>
      <c r="R383">
        <v>1033.5639708624947</v>
      </c>
      <c r="S383">
        <v>999.96984284718826</v>
      </c>
      <c r="T383">
        <v>4999.9918972439236</v>
      </c>
      <c r="U383">
        <v>2500.3680547078452</v>
      </c>
      <c r="V383">
        <v>149.23108657201132</v>
      </c>
      <c r="W383">
        <v>24.100000381469727</v>
      </c>
      <c r="X383">
        <v>0.83420000970363617</v>
      </c>
      <c r="Y383">
        <v>1.8099999725818634</v>
      </c>
      <c r="Z383" t="s">
        <v>310</v>
      </c>
      <c r="AA383" t="s">
        <v>310</v>
      </c>
      <c r="AB383" t="s">
        <v>310</v>
      </c>
      <c r="AC383" t="s">
        <v>310</v>
      </c>
      <c r="AD383" t="s">
        <v>310</v>
      </c>
      <c r="AE383">
        <v>14141.929917060004</v>
      </c>
      <c r="AF383">
        <v>92.375001907348633</v>
      </c>
      <c r="AG383">
        <v>8.3299996852874756</v>
      </c>
      <c r="AH383">
        <v>334.62500762939453</v>
      </c>
      <c r="AI383" t="s">
        <v>310</v>
      </c>
      <c r="AJ383">
        <v>0.42500000447034836</v>
      </c>
      <c r="AK383">
        <v>6130</v>
      </c>
      <c r="AL383">
        <v>75.75113396644592</v>
      </c>
      <c r="AM383">
        <v>4.3487965151667591</v>
      </c>
      <c r="AN383">
        <v>5.706749370859729</v>
      </c>
      <c r="AO383">
        <v>13.693055657876862</v>
      </c>
      <c r="AP383">
        <v>5.210497690864873E-2</v>
      </c>
      <c r="AQ383">
        <v>2.7227867394685745</v>
      </c>
      <c r="AR383">
        <v>38617.759034559465</v>
      </c>
      <c r="AS383">
        <v>42158.736052788627</v>
      </c>
      <c r="AT383">
        <v>471.76899637646147</v>
      </c>
      <c r="AU383">
        <v>629.88644351959226</v>
      </c>
      <c r="AV383">
        <v>561.02383401658801</v>
      </c>
      <c r="AW383">
        <v>576.62645295461016</v>
      </c>
      <c r="AX383">
        <v>575.30439747704395</v>
      </c>
      <c r="AY383">
        <v>572.21457237667505</v>
      </c>
      <c r="AZ383">
        <v>3.3409230419331126</v>
      </c>
      <c r="BA383">
        <v>-15.440536297692192</v>
      </c>
      <c r="BB383">
        <v>34.644636113776102</v>
      </c>
      <c r="BC383">
        <v>1031.1917999267578</v>
      </c>
      <c r="BD383">
        <v>7933.9118403116863</v>
      </c>
      <c r="BE383" s="33">
        <v>9.602499784280856E-2</v>
      </c>
      <c r="BF383" s="33"/>
    </row>
    <row r="384" spans="3:58" x14ac:dyDescent="0.3">
      <c r="C384" s="34">
        <v>43113</v>
      </c>
      <c r="D384">
        <v>22697.909076605902</v>
      </c>
      <c r="E384">
        <v>178.49609791967603</v>
      </c>
      <c r="F384">
        <v>611.40501870049366</v>
      </c>
      <c r="G384" t="s">
        <v>310</v>
      </c>
      <c r="H384">
        <v>1334.9925631629096</v>
      </c>
      <c r="I384">
        <v>746.71200697157121</v>
      </c>
      <c r="J384">
        <v>2.4137264023224514</v>
      </c>
      <c r="K384">
        <v>238.45096849865382</v>
      </c>
      <c r="L384">
        <v>307.27576048109268</v>
      </c>
      <c r="M384">
        <v>339.80977800157336</v>
      </c>
      <c r="N384">
        <v>1332.1819108327229</v>
      </c>
      <c r="O384">
        <v>20.437333036131328</v>
      </c>
      <c r="P384">
        <v>16.116802215576172</v>
      </c>
      <c r="Q384">
        <v>3.3265383243560791</v>
      </c>
      <c r="R384">
        <v>1030.9329717848036</v>
      </c>
      <c r="S384">
        <v>1000.0320776621501</v>
      </c>
      <c r="T384">
        <v>5000.0338575575088</v>
      </c>
      <c r="U384">
        <v>2500.1259485880532</v>
      </c>
      <c r="V384">
        <v>149.15575663248697</v>
      </c>
      <c r="W384">
        <v>24.200000762939453</v>
      </c>
      <c r="X384">
        <v>0.8197999894618988</v>
      </c>
      <c r="Y384">
        <v>1.7099999487400055</v>
      </c>
      <c r="Z384" t="s">
        <v>310</v>
      </c>
      <c r="AA384" t="s">
        <v>310</v>
      </c>
      <c r="AB384" t="s">
        <v>310</v>
      </c>
      <c r="AC384" t="s">
        <v>310</v>
      </c>
      <c r="AD384" t="s">
        <v>310</v>
      </c>
      <c r="AE384">
        <v>14276.166118028428</v>
      </c>
      <c r="AF384">
        <v>92.249998092651367</v>
      </c>
      <c r="AG384">
        <v>8.2674999237060547</v>
      </c>
      <c r="AH384">
        <v>358.42501068115234</v>
      </c>
      <c r="AI384" t="s">
        <v>310</v>
      </c>
      <c r="AJ384">
        <v>0.40000000596046448</v>
      </c>
      <c r="AK384">
        <v>6130</v>
      </c>
      <c r="AL384">
        <v>75.881215008099872</v>
      </c>
      <c r="AM384">
        <v>4.3397069301870133</v>
      </c>
      <c r="AN384">
        <v>5.6443175935082968</v>
      </c>
      <c r="AO384">
        <v>13.624829376737276</v>
      </c>
      <c r="AP384">
        <v>4.663454993731446E-2</v>
      </c>
      <c r="AQ384">
        <v>3.1455043289396496</v>
      </c>
      <c r="AR384">
        <v>38411.354923502608</v>
      </c>
      <c r="AS384">
        <v>41545.131270345053</v>
      </c>
      <c r="AT384">
        <v>469.41323343912762</v>
      </c>
      <c r="AU384">
        <v>626.8308467441135</v>
      </c>
      <c r="AV384">
        <v>558.64422586229114</v>
      </c>
      <c r="AW384">
        <v>574.49224957360161</v>
      </c>
      <c r="AX384">
        <v>572.81191043853755</v>
      </c>
      <c r="AY384">
        <v>570.10600422753225</v>
      </c>
      <c r="AZ384">
        <v>3.4019643749627804</v>
      </c>
      <c r="BA384">
        <v>-16.049270576238634</v>
      </c>
      <c r="BB384">
        <v>30.819204748339125</v>
      </c>
      <c r="BC384">
        <v>1001.5387333552043</v>
      </c>
      <c r="BD384">
        <v>7937.4716186523438</v>
      </c>
      <c r="BE384" s="33">
        <v>9.4845832946399852E-2</v>
      </c>
      <c r="BF384" s="33"/>
    </row>
    <row r="385" spans="3:58" x14ac:dyDescent="0.3">
      <c r="C385" s="34">
        <v>43114</v>
      </c>
      <c r="D385">
        <v>22700.582002088759</v>
      </c>
      <c r="E385">
        <v>181.4147110356225</v>
      </c>
      <c r="F385">
        <v>609.47450055016407</v>
      </c>
      <c r="G385" t="s">
        <v>310</v>
      </c>
      <c r="H385">
        <v>1334.9904336717393</v>
      </c>
      <c r="I385">
        <v>749.21634373135032</v>
      </c>
      <c r="J385">
        <v>2.4118208636012342</v>
      </c>
      <c r="K385">
        <v>252.03839173846774</v>
      </c>
      <c r="L385">
        <v>318.3734948900011</v>
      </c>
      <c r="M385">
        <v>342.42028130425348</v>
      </c>
      <c r="N385">
        <v>1332.7919664171006</v>
      </c>
      <c r="O385">
        <v>20.471524746550454</v>
      </c>
      <c r="P385">
        <v>16.166374206542969</v>
      </c>
      <c r="Q385">
        <v>3.1124691963195801</v>
      </c>
      <c r="R385">
        <v>1037.3706966824002</v>
      </c>
      <c r="S385">
        <v>999.96175098419189</v>
      </c>
      <c r="T385">
        <v>4999.9813200208873</v>
      </c>
      <c r="U385">
        <v>2500.3441280788848</v>
      </c>
      <c r="V385">
        <v>149.03618335723877</v>
      </c>
      <c r="W385">
        <v>24.050000190734863</v>
      </c>
      <c r="X385">
        <v>0.80322499573230743</v>
      </c>
      <c r="Y385">
        <v>1.754999965429306</v>
      </c>
      <c r="Z385" t="s">
        <v>310</v>
      </c>
      <c r="AA385" t="s">
        <v>310</v>
      </c>
      <c r="AB385" t="s">
        <v>310</v>
      </c>
      <c r="AC385" t="s">
        <v>310</v>
      </c>
      <c r="AD385" t="s">
        <v>310</v>
      </c>
      <c r="AE385">
        <v>14333.462516276042</v>
      </c>
      <c r="AF385">
        <v>92.350000381469727</v>
      </c>
      <c r="AG385">
        <v>8.242499828338623</v>
      </c>
      <c r="AH385">
        <v>357.22499847412109</v>
      </c>
      <c r="AI385" t="s">
        <v>310</v>
      </c>
      <c r="AJ385">
        <v>0.40000000596046448</v>
      </c>
      <c r="AK385">
        <v>6130</v>
      </c>
      <c r="AL385">
        <v>75.872134412659534</v>
      </c>
      <c r="AM385">
        <v>4.3394562295741501</v>
      </c>
      <c r="AN385">
        <v>5.6450966523753277</v>
      </c>
      <c r="AO385">
        <v>13.618040644791391</v>
      </c>
      <c r="AP385">
        <v>4.7441522073414594E-2</v>
      </c>
      <c r="AQ385">
        <v>3.1113300058576794</v>
      </c>
      <c r="AR385">
        <v>38863.233175998263</v>
      </c>
      <c r="AS385">
        <v>40707.35169813368</v>
      </c>
      <c r="AT385">
        <v>471.9389685312907</v>
      </c>
      <c r="AU385">
        <v>625.02731374104815</v>
      </c>
      <c r="AV385">
        <v>556.83187378777393</v>
      </c>
      <c r="AW385">
        <v>574.13495930565728</v>
      </c>
      <c r="AX385">
        <v>572.92180078294541</v>
      </c>
      <c r="AY385">
        <v>568.59933658175999</v>
      </c>
      <c r="AZ385">
        <v>3.4168310390578376</v>
      </c>
      <c r="BA385">
        <v>-15.347204956081178</v>
      </c>
      <c r="BB385">
        <v>38.423830860190918</v>
      </c>
      <c r="BC385">
        <v>1029.2241103490194</v>
      </c>
      <c r="BD385">
        <v>7967.888350084093</v>
      </c>
      <c r="BE385" s="33">
        <v>9.1895835474133492E-2</v>
      </c>
      <c r="BF385" s="33"/>
    </row>
    <row r="386" spans="3:58" x14ac:dyDescent="0.3">
      <c r="C386" s="34">
        <v>43115</v>
      </c>
      <c r="D386">
        <v>22700.204563395182</v>
      </c>
      <c r="E386">
        <v>179.29407052993776</v>
      </c>
      <c r="F386">
        <v>604.39105828603113</v>
      </c>
      <c r="G386" t="s">
        <v>310</v>
      </c>
      <c r="H386">
        <v>1335.0122120327419</v>
      </c>
      <c r="I386">
        <v>747.7033252080281</v>
      </c>
      <c r="J386">
        <v>2.4248026639341362</v>
      </c>
      <c r="K386">
        <v>247.05343290964763</v>
      </c>
      <c r="L386">
        <v>322.18354015350343</v>
      </c>
      <c r="M386">
        <v>337.41236262851294</v>
      </c>
      <c r="N386">
        <v>1332.3771389007568</v>
      </c>
      <c r="O386">
        <v>20.578751423623828</v>
      </c>
      <c r="P386">
        <v>16.263031482696533</v>
      </c>
      <c r="Q386">
        <v>3.1712412304348416</v>
      </c>
      <c r="R386">
        <v>1023.3674203024971</v>
      </c>
      <c r="S386">
        <v>1000.0121052000258</v>
      </c>
      <c r="T386">
        <v>4999.9829867892795</v>
      </c>
      <c r="U386">
        <v>2500.6884468926323</v>
      </c>
      <c r="V386">
        <v>148.99466832478842</v>
      </c>
      <c r="W386">
        <v>23.924999713897705</v>
      </c>
      <c r="X386">
        <v>0.7945999801158905</v>
      </c>
      <c r="Y386">
        <v>1.7275000214576721</v>
      </c>
      <c r="Z386" t="s">
        <v>310</v>
      </c>
      <c r="AA386" t="s">
        <v>310</v>
      </c>
      <c r="AB386" t="s">
        <v>310</v>
      </c>
      <c r="AC386" t="s">
        <v>310</v>
      </c>
      <c r="AD386" t="s">
        <v>310</v>
      </c>
      <c r="AE386">
        <v>14324.159230550131</v>
      </c>
      <c r="AF386">
        <v>92.624998092651367</v>
      </c>
      <c r="AG386">
        <v>8.4199995994567871</v>
      </c>
      <c r="AH386">
        <v>356.37500762939453</v>
      </c>
      <c r="AI386" t="s">
        <v>310</v>
      </c>
      <c r="AJ386">
        <v>0.17500000260770321</v>
      </c>
      <c r="AK386">
        <v>6130</v>
      </c>
      <c r="AL386">
        <v>75.758417370584283</v>
      </c>
      <c r="AM386">
        <v>4.3534902981401959</v>
      </c>
      <c r="AN386">
        <v>5.6641543580426106</v>
      </c>
      <c r="AO386">
        <v>13.72710944182343</v>
      </c>
      <c r="AP386">
        <v>4.9291148864560659E-2</v>
      </c>
      <c r="AQ386">
        <v>2.8735941896835961</v>
      </c>
      <c r="AR386">
        <v>39327.077632649736</v>
      </c>
      <c r="AS386">
        <v>39753.245161946616</v>
      </c>
      <c r="AT386">
        <v>469.52419697443645</v>
      </c>
      <c r="AU386">
        <v>619.25580329895024</v>
      </c>
      <c r="AV386">
        <v>550.31209521823462</v>
      </c>
      <c r="AW386">
        <v>567.26198442247176</v>
      </c>
      <c r="AX386">
        <v>565.61403721703425</v>
      </c>
      <c r="AY386">
        <v>562.18082923889165</v>
      </c>
      <c r="AZ386">
        <v>3.3493502177298069</v>
      </c>
      <c r="BA386">
        <v>-15.774631449249055</v>
      </c>
      <c r="BB386">
        <v>38.255833508570987</v>
      </c>
      <c r="BC386">
        <v>1029.1800204806857</v>
      </c>
      <c r="BD386">
        <v>7916.51349673801</v>
      </c>
      <c r="BE386" s="33">
        <v>9.0608331374824047E-2</v>
      </c>
      <c r="BF386" s="33"/>
    </row>
    <row r="387" spans="3:58" x14ac:dyDescent="0.3">
      <c r="C387" s="34">
        <v>43116</v>
      </c>
      <c r="D387">
        <v>22699.037821451824</v>
      </c>
      <c r="E387">
        <v>180.82379377683003</v>
      </c>
      <c r="F387">
        <v>596.09834512074792</v>
      </c>
      <c r="G387" t="s">
        <v>310</v>
      </c>
      <c r="H387">
        <v>1334.990527258979</v>
      </c>
      <c r="I387">
        <v>753.08666540781655</v>
      </c>
      <c r="J387">
        <v>2.3925960896901355</v>
      </c>
      <c r="K387">
        <v>225.3516164249844</v>
      </c>
      <c r="L387">
        <v>293.8667229546441</v>
      </c>
      <c r="M387">
        <v>327.51404179467096</v>
      </c>
      <c r="N387">
        <v>1330.9235716925728</v>
      </c>
      <c r="O387">
        <v>20.817841996086969</v>
      </c>
      <c r="P387">
        <v>16.491069952646892</v>
      </c>
      <c r="Q387">
        <v>3.1900240580240884</v>
      </c>
      <c r="R387">
        <v>1031.7780352486504</v>
      </c>
      <c r="S387">
        <v>999.99861954583059</v>
      </c>
      <c r="T387">
        <v>4999.9723178439672</v>
      </c>
      <c r="U387">
        <v>2499.8128679063584</v>
      </c>
      <c r="V387">
        <v>149.24386183420816</v>
      </c>
      <c r="W387">
        <v>24.125000476837158</v>
      </c>
      <c r="X387">
        <v>0.80215001106262207</v>
      </c>
      <c r="Y387">
        <v>1.6649999916553497</v>
      </c>
      <c r="Z387" t="s">
        <v>310</v>
      </c>
      <c r="AA387" t="s">
        <v>310</v>
      </c>
      <c r="AB387" t="s">
        <v>310</v>
      </c>
      <c r="AC387" t="s">
        <v>310</v>
      </c>
      <c r="AD387" t="s">
        <v>310</v>
      </c>
      <c r="AE387">
        <v>14232.159123060439</v>
      </c>
      <c r="AF387">
        <v>92.775001525878906</v>
      </c>
      <c r="AG387">
        <v>8.4274997711181641</v>
      </c>
      <c r="AH387">
        <v>354.39999389648438</v>
      </c>
      <c r="AI387" t="s">
        <v>310</v>
      </c>
      <c r="AJ387">
        <v>0.10000000149011612</v>
      </c>
      <c r="AK387">
        <v>6130</v>
      </c>
      <c r="AL387">
        <v>75.624744227197439</v>
      </c>
      <c r="AM387">
        <v>4.3368831374762973</v>
      </c>
      <c r="AN387">
        <v>5.7673747895492449</v>
      </c>
      <c r="AO387">
        <v>13.797493828336398</v>
      </c>
      <c r="AP387">
        <v>4.3509907353048521E-2</v>
      </c>
      <c r="AQ387">
        <v>2.7812649806340537</v>
      </c>
      <c r="AR387">
        <v>38715.050115288628</v>
      </c>
      <c r="AS387">
        <v>36899.030324978296</v>
      </c>
      <c r="AT387">
        <v>467.41884236865576</v>
      </c>
      <c r="AU387">
        <v>608.45444891187879</v>
      </c>
      <c r="AV387">
        <v>537.76386578877771</v>
      </c>
      <c r="AW387">
        <v>555.16220071580676</v>
      </c>
      <c r="AX387">
        <v>552.22855635748965</v>
      </c>
      <c r="AY387">
        <v>550.70620259179009</v>
      </c>
      <c r="AZ387">
        <v>3.4024144122997919</v>
      </c>
      <c r="BA387">
        <v>-16.978305726581148</v>
      </c>
      <c r="BB387">
        <v>19.468037613564068</v>
      </c>
      <c r="BC387">
        <v>1076.0493734783597</v>
      </c>
      <c r="BD387">
        <v>7953.7456887139215</v>
      </c>
      <c r="BE387" s="33">
        <v>9.0399996998409435E-2</v>
      </c>
      <c r="BF387" s="33"/>
    </row>
    <row r="388" spans="3:58" x14ac:dyDescent="0.3">
      <c r="C388" s="34">
        <v>43117</v>
      </c>
      <c r="D388">
        <v>22698.86836819119</v>
      </c>
      <c r="E388">
        <v>182.00368539492288</v>
      </c>
      <c r="F388">
        <v>591.33884959750708</v>
      </c>
      <c r="G388" t="s">
        <v>310</v>
      </c>
      <c r="H388">
        <v>1334.9833632575142</v>
      </c>
      <c r="I388">
        <v>751.945371055603</v>
      </c>
      <c r="J388">
        <v>2.3729884113426563</v>
      </c>
      <c r="K388">
        <v>238.3124715593126</v>
      </c>
      <c r="L388">
        <v>293.841595670912</v>
      </c>
      <c r="M388">
        <v>325.78576670752631</v>
      </c>
      <c r="N388">
        <v>1331.8180485619439</v>
      </c>
      <c r="O388">
        <v>20.831007740232678</v>
      </c>
      <c r="P388">
        <v>16.500895977020264</v>
      </c>
      <c r="Q388">
        <v>3.1117937035030789</v>
      </c>
      <c r="R388">
        <v>1034.4915487925211</v>
      </c>
      <c r="S388">
        <v>1000.0301318486531</v>
      </c>
      <c r="T388">
        <v>5000.0190560234914</v>
      </c>
      <c r="U388">
        <v>2499.4907379150391</v>
      </c>
      <c r="V388">
        <v>148.89791647593179</v>
      </c>
      <c r="W388">
        <v>23.899999618530273</v>
      </c>
      <c r="X388">
        <v>0.80480001866817474</v>
      </c>
      <c r="Y388">
        <v>1.695000022649765</v>
      </c>
      <c r="Z388" t="s">
        <v>310</v>
      </c>
      <c r="AA388" t="s">
        <v>310</v>
      </c>
      <c r="AB388" t="s">
        <v>310</v>
      </c>
      <c r="AC388" t="s">
        <v>310</v>
      </c>
      <c r="AD388" t="s">
        <v>310</v>
      </c>
      <c r="AE388">
        <v>14258.297114054361</v>
      </c>
      <c r="AF388">
        <v>92.500001907348633</v>
      </c>
      <c r="AG388">
        <v>8.4175000190734863</v>
      </c>
      <c r="AH388">
        <v>352.07499694824219</v>
      </c>
      <c r="AI388" t="s">
        <v>310</v>
      </c>
      <c r="AJ388">
        <v>-5.000000074505806E-2</v>
      </c>
      <c r="AK388">
        <v>6130</v>
      </c>
      <c r="AL388">
        <v>75.876693974600897</v>
      </c>
      <c r="AM388">
        <v>4.3170540653996996</v>
      </c>
      <c r="AN388">
        <v>5.7230959297882187</v>
      </c>
      <c r="AO388">
        <v>13.584221971697277</v>
      </c>
      <c r="AP388">
        <v>5.3424778228832619E-2</v>
      </c>
      <c r="AQ388">
        <v>2.8313118550512524</v>
      </c>
      <c r="AR388">
        <v>39038.583540852866</v>
      </c>
      <c r="AS388">
        <v>35248.695026312933</v>
      </c>
      <c r="AT388">
        <v>469.96501752005685</v>
      </c>
      <c r="AU388">
        <v>603.72613131205242</v>
      </c>
      <c r="AV388">
        <v>531.58530129326709</v>
      </c>
      <c r="AW388">
        <v>549.81357046763105</v>
      </c>
      <c r="AX388">
        <v>547.25232601165771</v>
      </c>
      <c r="AY388">
        <v>544.91503543853764</v>
      </c>
      <c r="AZ388">
        <v>3.3062517163654168</v>
      </c>
      <c r="BA388">
        <v>-16.706484091944166</v>
      </c>
      <c r="BB388">
        <v>21.912705808215669</v>
      </c>
      <c r="BC388">
        <v>1002.0425150765313</v>
      </c>
      <c r="BD388">
        <v>7914.2998962402344</v>
      </c>
      <c r="BE388" s="33">
        <v>9.0804166160523891E-2</v>
      </c>
      <c r="BF388" s="33"/>
    </row>
    <row r="389" spans="3:58" x14ac:dyDescent="0.3">
      <c r="C389" s="34">
        <v>43118</v>
      </c>
      <c r="D389">
        <v>22700.610251871745</v>
      </c>
      <c r="E389">
        <v>180.43884156545002</v>
      </c>
      <c r="F389">
        <v>592.31645690070263</v>
      </c>
      <c r="G389" t="s">
        <v>310</v>
      </c>
      <c r="H389">
        <v>1334.9652131398518</v>
      </c>
      <c r="I389">
        <v>754.43594824473064</v>
      </c>
      <c r="J389">
        <v>2.3991623674829801</v>
      </c>
      <c r="K389">
        <v>251.03479044172499</v>
      </c>
      <c r="L389">
        <v>311.06457650926376</v>
      </c>
      <c r="M389">
        <v>331.63668579525415</v>
      </c>
      <c r="N389">
        <v>1333.0883930206298</v>
      </c>
      <c r="O389">
        <v>20.780509908994038</v>
      </c>
      <c r="P389">
        <v>16.459283987681072</v>
      </c>
      <c r="Q389">
        <v>3.0738138622707791</v>
      </c>
      <c r="R389">
        <v>1037.9037987391155</v>
      </c>
      <c r="S389">
        <v>999.97231271531848</v>
      </c>
      <c r="T389">
        <v>5000.0057508680557</v>
      </c>
      <c r="U389">
        <v>2500.6827248467339</v>
      </c>
      <c r="V389">
        <v>149.37557299931845</v>
      </c>
      <c r="W389">
        <v>23.949999809265137</v>
      </c>
      <c r="X389">
        <v>0.80957502126693726</v>
      </c>
      <c r="Y389">
        <v>1.679999977350235</v>
      </c>
      <c r="Z389" t="s">
        <v>310</v>
      </c>
      <c r="AA389" t="s">
        <v>310</v>
      </c>
      <c r="AB389" t="s">
        <v>310</v>
      </c>
      <c r="AC389" t="s">
        <v>310</v>
      </c>
      <c r="AD389" t="s">
        <v>310</v>
      </c>
      <c r="AE389">
        <v>14259.970209757486</v>
      </c>
      <c r="AF389">
        <v>92.400001525878906</v>
      </c>
      <c r="AG389">
        <v>8.3749997615814209</v>
      </c>
      <c r="AH389">
        <v>351.95000457763672</v>
      </c>
      <c r="AI389" t="s">
        <v>310</v>
      </c>
      <c r="AJ389">
        <v>-0.10000000149011612</v>
      </c>
      <c r="AK389">
        <v>6130</v>
      </c>
      <c r="AL389">
        <v>75.797015378210276</v>
      </c>
      <c r="AM389">
        <v>4.3462270248267387</v>
      </c>
      <c r="AN389">
        <v>5.6921312656667498</v>
      </c>
      <c r="AO389">
        <v>13.656816934214698</v>
      </c>
      <c r="AP389">
        <v>5.3006623519791497E-2</v>
      </c>
      <c r="AQ389">
        <v>2.7490636126862631</v>
      </c>
      <c r="AR389">
        <v>39527.363952636719</v>
      </c>
      <c r="AS389">
        <v>35489.780239529078</v>
      </c>
      <c r="AT389">
        <v>469.80072357389662</v>
      </c>
      <c r="AU389">
        <v>605.00083077748616</v>
      </c>
      <c r="AV389">
        <v>534.11137262980139</v>
      </c>
      <c r="AW389">
        <v>553.08224599626328</v>
      </c>
      <c r="AX389">
        <v>551.26618150075274</v>
      </c>
      <c r="AY389">
        <v>547.52436896430117</v>
      </c>
      <c r="AZ389">
        <v>3.2820940334763793</v>
      </c>
      <c r="BA389">
        <v>-16.200091547436184</v>
      </c>
      <c r="BB389">
        <v>33.312405582931305</v>
      </c>
      <c r="BC389">
        <v>1007.1009825812446</v>
      </c>
      <c r="BD389">
        <v>7965.832376607259</v>
      </c>
      <c r="BE389" s="33">
        <v>9.0491666148106262E-2</v>
      </c>
      <c r="BF389" s="33"/>
    </row>
    <row r="390" spans="3:58" x14ac:dyDescent="0.3">
      <c r="C390" s="34">
        <v>43119</v>
      </c>
      <c r="D390">
        <v>22702.913993909726</v>
      </c>
      <c r="E390">
        <v>180.06486555766199</v>
      </c>
      <c r="F390">
        <v>595.36831864389467</v>
      </c>
      <c r="G390" t="s">
        <v>310</v>
      </c>
      <c r="H390">
        <v>1334.9852801708917</v>
      </c>
      <c r="I390">
        <v>753.48977022787358</v>
      </c>
      <c r="J390">
        <v>2.4051745348506506</v>
      </c>
      <c r="K390">
        <v>259.07054920739978</v>
      </c>
      <c r="L390">
        <v>327.17168430752224</v>
      </c>
      <c r="M390">
        <v>334.93234581417505</v>
      </c>
      <c r="N390">
        <v>1333.2779511749288</v>
      </c>
      <c r="O390">
        <v>20.847080970324104</v>
      </c>
      <c r="P390">
        <v>16.526092147562053</v>
      </c>
      <c r="Q390">
        <v>3.1694554950995304</v>
      </c>
      <c r="R390">
        <v>1027.65788475816</v>
      </c>
      <c r="S390">
        <v>1000.0240535563773</v>
      </c>
      <c r="T390">
        <v>4999.9959844890118</v>
      </c>
      <c r="U390">
        <v>2500.2053733332609</v>
      </c>
      <c r="V390">
        <v>148.9258729723943</v>
      </c>
      <c r="W390">
        <v>23.84999942779541</v>
      </c>
      <c r="X390">
        <v>0.81427499651908875</v>
      </c>
      <c r="Y390">
        <v>1.6925000250339508</v>
      </c>
      <c r="Z390" t="s">
        <v>310</v>
      </c>
      <c r="AA390" t="s">
        <v>310</v>
      </c>
      <c r="AB390" t="s">
        <v>310</v>
      </c>
      <c r="AC390" t="s">
        <v>310</v>
      </c>
      <c r="AD390" t="s">
        <v>310</v>
      </c>
      <c r="AE390">
        <v>14178.467505527968</v>
      </c>
      <c r="AF390">
        <v>92.400001525878906</v>
      </c>
      <c r="AG390">
        <v>8.9375</v>
      </c>
      <c r="AH390">
        <v>351.57499694824219</v>
      </c>
      <c r="AI390" t="s">
        <v>310</v>
      </c>
      <c r="AJ390">
        <v>-0.25000000931322575</v>
      </c>
      <c r="AK390">
        <v>6130</v>
      </c>
      <c r="AL390">
        <v>75.706517206297974</v>
      </c>
      <c r="AM390">
        <v>4.3410347498125503</v>
      </c>
      <c r="AN390">
        <v>5.715604206257396</v>
      </c>
      <c r="AO390">
        <v>13.744775419765048</v>
      </c>
      <c r="AP390">
        <v>4.8341875595764978E-2</v>
      </c>
      <c r="AQ390">
        <v>2.7503150618738599</v>
      </c>
      <c r="AR390">
        <v>39917.164817147328</v>
      </c>
      <c r="AS390">
        <v>36521.910665583709</v>
      </c>
      <c r="AT390">
        <v>469.0478291567868</v>
      </c>
      <c r="AU390">
        <v>608.23608502426464</v>
      </c>
      <c r="AV390">
        <v>538.01796171400281</v>
      </c>
      <c r="AW390">
        <v>556.3664155536228</v>
      </c>
      <c r="AX390">
        <v>554.84405456119111</v>
      </c>
      <c r="AY390">
        <v>551.21233300103086</v>
      </c>
      <c r="AZ390">
        <v>3.2786928767131434</v>
      </c>
      <c r="BA390">
        <v>-15.581554400581217</v>
      </c>
      <c r="BB390">
        <v>42.726213398244646</v>
      </c>
      <c r="BC390">
        <v>1038.8264732970556</v>
      </c>
      <c r="BD390">
        <v>7898.7380754525166</v>
      </c>
      <c r="BE390" s="33">
        <v>8.6854166661699608E-2</v>
      </c>
      <c r="BF390" s="33"/>
    </row>
    <row r="391" spans="3:58" x14ac:dyDescent="0.3">
      <c r="C391" s="34">
        <v>43120</v>
      </c>
      <c r="D391">
        <v>22700.826494004992</v>
      </c>
      <c r="E391">
        <v>181.1157763534122</v>
      </c>
      <c r="F391">
        <v>599.81452571021191</v>
      </c>
      <c r="G391" t="s">
        <v>310</v>
      </c>
      <c r="H391">
        <v>1334.9531530592176</v>
      </c>
      <c r="I391">
        <v>749.68226496378577</v>
      </c>
      <c r="J391">
        <v>2.4254327230431416</v>
      </c>
      <c r="K391">
        <v>268.83088147905136</v>
      </c>
      <c r="L391">
        <v>343.43829154968262</v>
      </c>
      <c r="M391">
        <v>342.28333102332221</v>
      </c>
      <c r="N391">
        <v>1332.9342453850641</v>
      </c>
      <c r="O391">
        <v>20.674319691128201</v>
      </c>
      <c r="P391">
        <v>16.390883445739746</v>
      </c>
      <c r="Q391">
        <v>3.2646443843841553</v>
      </c>
      <c r="R391">
        <v>1033.0340416802301</v>
      </c>
      <c r="S391">
        <v>1000.0157612906562</v>
      </c>
      <c r="T391">
        <v>5000.0321994357637</v>
      </c>
      <c r="U391">
        <v>2500.6333669026694</v>
      </c>
      <c r="V391">
        <v>148.65928014119467</v>
      </c>
      <c r="W391">
        <v>23.799999237060547</v>
      </c>
      <c r="X391">
        <v>0.81094998121261597</v>
      </c>
      <c r="Y391">
        <v>1.6774999797344208</v>
      </c>
      <c r="Z391" t="s">
        <v>310</v>
      </c>
      <c r="AA391" t="s">
        <v>310</v>
      </c>
      <c r="AB391" t="s">
        <v>310</v>
      </c>
      <c r="AC391" t="s">
        <v>310</v>
      </c>
      <c r="AD391" t="s">
        <v>310</v>
      </c>
      <c r="AE391">
        <v>14166.694366794163</v>
      </c>
      <c r="AF391">
        <v>92.700002670288086</v>
      </c>
      <c r="AG391">
        <v>8.5750002861022949</v>
      </c>
      <c r="AH391">
        <v>351.25000762939453</v>
      </c>
      <c r="AI391" t="s">
        <v>310</v>
      </c>
      <c r="AJ391">
        <v>-0.30000001192092896</v>
      </c>
      <c r="AK391">
        <v>6130</v>
      </c>
      <c r="AL391">
        <v>75.6732132964664</v>
      </c>
      <c r="AM391">
        <v>4.3364265521367393</v>
      </c>
      <c r="AN391">
        <v>5.6951333305901954</v>
      </c>
      <c r="AO391">
        <v>13.811886420514849</v>
      </c>
      <c r="AP391">
        <v>4.2397573404014108E-2</v>
      </c>
      <c r="AQ391">
        <v>2.7951620105240078</v>
      </c>
      <c r="AR391">
        <v>40139.73624810113</v>
      </c>
      <c r="AS391">
        <v>37545.341540527341</v>
      </c>
      <c r="AT391">
        <v>472.83062573538888</v>
      </c>
      <c r="AU391">
        <v>613.12558771769204</v>
      </c>
      <c r="AV391">
        <v>543.87648900349939</v>
      </c>
      <c r="AW391">
        <v>561.68225599924722</v>
      </c>
      <c r="AX391">
        <v>560.26759573618574</v>
      </c>
      <c r="AY391">
        <v>556.90632042355003</v>
      </c>
      <c r="AZ391">
        <v>3.3707987035314244</v>
      </c>
      <c r="BA391">
        <v>-14.855877077579498</v>
      </c>
      <c r="BB391">
        <v>52.631216348542111</v>
      </c>
      <c r="BC391">
        <v>1086.3153982798258</v>
      </c>
      <c r="BD391">
        <v>7896.9620866563582</v>
      </c>
      <c r="BE391" s="33">
        <v>8.6224999899665519E-2</v>
      </c>
      <c r="BF391" s="33"/>
    </row>
    <row r="392" spans="3:58" x14ac:dyDescent="0.3">
      <c r="C392" s="34">
        <v>43121</v>
      </c>
      <c r="D392">
        <v>22702.053540717232</v>
      </c>
      <c r="E392">
        <v>181.35818770196704</v>
      </c>
      <c r="F392">
        <v>596.22008800506592</v>
      </c>
      <c r="G392" t="s">
        <v>310</v>
      </c>
      <c r="H392">
        <v>1335.0659858703614</v>
      </c>
      <c r="I392">
        <v>749.35636689927844</v>
      </c>
      <c r="J392">
        <v>2.4320903053438223</v>
      </c>
      <c r="K392">
        <v>267.16597321828209</v>
      </c>
      <c r="L392">
        <v>342.4061271879408</v>
      </c>
      <c r="M392">
        <v>341.2801398171319</v>
      </c>
      <c r="N392">
        <v>1334.5003986358643</v>
      </c>
      <c r="O392">
        <v>20.872281759977341</v>
      </c>
      <c r="P392">
        <v>16.469044208526611</v>
      </c>
      <c r="Q392">
        <v>3.4001352522108288</v>
      </c>
      <c r="R392">
        <v>1037.8195074293349</v>
      </c>
      <c r="S392">
        <v>1000.0819526672364</v>
      </c>
      <c r="T392">
        <v>4999.9975675794813</v>
      </c>
      <c r="U392">
        <v>2500.090641445584</v>
      </c>
      <c r="V392">
        <v>148.63676627477011</v>
      </c>
      <c r="W392">
        <v>23.874999523162842</v>
      </c>
      <c r="X392">
        <v>0.80477499961853027</v>
      </c>
      <c r="Y392">
        <v>1.6474999785423279</v>
      </c>
      <c r="Z392" t="s">
        <v>310</v>
      </c>
      <c r="AA392" t="s">
        <v>310</v>
      </c>
      <c r="AB392" t="s">
        <v>310</v>
      </c>
      <c r="AC392" t="s">
        <v>310</v>
      </c>
      <c r="AD392" t="s">
        <v>310</v>
      </c>
      <c r="AE392">
        <v>14218.270622762044</v>
      </c>
      <c r="AF392">
        <v>92.724998474121094</v>
      </c>
      <c r="AG392">
        <v>8.434999942779541</v>
      </c>
      <c r="AH392">
        <v>351.80000305175781</v>
      </c>
      <c r="AI392" t="s">
        <v>310</v>
      </c>
      <c r="AJ392">
        <v>-0.30000001192092896</v>
      </c>
      <c r="AK392">
        <v>6130</v>
      </c>
      <c r="AL392">
        <v>75.656740811136032</v>
      </c>
      <c r="AM392">
        <v>4.3310933407809999</v>
      </c>
      <c r="AN392">
        <v>5.6908611473109989</v>
      </c>
      <c r="AO392">
        <v>13.845646815167534</v>
      </c>
      <c r="AP392">
        <v>4.8807108221161695E-2</v>
      </c>
      <c r="AQ392">
        <v>2.6747128201855555</v>
      </c>
      <c r="AR392">
        <v>40143.256110297312</v>
      </c>
      <c r="AS392">
        <v>37577.572177463109</v>
      </c>
      <c r="AT392">
        <v>471.32156745062935</v>
      </c>
      <c r="AU392">
        <v>609.73203392028813</v>
      </c>
      <c r="AV392">
        <v>538.71301545037159</v>
      </c>
      <c r="AW392">
        <v>556.76006978352859</v>
      </c>
      <c r="AX392">
        <v>555.13616466522217</v>
      </c>
      <c r="AY392">
        <v>551.86292379167344</v>
      </c>
      <c r="AZ392">
        <v>3.2406492108272182</v>
      </c>
      <c r="BA392">
        <v>-14.840013894438744</v>
      </c>
      <c r="BB392">
        <v>49.483177916208902</v>
      </c>
      <c r="BC392">
        <v>1036.3447036955092</v>
      </c>
      <c r="BD392">
        <v>7927.4216874864369</v>
      </c>
      <c r="BE392" s="33">
        <v>8.9374998273948833E-2</v>
      </c>
      <c r="BF392" s="33"/>
    </row>
    <row r="393" spans="3:58" x14ac:dyDescent="0.3">
      <c r="C393" s="34">
        <v>43122</v>
      </c>
      <c r="D393">
        <v>22279.866665310328</v>
      </c>
      <c r="E393">
        <v>179.86264553599887</v>
      </c>
      <c r="F393">
        <v>592.39912456936304</v>
      </c>
      <c r="G393" t="s">
        <v>310</v>
      </c>
      <c r="H393">
        <v>1335.0198238796659</v>
      </c>
      <c r="I393">
        <v>745.73776957194013</v>
      </c>
      <c r="J393">
        <v>2.4268191710942322</v>
      </c>
      <c r="K393">
        <v>246.44144806332059</v>
      </c>
      <c r="L393">
        <v>325.27498149871826</v>
      </c>
      <c r="M393">
        <v>345.88626755608453</v>
      </c>
      <c r="N393">
        <v>1336.1389627244737</v>
      </c>
      <c r="O393">
        <v>20.395051021046108</v>
      </c>
      <c r="P393">
        <v>16.094095865885418</v>
      </c>
      <c r="Q393">
        <v>3.166155629687839</v>
      </c>
      <c r="R393">
        <v>1024.2655136532253</v>
      </c>
      <c r="S393">
        <v>999.97483132680259</v>
      </c>
      <c r="T393">
        <v>4999.9777867635094</v>
      </c>
      <c r="U393">
        <v>2500.138939751519</v>
      </c>
      <c r="V393">
        <v>148.63271713256836</v>
      </c>
      <c r="W393">
        <v>23.974999904632568</v>
      </c>
      <c r="X393">
        <v>0.79817502200603485</v>
      </c>
      <c r="Y393">
        <v>1.625</v>
      </c>
      <c r="Z393" t="s">
        <v>310</v>
      </c>
      <c r="AA393" t="s">
        <v>310</v>
      </c>
      <c r="AB393" t="s">
        <v>310</v>
      </c>
      <c r="AC393" t="s">
        <v>310</v>
      </c>
      <c r="AD393" t="s">
        <v>310</v>
      </c>
      <c r="AE393">
        <v>13936.707558186848</v>
      </c>
      <c r="AF393">
        <v>92.924999237060547</v>
      </c>
      <c r="AG393">
        <v>8.4424996376037598</v>
      </c>
      <c r="AH393">
        <v>354.09999084472656</v>
      </c>
      <c r="AI393" t="s">
        <v>310</v>
      </c>
      <c r="AJ393">
        <v>-0.3750000074505806</v>
      </c>
      <c r="AK393">
        <v>6130</v>
      </c>
      <c r="AL393">
        <v>75.691095214419889</v>
      </c>
      <c r="AM393">
        <v>4.3421211153268811</v>
      </c>
      <c r="AN393">
        <v>5.6869447564085327</v>
      </c>
      <c r="AO393">
        <v>13.800384005904197</v>
      </c>
      <c r="AP393">
        <v>5.81219554050929E-2</v>
      </c>
      <c r="AQ393">
        <v>2.6119538065459995</v>
      </c>
      <c r="AR393">
        <v>39115.435199652777</v>
      </c>
      <c r="AS393">
        <v>36158.284093560113</v>
      </c>
      <c r="AT393">
        <v>469.65494293636743</v>
      </c>
      <c r="AU393">
        <v>606.08020943535701</v>
      </c>
      <c r="AV393">
        <v>533.31951565212671</v>
      </c>
      <c r="AW393">
        <v>552.50239094628228</v>
      </c>
      <c r="AX393">
        <v>550.6688420825534</v>
      </c>
      <c r="AY393">
        <v>547.05997026231557</v>
      </c>
      <c r="AZ393">
        <v>3.4389664717846449</v>
      </c>
      <c r="BA393">
        <v>-15.517115283012391</v>
      </c>
      <c r="BB393">
        <v>40.818109549416434</v>
      </c>
      <c r="BC393">
        <v>990.40750865936275</v>
      </c>
      <c r="BD393">
        <v>7844.2290239122176</v>
      </c>
      <c r="BE393" s="33">
        <v>8.9462501307328537E-2</v>
      </c>
      <c r="BF393" s="33"/>
    </row>
    <row r="394" spans="3:58" x14ac:dyDescent="0.3">
      <c r="C394" s="34">
        <v>43123</v>
      </c>
      <c r="D394">
        <v>22000.331945800783</v>
      </c>
      <c r="E394">
        <v>180.59708996348911</v>
      </c>
      <c r="F394">
        <v>585.96652666727698</v>
      </c>
      <c r="G394" t="s">
        <v>310</v>
      </c>
      <c r="H394">
        <v>1335.0169310675726</v>
      </c>
      <c r="I394">
        <v>741.53349596659348</v>
      </c>
      <c r="J394">
        <v>2.4349636454549102</v>
      </c>
      <c r="K394">
        <v>252.87258879873488</v>
      </c>
      <c r="L394">
        <v>323.02255448235405</v>
      </c>
      <c r="M394">
        <v>348.78604147169324</v>
      </c>
      <c r="N394">
        <v>1336.0750951978896</v>
      </c>
      <c r="O394">
        <v>20.261781083212959</v>
      </c>
      <c r="P394">
        <v>15.956756114959717</v>
      </c>
      <c r="Q394">
        <v>3.2422400580512152</v>
      </c>
      <c r="R394">
        <v>1020.8498343361748</v>
      </c>
      <c r="S394">
        <v>1000.0236598544651</v>
      </c>
      <c r="T394">
        <v>5000.0110438028969</v>
      </c>
      <c r="U394">
        <v>2500.1111348470054</v>
      </c>
      <c r="V394">
        <v>149.1330099105835</v>
      </c>
      <c r="W394">
        <v>23.84999942779541</v>
      </c>
      <c r="X394">
        <v>0.8216249942779541</v>
      </c>
      <c r="Y394">
        <v>1.6574999690055847</v>
      </c>
      <c r="Z394" t="s">
        <v>310</v>
      </c>
      <c r="AA394" t="s">
        <v>310</v>
      </c>
      <c r="AB394" t="s">
        <v>310</v>
      </c>
      <c r="AC394" t="s">
        <v>310</v>
      </c>
      <c r="AD394" t="s">
        <v>310</v>
      </c>
      <c r="AE394">
        <v>13706.147934977214</v>
      </c>
      <c r="AF394">
        <v>93</v>
      </c>
      <c r="AG394">
        <v>8.4249999523162842</v>
      </c>
      <c r="AH394">
        <v>353.97500610351563</v>
      </c>
      <c r="AI394" t="s">
        <v>310</v>
      </c>
      <c r="AJ394">
        <v>-0.40000000596046448</v>
      </c>
      <c r="AK394">
        <v>6130</v>
      </c>
      <c r="AL394">
        <v>75.690950118170846</v>
      </c>
      <c r="AM394">
        <v>4.334527763227622</v>
      </c>
      <c r="AN394">
        <v>5.6707982987165453</v>
      </c>
      <c r="AO394">
        <v>13.807533369792832</v>
      </c>
      <c r="AP394">
        <v>5.6965294594152109E-2</v>
      </c>
      <c r="AQ394">
        <v>2.5890366070800357</v>
      </c>
      <c r="AR394">
        <v>38665.576938205297</v>
      </c>
      <c r="AS394">
        <v>33387.65889824761</v>
      </c>
      <c r="AT394">
        <v>471.38608368767632</v>
      </c>
      <c r="AU394">
        <v>599.97137995825869</v>
      </c>
      <c r="AV394">
        <v>524.23613866170251</v>
      </c>
      <c r="AW394">
        <v>544.11540552775068</v>
      </c>
      <c r="AX394">
        <v>542.06008678012427</v>
      </c>
      <c r="AY394">
        <v>538.45857895745166</v>
      </c>
      <c r="AZ394">
        <v>3.3548238232731817</v>
      </c>
      <c r="BA394">
        <v>-15.35858012802071</v>
      </c>
      <c r="BB394">
        <v>39.604624598556093</v>
      </c>
      <c r="BC394">
        <v>1018.8429447386</v>
      </c>
      <c r="BD394">
        <v>7787.5606918334961</v>
      </c>
      <c r="BE394" s="33">
        <v>9.1137501411139965E-2</v>
      </c>
      <c r="BF394" s="33"/>
    </row>
    <row r="395" spans="3:58" x14ac:dyDescent="0.3">
      <c r="C395" s="34">
        <v>43124</v>
      </c>
      <c r="D395">
        <v>21999.897164577909</v>
      </c>
      <c r="E395">
        <v>181.04804180992974</v>
      </c>
      <c r="F395">
        <v>586.0959688822428</v>
      </c>
      <c r="G395" t="s">
        <v>310</v>
      </c>
      <c r="H395">
        <v>1335.07673924764</v>
      </c>
      <c r="I395">
        <v>744.63624261220298</v>
      </c>
      <c r="J395">
        <v>2.4484258488317332</v>
      </c>
      <c r="K395">
        <v>253.24828756650288</v>
      </c>
      <c r="L395">
        <v>322.80702643924292</v>
      </c>
      <c r="M395">
        <v>351.45319037967261</v>
      </c>
      <c r="N395">
        <v>1335.6955521901448</v>
      </c>
      <c r="O395">
        <v>20.218931039174397</v>
      </c>
      <c r="P395">
        <v>15.910810152689615</v>
      </c>
      <c r="Q395">
        <v>3.3251087665557861</v>
      </c>
      <c r="R395">
        <v>1024.122061390347</v>
      </c>
      <c r="S395">
        <v>999.98936939239502</v>
      </c>
      <c r="T395">
        <v>5000.017751227485</v>
      </c>
      <c r="U395">
        <v>2500.4062440660264</v>
      </c>
      <c r="V395">
        <v>149.03740088144937</v>
      </c>
      <c r="W395">
        <v>23.799999237060547</v>
      </c>
      <c r="X395">
        <v>0.83720001578330994</v>
      </c>
      <c r="Y395">
        <v>1.6474999785423279</v>
      </c>
      <c r="Z395" t="s">
        <v>310</v>
      </c>
      <c r="AA395" t="s">
        <v>310</v>
      </c>
      <c r="AB395" t="s">
        <v>310</v>
      </c>
      <c r="AC395" t="s">
        <v>310</v>
      </c>
      <c r="AD395" t="s">
        <v>310</v>
      </c>
      <c r="AE395">
        <v>13736.003919474284</v>
      </c>
      <c r="AF395">
        <v>92.92500114440918</v>
      </c>
      <c r="AG395">
        <v>8.3600001335144043</v>
      </c>
      <c r="AH395">
        <v>353.39999389648438</v>
      </c>
      <c r="AI395" t="s">
        <v>310</v>
      </c>
      <c r="AJ395">
        <v>-1.0749999657273293</v>
      </c>
      <c r="AK395">
        <v>6130</v>
      </c>
      <c r="AL395">
        <v>75.655025630527078</v>
      </c>
      <c r="AM395">
        <v>4.3395855441689495</v>
      </c>
      <c r="AN395">
        <v>5.65761875808239</v>
      </c>
      <c r="AO395">
        <v>13.847855421238476</v>
      </c>
      <c r="AP395">
        <v>5.9511233698059288E-2</v>
      </c>
      <c r="AQ395">
        <v>2.6508736941549511</v>
      </c>
      <c r="AR395">
        <v>38525.924110243053</v>
      </c>
      <c r="AS395">
        <v>32989.184004720053</v>
      </c>
      <c r="AT395">
        <v>472.1420782936944</v>
      </c>
      <c r="AU395">
        <v>600.01501638624404</v>
      </c>
      <c r="AV395">
        <v>524.73616600036621</v>
      </c>
      <c r="AW395">
        <v>544.54562445746524</v>
      </c>
      <c r="AX395">
        <v>542.41280619303382</v>
      </c>
      <c r="AY395">
        <v>538.80414373609756</v>
      </c>
      <c r="AZ395">
        <v>3.4111402328643532</v>
      </c>
      <c r="BA395">
        <v>-15.274407352341546</v>
      </c>
      <c r="BB395">
        <v>40.725039533774058</v>
      </c>
      <c r="BC395">
        <v>1025.7902646382649</v>
      </c>
      <c r="BD395">
        <v>7841.6125045776371</v>
      </c>
      <c r="BE395" s="33">
        <v>9.1491666622459888E-2</v>
      </c>
      <c r="BF395" s="33"/>
    </row>
    <row r="396" spans="3:58" x14ac:dyDescent="0.3">
      <c r="C396" s="34">
        <v>43125</v>
      </c>
      <c r="D396">
        <v>21998.594035508897</v>
      </c>
      <c r="E396">
        <v>178.70819039874607</v>
      </c>
      <c r="F396">
        <v>586.42906135982935</v>
      </c>
      <c r="G396" t="s">
        <v>310</v>
      </c>
      <c r="H396">
        <v>1334.9657302856444</v>
      </c>
      <c r="I396">
        <v>741.55455994076203</v>
      </c>
      <c r="J396">
        <v>2.4532258682284089</v>
      </c>
      <c r="K396">
        <v>257.44430480533174</v>
      </c>
      <c r="L396">
        <v>324.07715320587158</v>
      </c>
      <c r="M396">
        <v>348.22310606638592</v>
      </c>
      <c r="N396">
        <v>1335.9521374596491</v>
      </c>
      <c r="O396">
        <v>20.247668426566655</v>
      </c>
      <c r="P396">
        <v>15.926540692647299</v>
      </c>
      <c r="Q396">
        <v>3.3598111735449896</v>
      </c>
      <c r="R396">
        <v>1016.0169447157118</v>
      </c>
      <c r="S396">
        <v>999.98659572601321</v>
      </c>
      <c r="T396">
        <v>4999.9806861029729</v>
      </c>
      <c r="U396">
        <v>2499.4768354627822</v>
      </c>
      <c r="V396">
        <v>148.58382860819498</v>
      </c>
      <c r="W396">
        <v>24.100000381469727</v>
      </c>
      <c r="X396">
        <v>0.87042500078678131</v>
      </c>
      <c r="Y396">
        <v>1.6850000321865082</v>
      </c>
      <c r="Z396" t="s">
        <v>310</v>
      </c>
      <c r="AA396" t="s">
        <v>310</v>
      </c>
      <c r="AB396" t="s">
        <v>310</v>
      </c>
      <c r="AC396" t="s">
        <v>310</v>
      </c>
      <c r="AD396" t="s">
        <v>310</v>
      </c>
      <c r="AE396">
        <v>13742.507063462999</v>
      </c>
      <c r="AF396">
        <v>92.975000381469727</v>
      </c>
      <c r="AG396">
        <v>8.3400001525878906</v>
      </c>
      <c r="AH396">
        <v>352.99999237060547</v>
      </c>
      <c r="AI396" t="s">
        <v>310</v>
      </c>
      <c r="AJ396">
        <v>-1.2999999523162842</v>
      </c>
      <c r="AK396">
        <v>6130</v>
      </c>
      <c r="AL396">
        <v>75.608462654219736</v>
      </c>
      <c r="AM396">
        <v>4.3406538234816656</v>
      </c>
      <c r="AN396">
        <v>5.6654571332865293</v>
      </c>
      <c r="AO396">
        <v>13.896489501330588</v>
      </c>
      <c r="AP396">
        <v>6.4285048327615696E-2</v>
      </c>
      <c r="AQ396">
        <v>2.7239062719874911</v>
      </c>
      <c r="AR396">
        <v>38693.848851182724</v>
      </c>
      <c r="AS396">
        <v>33685.474549696184</v>
      </c>
      <c r="AT396">
        <v>469.32106515036691</v>
      </c>
      <c r="AU396">
        <v>599.96065658993189</v>
      </c>
      <c r="AV396">
        <v>524.52704111735022</v>
      </c>
      <c r="AW396">
        <v>543.13951225280766</v>
      </c>
      <c r="AX396">
        <v>540.87356173197429</v>
      </c>
      <c r="AY396">
        <v>538.30258897145586</v>
      </c>
      <c r="AZ396">
        <v>3.3654534396198059</v>
      </c>
      <c r="BA396">
        <v>-15.378463485174709</v>
      </c>
      <c r="BB396">
        <v>40.784506101078456</v>
      </c>
      <c r="BC396">
        <v>979.21048592461477</v>
      </c>
      <c r="BD396">
        <v>7907.358411661784</v>
      </c>
      <c r="BE396" s="33">
        <v>9.2324998540182904E-2</v>
      </c>
      <c r="BF396" s="33"/>
    </row>
    <row r="397" spans="3:58" x14ac:dyDescent="0.3">
      <c r="C397" s="34">
        <v>43126</v>
      </c>
      <c r="D397">
        <v>21999.668411593968</v>
      </c>
      <c r="E397">
        <v>178.91153735054863</v>
      </c>
      <c r="F397">
        <v>584.82301288180884</v>
      </c>
      <c r="G397" t="s">
        <v>310</v>
      </c>
      <c r="H397">
        <v>1332.0049000210233</v>
      </c>
      <c r="I397">
        <v>743.69552402496333</v>
      </c>
      <c r="J397">
        <v>2.4513103859292138</v>
      </c>
      <c r="K397">
        <v>264.92583549287582</v>
      </c>
      <c r="L397">
        <v>334.56346458858911</v>
      </c>
      <c r="M397">
        <v>346.19084729088678</v>
      </c>
      <c r="N397">
        <v>1334.9754216935899</v>
      </c>
      <c r="O397">
        <v>20.195831192864311</v>
      </c>
      <c r="P397">
        <v>15.885054588317871</v>
      </c>
      <c r="Q397">
        <v>3.0625477896796331</v>
      </c>
      <c r="R397">
        <v>1011.4276521046957</v>
      </c>
      <c r="S397">
        <v>999.94207494523789</v>
      </c>
      <c r="T397">
        <v>4999.9872957017687</v>
      </c>
      <c r="U397">
        <v>2499.6932135687935</v>
      </c>
      <c r="V397">
        <v>148.3459440867106</v>
      </c>
      <c r="W397">
        <v>23.974999904632568</v>
      </c>
      <c r="X397">
        <v>0.87072499096393585</v>
      </c>
      <c r="Y397">
        <v>1.6925000548362732</v>
      </c>
      <c r="Z397" t="s">
        <v>310</v>
      </c>
      <c r="AA397" t="s">
        <v>310</v>
      </c>
      <c r="AB397" t="s">
        <v>310</v>
      </c>
      <c r="AC397" t="s">
        <v>310</v>
      </c>
      <c r="AD397" t="s">
        <v>310</v>
      </c>
      <c r="AE397">
        <v>13762.888565063477</v>
      </c>
      <c r="AF397">
        <v>93</v>
      </c>
      <c r="AG397">
        <v>8.3549997806549072</v>
      </c>
      <c r="AH397">
        <v>352.14999389648438</v>
      </c>
      <c r="AI397" t="s">
        <v>310</v>
      </c>
      <c r="AJ397">
        <v>-1.3749999701976776</v>
      </c>
      <c r="AK397">
        <v>6130</v>
      </c>
      <c r="AL397">
        <v>75.701680469512937</v>
      </c>
      <c r="AM397">
        <v>4.3466689257158171</v>
      </c>
      <c r="AN397">
        <v>5.6402070062028038</v>
      </c>
      <c r="AO397">
        <v>13.827603512671258</v>
      </c>
      <c r="AP397">
        <v>6.7988133306304613E-2</v>
      </c>
      <c r="AQ397">
        <v>2.6397441410356097</v>
      </c>
      <c r="AR397">
        <v>39422.944003634984</v>
      </c>
      <c r="AS397">
        <v>33333.21965332031</v>
      </c>
      <c r="AT397">
        <v>468.92169766955908</v>
      </c>
      <c r="AU397">
        <v>598.18628605736626</v>
      </c>
      <c r="AV397">
        <v>522.73418638441296</v>
      </c>
      <c r="AW397">
        <v>541.52376043531626</v>
      </c>
      <c r="AX397">
        <v>539.42114715576167</v>
      </c>
      <c r="AY397">
        <v>536.564024119907</v>
      </c>
      <c r="AZ397">
        <v>3.2171324129733776</v>
      </c>
      <c r="BA397">
        <v>-14.966764357354906</v>
      </c>
      <c r="BB397">
        <v>48.825943054093258</v>
      </c>
      <c r="BC397">
        <v>985.74998552534316</v>
      </c>
      <c r="BD397">
        <v>7870.7696751912436</v>
      </c>
      <c r="BE397" s="33">
        <v>9.4862498032550022E-2</v>
      </c>
      <c r="BF397" s="33"/>
    </row>
    <row r="398" spans="3:58" x14ac:dyDescent="0.3">
      <c r="C398" s="34">
        <v>43127</v>
      </c>
      <c r="D398">
        <v>21667.877941894531</v>
      </c>
      <c r="E398">
        <v>180.62284982469347</v>
      </c>
      <c r="F398">
        <v>577.45380401611328</v>
      </c>
      <c r="G398" t="s">
        <v>310</v>
      </c>
      <c r="H398">
        <v>1330.0344222598605</v>
      </c>
      <c r="I398">
        <v>743.46316032409663</v>
      </c>
      <c r="J398">
        <v>2.436166591528389</v>
      </c>
      <c r="K398">
        <v>249.9546751552158</v>
      </c>
      <c r="L398">
        <v>329.23066088358559</v>
      </c>
      <c r="M398">
        <v>350.03346602121991</v>
      </c>
      <c r="N398">
        <v>1332.8222265879313</v>
      </c>
      <c r="O398">
        <v>19.976575507058037</v>
      </c>
      <c r="P398">
        <v>15.681480566660563</v>
      </c>
      <c r="Q398">
        <v>3.1630237897237143</v>
      </c>
      <c r="R398">
        <v>1013.3309545728896</v>
      </c>
      <c r="S398">
        <v>1000.0066771613227</v>
      </c>
      <c r="T398">
        <v>5000.0403023613826</v>
      </c>
      <c r="U398">
        <v>2500.0224855211045</v>
      </c>
      <c r="V398">
        <v>148.78606478373209</v>
      </c>
      <c r="W398">
        <v>24.050000190734863</v>
      </c>
      <c r="X398">
        <v>0.85449999570846558</v>
      </c>
      <c r="Y398">
        <v>1.6450000107288361</v>
      </c>
      <c r="Z398" t="s">
        <v>310</v>
      </c>
      <c r="AA398" t="s">
        <v>310</v>
      </c>
      <c r="AB398" t="s">
        <v>310</v>
      </c>
      <c r="AC398" t="s">
        <v>310</v>
      </c>
      <c r="AD398" t="s">
        <v>310</v>
      </c>
      <c r="AE398">
        <v>13486.468188137478</v>
      </c>
      <c r="AF398">
        <v>92.850002288818359</v>
      </c>
      <c r="AG398">
        <v>8.4649999141693115</v>
      </c>
      <c r="AH398">
        <v>352.27499389648438</v>
      </c>
      <c r="AI398" t="s">
        <v>310</v>
      </c>
      <c r="AJ398">
        <v>-1.3999999761581421</v>
      </c>
      <c r="AK398">
        <v>6130</v>
      </c>
      <c r="AL398">
        <v>75.7703064945009</v>
      </c>
      <c r="AM398">
        <v>4.3409965523415144</v>
      </c>
      <c r="AN398">
        <v>5.6447472218010164</v>
      </c>
      <c r="AO398">
        <v>13.751501035028033</v>
      </c>
      <c r="AP398">
        <v>6.7839478447826368E-2</v>
      </c>
      <c r="AQ398">
        <v>2.6039850380685596</v>
      </c>
      <c r="AR398">
        <v>38496.801897515194</v>
      </c>
      <c r="AS398">
        <v>30916.871223280166</v>
      </c>
      <c r="AT398">
        <v>469.04137666490345</v>
      </c>
      <c r="AU398">
        <v>591.46039704216855</v>
      </c>
      <c r="AV398">
        <v>513.16348972320554</v>
      </c>
      <c r="AW398">
        <v>532.13882431454124</v>
      </c>
      <c r="AX398">
        <v>528.98223029242627</v>
      </c>
      <c r="AY398">
        <v>526.91956189473467</v>
      </c>
      <c r="AZ398">
        <v>3.3946635120444828</v>
      </c>
      <c r="BA398">
        <v>-15.030378075440725</v>
      </c>
      <c r="BB398">
        <v>45.939133673244051</v>
      </c>
      <c r="BC398">
        <v>970.21711688571509</v>
      </c>
      <c r="BD398">
        <v>7865.3202117919918</v>
      </c>
      <c r="BE398" s="33">
        <v>9.4295833570261792E-2</v>
      </c>
      <c r="BF398" s="33"/>
    </row>
    <row r="399" spans="3:58" x14ac:dyDescent="0.3">
      <c r="C399" s="34">
        <v>43128</v>
      </c>
      <c r="D399">
        <v>21499.816887071396</v>
      </c>
      <c r="E399">
        <v>182.66509013705783</v>
      </c>
      <c r="F399">
        <v>570.93775590260827</v>
      </c>
      <c r="G399" t="s">
        <v>310</v>
      </c>
      <c r="H399">
        <v>1326.5435583326553</v>
      </c>
      <c r="I399">
        <v>744.83613789876301</v>
      </c>
      <c r="J399">
        <v>2.4193347494635318</v>
      </c>
      <c r="K399">
        <v>252.36327475441826</v>
      </c>
      <c r="L399">
        <v>320.03087571461998</v>
      </c>
      <c r="M399">
        <v>346.78753746880426</v>
      </c>
      <c r="N399">
        <v>1329.3805580986871</v>
      </c>
      <c r="O399">
        <v>20.04818426238166</v>
      </c>
      <c r="P399">
        <v>15.746541420618692</v>
      </c>
      <c r="Q399">
        <v>3.1713341871897378</v>
      </c>
      <c r="R399">
        <v>1018.9983637915717</v>
      </c>
      <c r="S399">
        <v>999.97089114718972</v>
      </c>
      <c r="T399">
        <v>5000.0179467095268</v>
      </c>
      <c r="U399">
        <v>2500.4003524780273</v>
      </c>
      <c r="V399">
        <v>148.86892239252725</v>
      </c>
      <c r="W399">
        <v>24.175000667572021</v>
      </c>
      <c r="X399">
        <v>0.83827498555183411</v>
      </c>
      <c r="Y399">
        <v>1.6524999737739563</v>
      </c>
      <c r="Z399" t="s">
        <v>310</v>
      </c>
      <c r="AA399" t="s">
        <v>310</v>
      </c>
      <c r="AB399" t="s">
        <v>310</v>
      </c>
      <c r="AC399" t="s">
        <v>310</v>
      </c>
      <c r="AD399" t="s">
        <v>310</v>
      </c>
      <c r="AE399">
        <v>13368.540743340387</v>
      </c>
      <c r="AF399">
        <v>92.875001907348633</v>
      </c>
      <c r="AG399">
        <v>8.3125</v>
      </c>
      <c r="AH399">
        <v>349.84999847412109</v>
      </c>
      <c r="AI399" t="s">
        <v>310</v>
      </c>
      <c r="AJ399">
        <v>-1.3999999761581421</v>
      </c>
      <c r="AK399">
        <v>6130</v>
      </c>
      <c r="AL399">
        <v>75.803004254235162</v>
      </c>
      <c r="AM399">
        <v>4.3280262043078741</v>
      </c>
      <c r="AN399">
        <v>5.6632815970314869</v>
      </c>
      <c r="AO399">
        <v>13.702749451332622</v>
      </c>
      <c r="AP399">
        <v>7.1136434308977592E-2</v>
      </c>
      <c r="AQ399">
        <v>2.6109654870298176</v>
      </c>
      <c r="AR399">
        <v>38005.923674858939</v>
      </c>
      <c r="AS399">
        <v>28892.450914849174</v>
      </c>
      <c r="AT399">
        <v>470.9819366455078</v>
      </c>
      <c r="AU399">
        <v>585.00077321794299</v>
      </c>
      <c r="AV399">
        <v>506.70425491333009</v>
      </c>
      <c r="AW399">
        <v>526.58393234676782</v>
      </c>
      <c r="AX399">
        <v>523.74627147250703</v>
      </c>
      <c r="AY399">
        <v>520.26418209075928</v>
      </c>
      <c r="AZ399">
        <v>3.4308255963027476</v>
      </c>
      <c r="BA399">
        <v>-15.04860298997826</v>
      </c>
      <c r="BB399">
        <v>41.843021469646033</v>
      </c>
      <c r="BC399">
        <v>954.07025614844429</v>
      </c>
      <c r="BD399">
        <v>7898.9441112942168</v>
      </c>
      <c r="BE399" s="33">
        <v>9.0487502204875156E-2</v>
      </c>
      <c r="BF399" s="33"/>
    </row>
    <row r="400" spans="3:58" x14ac:dyDescent="0.3">
      <c r="C400" s="34">
        <v>43129</v>
      </c>
      <c r="D400">
        <v>17428.076498752169</v>
      </c>
      <c r="E400">
        <v>181.27657181421915</v>
      </c>
      <c r="F400">
        <v>544.49879599677195</v>
      </c>
      <c r="G400" t="s">
        <v>310</v>
      </c>
      <c r="H400">
        <v>1323.4994731903075</v>
      </c>
      <c r="I400">
        <v>725.59942033555774</v>
      </c>
      <c r="J400">
        <v>2.470368019077513</v>
      </c>
      <c r="K400">
        <v>252.47968077129786</v>
      </c>
      <c r="L400">
        <v>309.22005341847739</v>
      </c>
      <c r="M400">
        <v>343.13069449530707</v>
      </c>
      <c r="N400">
        <v>1332.7473595089382</v>
      </c>
      <c r="O400">
        <v>18.83797076013353</v>
      </c>
      <c r="P400">
        <v>14.392185270124012</v>
      </c>
      <c r="Q400">
        <v>4.0028736061520043</v>
      </c>
      <c r="R400">
        <v>1017.3695537779066</v>
      </c>
      <c r="S400">
        <v>999.97923469543457</v>
      </c>
      <c r="T400">
        <v>5000.0269336276588</v>
      </c>
      <c r="U400">
        <v>2499.7773488362632</v>
      </c>
      <c r="V400">
        <v>148.97152026494345</v>
      </c>
      <c r="W400">
        <v>24.200000762939453</v>
      </c>
      <c r="X400">
        <v>0.82500000298023224</v>
      </c>
      <c r="Y400">
        <v>1.7349999845027924</v>
      </c>
      <c r="Z400" t="s">
        <v>310</v>
      </c>
      <c r="AA400" t="s">
        <v>310</v>
      </c>
      <c r="AB400" t="s">
        <v>310</v>
      </c>
      <c r="AC400" t="s">
        <v>310</v>
      </c>
      <c r="AD400" t="s">
        <v>310</v>
      </c>
      <c r="AE400">
        <v>10884.79806145562</v>
      </c>
      <c r="AF400">
        <v>93.049999237060547</v>
      </c>
      <c r="AG400">
        <v>8.2349996566772461</v>
      </c>
      <c r="AH400">
        <v>348.09999084472656</v>
      </c>
      <c r="AI400" t="s">
        <v>310</v>
      </c>
      <c r="AJ400">
        <v>-1.550000011920929</v>
      </c>
      <c r="AK400">
        <v>5055.7430555555557</v>
      </c>
      <c r="AL400">
        <v>75.477184634738492</v>
      </c>
      <c r="AM400">
        <v>4.3534457249773872</v>
      </c>
      <c r="AN400">
        <v>5.6700507940517531</v>
      </c>
      <c r="AO400">
        <v>14.007593971490859</v>
      </c>
      <c r="AP400">
        <v>6.721867735549393E-2</v>
      </c>
      <c r="AQ400">
        <v>2.602075164516767</v>
      </c>
      <c r="AR400">
        <v>35032.754633246528</v>
      </c>
      <c r="AS400">
        <v>27088.456410047744</v>
      </c>
      <c r="AT400">
        <v>421.62195123036702</v>
      </c>
      <c r="AU400">
        <v>564.79812719557026</v>
      </c>
      <c r="AV400">
        <v>461.77304793463816</v>
      </c>
      <c r="AW400">
        <v>486.05074689653185</v>
      </c>
      <c r="AX400">
        <v>482.4382966995239</v>
      </c>
      <c r="AY400">
        <v>474.72773846520317</v>
      </c>
      <c r="AZ400">
        <v>3.4460698889361487</v>
      </c>
      <c r="BA400">
        <v>-15.100496430198351</v>
      </c>
      <c r="BB400">
        <v>40.551976479424368</v>
      </c>
      <c r="BC400">
        <v>937.6783903333876</v>
      </c>
      <c r="BD400">
        <v>7909.6303151448565</v>
      </c>
      <c r="BE400" s="33">
        <v>8.3775000646710396E-2</v>
      </c>
      <c r="BF400" s="33"/>
    </row>
    <row r="401" spans="3:58" x14ac:dyDescent="0.3">
      <c r="C401" s="34">
        <v>43130</v>
      </c>
      <c r="D401">
        <v>14000.210327487523</v>
      </c>
      <c r="E401">
        <v>175.77654596434698</v>
      </c>
      <c r="F401">
        <v>514.66516547732886</v>
      </c>
      <c r="G401" t="s">
        <v>310</v>
      </c>
      <c r="H401">
        <v>1314.9478983561198</v>
      </c>
      <c r="I401">
        <v>723.71175070868594</v>
      </c>
      <c r="J401">
        <v>2.4816062893304558</v>
      </c>
      <c r="K401">
        <v>260.30627871619333</v>
      </c>
      <c r="L401">
        <v>311.38738138410781</v>
      </c>
      <c r="M401">
        <v>346.17584281497534</v>
      </c>
      <c r="N401">
        <v>1330.4596094767253</v>
      </c>
      <c r="O401">
        <v>18.084022336535984</v>
      </c>
      <c r="P401">
        <v>13.408040766914686</v>
      </c>
      <c r="Q401">
        <v>4.842023637559679</v>
      </c>
      <c r="R401">
        <v>1002.0959303538004</v>
      </c>
      <c r="S401">
        <v>1000.0243442747328</v>
      </c>
      <c r="T401">
        <v>5000.0389623006186</v>
      </c>
      <c r="U401">
        <v>2499.5231628417969</v>
      </c>
      <c r="V401">
        <v>147.98240423202515</v>
      </c>
      <c r="W401">
        <v>24.349999904632568</v>
      </c>
      <c r="X401">
        <v>0.81942500174045563</v>
      </c>
      <c r="Y401">
        <v>1.6999999582767487</v>
      </c>
      <c r="Z401" t="s">
        <v>310</v>
      </c>
      <c r="AA401" t="s">
        <v>310</v>
      </c>
      <c r="AB401" t="s">
        <v>310</v>
      </c>
      <c r="AC401" t="s">
        <v>310</v>
      </c>
      <c r="AD401" t="s">
        <v>310</v>
      </c>
      <c r="AE401">
        <v>8867.022453477648</v>
      </c>
      <c r="AF401">
        <v>93.174997329711914</v>
      </c>
      <c r="AG401">
        <v>8.440000057220459</v>
      </c>
      <c r="AH401">
        <v>343.82499694824219</v>
      </c>
      <c r="AI401" t="s">
        <v>310</v>
      </c>
      <c r="AJ401">
        <v>-1.6000000238418579</v>
      </c>
      <c r="AK401">
        <v>4590</v>
      </c>
      <c r="AL401">
        <v>75.435183933046133</v>
      </c>
      <c r="AM401">
        <v>4.3222218486997814</v>
      </c>
      <c r="AN401">
        <v>5.6761603792508444</v>
      </c>
      <c r="AO401">
        <v>14.08369845814175</v>
      </c>
      <c r="AP401">
        <v>6.7567185017590722E-2</v>
      </c>
      <c r="AQ401">
        <v>2.6108337773217096</v>
      </c>
      <c r="AR401">
        <v>33134.711475965712</v>
      </c>
      <c r="AS401">
        <v>23322.389956325955</v>
      </c>
      <c r="AT401">
        <v>375.97197985119288</v>
      </c>
      <c r="AU401">
        <v>539.96511728498672</v>
      </c>
      <c r="AV401">
        <v>414.60059907701282</v>
      </c>
      <c r="AW401">
        <v>442.56385029686822</v>
      </c>
      <c r="AX401">
        <v>438.33796420627169</v>
      </c>
      <c r="AY401">
        <v>426.49193796581693</v>
      </c>
      <c r="AZ401">
        <v>3.2751576239864031</v>
      </c>
      <c r="BA401">
        <v>-15.175606173939174</v>
      </c>
      <c r="BB401">
        <v>45.379834498299495</v>
      </c>
      <c r="BC401">
        <v>1052.550160047743</v>
      </c>
      <c r="BD401">
        <v>7916.6331327650278</v>
      </c>
      <c r="BE401" s="33">
        <v>7.1749999187886715E-2</v>
      </c>
      <c r="BF401" s="33"/>
    </row>
    <row r="402" spans="3:58" x14ac:dyDescent="0.3">
      <c r="C402" s="34">
        <v>43131</v>
      </c>
      <c r="D402">
        <v>13999.196391465928</v>
      </c>
      <c r="E402">
        <v>173.21457021501328</v>
      </c>
      <c r="F402">
        <v>514.15355311499707</v>
      </c>
      <c r="G402" t="s">
        <v>310</v>
      </c>
      <c r="H402">
        <v>1315.0116275363498</v>
      </c>
      <c r="I402">
        <v>724.10454728868274</v>
      </c>
      <c r="J402">
        <v>2.5001204062667157</v>
      </c>
      <c r="K402">
        <v>269.48387383355032</v>
      </c>
      <c r="L402">
        <v>324.08851803673639</v>
      </c>
      <c r="M402">
        <v>349.68787034352619</v>
      </c>
      <c r="N402">
        <v>1330.4979859670004</v>
      </c>
      <c r="O402">
        <v>18.236279752519394</v>
      </c>
      <c r="P402">
        <v>13.558667736914423</v>
      </c>
      <c r="Q402">
        <v>4.9658112790849476</v>
      </c>
      <c r="R402">
        <v>1003.5178438822428</v>
      </c>
      <c r="S402">
        <v>999.88486249711775</v>
      </c>
      <c r="T402">
        <v>4999.9754486083984</v>
      </c>
      <c r="U402">
        <v>2499.7272915310332</v>
      </c>
      <c r="V402">
        <v>147.80118783315024</v>
      </c>
      <c r="W402">
        <v>24.099999904632568</v>
      </c>
      <c r="X402">
        <v>0.81252501904964447</v>
      </c>
      <c r="Y402">
        <v>1.612500011920929</v>
      </c>
      <c r="Z402" t="s">
        <v>310</v>
      </c>
      <c r="AA402" t="s">
        <v>310</v>
      </c>
      <c r="AB402" t="s">
        <v>310</v>
      </c>
      <c r="AC402" t="s">
        <v>310</v>
      </c>
      <c r="AD402" t="s">
        <v>310</v>
      </c>
      <c r="AE402">
        <v>8834.2633449978293</v>
      </c>
      <c r="AF402">
        <v>93.049999237060547</v>
      </c>
      <c r="AG402">
        <v>8.4649999141693115</v>
      </c>
      <c r="AH402">
        <v>341.52500915527344</v>
      </c>
      <c r="AI402" t="s">
        <v>310</v>
      </c>
      <c r="AJ402">
        <v>-4.299999862909317</v>
      </c>
      <c r="AK402">
        <v>4590</v>
      </c>
      <c r="AL402">
        <v>75.335107556978855</v>
      </c>
      <c r="AM402">
        <v>4.3154560792777277</v>
      </c>
      <c r="AN402">
        <v>5.676791455348333</v>
      </c>
      <c r="AO402">
        <v>14.196395257115364</v>
      </c>
      <c r="AP402">
        <v>6.5976736058170601E-2</v>
      </c>
      <c r="AQ402">
        <v>2.5952265080478458</v>
      </c>
      <c r="AR402">
        <v>33414.192833116322</v>
      </c>
      <c r="AS402">
        <v>23869.699697536893</v>
      </c>
      <c r="AT402">
        <v>368.00227518081664</v>
      </c>
      <c r="AU402">
        <v>540.0034054226345</v>
      </c>
      <c r="AV402">
        <v>411.74580340915259</v>
      </c>
      <c r="AW402">
        <v>441.37135841581556</v>
      </c>
      <c r="AX402">
        <v>437.36664231618244</v>
      </c>
      <c r="AY402">
        <v>424.11748283174302</v>
      </c>
      <c r="AZ402">
        <v>3.1372753479414515</v>
      </c>
      <c r="BA402">
        <v>-14.865748813748359</v>
      </c>
      <c r="BB402">
        <v>51.515291905403139</v>
      </c>
      <c r="BC402">
        <v>1047.6903076171875</v>
      </c>
      <c r="BD402">
        <v>7939.2678397284617</v>
      </c>
      <c r="BE402" s="33">
        <v>7.0187500678002834E-2</v>
      </c>
      <c r="BF402" s="33"/>
    </row>
    <row r="403" spans="3:58" x14ac:dyDescent="0.3">
      <c r="C403" s="34">
        <v>43132</v>
      </c>
      <c r="D403">
        <v>14007.355329047308</v>
      </c>
      <c r="E403">
        <v>179.3543484210968</v>
      </c>
      <c r="F403">
        <v>514.30657545725501</v>
      </c>
      <c r="G403" t="s">
        <v>310</v>
      </c>
      <c r="H403">
        <v>1313.9091674804688</v>
      </c>
      <c r="I403">
        <v>720.94694845411516</v>
      </c>
      <c r="J403">
        <v>2.5126659773290156</v>
      </c>
      <c r="K403">
        <v>251.47658672332764</v>
      </c>
      <c r="L403">
        <v>315.45083283318411</v>
      </c>
      <c r="M403">
        <v>346.42471472422284</v>
      </c>
      <c r="N403">
        <v>1331.2672541300456</v>
      </c>
      <c r="O403">
        <v>18.230638106664021</v>
      </c>
      <c r="P403">
        <v>13.561588828100099</v>
      </c>
      <c r="Q403">
        <v>4.8900841871897383</v>
      </c>
      <c r="R403">
        <v>1008.7715919706557</v>
      </c>
      <c r="S403">
        <v>999.9024654388428</v>
      </c>
      <c r="T403">
        <v>5000.0163263956701</v>
      </c>
      <c r="U403">
        <v>2499.152734544542</v>
      </c>
      <c r="V403">
        <v>148.03975025812784</v>
      </c>
      <c r="W403">
        <v>24.15000057220459</v>
      </c>
      <c r="X403">
        <v>0.81665001809597015</v>
      </c>
      <c r="Y403">
        <v>1.6424999833106995</v>
      </c>
      <c r="Z403" t="s">
        <v>310</v>
      </c>
      <c r="AA403" t="s">
        <v>310</v>
      </c>
      <c r="AB403" t="s">
        <v>310</v>
      </c>
      <c r="AC403" t="s">
        <v>310</v>
      </c>
      <c r="AD403" t="s">
        <v>310</v>
      </c>
      <c r="AE403">
        <v>8818.0421576605895</v>
      </c>
      <c r="AF403">
        <v>92.850002288818359</v>
      </c>
      <c r="AG403">
        <v>8.3824996948242188</v>
      </c>
      <c r="AH403">
        <v>340.22499847412109</v>
      </c>
      <c r="AI403" t="s">
        <v>310</v>
      </c>
      <c r="AJ403">
        <v>-5.1999998092651367</v>
      </c>
      <c r="AK403">
        <v>4590</v>
      </c>
      <c r="AL403">
        <v>75.313512497478058</v>
      </c>
      <c r="AM403">
        <v>4.3201625625292461</v>
      </c>
      <c r="AN403">
        <v>5.6629511747095318</v>
      </c>
      <c r="AO403">
        <v>14.229632152782546</v>
      </c>
      <c r="AP403">
        <v>6.5577357114913568E-2</v>
      </c>
      <c r="AQ403">
        <v>2.6103732072644763</v>
      </c>
      <c r="AR403">
        <v>33054.405952962239</v>
      </c>
      <c r="AS403">
        <v>23766.276265462238</v>
      </c>
      <c r="AT403">
        <v>370.68255162768895</v>
      </c>
      <c r="AU403">
        <v>539.99820488823786</v>
      </c>
      <c r="AV403">
        <v>411.28503617180718</v>
      </c>
      <c r="AW403">
        <v>440.02525770399308</v>
      </c>
      <c r="AX403">
        <v>435.10386896133423</v>
      </c>
      <c r="AY403">
        <v>423.3474607679579</v>
      </c>
      <c r="AZ403">
        <v>3.2340986732807426</v>
      </c>
      <c r="BA403">
        <v>-15.262705943319533</v>
      </c>
      <c r="BB403">
        <v>44.266597289509242</v>
      </c>
      <c r="BC403">
        <v>1014.229808722602</v>
      </c>
      <c r="BD403">
        <v>7906.2708513047965</v>
      </c>
      <c r="BE403" s="33">
        <v>7.1987503518660859E-2</v>
      </c>
      <c r="BF403" s="33"/>
    </row>
    <row r="404" spans="3:58" x14ac:dyDescent="0.3">
      <c r="C404" s="34">
        <v>43133</v>
      </c>
      <c r="D404">
        <v>20785.200603908961</v>
      </c>
      <c r="E404">
        <v>180.14720625347562</v>
      </c>
      <c r="F404">
        <v>576.0725492901272</v>
      </c>
      <c r="G404" t="s">
        <v>310</v>
      </c>
      <c r="H404">
        <v>1313.5267395019532</v>
      </c>
      <c r="I404">
        <v>745.69950141906736</v>
      </c>
      <c r="J404">
        <v>2.4050514390899074</v>
      </c>
      <c r="K404">
        <v>247.77624825371637</v>
      </c>
      <c r="L404">
        <v>314.69479556613499</v>
      </c>
      <c r="M404">
        <v>333.6415714687771</v>
      </c>
      <c r="N404">
        <v>1318.9175295511882</v>
      </c>
      <c r="O404">
        <v>20.439682211478551</v>
      </c>
      <c r="P404">
        <v>15.656730096869998</v>
      </c>
      <c r="Q404">
        <v>3.7494858105977378</v>
      </c>
      <c r="R404">
        <v>1022.4953796810574</v>
      </c>
      <c r="S404">
        <v>1000.0077906290691</v>
      </c>
      <c r="T404">
        <v>4999.9984151204426</v>
      </c>
      <c r="U404">
        <v>2500.521257188585</v>
      </c>
      <c r="V404">
        <v>148.55301539103189</v>
      </c>
      <c r="W404">
        <v>24.274999618530273</v>
      </c>
      <c r="X404">
        <v>0.74527499079704285</v>
      </c>
      <c r="Y404">
        <v>1.870000034570694</v>
      </c>
      <c r="Z404" t="s">
        <v>310</v>
      </c>
      <c r="AA404" t="s">
        <v>310</v>
      </c>
      <c r="AB404" t="s">
        <v>310</v>
      </c>
      <c r="AC404" t="s">
        <v>310</v>
      </c>
      <c r="AD404" t="s">
        <v>310</v>
      </c>
      <c r="AE404">
        <v>13031.235623847113</v>
      </c>
      <c r="AF404">
        <v>92.800003051757813</v>
      </c>
      <c r="AG404">
        <v>8.75</v>
      </c>
      <c r="AH404">
        <v>341.32498931884766</v>
      </c>
      <c r="AI404" t="s">
        <v>310</v>
      </c>
      <c r="AJ404">
        <v>-5.5749998092651367</v>
      </c>
      <c r="AK404">
        <v>5714.114583333333</v>
      </c>
      <c r="AL404">
        <v>75.971412738164261</v>
      </c>
      <c r="AM404">
        <v>4.3648300639457176</v>
      </c>
      <c r="AN404">
        <v>5.6237931879030336</v>
      </c>
      <c r="AO404">
        <v>13.524764119585354</v>
      </c>
      <c r="AP404">
        <v>7.8334199608717528E-2</v>
      </c>
      <c r="AQ404">
        <v>2.6133364273442163</v>
      </c>
      <c r="AR404">
        <v>37012.308525933156</v>
      </c>
      <c r="AS404">
        <v>33517.52037082248</v>
      </c>
      <c r="AT404">
        <v>446.08713892830741</v>
      </c>
      <c r="AU404">
        <v>591.16775313483345</v>
      </c>
      <c r="AV404">
        <v>505.43596822950576</v>
      </c>
      <c r="AW404">
        <v>526.48318461312192</v>
      </c>
      <c r="AX404">
        <v>522.8502699640062</v>
      </c>
      <c r="AY404">
        <v>519.3192966037326</v>
      </c>
      <c r="AZ404">
        <v>3.7044955165021949</v>
      </c>
      <c r="BA404">
        <v>-15.660779823859533</v>
      </c>
      <c r="BB404">
        <v>36.244580213228865</v>
      </c>
      <c r="BC404">
        <v>1024.808229107327</v>
      </c>
      <c r="BD404">
        <v>7941.4732649061416</v>
      </c>
      <c r="BE404" s="33">
        <v>8.2249999046325684E-2</v>
      </c>
      <c r="BF404" s="33"/>
    </row>
    <row r="405" spans="3:58" x14ac:dyDescent="0.3">
      <c r="C405" s="34">
        <v>43134</v>
      </c>
      <c r="D405">
        <v>22000.484109157987</v>
      </c>
      <c r="E405">
        <v>182.67111014260186</v>
      </c>
      <c r="F405">
        <v>589.63678571912976</v>
      </c>
      <c r="G405" t="s">
        <v>310</v>
      </c>
      <c r="H405">
        <v>1315.0195309956869</v>
      </c>
      <c r="I405">
        <v>744.71041982438828</v>
      </c>
      <c r="J405">
        <v>2.3620922831197579</v>
      </c>
      <c r="K405">
        <v>271.87823882632784</v>
      </c>
      <c r="L405">
        <v>345.15719943576391</v>
      </c>
      <c r="M405">
        <v>348.46861097547742</v>
      </c>
      <c r="N405">
        <v>1317.3593980577257</v>
      </c>
      <c r="O405">
        <v>20.635006455580392</v>
      </c>
      <c r="P405">
        <v>15.912837505340576</v>
      </c>
      <c r="Q405">
        <v>3.5671242872873941</v>
      </c>
      <c r="R405">
        <v>1005.9023963080513</v>
      </c>
      <c r="S405">
        <v>1000.0297091590033</v>
      </c>
      <c r="T405">
        <v>4999.9855731540256</v>
      </c>
      <c r="U405">
        <v>2499.1603639390732</v>
      </c>
      <c r="V405">
        <v>148.22867472966513</v>
      </c>
      <c r="W405">
        <v>24.299999237060547</v>
      </c>
      <c r="X405">
        <v>0.78117498755455017</v>
      </c>
      <c r="Y405">
        <v>1.7750000357627869</v>
      </c>
      <c r="Z405" t="s">
        <v>310</v>
      </c>
      <c r="AA405" t="s">
        <v>310</v>
      </c>
      <c r="AB405" t="s">
        <v>310</v>
      </c>
      <c r="AC405" t="s">
        <v>310</v>
      </c>
      <c r="AD405" t="s">
        <v>310</v>
      </c>
      <c r="AE405">
        <v>13879.192641194661</v>
      </c>
      <c r="AF405">
        <v>92.724998474121094</v>
      </c>
      <c r="AG405">
        <v>8.3999998569488525</v>
      </c>
      <c r="AH405">
        <v>350.12499237060547</v>
      </c>
      <c r="AI405" t="s">
        <v>310</v>
      </c>
      <c r="AJ405">
        <v>-5.6999998092651367</v>
      </c>
      <c r="AK405">
        <v>5720</v>
      </c>
      <c r="AL405">
        <v>76.10099620289273</v>
      </c>
      <c r="AM405">
        <v>4.379713073041704</v>
      </c>
      <c r="AN405">
        <v>5.6435800295737053</v>
      </c>
      <c r="AO405">
        <v>13.329579057958391</v>
      </c>
      <c r="AP405">
        <v>7.0403851421239477E-2</v>
      </c>
      <c r="AQ405">
        <v>2.6066853354374566</v>
      </c>
      <c r="AR405">
        <v>38805.158851453991</v>
      </c>
      <c r="AS405">
        <v>34874.342043728298</v>
      </c>
      <c r="AT405">
        <v>469.41554695765177</v>
      </c>
      <c r="AU405">
        <v>603.8271358701918</v>
      </c>
      <c r="AV405">
        <v>529.53701549106177</v>
      </c>
      <c r="AW405">
        <v>548.97618249257403</v>
      </c>
      <c r="AX405">
        <v>546.87874609629318</v>
      </c>
      <c r="AY405">
        <v>543.31378790537519</v>
      </c>
      <c r="AZ405">
        <v>3.4513690726624593</v>
      </c>
      <c r="BA405">
        <v>-14.758357109294998</v>
      </c>
      <c r="BB405">
        <v>52.824178067843121</v>
      </c>
      <c r="BC405">
        <v>1024.7042124006484</v>
      </c>
      <c r="BD405">
        <v>7837.3723902384436</v>
      </c>
      <c r="BE405" s="33">
        <v>9.0724999395509556E-2</v>
      </c>
      <c r="BF405" s="33"/>
    </row>
    <row r="406" spans="3:58" x14ac:dyDescent="0.3">
      <c r="C406" s="34">
        <v>43135</v>
      </c>
      <c r="D406">
        <v>21999.413847520616</v>
      </c>
      <c r="E406">
        <v>182.72086094750298</v>
      </c>
      <c r="F406">
        <v>599.66580549875891</v>
      </c>
      <c r="G406" t="s">
        <v>310</v>
      </c>
      <c r="H406">
        <v>1318.3648733350965</v>
      </c>
      <c r="I406">
        <v>746.02484476301402</v>
      </c>
      <c r="J406">
        <v>2.3626486981080639</v>
      </c>
      <c r="K406">
        <v>257.85037106408015</v>
      </c>
      <c r="L406">
        <v>334.81433402167426</v>
      </c>
      <c r="M406">
        <v>354.91021209292944</v>
      </c>
      <c r="N406">
        <v>1320.4835999382867</v>
      </c>
      <c r="O406">
        <v>20.196194288465712</v>
      </c>
      <c r="P406">
        <v>15.613755544026693</v>
      </c>
      <c r="Q406">
        <v>3.427934514151679</v>
      </c>
      <c r="R406">
        <v>1014.993419986301</v>
      </c>
      <c r="S406">
        <v>1000.0073777940538</v>
      </c>
      <c r="T406">
        <v>5000.0083828396264</v>
      </c>
      <c r="U406">
        <v>2500.4812240600586</v>
      </c>
      <c r="V406">
        <v>148.56611013412476</v>
      </c>
      <c r="W406">
        <v>23.775000095367432</v>
      </c>
      <c r="X406">
        <v>0.82169997692108154</v>
      </c>
      <c r="Y406">
        <v>1.9000000357627869</v>
      </c>
      <c r="Z406" t="s">
        <v>310</v>
      </c>
      <c r="AA406" t="s">
        <v>310</v>
      </c>
      <c r="AB406" t="s">
        <v>310</v>
      </c>
      <c r="AC406" t="s">
        <v>310</v>
      </c>
      <c r="AD406" t="s">
        <v>310</v>
      </c>
      <c r="AE406">
        <v>13590.130775960286</v>
      </c>
      <c r="AF406">
        <v>92.775001525878906</v>
      </c>
      <c r="AG406">
        <v>8.2850000858306885</v>
      </c>
      <c r="AH406">
        <v>352.97499847412109</v>
      </c>
      <c r="AI406" t="s">
        <v>310</v>
      </c>
      <c r="AJ406">
        <v>-5.6999998092651367</v>
      </c>
      <c r="AK406">
        <v>5720</v>
      </c>
      <c r="AL406">
        <v>76.176766509479947</v>
      </c>
      <c r="AM406">
        <v>4.357298458947076</v>
      </c>
      <c r="AN406">
        <v>5.6368647845255007</v>
      </c>
      <c r="AO406">
        <v>13.318619914187325</v>
      </c>
      <c r="AP406">
        <v>6.2164504502692987E-2</v>
      </c>
      <c r="AQ406">
        <v>2.6175513863563538</v>
      </c>
      <c r="AR406">
        <v>38137.202822536892</v>
      </c>
      <c r="AS406">
        <v>37161.849060058594</v>
      </c>
      <c r="AT406">
        <v>471.99126640955609</v>
      </c>
      <c r="AU406">
        <v>614.88753030565044</v>
      </c>
      <c r="AV406">
        <v>541.38522677951391</v>
      </c>
      <c r="AW406">
        <v>560.29144005245632</v>
      </c>
      <c r="AX406">
        <v>558.30925591786706</v>
      </c>
      <c r="AY406">
        <v>555.02150891621909</v>
      </c>
      <c r="AZ406">
        <v>3.3782385906411543</v>
      </c>
      <c r="BA406">
        <v>-14.815111531482803</v>
      </c>
      <c r="BB406">
        <v>46.717377299732632</v>
      </c>
      <c r="BC406">
        <v>1024.6998554229735</v>
      </c>
      <c r="BD406">
        <v>7854.170204840766</v>
      </c>
      <c r="BE406" s="33">
        <v>8.5645834915339947E-2</v>
      </c>
      <c r="BF406" s="33"/>
    </row>
    <row r="407" spans="3:58" x14ac:dyDescent="0.3">
      <c r="C407" s="34">
        <v>43136</v>
      </c>
      <c r="D407">
        <v>21999.518861219618</v>
      </c>
      <c r="E407">
        <v>179.53313444455463</v>
      </c>
      <c r="F407">
        <v>582.42571353912354</v>
      </c>
      <c r="G407" t="s">
        <v>310</v>
      </c>
      <c r="H407">
        <v>1320.8088451809354</v>
      </c>
      <c r="I407">
        <v>756.17630937364368</v>
      </c>
      <c r="J407">
        <v>2.3379655013481777</v>
      </c>
      <c r="K407">
        <v>249.78708078596327</v>
      </c>
      <c r="L407">
        <v>318.65676234114744</v>
      </c>
      <c r="M407">
        <v>337.16016428763874</v>
      </c>
      <c r="N407">
        <v>1319.7692754109701</v>
      </c>
      <c r="O407">
        <v>20.2021665069792</v>
      </c>
      <c r="P407">
        <v>15.587372779846191</v>
      </c>
      <c r="Q407">
        <v>3.3455732663472495</v>
      </c>
      <c r="R407">
        <v>1012.227653227912</v>
      </c>
      <c r="S407">
        <v>999.99444876776806</v>
      </c>
      <c r="T407">
        <v>4999.9678810967343</v>
      </c>
      <c r="U407">
        <v>2500.7620917426216</v>
      </c>
      <c r="V407">
        <v>148.56187105178833</v>
      </c>
      <c r="W407">
        <v>23.749999523162842</v>
      </c>
      <c r="X407">
        <v>0.83517500758171082</v>
      </c>
      <c r="Y407">
        <v>1.9975000023841858</v>
      </c>
      <c r="Z407" t="s">
        <v>310</v>
      </c>
      <c r="AA407" t="s">
        <v>310</v>
      </c>
      <c r="AB407" t="s">
        <v>310</v>
      </c>
      <c r="AC407" t="s">
        <v>310</v>
      </c>
      <c r="AD407" t="s">
        <v>310</v>
      </c>
      <c r="AE407">
        <v>13714.423835584852</v>
      </c>
      <c r="AF407">
        <v>93.099998474121094</v>
      </c>
      <c r="AG407">
        <v>8.3824999332427979</v>
      </c>
      <c r="AH407">
        <v>351.95000457763672</v>
      </c>
      <c r="AI407" t="s">
        <v>310</v>
      </c>
      <c r="AJ407">
        <v>-1.7999999523162842</v>
      </c>
      <c r="AK407">
        <v>5720</v>
      </c>
      <c r="AL407">
        <v>76.288242093550821</v>
      </c>
      <c r="AM407">
        <v>4.3651485535898003</v>
      </c>
      <c r="AN407">
        <v>5.6366655697335464</v>
      </c>
      <c r="AO407">
        <v>13.179051877062216</v>
      </c>
      <c r="AP407">
        <v>6.8406869083270178E-2</v>
      </c>
      <c r="AQ407">
        <v>2.6484987982616728</v>
      </c>
      <c r="AR407">
        <v>38873.173924424911</v>
      </c>
      <c r="AS407">
        <v>33002.825023057725</v>
      </c>
      <c r="AT407">
        <v>470.00883545345732</v>
      </c>
      <c r="AU407">
        <v>595.78375292883982</v>
      </c>
      <c r="AV407">
        <v>520.25878354855263</v>
      </c>
      <c r="AW407">
        <v>539.38637497658692</v>
      </c>
      <c r="AX407">
        <v>536.58492007066673</v>
      </c>
      <c r="AY407">
        <v>534.04436702343889</v>
      </c>
      <c r="AZ407">
        <v>3.2768837003244293</v>
      </c>
      <c r="BA407">
        <v>-15.727977736459838</v>
      </c>
      <c r="BB407">
        <v>38.89497696823544</v>
      </c>
      <c r="BC407">
        <v>947.45729226006404</v>
      </c>
      <c r="BD407">
        <v>7906.9848015679254</v>
      </c>
      <c r="BE407" s="33">
        <v>8.9512498428424195E-2</v>
      </c>
      <c r="BF407" s="33"/>
    </row>
    <row r="408" spans="3:58" x14ac:dyDescent="0.3">
      <c r="C408" s="34">
        <v>43137</v>
      </c>
      <c r="D408">
        <v>20580.401708984376</v>
      </c>
      <c r="E408">
        <v>179.7046327273051</v>
      </c>
      <c r="F408">
        <v>558.99791505601672</v>
      </c>
      <c r="G408" t="s">
        <v>310</v>
      </c>
      <c r="H408">
        <v>1329.2593880547417</v>
      </c>
      <c r="I408">
        <v>750.29498295254177</v>
      </c>
      <c r="J408">
        <v>2.3683537256386544</v>
      </c>
      <c r="K408">
        <v>239.02849829991658</v>
      </c>
      <c r="L408">
        <v>314.46728026072185</v>
      </c>
      <c r="M408">
        <v>338.05980682373047</v>
      </c>
      <c r="N408">
        <v>1327.9757320827907</v>
      </c>
      <c r="O408">
        <v>20.027302547295889</v>
      </c>
      <c r="P408">
        <v>15.421673303511408</v>
      </c>
      <c r="Q408">
        <v>3.6344910197787814</v>
      </c>
      <c r="R408">
        <v>1014.246824200948</v>
      </c>
      <c r="S408">
        <v>1000.0128450605605</v>
      </c>
      <c r="T408">
        <v>4999.9415625678166</v>
      </c>
      <c r="U408">
        <v>2500.1981947157119</v>
      </c>
      <c r="V408">
        <v>148.52104822794595</v>
      </c>
      <c r="W408">
        <v>23.799999237060547</v>
      </c>
      <c r="X408">
        <v>0.84647500514984131</v>
      </c>
      <c r="Y408">
        <v>2.1300000548362732</v>
      </c>
      <c r="Z408" t="s">
        <v>310</v>
      </c>
      <c r="AA408" t="s">
        <v>310</v>
      </c>
      <c r="AB408" t="s">
        <v>310</v>
      </c>
      <c r="AC408" t="s">
        <v>310</v>
      </c>
      <c r="AD408" t="s">
        <v>310</v>
      </c>
      <c r="AE408">
        <v>12410.964144558377</v>
      </c>
      <c r="AF408">
        <v>93.049999237060547</v>
      </c>
      <c r="AG408">
        <v>8.3724997043609619</v>
      </c>
      <c r="AH408">
        <v>351.67501068115234</v>
      </c>
      <c r="AI408" t="s">
        <v>310</v>
      </c>
      <c r="AJ408">
        <v>-0.5</v>
      </c>
      <c r="AK408">
        <v>5263.5555555555557</v>
      </c>
      <c r="AL408">
        <v>76.074830404917392</v>
      </c>
      <c r="AM408">
        <v>4.3728514325287611</v>
      </c>
      <c r="AN408">
        <v>5.6505848151114249</v>
      </c>
      <c r="AO408">
        <v>13.382862913029062</v>
      </c>
      <c r="AP408">
        <v>5.9595395303848719E-2</v>
      </c>
      <c r="AQ408">
        <v>2.8423132995764413</v>
      </c>
      <c r="AR408">
        <v>37447.550528971355</v>
      </c>
      <c r="AS408">
        <v>31414.997026231555</v>
      </c>
      <c r="AT408">
        <v>439.75996586481727</v>
      </c>
      <c r="AU408">
        <v>573.71027384863964</v>
      </c>
      <c r="AV408">
        <v>489.52627237108021</v>
      </c>
      <c r="AW408">
        <v>511.21865993075903</v>
      </c>
      <c r="AX408">
        <v>507.71868146260579</v>
      </c>
      <c r="AY408">
        <v>503.55916749106512</v>
      </c>
      <c r="AZ408">
        <v>3.2833462206025916</v>
      </c>
      <c r="BA408">
        <v>-15.777485302090644</v>
      </c>
      <c r="BB408">
        <v>38.463948562410145</v>
      </c>
      <c r="BC408">
        <v>885.2098957485623</v>
      </c>
      <c r="BD408">
        <v>7916.0453772650826</v>
      </c>
      <c r="BE408" s="33">
        <v>9.0187501783172294E-2</v>
      </c>
      <c r="BF408" s="33"/>
    </row>
    <row r="409" spans="3:58" x14ac:dyDescent="0.3">
      <c r="C409" s="34">
        <v>43138</v>
      </c>
      <c r="D409">
        <v>16962.140400187174</v>
      </c>
      <c r="E409">
        <v>178.26442944738599</v>
      </c>
      <c r="F409">
        <v>526.26912943522132</v>
      </c>
      <c r="G409" t="s">
        <v>310</v>
      </c>
      <c r="H409">
        <v>1321.1450081719292</v>
      </c>
      <c r="I409">
        <v>740.78260779910613</v>
      </c>
      <c r="J409">
        <v>2.3323674565388095</v>
      </c>
      <c r="K409">
        <v>237.50910211139256</v>
      </c>
      <c r="L409">
        <v>296.10793570412528</v>
      </c>
      <c r="M409">
        <v>325.74028968811035</v>
      </c>
      <c r="N409">
        <v>1324.1440040588379</v>
      </c>
      <c r="O409">
        <v>18.701537847518921</v>
      </c>
      <c r="P409">
        <v>14.478462169567743</v>
      </c>
      <c r="Q409">
        <v>3.4317298995123968</v>
      </c>
      <c r="R409">
        <v>1000.7030765745375</v>
      </c>
      <c r="S409">
        <v>1000.1986845016479</v>
      </c>
      <c r="T409">
        <v>5000.0397042168515</v>
      </c>
      <c r="U409">
        <v>2500.0660578409829</v>
      </c>
      <c r="V409">
        <v>148.65635553995767</v>
      </c>
      <c r="W409">
        <v>23.650000095367432</v>
      </c>
      <c r="X409">
        <v>0.8581250011920929</v>
      </c>
      <c r="Y409">
        <v>2.1024999618530273</v>
      </c>
      <c r="Z409" t="s">
        <v>310</v>
      </c>
      <c r="AA409" t="s">
        <v>310</v>
      </c>
      <c r="AB409" t="s">
        <v>310</v>
      </c>
      <c r="AC409" t="s">
        <v>310</v>
      </c>
      <c r="AD409" t="s">
        <v>310</v>
      </c>
      <c r="AE409">
        <v>10298.255006239149</v>
      </c>
      <c r="AF409">
        <v>93.07499885559082</v>
      </c>
      <c r="AG409">
        <v>8.247499942779541</v>
      </c>
      <c r="AH409">
        <v>344.64999389648438</v>
      </c>
      <c r="AI409" t="s">
        <v>310</v>
      </c>
      <c r="AJ409">
        <v>1.8249999284744263</v>
      </c>
      <c r="AK409">
        <v>4725.770833333333</v>
      </c>
      <c r="AL409">
        <v>76.137690552075711</v>
      </c>
      <c r="AM409">
        <v>4.338888208568096</v>
      </c>
      <c r="AN409">
        <v>5.703084957930777</v>
      </c>
      <c r="AO409">
        <v>13.302942782557674</v>
      </c>
      <c r="AP409">
        <v>7.3903912124741414E-2</v>
      </c>
      <c r="AQ409">
        <v>2.8179446856180825</v>
      </c>
      <c r="AR409">
        <v>35950.684886338975</v>
      </c>
      <c r="AS409">
        <v>28036.374047851561</v>
      </c>
      <c r="AT409">
        <v>388.48381775750056</v>
      </c>
      <c r="AU409">
        <v>546.64702332814534</v>
      </c>
      <c r="AV409">
        <v>438.13201000425551</v>
      </c>
      <c r="AW409">
        <v>465.51608806186255</v>
      </c>
      <c r="AX409">
        <v>461.25164994133843</v>
      </c>
      <c r="AY409">
        <v>451.59606556362576</v>
      </c>
      <c r="AZ409">
        <v>3.068424694819583</v>
      </c>
      <c r="BA409">
        <v>-15.871287591258685</v>
      </c>
      <c r="BB409">
        <v>33.28728986316257</v>
      </c>
      <c r="BC409">
        <v>882.03219625684949</v>
      </c>
      <c r="BD409">
        <v>7884.104879252116</v>
      </c>
      <c r="BE409" s="33">
        <v>8.1025002524256706E-2</v>
      </c>
      <c r="BF409" s="33"/>
    </row>
    <row r="410" spans="3:58" x14ac:dyDescent="0.3">
      <c r="C410" s="34">
        <v>43139</v>
      </c>
      <c r="D410">
        <v>13500.736763848199</v>
      </c>
      <c r="E410">
        <v>179.43187359703913</v>
      </c>
      <c r="F410">
        <v>510.59382745954724</v>
      </c>
      <c r="G410" t="s">
        <v>310</v>
      </c>
      <c r="H410">
        <v>1309.9757190704345</v>
      </c>
      <c r="I410">
        <v>721.03265270657005</v>
      </c>
      <c r="J410">
        <v>2.4010698541171021</v>
      </c>
      <c r="K410">
        <v>251.55295932557848</v>
      </c>
      <c r="L410">
        <v>292.57169051700168</v>
      </c>
      <c r="M410">
        <v>331.36079841189917</v>
      </c>
      <c r="N410">
        <v>1317.4067681206598</v>
      </c>
      <c r="O410">
        <v>17.157850133048164</v>
      </c>
      <c r="P410">
        <v>13.591048162844446</v>
      </c>
      <c r="Q410">
        <v>1.8430763880411785</v>
      </c>
      <c r="R410">
        <v>1015.5140056610107</v>
      </c>
      <c r="S410">
        <v>1000.1072022967868</v>
      </c>
      <c r="T410">
        <v>4999.9758960300023</v>
      </c>
      <c r="U410">
        <v>2499.9301486545137</v>
      </c>
      <c r="V410">
        <v>148.16471815109253</v>
      </c>
      <c r="W410">
        <v>24.124999523162842</v>
      </c>
      <c r="X410">
        <v>0.79800000786781311</v>
      </c>
      <c r="Y410">
        <v>1.7799999415874481</v>
      </c>
      <c r="Z410" t="s">
        <v>310</v>
      </c>
      <c r="AA410" t="s">
        <v>310</v>
      </c>
      <c r="AB410" t="s">
        <v>310</v>
      </c>
      <c r="AC410" t="s">
        <v>310</v>
      </c>
      <c r="AD410" t="s">
        <v>310</v>
      </c>
      <c r="AE410">
        <v>8478.7233869764532</v>
      </c>
      <c r="AF410">
        <v>93.024999618530273</v>
      </c>
      <c r="AG410">
        <v>8.1649997234344482</v>
      </c>
      <c r="AH410">
        <v>336.44999694824219</v>
      </c>
      <c r="AI410" t="s">
        <v>310</v>
      </c>
      <c r="AJ410">
        <v>2.5999999046325684</v>
      </c>
      <c r="AK410">
        <v>4420</v>
      </c>
      <c r="AL410">
        <v>75.848361754417425</v>
      </c>
      <c r="AM410">
        <v>4.3436778023838993</v>
      </c>
      <c r="AN410">
        <v>5.6754858061671261</v>
      </c>
      <c r="AO410">
        <v>13.622295954161221</v>
      </c>
      <c r="AP410">
        <v>7.7676685700296524E-2</v>
      </c>
      <c r="AQ410">
        <v>2.6117561178074942</v>
      </c>
      <c r="AR410">
        <v>33960.614115397133</v>
      </c>
      <c r="AS410">
        <v>24723.365997992623</v>
      </c>
      <c r="AT410">
        <v>365.87197489208643</v>
      </c>
      <c r="AU410">
        <v>540.02677722507053</v>
      </c>
      <c r="AV410">
        <v>410.95596844355265</v>
      </c>
      <c r="AW410">
        <v>439.79891986846923</v>
      </c>
      <c r="AX410">
        <v>435.7596291542053</v>
      </c>
      <c r="AY410">
        <v>423.20458501180013</v>
      </c>
      <c r="AZ410">
        <v>3.3532738080455196</v>
      </c>
      <c r="BA410">
        <v>-15.276860596073998</v>
      </c>
      <c r="BB410">
        <v>39.64929891957177</v>
      </c>
      <c r="BC410">
        <v>827.12759458753794</v>
      </c>
      <c r="BD410">
        <v>7958.9603186713321</v>
      </c>
      <c r="BE410" s="33">
        <v>6.878333554292719E-2</v>
      </c>
      <c r="BF410" s="33"/>
    </row>
    <row r="411" spans="3:58" x14ac:dyDescent="0.3">
      <c r="C411" s="34">
        <v>43140</v>
      </c>
      <c r="D411">
        <v>13499.402152506511</v>
      </c>
      <c r="E411">
        <v>177.38085296948751</v>
      </c>
      <c r="F411">
        <v>507.9657073762682</v>
      </c>
      <c r="G411" t="s">
        <v>310</v>
      </c>
      <c r="H411">
        <v>1306.3784639570449</v>
      </c>
      <c r="I411">
        <v>711.23320778740776</v>
      </c>
      <c r="J411">
        <v>2.459784415943755</v>
      </c>
      <c r="K411">
        <v>262.32795326444835</v>
      </c>
      <c r="L411">
        <v>308.78988985485501</v>
      </c>
      <c r="M411">
        <v>337.91106277041968</v>
      </c>
      <c r="N411">
        <v>1314.3472425248888</v>
      </c>
      <c r="O411">
        <v>17.368386189142864</v>
      </c>
      <c r="P411">
        <v>13.662029496497578</v>
      </c>
      <c r="Q411">
        <v>1.885980765024821</v>
      </c>
      <c r="R411">
        <v>995.42692871093755</v>
      </c>
      <c r="S411">
        <v>999.98682573106555</v>
      </c>
      <c r="T411">
        <v>4693.4807605319556</v>
      </c>
      <c r="U411">
        <v>2317.3158433702256</v>
      </c>
      <c r="V411">
        <v>148.77090374628702</v>
      </c>
      <c r="W411">
        <v>24.600000381469727</v>
      </c>
      <c r="X411">
        <v>0.74264998733997345</v>
      </c>
      <c r="Y411">
        <v>1.4175000190734863</v>
      </c>
      <c r="Z411" t="s">
        <v>310</v>
      </c>
      <c r="AA411" t="s">
        <v>310</v>
      </c>
      <c r="AB411" t="s">
        <v>310</v>
      </c>
      <c r="AC411" t="s">
        <v>310</v>
      </c>
      <c r="AD411" t="s">
        <v>310</v>
      </c>
      <c r="AE411">
        <v>8593.8458624945742</v>
      </c>
      <c r="AF411">
        <v>93</v>
      </c>
      <c r="AG411">
        <v>8.3749997615814209</v>
      </c>
      <c r="AH411">
        <v>336.90000915527344</v>
      </c>
      <c r="AI411" t="s">
        <v>310</v>
      </c>
      <c r="AJ411">
        <v>-4.4500001668930054</v>
      </c>
      <c r="AK411">
        <v>4420</v>
      </c>
      <c r="AL411">
        <v>75.602463531494138</v>
      </c>
      <c r="AM411">
        <v>4.3262533595164614</v>
      </c>
      <c r="AN411">
        <v>5.6596448126766417</v>
      </c>
      <c r="AO411">
        <v>13.923029425077969</v>
      </c>
      <c r="AP411">
        <v>7.1506186215103504E-2</v>
      </c>
      <c r="AQ411">
        <v>2.5865340812338724</v>
      </c>
      <c r="AR411">
        <v>33592.510488552514</v>
      </c>
      <c r="AS411">
        <v>24376.678948296441</v>
      </c>
      <c r="AT411">
        <v>369.88073219723174</v>
      </c>
      <c r="AU411">
        <v>537.1571070777045</v>
      </c>
      <c r="AV411">
        <v>410.47712374793161</v>
      </c>
      <c r="AW411">
        <v>438.18396017286511</v>
      </c>
      <c r="AX411">
        <v>434.35431391398112</v>
      </c>
      <c r="AY411">
        <v>422.13291362126671</v>
      </c>
      <c r="AZ411">
        <v>3.4356171530154018</v>
      </c>
      <c r="BA411">
        <v>-14.86282459894816</v>
      </c>
      <c r="BB411">
        <v>50.251256537437442</v>
      </c>
      <c r="BC411">
        <v>811.96313186221653</v>
      </c>
      <c r="BD411">
        <v>7906.4697189331055</v>
      </c>
      <c r="BE411" s="33">
        <v>6.2058332531402506E-2</v>
      </c>
      <c r="BF411" s="33"/>
    </row>
    <row r="412" spans="3:58" x14ac:dyDescent="0.3">
      <c r="C412" s="34">
        <v>43141</v>
      </c>
      <c r="D412">
        <v>13500.271606445313</v>
      </c>
      <c r="E412">
        <v>175.95783747037251</v>
      </c>
      <c r="F412">
        <v>509.78481169806588</v>
      </c>
      <c r="G412" t="s">
        <v>310</v>
      </c>
      <c r="H412">
        <v>1309.9140953911676</v>
      </c>
      <c r="I412">
        <v>698.33896473778623</v>
      </c>
      <c r="J412">
        <v>2.573396330078443</v>
      </c>
      <c r="K412">
        <v>242.29273052745395</v>
      </c>
      <c r="L412">
        <v>292.82491390440197</v>
      </c>
      <c r="M412">
        <v>329.97742229037817</v>
      </c>
      <c r="N412">
        <v>1321.6813117980957</v>
      </c>
      <c r="O412">
        <v>18.824041419559055</v>
      </c>
      <c r="P412">
        <v>13.966799591150549</v>
      </c>
      <c r="Q412">
        <v>3.1302864551544189</v>
      </c>
      <c r="R412">
        <v>1001.3279103173149</v>
      </c>
      <c r="S412">
        <v>1000.0450955284966</v>
      </c>
      <c r="T412">
        <v>4528.7723542955191</v>
      </c>
      <c r="U412">
        <v>2200.4034890068901</v>
      </c>
      <c r="V412">
        <v>148.26095342636108</v>
      </c>
      <c r="W412">
        <v>24.849999904632568</v>
      </c>
      <c r="X412">
        <v>0.69572499394416809</v>
      </c>
      <c r="Y412">
        <v>1.1274999678134918</v>
      </c>
      <c r="Z412" t="s">
        <v>310</v>
      </c>
      <c r="AA412" t="s">
        <v>310</v>
      </c>
      <c r="AB412" t="s">
        <v>310</v>
      </c>
      <c r="AC412" t="s">
        <v>310</v>
      </c>
      <c r="AD412" t="s">
        <v>310</v>
      </c>
      <c r="AE412">
        <v>8616.8359642876512</v>
      </c>
      <c r="AF412">
        <v>93</v>
      </c>
      <c r="AG412">
        <v>8.4350001811981201</v>
      </c>
      <c r="AH412">
        <v>337.39999389648438</v>
      </c>
      <c r="AI412" t="s">
        <v>310</v>
      </c>
      <c r="AJ412">
        <v>-6.8000001907348633</v>
      </c>
      <c r="AK412">
        <v>4420</v>
      </c>
      <c r="AL412">
        <v>75.031148987346228</v>
      </c>
      <c r="AM412">
        <v>4.2987152611215906</v>
      </c>
      <c r="AN412">
        <v>5.6560630545020105</v>
      </c>
      <c r="AO412">
        <v>14.552667171756427</v>
      </c>
      <c r="AP412">
        <v>6.3968629351196196E-2</v>
      </c>
      <c r="AQ412">
        <v>2.6008245431714587</v>
      </c>
      <c r="AR412">
        <v>32679.027418348523</v>
      </c>
      <c r="AS412">
        <v>26909.740875244141</v>
      </c>
      <c r="AT412">
        <v>350.27158075968424</v>
      </c>
      <c r="AU412">
        <v>540.24940564897327</v>
      </c>
      <c r="AV412">
        <v>406.62677480909559</v>
      </c>
      <c r="AW412">
        <v>437.04333276748656</v>
      </c>
      <c r="AX412">
        <v>433.04656813939414</v>
      </c>
      <c r="AY412">
        <v>419.86934403313529</v>
      </c>
      <c r="AZ412">
        <v>3.6254932649433611</v>
      </c>
      <c r="BA412">
        <v>-16.194719225168228</v>
      </c>
      <c r="BB412">
        <v>30.427632343769073</v>
      </c>
      <c r="BC412">
        <v>820.85948331620955</v>
      </c>
      <c r="BD412">
        <v>7893.7750966389976</v>
      </c>
      <c r="BE412" s="33">
        <v>6.3891665078699589E-2</v>
      </c>
      <c r="BF412" s="33"/>
    </row>
    <row r="413" spans="3:58" x14ac:dyDescent="0.3">
      <c r="C413" s="34">
        <v>43142</v>
      </c>
      <c r="D413">
        <v>13500.028899468316</v>
      </c>
      <c r="E413">
        <v>175.01415419048732</v>
      </c>
      <c r="F413">
        <v>513.76488609313969</v>
      </c>
      <c r="G413" t="s">
        <v>310</v>
      </c>
      <c r="H413">
        <v>1310.0152548048231</v>
      </c>
      <c r="I413">
        <v>693.65006514655215</v>
      </c>
      <c r="J413">
        <v>2.6971122641530303</v>
      </c>
      <c r="K413">
        <v>234.01035676002502</v>
      </c>
      <c r="L413">
        <v>288.07465839385986</v>
      </c>
      <c r="M413">
        <v>332.16127554575604</v>
      </c>
      <c r="N413">
        <v>1324.6114476945666</v>
      </c>
      <c r="O413">
        <v>19.063621626959907</v>
      </c>
      <c r="P413">
        <v>13.975940758817726</v>
      </c>
      <c r="Q413">
        <v>3.2765197224087186</v>
      </c>
      <c r="R413">
        <v>998.48579815758603</v>
      </c>
      <c r="S413">
        <v>999.89654418097598</v>
      </c>
      <c r="T413">
        <v>4500.0059190538195</v>
      </c>
      <c r="U413">
        <v>2200.1457214355469</v>
      </c>
      <c r="V413">
        <v>149.66578722000122</v>
      </c>
      <c r="W413">
        <v>24.899999618530273</v>
      </c>
      <c r="X413">
        <v>0.6294499933719635</v>
      </c>
      <c r="Y413">
        <v>1.0074999928474426</v>
      </c>
      <c r="Z413" t="s">
        <v>310</v>
      </c>
      <c r="AA413" t="s">
        <v>310</v>
      </c>
      <c r="AB413" t="s">
        <v>310</v>
      </c>
      <c r="AC413" t="s">
        <v>310</v>
      </c>
      <c r="AD413" t="s">
        <v>310</v>
      </c>
      <c r="AE413">
        <v>8772.8726423475473</v>
      </c>
      <c r="AF413">
        <v>93</v>
      </c>
      <c r="AG413">
        <v>8.2650001049041748</v>
      </c>
      <c r="AH413">
        <v>338.72500610351563</v>
      </c>
      <c r="AI413" t="s">
        <v>310</v>
      </c>
      <c r="AJ413">
        <v>-6.8000001907348633</v>
      </c>
      <c r="AK413">
        <v>4420</v>
      </c>
      <c r="AL413">
        <v>74.48750225702922</v>
      </c>
      <c r="AM413">
        <v>4.2730070861677332</v>
      </c>
      <c r="AN413">
        <v>5.6228484993179642</v>
      </c>
      <c r="AO413">
        <v>15.162728623549144</v>
      </c>
      <c r="AP413">
        <v>6.7005890175803662E-2</v>
      </c>
      <c r="AQ413">
        <v>2.6558789114157357</v>
      </c>
      <c r="AR413">
        <v>32037.348609754776</v>
      </c>
      <c r="AS413">
        <v>26193.953968641494</v>
      </c>
      <c r="AT413">
        <v>347.85167752371893</v>
      </c>
      <c r="AU413">
        <v>541.87575058407253</v>
      </c>
      <c r="AV413">
        <v>410.74641505347358</v>
      </c>
      <c r="AW413">
        <v>442.50204934014215</v>
      </c>
      <c r="AX413">
        <v>438.43811528947617</v>
      </c>
      <c r="AY413">
        <v>424.9004242261251</v>
      </c>
      <c r="AZ413">
        <v>3.8612717015047866</v>
      </c>
      <c r="BA413">
        <v>-16.529927021265031</v>
      </c>
      <c r="BB413">
        <v>27.192345331774817</v>
      </c>
      <c r="BC413">
        <v>1033.9617321862115</v>
      </c>
      <c r="BD413">
        <v>7909.0298622979062</v>
      </c>
      <c r="BE413" s="33">
        <v>5.9800000550846256E-2</v>
      </c>
      <c r="BF413" s="33"/>
    </row>
    <row r="414" spans="3:58" x14ac:dyDescent="0.3">
      <c r="C414" s="34">
        <v>43143</v>
      </c>
      <c r="D414">
        <v>13500.564719645183</v>
      </c>
      <c r="E414">
        <v>178.75672275755142</v>
      </c>
      <c r="F414">
        <v>502.33969245486787</v>
      </c>
      <c r="G414" t="s">
        <v>310</v>
      </c>
      <c r="H414">
        <v>1310.0151947021484</v>
      </c>
      <c r="I414">
        <v>691.35782309638125</v>
      </c>
      <c r="J414">
        <v>2.7932574440207745</v>
      </c>
      <c r="K414">
        <v>253.89879915449353</v>
      </c>
      <c r="L414">
        <v>291.46407592561508</v>
      </c>
      <c r="M414">
        <v>333.05899831983777</v>
      </c>
      <c r="N414">
        <v>1325.7153608534072</v>
      </c>
      <c r="O414">
        <v>19.12270228068034</v>
      </c>
      <c r="P414">
        <v>13.882096680998803</v>
      </c>
      <c r="Q414">
        <v>3.3113794061872692</v>
      </c>
      <c r="R414">
        <v>1020.3392616060045</v>
      </c>
      <c r="S414">
        <v>1000.0592251671685</v>
      </c>
      <c r="T414">
        <v>4500.0239491780603</v>
      </c>
      <c r="U414">
        <v>2199.7885386149087</v>
      </c>
      <c r="V414">
        <v>149.10081942876181</v>
      </c>
      <c r="W414">
        <v>24.899999618530273</v>
      </c>
      <c r="X414">
        <v>0.5606749951839447</v>
      </c>
      <c r="Y414">
        <v>0.9674999862909317</v>
      </c>
      <c r="Z414" t="s">
        <v>310</v>
      </c>
      <c r="AA414" t="s">
        <v>310</v>
      </c>
      <c r="AB414" t="s">
        <v>310</v>
      </c>
      <c r="AC414" t="s">
        <v>310</v>
      </c>
      <c r="AD414" t="s">
        <v>310</v>
      </c>
      <c r="AE414">
        <v>8910.217890760634</v>
      </c>
      <c r="AF414">
        <v>93.07499885559082</v>
      </c>
      <c r="AG414">
        <v>8.0600001811981201</v>
      </c>
      <c r="AH414">
        <v>342.50000762939453</v>
      </c>
      <c r="AI414" t="s">
        <v>310</v>
      </c>
      <c r="AJ414">
        <v>0.54999995231628418</v>
      </c>
      <c r="AK414">
        <v>4420</v>
      </c>
      <c r="AL414">
        <v>73.992622213893469</v>
      </c>
      <c r="AM414">
        <v>4.276878419766823</v>
      </c>
      <c r="AN414">
        <v>5.5992694644464382</v>
      </c>
      <c r="AO414">
        <v>15.697144991490577</v>
      </c>
      <c r="AP414">
        <v>6.4563219452328569E-2</v>
      </c>
      <c r="AQ414">
        <v>2.6060276147392063</v>
      </c>
      <c r="AR414">
        <v>29522.069591606989</v>
      </c>
      <c r="AS414">
        <v>22672.630662027994</v>
      </c>
      <c r="AT414">
        <v>357.27740083270601</v>
      </c>
      <c r="AU414">
        <v>529.51759556664365</v>
      </c>
      <c r="AV414">
        <v>403.73317637973361</v>
      </c>
      <c r="AW414">
        <v>433.76254022386337</v>
      </c>
      <c r="AX414">
        <v>429.24772457546658</v>
      </c>
      <c r="AY414">
        <v>416.14342808193629</v>
      </c>
      <c r="AZ414">
        <v>3.5117596207393542</v>
      </c>
      <c r="BA414">
        <v>-15.768943789270189</v>
      </c>
      <c r="BB414">
        <v>31.5073824206988</v>
      </c>
      <c r="BC414">
        <v>791.42621423910691</v>
      </c>
      <c r="BD414">
        <v>7907.4535812377926</v>
      </c>
      <c r="BE414" s="33">
        <v>5.2841666154563427E-2</v>
      </c>
      <c r="BF414" s="33"/>
    </row>
    <row r="415" spans="3:58" x14ac:dyDescent="0.3">
      <c r="C415" s="34">
        <v>43144</v>
      </c>
      <c r="D415">
        <v>13499.896215820312</v>
      </c>
      <c r="E415">
        <v>177.29967373741997</v>
      </c>
      <c r="F415">
        <v>499.71893760893079</v>
      </c>
      <c r="G415" t="s">
        <v>310</v>
      </c>
      <c r="H415">
        <v>1309.994382900662</v>
      </c>
      <c r="I415">
        <v>701.8521069208781</v>
      </c>
      <c r="J415">
        <v>2.7638462121287981</v>
      </c>
      <c r="K415">
        <v>262.93167510562472</v>
      </c>
      <c r="L415">
        <v>307.35247287750246</v>
      </c>
      <c r="M415">
        <v>342.76083575354681</v>
      </c>
      <c r="N415">
        <v>1326.7305456373426</v>
      </c>
      <c r="O415">
        <v>19.211655457814533</v>
      </c>
      <c r="P415">
        <v>13.983671650621627</v>
      </c>
      <c r="Q415">
        <v>3.2569089465671115</v>
      </c>
      <c r="R415">
        <v>1016.0389532936944</v>
      </c>
      <c r="S415">
        <v>1000.044944911533</v>
      </c>
      <c r="T415">
        <v>4500.0155592176652</v>
      </c>
      <c r="U415">
        <v>2199.2751651340059</v>
      </c>
      <c r="V415">
        <v>148.50211699803671</v>
      </c>
      <c r="W415">
        <v>25.574999332427979</v>
      </c>
      <c r="X415">
        <v>0.52992501854896545</v>
      </c>
      <c r="Y415">
        <v>1.0049999803304672</v>
      </c>
      <c r="Z415" t="s">
        <v>310</v>
      </c>
      <c r="AA415" t="s">
        <v>310</v>
      </c>
      <c r="AB415" t="s">
        <v>310</v>
      </c>
      <c r="AC415" t="s">
        <v>310</v>
      </c>
      <c r="AD415" t="s">
        <v>310</v>
      </c>
      <c r="AE415">
        <v>8908.0173343234601</v>
      </c>
      <c r="AF415">
        <v>92.950000762939453</v>
      </c>
      <c r="AG415">
        <v>8.0325000286102295</v>
      </c>
      <c r="AH415">
        <v>350.42501068115234</v>
      </c>
      <c r="AI415" t="s">
        <v>310</v>
      </c>
      <c r="AJ415">
        <v>3</v>
      </c>
      <c r="AK415">
        <v>4420</v>
      </c>
      <c r="AL415">
        <v>73.995625903871328</v>
      </c>
      <c r="AM415">
        <v>4.2907598791850941</v>
      </c>
      <c r="AN415">
        <v>5.5967428689201677</v>
      </c>
      <c r="AO415">
        <v>15.676414936118656</v>
      </c>
      <c r="AP415">
        <v>5.0442119740829287E-2</v>
      </c>
      <c r="AQ415">
        <v>2.5806077238586216</v>
      </c>
      <c r="AR415">
        <v>28194.417666286892</v>
      </c>
      <c r="AS415">
        <v>23195.396643744574</v>
      </c>
      <c r="AT415">
        <v>354.50777751074895</v>
      </c>
      <c r="AU415">
        <v>529.87153990003799</v>
      </c>
      <c r="AV415">
        <v>405.42071590423586</v>
      </c>
      <c r="AW415">
        <v>435.6559004995558</v>
      </c>
      <c r="AX415">
        <v>431.65973170598346</v>
      </c>
      <c r="AY415">
        <v>418.04930971993338</v>
      </c>
      <c r="AZ415">
        <v>3.8859287867943446</v>
      </c>
      <c r="BA415">
        <v>-15.151904526684019</v>
      </c>
      <c r="BB415">
        <v>42.010732245445254</v>
      </c>
      <c r="BC415">
        <v>-0.2456817626953125</v>
      </c>
      <c r="BD415">
        <v>7815.2335511949332</v>
      </c>
      <c r="BE415" s="33">
        <v>5.4154166175673403E-2</v>
      </c>
      <c r="BF415" s="33"/>
    </row>
    <row r="416" spans="3:58" x14ac:dyDescent="0.3">
      <c r="C416" s="34">
        <v>43145</v>
      </c>
      <c r="D416">
        <v>13499.30297003852</v>
      </c>
      <c r="E416">
        <v>175.29840161005657</v>
      </c>
      <c r="F416">
        <v>500.16612963146633</v>
      </c>
      <c r="G416" t="s">
        <v>310</v>
      </c>
      <c r="H416">
        <v>1307.6932702382405</v>
      </c>
      <c r="I416">
        <v>711.31057626936172</v>
      </c>
      <c r="J416">
        <v>2.6438976291981007</v>
      </c>
      <c r="K416">
        <v>276.09975132412382</v>
      </c>
      <c r="L416">
        <v>328.69853208329943</v>
      </c>
      <c r="M416">
        <v>351.94582144419354</v>
      </c>
      <c r="N416">
        <v>1323.7848203870985</v>
      </c>
      <c r="O416">
        <v>19.165571928024292</v>
      </c>
      <c r="P416">
        <v>13.952194064855576</v>
      </c>
      <c r="Q416">
        <v>3.4361637698279486</v>
      </c>
      <c r="R416">
        <v>1036.8109861161975</v>
      </c>
      <c r="S416">
        <v>999.94708923763699</v>
      </c>
      <c r="T416">
        <v>4499.9449383205838</v>
      </c>
      <c r="U416">
        <v>2199.0789625379775</v>
      </c>
      <c r="V416">
        <v>148.74733448028564</v>
      </c>
      <c r="W416">
        <v>25.799999237060547</v>
      </c>
      <c r="X416">
        <v>0.52687501907348633</v>
      </c>
      <c r="Y416">
        <v>0.85500000417232513</v>
      </c>
      <c r="Z416" t="s">
        <v>310</v>
      </c>
      <c r="AA416" t="s">
        <v>310</v>
      </c>
      <c r="AB416" t="s">
        <v>310</v>
      </c>
      <c r="AC416" t="s">
        <v>310</v>
      </c>
      <c r="AD416" t="s">
        <v>310</v>
      </c>
      <c r="AE416">
        <v>8806.4080790201824</v>
      </c>
      <c r="AF416">
        <v>92.900001525878906</v>
      </c>
      <c r="AG416">
        <v>8.1899998188018799</v>
      </c>
      <c r="AH416">
        <v>348.87500762939453</v>
      </c>
      <c r="AI416" t="s">
        <v>310</v>
      </c>
      <c r="AJ416">
        <v>1.5750000178813934</v>
      </c>
      <c r="AK416">
        <v>4420</v>
      </c>
      <c r="AL416">
        <v>74.804534485605032</v>
      </c>
      <c r="AM416">
        <v>4.2922514112459291</v>
      </c>
      <c r="AN416">
        <v>5.5819360349741247</v>
      </c>
      <c r="AO416">
        <v>14.870245820946163</v>
      </c>
      <c r="AP416">
        <v>5.701929075229499E-2</v>
      </c>
      <c r="AQ416">
        <v>2.5712562931908503</v>
      </c>
      <c r="AR416">
        <v>30363.898903401692</v>
      </c>
      <c r="AS416">
        <v>23553.794313557944</v>
      </c>
      <c r="AT416">
        <v>354.81182183159723</v>
      </c>
      <c r="AU416">
        <v>529.99873655107285</v>
      </c>
      <c r="AV416">
        <v>410.56439295874702</v>
      </c>
      <c r="AW416">
        <v>441.50032277637058</v>
      </c>
      <c r="AX416">
        <v>438.49475117789376</v>
      </c>
      <c r="AY416">
        <v>423.528294467926</v>
      </c>
      <c r="AZ416">
        <v>4.4212658823364315</v>
      </c>
      <c r="BA416">
        <v>-14.482527957691087</v>
      </c>
      <c r="BB416">
        <v>55.819958946439954</v>
      </c>
      <c r="BC416">
        <v>-0.30177414417266846</v>
      </c>
      <c r="BD416">
        <v>7967.6434371948244</v>
      </c>
      <c r="BE416" s="33">
        <v>5.8970832421133913E-2</v>
      </c>
      <c r="BF416" s="33"/>
    </row>
    <row r="417" spans="3:58" x14ac:dyDescent="0.3">
      <c r="C417" s="34">
        <v>43146</v>
      </c>
      <c r="D417">
        <v>13499.264927164713</v>
      </c>
      <c r="E417">
        <v>175.56141577826605</v>
      </c>
      <c r="F417">
        <v>500.41712582906086</v>
      </c>
      <c r="G417" t="s">
        <v>310</v>
      </c>
      <c r="H417">
        <v>1315.0133657243516</v>
      </c>
      <c r="I417">
        <v>695.52740523020429</v>
      </c>
      <c r="J417">
        <v>2.5708131418459947</v>
      </c>
      <c r="K417">
        <v>283.93639706505667</v>
      </c>
      <c r="L417">
        <v>340.81176122029621</v>
      </c>
      <c r="M417">
        <v>360.97270117865668</v>
      </c>
      <c r="N417">
        <v>1326.0921263376872</v>
      </c>
      <c r="O417">
        <v>18.890194495519001</v>
      </c>
      <c r="P417">
        <v>13.682318675518037</v>
      </c>
      <c r="Q417">
        <v>3.8179388046264648</v>
      </c>
      <c r="R417">
        <v>1035.0928887897066</v>
      </c>
      <c r="S417">
        <v>1000.0175961176554</v>
      </c>
      <c r="T417">
        <v>4499.9710461086697</v>
      </c>
      <c r="U417">
        <v>2200.2454333835176</v>
      </c>
      <c r="V417">
        <v>149.67992703119913</v>
      </c>
      <c r="W417">
        <v>24.824999809265137</v>
      </c>
      <c r="X417">
        <v>0.6928500235080719</v>
      </c>
      <c r="Y417">
        <v>1.2649999707937241</v>
      </c>
      <c r="Z417" t="s">
        <v>310</v>
      </c>
      <c r="AA417" t="s">
        <v>310</v>
      </c>
      <c r="AB417" t="s">
        <v>310</v>
      </c>
      <c r="AC417" t="s">
        <v>310</v>
      </c>
      <c r="AD417" t="s">
        <v>310</v>
      </c>
      <c r="AE417">
        <v>8411.381124199761</v>
      </c>
      <c r="AF417">
        <v>93.124998092651367</v>
      </c>
      <c r="AG417">
        <v>7.8874999284744263</v>
      </c>
      <c r="AH417">
        <v>348.19999694824219</v>
      </c>
      <c r="AI417" t="s">
        <v>310</v>
      </c>
      <c r="AJ417">
        <v>1.1000000238418579</v>
      </c>
      <c r="AK417">
        <v>4420</v>
      </c>
      <c r="AL417">
        <v>75.81876454883151</v>
      </c>
      <c r="AM417">
        <v>4.2492357656359676</v>
      </c>
      <c r="AN417">
        <v>5.429142628196213</v>
      </c>
      <c r="AO417">
        <v>13.857778425845835</v>
      </c>
      <c r="AP417">
        <v>0.25163594244254961</v>
      </c>
      <c r="AQ417">
        <v>2.5842956370777554</v>
      </c>
      <c r="AR417">
        <v>33348.71331380208</v>
      </c>
      <c r="AS417">
        <v>23492.425358072916</v>
      </c>
      <c r="AT417">
        <v>354.24581004248728</v>
      </c>
      <c r="AU417">
        <v>530.02432140774192</v>
      </c>
      <c r="AV417">
        <v>403.65381153954399</v>
      </c>
      <c r="AW417">
        <v>434.56713874604969</v>
      </c>
      <c r="AX417">
        <v>431.37338598039418</v>
      </c>
      <c r="AY417">
        <v>415.69155210918848</v>
      </c>
      <c r="AZ417">
        <v>3.3170779726571507</v>
      </c>
      <c r="BA417">
        <v>-14.287506676382488</v>
      </c>
      <c r="BB417">
        <v>59.532311733563738</v>
      </c>
      <c r="BC417">
        <v>-0.29651469203479758</v>
      </c>
      <c r="BD417">
        <v>7984.016740756565</v>
      </c>
      <c r="BE417" s="33">
        <v>6.812499711910884E-2</v>
      </c>
      <c r="BF417" s="33"/>
    </row>
    <row r="418" spans="3:58" x14ac:dyDescent="0.3">
      <c r="C418" s="34">
        <v>43147</v>
      </c>
      <c r="D418">
        <v>13499.41440870497</v>
      </c>
      <c r="E418">
        <v>176.12523449791803</v>
      </c>
      <c r="F418">
        <v>499.79885325961641</v>
      </c>
      <c r="G418" t="s">
        <v>310</v>
      </c>
      <c r="H418">
        <v>1318.3492925431992</v>
      </c>
      <c r="I418">
        <v>698.80845531887473</v>
      </c>
      <c r="J418">
        <v>2.5161222260116118</v>
      </c>
      <c r="K418">
        <v>254.48605039914449</v>
      </c>
      <c r="L418">
        <v>319.48015516069199</v>
      </c>
      <c r="M418">
        <v>354.72140577104358</v>
      </c>
      <c r="N418">
        <v>1329.3245903862846</v>
      </c>
      <c r="O418">
        <v>18.596684535344441</v>
      </c>
      <c r="P418">
        <v>13.413110895951588</v>
      </c>
      <c r="Q418">
        <v>4.677750243080987</v>
      </c>
      <c r="R418">
        <v>1022.3916076660156</v>
      </c>
      <c r="S418">
        <v>1000.034502559238</v>
      </c>
      <c r="T418">
        <v>4500.001214090983</v>
      </c>
      <c r="U418">
        <v>2199.9814351399741</v>
      </c>
      <c r="V418">
        <v>149.95146910349527</v>
      </c>
      <c r="W418">
        <v>23.375</v>
      </c>
      <c r="X418">
        <v>0.8017750084400177</v>
      </c>
      <c r="Y418">
        <v>1.4650000035762787</v>
      </c>
      <c r="Z418" t="s">
        <v>310</v>
      </c>
      <c r="AA418" t="s">
        <v>310</v>
      </c>
      <c r="AB418" t="s">
        <v>310</v>
      </c>
      <c r="AC418" t="s">
        <v>310</v>
      </c>
      <c r="AD418" t="s">
        <v>310</v>
      </c>
      <c r="AE418">
        <v>7944.0327031453453</v>
      </c>
      <c r="AF418">
        <v>93.049999237060547</v>
      </c>
      <c r="AG418">
        <v>8.092499852180481</v>
      </c>
      <c r="AH418">
        <v>349.75000762939453</v>
      </c>
      <c r="AI418" t="s">
        <v>310</v>
      </c>
      <c r="AJ418">
        <v>-2.4999998509883881E-2</v>
      </c>
      <c r="AK418">
        <v>4420</v>
      </c>
      <c r="AL418">
        <v>75.245481517653616</v>
      </c>
      <c r="AM418">
        <v>4.2071506117047708</v>
      </c>
      <c r="AN418">
        <v>5.6960010414834139</v>
      </c>
      <c r="AO418">
        <v>14.15035586353796</v>
      </c>
      <c r="AP418">
        <v>9.9245208235130666E-2</v>
      </c>
      <c r="AQ418">
        <v>4.6963967566370632</v>
      </c>
      <c r="AR418">
        <v>32406.852597384983</v>
      </c>
      <c r="AS418">
        <v>23416.831812879773</v>
      </c>
      <c r="AT418">
        <v>350.72008137173123</v>
      </c>
      <c r="AU418">
        <v>530.03720431857641</v>
      </c>
      <c r="AV418">
        <v>399.60478846232098</v>
      </c>
      <c r="AW418">
        <v>430.37324741151599</v>
      </c>
      <c r="AX418">
        <v>426.09390901989406</v>
      </c>
      <c r="AY418">
        <v>411.65424528121946</v>
      </c>
      <c r="AZ418">
        <v>3.5282717309892178</v>
      </c>
      <c r="BA418">
        <v>-14.9963745686743</v>
      </c>
      <c r="BB418">
        <v>47.472343673970961</v>
      </c>
      <c r="BC418">
        <v>361.07161986549784</v>
      </c>
      <c r="BD418">
        <v>7930.7565973917644</v>
      </c>
      <c r="BE418" s="33">
        <v>7.4458333353201553E-2</v>
      </c>
      <c r="BF418" s="33"/>
    </row>
    <row r="419" spans="3:58" x14ac:dyDescent="0.3">
      <c r="C419" s="34">
        <v>43148</v>
      </c>
      <c r="D419">
        <v>13500.502991400825</v>
      </c>
      <c r="E419">
        <v>177.81213591893513</v>
      </c>
      <c r="F419">
        <v>499.8599107424418</v>
      </c>
      <c r="G419" t="s">
        <v>310</v>
      </c>
      <c r="H419">
        <v>1320.027556906806</v>
      </c>
      <c r="I419">
        <v>690.02071554395889</v>
      </c>
      <c r="J419">
        <v>2.5952852490875458</v>
      </c>
      <c r="K419">
        <v>249.03825557496813</v>
      </c>
      <c r="L419">
        <v>310.65911095937093</v>
      </c>
      <c r="M419">
        <v>352.00744469960529</v>
      </c>
      <c r="N419">
        <v>1332.497480307685</v>
      </c>
      <c r="O419">
        <v>18.505700429280598</v>
      </c>
      <c r="P419">
        <v>13.328827128476567</v>
      </c>
      <c r="Q419">
        <v>4.9843590789371071</v>
      </c>
      <c r="R419">
        <v>1019.2475731955634</v>
      </c>
      <c r="S419">
        <v>1000.0088230980767</v>
      </c>
      <c r="T419">
        <v>4500.0401267157658</v>
      </c>
      <c r="U419">
        <v>2199.8634338378906</v>
      </c>
      <c r="V419">
        <v>149.9626604715983</v>
      </c>
      <c r="W419">
        <v>22.77500057220459</v>
      </c>
      <c r="X419">
        <v>0.82929998636245728</v>
      </c>
      <c r="Y419">
        <v>1.5550000369548798</v>
      </c>
      <c r="Z419" t="s">
        <v>310</v>
      </c>
      <c r="AA419" t="s">
        <v>310</v>
      </c>
      <c r="AB419" t="s">
        <v>310</v>
      </c>
      <c r="AC419" t="s">
        <v>310</v>
      </c>
      <c r="AD419" t="s">
        <v>310</v>
      </c>
      <c r="AE419">
        <v>7803.4135084364152</v>
      </c>
      <c r="AF419">
        <v>93.225002288818359</v>
      </c>
      <c r="AG419">
        <v>7.7949998378753662</v>
      </c>
      <c r="AH419">
        <v>352.82501220703125</v>
      </c>
      <c r="AI419" t="s">
        <v>310</v>
      </c>
      <c r="AJ419">
        <v>-0.40000000596046448</v>
      </c>
      <c r="AK419">
        <v>4420</v>
      </c>
      <c r="AL419">
        <v>75.162001707818774</v>
      </c>
      <c r="AM419">
        <v>4.3072325080633167</v>
      </c>
      <c r="AN419">
        <v>5.6236781539188492</v>
      </c>
      <c r="AO419">
        <v>14.413022489845753</v>
      </c>
      <c r="AP419">
        <v>5.4113324172794817E-2</v>
      </c>
      <c r="AQ419">
        <v>2.356536831292841</v>
      </c>
      <c r="AR419">
        <v>31920.513864474826</v>
      </c>
      <c r="AS419">
        <v>22795.726219346787</v>
      </c>
      <c r="AT419">
        <v>353.05336996714271</v>
      </c>
      <c r="AU419">
        <v>529.99057869381375</v>
      </c>
      <c r="AV419">
        <v>397.67538405524363</v>
      </c>
      <c r="AW419">
        <v>428.04430480533176</v>
      </c>
      <c r="AX419">
        <v>423.67812359068131</v>
      </c>
      <c r="AY419">
        <v>409.23448713090687</v>
      </c>
      <c r="AZ419">
        <v>2.8873254459765221</v>
      </c>
      <c r="BA419">
        <v>-15.102395580212276</v>
      </c>
      <c r="BB419">
        <v>46.233553548653923</v>
      </c>
      <c r="BC419">
        <v>845.22244014145633</v>
      </c>
      <c r="BD419">
        <v>7957.0373414781361</v>
      </c>
      <c r="BE419" s="33">
        <v>7.6070835503439113E-2</v>
      </c>
      <c r="BF419" s="33"/>
    </row>
    <row r="420" spans="3:58" x14ac:dyDescent="0.3">
      <c r="C420" s="34">
        <v>43149</v>
      </c>
      <c r="D420">
        <v>13500.016802978516</v>
      </c>
      <c r="E420">
        <v>172.18846590783861</v>
      </c>
      <c r="F420">
        <v>499.87354054980807</v>
      </c>
      <c r="G420" t="s">
        <v>310</v>
      </c>
      <c r="H420">
        <v>1320.0117109510634</v>
      </c>
      <c r="I420">
        <v>685.08688032362193</v>
      </c>
      <c r="J420">
        <v>2.5518475390763746</v>
      </c>
      <c r="K420">
        <v>263.25118530591328</v>
      </c>
      <c r="L420">
        <v>320.94244814978708</v>
      </c>
      <c r="M420">
        <v>353.62156497107611</v>
      </c>
      <c r="N420">
        <v>1334.1983326382108</v>
      </c>
      <c r="O420">
        <v>18.488468329111736</v>
      </c>
      <c r="P420">
        <v>13.315785217947431</v>
      </c>
      <c r="Q420">
        <v>5.0810045931074352</v>
      </c>
      <c r="R420">
        <v>1016.1517466015285</v>
      </c>
      <c r="S420">
        <v>1000.0525019327799</v>
      </c>
      <c r="T420">
        <v>4499.9658365885416</v>
      </c>
      <c r="U420">
        <v>2200.3862592909072</v>
      </c>
      <c r="V420">
        <v>149.60739850997925</v>
      </c>
      <c r="W420">
        <v>23.000000476837158</v>
      </c>
      <c r="X420">
        <v>0.80010001361370087</v>
      </c>
      <c r="Y420">
        <v>1.3850000500679016</v>
      </c>
      <c r="Z420" t="s">
        <v>310</v>
      </c>
      <c r="AA420" t="s">
        <v>310</v>
      </c>
      <c r="AB420" t="s">
        <v>310</v>
      </c>
      <c r="AC420" t="s">
        <v>310</v>
      </c>
      <c r="AD420" t="s">
        <v>310</v>
      </c>
      <c r="AE420">
        <v>7906.1130962795678</v>
      </c>
      <c r="AF420">
        <v>93.224998474121094</v>
      </c>
      <c r="AG420">
        <v>8.0274996757507324</v>
      </c>
      <c r="AH420">
        <v>360.75000762939453</v>
      </c>
      <c r="AI420" t="s">
        <v>310</v>
      </c>
      <c r="AJ420">
        <v>-0.40000000596046448</v>
      </c>
      <c r="AK420">
        <v>4420</v>
      </c>
      <c r="AL420">
        <v>74.871895098686224</v>
      </c>
      <c r="AM420">
        <v>4.2911409421283526</v>
      </c>
      <c r="AN420">
        <v>5.7006796324418652</v>
      </c>
      <c r="AO420">
        <v>14.621725982758734</v>
      </c>
      <c r="AP420">
        <v>5.532768688992494E-2</v>
      </c>
      <c r="AQ420">
        <v>2.3386942015753851</v>
      </c>
      <c r="AR420">
        <v>32287.350598144531</v>
      </c>
      <c r="AS420">
        <v>23378.62638481988</v>
      </c>
      <c r="AT420">
        <v>352.21709486643471</v>
      </c>
      <c r="AU420">
        <v>529.91167102389863</v>
      </c>
      <c r="AV420">
        <v>399.9710077497694</v>
      </c>
      <c r="AW420">
        <v>430.13419377009075</v>
      </c>
      <c r="AX420">
        <v>426.30951669481067</v>
      </c>
      <c r="AY420">
        <v>411.94754987292822</v>
      </c>
      <c r="AZ420">
        <v>3.2423917482296627</v>
      </c>
      <c r="BA420">
        <v>-14.583902017275493</v>
      </c>
      <c r="BB420">
        <v>53.21087882783678</v>
      </c>
      <c r="BC420">
        <v>1600.1419677734375</v>
      </c>
      <c r="BD420">
        <v>7946.8662794325082</v>
      </c>
      <c r="BE420" s="33">
        <v>7.4970832404990986E-2</v>
      </c>
      <c r="BF420" s="33"/>
    </row>
    <row r="421" spans="3:58" x14ac:dyDescent="0.3">
      <c r="C421" s="34">
        <v>43150</v>
      </c>
      <c r="D421">
        <v>13499.843718804254</v>
      </c>
      <c r="E421">
        <v>149.33449428876241</v>
      </c>
      <c r="F421">
        <v>499.17519348992244</v>
      </c>
      <c r="G421" t="s">
        <v>310</v>
      </c>
      <c r="H421">
        <v>1319.9834291246202</v>
      </c>
      <c r="I421">
        <v>686.0183365715875</v>
      </c>
      <c r="J421">
        <v>2.5960885362699626</v>
      </c>
      <c r="K421">
        <v>274.47899350060356</v>
      </c>
      <c r="L421">
        <v>332.74184862772626</v>
      </c>
      <c r="M421">
        <v>355.34147686428491</v>
      </c>
      <c r="N421">
        <v>1335.8385370890298</v>
      </c>
      <c r="O421">
        <v>18.500995635986328</v>
      </c>
      <c r="P421">
        <v>13.320711448457505</v>
      </c>
      <c r="Q421">
        <v>5.1505041122436523</v>
      </c>
      <c r="R421">
        <v>1027.695064608256</v>
      </c>
      <c r="S421">
        <v>999.96223735809326</v>
      </c>
      <c r="T421">
        <v>4499.9744357638892</v>
      </c>
      <c r="U421">
        <v>2199.7930102878145</v>
      </c>
      <c r="V421">
        <v>148.68344465891519</v>
      </c>
      <c r="W421">
        <v>23.025000095367432</v>
      </c>
      <c r="X421">
        <v>0.75704999268054962</v>
      </c>
      <c r="Y421">
        <v>1.1475000381469727</v>
      </c>
      <c r="Z421" t="s">
        <v>310</v>
      </c>
      <c r="AA421" t="s">
        <v>310</v>
      </c>
      <c r="AB421" t="s">
        <v>310</v>
      </c>
      <c r="AC421" t="s">
        <v>310</v>
      </c>
      <c r="AD421" t="s">
        <v>310</v>
      </c>
      <c r="AE421">
        <v>8049.0663635253904</v>
      </c>
      <c r="AF421">
        <v>93.199996948242188</v>
      </c>
      <c r="AG421">
        <v>8.1799995899200439</v>
      </c>
      <c r="AH421">
        <v>358.22500610351563</v>
      </c>
      <c r="AI421" t="s">
        <v>310</v>
      </c>
      <c r="AJ421">
        <v>-0.32500001043081284</v>
      </c>
      <c r="AK421">
        <v>4420</v>
      </c>
      <c r="AL421">
        <v>74.999371374977954</v>
      </c>
      <c r="AM421">
        <v>4.2662170506553894</v>
      </c>
      <c r="AN421">
        <v>5.6556602651690255</v>
      </c>
      <c r="AO421">
        <v>14.575197832120789</v>
      </c>
      <c r="AP421">
        <v>7.2722168235729134E-2</v>
      </c>
      <c r="AQ421">
        <v>2.3357972088787289</v>
      </c>
      <c r="AR421">
        <v>30397.762732611762</v>
      </c>
      <c r="AS421">
        <v>24777.767983669706</v>
      </c>
      <c r="AT421">
        <v>343.07934761047363</v>
      </c>
      <c r="AU421">
        <v>529.88098528120258</v>
      </c>
      <c r="AV421">
        <v>399.21843987570867</v>
      </c>
      <c r="AW421">
        <v>431.00615770551894</v>
      </c>
      <c r="AX421">
        <v>428.05543139775597</v>
      </c>
      <c r="AY421">
        <v>411.7233976258172</v>
      </c>
      <c r="AZ421">
        <v>3.317088571002369</v>
      </c>
      <c r="BA421">
        <v>-14.21872617635462</v>
      </c>
      <c r="BB421">
        <v>60.629388515154524</v>
      </c>
      <c r="BC421">
        <v>1600.1419677734375</v>
      </c>
      <c r="BD421">
        <v>7973.291754659017</v>
      </c>
      <c r="BE421" s="33">
        <v>7.7945833094418049E-2</v>
      </c>
      <c r="BF421" s="33"/>
    </row>
    <row r="422" spans="3:58" x14ac:dyDescent="0.3">
      <c r="C422" s="34">
        <v>43151</v>
      </c>
      <c r="D422">
        <v>13499.496517221161</v>
      </c>
      <c r="E422">
        <v>133.65329082348515</v>
      </c>
      <c r="F422">
        <v>499.40160010936279</v>
      </c>
      <c r="G422" t="s">
        <v>310</v>
      </c>
      <c r="H422">
        <v>1315.5505491128145</v>
      </c>
      <c r="I422">
        <v>690.94793257935339</v>
      </c>
      <c r="J422">
        <v>2.6615569385389488</v>
      </c>
      <c r="K422">
        <v>266.03487549994537</v>
      </c>
      <c r="L422">
        <v>328.48924242646598</v>
      </c>
      <c r="M422">
        <v>351.92770570247353</v>
      </c>
      <c r="N422">
        <v>1339.9633307228328</v>
      </c>
      <c r="O422">
        <v>18.696707168165556</v>
      </c>
      <c r="P422">
        <v>13.52354687961793</v>
      </c>
      <c r="Q422">
        <v>4.8961902907360253</v>
      </c>
      <c r="R422">
        <v>1019.1373198126819</v>
      </c>
      <c r="S422">
        <v>1000.0343276097428</v>
      </c>
      <c r="T422">
        <v>4500.030671120353</v>
      </c>
      <c r="U422">
        <v>2200.3408807114315</v>
      </c>
      <c r="V422">
        <v>148.56158900045537</v>
      </c>
      <c r="W422">
        <v>23.75</v>
      </c>
      <c r="X422">
        <v>0.67505000531673431</v>
      </c>
      <c r="Y422">
        <v>1.0150000154972076</v>
      </c>
      <c r="Z422" t="s">
        <v>310</v>
      </c>
      <c r="AA422" t="s">
        <v>310</v>
      </c>
      <c r="AB422" t="s">
        <v>310</v>
      </c>
      <c r="AC422" t="s">
        <v>310</v>
      </c>
      <c r="AD422" t="s">
        <v>310</v>
      </c>
      <c r="AE422">
        <v>8471.9542678292219</v>
      </c>
      <c r="AF422">
        <v>93.199996948242188</v>
      </c>
      <c r="AG422">
        <v>8.2500002384185791</v>
      </c>
      <c r="AH422">
        <v>358.40000152587891</v>
      </c>
      <c r="AI422" t="s">
        <v>310</v>
      </c>
      <c r="AJ422">
        <v>-0.30000001192092896</v>
      </c>
      <c r="AK422">
        <v>4420</v>
      </c>
      <c r="AL422">
        <v>74.545174883006766</v>
      </c>
      <c r="AM422">
        <v>4.2741763379139179</v>
      </c>
      <c r="AN422">
        <v>5.66458356825507</v>
      </c>
      <c r="AO422">
        <v>15.026360657249912</v>
      </c>
      <c r="AP422">
        <v>6.7337037064782279E-2</v>
      </c>
      <c r="AQ422">
        <v>2.3511247431096969</v>
      </c>
      <c r="AR422">
        <v>29321.462587273061</v>
      </c>
      <c r="AS422">
        <v>25318.501968055072</v>
      </c>
      <c r="AT422">
        <v>341.6792957446408</v>
      </c>
      <c r="AU422">
        <v>530.0134876031193</v>
      </c>
      <c r="AV422">
        <v>400.98414969162616</v>
      </c>
      <c r="AW422">
        <v>433.60064435353121</v>
      </c>
      <c r="AX422">
        <v>430.61147654561881</v>
      </c>
      <c r="AY422">
        <v>414.04338953841307</v>
      </c>
      <c r="AZ422">
        <v>3.4613084144890309</v>
      </c>
      <c r="BA422">
        <v>-14.430879934203551</v>
      </c>
      <c r="BB422">
        <v>57.121215430895489</v>
      </c>
      <c r="BC422">
        <v>1600.1419677734375</v>
      </c>
      <c r="BD422">
        <v>7884.0610324416912</v>
      </c>
      <c r="BE422" s="33">
        <v>7.8629168992241219E-2</v>
      </c>
      <c r="BF422" s="33"/>
    </row>
    <row r="423" spans="3:58" x14ac:dyDescent="0.3">
      <c r="C423" s="34">
        <v>43152</v>
      </c>
      <c r="D423">
        <v>13500.937658352323</v>
      </c>
      <c r="E423">
        <v>124.49498229556613</v>
      </c>
      <c r="F423">
        <v>500.46926299201118</v>
      </c>
      <c r="G423" t="s">
        <v>310</v>
      </c>
      <c r="H423">
        <v>1315.4316326565213</v>
      </c>
      <c r="I423">
        <v>690.21786053975427</v>
      </c>
      <c r="J423">
        <v>2.7337443763183225</v>
      </c>
      <c r="K423">
        <v>219.74295830196803</v>
      </c>
      <c r="L423">
        <v>279.61737168629963</v>
      </c>
      <c r="M423">
        <v>328.64594459533691</v>
      </c>
      <c r="N423">
        <v>1341.3289944118924</v>
      </c>
      <c r="O423">
        <v>18.737695614496868</v>
      </c>
      <c r="P423">
        <v>13.562754083673159</v>
      </c>
      <c r="Q423">
        <v>5.0538498295678034</v>
      </c>
      <c r="R423">
        <v>1012.1922898186577</v>
      </c>
      <c r="S423">
        <v>1000.010525724623</v>
      </c>
      <c r="T423">
        <v>4499.9753419664175</v>
      </c>
      <c r="U423">
        <v>2199.7459199693467</v>
      </c>
      <c r="V423">
        <v>148.87351989746094</v>
      </c>
      <c r="W423">
        <v>25.27500057220459</v>
      </c>
      <c r="X423">
        <v>0.61342498660087585</v>
      </c>
      <c r="Y423">
        <v>0.81749999523162842</v>
      </c>
      <c r="Z423" t="s">
        <v>310</v>
      </c>
      <c r="AA423" t="s">
        <v>310</v>
      </c>
      <c r="AB423" t="s">
        <v>310</v>
      </c>
      <c r="AC423" t="s">
        <v>310</v>
      </c>
      <c r="AD423" t="s">
        <v>310</v>
      </c>
      <c r="AE423">
        <v>8110.7496492173941</v>
      </c>
      <c r="AF423">
        <v>93.124998092651367</v>
      </c>
      <c r="AG423">
        <v>8.0975000858306885</v>
      </c>
      <c r="AH423">
        <v>358.92499542236328</v>
      </c>
      <c r="AI423" t="s">
        <v>310</v>
      </c>
      <c r="AJ423">
        <v>-3.3000001460313797</v>
      </c>
      <c r="AK423">
        <v>4420</v>
      </c>
      <c r="AL423">
        <v>74.283854320314191</v>
      </c>
      <c r="AM423">
        <v>4.274857913987872</v>
      </c>
      <c r="AN423">
        <v>5.6518905276225677</v>
      </c>
      <c r="AO423">
        <v>15.337391173508433</v>
      </c>
      <c r="AP423">
        <v>5.773096488167842E-2</v>
      </c>
      <c r="AQ423">
        <v>2.4751216173171997</v>
      </c>
      <c r="AR423">
        <v>26987.688988579645</v>
      </c>
      <c r="AS423">
        <v>25004.533667670355</v>
      </c>
      <c r="AT423">
        <v>335.66402797698976</v>
      </c>
      <c r="AU423">
        <v>530.05203442043728</v>
      </c>
      <c r="AV423">
        <v>396.5244495179918</v>
      </c>
      <c r="AW423">
        <v>429.30574809180365</v>
      </c>
      <c r="AX423">
        <v>425.16034381654526</v>
      </c>
      <c r="AY423">
        <v>410.02875336541069</v>
      </c>
      <c r="AZ423">
        <v>3.398100848827097</v>
      </c>
      <c r="BA423">
        <v>-17.13945971528689</v>
      </c>
      <c r="BB423">
        <v>23.594133477740819</v>
      </c>
      <c r="BC423">
        <v>1600.5130948384603</v>
      </c>
      <c r="BD423">
        <v>7903.7379418267146</v>
      </c>
      <c r="BE423" s="33">
        <v>6.2712500803172588E-2</v>
      </c>
      <c r="BF423" s="33"/>
    </row>
    <row r="424" spans="3:58" x14ac:dyDescent="0.3">
      <c r="C424" s="34">
        <v>43153</v>
      </c>
      <c r="D424">
        <v>13500.635798814561</v>
      </c>
      <c r="E424">
        <v>132.00997000270419</v>
      </c>
      <c r="F424">
        <v>490.16236985524495</v>
      </c>
      <c r="G424" t="s">
        <v>310</v>
      </c>
      <c r="H424">
        <v>1316.5492382473417</v>
      </c>
      <c r="I424">
        <v>697.9586279551188</v>
      </c>
      <c r="J424">
        <v>2.6198295474052431</v>
      </c>
      <c r="K424">
        <v>228.35158740679424</v>
      </c>
      <c r="L424">
        <v>273.30801325903997</v>
      </c>
      <c r="M424">
        <v>331.34627077314587</v>
      </c>
      <c r="N424">
        <v>1333.3135197957356</v>
      </c>
      <c r="O424">
        <v>18.407730923758614</v>
      </c>
      <c r="P424">
        <v>13.235532846384578</v>
      </c>
      <c r="Q424">
        <v>5.5277939637502032</v>
      </c>
      <c r="R424">
        <v>1037.2838094075521</v>
      </c>
      <c r="S424">
        <v>1000.0201803419325</v>
      </c>
      <c r="T424">
        <v>4500.0001042683916</v>
      </c>
      <c r="U424">
        <v>2199.6935102674697</v>
      </c>
      <c r="V424">
        <v>149.03148651123047</v>
      </c>
      <c r="W424">
        <v>23.599999904632568</v>
      </c>
      <c r="X424">
        <v>0.68210001289844513</v>
      </c>
      <c r="Y424">
        <v>0.83500000834465027</v>
      </c>
      <c r="Z424" t="s">
        <v>310</v>
      </c>
      <c r="AA424" t="s">
        <v>310</v>
      </c>
      <c r="AB424" t="s">
        <v>310</v>
      </c>
      <c r="AC424" t="s">
        <v>310</v>
      </c>
      <c r="AD424" t="s">
        <v>310</v>
      </c>
      <c r="AE424">
        <v>7215.5182683308922</v>
      </c>
      <c r="AF424">
        <v>93.024999618530273</v>
      </c>
      <c r="AG424">
        <v>8.0024998188018799</v>
      </c>
      <c r="AH424">
        <v>361.22499847412109</v>
      </c>
      <c r="AI424" t="s">
        <v>310</v>
      </c>
      <c r="AJ424">
        <v>-4.3000001907348633</v>
      </c>
      <c r="AK424">
        <v>4420</v>
      </c>
      <c r="AL424">
        <v>74.770253072844611</v>
      </c>
      <c r="AM424">
        <v>4.2589269869489428</v>
      </c>
      <c r="AN424">
        <v>5.6387083455092375</v>
      </c>
      <c r="AO424">
        <v>14.84926497588555</v>
      </c>
      <c r="AP424">
        <v>5.4981357160449766E-2</v>
      </c>
      <c r="AQ424">
        <v>2.4747271918588214</v>
      </c>
      <c r="AR424">
        <v>26079.483511013455</v>
      </c>
      <c r="AS424">
        <v>22187.711555311416</v>
      </c>
      <c r="AT424">
        <v>343.0299651251899</v>
      </c>
      <c r="AU424">
        <v>517.5730556594001</v>
      </c>
      <c r="AV424">
        <v>389.5055103302002</v>
      </c>
      <c r="AW424">
        <v>420.39057534535726</v>
      </c>
      <c r="AX424">
        <v>415.91411085128783</v>
      </c>
      <c r="AY424">
        <v>401.32302715513441</v>
      </c>
      <c r="AZ424">
        <v>3.5003846170173749</v>
      </c>
      <c r="BA424">
        <v>-16.636776925457848</v>
      </c>
      <c r="BB424">
        <v>25.868657128016153</v>
      </c>
      <c r="BC424">
        <v>1177.2962061140272</v>
      </c>
      <c r="BD424">
        <v>7931.7187037150061</v>
      </c>
      <c r="BE424" s="33">
        <v>6.0591665717462696E-2</v>
      </c>
      <c r="BF424" s="33"/>
    </row>
    <row r="425" spans="3:58" x14ac:dyDescent="0.3">
      <c r="C425" s="34">
        <v>43154</v>
      </c>
      <c r="D425">
        <v>13499.672926500109</v>
      </c>
      <c r="E425">
        <v>138.49749432669745</v>
      </c>
      <c r="F425">
        <v>483.31360458797877</v>
      </c>
      <c r="G425" t="s">
        <v>310</v>
      </c>
      <c r="H425">
        <v>1314.9949304368761</v>
      </c>
      <c r="I425">
        <v>704.35104255596741</v>
      </c>
      <c r="J425">
        <v>2.6250038495494259</v>
      </c>
      <c r="K425">
        <v>246.52833001348708</v>
      </c>
      <c r="L425">
        <v>284.5902559492323</v>
      </c>
      <c r="M425">
        <v>337.67700990041095</v>
      </c>
      <c r="N425">
        <v>1331.1693975660537</v>
      </c>
      <c r="O425">
        <v>18.02509175406562</v>
      </c>
      <c r="P425">
        <v>12.865456159578429</v>
      </c>
      <c r="Q425">
        <v>5.5418854289584694</v>
      </c>
      <c r="R425">
        <v>1044.6861997816297</v>
      </c>
      <c r="S425">
        <v>1000.0221986982558</v>
      </c>
      <c r="T425">
        <v>4500.0321014404299</v>
      </c>
      <c r="U425">
        <v>2200.2374649047852</v>
      </c>
      <c r="V425">
        <v>148.70366732279459</v>
      </c>
      <c r="W425">
        <v>22.000000476837158</v>
      </c>
      <c r="X425">
        <v>0.75209999084472656</v>
      </c>
      <c r="Y425">
        <v>0.875</v>
      </c>
      <c r="Z425" t="s">
        <v>310</v>
      </c>
      <c r="AA425" t="s">
        <v>310</v>
      </c>
      <c r="AB425" t="s">
        <v>310</v>
      </c>
      <c r="AC425" t="s">
        <v>310</v>
      </c>
      <c r="AD425" t="s">
        <v>310</v>
      </c>
      <c r="AE425">
        <v>6865.7987714979381</v>
      </c>
      <c r="AF425">
        <v>93</v>
      </c>
      <c r="AG425">
        <v>8.2974996566772461</v>
      </c>
      <c r="AH425">
        <v>357.04999542236328</v>
      </c>
      <c r="AI425" t="s">
        <v>310</v>
      </c>
      <c r="AJ425">
        <v>-3.175000011920929</v>
      </c>
      <c r="AK425">
        <v>4420</v>
      </c>
      <c r="AL425">
        <v>74.962347115410694</v>
      </c>
      <c r="AM425">
        <v>4.27356995989879</v>
      </c>
      <c r="AN425">
        <v>5.6109722334063719</v>
      </c>
      <c r="AO425">
        <v>14.636079999307791</v>
      </c>
      <c r="AP425">
        <v>6.2919349108397235E-2</v>
      </c>
      <c r="AQ425">
        <v>2.3517296752995915</v>
      </c>
      <c r="AR425">
        <v>26331.643872748482</v>
      </c>
      <c r="AS425">
        <v>20555.915721978083</v>
      </c>
      <c r="AT425">
        <v>348.11190369923912</v>
      </c>
      <c r="AU425">
        <v>510.07713162104289</v>
      </c>
      <c r="AV425">
        <v>386.21210222244264</v>
      </c>
      <c r="AW425">
        <v>415.20648698806764</v>
      </c>
      <c r="AX425">
        <v>410.56369383070205</v>
      </c>
      <c r="AY425">
        <v>396.78833914862741</v>
      </c>
      <c r="AZ425">
        <v>3.6065277813209429</v>
      </c>
      <c r="BA425">
        <v>-15.560995462867949</v>
      </c>
      <c r="BB425">
        <v>36.649020448658199</v>
      </c>
      <c r="BC425">
        <v>863.99074708727846</v>
      </c>
      <c r="BD425">
        <v>7973.637769232856</v>
      </c>
      <c r="BE425" s="33">
        <v>7.4537501359979316E-2</v>
      </c>
      <c r="BF425" s="33"/>
    </row>
    <row r="426" spans="3:58" x14ac:dyDescent="0.3">
      <c r="C426" s="34">
        <v>43155</v>
      </c>
      <c r="D426">
        <v>13500.08698018392</v>
      </c>
      <c r="E426">
        <v>154.40838676065599</v>
      </c>
      <c r="F426">
        <v>484.94711714075868</v>
      </c>
      <c r="G426" t="s">
        <v>310</v>
      </c>
      <c r="H426">
        <v>1315.1283111572266</v>
      </c>
      <c r="I426">
        <v>716.31277364095047</v>
      </c>
      <c r="J426">
        <v>2.5120370812300177</v>
      </c>
      <c r="K426">
        <v>251.21625980061737</v>
      </c>
      <c r="L426">
        <v>304.69767229292125</v>
      </c>
      <c r="M426">
        <v>351.99422571394177</v>
      </c>
      <c r="N426">
        <v>1316.59935488512</v>
      </c>
      <c r="O426">
        <v>17.910036668916639</v>
      </c>
      <c r="P426">
        <v>12.831695077815265</v>
      </c>
      <c r="Q426">
        <v>5.5389361646440296</v>
      </c>
      <c r="R426">
        <v>1042.2950474021334</v>
      </c>
      <c r="S426">
        <v>999.94705401666465</v>
      </c>
      <c r="T426">
        <v>4500.0268614068473</v>
      </c>
      <c r="U426">
        <v>2200.3361938561393</v>
      </c>
      <c r="V426">
        <v>148.77720475611048</v>
      </c>
      <c r="W426">
        <v>21.625000476837158</v>
      </c>
      <c r="X426">
        <v>0.80210000276565552</v>
      </c>
      <c r="Y426">
        <v>0.87999999523162842</v>
      </c>
      <c r="Z426" t="s">
        <v>310</v>
      </c>
      <c r="AA426" t="s">
        <v>310</v>
      </c>
      <c r="AB426" t="s">
        <v>310</v>
      </c>
      <c r="AC426" t="s">
        <v>310</v>
      </c>
      <c r="AD426" t="s">
        <v>310</v>
      </c>
      <c r="AE426">
        <v>6134.8155363294809</v>
      </c>
      <c r="AF426">
        <v>93.149997711181641</v>
      </c>
      <c r="AG426">
        <v>8.1899998188018799</v>
      </c>
      <c r="AH426">
        <v>359.00000762939453</v>
      </c>
      <c r="AI426" t="s">
        <v>310</v>
      </c>
      <c r="AJ426">
        <v>-2.7999999523162842</v>
      </c>
      <c r="AK426">
        <v>4420</v>
      </c>
      <c r="AL426">
        <v>75.614354663425019</v>
      </c>
      <c r="AM426">
        <v>4.2840554666555954</v>
      </c>
      <c r="AN426">
        <v>5.5945536488598142</v>
      </c>
      <c r="AO426">
        <v>13.972967257847388</v>
      </c>
      <c r="AP426">
        <v>5.3347648178330723E-2</v>
      </c>
      <c r="AQ426">
        <v>2.3629894687069788</v>
      </c>
      <c r="AR426">
        <v>26709.127988009983</v>
      </c>
      <c r="AS426">
        <v>19538.635863664003</v>
      </c>
      <c r="AT426">
        <v>361.38083558019622</v>
      </c>
      <c r="AU426">
        <v>511.03354548348318</v>
      </c>
      <c r="AV426">
        <v>392.3251570807563</v>
      </c>
      <c r="AW426">
        <v>419.91584316889447</v>
      </c>
      <c r="AX426">
        <v>415.24126064512467</v>
      </c>
      <c r="AY426">
        <v>402.79232961866592</v>
      </c>
      <c r="AZ426">
        <v>4.1497901667323376</v>
      </c>
      <c r="BA426">
        <v>-14.727300158799565</v>
      </c>
      <c r="BB426">
        <v>51.023288488388062</v>
      </c>
      <c r="BC426">
        <v>864.01872762044275</v>
      </c>
      <c r="BD426">
        <v>7949.9445059367399</v>
      </c>
      <c r="BE426" s="33">
        <v>7.3995832043389484E-2</v>
      </c>
      <c r="BF426" s="33"/>
    </row>
    <row r="427" spans="3:58" x14ac:dyDescent="0.3">
      <c r="C427" s="34">
        <v>43156</v>
      </c>
      <c r="D427">
        <v>13499.700027126735</v>
      </c>
      <c r="E427">
        <v>168.17917412651909</v>
      </c>
      <c r="F427">
        <v>491.54113647672864</v>
      </c>
      <c r="G427" t="s">
        <v>310</v>
      </c>
      <c r="H427">
        <v>1320.2879470825196</v>
      </c>
      <c r="I427">
        <v>725.47277471754285</v>
      </c>
      <c r="J427">
        <v>2.4221682471119697</v>
      </c>
      <c r="K427">
        <v>245.63969566557142</v>
      </c>
      <c r="L427">
        <v>294.8030867470635</v>
      </c>
      <c r="M427">
        <v>351.38912730746802</v>
      </c>
      <c r="N427">
        <v>1312.414854007297</v>
      </c>
      <c r="O427">
        <v>17.602862119674683</v>
      </c>
      <c r="P427">
        <v>13.101335596707132</v>
      </c>
      <c r="Q427">
        <v>5.3147685262891979</v>
      </c>
      <c r="R427">
        <v>1035.0218465593125</v>
      </c>
      <c r="S427">
        <v>1000.0686189439562</v>
      </c>
      <c r="T427">
        <v>4500.0077597724066</v>
      </c>
      <c r="U427">
        <v>2200.9614096747505</v>
      </c>
      <c r="V427">
        <v>148.88240814208984</v>
      </c>
      <c r="W427">
        <v>18.449999809265137</v>
      </c>
      <c r="X427">
        <v>0.92867499589920044</v>
      </c>
      <c r="Y427">
        <v>1.1350000202655792</v>
      </c>
      <c r="Z427" t="s">
        <v>310</v>
      </c>
      <c r="AA427" t="s">
        <v>310</v>
      </c>
      <c r="AB427" t="s">
        <v>310</v>
      </c>
      <c r="AC427" t="s">
        <v>310</v>
      </c>
      <c r="AD427" t="s">
        <v>310</v>
      </c>
      <c r="AE427">
        <v>5320.6138040443266</v>
      </c>
      <c r="AF427">
        <v>93.199996948242188</v>
      </c>
      <c r="AG427">
        <v>8.5400002002716064</v>
      </c>
      <c r="AH427">
        <v>357.72499847412109</v>
      </c>
      <c r="AI427" t="s">
        <v>310</v>
      </c>
      <c r="AJ427">
        <v>-2.7999999523162842</v>
      </c>
      <c r="AK427">
        <v>4420</v>
      </c>
      <c r="AL427">
        <v>75.956405949592593</v>
      </c>
      <c r="AM427">
        <v>4.2964143400574901</v>
      </c>
      <c r="AN427">
        <v>5.6124125663421038</v>
      </c>
      <c r="AO427">
        <v>13.544225829839707</v>
      </c>
      <c r="AP427">
        <v>5.5910023712311629E-2</v>
      </c>
      <c r="AQ427">
        <v>2.3797790416412883</v>
      </c>
      <c r="AR427">
        <v>26166.943513997398</v>
      </c>
      <c r="AS427">
        <v>18603.855788167319</v>
      </c>
      <c r="AT427">
        <v>374.87285611894396</v>
      </c>
      <c r="AU427">
        <v>515.5191495259603</v>
      </c>
      <c r="AV427">
        <v>398.56627453698053</v>
      </c>
      <c r="AW427">
        <v>424.20412287182279</v>
      </c>
      <c r="AX427">
        <v>419.4965543323093</v>
      </c>
      <c r="AY427">
        <v>408.80963323381212</v>
      </c>
      <c r="AZ427">
        <v>4.2172248954574263</v>
      </c>
      <c r="BA427">
        <v>-15.060550331075985</v>
      </c>
      <c r="BB427">
        <v>46.372599938180713</v>
      </c>
      <c r="BC427">
        <v>863.97946675618493</v>
      </c>
      <c r="BD427">
        <v>7946.7716357760955</v>
      </c>
      <c r="BE427" s="33">
        <v>6.8274997174739838E-2</v>
      </c>
      <c r="BF427" s="33"/>
    </row>
    <row r="428" spans="3:58" x14ac:dyDescent="0.3">
      <c r="C428" s="34">
        <v>43157</v>
      </c>
      <c r="D428">
        <v>13500.441990152995</v>
      </c>
      <c r="E428">
        <v>164.9123372077942</v>
      </c>
      <c r="F428">
        <v>522.15913267135625</v>
      </c>
      <c r="G428" t="s">
        <v>310</v>
      </c>
      <c r="H428">
        <v>1349.4368818495009</v>
      </c>
      <c r="I428">
        <v>709.64560601976177</v>
      </c>
      <c r="J428">
        <v>2.597212360964881</v>
      </c>
      <c r="K428">
        <v>247.12917234632704</v>
      </c>
      <c r="L428">
        <v>290.32108505037098</v>
      </c>
      <c r="M428">
        <v>345.88126871320935</v>
      </c>
      <c r="N428">
        <v>1344.7520007663302</v>
      </c>
      <c r="O428">
        <v>17.789063983493381</v>
      </c>
      <c r="P428">
        <v>13.612579433454407</v>
      </c>
      <c r="Q428">
        <v>5.2216628922356501</v>
      </c>
      <c r="R428">
        <v>1044.5275665707059</v>
      </c>
      <c r="S428">
        <v>999.98827175564236</v>
      </c>
      <c r="T428">
        <v>4499.9957977294926</v>
      </c>
      <c r="U428">
        <v>2199.2355982462564</v>
      </c>
      <c r="V428">
        <v>149.08697525660196</v>
      </c>
      <c r="W428">
        <v>18.524999618530273</v>
      </c>
      <c r="X428">
        <v>0.91830001771450043</v>
      </c>
      <c r="Y428">
        <v>1.8499999642372131</v>
      </c>
      <c r="Z428" t="s">
        <v>310</v>
      </c>
      <c r="AA428" t="s">
        <v>310</v>
      </c>
      <c r="AB428" t="s">
        <v>310</v>
      </c>
      <c r="AC428" t="s">
        <v>310</v>
      </c>
      <c r="AD428" t="s">
        <v>310</v>
      </c>
      <c r="AE428">
        <v>6736.5142398410371</v>
      </c>
      <c r="AF428">
        <v>93.124998092651367</v>
      </c>
      <c r="AG428">
        <v>7.9149999618530273</v>
      </c>
      <c r="AH428">
        <v>361.39999389648438</v>
      </c>
      <c r="AI428" t="s">
        <v>310</v>
      </c>
      <c r="AJ428">
        <v>0.87499994039535522</v>
      </c>
      <c r="AK428">
        <v>4420</v>
      </c>
      <c r="AL428">
        <v>74.684777861171298</v>
      </c>
      <c r="AM428">
        <v>4.2595564806902848</v>
      </c>
      <c r="AN428">
        <v>5.7119713176915674</v>
      </c>
      <c r="AO428">
        <v>14.812562931246228</v>
      </c>
      <c r="AP428">
        <v>4.7605870957313862E-2</v>
      </c>
      <c r="AQ428">
        <v>2.3775397696428828</v>
      </c>
      <c r="AR428">
        <v>25854.087749565973</v>
      </c>
      <c r="AS428">
        <v>23057.146746148002</v>
      </c>
      <c r="AT428">
        <v>370.95245199203492</v>
      </c>
      <c r="AU428">
        <v>546.62223203447127</v>
      </c>
      <c r="AV428">
        <v>415.75904977586532</v>
      </c>
      <c r="AW428">
        <v>445.35878167682222</v>
      </c>
      <c r="AX428">
        <v>442.05215738084581</v>
      </c>
      <c r="AY428">
        <v>428.49995759328209</v>
      </c>
      <c r="AZ428">
        <v>3.4046135468615426</v>
      </c>
      <c r="BA428">
        <v>-14.957598975963062</v>
      </c>
      <c r="BB428">
        <v>45.290471960438623</v>
      </c>
      <c r="BC428">
        <v>863.97047932942712</v>
      </c>
      <c r="BD428">
        <v>7998.4392678154836</v>
      </c>
      <c r="BE428" s="33">
        <v>7.3849998104075595E-2</v>
      </c>
      <c r="BF428" s="33"/>
    </row>
    <row r="429" spans="3:58" x14ac:dyDescent="0.3">
      <c r="C429" s="34">
        <v>43158</v>
      </c>
      <c r="D429">
        <v>13499.904318915473</v>
      </c>
      <c r="E429">
        <v>154.30843697653876</v>
      </c>
      <c r="F429">
        <v>523.29533637364705</v>
      </c>
      <c r="G429" t="s">
        <v>310</v>
      </c>
      <c r="H429">
        <v>1349.0496492173936</v>
      </c>
      <c r="I429">
        <v>625.79984783596467</v>
      </c>
      <c r="J429">
        <v>2.6438936575626335</v>
      </c>
      <c r="K429">
        <v>262.67264516618519</v>
      </c>
      <c r="L429">
        <v>312.55841233995227</v>
      </c>
      <c r="M429">
        <v>345.15513579050702</v>
      </c>
      <c r="N429">
        <v>1350.9452868991427</v>
      </c>
      <c r="O429">
        <v>18.269536362753975</v>
      </c>
      <c r="P429">
        <v>14.08776495092445</v>
      </c>
      <c r="Q429">
        <v>5.0303778118557396</v>
      </c>
      <c r="R429">
        <v>1033.9519110785591</v>
      </c>
      <c r="S429">
        <v>1000.030370118883</v>
      </c>
      <c r="T429">
        <v>4500.0055855645078</v>
      </c>
      <c r="U429">
        <v>2199.9869240654839</v>
      </c>
      <c r="V429">
        <v>148.85145346323648</v>
      </c>
      <c r="W429">
        <v>21.375000476837158</v>
      </c>
      <c r="X429">
        <v>0.78952498733997345</v>
      </c>
      <c r="Y429">
        <v>1.5499999821186066</v>
      </c>
      <c r="Z429" t="s">
        <v>310</v>
      </c>
      <c r="AA429" t="s">
        <v>310</v>
      </c>
      <c r="AB429" t="s">
        <v>310</v>
      </c>
      <c r="AC429" t="s">
        <v>310</v>
      </c>
      <c r="AD429" t="s">
        <v>310</v>
      </c>
      <c r="AE429">
        <v>7954.3548677232529</v>
      </c>
      <c r="AF429">
        <v>93.250001907348633</v>
      </c>
      <c r="AG429">
        <v>8.4324996471405029</v>
      </c>
      <c r="AH429">
        <v>375.72499847412109</v>
      </c>
      <c r="AI429" t="s">
        <v>310</v>
      </c>
      <c r="AJ429">
        <v>2.0999999046325684</v>
      </c>
      <c r="AK429">
        <v>4420</v>
      </c>
      <c r="AL429">
        <v>74.220037277539575</v>
      </c>
      <c r="AM429">
        <v>4.2624930967887247</v>
      </c>
      <c r="AN429">
        <v>5.736604710953471</v>
      </c>
      <c r="AO429">
        <v>15.263637548685073</v>
      </c>
      <c r="AP429">
        <v>4.3672577679778141E-2</v>
      </c>
      <c r="AQ429">
        <v>2.4532050308254032</v>
      </c>
      <c r="AR429">
        <v>27445.57379014757</v>
      </c>
      <c r="AS429">
        <v>25042.849823676217</v>
      </c>
      <c r="AT429">
        <v>361.84541535907323</v>
      </c>
      <c r="AU429">
        <v>549.07538365258108</v>
      </c>
      <c r="AV429">
        <v>417.92664915720621</v>
      </c>
      <c r="AW429">
        <v>449.27367519802516</v>
      </c>
      <c r="AX429">
        <v>446.639704852634</v>
      </c>
      <c r="AY429">
        <v>431.49857433107167</v>
      </c>
      <c r="AZ429">
        <v>3.2574319876730442</v>
      </c>
      <c r="BA429">
        <v>-14.342946107519998</v>
      </c>
      <c r="BB429">
        <v>58.968952800167934</v>
      </c>
      <c r="BC429">
        <v>863.99018859863281</v>
      </c>
      <c r="BD429">
        <v>7951.3429501003693</v>
      </c>
      <c r="BE429" s="33">
        <v>8.0266666288177177E-2</v>
      </c>
      <c r="BF429" s="33"/>
    </row>
    <row r="430" spans="3:58" x14ac:dyDescent="0.3">
      <c r="C430" s="34">
        <v>43159</v>
      </c>
      <c r="D430">
        <v>13500.076595052084</v>
      </c>
      <c r="E430">
        <v>142.92683998743692</v>
      </c>
      <c r="F430">
        <v>486.76678731706409</v>
      </c>
      <c r="G430" t="s">
        <v>310</v>
      </c>
      <c r="H430">
        <v>1321.2800827874078</v>
      </c>
      <c r="I430">
        <v>720.17698648240832</v>
      </c>
      <c r="J430">
        <v>2.5216935047465894</v>
      </c>
      <c r="K430">
        <v>257.48248686260649</v>
      </c>
      <c r="L430">
        <v>317.38009452819824</v>
      </c>
      <c r="M430">
        <v>338.21137216356067</v>
      </c>
      <c r="N430">
        <v>1328.7733023749458</v>
      </c>
      <c r="O430">
        <v>18.421990076700848</v>
      </c>
      <c r="P430">
        <v>14.233513272139762</v>
      </c>
      <c r="Q430">
        <v>4.4668882952796087</v>
      </c>
      <c r="R430">
        <v>1025.2735173967149</v>
      </c>
      <c r="S430">
        <v>999.97747281392412</v>
      </c>
      <c r="T430">
        <v>4500.0041748046879</v>
      </c>
      <c r="U430">
        <v>2199.531152513292</v>
      </c>
      <c r="V430">
        <v>148.74971628189087</v>
      </c>
      <c r="W430">
        <v>22.649999618530273</v>
      </c>
      <c r="X430">
        <v>0.72470000386238098</v>
      </c>
      <c r="Y430">
        <v>1.2074999809265137</v>
      </c>
      <c r="Z430" t="s">
        <v>310</v>
      </c>
      <c r="AA430" t="s">
        <v>310</v>
      </c>
      <c r="AB430" t="s">
        <v>310</v>
      </c>
      <c r="AC430" t="s">
        <v>310</v>
      </c>
      <c r="AD430" t="s">
        <v>310</v>
      </c>
      <c r="AE430">
        <v>8134.0472235785592</v>
      </c>
      <c r="AF430">
        <v>92.625001907348633</v>
      </c>
      <c r="AG430">
        <v>8.3524997234344482</v>
      </c>
      <c r="AH430">
        <v>371.07500457763672</v>
      </c>
      <c r="AI430" t="s">
        <v>310</v>
      </c>
      <c r="AJ430">
        <v>-7.5000032782554626E-2</v>
      </c>
      <c r="AK430">
        <v>4420</v>
      </c>
      <c r="AL430">
        <v>75.025777928034458</v>
      </c>
      <c r="AM430">
        <v>4.3017745018005371</v>
      </c>
      <c r="AN430">
        <v>5.6804230821261434</v>
      </c>
      <c r="AO430">
        <v>14.478758484787411</v>
      </c>
      <c r="AP430">
        <v>4.7653075555960336E-2</v>
      </c>
      <c r="AQ430">
        <v>2.3620022046897144</v>
      </c>
      <c r="AR430">
        <v>28804.80064900716</v>
      </c>
      <c r="AS430">
        <v>21249.05147772895</v>
      </c>
      <c r="AT430">
        <v>350.7827649010552</v>
      </c>
      <c r="AU430">
        <v>512.14561039606735</v>
      </c>
      <c r="AV430">
        <v>392.72704806857638</v>
      </c>
      <c r="AW430">
        <v>423.6588480207655</v>
      </c>
      <c r="AX430">
        <v>420.04043813281589</v>
      </c>
      <c r="AY430">
        <v>403.87691926956177</v>
      </c>
      <c r="AZ430">
        <v>3.3555387707220183</v>
      </c>
      <c r="BA430">
        <v>-14.372791756192843</v>
      </c>
      <c r="BB430">
        <v>64.344907690419092</v>
      </c>
      <c r="BC430">
        <v>925.44403493669301</v>
      </c>
      <c r="BD430">
        <v>7906.9645519680444</v>
      </c>
      <c r="BE430" s="33">
        <v>7.9541666743655995E-2</v>
      </c>
      <c r="BF430" s="33"/>
    </row>
    <row r="431" spans="3:58" x14ac:dyDescent="0.3">
      <c r="C431" s="34">
        <v>43160</v>
      </c>
      <c r="D431">
        <v>13500.06053873698</v>
      </c>
      <c r="E431">
        <v>158.36025079091391</v>
      </c>
      <c r="F431">
        <v>485.21189368565877</v>
      </c>
      <c r="G431" t="s">
        <v>310</v>
      </c>
      <c r="H431">
        <v>1320.0768488142226</v>
      </c>
      <c r="I431">
        <v>716.33516724904382</v>
      </c>
      <c r="J431">
        <v>2.5891406186752848</v>
      </c>
      <c r="K431">
        <v>245.07465409172906</v>
      </c>
      <c r="L431">
        <v>294.12486728032428</v>
      </c>
      <c r="M431">
        <v>338.04224861992731</v>
      </c>
      <c r="N431">
        <v>1333.268132188585</v>
      </c>
      <c r="O431">
        <v>17.794246541129219</v>
      </c>
      <c r="P431">
        <v>13.622666705979242</v>
      </c>
      <c r="Q431">
        <v>4.6390973991817894</v>
      </c>
      <c r="R431">
        <v>1030.9032743242051</v>
      </c>
      <c r="S431">
        <v>999.96836333804663</v>
      </c>
      <c r="T431">
        <v>4500.0485426161022</v>
      </c>
      <c r="U431">
        <v>2200.3489388359917</v>
      </c>
      <c r="V431">
        <v>148.5939391454061</v>
      </c>
      <c r="W431">
        <v>21.449999809265137</v>
      </c>
      <c r="X431">
        <v>0.75264999270439148</v>
      </c>
      <c r="Y431">
        <v>0.88750000298023224</v>
      </c>
      <c r="Z431" t="s">
        <v>310</v>
      </c>
      <c r="AA431" t="s">
        <v>310</v>
      </c>
      <c r="AB431" t="s">
        <v>310</v>
      </c>
      <c r="AC431" t="s">
        <v>310</v>
      </c>
      <c r="AD431" t="s">
        <v>310</v>
      </c>
      <c r="AE431">
        <v>7144.0094623141822</v>
      </c>
      <c r="AF431">
        <v>92.999998092651367</v>
      </c>
      <c r="AG431">
        <v>8.75</v>
      </c>
      <c r="AH431">
        <v>368.77500152587891</v>
      </c>
      <c r="AI431" t="s">
        <v>310</v>
      </c>
      <c r="AJ431">
        <v>-0.80000001192092896</v>
      </c>
      <c r="AK431">
        <v>4420</v>
      </c>
      <c r="AL431">
        <v>74.892223858833319</v>
      </c>
      <c r="AM431">
        <v>4.2871639097362388</v>
      </c>
      <c r="AN431">
        <v>5.6898298562032945</v>
      </c>
      <c r="AO431">
        <v>14.638613591591517</v>
      </c>
      <c r="AP431">
        <v>5.8625547970748607E-2</v>
      </c>
      <c r="AQ431">
        <v>2.3667423468497066</v>
      </c>
      <c r="AR431">
        <v>26544.292740207249</v>
      </c>
      <c r="AS431">
        <v>18741.813452148439</v>
      </c>
      <c r="AT431">
        <v>364.09973351160687</v>
      </c>
      <c r="AU431">
        <v>510.23410336176556</v>
      </c>
      <c r="AV431">
        <v>393.51259767744278</v>
      </c>
      <c r="AW431">
        <v>420.64751400417754</v>
      </c>
      <c r="AX431">
        <v>415.7205616739061</v>
      </c>
      <c r="AY431">
        <v>403.99992507298788</v>
      </c>
      <c r="AZ431">
        <v>4.1106736565629642</v>
      </c>
      <c r="BA431">
        <v>-14.93350086874432</v>
      </c>
      <c r="BB431">
        <v>47.3371242456966</v>
      </c>
      <c r="BC431">
        <v>929.99140849643288</v>
      </c>
      <c r="BD431">
        <v>7928.0647866143117</v>
      </c>
      <c r="BE431" s="33">
        <v>8.4299996495246887E-2</v>
      </c>
      <c r="BF431" s="33"/>
    </row>
    <row r="432" spans="3:58" x14ac:dyDescent="0.3">
      <c r="C432" s="34">
        <v>43161</v>
      </c>
      <c r="D432">
        <v>13500.213656277127</v>
      </c>
      <c r="E432">
        <v>160.94927416907416</v>
      </c>
      <c r="F432">
        <v>484.37847501966689</v>
      </c>
      <c r="G432" t="s">
        <v>310</v>
      </c>
      <c r="H432">
        <v>1315.3557013193765</v>
      </c>
      <c r="I432">
        <v>697.96764227549238</v>
      </c>
      <c r="J432">
        <v>2.6297594979405403</v>
      </c>
      <c r="K432">
        <v>250.03455317285326</v>
      </c>
      <c r="L432">
        <v>294.57582139968872</v>
      </c>
      <c r="M432">
        <v>339.48745197719995</v>
      </c>
      <c r="N432">
        <v>1335.6361785040961</v>
      </c>
      <c r="O432">
        <v>18.086428774727715</v>
      </c>
      <c r="P432">
        <v>13.912627719508277</v>
      </c>
      <c r="Q432">
        <v>4.5565264754825172</v>
      </c>
      <c r="R432">
        <v>1039.6730927361382</v>
      </c>
      <c r="S432">
        <v>1000.0222781923082</v>
      </c>
      <c r="T432">
        <v>4500.0189780341252</v>
      </c>
      <c r="U432">
        <v>2199.7044245402017</v>
      </c>
      <c r="V432">
        <v>148.45001379648843</v>
      </c>
      <c r="W432">
        <v>22.65000057220459</v>
      </c>
      <c r="X432">
        <v>0.66794997453689575</v>
      </c>
      <c r="Y432">
        <v>0.72499999403953552</v>
      </c>
      <c r="Z432" t="s">
        <v>310</v>
      </c>
      <c r="AA432" t="s">
        <v>310</v>
      </c>
      <c r="AB432" t="s">
        <v>310</v>
      </c>
      <c r="AC432" t="s">
        <v>310</v>
      </c>
      <c r="AD432" t="s">
        <v>310</v>
      </c>
      <c r="AE432">
        <v>7466.1188569810656</v>
      </c>
      <c r="AF432">
        <v>93.049999237060547</v>
      </c>
      <c r="AG432">
        <v>8.4099998474121094</v>
      </c>
      <c r="AH432">
        <v>371.32500457763672</v>
      </c>
      <c r="AI432" t="s">
        <v>310</v>
      </c>
      <c r="AJ432">
        <v>2.5000005960464478E-2</v>
      </c>
      <c r="AK432">
        <v>4420</v>
      </c>
      <c r="AL432">
        <v>74.527253964212207</v>
      </c>
      <c r="AM432">
        <v>4.2778125594427561</v>
      </c>
      <c r="AN432">
        <v>5.6833811393214599</v>
      </c>
      <c r="AO432">
        <v>15.016541041930516</v>
      </c>
      <c r="AP432">
        <v>5.8737320178705782E-2</v>
      </c>
      <c r="AQ432">
        <v>2.3718773283892207</v>
      </c>
      <c r="AR432">
        <v>26777.031066216361</v>
      </c>
      <c r="AS432">
        <v>19645.618265787762</v>
      </c>
      <c r="AT432">
        <v>361.07522962358263</v>
      </c>
      <c r="AU432">
        <v>509.841750325097</v>
      </c>
      <c r="AV432">
        <v>393.2183124118381</v>
      </c>
      <c r="AW432">
        <v>420.593662654029</v>
      </c>
      <c r="AX432">
        <v>416.01048867967393</v>
      </c>
      <c r="AY432">
        <v>403.81829785241018</v>
      </c>
      <c r="AZ432">
        <v>4.0593841056029003</v>
      </c>
      <c r="BA432">
        <v>-14.863451320926348</v>
      </c>
      <c r="BB432">
        <v>47.835298607084489</v>
      </c>
      <c r="BC432">
        <v>959.59266058603919</v>
      </c>
      <c r="BD432">
        <v>7972.3628643459742</v>
      </c>
      <c r="BE432" s="33">
        <v>7.2033332505573824E-2</v>
      </c>
      <c r="BF432" s="33"/>
    </row>
    <row r="433" spans="3:58" x14ac:dyDescent="0.3">
      <c r="C433" s="34">
        <v>43162</v>
      </c>
      <c r="D433">
        <v>13499.883501519098</v>
      </c>
      <c r="E433">
        <v>167.66652259296842</v>
      </c>
      <c r="F433">
        <v>483.94980386098229</v>
      </c>
      <c r="G433" t="s">
        <v>310</v>
      </c>
      <c r="H433">
        <v>1311.4844169616699</v>
      </c>
      <c r="I433">
        <v>691.10014277564153</v>
      </c>
      <c r="J433">
        <v>2.6438621463874976</v>
      </c>
      <c r="K433">
        <v>260.49606035550437</v>
      </c>
      <c r="L433">
        <v>306.68708646562362</v>
      </c>
      <c r="M433">
        <v>342.63592031266955</v>
      </c>
      <c r="N433">
        <v>1331.7311325073242</v>
      </c>
      <c r="O433">
        <v>18.199921978844536</v>
      </c>
      <c r="P433">
        <v>14.017143647207154</v>
      </c>
      <c r="Q433">
        <v>4.5026898384094238</v>
      </c>
      <c r="R433">
        <v>1016.8153764088948</v>
      </c>
      <c r="S433">
        <v>1000.0088384628295</v>
      </c>
      <c r="T433">
        <v>4023.95953318278</v>
      </c>
      <c r="U433">
        <v>1987.4634041256375</v>
      </c>
      <c r="V433">
        <v>148.09802055358887</v>
      </c>
      <c r="W433">
        <v>23.575000762939453</v>
      </c>
      <c r="X433">
        <v>0.57889999449253082</v>
      </c>
      <c r="Y433">
        <v>0.64000000059604645</v>
      </c>
      <c r="Z433" t="s">
        <v>310</v>
      </c>
      <c r="AA433" t="s">
        <v>310</v>
      </c>
      <c r="AB433" t="s">
        <v>310</v>
      </c>
      <c r="AC433" t="s">
        <v>310</v>
      </c>
      <c r="AD433" t="s">
        <v>310</v>
      </c>
      <c r="AE433">
        <v>7598.3892757839631</v>
      </c>
      <c r="AF433">
        <v>92.32499885559082</v>
      </c>
      <c r="AG433">
        <v>8.0299999713897705</v>
      </c>
      <c r="AH433">
        <v>365.57499694824219</v>
      </c>
      <c r="AI433" t="s">
        <v>310</v>
      </c>
      <c r="AJ433">
        <v>0.30000001192092896</v>
      </c>
      <c r="AK433">
        <v>4420</v>
      </c>
      <c r="AL433">
        <v>74.459013872676422</v>
      </c>
      <c r="AM433">
        <v>4.269261688788732</v>
      </c>
      <c r="AN433">
        <v>5.7065512514937629</v>
      </c>
      <c r="AO433">
        <v>15.084101425607999</v>
      </c>
      <c r="AP433">
        <v>5.9298697165730926E-2</v>
      </c>
      <c r="AQ433">
        <v>2.3631862675150237</v>
      </c>
      <c r="AR433">
        <v>27217.421288384332</v>
      </c>
      <c r="AS433">
        <v>21083.112177870007</v>
      </c>
      <c r="AT433">
        <v>356.89992382261488</v>
      </c>
      <c r="AU433">
        <v>509.95664264890883</v>
      </c>
      <c r="AV433">
        <v>392.58999394310842</v>
      </c>
      <c r="AW433">
        <v>420.24948616027831</v>
      </c>
      <c r="AX433">
        <v>415.43759158452355</v>
      </c>
      <c r="AY433">
        <v>403.74596560796101</v>
      </c>
      <c r="AZ433">
        <v>4.9442530012793009</v>
      </c>
      <c r="BA433">
        <v>-14.420450888408554</v>
      </c>
      <c r="BB433">
        <v>55.072574022081163</v>
      </c>
      <c r="BC433">
        <v>1215.3560908847385</v>
      </c>
      <c r="BD433">
        <v>7862.2668935139973</v>
      </c>
      <c r="BE433" s="33">
        <v>5.9120833097646631E-2</v>
      </c>
      <c r="BF433" s="33"/>
    </row>
    <row r="434" spans="3:58" x14ac:dyDescent="0.3">
      <c r="C434" s="34">
        <v>43163</v>
      </c>
      <c r="D434">
        <v>13499.972757297091</v>
      </c>
      <c r="E434">
        <v>173.78150158458286</v>
      </c>
      <c r="F434">
        <v>484.2065517425537</v>
      </c>
      <c r="G434" t="s">
        <v>310</v>
      </c>
      <c r="H434">
        <v>1307.8254926045736</v>
      </c>
      <c r="I434">
        <v>690.79438696967236</v>
      </c>
      <c r="J434">
        <v>2.6903917184306514</v>
      </c>
      <c r="K434">
        <v>273.01894675360785</v>
      </c>
      <c r="L434">
        <v>323.01946481068927</v>
      </c>
      <c r="M434">
        <v>355.45817746056451</v>
      </c>
      <c r="N434">
        <v>1332.670482465956</v>
      </c>
      <c r="O434">
        <v>18.159654935201008</v>
      </c>
      <c r="P434">
        <v>13.984580126404762</v>
      </c>
      <c r="Q434">
        <v>4.4178824159834118</v>
      </c>
      <c r="R434">
        <v>1024.8372514300877</v>
      </c>
      <c r="S434">
        <v>1000.0589474572075</v>
      </c>
      <c r="T434">
        <v>3600.03807788425</v>
      </c>
      <c r="U434">
        <v>1801.091720453898</v>
      </c>
      <c r="V434">
        <v>148.38855346043906</v>
      </c>
      <c r="W434">
        <v>23.925000190734863</v>
      </c>
      <c r="X434">
        <v>0.5383249819278717</v>
      </c>
      <c r="Y434">
        <v>0.54499998688697815</v>
      </c>
      <c r="Z434" t="s">
        <v>310</v>
      </c>
      <c r="AA434" t="s">
        <v>310</v>
      </c>
      <c r="AB434" t="s">
        <v>310</v>
      </c>
      <c r="AC434" t="s">
        <v>310</v>
      </c>
      <c r="AD434" t="s">
        <v>310</v>
      </c>
      <c r="AE434">
        <v>7656.0708741929793</v>
      </c>
      <c r="AF434">
        <v>92.024999618530273</v>
      </c>
      <c r="AG434">
        <v>8.4625000953674316</v>
      </c>
      <c r="AH434">
        <v>361.30000305175781</v>
      </c>
      <c r="AI434" t="s">
        <v>310</v>
      </c>
      <c r="AJ434">
        <v>0.30000001192092896</v>
      </c>
      <c r="AK434">
        <v>4420</v>
      </c>
      <c r="AL434">
        <v>74.493809880150692</v>
      </c>
      <c r="AM434">
        <v>4.2624161891142531</v>
      </c>
      <c r="AN434">
        <v>5.6692407848313451</v>
      </c>
      <c r="AO434">
        <v>15.105822164151403</v>
      </c>
      <c r="AP434">
        <v>6.6889101629041964E-2</v>
      </c>
      <c r="AQ434">
        <v>2.3626603393091097</v>
      </c>
      <c r="AR434">
        <v>28982.454970296225</v>
      </c>
      <c r="AS434">
        <v>21106.26450398763</v>
      </c>
      <c r="AT434">
        <v>359.2270430246989</v>
      </c>
      <c r="AU434">
        <v>509.965407371521</v>
      </c>
      <c r="AV434">
        <v>391.20689402686224</v>
      </c>
      <c r="AW434">
        <v>418.94492098490394</v>
      </c>
      <c r="AX434">
        <v>414.25900918112859</v>
      </c>
      <c r="AY434">
        <v>401.54121813244291</v>
      </c>
      <c r="AZ434">
        <v>4.2223118155366848</v>
      </c>
      <c r="BA434">
        <v>-14.050994444555707</v>
      </c>
      <c r="BB434">
        <v>65.174189648363324</v>
      </c>
      <c r="BC434">
        <v>1190.9018088446724</v>
      </c>
      <c r="BD434">
        <v>7948.9829323662652</v>
      </c>
      <c r="BE434" s="33">
        <v>5.501666540900866E-2</v>
      </c>
      <c r="BF434" s="33"/>
    </row>
    <row r="435" spans="3:58" x14ac:dyDescent="0.3">
      <c r="C435" s="34">
        <v>43164</v>
      </c>
      <c r="D435">
        <v>13499.709990437825</v>
      </c>
      <c r="E435">
        <v>175.83883739047582</v>
      </c>
      <c r="F435">
        <v>486.34566470252145</v>
      </c>
      <c r="G435" t="s">
        <v>310</v>
      </c>
      <c r="H435">
        <v>1305.0238801744249</v>
      </c>
      <c r="I435">
        <v>695.15117354922825</v>
      </c>
      <c r="J435">
        <v>2.6453119151294233</v>
      </c>
      <c r="K435">
        <v>254.54488828447131</v>
      </c>
      <c r="L435">
        <v>310.8175145785014</v>
      </c>
      <c r="M435">
        <v>349.03597036997479</v>
      </c>
      <c r="N435">
        <v>1331.1860275268555</v>
      </c>
      <c r="O435">
        <v>18.227866490681965</v>
      </c>
      <c r="P435">
        <v>14.062188879979981</v>
      </c>
      <c r="Q435">
        <v>4.3425165282355414</v>
      </c>
      <c r="R435">
        <v>1024.7370112101237</v>
      </c>
      <c r="S435">
        <v>999.92592461903894</v>
      </c>
      <c r="T435">
        <v>3600.0202844407822</v>
      </c>
      <c r="U435">
        <v>1799.0723799811469</v>
      </c>
      <c r="V435">
        <v>149.09170945485434</v>
      </c>
      <c r="W435">
        <v>23.84999942779541</v>
      </c>
      <c r="X435">
        <v>0.57864999771118164</v>
      </c>
      <c r="Y435">
        <v>0.51999998092651367</v>
      </c>
      <c r="Z435" t="s">
        <v>310</v>
      </c>
      <c r="AA435" t="s">
        <v>310</v>
      </c>
      <c r="AB435" t="s">
        <v>310</v>
      </c>
      <c r="AC435" t="s">
        <v>310</v>
      </c>
      <c r="AD435" t="s">
        <v>310</v>
      </c>
      <c r="AE435">
        <v>7728.1231704711918</v>
      </c>
      <c r="AF435">
        <v>92.44999885559082</v>
      </c>
      <c r="AG435">
        <v>8.6749997138977051</v>
      </c>
      <c r="AH435">
        <v>366.22500610351563</v>
      </c>
      <c r="AI435" t="s">
        <v>310</v>
      </c>
      <c r="AJ435">
        <v>-1.4249999970197678</v>
      </c>
      <c r="AK435">
        <v>4420</v>
      </c>
      <c r="AL435">
        <v>74.609092468685574</v>
      </c>
      <c r="AM435">
        <v>4.2836425715022619</v>
      </c>
      <c r="AN435">
        <v>5.6941730164819297</v>
      </c>
      <c r="AO435">
        <v>14.931894481016529</v>
      </c>
      <c r="AP435">
        <v>6.0827738036298089E-2</v>
      </c>
      <c r="AQ435">
        <v>2.3770794686343937</v>
      </c>
      <c r="AR435">
        <v>31021.606483289932</v>
      </c>
      <c r="AS435">
        <v>21510.578527153863</v>
      </c>
      <c r="AT435">
        <v>360.56013004514904</v>
      </c>
      <c r="AU435">
        <v>510.04755344920687</v>
      </c>
      <c r="AV435">
        <v>391.23124465942385</v>
      </c>
      <c r="AW435">
        <v>418.44773373074003</v>
      </c>
      <c r="AX435">
        <v>413.60066401163738</v>
      </c>
      <c r="AY435">
        <v>401.499485874176</v>
      </c>
      <c r="AZ435">
        <v>3.9684144740303355</v>
      </c>
      <c r="BA435">
        <v>-14.485036456584931</v>
      </c>
      <c r="BB435">
        <v>55.026814921696982</v>
      </c>
      <c r="BC435">
        <v>1152.5303864796956</v>
      </c>
      <c r="BD435">
        <v>7987.7409815470373</v>
      </c>
      <c r="BE435" s="33">
        <v>7.4329164189596966E-2</v>
      </c>
      <c r="BF435" s="33"/>
    </row>
    <row r="436" spans="3:58" x14ac:dyDescent="0.3">
      <c r="C436" s="34">
        <v>43165</v>
      </c>
      <c r="D436">
        <v>15296.572807820638</v>
      </c>
      <c r="E436">
        <v>174.1040847990248</v>
      </c>
      <c r="F436">
        <v>495.94087320963541</v>
      </c>
      <c r="G436" t="s">
        <v>310</v>
      </c>
      <c r="H436">
        <v>1308.4204293145074</v>
      </c>
      <c r="I436">
        <v>722.68438663482664</v>
      </c>
      <c r="J436">
        <v>2.5848286834028031</v>
      </c>
      <c r="K436">
        <v>247.07237164709304</v>
      </c>
      <c r="L436">
        <v>303.22347315682305</v>
      </c>
      <c r="M436">
        <v>341.52971903483075</v>
      </c>
      <c r="N436">
        <v>1326.717066192627</v>
      </c>
      <c r="O436">
        <v>18.687682151794434</v>
      </c>
      <c r="P436">
        <v>14.487570026185777</v>
      </c>
      <c r="Q436">
        <v>4.2182014518313942</v>
      </c>
      <c r="R436">
        <v>1025.0046343909369</v>
      </c>
      <c r="S436">
        <v>999.96027389102517</v>
      </c>
      <c r="T436">
        <v>3599.996701812744</v>
      </c>
      <c r="U436">
        <v>1800.2555812411838</v>
      </c>
      <c r="V436">
        <v>148.96729389826456</v>
      </c>
      <c r="W436">
        <v>23.799999237060547</v>
      </c>
      <c r="X436">
        <v>0.71277500689029694</v>
      </c>
      <c r="Y436">
        <v>0.96250000596046448</v>
      </c>
      <c r="Z436" t="s">
        <v>310</v>
      </c>
      <c r="AA436" t="s">
        <v>310</v>
      </c>
      <c r="AB436" t="s">
        <v>310</v>
      </c>
      <c r="AC436" t="s">
        <v>310</v>
      </c>
      <c r="AD436" t="s">
        <v>310</v>
      </c>
      <c r="AE436">
        <v>8853.2663669162321</v>
      </c>
      <c r="AF436">
        <v>92.750001907348633</v>
      </c>
      <c r="AG436">
        <v>8.5399997234344482</v>
      </c>
      <c r="AH436">
        <v>368.10000610351563</v>
      </c>
      <c r="AI436" t="s">
        <v>310</v>
      </c>
      <c r="AJ436">
        <v>-2</v>
      </c>
      <c r="AK436">
        <v>4609.5972222222226</v>
      </c>
      <c r="AL436">
        <v>75.083142810397675</v>
      </c>
      <c r="AM436">
        <v>4.29904826813274</v>
      </c>
      <c r="AN436">
        <v>5.6505639207445917</v>
      </c>
      <c r="AO436">
        <v>14.478989660905468</v>
      </c>
      <c r="AP436">
        <v>7.0175674350725276E-2</v>
      </c>
      <c r="AQ436">
        <v>2.3903786722156735</v>
      </c>
      <c r="AR436">
        <v>31811.505656602647</v>
      </c>
      <c r="AS436">
        <v>23959.939503987629</v>
      </c>
      <c r="AT436">
        <v>366.81848695543079</v>
      </c>
      <c r="AU436">
        <v>518.02482550409104</v>
      </c>
      <c r="AV436">
        <v>407.96425558725991</v>
      </c>
      <c r="AW436">
        <v>436.54336386786565</v>
      </c>
      <c r="AX436">
        <v>432.20937949286565</v>
      </c>
      <c r="AY436">
        <v>419.6231357998318</v>
      </c>
      <c r="AZ436">
        <v>4.0236152706874737</v>
      </c>
      <c r="BA436">
        <v>-14.977660811609692</v>
      </c>
      <c r="BB436">
        <v>47.400347018904156</v>
      </c>
      <c r="BC436">
        <v>1203.1926951938206</v>
      </c>
      <c r="BD436">
        <v>7979.5647065904404</v>
      </c>
      <c r="BE436" s="33">
        <v>8.9258331184585885E-2</v>
      </c>
      <c r="BF436" s="33"/>
    </row>
    <row r="437" spans="3:58" x14ac:dyDescent="0.3">
      <c r="C437" s="34">
        <v>43166</v>
      </c>
      <c r="D437">
        <v>19267.154001871746</v>
      </c>
      <c r="E437">
        <v>175.23622580104404</v>
      </c>
      <c r="F437">
        <v>518.11082856920029</v>
      </c>
      <c r="G437" t="s">
        <v>310</v>
      </c>
      <c r="H437">
        <v>1314.9547812567816</v>
      </c>
      <c r="I437">
        <v>723.47872439490425</v>
      </c>
      <c r="J437">
        <v>2.5244259996546639</v>
      </c>
      <c r="K437">
        <v>251.42552896605596</v>
      </c>
      <c r="L437">
        <v>307.31701225704614</v>
      </c>
      <c r="M437">
        <v>335.58424313863117</v>
      </c>
      <c r="N437">
        <v>1323.0511238098145</v>
      </c>
      <c r="O437">
        <v>19.54863362842136</v>
      </c>
      <c r="P437">
        <v>15.26973828640249</v>
      </c>
      <c r="Q437">
        <v>3.7111409770117865</v>
      </c>
      <c r="R437">
        <v>1021.1591957304213</v>
      </c>
      <c r="S437">
        <v>999.97699506547713</v>
      </c>
      <c r="T437">
        <v>3600.0233323838975</v>
      </c>
      <c r="U437">
        <v>1799.2243422614204</v>
      </c>
      <c r="V437">
        <v>148.24240366617838</v>
      </c>
      <c r="W437">
        <v>23.650000095367432</v>
      </c>
      <c r="X437">
        <v>0.85022500157356262</v>
      </c>
      <c r="Y437">
        <v>1.0875000357627869</v>
      </c>
      <c r="Z437" t="s">
        <v>310</v>
      </c>
      <c r="AA437" t="s">
        <v>310</v>
      </c>
      <c r="AB437" t="s">
        <v>310</v>
      </c>
      <c r="AC437" t="s">
        <v>310</v>
      </c>
      <c r="AD437" t="s">
        <v>310</v>
      </c>
      <c r="AE437">
        <v>11281.607424926759</v>
      </c>
      <c r="AF437">
        <v>92.950000762939453</v>
      </c>
      <c r="AG437">
        <v>8.377500057220459</v>
      </c>
      <c r="AH437">
        <v>371.24999237060547</v>
      </c>
      <c r="AI437" t="s">
        <v>310</v>
      </c>
      <c r="AJ437">
        <v>-3.0500000715255737</v>
      </c>
      <c r="AK437">
        <v>5182.2013888888887</v>
      </c>
      <c r="AL437">
        <v>75.467768428060737</v>
      </c>
      <c r="AM437">
        <v>4.3150959703657366</v>
      </c>
      <c r="AN437">
        <v>5.619892589872082</v>
      </c>
      <c r="AO437">
        <v>14.081792087687386</v>
      </c>
      <c r="AP437">
        <v>7.6175796820057762E-2</v>
      </c>
      <c r="AQ437">
        <v>2.3916301420993276</v>
      </c>
      <c r="AR437">
        <v>34071.833266872833</v>
      </c>
      <c r="AS437">
        <v>27307.728445773653</v>
      </c>
      <c r="AT437">
        <v>401.16503357357448</v>
      </c>
      <c r="AU437">
        <v>536.84165204366047</v>
      </c>
      <c r="AV437">
        <v>448.27093772888185</v>
      </c>
      <c r="AW437">
        <v>474.20432673560248</v>
      </c>
      <c r="AX437">
        <v>470.32440525690714</v>
      </c>
      <c r="AY437">
        <v>461.53422537909614</v>
      </c>
      <c r="AZ437">
        <v>4.3233960305651031</v>
      </c>
      <c r="BA437">
        <v>-14.998817501134342</v>
      </c>
      <c r="BB437">
        <v>45.340647508038415</v>
      </c>
      <c r="BC437">
        <v>1117.7664587656657</v>
      </c>
      <c r="BD437">
        <v>7959.6482840643985</v>
      </c>
      <c r="BE437" s="33">
        <v>0.10958333468685548</v>
      </c>
      <c r="BF437" s="33"/>
    </row>
    <row r="438" spans="3:58" x14ac:dyDescent="0.3">
      <c r="C438" s="34">
        <v>43167</v>
      </c>
      <c r="D438">
        <v>21999.713709852429</v>
      </c>
      <c r="E438">
        <v>181.37692830827501</v>
      </c>
      <c r="F438">
        <v>534.43995793660486</v>
      </c>
      <c r="G438" t="s">
        <v>310</v>
      </c>
      <c r="H438">
        <v>1317.082917658488</v>
      </c>
      <c r="I438">
        <v>737.03150817023379</v>
      </c>
      <c r="J438">
        <v>2.4495801499320402</v>
      </c>
      <c r="K438">
        <v>266.85147308773463</v>
      </c>
      <c r="L438">
        <v>335.48367818196613</v>
      </c>
      <c r="M438">
        <v>343.93863148159448</v>
      </c>
      <c r="N438">
        <v>1321.210324690077</v>
      </c>
      <c r="O438">
        <v>20.144144329759811</v>
      </c>
      <c r="P438">
        <v>15.601637840270996</v>
      </c>
      <c r="Q438">
        <v>3.4445963435702853</v>
      </c>
      <c r="R438">
        <v>1024.0761228349475</v>
      </c>
      <c r="S438">
        <v>999.98071312374543</v>
      </c>
      <c r="T438">
        <v>3600.0006568908693</v>
      </c>
      <c r="U438">
        <v>1801.0170171949599</v>
      </c>
      <c r="V438">
        <v>147.9331374168396</v>
      </c>
      <c r="W438">
        <v>23.675000667572021</v>
      </c>
      <c r="X438">
        <v>0.96652501821517944</v>
      </c>
      <c r="Y438">
        <v>1.3199999928474426</v>
      </c>
      <c r="Z438" t="s">
        <v>310</v>
      </c>
      <c r="AA438" t="s">
        <v>310</v>
      </c>
      <c r="AB438" t="s">
        <v>310</v>
      </c>
      <c r="AC438" t="s">
        <v>310</v>
      </c>
      <c r="AD438" t="s">
        <v>310</v>
      </c>
      <c r="AE438">
        <v>13103.618538072375</v>
      </c>
      <c r="AF438">
        <v>92.625</v>
      </c>
      <c r="AG438">
        <v>8.4224998950958252</v>
      </c>
      <c r="AH438">
        <v>369.60000610351563</v>
      </c>
      <c r="AI438" t="s">
        <v>310</v>
      </c>
      <c r="AJ438">
        <v>-3.4000000953674316</v>
      </c>
      <c r="AK438">
        <v>5720</v>
      </c>
      <c r="AL438">
        <v>75.655018901824945</v>
      </c>
      <c r="AM438">
        <v>4.3273213098446526</v>
      </c>
      <c r="AN438">
        <v>5.6234367458356749</v>
      </c>
      <c r="AO438">
        <v>13.848704911934005</v>
      </c>
      <c r="AP438">
        <v>7.2814354790305652E-2</v>
      </c>
      <c r="AQ438">
        <v>2.3841247583429017</v>
      </c>
      <c r="AR438">
        <v>38976.327469889322</v>
      </c>
      <c r="AS438">
        <v>23426.019650607639</v>
      </c>
      <c r="AT438">
        <v>454.09067184660171</v>
      </c>
      <c r="AU438">
        <v>550.07671570248078</v>
      </c>
      <c r="AV438">
        <v>471.76571416854858</v>
      </c>
      <c r="AW438">
        <v>488.98836524751454</v>
      </c>
      <c r="AX438">
        <v>484.40439634323121</v>
      </c>
      <c r="AY438">
        <v>482.85997541215687</v>
      </c>
      <c r="AZ438">
        <v>3.5187371523016031</v>
      </c>
      <c r="BA438">
        <v>-14.366036326024268</v>
      </c>
      <c r="BB438">
        <v>53.037082752916547</v>
      </c>
      <c r="BC438">
        <v>1150.0049901750353</v>
      </c>
      <c r="BD438">
        <v>7959.5525324503578</v>
      </c>
      <c r="BE438" s="33">
        <v>0.11077916622161865</v>
      </c>
      <c r="BF438" s="33"/>
    </row>
    <row r="439" spans="3:58" x14ac:dyDescent="0.3">
      <c r="C439" s="34">
        <v>43168</v>
      </c>
      <c r="D439">
        <v>18307.190228949654</v>
      </c>
      <c r="E439">
        <v>182.78728411462572</v>
      </c>
      <c r="F439">
        <v>508.20249112447101</v>
      </c>
      <c r="G439" t="s">
        <v>310</v>
      </c>
      <c r="H439">
        <v>1316.5630497826471</v>
      </c>
      <c r="I439">
        <v>711.02575064765085</v>
      </c>
      <c r="J439">
        <v>2.4935204369326431</v>
      </c>
      <c r="K439">
        <v>276.81496932771472</v>
      </c>
      <c r="L439">
        <v>336.75845993889703</v>
      </c>
      <c r="M439">
        <v>356.34698096381294</v>
      </c>
      <c r="N439">
        <v>1327.3215709262424</v>
      </c>
      <c r="O439">
        <v>19.123807499143812</v>
      </c>
      <c r="P439">
        <v>14.490622795952691</v>
      </c>
      <c r="Q439">
        <v>3.9149526490105524</v>
      </c>
      <c r="R439">
        <v>1006.0118942048814</v>
      </c>
      <c r="S439">
        <v>999.99011633131238</v>
      </c>
      <c r="T439">
        <v>3599.9997122022842</v>
      </c>
      <c r="U439">
        <v>1801.0418000963</v>
      </c>
      <c r="V439">
        <v>147.96086152394614</v>
      </c>
      <c r="W439">
        <v>23.625000476837158</v>
      </c>
      <c r="X439">
        <v>1.0526000261306763</v>
      </c>
      <c r="Y439">
        <v>1.5724999904632568</v>
      </c>
      <c r="Z439" t="s">
        <v>310</v>
      </c>
      <c r="AA439" t="s">
        <v>310</v>
      </c>
      <c r="AB439" t="s">
        <v>310</v>
      </c>
      <c r="AC439" t="s">
        <v>310</v>
      </c>
      <c r="AD439" t="s">
        <v>310</v>
      </c>
      <c r="AE439">
        <v>10878.958145480687</v>
      </c>
      <c r="AF439">
        <v>92.42500114440918</v>
      </c>
      <c r="AG439">
        <v>8.4650001525878906</v>
      </c>
      <c r="AH439">
        <v>365.55000305175781</v>
      </c>
      <c r="AI439" t="s">
        <v>310</v>
      </c>
      <c r="AJ439">
        <v>-2.4249999523162842</v>
      </c>
      <c r="AK439">
        <v>4761.9722222222226</v>
      </c>
      <c r="AL439">
        <v>75.799520799848764</v>
      </c>
      <c r="AM439">
        <v>4.3026722605029741</v>
      </c>
      <c r="AN439">
        <v>5.5956296858688193</v>
      </c>
      <c r="AO439">
        <v>13.781220583617687</v>
      </c>
      <c r="AP439">
        <v>7.3694499102593569E-2</v>
      </c>
      <c r="AQ439">
        <v>2.378659943739573</v>
      </c>
      <c r="AR439">
        <v>34307.631646050344</v>
      </c>
      <c r="AS439">
        <v>21209.27817247179</v>
      </c>
      <c r="AT439">
        <v>419.55080531438193</v>
      </c>
      <c r="AU439">
        <v>526.46429966820608</v>
      </c>
      <c r="AV439">
        <v>439.89433874554106</v>
      </c>
      <c r="AW439">
        <v>460.53985233306884</v>
      </c>
      <c r="AX439">
        <v>456.34814768897161</v>
      </c>
      <c r="AY439">
        <v>450.7547028435601</v>
      </c>
      <c r="AZ439">
        <v>4.0563342562152283</v>
      </c>
      <c r="BA439">
        <v>-14.372577305634817</v>
      </c>
      <c r="BB439">
        <v>59.25000930097368</v>
      </c>
      <c r="BC439">
        <v>1174.7997254689535</v>
      </c>
      <c r="BD439">
        <v>7909.8344265407986</v>
      </c>
      <c r="BE439" s="33">
        <v>0.1183833343287309</v>
      </c>
      <c r="BF439" s="33"/>
    </row>
    <row r="440" spans="3:58" x14ac:dyDescent="0.3">
      <c r="C440" s="34">
        <v>43169</v>
      </c>
      <c r="D440">
        <v>18001.960880533854</v>
      </c>
      <c r="E440">
        <v>182.49751941892836</v>
      </c>
      <c r="F440">
        <v>502.44946780734591</v>
      </c>
      <c r="G440" t="s">
        <v>310</v>
      </c>
      <c r="H440">
        <v>1314.9520428551568</v>
      </c>
      <c r="I440">
        <v>722.88920307159424</v>
      </c>
      <c r="J440">
        <v>2.4338502890533871</v>
      </c>
      <c r="K440">
        <v>279.4649960094028</v>
      </c>
      <c r="L440">
        <v>346.08335494995117</v>
      </c>
      <c r="M440">
        <v>355.40741549597846</v>
      </c>
      <c r="N440">
        <v>1323.5728908114963</v>
      </c>
      <c r="O440">
        <v>19.213918579949272</v>
      </c>
      <c r="P440">
        <v>14.581710593899091</v>
      </c>
      <c r="Q440">
        <v>3.9748809867435031</v>
      </c>
      <c r="R440">
        <v>1028.0014772839017</v>
      </c>
      <c r="S440">
        <v>1000.0447532441881</v>
      </c>
      <c r="T440">
        <v>3600.0171496073403</v>
      </c>
      <c r="U440">
        <v>1801.5977491590711</v>
      </c>
      <c r="V440">
        <v>147.99180507659912</v>
      </c>
      <c r="W440">
        <v>23.600000381469727</v>
      </c>
      <c r="X440">
        <v>1.0943499803543091</v>
      </c>
      <c r="Y440">
        <v>1.637499988079071</v>
      </c>
      <c r="Z440" t="s">
        <v>310</v>
      </c>
      <c r="AA440" t="s">
        <v>310</v>
      </c>
      <c r="AB440" t="s">
        <v>310</v>
      </c>
      <c r="AC440" t="s">
        <v>310</v>
      </c>
      <c r="AD440" t="s">
        <v>310</v>
      </c>
      <c r="AE440">
        <v>10775.100310940212</v>
      </c>
      <c r="AF440">
        <v>92.249998092651367</v>
      </c>
      <c r="AG440">
        <v>8.2974998950958252</v>
      </c>
      <c r="AH440">
        <v>353.54999542236328</v>
      </c>
      <c r="AI440" t="s">
        <v>310</v>
      </c>
      <c r="AJ440">
        <v>-2.0999999046325684</v>
      </c>
      <c r="AK440">
        <v>4693.40625</v>
      </c>
      <c r="AL440">
        <v>75.888823943667944</v>
      </c>
      <c r="AM440">
        <v>4.3205184049996328</v>
      </c>
      <c r="AN440">
        <v>5.5989390249053637</v>
      </c>
      <c r="AO440">
        <v>13.657906427317196</v>
      </c>
      <c r="AP440">
        <v>6.0364155874898039E-2</v>
      </c>
      <c r="AQ440">
        <v>2.3926190618011685</v>
      </c>
      <c r="AR440">
        <v>34342.96839870877</v>
      </c>
      <c r="AS440">
        <v>20693.040945773653</v>
      </c>
      <c r="AT440">
        <v>412.66158954832287</v>
      </c>
      <c r="AU440">
        <v>520.05281829833984</v>
      </c>
      <c r="AV440">
        <v>433.77266672982108</v>
      </c>
      <c r="AW440">
        <v>455.88017216788398</v>
      </c>
      <c r="AX440">
        <v>451.84783726798162</v>
      </c>
      <c r="AY440">
        <v>444.65135614607067</v>
      </c>
      <c r="AZ440">
        <v>3.725744873368078</v>
      </c>
      <c r="BA440">
        <v>-13.928971016407013</v>
      </c>
      <c r="BB440">
        <v>66.680202427175317</v>
      </c>
      <c r="BC440">
        <v>1181.3130063798692</v>
      </c>
      <c r="BD440">
        <v>7998.1170611911348</v>
      </c>
      <c r="BE440" s="33">
        <v>0.10960833293696244</v>
      </c>
      <c r="BF440" s="33"/>
    </row>
    <row r="441" spans="3:58" x14ac:dyDescent="0.3">
      <c r="C441" s="34">
        <v>43170</v>
      </c>
      <c r="D441">
        <v>22164.418469061369</v>
      </c>
      <c r="E441">
        <v>180.26878227565601</v>
      </c>
      <c r="F441">
        <v>570.78799113398009</v>
      </c>
      <c r="G441" t="s">
        <v>310</v>
      </c>
      <c r="H441">
        <v>1324.06482008782</v>
      </c>
      <c r="I441">
        <v>727.58982225501018</v>
      </c>
      <c r="J441">
        <v>2.4357431583646414</v>
      </c>
      <c r="K441">
        <v>258.55772168809091</v>
      </c>
      <c r="L441">
        <v>349.41017040307969</v>
      </c>
      <c r="M441">
        <v>356.44083990566975</v>
      </c>
      <c r="N441">
        <v>1324.835091941944</v>
      </c>
      <c r="O441">
        <v>19.910229399584342</v>
      </c>
      <c r="P441">
        <v>15.542149354063946</v>
      </c>
      <c r="Q441">
        <v>3.4535090681435405</v>
      </c>
      <c r="R441">
        <v>1012.9779534160227</v>
      </c>
      <c r="S441">
        <v>1000.0071255227793</v>
      </c>
      <c r="T441">
        <v>3599.9871255625849</v>
      </c>
      <c r="U441">
        <v>1799.0731447081635</v>
      </c>
      <c r="V441">
        <v>147.99555654111117</v>
      </c>
      <c r="W441">
        <v>23.443478045256242</v>
      </c>
      <c r="X441">
        <v>1.1316956333492114</v>
      </c>
      <c r="Y441">
        <v>1.7652173508768496</v>
      </c>
      <c r="Z441" t="s">
        <v>310</v>
      </c>
      <c r="AA441" t="s">
        <v>310</v>
      </c>
      <c r="AB441" t="s">
        <v>310</v>
      </c>
      <c r="AC441" t="s">
        <v>310</v>
      </c>
      <c r="AD441" t="s">
        <v>310</v>
      </c>
      <c r="AE441">
        <v>13536.508355624434</v>
      </c>
      <c r="AF441">
        <v>92.513041620669156</v>
      </c>
      <c r="AG441">
        <v>8.3886958412502128</v>
      </c>
      <c r="AH441">
        <v>353.34346738068956</v>
      </c>
      <c r="AI441" t="s">
        <v>310</v>
      </c>
      <c r="AJ441">
        <v>-2.0999999046325684</v>
      </c>
      <c r="AK441">
        <v>5850</v>
      </c>
      <c r="AL441">
        <v>76.095160514720973</v>
      </c>
      <c r="AM441">
        <v>4.3232676788804607</v>
      </c>
      <c r="AN441">
        <v>5.609596615770589</v>
      </c>
      <c r="AO441">
        <v>13.41975486624068</v>
      </c>
      <c r="AP441">
        <v>5.8740651067616285E-2</v>
      </c>
      <c r="AQ441">
        <v>2.8630327919255132</v>
      </c>
      <c r="AR441">
        <v>38448.676704030797</v>
      </c>
      <c r="AS441">
        <v>30026.225233525816</v>
      </c>
      <c r="AT441">
        <v>467.85023354792941</v>
      </c>
      <c r="AU441">
        <v>587.24548430511913</v>
      </c>
      <c r="AV441">
        <v>511.10874188188194</v>
      </c>
      <c r="AW441">
        <v>529.10063087352808</v>
      </c>
      <c r="AX441">
        <v>525.66765512659924</v>
      </c>
      <c r="AY441">
        <v>524.28086249310036</v>
      </c>
      <c r="AZ441">
        <v>3.6953884715619294</v>
      </c>
      <c r="BA441">
        <v>-14.557135071616242</v>
      </c>
      <c r="BB441">
        <v>53.862915311343428</v>
      </c>
      <c r="BC441">
        <v>1078.5893679411515</v>
      </c>
      <c r="BD441">
        <v>7878.4360149881113</v>
      </c>
      <c r="BE441" s="33">
        <v>0.12516956614411395</v>
      </c>
      <c r="BF441" s="33"/>
    </row>
    <row r="442" spans="3:58" x14ac:dyDescent="0.3">
      <c r="C442" s="34">
        <v>43171</v>
      </c>
      <c r="D442">
        <v>22502.362777370876</v>
      </c>
      <c r="E442">
        <v>180.21872840457493</v>
      </c>
      <c r="F442">
        <v>592.0999447504679</v>
      </c>
      <c r="G442" t="s">
        <v>310</v>
      </c>
      <c r="H442">
        <v>1324.9686831156412</v>
      </c>
      <c r="I442">
        <v>725.13229870266389</v>
      </c>
      <c r="J442">
        <v>2.4232011709776189</v>
      </c>
      <c r="K442">
        <v>254.05892165501913</v>
      </c>
      <c r="L442">
        <v>327.61793666415747</v>
      </c>
      <c r="M442">
        <v>354.57694265577527</v>
      </c>
      <c r="N442">
        <v>1323.9315873040093</v>
      </c>
      <c r="O442">
        <v>19.977457258436417</v>
      </c>
      <c r="P442">
        <v>15.685345967610678</v>
      </c>
      <c r="Q442">
        <v>3.5401904318067761</v>
      </c>
      <c r="R442">
        <v>1018.4257124794854</v>
      </c>
      <c r="S442">
        <v>999.9731399112278</v>
      </c>
      <c r="T442">
        <v>3600.0011032952202</v>
      </c>
      <c r="U442">
        <v>1801.1282997979058</v>
      </c>
      <c r="V442">
        <v>148.03137620290121</v>
      </c>
      <c r="W442">
        <v>23.250000476837158</v>
      </c>
      <c r="X442">
        <v>1.1447999775409698</v>
      </c>
      <c r="Y442">
        <v>1.9649999737739563</v>
      </c>
      <c r="Z442" t="s">
        <v>310</v>
      </c>
      <c r="AA442" t="s">
        <v>310</v>
      </c>
      <c r="AB442" t="s">
        <v>310</v>
      </c>
      <c r="AC442" t="s">
        <v>310</v>
      </c>
      <c r="AD442" t="s">
        <v>310</v>
      </c>
      <c r="AE442">
        <v>13789.37032708062</v>
      </c>
      <c r="AF442">
        <v>92.524999618530273</v>
      </c>
      <c r="AG442">
        <v>8.5349998474121094</v>
      </c>
      <c r="AH442">
        <v>367.19999694824219</v>
      </c>
      <c r="AI442" t="s">
        <v>310</v>
      </c>
      <c r="AJ442">
        <v>-1.3499999940395355</v>
      </c>
      <c r="AK442">
        <v>5850</v>
      </c>
      <c r="AL442">
        <v>76.064914385477707</v>
      </c>
      <c r="AM442">
        <v>4.3211712926258272</v>
      </c>
      <c r="AN442">
        <v>5.6276586699816917</v>
      </c>
      <c r="AO442">
        <v>13.423045236203405</v>
      </c>
      <c r="AP442">
        <v>4.9544588892065262E-2</v>
      </c>
      <c r="AQ442">
        <v>2.9126472357246609</v>
      </c>
      <c r="AR442">
        <v>37712.284495713975</v>
      </c>
      <c r="AS442">
        <v>34749.491876898872</v>
      </c>
      <c r="AT442">
        <v>472.96245163811579</v>
      </c>
      <c r="AU442">
        <v>609.90743427276607</v>
      </c>
      <c r="AV442">
        <v>538.08848592970105</v>
      </c>
      <c r="AW442">
        <v>556.85704547034368</v>
      </c>
      <c r="AX442">
        <v>554.92732103135847</v>
      </c>
      <c r="AY442">
        <v>552.3179850260417</v>
      </c>
      <c r="AZ442">
        <v>3.5605851171745195</v>
      </c>
      <c r="BA442">
        <v>-14.796570945448346</v>
      </c>
      <c r="BB442">
        <v>45.20992486079534</v>
      </c>
      <c r="BC442">
        <v>1072.9935974544949</v>
      </c>
      <c r="BD442">
        <v>7919.506815253364</v>
      </c>
      <c r="BE442" s="33">
        <v>0.14314166332284609</v>
      </c>
      <c r="BF442" s="33"/>
    </row>
    <row r="443" spans="3:58" x14ac:dyDescent="0.3">
      <c r="C443" s="34">
        <v>43172</v>
      </c>
      <c r="D443">
        <v>22498.894906277128</v>
      </c>
      <c r="E443">
        <v>180.44977971182928</v>
      </c>
      <c r="F443">
        <v>583.05678420596655</v>
      </c>
      <c r="G443" t="s">
        <v>310</v>
      </c>
      <c r="H443">
        <v>1328.1645505269369</v>
      </c>
      <c r="I443">
        <v>725.11627553304038</v>
      </c>
      <c r="J443">
        <v>2.433808055271705</v>
      </c>
      <c r="K443">
        <v>262.80458978017174</v>
      </c>
      <c r="L443">
        <v>332.93190797170001</v>
      </c>
      <c r="M443">
        <v>348.56728977627222</v>
      </c>
      <c r="N443">
        <v>1325.5475486331516</v>
      </c>
      <c r="O443">
        <v>20.032646126217312</v>
      </c>
      <c r="P443">
        <v>15.728480656941732</v>
      </c>
      <c r="Q443">
        <v>3.5646948549482556</v>
      </c>
      <c r="R443">
        <v>1015.1908037609525</v>
      </c>
      <c r="S443">
        <v>999.95133245256216</v>
      </c>
      <c r="T443">
        <v>3600.0441064622669</v>
      </c>
      <c r="U443">
        <v>1800.0925153096516</v>
      </c>
      <c r="V443">
        <v>147.90944576263428</v>
      </c>
      <c r="W443">
        <v>22.974999904632568</v>
      </c>
      <c r="X443">
        <v>1.1211249828338623</v>
      </c>
      <c r="Y443">
        <v>1.9449999630451202</v>
      </c>
      <c r="Z443" t="s">
        <v>310</v>
      </c>
      <c r="AA443" t="s">
        <v>310</v>
      </c>
      <c r="AB443" t="s">
        <v>310</v>
      </c>
      <c r="AC443" t="s">
        <v>310</v>
      </c>
      <c r="AD443" t="s">
        <v>310</v>
      </c>
      <c r="AE443">
        <v>13787.751996527777</v>
      </c>
      <c r="AF443">
        <v>92.274997711181641</v>
      </c>
      <c r="AG443">
        <v>8.5250000953674316</v>
      </c>
      <c r="AH443">
        <v>370.15000915527344</v>
      </c>
      <c r="AI443" t="s">
        <v>310</v>
      </c>
      <c r="AJ443">
        <v>-1.1000000238418579</v>
      </c>
      <c r="AK443">
        <v>5850</v>
      </c>
      <c r="AL443">
        <v>75.73684463500976</v>
      </c>
      <c r="AM443">
        <v>4.3203263918558754</v>
      </c>
      <c r="AN443">
        <v>5.660503579657755</v>
      </c>
      <c r="AO443">
        <v>13.716464445988338</v>
      </c>
      <c r="AP443">
        <v>3.7783982758237807E-2</v>
      </c>
      <c r="AQ443">
        <v>2.9333230521943836</v>
      </c>
      <c r="AR443">
        <v>38415.74161919488</v>
      </c>
      <c r="AS443">
        <v>32432.601823594836</v>
      </c>
      <c r="AT443">
        <v>472.64338429768878</v>
      </c>
      <c r="AU443">
        <v>600.22321807013623</v>
      </c>
      <c r="AV443">
        <v>526.23714887830943</v>
      </c>
      <c r="AW443">
        <v>545.82952376471621</v>
      </c>
      <c r="AX443">
        <v>543.32332248687749</v>
      </c>
      <c r="AY443">
        <v>540.57588496738015</v>
      </c>
      <c r="AZ443">
        <v>3.5078993853595524</v>
      </c>
      <c r="BA443">
        <v>-14.574863412313992</v>
      </c>
      <c r="BB443">
        <v>47.828784399562409</v>
      </c>
      <c r="BC443">
        <v>1102.228077867296</v>
      </c>
      <c r="BD443">
        <v>7881.911618211534</v>
      </c>
      <c r="BE443" s="33">
        <v>0.13399999774992466</v>
      </c>
      <c r="BF443" s="33"/>
    </row>
    <row r="444" spans="3:58" x14ac:dyDescent="0.3">
      <c r="C444" s="34">
        <v>43173</v>
      </c>
      <c r="D444">
        <v>15843.161783799113</v>
      </c>
      <c r="E444">
        <v>171.69918166266547</v>
      </c>
      <c r="F444">
        <v>478.60217809677124</v>
      </c>
      <c r="G444" t="s">
        <v>310</v>
      </c>
      <c r="H444">
        <v>1071.8236603630914</v>
      </c>
      <c r="I444">
        <v>650.306383005778</v>
      </c>
      <c r="J444">
        <v>2.740029682715734</v>
      </c>
      <c r="K444">
        <v>468.07651791042753</v>
      </c>
      <c r="L444">
        <v>300.03212368223404</v>
      </c>
      <c r="M444">
        <v>330.43447397020128</v>
      </c>
      <c r="N444">
        <v>1067.1187134636773</v>
      </c>
      <c r="O444">
        <v>15.923727339726907</v>
      </c>
      <c r="P444">
        <v>14.474678265055021</v>
      </c>
      <c r="Q444">
        <v>3.0507607476578817</v>
      </c>
      <c r="R444">
        <v>1358.2192669660685</v>
      </c>
      <c r="S444">
        <v>2026.3923543930055</v>
      </c>
      <c r="T444">
        <v>4255.5852821350099</v>
      </c>
      <c r="U444">
        <v>1798.1370597839355</v>
      </c>
      <c r="V444">
        <v>148.31547657648721</v>
      </c>
      <c r="W444">
        <v>23.050000190734863</v>
      </c>
      <c r="X444">
        <v>0.95820000767707825</v>
      </c>
      <c r="Y444">
        <v>2.0024999678134918</v>
      </c>
      <c r="Z444" t="s">
        <v>310</v>
      </c>
      <c r="AA444" t="s">
        <v>310</v>
      </c>
      <c r="AB444" t="s">
        <v>310</v>
      </c>
      <c r="AC444" t="s">
        <v>310</v>
      </c>
      <c r="AD444" t="s">
        <v>310</v>
      </c>
      <c r="AE444">
        <v>7409.6725043356928</v>
      </c>
      <c r="AF444">
        <v>92.350000381469727</v>
      </c>
      <c r="AG444">
        <v>8.5100002288818359</v>
      </c>
      <c r="AH444">
        <v>366.84999847412109</v>
      </c>
      <c r="AI444" t="s">
        <v>310</v>
      </c>
      <c r="AJ444">
        <v>-0.50000001490116119</v>
      </c>
      <c r="AK444">
        <v>5850</v>
      </c>
      <c r="AL444">
        <v>76.12576301892598</v>
      </c>
      <c r="AM444">
        <v>4.3389451056350898</v>
      </c>
      <c r="AN444">
        <v>3.1844526351254543</v>
      </c>
      <c r="AO444">
        <v>7.9112846808042381</v>
      </c>
      <c r="AP444">
        <v>2.3577528054722481</v>
      </c>
      <c r="AQ444">
        <v>2.8105090061823526</v>
      </c>
      <c r="AR444">
        <v>31610.862148030599</v>
      </c>
      <c r="AS444">
        <v>17198.98594745071</v>
      </c>
      <c r="AT444">
        <v>399.90545637342666</v>
      </c>
      <c r="AU444">
        <v>496.9169152683682</v>
      </c>
      <c r="AV444">
        <v>424.79674441019694</v>
      </c>
      <c r="AW444">
        <v>440.16951815287274</v>
      </c>
      <c r="AX444">
        <v>436.97616052627563</v>
      </c>
      <c r="AY444">
        <v>434.78651638031005</v>
      </c>
      <c r="AZ444">
        <v>7.495669316086504</v>
      </c>
      <c r="BA444">
        <v>5964.2203464812701</v>
      </c>
      <c r="BB444">
        <v>48.490977851549786</v>
      </c>
      <c r="BC444">
        <v>1166.0197291480169</v>
      </c>
      <c r="BD444">
        <v>8242.6879725138351</v>
      </c>
      <c r="BE444" s="33">
        <v>0.12969166288773218</v>
      </c>
      <c r="BF444" s="33"/>
    </row>
    <row r="445" spans="3:58" x14ac:dyDescent="0.3">
      <c r="C445" s="34">
        <v>43174</v>
      </c>
      <c r="D445">
        <v>10212.163755798339</v>
      </c>
      <c r="E445">
        <v>163.20904660224915</v>
      </c>
      <c r="F445">
        <v>514.54449134402807</v>
      </c>
      <c r="G445" t="s">
        <v>310</v>
      </c>
      <c r="H445">
        <v>1185.4331558651395</v>
      </c>
      <c r="I445">
        <v>572.21011661953401</v>
      </c>
      <c r="J445">
        <v>2.91179952993989</v>
      </c>
      <c r="K445">
        <v>904.13866895039871</v>
      </c>
      <c r="L445">
        <v>315.97328750822277</v>
      </c>
      <c r="M445">
        <v>314.03124841054279</v>
      </c>
      <c r="N445">
        <v>1179.4519825405546</v>
      </c>
      <c r="O445">
        <v>14.395234176626913</v>
      </c>
      <c r="P445">
        <v>13.124422763784727</v>
      </c>
      <c r="Q445">
        <v>4.3980910231669741</v>
      </c>
      <c r="R445">
        <v>1523.7941728803846</v>
      </c>
      <c r="S445">
        <v>2558.1111686918471</v>
      </c>
      <c r="T445">
        <v>4999.8909239027234</v>
      </c>
      <c r="U445">
        <v>1800.2662761264378</v>
      </c>
      <c r="V445">
        <v>148.53657166163126</v>
      </c>
      <c r="W445">
        <v>23.100000381469727</v>
      </c>
      <c r="X445">
        <v>0.9067000150680542</v>
      </c>
      <c r="Y445">
        <v>2.0299999713897705</v>
      </c>
      <c r="Z445" t="s">
        <v>310</v>
      </c>
      <c r="AA445" t="s">
        <v>310</v>
      </c>
      <c r="AB445" t="s">
        <v>310</v>
      </c>
      <c r="AC445" t="s">
        <v>310</v>
      </c>
      <c r="AD445" t="s">
        <v>310</v>
      </c>
      <c r="AE445">
        <v>1091.3225011693521</v>
      </c>
      <c r="AF445">
        <v>92.400001525878906</v>
      </c>
      <c r="AG445">
        <v>8.5100002288818359</v>
      </c>
      <c r="AH445">
        <v>365.89999389648438</v>
      </c>
      <c r="AI445" t="s">
        <v>310</v>
      </c>
      <c r="AJ445">
        <v>-0.30000001192092896</v>
      </c>
      <c r="AK445">
        <v>5850</v>
      </c>
      <c r="AL445">
        <v>76.815705084800726</v>
      </c>
      <c r="AM445">
        <v>4.4141656781420293</v>
      </c>
      <c r="AN445">
        <v>2.2663809423800556</v>
      </c>
      <c r="AO445">
        <v>6.3390560851949784</v>
      </c>
      <c r="AP445">
        <v>3.7099163972255256</v>
      </c>
      <c r="AQ445">
        <v>2.5220236844486661</v>
      </c>
      <c r="AR445">
        <v>25796.762390814889</v>
      </c>
      <c r="AS445">
        <v>19315.640189954971</v>
      </c>
      <c r="AT445">
        <v>372.442819764879</v>
      </c>
      <c r="AU445">
        <v>531.3974699868096</v>
      </c>
      <c r="AV445">
        <v>407.03714608086477</v>
      </c>
      <c r="AW445">
        <v>429.89911210801864</v>
      </c>
      <c r="AX445">
        <v>426.26758612526788</v>
      </c>
      <c r="AY445">
        <v>418.39209248224893</v>
      </c>
      <c r="AZ445">
        <v>6.1528620933492979</v>
      </c>
      <c r="BA445">
        <v>19646.744498575728</v>
      </c>
      <c r="BB445">
        <v>54.330455435646904</v>
      </c>
      <c r="BC445">
        <v>1353.0817682054308</v>
      </c>
      <c r="BD445">
        <v>8785.8403822157125</v>
      </c>
      <c r="BE445" s="33">
        <v>0.12989999353885651</v>
      </c>
      <c r="BF445" s="33"/>
    </row>
    <row r="446" spans="3:58" x14ac:dyDescent="0.3">
      <c r="C446" s="34">
        <v>43175</v>
      </c>
      <c r="D446">
        <v>16514.796752251517</v>
      </c>
      <c r="E446">
        <v>166.58713519838122</v>
      </c>
      <c r="F446">
        <v>588.03416411081946</v>
      </c>
      <c r="G446" t="s">
        <v>310</v>
      </c>
      <c r="H446">
        <v>1319.9188521491158</v>
      </c>
      <c r="I446">
        <v>696.23469475640195</v>
      </c>
      <c r="J446">
        <v>2.4775625526905061</v>
      </c>
      <c r="K446">
        <v>269.93390720155503</v>
      </c>
      <c r="L446">
        <v>336.85986730787488</v>
      </c>
      <c r="M446">
        <v>336.06767124599878</v>
      </c>
      <c r="N446">
        <v>1325.7976080152723</v>
      </c>
      <c r="O446">
        <v>17.566091749403213</v>
      </c>
      <c r="P446">
        <v>14.045972973108292</v>
      </c>
      <c r="Q446">
        <v>3.7764750586615667</v>
      </c>
      <c r="R446">
        <v>1048.7651382022434</v>
      </c>
      <c r="S446">
        <v>1000.0100556267632</v>
      </c>
      <c r="T446">
        <v>4896.3806827121307</v>
      </c>
      <c r="U446">
        <v>1883.2958834330241</v>
      </c>
      <c r="V446">
        <v>147.41245746612549</v>
      </c>
      <c r="W446">
        <v>23.624999523162842</v>
      </c>
      <c r="X446">
        <v>1.0422999858856201</v>
      </c>
      <c r="Y446">
        <v>2.1725000143051147</v>
      </c>
      <c r="Z446" t="s">
        <v>310</v>
      </c>
      <c r="AA446" t="s">
        <v>310</v>
      </c>
      <c r="AB446" t="s">
        <v>310</v>
      </c>
      <c r="AC446" t="s">
        <v>310</v>
      </c>
      <c r="AD446" t="s">
        <v>310</v>
      </c>
      <c r="AE446">
        <v>10197.492675442165</v>
      </c>
      <c r="AF446">
        <v>92.624998092651367</v>
      </c>
      <c r="AG446">
        <v>8.4049999713897705</v>
      </c>
      <c r="AH446">
        <v>354.64999389648438</v>
      </c>
      <c r="AI446" t="s">
        <v>310</v>
      </c>
      <c r="AJ446">
        <v>0.29999999701976776</v>
      </c>
      <c r="AK446">
        <v>5876.3472222222226</v>
      </c>
      <c r="AL446">
        <v>75.797110303243002</v>
      </c>
      <c r="AM446">
        <v>4.326238958887112</v>
      </c>
      <c r="AN446">
        <v>5.525026255059573</v>
      </c>
      <c r="AO446">
        <v>13.805916372934977</v>
      </c>
      <c r="AP446">
        <v>5.7312877049071731E-2</v>
      </c>
      <c r="AQ446">
        <v>3.0093780822224088</v>
      </c>
      <c r="AR446">
        <v>32458.15583428277</v>
      </c>
      <c r="AS446">
        <v>37985.568216959633</v>
      </c>
      <c r="AT446">
        <v>403.210126124488</v>
      </c>
      <c r="AU446">
        <v>601.21844772762722</v>
      </c>
      <c r="AV446">
        <v>498.37508371141223</v>
      </c>
      <c r="AW446">
        <v>525.36879132588706</v>
      </c>
      <c r="AX446">
        <v>523.9340657764011</v>
      </c>
      <c r="AY446">
        <v>512.76347127490578</v>
      </c>
      <c r="AZ446">
        <v>3.8506099874774615</v>
      </c>
      <c r="BA446">
        <v>-11.737765815522936</v>
      </c>
      <c r="BB446">
        <v>62.383028986718919</v>
      </c>
      <c r="BC446">
        <v>1152.4321627298991</v>
      </c>
      <c r="BD446">
        <v>8069.0516993204756</v>
      </c>
      <c r="BE446" s="33">
        <v>0.1050791669016083</v>
      </c>
      <c r="BF446" s="33"/>
    </row>
    <row r="447" spans="3:58" x14ac:dyDescent="0.3">
      <c r="C447" s="34">
        <v>43176</v>
      </c>
      <c r="D447">
        <v>22372.540621609158</v>
      </c>
      <c r="E447">
        <v>169.83957351578607</v>
      </c>
      <c r="F447">
        <v>603.12941763136121</v>
      </c>
      <c r="G447" t="s">
        <v>310</v>
      </c>
      <c r="H447">
        <v>1329.9127242618138</v>
      </c>
      <c r="I447">
        <v>725.20887088775635</v>
      </c>
      <c r="J447">
        <v>2.3820449430081578</v>
      </c>
      <c r="K447">
        <v>266.26380525165132</v>
      </c>
      <c r="L447">
        <v>345.90345223744708</v>
      </c>
      <c r="M447">
        <v>355.31823370191785</v>
      </c>
      <c r="N447">
        <v>1329.9966651068794</v>
      </c>
      <c r="O447">
        <v>19.223593076070149</v>
      </c>
      <c r="P447">
        <v>15.094512714942296</v>
      </c>
      <c r="Q447">
        <v>3.4580118126339383</v>
      </c>
      <c r="R447">
        <v>1044.3295473946466</v>
      </c>
      <c r="S447">
        <v>999.92456612057151</v>
      </c>
      <c r="T447">
        <v>4500.0381025526258</v>
      </c>
      <c r="U447">
        <v>2200.0865300496421</v>
      </c>
      <c r="V447">
        <v>148.33484649658203</v>
      </c>
      <c r="W447">
        <v>23.499999523162842</v>
      </c>
      <c r="X447">
        <v>1.0795499980449677</v>
      </c>
      <c r="Y447">
        <v>2.0175000429153442</v>
      </c>
      <c r="Z447" t="s">
        <v>310</v>
      </c>
      <c r="AA447" t="s">
        <v>310</v>
      </c>
      <c r="AB447" t="s">
        <v>310</v>
      </c>
      <c r="AC447" t="s">
        <v>310</v>
      </c>
      <c r="AD447" t="s">
        <v>310</v>
      </c>
      <c r="AE447">
        <v>13774.221616278754</v>
      </c>
      <c r="AF447">
        <v>92.624998092651367</v>
      </c>
      <c r="AG447">
        <v>8.5125002861022949</v>
      </c>
      <c r="AH447">
        <v>351.72499847412109</v>
      </c>
      <c r="AI447" t="s">
        <v>310</v>
      </c>
      <c r="AJ447">
        <v>-0.10000000894069672</v>
      </c>
      <c r="AK447">
        <v>6130</v>
      </c>
      <c r="AL447">
        <v>75.837994191381668</v>
      </c>
      <c r="AM447">
        <v>4.32454588972492</v>
      </c>
      <c r="AN447">
        <v>5.6548258983012705</v>
      </c>
      <c r="AO447">
        <v>13.648430893818537</v>
      </c>
      <c r="AP447">
        <v>4.410270811863428E-2</v>
      </c>
      <c r="AQ447">
        <v>2.9584116819832058</v>
      </c>
      <c r="AR447">
        <v>38575.372444661458</v>
      </c>
      <c r="AS447">
        <v>40318.033742947046</v>
      </c>
      <c r="AT447">
        <v>466.24683243433634</v>
      </c>
      <c r="AU447">
        <v>621.76991473303906</v>
      </c>
      <c r="AV447">
        <v>554.13523250155981</v>
      </c>
      <c r="AW447">
        <v>572.7693848080105</v>
      </c>
      <c r="AX447">
        <v>571.469984181722</v>
      </c>
      <c r="AY447">
        <v>565.97251338958745</v>
      </c>
      <c r="AZ447">
        <v>3.6927288853459888</v>
      </c>
      <c r="BA447">
        <v>-12.106776698430378</v>
      </c>
      <c r="BB447">
        <v>61.313341201676266</v>
      </c>
      <c r="BC447">
        <v>1221.8694559309217</v>
      </c>
      <c r="BD447">
        <v>8053.2498236762149</v>
      </c>
      <c r="BE447" s="33">
        <v>0.12454583092282216</v>
      </c>
      <c r="BF447" s="33"/>
    </row>
    <row r="448" spans="3:58" x14ac:dyDescent="0.3">
      <c r="C448" s="34">
        <v>43177</v>
      </c>
      <c r="D448">
        <v>22700.762357584634</v>
      </c>
      <c r="E448">
        <v>182.12214001549614</v>
      </c>
      <c r="F448">
        <v>601.76260842217334</v>
      </c>
      <c r="G448" t="s">
        <v>310</v>
      </c>
      <c r="H448">
        <v>1330.0650420718723</v>
      </c>
      <c r="I448">
        <v>723.24158626132544</v>
      </c>
      <c r="J448">
        <v>2.395686575687594</v>
      </c>
      <c r="K448">
        <v>275.51449552112155</v>
      </c>
      <c r="L448">
        <v>352.38499906327991</v>
      </c>
      <c r="M448">
        <v>354.9184110429552</v>
      </c>
      <c r="N448">
        <v>1330.2451228671603</v>
      </c>
      <c r="O448">
        <v>19.569341871473526</v>
      </c>
      <c r="P448">
        <v>15.260594054725434</v>
      </c>
      <c r="Q448">
        <v>3.5821224318610296</v>
      </c>
      <c r="R448">
        <v>1028.4167018466526</v>
      </c>
      <c r="S448">
        <v>1000.0373623953925</v>
      </c>
      <c r="T448">
        <v>4499.9992143419058</v>
      </c>
      <c r="U448">
        <v>2199.0376578436958</v>
      </c>
      <c r="V448">
        <v>147.57763544718424</v>
      </c>
      <c r="W448">
        <v>23.324999332427979</v>
      </c>
      <c r="X448">
        <v>1.0906999707221985</v>
      </c>
      <c r="Y448">
        <v>1.987500011920929</v>
      </c>
      <c r="Z448" t="s">
        <v>310</v>
      </c>
      <c r="AA448" t="s">
        <v>310</v>
      </c>
      <c r="AB448" t="s">
        <v>310</v>
      </c>
      <c r="AC448" t="s">
        <v>310</v>
      </c>
      <c r="AD448" t="s">
        <v>310</v>
      </c>
      <c r="AE448">
        <v>14307.766992865669</v>
      </c>
      <c r="AF448">
        <v>92.750001907348633</v>
      </c>
      <c r="AG448">
        <v>8.7175004482269287</v>
      </c>
      <c r="AH448">
        <v>360.92499542236328</v>
      </c>
      <c r="AI448" t="s">
        <v>310</v>
      </c>
      <c r="AJ448">
        <v>-0.30000001192092896</v>
      </c>
      <c r="AK448">
        <v>6130</v>
      </c>
      <c r="AL448">
        <v>75.815885019302371</v>
      </c>
      <c r="AM448">
        <v>4.3217230410855496</v>
      </c>
      <c r="AN448">
        <v>5.6460614303747816</v>
      </c>
      <c r="AO448">
        <v>13.693012144168218</v>
      </c>
      <c r="AP448">
        <v>4.2075227920172945E-2</v>
      </c>
      <c r="AQ448">
        <v>2.9260130806101694</v>
      </c>
      <c r="AR448">
        <v>39294.7950656467</v>
      </c>
      <c r="AS448">
        <v>39500.74261203342</v>
      </c>
      <c r="AT448">
        <v>470.42411238352457</v>
      </c>
      <c r="AU448">
        <v>619.90044780307346</v>
      </c>
      <c r="AV448">
        <v>549.11460346645777</v>
      </c>
      <c r="AW448">
        <v>567.94219006432422</v>
      </c>
      <c r="AX448">
        <v>566.48560242123074</v>
      </c>
      <c r="AY448">
        <v>561.84400552113846</v>
      </c>
      <c r="AZ448">
        <v>3.2876219184862241</v>
      </c>
      <c r="BA448">
        <v>-12.247570705744955</v>
      </c>
      <c r="BB448">
        <v>61.943753956423862</v>
      </c>
      <c r="BC448">
        <v>1240.8587297227648</v>
      </c>
      <c r="BD448">
        <v>7968.9448854234488</v>
      </c>
      <c r="BE448" s="33">
        <v>0.12787500085930029</v>
      </c>
      <c r="BF448" s="33"/>
    </row>
    <row r="449" spans="3:58" x14ac:dyDescent="0.3">
      <c r="C449" s="34">
        <v>43178</v>
      </c>
      <c r="D449">
        <v>22704.624005805123</v>
      </c>
      <c r="E449">
        <v>180.44442858166164</v>
      </c>
      <c r="F449">
        <v>613.13019540574817</v>
      </c>
      <c r="G449" t="s">
        <v>310</v>
      </c>
      <c r="H449">
        <v>1330.0482144249811</v>
      </c>
      <c r="I449">
        <v>718.99913910759824</v>
      </c>
      <c r="J449">
        <v>2.4127069205045699</v>
      </c>
      <c r="K449">
        <v>257.42973896132577</v>
      </c>
      <c r="L449">
        <v>347.82449934217664</v>
      </c>
      <c r="M449">
        <v>359.87993081410724</v>
      </c>
      <c r="N449">
        <v>1327.6771834479439</v>
      </c>
      <c r="O449">
        <v>19.763104783164131</v>
      </c>
      <c r="P449">
        <v>15.344357967376709</v>
      </c>
      <c r="Q449">
        <v>3.812731875313653</v>
      </c>
      <c r="R449">
        <v>1025.935847875807</v>
      </c>
      <c r="S449">
        <v>1000.065328640408</v>
      </c>
      <c r="T449">
        <v>4500.0305835300023</v>
      </c>
      <c r="U449">
        <v>2199.7550116644966</v>
      </c>
      <c r="V449">
        <v>147.02713092168173</v>
      </c>
      <c r="W449">
        <v>22.624999523162842</v>
      </c>
      <c r="X449">
        <v>1.0924500226974487</v>
      </c>
      <c r="Y449">
        <v>2.0299999713897705</v>
      </c>
      <c r="Z449" t="s">
        <v>310</v>
      </c>
      <c r="AA449" t="s">
        <v>310</v>
      </c>
      <c r="AB449" t="s">
        <v>310</v>
      </c>
      <c r="AC449" t="s">
        <v>310</v>
      </c>
      <c r="AD449" t="s">
        <v>310</v>
      </c>
      <c r="AE449">
        <v>14118.568403455945</v>
      </c>
      <c r="AF449">
        <v>92.500001907348633</v>
      </c>
      <c r="AG449">
        <v>8.7625002861022949</v>
      </c>
      <c r="AH449">
        <v>365.47499847412109</v>
      </c>
      <c r="AI449" t="s">
        <v>310</v>
      </c>
      <c r="AJ449">
        <v>0.37500001490116119</v>
      </c>
      <c r="AK449">
        <v>6130</v>
      </c>
      <c r="AL449">
        <v>75.839963089095221</v>
      </c>
      <c r="AM449">
        <v>4.3212011385847022</v>
      </c>
      <c r="AN449">
        <v>5.5019576302557081</v>
      </c>
      <c r="AO449">
        <v>13.388400733470917</v>
      </c>
      <c r="AP449">
        <v>0.43056869957492583</v>
      </c>
      <c r="AQ449">
        <v>3.0175430700182915</v>
      </c>
      <c r="AR449">
        <v>38819.161664496525</v>
      </c>
      <c r="AS449">
        <v>43903.240002441409</v>
      </c>
      <c r="AT449">
        <v>468.72155357996621</v>
      </c>
      <c r="AU449">
        <v>631.59693597157798</v>
      </c>
      <c r="AV449">
        <v>567.25120014614527</v>
      </c>
      <c r="AW449">
        <v>582.47008060879182</v>
      </c>
      <c r="AX449">
        <v>581.51366392771399</v>
      </c>
      <c r="AY449">
        <v>577.91154935624866</v>
      </c>
      <c r="AZ449">
        <v>3.5608524936768742</v>
      </c>
      <c r="BA449">
        <v>-12.794448747237523</v>
      </c>
      <c r="BB449">
        <v>58.537595656183029</v>
      </c>
      <c r="BC449">
        <v>1107.2303565555148</v>
      </c>
      <c r="BD449">
        <v>7826.6718095567494</v>
      </c>
      <c r="BE449" s="33">
        <v>0.13277499936521053</v>
      </c>
      <c r="BF449" s="33"/>
    </row>
    <row r="450" spans="3:58" x14ac:dyDescent="0.3">
      <c r="C450" s="34">
        <v>43179</v>
      </c>
      <c r="D450">
        <v>22883.940833197699</v>
      </c>
      <c r="E450">
        <v>181.52314000659518</v>
      </c>
      <c r="F450">
        <v>616.00918134053552</v>
      </c>
      <c r="G450" t="s">
        <v>310</v>
      </c>
      <c r="H450">
        <v>1328.3587640126545</v>
      </c>
      <c r="I450">
        <v>721.94450069003631</v>
      </c>
      <c r="J450">
        <v>2.4245107321275605</v>
      </c>
      <c r="K450">
        <v>257.88196158409119</v>
      </c>
      <c r="L450">
        <v>334.28301811218262</v>
      </c>
      <c r="M450">
        <v>356.25628365410699</v>
      </c>
      <c r="N450">
        <v>1324.0020276811388</v>
      </c>
      <c r="O450">
        <v>19.792505502700806</v>
      </c>
      <c r="P450">
        <v>15.277719020843506</v>
      </c>
      <c r="Q450">
        <v>3.9185443189409046</v>
      </c>
      <c r="R450">
        <v>1043.9088515811495</v>
      </c>
      <c r="S450">
        <v>999.96594793531631</v>
      </c>
      <c r="T450">
        <v>4500.0137240939666</v>
      </c>
      <c r="U450">
        <v>2200.490803188748</v>
      </c>
      <c r="V450">
        <v>147.39846865336099</v>
      </c>
      <c r="W450">
        <v>22.925000190734863</v>
      </c>
      <c r="X450">
        <v>1.0995250344276428</v>
      </c>
      <c r="Y450">
        <v>2.1075000762939453</v>
      </c>
      <c r="Z450" t="s">
        <v>310</v>
      </c>
      <c r="AA450" t="s">
        <v>310</v>
      </c>
      <c r="AB450" t="s">
        <v>310</v>
      </c>
      <c r="AC450" t="s">
        <v>310</v>
      </c>
      <c r="AD450" t="s">
        <v>310</v>
      </c>
      <c r="AE450">
        <v>14197.4230533176</v>
      </c>
      <c r="AF450">
        <v>92.400001525878906</v>
      </c>
      <c r="AG450">
        <v>8.5125002861022949</v>
      </c>
      <c r="AH450">
        <v>364.5</v>
      </c>
      <c r="AI450" t="s">
        <v>310</v>
      </c>
      <c r="AJ450">
        <v>0.60000002384185791</v>
      </c>
      <c r="AK450">
        <v>6179.1944444444443</v>
      </c>
      <c r="AL450">
        <v>75.929134315914581</v>
      </c>
      <c r="AM450">
        <v>4.3145586655647667</v>
      </c>
      <c r="AN450">
        <v>5.5825900091341252</v>
      </c>
      <c r="AO450">
        <v>13.619466010232767</v>
      </c>
      <c r="AP450">
        <v>3.7592767220979303E-2</v>
      </c>
      <c r="AQ450">
        <v>2.9711187092794313</v>
      </c>
      <c r="AR450">
        <v>38461.462103949656</v>
      </c>
      <c r="AS450">
        <v>44234.771660698781</v>
      </c>
      <c r="AT450">
        <v>469.39009918636748</v>
      </c>
      <c r="AU450">
        <v>635.02887183295354</v>
      </c>
      <c r="AV450">
        <v>573.23284149169922</v>
      </c>
      <c r="AW450">
        <v>589.07220495012075</v>
      </c>
      <c r="AX450">
        <v>588.40213423834905</v>
      </c>
      <c r="AY450">
        <v>583.80584398905432</v>
      </c>
      <c r="AZ450">
        <v>3.5444736651248401</v>
      </c>
      <c r="BA450">
        <v>-13.099106845590804</v>
      </c>
      <c r="BB450">
        <v>47.679913557900321</v>
      </c>
      <c r="BC450">
        <v>489.36699251579722</v>
      </c>
      <c r="BD450">
        <v>7822.4872253417971</v>
      </c>
      <c r="BE450" s="33">
        <v>0.13432500076790652</v>
      </c>
      <c r="BF450" s="33"/>
    </row>
    <row r="451" spans="3:58" x14ac:dyDescent="0.3">
      <c r="C451" s="34">
        <v>43180</v>
      </c>
      <c r="D451">
        <v>22070.950292968751</v>
      </c>
      <c r="E451">
        <v>181.43583238389758</v>
      </c>
      <c r="F451">
        <v>620.1115449269613</v>
      </c>
      <c r="G451" t="s">
        <v>310</v>
      </c>
      <c r="H451">
        <v>1331.4308130052354</v>
      </c>
      <c r="I451">
        <v>682.86631200578472</v>
      </c>
      <c r="J451">
        <v>2.3704376426008014</v>
      </c>
      <c r="K451">
        <v>272.27623067431978</v>
      </c>
      <c r="L451">
        <v>341.52041276295978</v>
      </c>
      <c r="M451">
        <v>361.77500646379258</v>
      </c>
      <c r="N451">
        <v>1327.1481624603271</v>
      </c>
      <c r="O451">
        <v>19.386122094260323</v>
      </c>
      <c r="P451">
        <v>14.898526284098626</v>
      </c>
      <c r="Q451">
        <v>3.894631783167521</v>
      </c>
      <c r="R451">
        <v>1033.3380989074708</v>
      </c>
      <c r="S451">
        <v>999.99149140252007</v>
      </c>
      <c r="T451">
        <v>4615.1419291178381</v>
      </c>
      <c r="U451">
        <v>2296.3288868374293</v>
      </c>
      <c r="V451">
        <v>147.12952534357706</v>
      </c>
      <c r="W451">
        <v>22.874999523162842</v>
      </c>
      <c r="X451">
        <v>1.1374499797821045</v>
      </c>
      <c r="Y451">
        <v>2.2724999785423279</v>
      </c>
      <c r="Z451" t="s">
        <v>310</v>
      </c>
      <c r="AA451" t="s">
        <v>310</v>
      </c>
      <c r="AB451" t="s">
        <v>310</v>
      </c>
      <c r="AC451" t="s">
        <v>310</v>
      </c>
      <c r="AD451" t="s">
        <v>310</v>
      </c>
      <c r="AE451">
        <v>13613.888711547852</v>
      </c>
      <c r="AF451">
        <v>92.549999237060547</v>
      </c>
      <c r="AG451">
        <v>8.2950000762939453</v>
      </c>
      <c r="AH451">
        <v>364.52500915527344</v>
      </c>
      <c r="AI451" t="s">
        <v>310</v>
      </c>
      <c r="AJ451">
        <v>3.3750001490116119</v>
      </c>
      <c r="AK451">
        <v>6210</v>
      </c>
      <c r="AL451">
        <v>75.868249490525983</v>
      </c>
      <c r="AM451">
        <v>4.3156843258826818</v>
      </c>
      <c r="AN451">
        <v>5.6584340866793088</v>
      </c>
      <c r="AO451">
        <v>13.594140001138051</v>
      </c>
      <c r="AP451">
        <v>3.4181788557979424E-2</v>
      </c>
      <c r="AQ451">
        <v>2.8843296070893607</v>
      </c>
      <c r="AR451">
        <v>37896.648624674483</v>
      </c>
      <c r="AS451">
        <v>44417.185080295138</v>
      </c>
      <c r="AT451">
        <v>469.07216006384954</v>
      </c>
      <c r="AU451">
        <v>640.68734480539956</v>
      </c>
      <c r="AV451">
        <v>573.70487319098584</v>
      </c>
      <c r="AW451">
        <v>587.96615399254688</v>
      </c>
      <c r="AX451">
        <v>587.24421929253469</v>
      </c>
      <c r="AY451">
        <v>583.90500532786052</v>
      </c>
      <c r="AZ451">
        <v>3.6654086275233162</v>
      </c>
      <c r="BA451">
        <v>-12.422933297687107</v>
      </c>
      <c r="BB451">
        <v>57.282269493738809</v>
      </c>
      <c r="BC451">
        <v>-0.20250449577967325</v>
      </c>
      <c r="BD451">
        <v>7769.3826131184896</v>
      </c>
      <c r="BE451" s="33">
        <v>0.13188333498934904</v>
      </c>
      <c r="BF451" s="33"/>
    </row>
    <row r="452" spans="3:58" x14ac:dyDescent="0.3">
      <c r="C452" s="34">
        <v>43181</v>
      </c>
      <c r="D452">
        <v>16149.348020765516</v>
      </c>
      <c r="E452">
        <v>180.22826495700411</v>
      </c>
      <c r="F452">
        <v>594.99834961361353</v>
      </c>
      <c r="G452" t="s">
        <v>310</v>
      </c>
      <c r="H452">
        <v>1359.4655091603597</v>
      </c>
      <c r="I452">
        <v>303.66694071822695</v>
      </c>
      <c r="J452">
        <v>2.5636549539864064</v>
      </c>
      <c r="K452">
        <v>277.35795219209461</v>
      </c>
      <c r="L452">
        <v>335.92930649651419</v>
      </c>
      <c r="M452">
        <v>360.50696122911239</v>
      </c>
      <c r="N452">
        <v>1356.6888056437174</v>
      </c>
      <c r="O452">
        <v>17.596287727355957</v>
      </c>
      <c r="P452">
        <v>12.991723798712094</v>
      </c>
      <c r="Q452">
        <v>5.3060755994584827</v>
      </c>
      <c r="R452">
        <v>1041.4094012790256</v>
      </c>
      <c r="S452">
        <v>999.96032157474099</v>
      </c>
      <c r="T452">
        <v>4140.9154073079426</v>
      </c>
      <c r="U452">
        <v>2085.2318945142956</v>
      </c>
      <c r="V452">
        <v>147.1846373875936</v>
      </c>
      <c r="W452">
        <v>22.799999237060547</v>
      </c>
      <c r="X452">
        <v>1.1464249491691589</v>
      </c>
      <c r="Y452">
        <v>2.2749999761581421</v>
      </c>
      <c r="Z452" t="s">
        <v>310</v>
      </c>
      <c r="AA452" t="s">
        <v>310</v>
      </c>
      <c r="AB452" t="s">
        <v>310</v>
      </c>
      <c r="AC452" t="s">
        <v>310</v>
      </c>
      <c r="AD452" t="s">
        <v>310</v>
      </c>
      <c r="AE452">
        <v>9818.0334689670144</v>
      </c>
      <c r="AF452">
        <v>92.299997329711914</v>
      </c>
      <c r="AG452">
        <v>7.9575001001358032</v>
      </c>
      <c r="AH452">
        <v>348.95001220703125</v>
      </c>
      <c r="AI452" t="s">
        <v>310</v>
      </c>
      <c r="AJ452">
        <v>4.3000001907348633</v>
      </c>
      <c r="AK452">
        <v>6210</v>
      </c>
      <c r="AL452">
        <v>74.527494210667086</v>
      </c>
      <c r="AM452">
        <v>4.2697694419158827</v>
      </c>
      <c r="AN452">
        <v>5.7777536251754675</v>
      </c>
      <c r="AO452">
        <v>14.855737719933192</v>
      </c>
      <c r="AP452">
        <v>3.3378567375863595E-2</v>
      </c>
      <c r="AQ452">
        <v>3.2364930957555771</v>
      </c>
      <c r="AR452">
        <v>34680.359256998701</v>
      </c>
      <c r="AS452">
        <v>39765.383311631944</v>
      </c>
      <c r="AT452">
        <v>400.4593815167745</v>
      </c>
      <c r="AU452">
        <v>623.64721408420144</v>
      </c>
      <c r="AV452">
        <v>508.17666734059651</v>
      </c>
      <c r="AW452">
        <v>535.29899609883626</v>
      </c>
      <c r="AX452">
        <v>533.97733796437581</v>
      </c>
      <c r="AY452">
        <v>522.83198713726472</v>
      </c>
      <c r="AZ452">
        <v>3.7849819616311127</v>
      </c>
      <c r="BA452">
        <v>-12.365655015243425</v>
      </c>
      <c r="BB452">
        <v>63.535894431008231</v>
      </c>
      <c r="BC452">
        <v>-0.16992261012395224</v>
      </c>
      <c r="BD452">
        <v>7873.5507814195425</v>
      </c>
      <c r="BE452" s="33">
        <v>0.13174583700795969</v>
      </c>
      <c r="BF452" s="33"/>
    </row>
    <row r="453" spans="3:58" x14ac:dyDescent="0.3">
      <c r="C453" s="34">
        <v>43182</v>
      </c>
      <c r="D453">
        <v>14406.528245035808</v>
      </c>
      <c r="E453">
        <v>178.07617698775397</v>
      </c>
      <c r="F453">
        <v>586.476084391276</v>
      </c>
      <c r="G453" t="s">
        <v>310</v>
      </c>
      <c r="H453">
        <v>1365.213010236952</v>
      </c>
      <c r="I453">
        <v>97.417089668909711</v>
      </c>
      <c r="J453">
        <v>2.6770359540151225</v>
      </c>
      <c r="K453">
        <v>277.94331515630086</v>
      </c>
      <c r="L453">
        <v>335.82443131340875</v>
      </c>
      <c r="M453">
        <v>361.03346875508629</v>
      </c>
      <c r="N453">
        <v>1363.150047047933</v>
      </c>
      <c r="O453">
        <v>17.129247585932415</v>
      </c>
      <c r="P453">
        <v>12.558933254082998</v>
      </c>
      <c r="Q453">
        <v>5.6596971087985573</v>
      </c>
      <c r="R453">
        <v>1032.0716199451022</v>
      </c>
      <c r="S453">
        <v>999.97804406483965</v>
      </c>
      <c r="T453">
        <v>5399.4891364203559</v>
      </c>
      <c r="U453">
        <v>2573.1014492458767</v>
      </c>
      <c r="V453">
        <v>146.85122489929199</v>
      </c>
      <c r="W453">
        <v>22.799999237060547</v>
      </c>
      <c r="X453">
        <v>1.127575010061264</v>
      </c>
      <c r="Y453">
        <v>2.1474999189376831</v>
      </c>
      <c r="Z453" t="s">
        <v>310</v>
      </c>
      <c r="AA453" t="s">
        <v>310</v>
      </c>
      <c r="AB453" t="s">
        <v>310</v>
      </c>
      <c r="AC453" t="s">
        <v>310</v>
      </c>
      <c r="AD453" t="s">
        <v>310</v>
      </c>
      <c r="AE453">
        <v>9029.360783216689</v>
      </c>
      <c r="AF453">
        <v>92.049999237060547</v>
      </c>
      <c r="AG453">
        <v>7.972500205039978</v>
      </c>
      <c r="AH453">
        <v>341.59999847412109</v>
      </c>
      <c r="AI453" t="s">
        <v>310</v>
      </c>
      <c r="AJ453">
        <v>-0.27499991655349731</v>
      </c>
      <c r="AK453">
        <v>6210</v>
      </c>
      <c r="AL453">
        <v>74.294003669420874</v>
      </c>
      <c r="AM453">
        <v>4.2381156370043751</v>
      </c>
      <c r="AN453">
        <v>5.7550118795699543</v>
      </c>
      <c r="AO453">
        <v>15.181182821922832</v>
      </c>
      <c r="AP453">
        <v>4.110454089456686E-2</v>
      </c>
      <c r="AQ453">
        <v>3.360288983417882</v>
      </c>
      <c r="AR453">
        <v>34905.516570366752</v>
      </c>
      <c r="AS453">
        <v>38098.985464138452</v>
      </c>
      <c r="AT453">
        <v>377.03652398851182</v>
      </c>
      <c r="AU453">
        <v>620.08563107384578</v>
      </c>
      <c r="AV453">
        <v>488.8681032180786</v>
      </c>
      <c r="AW453">
        <v>519.80693942175969</v>
      </c>
      <c r="AX453">
        <v>518.42546925014915</v>
      </c>
      <c r="AY453">
        <v>504.28905967076622</v>
      </c>
      <c r="AZ453">
        <v>3.9254928687380422</v>
      </c>
      <c r="BA453">
        <v>-12.586294644739892</v>
      </c>
      <c r="BB453">
        <v>64.33371353546778</v>
      </c>
      <c r="BC453">
        <v>-0.16240775585174561</v>
      </c>
      <c r="BD453">
        <v>7845.4103166368277</v>
      </c>
      <c r="BE453" s="33">
        <v>0.10883333440870047</v>
      </c>
      <c r="BF453" s="33"/>
    </row>
    <row r="454" spans="3:58" x14ac:dyDescent="0.3">
      <c r="C454" s="34">
        <v>43183</v>
      </c>
      <c r="D454">
        <v>14001.204108683269</v>
      </c>
      <c r="E454">
        <v>177.27338733143276</v>
      </c>
      <c r="F454">
        <v>584.24155765109595</v>
      </c>
      <c r="G454" t="s">
        <v>310</v>
      </c>
      <c r="H454">
        <v>1365.0248425801594</v>
      </c>
      <c r="I454">
        <v>88.074282246165808</v>
      </c>
      <c r="J454">
        <v>2.6810170406268701</v>
      </c>
      <c r="K454">
        <v>277.45884647369382</v>
      </c>
      <c r="L454">
        <v>334.91637441847058</v>
      </c>
      <c r="M454">
        <v>366.14129286872014</v>
      </c>
      <c r="N454">
        <v>1364.3948479546441</v>
      </c>
      <c r="O454">
        <v>16.980142593383789</v>
      </c>
      <c r="P454">
        <v>12.427928532163302</v>
      </c>
      <c r="Q454">
        <v>5.7870974540710449</v>
      </c>
      <c r="R454">
        <v>1031.5619452582466</v>
      </c>
      <c r="S454">
        <v>999.99886514875629</v>
      </c>
      <c r="T454">
        <v>5500.0010450575082</v>
      </c>
      <c r="U454">
        <v>2599.8792709350587</v>
      </c>
      <c r="V454">
        <v>147.19065348307291</v>
      </c>
      <c r="W454">
        <v>22.874999523162842</v>
      </c>
      <c r="X454">
        <v>1.1338250041007996</v>
      </c>
      <c r="Y454">
        <v>2.1850000023841858</v>
      </c>
      <c r="Z454" t="s">
        <v>310</v>
      </c>
      <c r="AA454" t="s">
        <v>310</v>
      </c>
      <c r="AB454" t="s">
        <v>310</v>
      </c>
      <c r="AC454" t="s">
        <v>310</v>
      </c>
      <c r="AD454" t="s">
        <v>310</v>
      </c>
      <c r="AE454">
        <v>8822.5972656249996</v>
      </c>
      <c r="AF454">
        <v>91.850002288818359</v>
      </c>
      <c r="AG454">
        <v>7.875</v>
      </c>
      <c r="AH454">
        <v>340.82498931884766</v>
      </c>
      <c r="AI454" t="s">
        <v>310</v>
      </c>
      <c r="AJ454">
        <v>-1.7999999523162842</v>
      </c>
      <c r="AK454">
        <v>6210</v>
      </c>
      <c r="AL454">
        <v>74.289325022697454</v>
      </c>
      <c r="AM454">
        <v>4.2353107362985609</v>
      </c>
      <c r="AN454">
        <v>5.7292278746763863</v>
      </c>
      <c r="AO454">
        <v>15.221660974290636</v>
      </c>
      <c r="AP454">
        <v>4.0904495220079468E-2</v>
      </c>
      <c r="AQ454">
        <v>3.1776883742875524</v>
      </c>
      <c r="AR454">
        <v>34077.440535481772</v>
      </c>
      <c r="AS454">
        <v>37131.333493381077</v>
      </c>
      <c r="AT454">
        <v>374.49576172298856</v>
      </c>
      <c r="AU454">
        <v>620.01995391845708</v>
      </c>
      <c r="AV454">
        <v>480.50193080902102</v>
      </c>
      <c r="AW454">
        <v>513.84190324147539</v>
      </c>
      <c r="AX454">
        <v>511.92290885713368</v>
      </c>
      <c r="AY454">
        <v>496.40025406943425</v>
      </c>
      <c r="AZ454">
        <v>3.7108510654833582</v>
      </c>
      <c r="BA454">
        <v>-12.387906978527704</v>
      </c>
      <c r="BB454">
        <v>65.123331295119385</v>
      </c>
      <c r="BC454">
        <v>-0.15746792157491049</v>
      </c>
      <c r="BD454">
        <v>7888.9763056437178</v>
      </c>
      <c r="BE454" s="33">
        <v>0.10283749829977751</v>
      </c>
      <c r="BF454" s="33"/>
    </row>
    <row r="455" spans="3:58" x14ac:dyDescent="0.3">
      <c r="C455" s="34">
        <v>43184</v>
      </c>
      <c r="D455">
        <v>13999.664168633355</v>
      </c>
      <c r="E455">
        <v>175.77435264057584</v>
      </c>
      <c r="F455">
        <v>584.4381613201565</v>
      </c>
      <c r="G455" t="s">
        <v>310</v>
      </c>
      <c r="H455">
        <v>1364.9893991682266</v>
      </c>
      <c r="I455">
        <v>88.743953270382349</v>
      </c>
      <c r="J455">
        <v>2.6614750425848697</v>
      </c>
      <c r="K455">
        <v>280.06521467632717</v>
      </c>
      <c r="L455">
        <v>337.39718596140546</v>
      </c>
      <c r="M455">
        <v>368.92981794145373</v>
      </c>
      <c r="N455">
        <v>1364.4461950090197</v>
      </c>
      <c r="O455">
        <v>17.008672952651978</v>
      </c>
      <c r="P455">
        <v>12.451577021016014</v>
      </c>
      <c r="Q455">
        <v>5.6495463583204479</v>
      </c>
      <c r="R455">
        <v>1028.3556172476874</v>
      </c>
      <c r="S455">
        <v>1000.0202433904012</v>
      </c>
      <c r="T455">
        <v>5499.9627385457361</v>
      </c>
      <c r="U455">
        <v>2599.7790059407553</v>
      </c>
      <c r="V455">
        <v>147.0341388384501</v>
      </c>
      <c r="W455">
        <v>22.899999618530273</v>
      </c>
      <c r="X455">
        <v>1.1353500187397003</v>
      </c>
      <c r="Y455">
        <v>2.2475000023841858</v>
      </c>
      <c r="Z455" t="s">
        <v>310</v>
      </c>
      <c r="AA455" t="s">
        <v>310</v>
      </c>
      <c r="AB455" t="s">
        <v>310</v>
      </c>
      <c r="AC455" t="s">
        <v>310</v>
      </c>
      <c r="AD455" t="s">
        <v>310</v>
      </c>
      <c r="AE455">
        <v>8871.3286773681648</v>
      </c>
      <c r="AF455">
        <v>91.800003051757813</v>
      </c>
      <c r="AG455">
        <v>7.7999999523162842</v>
      </c>
      <c r="AH455">
        <v>341.17498779296875</v>
      </c>
      <c r="AI455" t="s">
        <v>310</v>
      </c>
      <c r="AJ455">
        <v>-1.7999999523162842</v>
      </c>
      <c r="AK455">
        <v>6210</v>
      </c>
      <c r="AL455">
        <v>74.326543521881106</v>
      </c>
      <c r="AM455">
        <v>4.2360491115185948</v>
      </c>
      <c r="AN455">
        <v>5.7375896697243052</v>
      </c>
      <c r="AO455">
        <v>15.170049872994422</v>
      </c>
      <c r="AP455">
        <v>4.2433461174368858E-2</v>
      </c>
      <c r="AQ455">
        <v>3.3611456346180706</v>
      </c>
      <c r="AR455">
        <v>34082.024518500431</v>
      </c>
      <c r="AS455">
        <v>36917.969189453128</v>
      </c>
      <c r="AT455">
        <v>375.45866688622368</v>
      </c>
      <c r="AU455">
        <v>620.04725666046147</v>
      </c>
      <c r="AV455">
        <v>479.44379100799563</v>
      </c>
      <c r="AW455">
        <v>513.07624982198081</v>
      </c>
      <c r="AX455">
        <v>511.29318087895712</v>
      </c>
      <c r="AY455">
        <v>495.21034506691825</v>
      </c>
      <c r="AZ455">
        <v>3.56263287373715</v>
      </c>
      <c r="BA455">
        <v>-12.429758652051289</v>
      </c>
      <c r="BB455">
        <v>67.877804644902554</v>
      </c>
      <c r="BC455">
        <v>-0.15946487585703531</v>
      </c>
      <c r="BD455">
        <v>7844.276932271322</v>
      </c>
      <c r="BE455" s="33">
        <v>0.10209166693190734</v>
      </c>
      <c r="BF455" s="33"/>
    </row>
    <row r="456" spans="3:58" x14ac:dyDescent="0.3">
      <c r="C456" s="34">
        <v>43185</v>
      </c>
      <c r="D456">
        <v>14177.699427964952</v>
      </c>
      <c r="E456">
        <v>174.26846771028158</v>
      </c>
      <c r="F456">
        <v>585.09495770293358</v>
      </c>
      <c r="G456" t="s">
        <v>310</v>
      </c>
      <c r="H456">
        <v>1363.6907227410211</v>
      </c>
      <c r="I456">
        <v>228.22354858716329</v>
      </c>
      <c r="J456">
        <v>2.6744291936357816</v>
      </c>
      <c r="K456">
        <v>272.72261070691519</v>
      </c>
      <c r="L456">
        <v>334.06427701314288</v>
      </c>
      <c r="M456">
        <v>360.85856490665014</v>
      </c>
      <c r="N456">
        <v>1362.0980910459602</v>
      </c>
      <c r="O456">
        <v>17.028876590264847</v>
      </c>
      <c r="P456">
        <v>12.459143509046331</v>
      </c>
      <c r="Q456">
        <v>5.7256768544514971</v>
      </c>
      <c r="R456">
        <v>1022.2799448486497</v>
      </c>
      <c r="S456">
        <v>999.97245634819922</v>
      </c>
      <c r="T456">
        <v>5499.9855731383559</v>
      </c>
      <c r="U456">
        <v>2599.8081999693254</v>
      </c>
      <c r="V456">
        <v>147.09285076000859</v>
      </c>
      <c r="W456">
        <v>22.675000190734863</v>
      </c>
      <c r="X456">
        <v>1.1977999806404114</v>
      </c>
      <c r="Y456">
        <v>2.3049999475479126</v>
      </c>
      <c r="Z456" t="s">
        <v>310</v>
      </c>
      <c r="AA456" t="s">
        <v>310</v>
      </c>
      <c r="AB456" t="s">
        <v>310</v>
      </c>
      <c r="AC456" t="s">
        <v>310</v>
      </c>
      <c r="AD456" t="s">
        <v>310</v>
      </c>
      <c r="AE456">
        <v>9110.4845354982845</v>
      </c>
      <c r="AF456">
        <v>92.024999618530273</v>
      </c>
      <c r="AG456">
        <v>7.9025000333786011</v>
      </c>
      <c r="AH456">
        <v>341.97500610351563</v>
      </c>
      <c r="AI456" t="s">
        <v>310</v>
      </c>
      <c r="AJ456">
        <v>-0.14999998360872269</v>
      </c>
      <c r="AK456">
        <v>6210</v>
      </c>
      <c r="AL456">
        <v>74.394418228997125</v>
      </c>
      <c r="AM456">
        <v>4.2360095530748367</v>
      </c>
      <c r="AN456">
        <v>5.7505552445480852</v>
      </c>
      <c r="AO456">
        <v>15.092938870191574</v>
      </c>
      <c r="AP456">
        <v>4.5249819312888531E-2</v>
      </c>
      <c r="AQ456">
        <v>3.3701653488808208</v>
      </c>
      <c r="AR456">
        <v>34333.669638400606</v>
      </c>
      <c r="AS456">
        <v>36071.410414133075</v>
      </c>
      <c r="AT456">
        <v>381.50986388990498</v>
      </c>
      <c r="AU456">
        <v>619.74014222886831</v>
      </c>
      <c r="AV456">
        <v>482.26680488586425</v>
      </c>
      <c r="AW456">
        <v>514.35081354777014</v>
      </c>
      <c r="AX456">
        <v>512.45189094543457</v>
      </c>
      <c r="AY456">
        <v>497.76681986914741</v>
      </c>
      <c r="AZ456">
        <v>3.5436682278911271</v>
      </c>
      <c r="BA456">
        <v>-12.524777349786183</v>
      </c>
      <c r="BB456">
        <v>67.00996470451355</v>
      </c>
      <c r="BC456">
        <v>-0.15715261300404867</v>
      </c>
      <c r="BD456">
        <v>7855.5504395549206</v>
      </c>
      <c r="BE456" s="33">
        <v>0.10320416589577992</v>
      </c>
      <c r="BF456" s="33"/>
    </row>
    <row r="457" spans="3:58" x14ac:dyDescent="0.3">
      <c r="C457" s="34">
        <v>43186</v>
      </c>
      <c r="D457">
        <v>20553.55182969835</v>
      </c>
      <c r="E457">
        <v>174.15712916056316</v>
      </c>
      <c r="F457">
        <v>598.58474307590063</v>
      </c>
      <c r="G457" t="s">
        <v>310</v>
      </c>
      <c r="H457">
        <v>1330.60181066725</v>
      </c>
      <c r="I457">
        <v>724.42076350318064</v>
      </c>
      <c r="J457">
        <v>2.4101906426043973</v>
      </c>
      <c r="K457">
        <v>266.77084781858656</v>
      </c>
      <c r="L457">
        <v>333.0881384531657</v>
      </c>
      <c r="M457">
        <v>352.51869625515405</v>
      </c>
      <c r="N457">
        <v>1324.7347202724882</v>
      </c>
      <c r="O457">
        <v>19.431634885734983</v>
      </c>
      <c r="P457">
        <v>14.743076450957192</v>
      </c>
      <c r="Q457">
        <v>4.3355669975280762</v>
      </c>
      <c r="R457">
        <v>1031.4459067026773</v>
      </c>
      <c r="S457">
        <v>999.98984527587891</v>
      </c>
      <c r="T457">
        <v>5499.9887069702145</v>
      </c>
      <c r="U457">
        <v>2599.6060519748262</v>
      </c>
      <c r="V457">
        <v>147.3298748334249</v>
      </c>
      <c r="W457">
        <v>22.449999809265137</v>
      </c>
      <c r="X457">
        <v>1.2119249701499939</v>
      </c>
      <c r="Y457">
        <v>2.237500011920929</v>
      </c>
      <c r="Z457" t="s">
        <v>310</v>
      </c>
      <c r="AA457" t="s">
        <v>310</v>
      </c>
      <c r="AB457" t="s">
        <v>310</v>
      </c>
      <c r="AC457" t="s">
        <v>310</v>
      </c>
      <c r="AD457" t="s">
        <v>310</v>
      </c>
      <c r="AE457">
        <v>12807.705996704102</v>
      </c>
      <c r="AF457">
        <v>92.849998474121094</v>
      </c>
      <c r="AG457">
        <v>8.0449999570846558</v>
      </c>
      <c r="AH457">
        <v>348.27499389648438</v>
      </c>
      <c r="AI457" t="s">
        <v>310</v>
      </c>
      <c r="AJ457">
        <v>0.40000000596046448</v>
      </c>
      <c r="AK457">
        <v>6210</v>
      </c>
      <c r="AL457">
        <v>75.914018262757196</v>
      </c>
      <c r="AM457">
        <v>4.2976623606350683</v>
      </c>
      <c r="AN457">
        <v>5.4307660575784</v>
      </c>
      <c r="AO457">
        <v>12.967186919634695</v>
      </c>
      <c r="AP457">
        <v>0.61329809940293623</v>
      </c>
      <c r="AQ457">
        <v>3.1570797993077173</v>
      </c>
      <c r="AR457">
        <v>36577.808261447484</v>
      </c>
      <c r="AS457">
        <v>38244.923086886934</v>
      </c>
      <c r="AT457">
        <v>455.13298534817164</v>
      </c>
      <c r="AU457">
        <v>619.78668556213381</v>
      </c>
      <c r="AV457">
        <v>545.68991165161128</v>
      </c>
      <c r="AW457">
        <v>564.62940366533064</v>
      </c>
      <c r="AX457">
        <v>562.86739258236355</v>
      </c>
      <c r="AY457">
        <v>556.98183790842688</v>
      </c>
      <c r="AZ457">
        <v>4.1835523721244599</v>
      </c>
      <c r="BA457">
        <v>-13.01066111193763</v>
      </c>
      <c r="BB457">
        <v>55.300652217864993</v>
      </c>
      <c r="BC457">
        <v>-0.15410463015238443</v>
      </c>
      <c r="BD457">
        <v>7866.5854180230035</v>
      </c>
      <c r="BE457" s="33">
        <v>0.11509166720012824</v>
      </c>
      <c r="BF457" s="33"/>
    </row>
    <row r="458" spans="3:58" x14ac:dyDescent="0.3">
      <c r="C458" s="34">
        <v>43187</v>
      </c>
      <c r="D458">
        <v>17999.992892795141</v>
      </c>
      <c r="E458">
        <v>173.41484866672093</v>
      </c>
      <c r="F458">
        <v>581.78452544742163</v>
      </c>
      <c r="G458" t="s">
        <v>310</v>
      </c>
      <c r="H458">
        <v>1329.9799033270942</v>
      </c>
      <c r="I458">
        <v>718.00992717742918</v>
      </c>
      <c r="J458">
        <v>2.2730497003813186</v>
      </c>
      <c r="K458">
        <v>255.35762166976929</v>
      </c>
      <c r="L458">
        <v>313.19988132052953</v>
      </c>
      <c r="M458">
        <v>345.96147537231445</v>
      </c>
      <c r="N458">
        <v>1325.8727801005045</v>
      </c>
      <c r="O458">
        <v>18.509288496441311</v>
      </c>
      <c r="P458">
        <v>13.872751868433422</v>
      </c>
      <c r="Q458">
        <v>4.5430170694986982</v>
      </c>
      <c r="R458">
        <v>1031.5262101067437</v>
      </c>
      <c r="S458">
        <v>999.98537252214214</v>
      </c>
      <c r="T458">
        <v>5499.9927659776477</v>
      </c>
      <c r="U458">
        <v>2599.8840408325195</v>
      </c>
      <c r="V458">
        <v>147.80272086461386</v>
      </c>
      <c r="W458">
        <v>23.149999618530273</v>
      </c>
      <c r="X458">
        <v>1.174875020980835</v>
      </c>
      <c r="Y458">
        <v>2.2849999666213989</v>
      </c>
      <c r="Z458" t="s">
        <v>310</v>
      </c>
      <c r="AA458" t="s">
        <v>310</v>
      </c>
      <c r="AB458" t="s">
        <v>310</v>
      </c>
      <c r="AC458" t="s">
        <v>310</v>
      </c>
      <c r="AD458" t="s">
        <v>310</v>
      </c>
      <c r="AE458">
        <v>11066.505256822375</v>
      </c>
      <c r="AF458">
        <v>92.875001907348633</v>
      </c>
      <c r="AG458">
        <v>8.1475000381469727</v>
      </c>
      <c r="AH458">
        <v>352.17498779296875</v>
      </c>
      <c r="AI458" t="s">
        <v>310</v>
      </c>
      <c r="AJ458">
        <v>0.70000001043081284</v>
      </c>
      <c r="AK458">
        <v>6210</v>
      </c>
      <c r="AL458">
        <v>42.689761238048476</v>
      </c>
      <c r="AM458">
        <v>4.56730826507426</v>
      </c>
      <c r="AN458">
        <v>3.0891992635814756</v>
      </c>
      <c r="AO458">
        <v>7.6208978506846403</v>
      </c>
      <c r="AP458">
        <v>2.8905982337892055E-2</v>
      </c>
      <c r="AQ458">
        <v>4.0806291873256368</v>
      </c>
      <c r="AR458">
        <v>33006.686640082466</v>
      </c>
      <c r="AS458">
        <v>30988.46708170573</v>
      </c>
      <c r="AT458">
        <v>450.99615685145062</v>
      </c>
      <c r="AU458">
        <v>604.8970385657417</v>
      </c>
      <c r="AV458">
        <v>504.86872810787622</v>
      </c>
      <c r="AW458">
        <v>527.84477918412949</v>
      </c>
      <c r="AX458">
        <v>524.99838025834822</v>
      </c>
      <c r="AY458">
        <v>519.17085168626568</v>
      </c>
      <c r="AZ458">
        <v>3.5036730429364575</v>
      </c>
      <c r="BA458">
        <v>-13.353302298651801</v>
      </c>
      <c r="BB458">
        <v>50.46354722181956</v>
      </c>
      <c r="BC458">
        <v>-0.15441993872324625</v>
      </c>
      <c r="BD458">
        <v>7888.5468960232201</v>
      </c>
      <c r="BE458" s="33">
        <v>0.11630000143001477</v>
      </c>
      <c r="BF458" s="33"/>
    </row>
    <row r="459" spans="3:58" x14ac:dyDescent="0.3">
      <c r="C459" s="34">
        <v>43188</v>
      </c>
      <c r="D459">
        <v>19550.154187689888</v>
      </c>
      <c r="E459">
        <v>172.46660497453479</v>
      </c>
      <c r="F459">
        <v>590.51909340752491</v>
      </c>
      <c r="G459" t="s">
        <v>310</v>
      </c>
      <c r="H459">
        <v>1330.9780505710178</v>
      </c>
      <c r="I459">
        <v>726.86866883171933</v>
      </c>
      <c r="J459">
        <v>2.8975555193507008</v>
      </c>
      <c r="K459">
        <v>258.9425329632229</v>
      </c>
      <c r="L459">
        <v>329.25232016245525</v>
      </c>
      <c r="M459">
        <v>349.97366004519995</v>
      </c>
      <c r="N459">
        <v>1324.7902555677626</v>
      </c>
      <c r="O459">
        <v>18.959280517366196</v>
      </c>
      <c r="P459">
        <v>14.333357147044605</v>
      </c>
      <c r="Q459">
        <v>4.3536181184980602</v>
      </c>
      <c r="R459">
        <v>1034.7050279829236</v>
      </c>
      <c r="S459">
        <v>999.98649836646189</v>
      </c>
      <c r="T459">
        <v>5500.0503060234914</v>
      </c>
      <c r="U459">
        <v>2600.5044157240127</v>
      </c>
      <c r="V459">
        <v>147.5778865814209</v>
      </c>
      <c r="W459">
        <v>22.949999332427979</v>
      </c>
      <c r="X459">
        <v>1.1613499820232391</v>
      </c>
      <c r="Y459">
        <v>2.3024999499320984</v>
      </c>
      <c r="Z459" t="s">
        <v>310</v>
      </c>
      <c r="AA459" t="s">
        <v>310</v>
      </c>
      <c r="AB459" t="s">
        <v>310</v>
      </c>
      <c r="AC459" t="s">
        <v>310</v>
      </c>
      <c r="AD459" t="s">
        <v>310</v>
      </c>
      <c r="AE459">
        <v>12102.847537909614</v>
      </c>
      <c r="AF459">
        <v>91.750001907348633</v>
      </c>
      <c r="AG459">
        <v>7.9899998903274536</v>
      </c>
      <c r="AH459">
        <v>349.35000610351563</v>
      </c>
      <c r="AI459" t="s">
        <v>310</v>
      </c>
      <c r="AJ459">
        <v>0.80000001192092896</v>
      </c>
      <c r="AK459">
        <v>6210</v>
      </c>
      <c r="AL459">
        <v>60.294815111532806</v>
      </c>
      <c r="AM459">
        <v>3.4867134616399804</v>
      </c>
      <c r="AN459">
        <v>4.6024900527740504</v>
      </c>
      <c r="AO459">
        <v>12.194693200659499</v>
      </c>
      <c r="AP459">
        <v>2.3973964475509195E-2</v>
      </c>
      <c r="AQ459">
        <v>9.1588729416330654</v>
      </c>
      <c r="AR459">
        <v>35204.284525553383</v>
      </c>
      <c r="AS459">
        <v>34744.476572672524</v>
      </c>
      <c r="AT459">
        <v>455.32889911863538</v>
      </c>
      <c r="AU459">
        <v>611.89963783688017</v>
      </c>
      <c r="AV459">
        <v>522.92440437740754</v>
      </c>
      <c r="AW459">
        <v>543.97272847493491</v>
      </c>
      <c r="AX459">
        <v>541.6300711737739</v>
      </c>
      <c r="AY459">
        <v>536.31920212639704</v>
      </c>
      <c r="AZ459">
        <v>3.5024875056412483</v>
      </c>
      <c r="BA459">
        <v>-13.032257809241612</v>
      </c>
      <c r="BB459">
        <v>55.298947834968565</v>
      </c>
      <c r="BC459">
        <v>-0.15457759300867716</v>
      </c>
      <c r="BD459">
        <v>7874.8052244398332</v>
      </c>
      <c r="BE459" s="33">
        <v>0.11385000093529622</v>
      </c>
      <c r="BF459" s="33"/>
    </row>
    <row r="460" spans="3:58" x14ac:dyDescent="0.3">
      <c r="C460" s="34">
        <v>43189</v>
      </c>
      <c r="D460">
        <v>22791.255893961588</v>
      </c>
      <c r="E460">
        <v>179.83654717339411</v>
      </c>
      <c r="F460">
        <v>621.42154004838733</v>
      </c>
      <c r="G460" t="s">
        <v>310</v>
      </c>
      <c r="H460">
        <v>1334.9704794989691</v>
      </c>
      <c r="I460">
        <v>737.54856936136878</v>
      </c>
      <c r="J460">
        <v>2.4994786332878802</v>
      </c>
      <c r="K460">
        <v>273.51541189617581</v>
      </c>
      <c r="L460">
        <v>342.51908991071912</v>
      </c>
      <c r="M460">
        <v>355.52400218115912</v>
      </c>
      <c r="N460">
        <v>1327.0717406802708</v>
      </c>
      <c r="O460">
        <v>19.510192341274685</v>
      </c>
      <c r="P460">
        <v>14.998894544111359</v>
      </c>
      <c r="Q460">
        <v>3.9361580212910972</v>
      </c>
      <c r="R460">
        <v>1035.3742362552218</v>
      </c>
      <c r="S460">
        <v>1000.0552042643229</v>
      </c>
      <c r="T460">
        <v>5500.0108688354494</v>
      </c>
      <c r="U460">
        <v>2599.9895358615449</v>
      </c>
      <c r="V460">
        <v>146.82065725326538</v>
      </c>
      <c r="W460">
        <v>22.650000095367432</v>
      </c>
      <c r="X460">
        <v>1.1737499833106995</v>
      </c>
      <c r="Y460">
        <v>2.3750000596046448</v>
      </c>
      <c r="Z460" t="s">
        <v>310</v>
      </c>
      <c r="AA460" t="s">
        <v>310</v>
      </c>
      <c r="AB460" t="s">
        <v>310</v>
      </c>
      <c r="AC460" t="s">
        <v>310</v>
      </c>
      <c r="AD460" t="s">
        <v>310</v>
      </c>
      <c r="AE460">
        <v>14248.729369778102</v>
      </c>
      <c r="AF460">
        <v>92.075002670288086</v>
      </c>
      <c r="AG460">
        <v>8.2375000715255737</v>
      </c>
      <c r="AH460">
        <v>361.84999847412109</v>
      </c>
      <c r="AI460" t="s">
        <v>310</v>
      </c>
      <c r="AJ460">
        <v>1.8500000387430191</v>
      </c>
      <c r="AK460">
        <v>6210</v>
      </c>
      <c r="AL460">
        <v>76.938938077290857</v>
      </c>
      <c r="AM460">
        <v>3.221875205077231</v>
      </c>
      <c r="AN460">
        <v>5.6448881744303634</v>
      </c>
      <c r="AO460">
        <v>13.731512783405682</v>
      </c>
      <c r="AP460">
        <v>2.5275388905019673E-2</v>
      </c>
      <c r="AQ460">
        <v>2.9494604716698327</v>
      </c>
      <c r="AR460">
        <v>38816.476633029517</v>
      </c>
      <c r="AS460">
        <v>46383.598809136281</v>
      </c>
      <c r="AT460">
        <v>465.33649027082657</v>
      </c>
      <c r="AU460">
        <v>640.0068248536852</v>
      </c>
      <c r="AV460">
        <v>581.14107979668506</v>
      </c>
      <c r="AW460">
        <v>595.38360987769238</v>
      </c>
      <c r="AX460">
        <v>594.68870237138538</v>
      </c>
      <c r="AY460">
        <v>590.55859930250381</v>
      </c>
      <c r="AZ460">
        <v>3.7047735835115114</v>
      </c>
      <c r="BA460">
        <v>-12.783397963643074</v>
      </c>
      <c r="BB460">
        <v>53.521447340647377</v>
      </c>
      <c r="BC460">
        <v>-0.15583882729212442</v>
      </c>
      <c r="BD460">
        <v>7809.9992557101777</v>
      </c>
      <c r="BE460" s="33">
        <v>0.13972083541254202</v>
      </c>
      <c r="BF460" s="33"/>
    </row>
    <row r="461" spans="3:58" x14ac:dyDescent="0.3">
      <c r="C461" s="34">
        <v>43190</v>
      </c>
      <c r="D461">
        <v>22675.543061659071</v>
      </c>
      <c r="E461">
        <v>184.48299622535706</v>
      </c>
      <c r="F461">
        <v>627.14226139916309</v>
      </c>
      <c r="G461" t="s">
        <v>310</v>
      </c>
      <c r="H461">
        <v>1334.9971737331814</v>
      </c>
      <c r="I461">
        <v>738.68416364457869</v>
      </c>
      <c r="J461">
        <v>2.4242084575058134</v>
      </c>
      <c r="K461">
        <v>282.53936963611181</v>
      </c>
      <c r="L461">
        <v>361.33626634809707</v>
      </c>
      <c r="M461">
        <v>363.9315131081475</v>
      </c>
      <c r="N461">
        <v>1326.3536723242867</v>
      </c>
      <c r="O461">
        <v>19.815384456846449</v>
      </c>
      <c r="P461">
        <v>15.135230536262194</v>
      </c>
      <c r="Q461">
        <v>4.2134175300598145</v>
      </c>
      <c r="R461">
        <v>1031.4862131754558</v>
      </c>
      <c r="S461">
        <v>999.9417399724324</v>
      </c>
      <c r="T461">
        <v>5500.0379428439674</v>
      </c>
      <c r="U461">
        <v>2600.4206161499023</v>
      </c>
      <c r="V461">
        <v>146.62443796793619</v>
      </c>
      <c r="W461">
        <v>22.600000381469727</v>
      </c>
      <c r="X461">
        <v>1.1750250160694122</v>
      </c>
      <c r="Y461">
        <v>2.324999988079071</v>
      </c>
      <c r="Z461" t="s">
        <v>310</v>
      </c>
      <c r="AA461" t="s">
        <v>310</v>
      </c>
      <c r="AB461" t="s">
        <v>310</v>
      </c>
      <c r="AC461" t="s">
        <v>310</v>
      </c>
      <c r="AD461" t="s">
        <v>310</v>
      </c>
      <c r="AE461">
        <v>14135.82372639974</v>
      </c>
      <c r="AF461">
        <v>92.300003051757813</v>
      </c>
      <c r="AG461">
        <v>8.3849997520446777</v>
      </c>
      <c r="AH461">
        <v>367.22499847412109</v>
      </c>
      <c r="AI461" t="s">
        <v>310</v>
      </c>
      <c r="AJ461">
        <v>2.2000000476837158</v>
      </c>
      <c r="AK461">
        <v>6210</v>
      </c>
      <c r="AL461">
        <v>76.250842316945395</v>
      </c>
      <c r="AM461">
        <v>4.2811819844775734</v>
      </c>
      <c r="AN461">
        <v>5.5947904490865765</v>
      </c>
      <c r="AO461">
        <v>13.360726836137474</v>
      </c>
      <c r="AP461">
        <v>2.6636910653546633E-2</v>
      </c>
      <c r="AQ461">
        <v>2.8865647812684379</v>
      </c>
      <c r="AR461">
        <v>39018.932925075955</v>
      </c>
      <c r="AS461">
        <v>46706.003441026478</v>
      </c>
      <c r="AT461">
        <v>470.38381535212199</v>
      </c>
      <c r="AU461">
        <v>646.53200988769527</v>
      </c>
      <c r="AV461">
        <v>584.67896779378259</v>
      </c>
      <c r="AW461">
        <v>599.3988513522678</v>
      </c>
      <c r="AX461">
        <v>598.96644844479033</v>
      </c>
      <c r="AY461">
        <v>593.91053034464517</v>
      </c>
      <c r="AZ461">
        <v>3.3922948783470526</v>
      </c>
      <c r="BA461">
        <v>-12.612033574448692</v>
      </c>
      <c r="BB461">
        <v>67.317909551991363</v>
      </c>
      <c r="BC461">
        <v>-0.15431483586629233</v>
      </c>
      <c r="BD461">
        <v>7815.528612772624</v>
      </c>
      <c r="BE461" s="33">
        <v>0.14529999780158201</v>
      </c>
      <c r="BF461" s="33"/>
    </row>
    <row r="462" spans="3:58" x14ac:dyDescent="0.3">
      <c r="C462" s="34">
        <v>43191</v>
      </c>
      <c r="D462">
        <v>22302.119171142578</v>
      </c>
      <c r="E462">
        <v>184.05161693890889</v>
      </c>
      <c r="F462">
        <v>629.76648330688477</v>
      </c>
      <c r="G462" t="s">
        <v>310</v>
      </c>
      <c r="H462">
        <v>1335.556465572781</v>
      </c>
      <c r="I462">
        <v>737.02488617367214</v>
      </c>
      <c r="J462">
        <v>2.3922132553877655</v>
      </c>
      <c r="K462">
        <v>261.9944334242079</v>
      </c>
      <c r="L462">
        <v>344.72666051652698</v>
      </c>
      <c r="M462">
        <v>361.34982903798419</v>
      </c>
      <c r="N462">
        <v>1326.221022245619</v>
      </c>
      <c r="O462">
        <v>19.740901125801933</v>
      </c>
      <c r="P462">
        <v>15.056447830465105</v>
      </c>
      <c r="Q462">
        <v>4.1691389613681373</v>
      </c>
      <c r="R462">
        <v>1035.846483569675</v>
      </c>
      <c r="S462">
        <v>1000.0382525761922</v>
      </c>
      <c r="T462">
        <v>5499.9755618625213</v>
      </c>
      <c r="U462">
        <v>2599.9279742770723</v>
      </c>
      <c r="V462">
        <v>146.83638175328574</v>
      </c>
      <c r="W462">
        <v>22.600000381469727</v>
      </c>
      <c r="X462">
        <v>1.1532249748706818</v>
      </c>
      <c r="Y462">
        <v>2.3299999237060547</v>
      </c>
      <c r="Z462" t="s">
        <v>310</v>
      </c>
      <c r="AA462" t="s">
        <v>310</v>
      </c>
      <c r="AB462" t="s">
        <v>310</v>
      </c>
      <c r="AC462" t="s">
        <v>310</v>
      </c>
      <c r="AD462" t="s">
        <v>310</v>
      </c>
      <c r="AE462">
        <v>13554.714403279622</v>
      </c>
      <c r="AF462">
        <v>92.149999618530273</v>
      </c>
      <c r="AG462">
        <v>8.1599998474121094</v>
      </c>
      <c r="AH462">
        <v>365.02500915527344</v>
      </c>
      <c r="AI462" t="s">
        <v>310</v>
      </c>
      <c r="AJ462">
        <v>2.2000000476837158</v>
      </c>
      <c r="AK462">
        <v>6210</v>
      </c>
      <c r="AL462">
        <v>76.266735304726495</v>
      </c>
      <c r="AM462">
        <v>4.2900119238429602</v>
      </c>
      <c r="AN462">
        <v>5.6615379619412121</v>
      </c>
      <c r="AO462">
        <v>13.286409227674206</v>
      </c>
      <c r="AP462">
        <v>1.5820267357300095E-2</v>
      </c>
      <c r="AQ462">
        <v>2.6689880631036229</v>
      </c>
      <c r="AR462">
        <v>38030.613784450958</v>
      </c>
      <c r="AS462">
        <v>47880.057613118486</v>
      </c>
      <c r="AT462">
        <v>469.53282411363392</v>
      </c>
      <c r="AU462">
        <v>650.19280582004126</v>
      </c>
      <c r="AV462">
        <v>586.37829356723364</v>
      </c>
      <c r="AW462">
        <v>600.28014988369409</v>
      </c>
      <c r="AX462">
        <v>599.44633950127491</v>
      </c>
      <c r="AY462">
        <v>595.40685899522566</v>
      </c>
      <c r="AZ462">
        <v>3.5608738884329796</v>
      </c>
      <c r="BA462">
        <v>-13.023695217900807</v>
      </c>
      <c r="BB462">
        <v>57.568999338150022</v>
      </c>
      <c r="BC462">
        <v>-0.15389442443847656</v>
      </c>
      <c r="BD462">
        <v>7771.6576395670572</v>
      </c>
      <c r="BE462" s="33">
        <v>0.14145416362831989</v>
      </c>
      <c r="BF462" s="33"/>
    </row>
    <row r="463" spans="3:58" x14ac:dyDescent="0.3">
      <c r="C463" s="34">
        <v>43192</v>
      </c>
      <c r="D463">
        <v>22280.999146864149</v>
      </c>
      <c r="E463">
        <v>181.40828162299263</v>
      </c>
      <c r="F463">
        <v>633.08000670539013</v>
      </c>
      <c r="G463" t="s">
        <v>310</v>
      </c>
      <c r="H463">
        <v>1334.9475511338976</v>
      </c>
      <c r="I463">
        <v>738.6589913262261</v>
      </c>
      <c r="J463">
        <v>2.3336784701132114</v>
      </c>
      <c r="K463">
        <v>259.59749863942466</v>
      </c>
      <c r="L463">
        <v>332.39969944424098</v>
      </c>
      <c r="M463">
        <v>351.52769618564184</v>
      </c>
      <c r="N463">
        <v>1325.7514071570502</v>
      </c>
      <c r="O463">
        <v>19.707808362113106</v>
      </c>
      <c r="P463">
        <v>15.012389786044757</v>
      </c>
      <c r="Q463">
        <v>4.2784578270382347</v>
      </c>
      <c r="R463">
        <v>1034.8857114579941</v>
      </c>
      <c r="S463">
        <v>999.98634847005212</v>
      </c>
      <c r="T463">
        <v>5499.9754357231986</v>
      </c>
      <c r="U463">
        <v>2599.4559239705404</v>
      </c>
      <c r="V463">
        <v>146.57277901967367</v>
      </c>
      <c r="W463">
        <v>22.600000381469727</v>
      </c>
      <c r="X463">
        <v>1.0520999729633331</v>
      </c>
      <c r="Y463">
        <v>2.3024999499320984</v>
      </c>
      <c r="Z463" t="s">
        <v>310</v>
      </c>
      <c r="AA463" t="s">
        <v>310</v>
      </c>
      <c r="AB463" t="s">
        <v>310</v>
      </c>
      <c r="AC463" t="s">
        <v>310</v>
      </c>
      <c r="AD463" t="s">
        <v>310</v>
      </c>
      <c r="AE463">
        <v>13596.19792582194</v>
      </c>
      <c r="AF463">
        <v>92.024999618530273</v>
      </c>
      <c r="AG463">
        <v>8.0049999952316284</v>
      </c>
      <c r="AH463">
        <v>357.67500305175781</v>
      </c>
      <c r="AI463" t="s">
        <v>310</v>
      </c>
      <c r="AJ463">
        <v>3.0249999761581421</v>
      </c>
      <c r="AK463">
        <v>6210</v>
      </c>
      <c r="AL463">
        <v>76.254098600811432</v>
      </c>
      <c r="AM463">
        <v>4.2743564308793456</v>
      </c>
      <c r="AN463">
        <v>5.650162958225442</v>
      </c>
      <c r="AO463">
        <v>13.318859878679117</v>
      </c>
      <c r="AP463">
        <v>1.3870577586607801E-2</v>
      </c>
      <c r="AQ463">
        <v>2.6016192510724068</v>
      </c>
      <c r="AR463">
        <v>37774.415589735247</v>
      </c>
      <c r="AS463">
        <v>47564.969330512155</v>
      </c>
      <c r="AT463">
        <v>469.76989131503638</v>
      </c>
      <c r="AU463">
        <v>653.14739685058589</v>
      </c>
      <c r="AV463">
        <v>587.1889432271322</v>
      </c>
      <c r="AW463">
        <v>601.21551108890105</v>
      </c>
      <c r="AX463">
        <v>600.52616600460476</v>
      </c>
      <c r="AY463">
        <v>596.18363791571721</v>
      </c>
      <c r="AZ463">
        <v>3.2946373196111787</v>
      </c>
      <c r="BA463">
        <v>-13.394016881452666</v>
      </c>
      <c r="BB463">
        <v>51.289055768648787</v>
      </c>
      <c r="BC463">
        <v>-0.15200257301330566</v>
      </c>
      <c r="BD463">
        <v>7787.4886569552955</v>
      </c>
      <c r="BE463" s="33">
        <v>0.11172083423783381</v>
      </c>
      <c r="BF463" s="33"/>
    </row>
    <row r="464" spans="3:58" x14ac:dyDescent="0.3">
      <c r="C464" s="34">
        <v>43193</v>
      </c>
      <c r="D464">
        <v>22711.53326687283</v>
      </c>
      <c r="E464">
        <v>183.10262423621285</v>
      </c>
      <c r="F464">
        <v>630.42213175031873</v>
      </c>
      <c r="G464" t="s">
        <v>310</v>
      </c>
      <c r="H464">
        <v>1335.0431800842284</v>
      </c>
      <c r="I464">
        <v>740.64006737603086</v>
      </c>
      <c r="J464">
        <v>2.2956645937280835</v>
      </c>
      <c r="K464">
        <v>274.0148698647817</v>
      </c>
      <c r="L464">
        <v>361.4327036963569</v>
      </c>
      <c r="M464">
        <v>361.19049919976129</v>
      </c>
      <c r="N464">
        <v>1326.1403523763022</v>
      </c>
      <c r="O464">
        <v>19.885087940427994</v>
      </c>
      <c r="P464">
        <v>15.286510961585575</v>
      </c>
      <c r="Q464">
        <v>4.0008932484520807</v>
      </c>
      <c r="R464">
        <v>1024.1023425632052</v>
      </c>
      <c r="S464">
        <v>999.99532140096028</v>
      </c>
      <c r="T464">
        <v>5499.9940473768447</v>
      </c>
      <c r="U464">
        <v>2598.7761023627386</v>
      </c>
      <c r="V464">
        <v>146.4105741182963</v>
      </c>
      <c r="W464">
        <v>22.749999523162842</v>
      </c>
      <c r="X464">
        <v>0.97982499003410339</v>
      </c>
      <c r="Y464">
        <v>2.1324999332427979</v>
      </c>
      <c r="Z464" t="s">
        <v>310</v>
      </c>
      <c r="AA464" t="s">
        <v>310</v>
      </c>
      <c r="AB464" t="s">
        <v>310</v>
      </c>
      <c r="AC464" t="s">
        <v>310</v>
      </c>
      <c r="AD464" t="s">
        <v>310</v>
      </c>
      <c r="AE464">
        <v>14021.376307508681</v>
      </c>
      <c r="AF464">
        <v>91.69999885559082</v>
      </c>
      <c r="AG464">
        <v>8.1225000619888306</v>
      </c>
      <c r="AH464">
        <v>359.625</v>
      </c>
      <c r="AI464" t="s">
        <v>310</v>
      </c>
      <c r="AJ464">
        <v>3.2999999523162842</v>
      </c>
      <c r="AK464">
        <v>6210</v>
      </c>
      <c r="AL464">
        <v>68.367908192750733</v>
      </c>
      <c r="AM464">
        <v>3.8043302042359524</v>
      </c>
      <c r="AN464">
        <v>5.0511359159295273</v>
      </c>
      <c r="AO464">
        <v>11.863518367887393</v>
      </c>
      <c r="AP464">
        <v>1.4045700282282979E-2</v>
      </c>
      <c r="AQ464">
        <v>2.7318921626782884</v>
      </c>
      <c r="AR464">
        <v>39020.442933485247</v>
      </c>
      <c r="AS464">
        <v>47876.802752007381</v>
      </c>
      <c r="AT464">
        <v>469.23844554689197</v>
      </c>
      <c r="AU464">
        <v>649.9521334754096</v>
      </c>
      <c r="AV464">
        <v>585.37084261576331</v>
      </c>
      <c r="AW464">
        <v>599.76568105485705</v>
      </c>
      <c r="AX464">
        <v>598.90802779727517</v>
      </c>
      <c r="AY464">
        <v>593.98564665052629</v>
      </c>
      <c r="AZ464">
        <v>3.2011805830730333</v>
      </c>
      <c r="BA464">
        <v>-12.861251222756174</v>
      </c>
      <c r="BB464">
        <v>64.816591858863831</v>
      </c>
      <c r="BC464">
        <v>-0.15210767587025961</v>
      </c>
      <c r="BD464">
        <v>7767.4256766425242</v>
      </c>
      <c r="BE464" s="33">
        <v>0.10394166596233845</v>
      </c>
      <c r="BF464" s="33"/>
    </row>
    <row r="465" spans="3:58" x14ac:dyDescent="0.3">
      <c r="C465" s="34">
        <v>43194</v>
      </c>
      <c r="D465">
        <v>22301.836883544922</v>
      </c>
      <c r="E465">
        <v>181.36660363939075</v>
      </c>
      <c r="F465">
        <v>612.66087373097741</v>
      </c>
      <c r="G465" t="s">
        <v>310</v>
      </c>
      <c r="H465">
        <v>1334.9534651438396</v>
      </c>
      <c r="I465">
        <v>741.98219318389897</v>
      </c>
      <c r="J465">
        <v>2.3896822864810625</v>
      </c>
      <c r="K465">
        <v>256.8790697786543</v>
      </c>
      <c r="L465">
        <v>329.26283948686387</v>
      </c>
      <c r="M465">
        <v>347.79588911268445</v>
      </c>
      <c r="N465">
        <v>1326.4017385270861</v>
      </c>
      <c r="O465">
        <v>19.880684349271988</v>
      </c>
      <c r="P465">
        <v>15.191172004408307</v>
      </c>
      <c r="Q465">
        <v>3.9141036404503717</v>
      </c>
      <c r="R465">
        <v>1025.7161572350396</v>
      </c>
      <c r="S465">
        <v>999.99916019439695</v>
      </c>
      <c r="T465">
        <v>5499.9937008327906</v>
      </c>
      <c r="U465">
        <v>2601.0038450453017</v>
      </c>
      <c r="V465">
        <v>146.53945048650107</v>
      </c>
      <c r="W465">
        <v>22.949999809265137</v>
      </c>
      <c r="X465">
        <v>0.92232500016689301</v>
      </c>
      <c r="Y465">
        <v>2.1700000166893005</v>
      </c>
      <c r="Z465" t="s">
        <v>310</v>
      </c>
      <c r="AA465" t="s">
        <v>310</v>
      </c>
      <c r="AB465" t="s">
        <v>310</v>
      </c>
      <c r="AC465" t="s">
        <v>310</v>
      </c>
      <c r="AD465" t="s">
        <v>310</v>
      </c>
      <c r="AE465">
        <v>13676.206730143229</v>
      </c>
      <c r="AF465">
        <v>91.750001907348633</v>
      </c>
      <c r="AG465">
        <v>8.0724999904632568</v>
      </c>
      <c r="AH465">
        <v>355</v>
      </c>
      <c r="AI465" t="s">
        <v>310</v>
      </c>
      <c r="AJ465">
        <v>2.324999988079071</v>
      </c>
      <c r="AK465">
        <v>6210</v>
      </c>
      <c r="AL465">
        <v>76.088850016064114</v>
      </c>
      <c r="AM465">
        <v>4.2939332191682897</v>
      </c>
      <c r="AN465">
        <v>5.631642459022502</v>
      </c>
      <c r="AO465">
        <v>13.486684232712205</v>
      </c>
      <c r="AP465">
        <v>1.2241726616730939E-2</v>
      </c>
      <c r="AQ465">
        <v>2.5044193698300257</v>
      </c>
      <c r="AR465">
        <v>37957.122547743056</v>
      </c>
      <c r="AS465">
        <v>42221.924644639759</v>
      </c>
      <c r="AT465">
        <v>468.8555606312222</v>
      </c>
      <c r="AU465">
        <v>631.40694281260176</v>
      </c>
      <c r="AV465">
        <v>562.77917755974659</v>
      </c>
      <c r="AW465">
        <v>579.56624806722004</v>
      </c>
      <c r="AX465">
        <v>577.89584585825605</v>
      </c>
      <c r="AY465">
        <v>573.86252040863042</v>
      </c>
      <c r="AZ465">
        <v>3.5624148608909714</v>
      </c>
      <c r="BA465">
        <v>-13.459260442521837</v>
      </c>
      <c r="BB465">
        <v>49.950817081663345</v>
      </c>
      <c r="BC465">
        <v>-0.15252808729807535</v>
      </c>
      <c r="BD465">
        <v>7799.6805999755861</v>
      </c>
      <c r="BE465" s="33">
        <v>9.9895834301908806E-2</v>
      </c>
      <c r="BF465" s="33"/>
    </row>
    <row r="466" spans="3:58" x14ac:dyDescent="0.3">
      <c r="C466" s="34">
        <v>43195</v>
      </c>
      <c r="D466">
        <v>22401.281851535372</v>
      </c>
      <c r="E466">
        <v>183.33231470849779</v>
      </c>
      <c r="F466">
        <v>604.3678861194187</v>
      </c>
      <c r="G466" t="s">
        <v>310</v>
      </c>
      <c r="H466">
        <v>1335.0058483971491</v>
      </c>
      <c r="I466">
        <v>742.22330457899307</v>
      </c>
      <c r="J466">
        <v>2.4506163073496685</v>
      </c>
      <c r="K466">
        <v>281.93499433729386</v>
      </c>
      <c r="L466">
        <v>357.70218948788113</v>
      </c>
      <c r="M466">
        <v>355.85630999671088</v>
      </c>
      <c r="N466">
        <v>1327.4625031789144</v>
      </c>
      <c r="O466">
        <v>20.101450418101418</v>
      </c>
      <c r="P466">
        <v>15.463570276896158</v>
      </c>
      <c r="Q466">
        <v>3.8770150343577066</v>
      </c>
      <c r="R466">
        <v>1023.6917392730713</v>
      </c>
      <c r="S466">
        <v>999.95620538923481</v>
      </c>
      <c r="T466">
        <v>5499.9486621432834</v>
      </c>
      <c r="U466">
        <v>2599.8917322794596</v>
      </c>
      <c r="V466">
        <v>146.46926403045654</v>
      </c>
      <c r="W466">
        <v>23</v>
      </c>
      <c r="X466">
        <v>0.88325001299381256</v>
      </c>
      <c r="Y466">
        <v>2.1249999403953552</v>
      </c>
      <c r="Z466" t="s">
        <v>310</v>
      </c>
      <c r="AA466" t="s">
        <v>310</v>
      </c>
      <c r="AB466" t="s">
        <v>310</v>
      </c>
      <c r="AC466" t="s">
        <v>310</v>
      </c>
      <c r="AD466" t="s">
        <v>310</v>
      </c>
      <c r="AE466">
        <v>13955.081523301866</v>
      </c>
      <c r="AF466">
        <v>92.024999618530273</v>
      </c>
      <c r="AG466">
        <v>8.0550003051757813</v>
      </c>
      <c r="AH466">
        <v>351.65000915527344</v>
      </c>
      <c r="AI466" t="s">
        <v>310</v>
      </c>
      <c r="AJ466">
        <v>2</v>
      </c>
      <c r="AK466">
        <v>6210</v>
      </c>
      <c r="AL466">
        <v>76.317419841554425</v>
      </c>
      <c r="AM466">
        <v>4.2814665955617839</v>
      </c>
      <c r="AN466">
        <v>5.5286545205343929</v>
      </c>
      <c r="AO466">
        <v>13.384526737965643</v>
      </c>
      <c r="AP466">
        <v>1.2725451961159706E-2</v>
      </c>
      <c r="AQ466">
        <v>2.5443913622034922</v>
      </c>
      <c r="AR466">
        <v>39332.405794270831</v>
      </c>
      <c r="AS466">
        <v>40775.347483995225</v>
      </c>
      <c r="AT466">
        <v>468.36778800752427</v>
      </c>
      <c r="AU466">
        <v>622.63300103081599</v>
      </c>
      <c r="AV466">
        <v>554.8769474029541</v>
      </c>
      <c r="AW466">
        <v>573.43885527716748</v>
      </c>
      <c r="AX466">
        <v>572.22986702389187</v>
      </c>
      <c r="AY466">
        <v>567.06068812476269</v>
      </c>
      <c r="AZ466">
        <v>3.5983926730851334</v>
      </c>
      <c r="BA466">
        <v>-12.759531109862857</v>
      </c>
      <c r="BB466">
        <v>66.770132822460596</v>
      </c>
      <c r="BC466">
        <v>-0.15557607014973959</v>
      </c>
      <c r="BD466">
        <v>7799.5769068400068</v>
      </c>
      <c r="BE466" s="33">
        <v>9.7458332156141594E-2</v>
      </c>
      <c r="BF466" s="33"/>
    </row>
    <row r="467" spans="3:58" x14ac:dyDescent="0.3">
      <c r="C467" s="34">
        <v>43196</v>
      </c>
      <c r="D467">
        <v>22217.489979383681</v>
      </c>
      <c r="E467">
        <v>184.20264385011461</v>
      </c>
      <c r="F467">
        <v>615.55003643035889</v>
      </c>
      <c r="G467" t="s">
        <v>310</v>
      </c>
      <c r="H467">
        <v>1335.0497912936739</v>
      </c>
      <c r="I467">
        <v>738.84976143307154</v>
      </c>
      <c r="J467">
        <v>2.4880440232654411</v>
      </c>
      <c r="K467">
        <v>276.81485197279187</v>
      </c>
      <c r="L467">
        <v>358.44140881432429</v>
      </c>
      <c r="M467">
        <v>363.74041504330103</v>
      </c>
      <c r="N467">
        <v>1327.9100841098361</v>
      </c>
      <c r="O467">
        <v>19.932946893903946</v>
      </c>
      <c r="P467">
        <v>15.228943188985189</v>
      </c>
      <c r="Q467">
        <v>4.1082054244147406</v>
      </c>
      <c r="R467">
        <v>1022.3293573167589</v>
      </c>
      <c r="S467">
        <v>1000.0015920427111</v>
      </c>
      <c r="T467">
        <v>5499.9716352674695</v>
      </c>
      <c r="U467">
        <v>2599.9539544847275</v>
      </c>
      <c r="V467">
        <v>146.59023284912109</v>
      </c>
      <c r="W467">
        <v>22.924999713897705</v>
      </c>
      <c r="X467">
        <v>0.8444250226020813</v>
      </c>
      <c r="Y467">
        <v>2.0024999976158142</v>
      </c>
      <c r="Z467" t="s">
        <v>310</v>
      </c>
      <c r="AA467" t="s">
        <v>310</v>
      </c>
      <c r="AB467" t="s">
        <v>310</v>
      </c>
      <c r="AC467" t="s">
        <v>310</v>
      </c>
      <c r="AD467" t="s">
        <v>310</v>
      </c>
      <c r="AE467">
        <v>14006.211574978299</v>
      </c>
      <c r="AF467">
        <v>92.024999618530273</v>
      </c>
      <c r="AG467">
        <v>8.1949999332427979</v>
      </c>
      <c r="AH467">
        <v>355.39999389648438</v>
      </c>
      <c r="AI467" t="s">
        <v>310</v>
      </c>
      <c r="AJ467">
        <v>1.5499999821186066</v>
      </c>
      <c r="AK467">
        <v>6210</v>
      </c>
      <c r="AL467">
        <v>76.155542829301623</v>
      </c>
      <c r="AM467">
        <v>4.2657751932924173</v>
      </c>
      <c r="AN467">
        <v>5.5061600534866253</v>
      </c>
      <c r="AO467">
        <v>13.597910198238161</v>
      </c>
      <c r="AP467">
        <v>1.0586157803320222E-2</v>
      </c>
      <c r="AQ467">
        <v>2.5463643587297864</v>
      </c>
      <c r="AR467">
        <v>38598.625516764325</v>
      </c>
      <c r="AS467">
        <v>43610.271421983503</v>
      </c>
      <c r="AT467">
        <v>469.90855345196195</v>
      </c>
      <c r="AU467">
        <v>634.94835054609507</v>
      </c>
      <c r="AV467">
        <v>568.31218401590979</v>
      </c>
      <c r="AW467">
        <v>584.78908451928032</v>
      </c>
      <c r="AX467">
        <v>584.03417108323833</v>
      </c>
      <c r="AY467">
        <v>578.86935689714221</v>
      </c>
      <c r="AZ467">
        <v>3.5392222109768126</v>
      </c>
      <c r="BA467">
        <v>-12.862193648020426</v>
      </c>
      <c r="BB467">
        <v>64.109922617011605</v>
      </c>
      <c r="BC467">
        <v>-0.15410463015238443</v>
      </c>
      <c r="BD467">
        <v>7774.7728880140512</v>
      </c>
      <c r="BE467" s="33">
        <v>9.3058331869542599E-2</v>
      </c>
      <c r="BF467" s="33"/>
    </row>
    <row r="468" spans="3:58" x14ac:dyDescent="0.3">
      <c r="C468" s="34">
        <v>43197</v>
      </c>
      <c r="D468">
        <v>22199.43896484375</v>
      </c>
      <c r="E468">
        <v>179.83036518626744</v>
      </c>
      <c r="F468">
        <v>611.71260250939258</v>
      </c>
      <c r="G468" t="s">
        <v>310</v>
      </c>
      <c r="H468">
        <v>1335.0172899034287</v>
      </c>
      <c r="I468">
        <v>740.66073095533579</v>
      </c>
      <c r="J468">
        <v>2.4942597518364589</v>
      </c>
      <c r="K468">
        <v>239.55685932371352</v>
      </c>
      <c r="L468">
        <v>316.02014170752631</v>
      </c>
      <c r="M468">
        <v>343.86484358045789</v>
      </c>
      <c r="N468">
        <v>1328.2134222666423</v>
      </c>
      <c r="O468">
        <v>19.799298975202774</v>
      </c>
      <c r="P468">
        <v>15.091511391268837</v>
      </c>
      <c r="Q468">
        <v>4.1287645498911543</v>
      </c>
      <c r="R468">
        <v>1021.0139192793105</v>
      </c>
      <c r="S468">
        <v>999.99323808881968</v>
      </c>
      <c r="T468">
        <v>5499.9842203776043</v>
      </c>
      <c r="U468">
        <v>2600.9366219414605</v>
      </c>
      <c r="V468">
        <v>146.55858596165976</v>
      </c>
      <c r="W468">
        <v>22.899999618530273</v>
      </c>
      <c r="X468">
        <v>0.81972499191761017</v>
      </c>
      <c r="Y468">
        <v>2</v>
      </c>
      <c r="Z468" t="s">
        <v>310</v>
      </c>
      <c r="AA468" t="s">
        <v>310</v>
      </c>
      <c r="AB468" t="s">
        <v>310</v>
      </c>
      <c r="AC468" t="s">
        <v>310</v>
      </c>
      <c r="AD468" t="s">
        <v>310</v>
      </c>
      <c r="AE468">
        <v>13638.666616482205</v>
      </c>
      <c r="AF468">
        <v>92</v>
      </c>
      <c r="AG468">
        <v>8.2174999713897705</v>
      </c>
      <c r="AH468">
        <v>357.69999694824219</v>
      </c>
      <c r="AI468" t="s">
        <v>310</v>
      </c>
      <c r="AJ468">
        <v>1.3999999761581421</v>
      </c>
      <c r="AK468">
        <v>6210</v>
      </c>
      <c r="AL468">
        <v>76.498767640855576</v>
      </c>
      <c r="AM468">
        <v>4.2408223920950183</v>
      </c>
      <c r="AN468">
        <v>5.407569280437504</v>
      </c>
      <c r="AO468">
        <v>13.376973408957323</v>
      </c>
      <c r="AP468">
        <v>1.5257059441258511E-2</v>
      </c>
      <c r="AQ468">
        <v>2.6082023150391049</v>
      </c>
      <c r="AR468">
        <v>37482.096301269528</v>
      </c>
      <c r="AS468">
        <v>40285.021006944444</v>
      </c>
      <c r="AT468">
        <v>467.44810015360514</v>
      </c>
      <c r="AU468">
        <v>629.96063323550754</v>
      </c>
      <c r="AV468">
        <v>563.13765313890246</v>
      </c>
      <c r="AW468">
        <v>578.91367293463816</v>
      </c>
      <c r="AX468">
        <v>577.13476443820525</v>
      </c>
      <c r="AY468">
        <v>573.78005453745527</v>
      </c>
      <c r="AZ468">
        <v>3.8526338935726221</v>
      </c>
      <c r="BA468">
        <v>-14.472120421793726</v>
      </c>
      <c r="BB468">
        <v>34.719055035379199</v>
      </c>
      <c r="BC468">
        <v>-0.10701131489541796</v>
      </c>
      <c r="BD468">
        <v>7754.0480600992842</v>
      </c>
      <c r="BE468" s="33">
        <v>9.1945833526551723E-2</v>
      </c>
      <c r="BF468" s="33"/>
    </row>
    <row r="469" spans="3:58" x14ac:dyDescent="0.3">
      <c r="C469" s="34">
        <v>43198</v>
      </c>
      <c r="D469">
        <v>22350.191336398653</v>
      </c>
      <c r="E469">
        <v>180.0123950322469</v>
      </c>
      <c r="F469">
        <v>618.0799712075127</v>
      </c>
      <c r="G469" t="s">
        <v>310</v>
      </c>
      <c r="H469">
        <v>1334.6137455410428</v>
      </c>
      <c r="I469">
        <v>746.28371283213301</v>
      </c>
      <c r="J469">
        <v>2.4454805939561792</v>
      </c>
      <c r="K469">
        <v>273.11602066887747</v>
      </c>
      <c r="L469">
        <v>341.47637901306155</v>
      </c>
      <c r="M469">
        <v>353.44588750203451</v>
      </c>
      <c r="N469">
        <v>1329.0741374121772</v>
      </c>
      <c r="O469">
        <v>19.789808475971221</v>
      </c>
      <c r="P469">
        <v>15.191766148474482</v>
      </c>
      <c r="Q469">
        <v>3.8632619645860462</v>
      </c>
      <c r="R469">
        <v>1027.7093451605904</v>
      </c>
      <c r="S469">
        <v>1000.0022047042846</v>
      </c>
      <c r="T469">
        <v>5500.0187367757162</v>
      </c>
      <c r="U469">
        <v>2599.5767261081273</v>
      </c>
      <c r="V469">
        <v>146.5105120340983</v>
      </c>
      <c r="W469">
        <v>23.199999332427979</v>
      </c>
      <c r="X469">
        <v>0.8155750036239624</v>
      </c>
      <c r="Y469">
        <v>1.987500011920929</v>
      </c>
      <c r="Z469" t="s">
        <v>310</v>
      </c>
      <c r="AA469" t="s">
        <v>310</v>
      </c>
      <c r="AB469" t="s">
        <v>310</v>
      </c>
      <c r="AC469" t="s">
        <v>310</v>
      </c>
      <c r="AD469" t="s">
        <v>310</v>
      </c>
      <c r="AE469">
        <v>13620.052900865343</v>
      </c>
      <c r="AF469">
        <v>92</v>
      </c>
      <c r="AG469">
        <v>7.9325001239776611</v>
      </c>
      <c r="AH469">
        <v>350.5</v>
      </c>
      <c r="AI469" t="s">
        <v>310</v>
      </c>
      <c r="AJ469">
        <v>1.3999999761581421</v>
      </c>
      <c r="AK469">
        <v>6210</v>
      </c>
      <c r="AL469">
        <v>76.648202143775094</v>
      </c>
      <c r="AM469">
        <v>4.2457002836907352</v>
      </c>
      <c r="AN469">
        <v>5.4322739109189975</v>
      </c>
      <c r="AO469">
        <v>13.210135826489164</v>
      </c>
      <c r="AP469">
        <v>1.2511609484338097E-2</v>
      </c>
      <c r="AQ469">
        <v>2.5566392888625464</v>
      </c>
      <c r="AR469">
        <v>38352.663442654077</v>
      </c>
      <c r="AS469">
        <v>40279.859499782986</v>
      </c>
      <c r="AT469">
        <v>468.73554432127213</v>
      </c>
      <c r="AU469">
        <v>636.78201565212669</v>
      </c>
      <c r="AV469">
        <v>571.19823561774365</v>
      </c>
      <c r="AW469">
        <v>587.78790874481206</v>
      </c>
      <c r="AX469">
        <v>586.81300551096604</v>
      </c>
      <c r="AY469">
        <v>581.84511841668018</v>
      </c>
      <c r="AZ469">
        <v>4.3090024556550715</v>
      </c>
      <c r="BA469">
        <v>-13.325883465343052</v>
      </c>
      <c r="BB469">
        <v>55.725196148951845</v>
      </c>
      <c r="BC469">
        <v>-0.15063568949699402</v>
      </c>
      <c r="BD469">
        <v>7790.5384218004019</v>
      </c>
      <c r="BE469" s="33">
        <v>8.7279168268044785E-2</v>
      </c>
      <c r="BF469" s="33"/>
    </row>
    <row r="470" spans="3:58" x14ac:dyDescent="0.3">
      <c r="C470" s="34">
        <v>43199</v>
      </c>
      <c r="D470">
        <v>22618.260764567058</v>
      </c>
      <c r="E470">
        <v>179.94556643168133</v>
      </c>
      <c r="F470">
        <v>631.28280639648438</v>
      </c>
      <c r="G470" t="s">
        <v>310</v>
      </c>
      <c r="H470">
        <v>1335.0214350382487</v>
      </c>
      <c r="I470">
        <v>742.32385739220513</v>
      </c>
      <c r="J470">
        <v>2.4734070303539437</v>
      </c>
      <c r="K470">
        <v>252.47165802849665</v>
      </c>
      <c r="L470">
        <v>335.70748170216876</v>
      </c>
      <c r="M470">
        <v>357.65746964348688</v>
      </c>
      <c r="N470">
        <v>1327.7388629489474</v>
      </c>
      <c r="O470">
        <v>19.650579161114162</v>
      </c>
      <c r="P470">
        <v>15.356467088063559</v>
      </c>
      <c r="Q470">
        <v>3.6823271380530462</v>
      </c>
      <c r="R470">
        <v>1019.9707484139336</v>
      </c>
      <c r="S470">
        <v>1000.0108738793267</v>
      </c>
      <c r="T470">
        <v>5500.0017783270941</v>
      </c>
      <c r="U470">
        <v>2599.3333437601727</v>
      </c>
      <c r="V470">
        <v>146.84588988622031</v>
      </c>
      <c r="W470">
        <v>23.150000095367432</v>
      </c>
      <c r="X470">
        <v>0.81084999442100525</v>
      </c>
      <c r="Y470">
        <v>2.0399999618530273</v>
      </c>
      <c r="Z470" t="s">
        <v>310</v>
      </c>
      <c r="AA470" t="s">
        <v>310</v>
      </c>
      <c r="AB470" t="s">
        <v>310</v>
      </c>
      <c r="AC470" t="s">
        <v>310</v>
      </c>
      <c r="AD470" t="s">
        <v>310</v>
      </c>
      <c r="AE470">
        <v>14072.205709499784</v>
      </c>
      <c r="AF470">
        <v>92.07499885559082</v>
      </c>
      <c r="AG470">
        <v>7.8850001096725464</v>
      </c>
      <c r="AH470">
        <v>352.27500915527344</v>
      </c>
      <c r="AI470" t="s">
        <v>310</v>
      </c>
      <c r="AJ470">
        <v>1.9249999225139618</v>
      </c>
      <c r="AK470">
        <v>6210</v>
      </c>
      <c r="AL470">
        <v>76.882908720440341</v>
      </c>
      <c r="AM470">
        <v>4.2154948805107013</v>
      </c>
      <c r="AN470">
        <v>5.3470757855871129</v>
      </c>
      <c r="AO470">
        <v>13.084984437386609</v>
      </c>
      <c r="AP470">
        <v>1.3225570890224643E-2</v>
      </c>
      <c r="AQ470">
        <v>2.5445220785008535</v>
      </c>
      <c r="AR470">
        <v>37987.70808783637</v>
      </c>
      <c r="AS470">
        <v>46635.180381944447</v>
      </c>
      <c r="AT470">
        <v>468.25624003940158</v>
      </c>
      <c r="AU470">
        <v>649.78471794128416</v>
      </c>
      <c r="AV470">
        <v>588.75032530890576</v>
      </c>
      <c r="AW470">
        <v>602.75733316209585</v>
      </c>
      <c r="AX470">
        <v>601.7784606721666</v>
      </c>
      <c r="AY470">
        <v>597.21616312662763</v>
      </c>
      <c r="AZ470">
        <v>3.548682731555568</v>
      </c>
      <c r="BA470">
        <v>-13.511708398660025</v>
      </c>
      <c r="BB470">
        <v>52.81637367804845</v>
      </c>
      <c r="BC470">
        <v>-0.15578627586364746</v>
      </c>
      <c r="BD470">
        <v>7756.5713214450416</v>
      </c>
      <c r="BE470" s="33">
        <v>9.0487499410907432E-2</v>
      </c>
      <c r="BF470" s="33"/>
    </row>
    <row r="471" spans="3:58" x14ac:dyDescent="0.3">
      <c r="C471" s="34">
        <v>43200</v>
      </c>
      <c r="D471">
        <v>22699.918962944877</v>
      </c>
      <c r="E471">
        <v>181.85790639453464</v>
      </c>
      <c r="F471">
        <v>630.71277035607227</v>
      </c>
      <c r="G471" t="s">
        <v>310</v>
      </c>
      <c r="H471">
        <v>1334.971353149414</v>
      </c>
      <c r="I471">
        <v>742.08035969204377</v>
      </c>
      <c r="J471">
        <v>2.473887266798152</v>
      </c>
      <c r="K471">
        <v>264.99295341703629</v>
      </c>
      <c r="L471">
        <v>337.48328420850964</v>
      </c>
      <c r="M471">
        <v>359.49984126620825</v>
      </c>
      <c r="N471">
        <v>1327.6663999769423</v>
      </c>
      <c r="O471">
        <v>19.656478961308796</v>
      </c>
      <c r="P471">
        <v>15.31517505645752</v>
      </c>
      <c r="Q471">
        <v>3.7964601516723633</v>
      </c>
      <c r="R471">
        <v>1020.9234262890286</v>
      </c>
      <c r="S471">
        <v>1000.03775261773</v>
      </c>
      <c r="T471">
        <v>5500.0457090589734</v>
      </c>
      <c r="U471">
        <v>2599.7244549221464</v>
      </c>
      <c r="V471">
        <v>146.8989380200704</v>
      </c>
      <c r="W471">
        <v>23.249999523162842</v>
      </c>
      <c r="X471">
        <v>0.79382498562335968</v>
      </c>
      <c r="Y471">
        <v>1.9700000286102295</v>
      </c>
      <c r="Z471" t="s">
        <v>310</v>
      </c>
      <c r="AA471" t="s">
        <v>310</v>
      </c>
      <c r="AB471" t="s">
        <v>310</v>
      </c>
      <c r="AC471" t="s">
        <v>310</v>
      </c>
      <c r="AD471" t="s">
        <v>310</v>
      </c>
      <c r="AE471">
        <v>14101.299890814887</v>
      </c>
      <c r="AF471">
        <v>92.250001907348633</v>
      </c>
      <c r="AG471">
        <v>8.2000001668930054</v>
      </c>
      <c r="AH471">
        <v>356.84999847412109</v>
      </c>
      <c r="AI471" t="s">
        <v>310</v>
      </c>
      <c r="AJ471">
        <v>2.0999999046325684</v>
      </c>
      <c r="AK471">
        <v>6210</v>
      </c>
      <c r="AL471">
        <v>76.894172265794538</v>
      </c>
      <c r="AM471">
        <v>4.2291380315283194</v>
      </c>
      <c r="AN471">
        <v>5.3345313092545856</v>
      </c>
      <c r="AO471">
        <v>13.074383890504638</v>
      </c>
      <c r="AP471">
        <v>1.3443207833915949E-2</v>
      </c>
      <c r="AQ471">
        <v>2.5707317309247122</v>
      </c>
      <c r="AR471">
        <v>38013.092607964412</v>
      </c>
      <c r="AS471">
        <v>48301.938730197486</v>
      </c>
      <c r="AT471">
        <v>470.16430464850532</v>
      </c>
      <c r="AU471">
        <v>649.24195359547934</v>
      </c>
      <c r="AV471">
        <v>589.42709498935278</v>
      </c>
      <c r="AW471">
        <v>603.78569287194148</v>
      </c>
      <c r="AX471">
        <v>603.0035472446018</v>
      </c>
      <c r="AY471">
        <v>597.90848655700688</v>
      </c>
      <c r="AZ471">
        <v>3.6312186049918336</v>
      </c>
      <c r="BA471">
        <v>-13.008534442385038</v>
      </c>
      <c r="BB471">
        <v>54.685592532157898</v>
      </c>
      <c r="BC471">
        <v>-0.15526076157887778</v>
      </c>
      <c r="BD471">
        <v>7758.3176144070094</v>
      </c>
      <c r="BE471" s="33">
        <v>9.2429164797067642E-2</v>
      </c>
      <c r="BF471" s="33"/>
    </row>
    <row r="472" spans="3:58" x14ac:dyDescent="0.3">
      <c r="C472" s="34">
        <v>43201</v>
      </c>
      <c r="D472">
        <v>22634.205591498481</v>
      </c>
      <c r="E472">
        <v>183.49656244913737</v>
      </c>
      <c r="F472">
        <v>627.43047449323865</v>
      </c>
      <c r="G472" t="s">
        <v>310</v>
      </c>
      <c r="H472">
        <v>1334.9580932617187</v>
      </c>
      <c r="I472">
        <v>744.47023506164555</v>
      </c>
      <c r="J472">
        <v>2.4689139825602373</v>
      </c>
      <c r="K472">
        <v>281.41653905444673</v>
      </c>
      <c r="L472">
        <v>357.69362763298881</v>
      </c>
      <c r="M472">
        <v>363.0030102199978</v>
      </c>
      <c r="N472">
        <v>1328.8040211995442</v>
      </c>
      <c r="O472">
        <v>19.899824327892727</v>
      </c>
      <c r="P472">
        <v>15.283746615383361</v>
      </c>
      <c r="Q472">
        <v>4.0774594942728681</v>
      </c>
      <c r="R472">
        <v>1015.4054874420166</v>
      </c>
      <c r="S472">
        <v>1000.0431007809109</v>
      </c>
      <c r="T472">
        <v>5499.9614149305553</v>
      </c>
      <c r="U472">
        <v>2600.3006880018447</v>
      </c>
      <c r="V472">
        <v>146.44051949183145</v>
      </c>
      <c r="W472">
        <v>23.449999809265137</v>
      </c>
      <c r="X472">
        <v>0.7937999814748764</v>
      </c>
      <c r="Y472">
        <v>2.0074999928474426</v>
      </c>
      <c r="Z472" t="s">
        <v>310</v>
      </c>
      <c r="AA472" t="s">
        <v>310</v>
      </c>
      <c r="AB472" t="s">
        <v>310</v>
      </c>
      <c r="AC472" t="s">
        <v>310</v>
      </c>
      <c r="AD472" t="s">
        <v>310</v>
      </c>
      <c r="AE472">
        <v>13758.183335367839</v>
      </c>
      <c r="AF472">
        <v>92.000001907348633</v>
      </c>
      <c r="AG472">
        <v>8.0674998760223389</v>
      </c>
      <c r="AH472">
        <v>347.84999847412109</v>
      </c>
      <c r="AI472" t="s">
        <v>310</v>
      </c>
      <c r="AJ472">
        <v>2.3250000476837158</v>
      </c>
      <c r="AK472">
        <v>6210</v>
      </c>
      <c r="AL472">
        <v>76.984262190924753</v>
      </c>
      <c r="AM472">
        <v>4.2183695254134541</v>
      </c>
      <c r="AN472">
        <v>5.3398333600066881</v>
      </c>
      <c r="AO472">
        <v>12.986898497740428</v>
      </c>
      <c r="AP472">
        <v>1.3485565402165608E-2</v>
      </c>
      <c r="AQ472">
        <v>2.5864046066999435</v>
      </c>
      <c r="AR472">
        <v>38761.929269748267</v>
      </c>
      <c r="AS472">
        <v>47342.491269259983</v>
      </c>
      <c r="AT472">
        <v>468.51079577340022</v>
      </c>
      <c r="AU472">
        <v>645.61761843363445</v>
      </c>
      <c r="AV472">
        <v>586.48058573404944</v>
      </c>
      <c r="AW472">
        <v>600.96750901540122</v>
      </c>
      <c r="AX472">
        <v>600.3634147644043</v>
      </c>
      <c r="AY472">
        <v>594.96690372890896</v>
      </c>
      <c r="AZ472">
        <v>3.6632102983693282</v>
      </c>
      <c r="BA472">
        <v>-12.728475407097076</v>
      </c>
      <c r="BB472">
        <v>68.072349067529046</v>
      </c>
      <c r="BC472">
        <v>-0.15176309097808816</v>
      </c>
      <c r="BD472">
        <v>7760.031497870551</v>
      </c>
      <c r="BE472" s="33">
        <v>8.6616665124893188E-2</v>
      </c>
      <c r="BF472" s="33"/>
    </row>
    <row r="473" spans="3:58" x14ac:dyDescent="0.3">
      <c r="C473" s="34">
        <v>43202</v>
      </c>
      <c r="D473">
        <v>22458.174852159289</v>
      </c>
      <c r="E473">
        <v>182.6849392467075</v>
      </c>
      <c r="F473">
        <v>623.66679986317956</v>
      </c>
      <c r="G473" t="s">
        <v>310</v>
      </c>
      <c r="H473">
        <v>1334.959186469184</v>
      </c>
      <c r="I473">
        <v>746.32437527974446</v>
      </c>
      <c r="J473">
        <v>2.411066072434187</v>
      </c>
      <c r="K473">
        <v>288.73952388763428</v>
      </c>
      <c r="L473">
        <v>369.02159392038982</v>
      </c>
      <c r="M473">
        <v>363.19612439473468</v>
      </c>
      <c r="N473">
        <v>1329.1121303134494</v>
      </c>
      <c r="O473">
        <v>19.773036506440903</v>
      </c>
      <c r="P473">
        <v>15.432126366429859</v>
      </c>
      <c r="Q473">
        <v>3.5981970363193088</v>
      </c>
      <c r="R473">
        <v>1008.1298407872517</v>
      </c>
      <c r="S473">
        <v>1000.0468427658082</v>
      </c>
      <c r="T473">
        <v>5500.0138761732314</v>
      </c>
      <c r="U473">
        <v>2599.2971055772568</v>
      </c>
      <c r="V473">
        <v>146.27814133961996</v>
      </c>
      <c r="W473">
        <v>23.34999942779541</v>
      </c>
      <c r="X473">
        <v>0.76655000448226929</v>
      </c>
      <c r="Y473">
        <v>1.9474999606609344</v>
      </c>
      <c r="Z473" t="s">
        <v>310</v>
      </c>
      <c r="AA473" t="s">
        <v>310</v>
      </c>
      <c r="AB473" t="s">
        <v>310</v>
      </c>
      <c r="AC473" t="s">
        <v>310</v>
      </c>
      <c r="AD473" t="s">
        <v>310</v>
      </c>
      <c r="AE473">
        <v>13736.309432983398</v>
      </c>
      <c r="AF473">
        <v>91.975000381469727</v>
      </c>
      <c r="AG473">
        <v>8.0950000286102295</v>
      </c>
      <c r="AH473">
        <v>350.875</v>
      </c>
      <c r="AI473" t="s">
        <v>310</v>
      </c>
      <c r="AJ473">
        <v>2.4000000953674316</v>
      </c>
      <c r="AK473">
        <v>6210</v>
      </c>
      <c r="AL473">
        <v>76.833761570188727</v>
      </c>
      <c r="AM473">
        <v>4.2183699541621742</v>
      </c>
      <c r="AN473">
        <v>5.4266372545449819</v>
      </c>
      <c r="AO473">
        <v>13.043795118418833</v>
      </c>
      <c r="AP473">
        <v>1.5318081007097606E-2</v>
      </c>
      <c r="AQ473">
        <v>2.5731676154666476</v>
      </c>
      <c r="AR473">
        <v>39235.040421549478</v>
      </c>
      <c r="AS473">
        <v>46594.342696126303</v>
      </c>
      <c r="AT473">
        <v>465.58098894755045</v>
      </c>
      <c r="AU473">
        <v>641.50067181057398</v>
      </c>
      <c r="AV473">
        <v>575.89424451192224</v>
      </c>
      <c r="AW473">
        <v>592.07837109035916</v>
      </c>
      <c r="AX473">
        <v>591.26284527248811</v>
      </c>
      <c r="AY473">
        <v>585.47187591128875</v>
      </c>
      <c r="AZ473">
        <v>3.2569145123163858</v>
      </c>
      <c r="BA473">
        <v>-12.596708776553472</v>
      </c>
      <c r="BB473">
        <v>76.421435797214514</v>
      </c>
      <c r="BC473">
        <v>528.73041658476257</v>
      </c>
      <c r="BD473">
        <v>7740.0354971991646</v>
      </c>
      <c r="BE473" s="33">
        <v>8.4237497920791313E-2</v>
      </c>
      <c r="BF473" s="33"/>
    </row>
    <row r="474" spans="3:58" x14ac:dyDescent="0.3">
      <c r="C474" s="34">
        <v>43203</v>
      </c>
      <c r="D474">
        <v>22693.497530788845</v>
      </c>
      <c r="E474">
        <v>181.62142665651109</v>
      </c>
      <c r="F474">
        <v>624.47884559631348</v>
      </c>
      <c r="G474" t="s">
        <v>310</v>
      </c>
      <c r="H474">
        <v>1334.7224229600695</v>
      </c>
      <c r="I474">
        <v>743.77433863745796</v>
      </c>
      <c r="J474">
        <v>2.4335500655902758</v>
      </c>
      <c r="K474">
        <v>280.99047132598031</v>
      </c>
      <c r="L474">
        <v>365.26334815555151</v>
      </c>
      <c r="M474">
        <v>363.16857602861194</v>
      </c>
      <c r="N474">
        <v>1330.0008729722765</v>
      </c>
      <c r="O474">
        <v>19.953934219148422</v>
      </c>
      <c r="P474">
        <v>15.276063843568165</v>
      </c>
      <c r="Q474">
        <v>3.9455437395307751</v>
      </c>
      <c r="R474">
        <v>1004.4891676372952</v>
      </c>
      <c r="S474">
        <v>999.97540622287329</v>
      </c>
      <c r="T474">
        <v>5500.0114591810434</v>
      </c>
      <c r="U474">
        <v>2600.3174511379666</v>
      </c>
      <c r="V474">
        <v>146.34308735529581</v>
      </c>
      <c r="W474">
        <v>23.299999237060547</v>
      </c>
      <c r="X474">
        <v>0.79305002093315125</v>
      </c>
      <c r="Y474">
        <v>1.9650000035762787</v>
      </c>
      <c r="Z474" t="s">
        <v>310</v>
      </c>
      <c r="AA474" t="s">
        <v>310</v>
      </c>
      <c r="AB474" t="s">
        <v>310</v>
      </c>
      <c r="AC474" t="s">
        <v>310</v>
      </c>
      <c r="AD474" t="s">
        <v>310</v>
      </c>
      <c r="AE474">
        <v>13966.256571790907</v>
      </c>
      <c r="AF474">
        <v>92.600002288818359</v>
      </c>
      <c r="AG474">
        <v>8.2124998569488525</v>
      </c>
      <c r="AH474">
        <v>355.25</v>
      </c>
      <c r="AI474" t="s">
        <v>310</v>
      </c>
      <c r="AJ474">
        <v>0.90000002831220627</v>
      </c>
      <c r="AK474">
        <v>6210</v>
      </c>
      <c r="AL474">
        <v>76.673722198274405</v>
      </c>
      <c r="AM474">
        <v>4.2392286659469685</v>
      </c>
      <c r="AN474">
        <v>5.41214995721562</v>
      </c>
      <c r="AO474">
        <v>13.191462336149481</v>
      </c>
      <c r="AP474">
        <v>1.6705425456166267E-2</v>
      </c>
      <c r="AQ474">
        <v>2.6549577713012695</v>
      </c>
      <c r="AR474">
        <v>39171.847214084199</v>
      </c>
      <c r="AS474">
        <v>47882.076836480031</v>
      </c>
      <c r="AT474">
        <v>465.98617335425484</v>
      </c>
      <c r="AU474">
        <v>642.25240080091692</v>
      </c>
      <c r="AV474">
        <v>581.80408477783203</v>
      </c>
      <c r="AW474">
        <v>596.46422403123643</v>
      </c>
      <c r="AX474">
        <v>595.61074426439075</v>
      </c>
      <c r="AY474">
        <v>590.50255673726394</v>
      </c>
      <c r="AZ474">
        <v>3.5261186579863231</v>
      </c>
      <c r="BA474">
        <v>-12.782909517818027</v>
      </c>
      <c r="BB474">
        <v>69.218624350759711</v>
      </c>
      <c r="BC474">
        <v>969.12874026828342</v>
      </c>
      <c r="BD474">
        <v>7706.792552354601</v>
      </c>
      <c r="BE474" s="33">
        <v>8.6241667469342545E-2</v>
      </c>
      <c r="BF474" s="33"/>
    </row>
    <row r="475" spans="3:58" x14ac:dyDescent="0.3">
      <c r="C475" s="34">
        <v>43204</v>
      </c>
      <c r="D475">
        <v>22904.246686469185</v>
      </c>
      <c r="E475">
        <v>179.87060906092327</v>
      </c>
      <c r="F475">
        <v>623.66733021206323</v>
      </c>
      <c r="G475" t="s">
        <v>310</v>
      </c>
      <c r="H475">
        <v>1330.3729967329236</v>
      </c>
      <c r="I475">
        <v>748.9679435306125</v>
      </c>
      <c r="J475">
        <v>2.4373237418631715</v>
      </c>
      <c r="K475">
        <v>252.92311102019417</v>
      </c>
      <c r="L475">
        <v>343.33391719394263</v>
      </c>
      <c r="M475">
        <v>356.11409081353082</v>
      </c>
      <c r="N475">
        <v>1324.2052678002251</v>
      </c>
      <c r="O475">
        <v>20.002919170591568</v>
      </c>
      <c r="P475">
        <v>15.288907130559286</v>
      </c>
      <c r="Q475">
        <v>3.9047505060831704</v>
      </c>
      <c r="R475">
        <v>1014.3696989059448</v>
      </c>
      <c r="S475">
        <v>999.99342863294817</v>
      </c>
      <c r="T475">
        <v>5500.0309651692705</v>
      </c>
      <c r="U475">
        <v>2600.1510665893557</v>
      </c>
      <c r="V475">
        <v>146.67378346125284</v>
      </c>
      <c r="W475">
        <v>23.299999237060547</v>
      </c>
      <c r="X475">
        <v>0.82392501831054688</v>
      </c>
      <c r="Y475">
        <v>1.9500000476837158</v>
      </c>
      <c r="Z475" t="s">
        <v>310</v>
      </c>
      <c r="AA475" t="s">
        <v>310</v>
      </c>
      <c r="AB475" t="s">
        <v>310</v>
      </c>
      <c r="AC475" t="s">
        <v>310</v>
      </c>
      <c r="AD475" t="s">
        <v>310</v>
      </c>
      <c r="AE475">
        <v>14206.079378255208</v>
      </c>
      <c r="AF475">
        <v>92.575000762939453</v>
      </c>
      <c r="AG475">
        <v>8.1350002288818359</v>
      </c>
      <c r="AH475">
        <v>350.45000457763672</v>
      </c>
      <c r="AI475" t="s">
        <v>310</v>
      </c>
      <c r="AJ475">
        <v>0.40000000596046448</v>
      </c>
      <c r="AK475">
        <v>6210</v>
      </c>
      <c r="AL475">
        <v>76.923120514551798</v>
      </c>
      <c r="AM475">
        <v>4.2420794070240051</v>
      </c>
      <c r="AN475">
        <v>5.3898213769550676</v>
      </c>
      <c r="AO475">
        <v>12.967764745445715</v>
      </c>
      <c r="AP475">
        <v>1.7529886992027361E-2</v>
      </c>
      <c r="AQ475">
        <v>2.6329627053605185</v>
      </c>
      <c r="AR475">
        <v>38763.98304578993</v>
      </c>
      <c r="AS475">
        <v>47478.667647298178</v>
      </c>
      <c r="AT475">
        <v>467.70791747834949</v>
      </c>
      <c r="AU475">
        <v>640.4223510742188</v>
      </c>
      <c r="AV475">
        <v>580.20106421576611</v>
      </c>
      <c r="AW475">
        <v>594.88423945109048</v>
      </c>
      <c r="AX475">
        <v>593.65021385616728</v>
      </c>
      <c r="AY475">
        <v>589.27966056399873</v>
      </c>
      <c r="AZ475">
        <v>3.6270671241813237</v>
      </c>
      <c r="BA475">
        <v>-13.267796544896232</v>
      </c>
      <c r="BB475">
        <v>53.468317313989004</v>
      </c>
      <c r="BC475">
        <v>966.69282425774463</v>
      </c>
      <c r="BD475">
        <v>7699.7227335611979</v>
      </c>
      <c r="BE475" s="33">
        <v>8.87416647747159E-2</v>
      </c>
      <c r="BF475" s="33"/>
    </row>
    <row r="476" spans="3:58" x14ac:dyDescent="0.3">
      <c r="C476" s="34">
        <v>43205</v>
      </c>
      <c r="D476">
        <v>22999.765926784938</v>
      </c>
      <c r="E476">
        <v>181.43383759392631</v>
      </c>
      <c r="F476">
        <v>620.47022395663794</v>
      </c>
      <c r="G476" t="s">
        <v>310</v>
      </c>
      <c r="H476">
        <v>1334.9697076161704</v>
      </c>
      <c r="I476">
        <v>750.80672772725427</v>
      </c>
      <c r="J476">
        <v>2.4704020210438307</v>
      </c>
      <c r="K476">
        <v>266.18155870437624</v>
      </c>
      <c r="L476">
        <v>341.87462594774036</v>
      </c>
      <c r="M476">
        <v>356.73934088812933</v>
      </c>
      <c r="N476">
        <v>1327.8408529917399</v>
      </c>
      <c r="O476">
        <v>20.055595106548733</v>
      </c>
      <c r="P476">
        <v>15.342091878255209</v>
      </c>
      <c r="Q476">
        <v>4.0605354573991566</v>
      </c>
      <c r="R476">
        <v>1019.5372042549981</v>
      </c>
      <c r="S476">
        <v>999.98513278961184</v>
      </c>
      <c r="T476">
        <v>5500.0072409735785</v>
      </c>
      <c r="U476">
        <v>2599.3815375434028</v>
      </c>
      <c r="V476">
        <v>146.88977320988974</v>
      </c>
      <c r="W476">
        <v>23.150000095367432</v>
      </c>
      <c r="X476">
        <v>0.81954999268054962</v>
      </c>
      <c r="Y476">
        <v>2.0449999570846558</v>
      </c>
      <c r="Z476" t="s">
        <v>310</v>
      </c>
      <c r="AA476" t="s">
        <v>310</v>
      </c>
      <c r="AB476" t="s">
        <v>310</v>
      </c>
      <c r="AC476" t="s">
        <v>310</v>
      </c>
      <c r="AD476" t="s">
        <v>310</v>
      </c>
      <c r="AE476">
        <v>14317.180008273655</v>
      </c>
      <c r="AF476">
        <v>92.57499885559082</v>
      </c>
      <c r="AG476">
        <v>8.0550000667572021</v>
      </c>
      <c r="AH476">
        <v>352.42501068115234</v>
      </c>
      <c r="AI476" t="s">
        <v>310</v>
      </c>
      <c r="AJ476">
        <v>0.40000000596046448</v>
      </c>
      <c r="AK476">
        <v>6210</v>
      </c>
      <c r="AL476">
        <v>76.619253942701548</v>
      </c>
      <c r="AM476">
        <v>4.2472737313972582</v>
      </c>
      <c r="AN476">
        <v>5.4154213872703689</v>
      </c>
      <c r="AO476">
        <v>13.241432312875986</v>
      </c>
      <c r="AP476">
        <v>1.5446699741813872E-2</v>
      </c>
      <c r="AQ476">
        <v>2.6045129944880805</v>
      </c>
      <c r="AR476">
        <v>38654.2374484592</v>
      </c>
      <c r="AS476">
        <v>46152.68624403212</v>
      </c>
      <c r="AT476">
        <v>469.4918725437588</v>
      </c>
      <c r="AU476">
        <v>637.75536170535622</v>
      </c>
      <c r="AV476">
        <v>577.05017195807568</v>
      </c>
      <c r="AW476">
        <v>593.81474802229138</v>
      </c>
      <c r="AX476">
        <v>592.81024010976159</v>
      </c>
      <c r="AY476">
        <v>587.55362163119844</v>
      </c>
      <c r="AZ476">
        <v>3.5370592692659959</v>
      </c>
      <c r="BA476">
        <v>-13.117044910126262</v>
      </c>
      <c r="BB476">
        <v>52.56274589035246</v>
      </c>
      <c r="BC476">
        <v>966.63933075798877</v>
      </c>
      <c r="BD476">
        <v>7698.2180287679039</v>
      </c>
      <c r="BE476" s="33">
        <v>9.7945831716060638E-2</v>
      </c>
      <c r="BF476" s="33"/>
    </row>
    <row r="477" spans="3:58" x14ac:dyDescent="0.3">
      <c r="C477" s="34">
        <v>43206</v>
      </c>
      <c r="D477">
        <v>22930.559661865234</v>
      </c>
      <c r="E477">
        <v>181.82143633100722</v>
      </c>
      <c r="F477">
        <v>622.99782594045007</v>
      </c>
      <c r="G477" t="s">
        <v>310</v>
      </c>
      <c r="H477">
        <v>1334.8861654493544</v>
      </c>
      <c r="I477">
        <v>759.20261251661509</v>
      </c>
      <c r="J477">
        <v>2.3768870448486674</v>
      </c>
      <c r="K477">
        <v>281.56471821467079</v>
      </c>
      <c r="L477">
        <v>358.89301359388566</v>
      </c>
      <c r="M477">
        <v>361.57458888159857</v>
      </c>
      <c r="N477">
        <v>1326.5178318871392</v>
      </c>
      <c r="O477">
        <v>20.128524569670358</v>
      </c>
      <c r="P477">
        <v>15.460144049591488</v>
      </c>
      <c r="Q477">
        <v>3.7946209377712674</v>
      </c>
      <c r="R477">
        <v>1008.0984593073528</v>
      </c>
      <c r="S477">
        <v>1000.0186862733628</v>
      </c>
      <c r="T477">
        <v>5499.9716213650172</v>
      </c>
      <c r="U477">
        <v>2600.1805896335177</v>
      </c>
      <c r="V477">
        <v>146.48402690887451</v>
      </c>
      <c r="W477">
        <v>23.249999523162842</v>
      </c>
      <c r="X477">
        <v>0.81352497637271881</v>
      </c>
      <c r="Y477">
        <v>1.9900000095367432</v>
      </c>
      <c r="Z477" t="s">
        <v>310</v>
      </c>
      <c r="AA477" t="s">
        <v>310</v>
      </c>
      <c r="AB477" t="s">
        <v>310</v>
      </c>
      <c r="AC477" t="s">
        <v>310</v>
      </c>
      <c r="AD477" t="s">
        <v>310</v>
      </c>
      <c r="AE477">
        <v>14229.775528971355</v>
      </c>
      <c r="AF477">
        <v>92.450000762939453</v>
      </c>
      <c r="AG477">
        <v>8.0399999618530273</v>
      </c>
      <c r="AH477">
        <v>354.52499389648438</v>
      </c>
      <c r="AI477" t="s">
        <v>310</v>
      </c>
      <c r="AJ477">
        <v>1.3000000193715096</v>
      </c>
      <c r="AK477">
        <v>6210</v>
      </c>
      <c r="AL477">
        <v>76.705442714691159</v>
      </c>
      <c r="AM477">
        <v>4.2564295005099275</v>
      </c>
      <c r="AN477">
        <v>5.4719769525859094</v>
      </c>
      <c r="AO477">
        <v>13.07407222021785</v>
      </c>
      <c r="AP477">
        <v>1.2697610538452864E-2</v>
      </c>
      <c r="AQ477">
        <v>2.5775130838155746</v>
      </c>
      <c r="AR477">
        <v>39226.002872721358</v>
      </c>
      <c r="AS477">
        <v>46509.674053276911</v>
      </c>
      <c r="AT477">
        <v>469.10660333633422</v>
      </c>
      <c r="AU477">
        <v>639.94470789167622</v>
      </c>
      <c r="AV477">
        <v>575.12532340155713</v>
      </c>
      <c r="AW477">
        <v>591.29106210072837</v>
      </c>
      <c r="AX477">
        <v>590.43619020250105</v>
      </c>
      <c r="AY477">
        <v>585.18870264689133</v>
      </c>
      <c r="AZ477">
        <v>3.1503484605087175</v>
      </c>
      <c r="BA477">
        <v>-12.6549129611916</v>
      </c>
      <c r="BB477">
        <v>66.516566824913028</v>
      </c>
      <c r="BC477">
        <v>1049.6673826217652</v>
      </c>
      <c r="BD477">
        <v>7719.8380976359049</v>
      </c>
      <c r="BE477" s="33">
        <v>9.6920834233363465E-2</v>
      </c>
      <c r="BF477" s="33"/>
    </row>
    <row r="478" spans="3:58" x14ac:dyDescent="0.3">
      <c r="C478" s="34">
        <v>43207</v>
      </c>
      <c r="D478">
        <v>22723.799148898655</v>
      </c>
      <c r="E478">
        <v>183.37684336768257</v>
      </c>
      <c r="F478">
        <v>627.00342125362818</v>
      </c>
      <c r="G478" t="s">
        <v>310</v>
      </c>
      <c r="H478">
        <v>1334.6998850080702</v>
      </c>
      <c r="I478">
        <v>754.00539432101777</v>
      </c>
      <c r="J478">
        <v>2.410004109185603</v>
      </c>
      <c r="K478">
        <v>290.709935453203</v>
      </c>
      <c r="L478">
        <v>369.6321207046509</v>
      </c>
      <c r="M478">
        <v>367.1323009490967</v>
      </c>
      <c r="N478">
        <v>1325.9538760715061</v>
      </c>
      <c r="O478">
        <v>19.944195748700036</v>
      </c>
      <c r="P478">
        <v>15.452691318922573</v>
      </c>
      <c r="Q478">
        <v>3.7562744352552624</v>
      </c>
      <c r="R478">
        <v>1006.0645785013835</v>
      </c>
      <c r="S478">
        <v>999.95167441897922</v>
      </c>
      <c r="T478">
        <v>5500.0136717054575</v>
      </c>
      <c r="U478">
        <v>2600.3320934719509</v>
      </c>
      <c r="V478">
        <v>146.46002769470215</v>
      </c>
      <c r="W478">
        <v>23.299999237060547</v>
      </c>
      <c r="X478">
        <v>0.80377501249313354</v>
      </c>
      <c r="Y478">
        <v>1.929999977350235</v>
      </c>
      <c r="Z478" t="s">
        <v>310</v>
      </c>
      <c r="AA478" t="s">
        <v>310</v>
      </c>
      <c r="AB478" t="s">
        <v>310</v>
      </c>
      <c r="AC478" t="s">
        <v>310</v>
      </c>
      <c r="AD478" t="s">
        <v>310</v>
      </c>
      <c r="AE478">
        <v>14100.824526638455</v>
      </c>
      <c r="AF478">
        <v>92.400001525878906</v>
      </c>
      <c r="AG478">
        <v>8.0850002765655518</v>
      </c>
      <c r="AH478">
        <v>354.12499237060547</v>
      </c>
      <c r="AI478" t="s">
        <v>310</v>
      </c>
      <c r="AJ478">
        <v>1.6000000238418579</v>
      </c>
      <c r="AK478">
        <v>6210</v>
      </c>
      <c r="AL478">
        <v>76.704586431715228</v>
      </c>
      <c r="AM478">
        <v>4.2381138598293431</v>
      </c>
      <c r="AN478">
        <v>5.4712870489081578</v>
      </c>
      <c r="AO478">
        <v>13.10416863374412</v>
      </c>
      <c r="AP478">
        <v>1.3187888026651409E-2</v>
      </c>
      <c r="AQ478">
        <v>2.5773817052443824</v>
      </c>
      <c r="AR478">
        <v>39098.047730848528</v>
      </c>
      <c r="AS478">
        <v>47222.558493381075</v>
      </c>
      <c r="AT478">
        <v>468.56229445139564</v>
      </c>
      <c r="AU478">
        <v>644.861867735121</v>
      </c>
      <c r="AV478">
        <v>581.74023628234863</v>
      </c>
      <c r="AW478">
        <v>597.39520344204368</v>
      </c>
      <c r="AX478">
        <v>596.74142998589411</v>
      </c>
      <c r="AY478">
        <v>590.96814825269917</v>
      </c>
      <c r="AZ478">
        <v>3.3014461976786453</v>
      </c>
      <c r="BA478">
        <v>-12.54306640095181</v>
      </c>
      <c r="BB478">
        <v>74.114399680826395</v>
      </c>
      <c r="BC478">
        <v>1347.8563983281454</v>
      </c>
      <c r="BD478">
        <v>7713.5784193250865</v>
      </c>
      <c r="BE478" s="33">
        <v>9.0562501301368073E-2</v>
      </c>
      <c r="BF478" s="33"/>
    </row>
    <row r="479" spans="3:58" x14ac:dyDescent="0.3">
      <c r="C479" s="34">
        <v>43208</v>
      </c>
      <c r="D479">
        <v>22516.457072618272</v>
      </c>
      <c r="E479">
        <v>183.39161299599542</v>
      </c>
      <c r="F479">
        <v>626.86345736185706</v>
      </c>
      <c r="G479" t="s">
        <v>310</v>
      </c>
      <c r="H479">
        <v>1335.0626343197293</v>
      </c>
      <c r="I479">
        <v>752.82846469879155</v>
      </c>
      <c r="J479">
        <v>2.4010707394116455</v>
      </c>
      <c r="K479">
        <v>271.72898033989799</v>
      </c>
      <c r="L479">
        <v>360.45605606502954</v>
      </c>
      <c r="M479">
        <v>371.33919662899439</v>
      </c>
      <c r="N479">
        <v>1326.4515143924289</v>
      </c>
      <c r="O479">
        <v>19.727736976411606</v>
      </c>
      <c r="P479">
        <v>15.050233330991533</v>
      </c>
      <c r="Q479">
        <v>4.1073595417870417</v>
      </c>
      <c r="R479">
        <v>1006.1993657218086</v>
      </c>
      <c r="S479">
        <v>1000.0169055726793</v>
      </c>
      <c r="T479">
        <v>5500.0059875488278</v>
      </c>
      <c r="U479">
        <v>2600.1909289889863</v>
      </c>
      <c r="V479">
        <v>146.7931350072225</v>
      </c>
      <c r="W479">
        <v>23.374999523162842</v>
      </c>
      <c r="X479">
        <v>0.80425001680850983</v>
      </c>
      <c r="Y479">
        <v>2.0249999463558197</v>
      </c>
      <c r="Z479" t="s">
        <v>310</v>
      </c>
      <c r="AA479" t="s">
        <v>310</v>
      </c>
      <c r="AB479" t="s">
        <v>310</v>
      </c>
      <c r="AC479" t="s">
        <v>310</v>
      </c>
      <c r="AD479" t="s">
        <v>310</v>
      </c>
      <c r="AE479">
        <v>13923.082717217339</v>
      </c>
      <c r="AF479">
        <v>92.549999237060547</v>
      </c>
      <c r="AG479">
        <v>8.2275004386901855</v>
      </c>
      <c r="AH479">
        <v>356.37500762939453</v>
      </c>
      <c r="AI479" t="s">
        <v>310</v>
      </c>
      <c r="AJ479">
        <v>1.6000000238418579</v>
      </c>
      <c r="AK479">
        <v>6210</v>
      </c>
      <c r="AL479">
        <v>76.620298009448575</v>
      </c>
      <c r="AM479">
        <v>4.2349560511884867</v>
      </c>
      <c r="AN479">
        <v>5.490460327260748</v>
      </c>
      <c r="AO479">
        <v>13.160969411954284</v>
      </c>
      <c r="AP479">
        <v>1.1464019487094548E-2</v>
      </c>
      <c r="AQ479">
        <v>2.5713220238685608</v>
      </c>
      <c r="AR479">
        <v>38255.769139268661</v>
      </c>
      <c r="AS479">
        <v>46010.152589246965</v>
      </c>
      <c r="AT479">
        <v>469.65057094362049</v>
      </c>
      <c r="AU479">
        <v>644.99942245483396</v>
      </c>
      <c r="AV479">
        <v>581.45288361443409</v>
      </c>
      <c r="AW479">
        <v>597.0573902130127</v>
      </c>
      <c r="AX479">
        <v>595.9588927798801</v>
      </c>
      <c r="AY479">
        <v>590.97192213270398</v>
      </c>
      <c r="AZ479">
        <v>3.5746520740290482</v>
      </c>
      <c r="BA479">
        <v>-12.695529339048598</v>
      </c>
      <c r="BB479">
        <v>65.033208775520322</v>
      </c>
      <c r="BC479">
        <v>1600.1419677734375</v>
      </c>
      <c r="BD479">
        <v>7705.1152470906572</v>
      </c>
      <c r="BE479" s="33">
        <v>9.6283333065609142E-2</v>
      </c>
      <c r="BF479" s="33"/>
    </row>
    <row r="480" spans="3:58" x14ac:dyDescent="0.3">
      <c r="C480" s="34">
        <v>43209</v>
      </c>
      <c r="D480">
        <v>22741.466198052301</v>
      </c>
      <c r="E480">
        <v>180.8137718518575</v>
      </c>
      <c r="F480">
        <v>626.17769771152075</v>
      </c>
      <c r="G480" t="s">
        <v>310</v>
      </c>
      <c r="H480">
        <v>1334.9806446923151</v>
      </c>
      <c r="I480">
        <v>756.17829178704153</v>
      </c>
      <c r="J480">
        <v>2.3821063921683363</v>
      </c>
      <c r="K480">
        <v>277.62490523656209</v>
      </c>
      <c r="L480">
        <v>346.31923834482831</v>
      </c>
      <c r="M480">
        <v>362.01360755496557</v>
      </c>
      <c r="N480">
        <v>1326.4832784016928</v>
      </c>
      <c r="O480">
        <v>20.044964551925659</v>
      </c>
      <c r="P480">
        <v>15.344319661458334</v>
      </c>
      <c r="Q480">
        <v>3.9289901786380343</v>
      </c>
      <c r="R480">
        <v>1007.255918375651</v>
      </c>
      <c r="S480">
        <v>1000.0322596444024</v>
      </c>
      <c r="T480">
        <v>5500.0164337158203</v>
      </c>
      <c r="U480">
        <v>2600.1781739976673</v>
      </c>
      <c r="V480">
        <v>146.79375330607095</v>
      </c>
      <c r="W480">
        <v>23.024999618530273</v>
      </c>
      <c r="X480">
        <v>0.83787499368190765</v>
      </c>
      <c r="Y480">
        <v>2.1200000643730164</v>
      </c>
      <c r="Z480" t="s">
        <v>310</v>
      </c>
      <c r="AA480" t="s">
        <v>310</v>
      </c>
      <c r="AB480" t="s">
        <v>310</v>
      </c>
      <c r="AC480" t="s">
        <v>310</v>
      </c>
      <c r="AD480" t="s">
        <v>310</v>
      </c>
      <c r="AE480">
        <v>13985.366411336263</v>
      </c>
      <c r="AF480">
        <v>92.825000762939453</v>
      </c>
      <c r="AG480">
        <v>8.0750002861022949</v>
      </c>
      <c r="AH480">
        <v>354.95001220703125</v>
      </c>
      <c r="AI480" t="s">
        <v>310</v>
      </c>
      <c r="AJ480">
        <v>1.6000000238418579</v>
      </c>
      <c r="AK480">
        <v>6210</v>
      </c>
      <c r="AL480">
        <v>76.611816888385349</v>
      </c>
      <c r="AM480">
        <v>4.2455287488890283</v>
      </c>
      <c r="AN480">
        <v>5.5094583158139825</v>
      </c>
      <c r="AO480">
        <v>13.136285459415781</v>
      </c>
      <c r="AP480">
        <v>1.1290431772876117E-2</v>
      </c>
      <c r="AQ480">
        <v>2.5835047165552774</v>
      </c>
      <c r="AR480">
        <v>38328.877544487848</v>
      </c>
      <c r="AS480">
        <v>47382.914992947051</v>
      </c>
      <c r="AT480">
        <v>466.36912138197158</v>
      </c>
      <c r="AU480">
        <v>643.88150586022266</v>
      </c>
      <c r="AV480">
        <v>578.75366740756567</v>
      </c>
      <c r="AW480">
        <v>595.08494182162815</v>
      </c>
      <c r="AX480">
        <v>594.03651466369627</v>
      </c>
      <c r="AY480">
        <v>588.61138562096494</v>
      </c>
      <c r="AZ480">
        <v>3.212309587912427</v>
      </c>
      <c r="BA480">
        <v>-12.85867001083162</v>
      </c>
      <c r="BB480">
        <v>56.574093164338009</v>
      </c>
      <c r="BC480">
        <v>1600.1419677734375</v>
      </c>
      <c r="BD480">
        <v>7711.3970872667105</v>
      </c>
      <c r="BE480" s="33">
        <v>9.7149998880922794E-2</v>
      </c>
      <c r="BF480" s="33"/>
    </row>
    <row r="481" spans="3:58" x14ac:dyDescent="0.3">
      <c r="C481" s="34">
        <v>43210</v>
      </c>
      <c r="D481">
        <v>22501.190104166668</v>
      </c>
      <c r="E481">
        <v>177.3676515420278</v>
      </c>
      <c r="F481">
        <v>627.15242332882349</v>
      </c>
      <c r="G481" t="s">
        <v>310</v>
      </c>
      <c r="H481">
        <v>1334.9736753251818</v>
      </c>
      <c r="I481">
        <v>752.82105047437881</v>
      </c>
      <c r="J481">
        <v>2.4000593494761873</v>
      </c>
      <c r="K481">
        <v>274.74234876632693</v>
      </c>
      <c r="L481">
        <v>343.51557095845538</v>
      </c>
      <c r="M481">
        <v>357.96493424309625</v>
      </c>
      <c r="N481">
        <v>1327.1156609429254</v>
      </c>
      <c r="O481">
        <v>19.941114054785835</v>
      </c>
      <c r="P481">
        <v>15.238516175084644</v>
      </c>
      <c r="Q481">
        <v>3.9712974760267468</v>
      </c>
      <c r="R481">
        <v>999.16766206953264</v>
      </c>
      <c r="S481">
        <v>1000.0200605180528</v>
      </c>
      <c r="T481">
        <v>5499.9901436699765</v>
      </c>
      <c r="U481">
        <v>2600.7629458957249</v>
      </c>
      <c r="V481">
        <v>146.22985680898032</v>
      </c>
      <c r="W481">
        <v>22.899999618530273</v>
      </c>
      <c r="X481">
        <v>0.85102501511573792</v>
      </c>
      <c r="Y481">
        <v>2.050000011920929</v>
      </c>
      <c r="Z481" t="s">
        <v>310</v>
      </c>
      <c r="AA481" t="s">
        <v>310</v>
      </c>
      <c r="AB481" t="s">
        <v>310</v>
      </c>
      <c r="AC481" t="s">
        <v>310</v>
      </c>
      <c r="AD481" t="s">
        <v>310</v>
      </c>
      <c r="AE481">
        <v>13816.761312866211</v>
      </c>
      <c r="AF481">
        <v>92.749998092651367</v>
      </c>
      <c r="AG481">
        <v>8.054999828338623</v>
      </c>
      <c r="AH481">
        <v>352.39999389648438</v>
      </c>
      <c r="AI481" t="s">
        <v>310</v>
      </c>
      <c r="AJ481">
        <v>1.449999988079071</v>
      </c>
      <c r="AK481">
        <v>6210</v>
      </c>
      <c r="AL481">
        <v>76.82330136828952</v>
      </c>
      <c r="AM481">
        <v>4.2351565847426285</v>
      </c>
      <c r="AN481">
        <v>5.4643372375311126</v>
      </c>
      <c r="AO481">
        <v>12.99283987585869</v>
      </c>
      <c r="AP481">
        <v>1.5620235100756457E-2</v>
      </c>
      <c r="AQ481">
        <v>2.7464292943477631</v>
      </c>
      <c r="AR481">
        <v>38434.121027289497</v>
      </c>
      <c r="AS481">
        <v>47743.738541666666</v>
      </c>
      <c r="AT481">
        <v>463.90828768412274</v>
      </c>
      <c r="AU481">
        <v>644.36567707061772</v>
      </c>
      <c r="AV481">
        <v>580.16169336107043</v>
      </c>
      <c r="AW481">
        <v>594.23742090861003</v>
      </c>
      <c r="AX481">
        <v>593.00101047092016</v>
      </c>
      <c r="AY481">
        <v>588.83115923139781</v>
      </c>
      <c r="AZ481">
        <v>3.3517904314729901</v>
      </c>
      <c r="BA481">
        <v>-13.042089091075791</v>
      </c>
      <c r="BB481">
        <v>55.294372789065044</v>
      </c>
      <c r="BC481">
        <v>1600.142072804769</v>
      </c>
      <c r="BD481">
        <v>7718.9244218614367</v>
      </c>
      <c r="BE481" s="33">
        <v>9.5837500567237541E-2</v>
      </c>
      <c r="BF481" s="33"/>
    </row>
    <row r="482" spans="3:58" x14ac:dyDescent="0.3">
      <c r="C482" s="34">
        <v>43211</v>
      </c>
      <c r="D482">
        <v>22535.068903944226</v>
      </c>
      <c r="E482">
        <v>182.2458038489024</v>
      </c>
      <c r="F482">
        <v>627.65344725714795</v>
      </c>
      <c r="G482" t="s">
        <v>310</v>
      </c>
      <c r="H482">
        <v>1334.9903516133627</v>
      </c>
      <c r="I482">
        <v>749.86892108917232</v>
      </c>
      <c r="J482">
        <v>2.4388481474447028</v>
      </c>
      <c r="K482">
        <v>268.90296939214073</v>
      </c>
      <c r="L482">
        <v>350.84595680236816</v>
      </c>
      <c r="M482">
        <v>361.32019360860187</v>
      </c>
      <c r="N482">
        <v>1327.8912404802111</v>
      </c>
      <c r="O482">
        <v>19.872630702124702</v>
      </c>
      <c r="P482">
        <v>15.168433013558388</v>
      </c>
      <c r="Q482">
        <v>4.0838833914862738</v>
      </c>
      <c r="R482">
        <v>1004.1900904549493</v>
      </c>
      <c r="S482">
        <v>999.96667128668889</v>
      </c>
      <c r="T482">
        <v>5499.9782243516711</v>
      </c>
      <c r="U482">
        <v>2598.7748717414006</v>
      </c>
      <c r="V482">
        <v>146.46454334259033</v>
      </c>
      <c r="W482">
        <v>22.974999904632568</v>
      </c>
      <c r="X482">
        <v>0.87730000913143158</v>
      </c>
      <c r="Y482">
        <v>2.012499988079071</v>
      </c>
      <c r="Z482" t="s">
        <v>310</v>
      </c>
      <c r="AA482" t="s">
        <v>310</v>
      </c>
      <c r="AB482" t="s">
        <v>310</v>
      </c>
      <c r="AC482" t="s">
        <v>310</v>
      </c>
      <c r="AD482" t="s">
        <v>310</v>
      </c>
      <c r="AE482">
        <v>14021.820055474176</v>
      </c>
      <c r="AF482">
        <v>92.324996948242188</v>
      </c>
      <c r="AG482">
        <v>8.0099997520446777</v>
      </c>
      <c r="AH482">
        <v>348.72500610351563</v>
      </c>
      <c r="AI482" t="s">
        <v>310</v>
      </c>
      <c r="AJ482">
        <v>1.3999999761581421</v>
      </c>
      <c r="AK482">
        <v>6210</v>
      </c>
      <c r="AL482">
        <v>76.891054534912115</v>
      </c>
      <c r="AM482">
        <v>4.2286334161957102</v>
      </c>
      <c r="AN482">
        <v>5.3860852164319821</v>
      </c>
      <c r="AO482">
        <v>13.02355306206478</v>
      </c>
      <c r="AP482">
        <v>1.7256755220853251E-2</v>
      </c>
      <c r="AQ482">
        <v>2.7177826397948794</v>
      </c>
      <c r="AR482">
        <v>38608.502109103734</v>
      </c>
      <c r="AS482">
        <v>47147.00649142795</v>
      </c>
      <c r="AT482">
        <v>467.30370610555013</v>
      </c>
      <c r="AU482">
        <v>644.97752312554258</v>
      </c>
      <c r="AV482">
        <v>584.10005569458008</v>
      </c>
      <c r="AW482">
        <v>598.78819722069636</v>
      </c>
      <c r="AX482">
        <v>597.79243867662217</v>
      </c>
      <c r="AY482">
        <v>592.54476242065425</v>
      </c>
      <c r="AZ482">
        <v>3.6306961828635798</v>
      </c>
      <c r="BA482">
        <v>-12.971247658795781</v>
      </c>
      <c r="BB482">
        <v>61.137910538249542</v>
      </c>
      <c r="BC482">
        <v>1600.143228149414</v>
      </c>
      <c r="BD482">
        <v>7704.8787818060982</v>
      </c>
      <c r="BE482" s="33">
        <v>9.519583421448867E-2</v>
      </c>
      <c r="BF482" s="33"/>
    </row>
    <row r="483" spans="3:58" x14ac:dyDescent="0.3">
      <c r="C483" s="34">
        <v>43212</v>
      </c>
      <c r="D483">
        <v>22924.785405137805</v>
      </c>
      <c r="E483">
        <v>185.17416184743246</v>
      </c>
      <c r="F483">
        <v>623.37413628896081</v>
      </c>
      <c r="G483" t="s">
        <v>310</v>
      </c>
      <c r="H483">
        <v>1334.9680892944336</v>
      </c>
      <c r="I483">
        <v>751.88310877482093</v>
      </c>
      <c r="J483">
        <v>2.4343283946894938</v>
      </c>
      <c r="K483">
        <v>262.18788380093042</v>
      </c>
      <c r="L483">
        <v>347.18943966759576</v>
      </c>
      <c r="M483">
        <v>356.45514329274494</v>
      </c>
      <c r="N483">
        <v>1327.1271063062879</v>
      </c>
      <c r="O483">
        <v>20.25840946568383</v>
      </c>
      <c r="P483">
        <v>15.549191951751709</v>
      </c>
      <c r="Q483">
        <v>4.0688804520501032</v>
      </c>
      <c r="R483">
        <v>1005.078815375434</v>
      </c>
      <c r="S483">
        <v>999.9799601448907</v>
      </c>
      <c r="T483">
        <v>5499.9809287177195</v>
      </c>
      <c r="U483">
        <v>2599.9130946689183</v>
      </c>
      <c r="V483">
        <v>146.76192998886108</v>
      </c>
      <c r="W483">
        <v>23.075000286102295</v>
      </c>
      <c r="X483">
        <v>0.86247502267360687</v>
      </c>
      <c r="Y483">
        <v>1.9349999725818634</v>
      </c>
      <c r="Z483" t="s">
        <v>310</v>
      </c>
      <c r="AA483" t="s">
        <v>310</v>
      </c>
      <c r="AB483" t="s">
        <v>310</v>
      </c>
      <c r="AC483" t="s">
        <v>310</v>
      </c>
      <c r="AD483" t="s">
        <v>310</v>
      </c>
      <c r="AE483">
        <v>14803.539590793185</v>
      </c>
      <c r="AF483">
        <v>92.350000381469727</v>
      </c>
      <c r="AG483">
        <v>8.0350000858306885</v>
      </c>
      <c r="AH483">
        <v>354.07501220703125</v>
      </c>
      <c r="AI483" t="s">
        <v>310</v>
      </c>
      <c r="AJ483">
        <v>1.3999999761581421</v>
      </c>
      <c r="AK483">
        <v>6210</v>
      </c>
      <c r="AL483">
        <v>76.827614307403564</v>
      </c>
      <c r="AM483">
        <v>4.2231065491835276</v>
      </c>
      <c r="AN483">
        <v>5.383406833228138</v>
      </c>
      <c r="AO483">
        <v>13.086940228939056</v>
      </c>
      <c r="AP483">
        <v>1.6026886444492839E-2</v>
      </c>
      <c r="AQ483">
        <v>2.634476414985127</v>
      </c>
      <c r="AR483">
        <v>38806.664793565535</v>
      </c>
      <c r="AS483">
        <v>47538.22670762804</v>
      </c>
      <c r="AT483">
        <v>464.50954042010835</v>
      </c>
      <c r="AU483">
        <v>639.91425206926135</v>
      </c>
      <c r="AV483">
        <v>581.04242218865284</v>
      </c>
      <c r="AW483">
        <v>597.30001689063181</v>
      </c>
      <c r="AX483">
        <v>596.28240178426108</v>
      </c>
      <c r="AY483">
        <v>590.26131850348577</v>
      </c>
      <c r="AZ483">
        <v>3.5652516095174684</v>
      </c>
      <c r="BA483">
        <v>-13.040017552508248</v>
      </c>
      <c r="BB483">
        <v>56.862220708529158</v>
      </c>
      <c r="BC483">
        <v>1600.1421778361002</v>
      </c>
      <c r="BD483">
        <v>7699.2512947930227</v>
      </c>
      <c r="BE483" s="33">
        <v>0.10272916747877996</v>
      </c>
      <c r="BF483" s="33"/>
    </row>
    <row r="484" spans="3:58" x14ac:dyDescent="0.3">
      <c r="C484" s="34">
        <v>43213</v>
      </c>
      <c r="D484">
        <v>22556.154774305556</v>
      </c>
      <c r="E484">
        <v>184.05462224748399</v>
      </c>
      <c r="F484">
        <v>620.88965204026965</v>
      </c>
      <c r="G484" t="s">
        <v>310</v>
      </c>
      <c r="H484">
        <v>1335.0582688225641</v>
      </c>
      <c r="I484">
        <v>755.67686360677078</v>
      </c>
      <c r="J484">
        <v>2.4186726283806341</v>
      </c>
      <c r="K484">
        <v>275.9126786443922</v>
      </c>
      <c r="L484">
        <v>353.24833658006457</v>
      </c>
      <c r="M484">
        <v>363.00854952070449</v>
      </c>
      <c r="N484">
        <v>1327.4624652862549</v>
      </c>
      <c r="O484">
        <v>20.170046442084843</v>
      </c>
      <c r="P484">
        <v>15.470874030391375</v>
      </c>
      <c r="Q484">
        <v>4.0310793982611761</v>
      </c>
      <c r="R484">
        <v>1000.8843450546265</v>
      </c>
      <c r="S484">
        <v>1000.0460963143242</v>
      </c>
      <c r="T484">
        <v>5500.0122643364803</v>
      </c>
      <c r="U484">
        <v>2600.174827829997</v>
      </c>
      <c r="V484">
        <v>146.82162364323935</v>
      </c>
      <c r="W484">
        <v>23.100000381469727</v>
      </c>
      <c r="X484">
        <v>0.86092498898506165</v>
      </c>
      <c r="Y484">
        <v>1.932500034570694</v>
      </c>
      <c r="Z484" t="s">
        <v>310</v>
      </c>
      <c r="AA484" t="s">
        <v>310</v>
      </c>
      <c r="AB484" t="s">
        <v>310</v>
      </c>
      <c r="AC484" t="s">
        <v>310</v>
      </c>
      <c r="AD484" t="s">
        <v>310</v>
      </c>
      <c r="AE484">
        <v>14532.305739000109</v>
      </c>
      <c r="AF484">
        <v>92.475000381469727</v>
      </c>
      <c r="AG484">
        <v>8.3424997329711914</v>
      </c>
      <c r="AH484">
        <v>370.55832926432294</v>
      </c>
      <c r="AI484" t="s">
        <v>310</v>
      </c>
      <c r="AJ484">
        <v>1.3999999761581421</v>
      </c>
      <c r="AK484">
        <v>6210</v>
      </c>
      <c r="AL484">
        <v>76.724845086203686</v>
      </c>
      <c r="AM484">
        <v>4.2352302097611956</v>
      </c>
      <c r="AN484">
        <v>5.4455952254434425</v>
      </c>
      <c r="AO484">
        <v>13.125398382047813</v>
      </c>
      <c r="AP484">
        <v>1.2310042454182732E-2</v>
      </c>
      <c r="AQ484">
        <v>2.5837024052937827</v>
      </c>
      <c r="AR484">
        <v>38433.162463378903</v>
      </c>
      <c r="AS484">
        <v>46146.238684082033</v>
      </c>
      <c r="AT484">
        <v>463.54880054261952</v>
      </c>
      <c r="AU484">
        <v>638.36947146521675</v>
      </c>
      <c r="AV484">
        <v>576.07011265224878</v>
      </c>
      <c r="AW484">
        <v>593.28656200832791</v>
      </c>
      <c r="AX484">
        <v>592.21786988576252</v>
      </c>
      <c r="AY484">
        <v>586.01694967481831</v>
      </c>
      <c r="AZ484">
        <v>3.6201669224434427</v>
      </c>
      <c r="BA484">
        <v>-12.71388313041793</v>
      </c>
      <c r="BB484">
        <v>62.584492720497977</v>
      </c>
      <c r="BC484">
        <v>1531.1809819824166</v>
      </c>
      <c r="BD484">
        <v>7712.5894629584418</v>
      </c>
      <c r="BE484" s="33">
        <v>0.12958750439186892</v>
      </c>
      <c r="BF484" s="33"/>
    </row>
    <row r="485" spans="3:58" x14ac:dyDescent="0.3">
      <c r="C485" s="34">
        <v>43214</v>
      </c>
      <c r="D485">
        <v>22224.213321261937</v>
      </c>
      <c r="E485">
        <v>182.45409813986885</v>
      </c>
      <c r="F485">
        <v>622.48050954606799</v>
      </c>
      <c r="G485" t="s">
        <v>310</v>
      </c>
      <c r="H485">
        <v>1336.1476196712917</v>
      </c>
      <c r="I485">
        <v>754.15907285478374</v>
      </c>
      <c r="J485">
        <v>2.3982556625924727</v>
      </c>
      <c r="K485">
        <v>285.39519709481135</v>
      </c>
      <c r="L485">
        <v>362.67280841403539</v>
      </c>
      <c r="M485">
        <v>369.34630906846786</v>
      </c>
      <c r="N485">
        <v>1327.6437185499403</v>
      </c>
      <c r="O485">
        <v>19.864611939589182</v>
      </c>
      <c r="P485">
        <v>15.222861175404654</v>
      </c>
      <c r="Q485">
        <v>3.9636786513858371</v>
      </c>
      <c r="R485">
        <v>995.98750851949058</v>
      </c>
      <c r="S485">
        <v>1000.0025528589885</v>
      </c>
      <c r="T485">
        <v>5499.9649795532223</v>
      </c>
      <c r="U485">
        <v>2599.8723182678223</v>
      </c>
      <c r="V485">
        <v>146.6239825884501</v>
      </c>
      <c r="W485">
        <v>23.025000095367432</v>
      </c>
      <c r="X485">
        <v>0.86682498455047607</v>
      </c>
      <c r="Y485">
        <v>1.9249999821186066</v>
      </c>
      <c r="Z485" t="s">
        <v>310</v>
      </c>
      <c r="AA485" t="s">
        <v>310</v>
      </c>
      <c r="AB485" t="s">
        <v>310</v>
      </c>
      <c r="AC485" t="s">
        <v>310</v>
      </c>
      <c r="AD485" t="s">
        <v>310</v>
      </c>
      <c r="AE485">
        <v>13738.014856974283</v>
      </c>
      <c r="AF485">
        <v>92.19999885559082</v>
      </c>
      <c r="AG485">
        <v>8.2224996089935303</v>
      </c>
      <c r="AH485">
        <v>356.47500610351563</v>
      </c>
      <c r="AI485" t="s">
        <v>310</v>
      </c>
      <c r="AJ485">
        <v>1.3999999761581421</v>
      </c>
      <c r="AK485">
        <v>6210</v>
      </c>
      <c r="AL485">
        <v>76.852331264813742</v>
      </c>
      <c r="AM485">
        <v>4.2352507576346401</v>
      </c>
      <c r="AN485">
        <v>5.4405614226435626</v>
      </c>
      <c r="AO485">
        <v>12.997380545859535</v>
      </c>
      <c r="AP485">
        <v>1.1551332815239826E-2</v>
      </c>
      <c r="AQ485">
        <v>2.5901565535200968</v>
      </c>
      <c r="AR485">
        <v>38335.820347764755</v>
      </c>
      <c r="AS485">
        <v>45532.02907307943</v>
      </c>
      <c r="AT485">
        <v>464.05284498002794</v>
      </c>
      <c r="AU485">
        <v>640.69761055840388</v>
      </c>
      <c r="AV485">
        <v>574.57364930046924</v>
      </c>
      <c r="AW485">
        <v>591.83892275492349</v>
      </c>
      <c r="AX485">
        <v>590.73108240763349</v>
      </c>
      <c r="AY485">
        <v>584.25672988891597</v>
      </c>
      <c r="AZ485">
        <v>3.4589290924370291</v>
      </c>
      <c r="BA485">
        <v>-12.536191439959739</v>
      </c>
      <c r="BB485">
        <v>70.290272005399075</v>
      </c>
      <c r="BC485">
        <v>1174.2593677308823</v>
      </c>
      <c r="BD485">
        <v>7749.2301089816619</v>
      </c>
      <c r="BE485" s="33">
        <v>0.12453333629916112</v>
      </c>
      <c r="BF485" s="33"/>
    </row>
    <row r="486" spans="3:58" x14ac:dyDescent="0.3">
      <c r="C486" s="34">
        <v>43215</v>
      </c>
      <c r="D486">
        <v>22483.047520616321</v>
      </c>
      <c r="E486">
        <v>178.3653190559811</v>
      </c>
      <c r="F486">
        <v>611.52007102966309</v>
      </c>
      <c r="G486" t="s">
        <v>310</v>
      </c>
      <c r="H486">
        <v>1336.313032997979</v>
      </c>
      <c r="I486">
        <v>757.59990615844731</v>
      </c>
      <c r="J486">
        <v>2.4176042624645762</v>
      </c>
      <c r="K486">
        <v>254.87408866882325</v>
      </c>
      <c r="L486">
        <v>335.83856158786352</v>
      </c>
      <c r="M486">
        <v>351.55425866444904</v>
      </c>
      <c r="N486">
        <v>1327.4682322608101</v>
      </c>
      <c r="O486">
        <v>19.805737733840942</v>
      </c>
      <c r="P486">
        <v>15.299276324444348</v>
      </c>
      <c r="Q486">
        <v>3.7556560039520264</v>
      </c>
      <c r="R486">
        <v>998.36321871015764</v>
      </c>
      <c r="S486">
        <v>999.98390856848823</v>
      </c>
      <c r="T486">
        <v>5499.9436948988168</v>
      </c>
      <c r="U486">
        <v>2600.6192379421659</v>
      </c>
      <c r="V486">
        <v>146.72920544942221</v>
      </c>
      <c r="W486">
        <v>23.22499942779541</v>
      </c>
      <c r="X486">
        <v>0.87875001132488251</v>
      </c>
      <c r="Y486">
        <v>1.9199999570846558</v>
      </c>
      <c r="Z486" t="s">
        <v>310</v>
      </c>
      <c r="AA486" t="s">
        <v>310</v>
      </c>
      <c r="AB486" t="s">
        <v>310</v>
      </c>
      <c r="AC486" t="s">
        <v>310</v>
      </c>
      <c r="AD486" t="s">
        <v>310</v>
      </c>
      <c r="AE486">
        <v>13969.907515801324</v>
      </c>
      <c r="AF486">
        <v>91.875001907348633</v>
      </c>
      <c r="AG486">
        <v>8.3149998188018799</v>
      </c>
      <c r="AH486">
        <v>352.32501220703125</v>
      </c>
      <c r="AI486" t="s">
        <v>310</v>
      </c>
      <c r="AJ486">
        <v>0.80000001192092896</v>
      </c>
      <c r="AK486">
        <v>6210</v>
      </c>
      <c r="AL486">
        <v>76.991261988215982</v>
      </c>
      <c r="AM486">
        <v>4.2146393587191904</v>
      </c>
      <c r="AN486">
        <v>5.3671647322674589</v>
      </c>
      <c r="AO486">
        <v>12.952545454891192</v>
      </c>
      <c r="AP486">
        <v>1.5442571240580745E-2</v>
      </c>
      <c r="AQ486">
        <v>2.6707617772950067</v>
      </c>
      <c r="AR486">
        <v>38536.210244411894</v>
      </c>
      <c r="AS486">
        <v>43260.454041883684</v>
      </c>
      <c r="AT486">
        <v>460.99567872153386</v>
      </c>
      <c r="AU486">
        <v>628.2615698920356</v>
      </c>
      <c r="AV486">
        <v>563.66210513644751</v>
      </c>
      <c r="AW486">
        <v>580.92228961520721</v>
      </c>
      <c r="AX486">
        <v>579.30951016743973</v>
      </c>
      <c r="AY486">
        <v>574.05209183163117</v>
      </c>
      <c r="AZ486">
        <v>3.5649085386759705</v>
      </c>
      <c r="BA486">
        <v>-13.536041247844697</v>
      </c>
      <c r="BB486">
        <v>50.493042519357466</v>
      </c>
      <c r="BC486">
        <v>941.77038088904487</v>
      </c>
      <c r="BD486">
        <v>7710.4546235826283</v>
      </c>
      <c r="BE486" s="33">
        <v>0.10019166643420856</v>
      </c>
      <c r="BF486" s="33"/>
    </row>
    <row r="487" spans="3:58" x14ac:dyDescent="0.3">
      <c r="C487" s="34">
        <v>43216</v>
      </c>
      <c r="D487">
        <v>22497.704061550565</v>
      </c>
      <c r="E487">
        <v>181.62826933330959</v>
      </c>
      <c r="F487">
        <v>613.20894665188257</v>
      </c>
      <c r="G487" t="s">
        <v>310</v>
      </c>
      <c r="H487">
        <v>1334.957992723253</v>
      </c>
      <c r="I487">
        <v>757.68787239922415</v>
      </c>
      <c r="J487">
        <v>2.420078959895505</v>
      </c>
      <c r="K487">
        <v>272.16250292460126</v>
      </c>
      <c r="L487">
        <v>343.88381110297308</v>
      </c>
      <c r="M487">
        <v>356.43236902025012</v>
      </c>
      <c r="N487">
        <v>1327.0431913163927</v>
      </c>
      <c r="O487">
        <v>19.832541015413071</v>
      </c>
      <c r="P487">
        <v>15.298623265160455</v>
      </c>
      <c r="Q487">
        <v>3.8760547373029919</v>
      </c>
      <c r="R487">
        <v>997.85457950168188</v>
      </c>
      <c r="S487">
        <v>1000.0144966549343</v>
      </c>
      <c r="T487">
        <v>5500.039264933268</v>
      </c>
      <c r="U487">
        <v>2599.9996670193141</v>
      </c>
      <c r="V487">
        <v>146.5864928563436</v>
      </c>
      <c r="W487">
        <v>23.150000095367432</v>
      </c>
      <c r="X487">
        <v>0.88402499258518219</v>
      </c>
      <c r="Y487">
        <v>1.9199999570846558</v>
      </c>
      <c r="Z487" t="s">
        <v>310</v>
      </c>
      <c r="AA487" t="s">
        <v>310</v>
      </c>
      <c r="AB487" t="s">
        <v>310</v>
      </c>
      <c r="AC487" t="s">
        <v>310</v>
      </c>
      <c r="AD487" t="s">
        <v>310</v>
      </c>
      <c r="AE487">
        <v>14015.619310167102</v>
      </c>
      <c r="AF487">
        <v>91.950000762939453</v>
      </c>
      <c r="AG487">
        <v>8.2950003147125244</v>
      </c>
      <c r="AH487">
        <v>352.07501220703125</v>
      </c>
      <c r="AI487" t="s">
        <v>310</v>
      </c>
      <c r="AJ487">
        <v>0.60000002384185791</v>
      </c>
      <c r="AK487">
        <v>6210</v>
      </c>
      <c r="AL487">
        <v>77.092286112573419</v>
      </c>
      <c r="AM487">
        <v>4.2051312522755726</v>
      </c>
      <c r="AN487">
        <v>5.3311748499878577</v>
      </c>
      <c r="AO487">
        <v>12.894889261863298</v>
      </c>
      <c r="AP487">
        <v>1.8748595482773252E-2</v>
      </c>
      <c r="AQ487">
        <v>2.8604243364599018</v>
      </c>
      <c r="AR487">
        <v>38653.489964463974</v>
      </c>
      <c r="AS487">
        <v>42116.578942871092</v>
      </c>
      <c r="AT487">
        <v>465.33040578630238</v>
      </c>
      <c r="AU487">
        <v>630.05138905843103</v>
      </c>
      <c r="AV487">
        <v>566.25320646497937</v>
      </c>
      <c r="AW487">
        <v>584.07133068508574</v>
      </c>
      <c r="AX487">
        <v>583.08708902994795</v>
      </c>
      <c r="AY487">
        <v>576.99208806355796</v>
      </c>
      <c r="AZ487">
        <v>3.6130347241957983</v>
      </c>
      <c r="BA487">
        <v>-13.191528339518442</v>
      </c>
      <c r="BB487">
        <v>58.247423594527774</v>
      </c>
      <c r="BC487">
        <v>948.72616312238904</v>
      </c>
      <c r="BD487">
        <v>7744.010520765516</v>
      </c>
      <c r="BE487" s="33">
        <v>9.8837499196330711E-2</v>
      </c>
      <c r="BF487" s="33"/>
    </row>
    <row r="488" spans="3:58" x14ac:dyDescent="0.3">
      <c r="C488" s="34">
        <v>43217</v>
      </c>
      <c r="D488">
        <v>22500.898792182074</v>
      </c>
      <c r="E488">
        <v>184.76324047512477</v>
      </c>
      <c r="F488">
        <v>616.48131794399683</v>
      </c>
      <c r="G488" t="s">
        <v>310</v>
      </c>
      <c r="H488">
        <v>1335.018587536282</v>
      </c>
      <c r="I488">
        <v>758.34442551930749</v>
      </c>
      <c r="J488">
        <v>2.4002696184648409</v>
      </c>
      <c r="K488">
        <v>266.00446536805896</v>
      </c>
      <c r="L488">
        <v>346.29171689351398</v>
      </c>
      <c r="M488">
        <v>359.39000182681616</v>
      </c>
      <c r="N488">
        <v>1327.393122906155</v>
      </c>
      <c r="O488">
        <v>19.864201015896267</v>
      </c>
      <c r="P488">
        <v>15.168312975764275</v>
      </c>
      <c r="Q488">
        <v>3.9482588238186307</v>
      </c>
      <c r="R488">
        <v>995.63930572933623</v>
      </c>
      <c r="S488">
        <v>1000.0391823238797</v>
      </c>
      <c r="T488">
        <v>5499.9609647962779</v>
      </c>
      <c r="U488">
        <v>2600.4713122897679</v>
      </c>
      <c r="V488">
        <v>146.67345921198526</v>
      </c>
      <c r="W488">
        <v>23.100000381469727</v>
      </c>
      <c r="X488">
        <v>0.88287501037120819</v>
      </c>
      <c r="Y488">
        <v>2.0549999177455902</v>
      </c>
      <c r="Z488" t="s">
        <v>310</v>
      </c>
      <c r="AA488" t="s">
        <v>310</v>
      </c>
      <c r="AB488" t="s">
        <v>310</v>
      </c>
      <c r="AC488" t="s">
        <v>310</v>
      </c>
      <c r="AD488" t="s">
        <v>310</v>
      </c>
      <c r="AE488">
        <v>14049.072204928929</v>
      </c>
      <c r="AF488">
        <v>92.30000114440918</v>
      </c>
      <c r="AG488">
        <v>8.3374998569488525</v>
      </c>
      <c r="AH488">
        <v>350.72499847412109</v>
      </c>
      <c r="AI488" t="s">
        <v>310</v>
      </c>
      <c r="AJ488">
        <v>-7.5000002980232239E-2</v>
      </c>
      <c r="AK488">
        <v>6210</v>
      </c>
      <c r="AL488">
        <v>77.1854184574551</v>
      </c>
      <c r="AM488">
        <v>4.213647124833531</v>
      </c>
      <c r="AN488">
        <v>5.3420264989137651</v>
      </c>
      <c r="AO488">
        <v>12.77268337023755</v>
      </c>
      <c r="AP488">
        <v>2.3048628276834886E-2</v>
      </c>
      <c r="AQ488">
        <v>3.0658249639802508</v>
      </c>
      <c r="AR488">
        <v>38521.443041992185</v>
      </c>
      <c r="AS488">
        <v>43076.074921332467</v>
      </c>
      <c r="AT488">
        <v>466.9603398958842</v>
      </c>
      <c r="AU488">
        <v>633.58386052449544</v>
      </c>
      <c r="AV488">
        <v>565.89665942721899</v>
      </c>
      <c r="AW488">
        <v>583.75914389292404</v>
      </c>
      <c r="AX488">
        <v>582.5501603656345</v>
      </c>
      <c r="AY488">
        <v>577.13675619761148</v>
      </c>
      <c r="AZ488">
        <v>3.3634484525356028</v>
      </c>
      <c r="BA488">
        <v>-12.914246863126754</v>
      </c>
      <c r="BB488">
        <v>59.963773241307997</v>
      </c>
      <c r="BC488">
        <v>930.01543583340117</v>
      </c>
      <c r="BD488">
        <v>7714.3444347805444</v>
      </c>
      <c r="BE488" s="33">
        <v>0.10210833481202523</v>
      </c>
      <c r="BF488" s="33"/>
    </row>
    <row r="489" spans="3:58" x14ac:dyDescent="0.3">
      <c r="C489" s="34">
        <v>43218</v>
      </c>
      <c r="D489">
        <v>22498.882391357423</v>
      </c>
      <c r="E489">
        <v>182.59158633550007</v>
      </c>
      <c r="F489">
        <v>617.83880339728466</v>
      </c>
      <c r="G489" t="s">
        <v>310</v>
      </c>
      <c r="H489">
        <v>1334.9789902157254</v>
      </c>
      <c r="I489">
        <v>761.82167038387718</v>
      </c>
      <c r="J489">
        <v>2.3765789089103539</v>
      </c>
      <c r="K489">
        <v>283.59448854658336</v>
      </c>
      <c r="L489">
        <v>356.84048873053655</v>
      </c>
      <c r="M489">
        <v>361.34691768222388</v>
      </c>
      <c r="N489">
        <v>1328.1598031785752</v>
      </c>
      <c r="O489">
        <v>20.002000729242962</v>
      </c>
      <c r="P489">
        <v>15.29874611099561</v>
      </c>
      <c r="Q489">
        <v>3.9416430791219077</v>
      </c>
      <c r="R489">
        <v>997.2606607437134</v>
      </c>
      <c r="S489">
        <v>1000.000765270657</v>
      </c>
      <c r="T489">
        <v>5499.9984373304578</v>
      </c>
      <c r="U489">
        <v>2601.0977032131618</v>
      </c>
      <c r="V489">
        <v>146.41455491383871</v>
      </c>
      <c r="W489">
        <v>23.025000095367432</v>
      </c>
      <c r="X489">
        <v>0.91005001962184906</v>
      </c>
      <c r="Y489">
        <v>1.85999995470047</v>
      </c>
      <c r="Z489" t="s">
        <v>310</v>
      </c>
      <c r="AA489" t="s">
        <v>310</v>
      </c>
      <c r="AB489" t="s">
        <v>310</v>
      </c>
      <c r="AC489" t="s">
        <v>310</v>
      </c>
      <c r="AD489" t="s">
        <v>310</v>
      </c>
      <c r="AE489">
        <v>14030.129480997721</v>
      </c>
      <c r="AF489">
        <v>92.624998092651367</v>
      </c>
      <c r="AG489">
        <v>8.4574997425079346</v>
      </c>
      <c r="AH489">
        <v>351.00000762939453</v>
      </c>
      <c r="AI489" t="s">
        <v>310</v>
      </c>
      <c r="AJ489">
        <v>-0.30000001192092896</v>
      </c>
      <c r="AK489">
        <v>6210</v>
      </c>
      <c r="AL489">
        <v>77.19772593710158</v>
      </c>
      <c r="AM489">
        <v>4.2145129357775053</v>
      </c>
      <c r="AN489">
        <v>5.3752458036980695</v>
      </c>
      <c r="AO489">
        <v>12.742725770589377</v>
      </c>
      <c r="AP489">
        <v>1.9860324139396351E-2</v>
      </c>
      <c r="AQ489">
        <v>2.9204174462291927</v>
      </c>
      <c r="AR489">
        <v>38865.844981553819</v>
      </c>
      <c r="AS489">
        <v>43844.393183051216</v>
      </c>
      <c r="AT489">
        <v>464.63952976862589</v>
      </c>
      <c r="AU489">
        <v>634.99259904225664</v>
      </c>
      <c r="AV489">
        <v>566.79996914333765</v>
      </c>
      <c r="AW489">
        <v>584.05761453840466</v>
      </c>
      <c r="AX489">
        <v>583.05887343088784</v>
      </c>
      <c r="AY489">
        <v>577.70170533921987</v>
      </c>
      <c r="AZ489">
        <v>3.1749841671850945</v>
      </c>
      <c r="BA489">
        <v>-12.533397089772754</v>
      </c>
      <c r="BB489">
        <v>66.922583643595374</v>
      </c>
      <c r="BC489">
        <v>927.00627719031445</v>
      </c>
      <c r="BD489">
        <v>7709.4354014078772</v>
      </c>
      <c r="BE489" s="33">
        <v>0.1073250009988745</v>
      </c>
      <c r="BF489" s="33"/>
    </row>
    <row r="490" spans="3:58" x14ac:dyDescent="0.3">
      <c r="C490" s="34">
        <v>43219</v>
      </c>
      <c r="D490">
        <v>22499.530415852863</v>
      </c>
      <c r="E490">
        <v>177.68569765620762</v>
      </c>
      <c r="F490">
        <v>619.13165675269238</v>
      </c>
      <c r="G490" t="s">
        <v>310</v>
      </c>
      <c r="H490">
        <v>1335.0007503085667</v>
      </c>
      <c r="I490">
        <v>759.41576713985864</v>
      </c>
      <c r="J490">
        <v>2.3892555205358401</v>
      </c>
      <c r="K490">
        <v>283.03735043207803</v>
      </c>
      <c r="L490">
        <v>359.46923109690346</v>
      </c>
      <c r="M490">
        <v>360.18812391493054</v>
      </c>
      <c r="N490">
        <v>1328.4031951056586</v>
      </c>
      <c r="O490">
        <v>20.079326498508454</v>
      </c>
      <c r="P490">
        <v>15.362010955810547</v>
      </c>
      <c r="Q490">
        <v>4.0477577050526934</v>
      </c>
      <c r="R490">
        <v>989.5304980172051</v>
      </c>
      <c r="S490">
        <v>999.98987700144448</v>
      </c>
      <c r="T490">
        <v>5499.9640235053166</v>
      </c>
      <c r="U490">
        <v>2599.6313145955405</v>
      </c>
      <c r="V490">
        <v>146.01989507675171</v>
      </c>
      <c r="W490">
        <v>23.075000286102295</v>
      </c>
      <c r="X490">
        <v>0.95042499899864197</v>
      </c>
      <c r="Y490">
        <v>1.8400000035762787</v>
      </c>
      <c r="Z490" t="s">
        <v>310</v>
      </c>
      <c r="AA490" t="s">
        <v>310</v>
      </c>
      <c r="AB490" t="s">
        <v>310</v>
      </c>
      <c r="AC490" t="s">
        <v>310</v>
      </c>
      <c r="AD490" t="s">
        <v>310</v>
      </c>
      <c r="AE490">
        <v>14056.310323079428</v>
      </c>
      <c r="AF490">
        <v>92.475000381469727</v>
      </c>
      <c r="AG490">
        <v>8.4899997711181641</v>
      </c>
      <c r="AH490">
        <v>351.34999847412109</v>
      </c>
      <c r="AI490" t="s">
        <v>310</v>
      </c>
      <c r="AJ490">
        <v>-0.30000001192092896</v>
      </c>
      <c r="AK490">
        <v>6210</v>
      </c>
      <c r="AL490">
        <v>77.234259671635101</v>
      </c>
      <c r="AM490">
        <v>4.2131687238812443</v>
      </c>
      <c r="AN490">
        <v>5.3521196462420955</v>
      </c>
      <c r="AO490">
        <v>12.716235199694832</v>
      </c>
      <c r="AP490">
        <v>2.7895314056271065E-2</v>
      </c>
      <c r="AQ490">
        <v>3.0505459755659103</v>
      </c>
      <c r="AR490">
        <v>39194.963585069447</v>
      </c>
      <c r="AS490">
        <v>45014.885708279078</v>
      </c>
      <c r="AT490">
        <v>461.19763556586372</v>
      </c>
      <c r="AU490">
        <v>635.94694663153757</v>
      </c>
      <c r="AV490">
        <v>570.42357656690808</v>
      </c>
      <c r="AW490">
        <v>585.91818928188752</v>
      </c>
      <c r="AX490">
        <v>584.92898421817358</v>
      </c>
      <c r="AY490">
        <v>580.08927021026614</v>
      </c>
      <c r="AZ490">
        <v>3.2876342726250489</v>
      </c>
      <c r="BA490">
        <v>-12.566428126891454</v>
      </c>
      <c r="BB490">
        <v>69.085315982500717</v>
      </c>
      <c r="BC490">
        <v>925.86190611521408</v>
      </c>
      <c r="BD490">
        <v>7707.4250361124678</v>
      </c>
      <c r="BE490" s="33">
        <v>0.10695833340287209</v>
      </c>
      <c r="BF490" s="33"/>
    </row>
    <row r="491" spans="3:58" x14ac:dyDescent="0.3">
      <c r="C491" s="34">
        <v>43220</v>
      </c>
      <c r="D491">
        <v>22645.234478081598</v>
      </c>
      <c r="E491">
        <v>181.42798726293776</v>
      </c>
      <c r="F491">
        <v>622.95049137539331</v>
      </c>
      <c r="G491" t="s">
        <v>310</v>
      </c>
      <c r="H491">
        <v>1332.0157009548611</v>
      </c>
      <c r="I491">
        <v>752.57464175754126</v>
      </c>
      <c r="J491">
        <v>2.4045529377129342</v>
      </c>
      <c r="K491">
        <v>285.19209419886272</v>
      </c>
      <c r="L491">
        <v>362.51056726243763</v>
      </c>
      <c r="M491">
        <v>358.86869960361059</v>
      </c>
      <c r="N491">
        <v>1326.6087639278835</v>
      </c>
      <c r="O491">
        <v>20.164009879695044</v>
      </c>
      <c r="P491">
        <v>15.495288213094076</v>
      </c>
      <c r="Q491">
        <v>4.0512370268503828</v>
      </c>
      <c r="R491">
        <v>981.24274978637698</v>
      </c>
      <c r="S491">
        <v>999.98723114861377</v>
      </c>
      <c r="T491">
        <v>5499.9981684366858</v>
      </c>
      <c r="U491">
        <v>2600.73304172092</v>
      </c>
      <c r="V491">
        <v>146.10442479451498</v>
      </c>
      <c r="W491">
        <v>22.949999809265137</v>
      </c>
      <c r="X491">
        <v>0.97099998593330383</v>
      </c>
      <c r="Y491">
        <v>1.7924999892711639</v>
      </c>
      <c r="Z491" t="s">
        <v>310</v>
      </c>
      <c r="AA491" t="s">
        <v>310</v>
      </c>
      <c r="AB491" t="s">
        <v>310</v>
      </c>
      <c r="AC491" t="s">
        <v>310</v>
      </c>
      <c r="AD491" t="s">
        <v>310</v>
      </c>
      <c r="AE491">
        <v>14267.142874176921</v>
      </c>
      <c r="AF491">
        <v>92.549999237060547</v>
      </c>
      <c r="AG491">
        <v>8.4599997997283936</v>
      </c>
      <c r="AH491">
        <v>351.17500305175781</v>
      </c>
      <c r="AI491" t="s">
        <v>310</v>
      </c>
      <c r="AJ491">
        <v>-1.862645149230957E-9</v>
      </c>
      <c r="AK491">
        <v>6210</v>
      </c>
      <c r="AL491">
        <v>77.308469679620529</v>
      </c>
      <c r="AM491">
        <v>4.2048648665348685</v>
      </c>
      <c r="AN491">
        <v>5.3190001025382019</v>
      </c>
      <c r="AO491">
        <v>12.708632473068105</v>
      </c>
      <c r="AP491">
        <v>2.1581625139748931E-2</v>
      </c>
      <c r="AQ491">
        <v>2.9847575144635305</v>
      </c>
      <c r="AR491">
        <v>39453.859083387586</v>
      </c>
      <c r="AS491">
        <v>45933.476148817273</v>
      </c>
      <c r="AT491">
        <v>460.6422273317973</v>
      </c>
      <c r="AU491">
        <v>633.11767063140871</v>
      </c>
      <c r="AV491">
        <v>574.33745596143933</v>
      </c>
      <c r="AW491">
        <v>588.82977362738711</v>
      </c>
      <c r="AX491">
        <v>587.88170096079511</v>
      </c>
      <c r="AY491">
        <v>583.40165822770859</v>
      </c>
      <c r="AZ491">
        <v>3.3572187782989609</v>
      </c>
      <c r="BA491">
        <v>-12.620249182648129</v>
      </c>
      <c r="BB491">
        <v>69.193631503317093</v>
      </c>
      <c r="BC491">
        <v>944.3926331626044</v>
      </c>
      <c r="BD491">
        <v>7698.5725921630856</v>
      </c>
      <c r="BE491" s="33">
        <v>0.10442083235830069</v>
      </c>
      <c r="BF491" s="33"/>
    </row>
    <row r="492" spans="3:58" x14ac:dyDescent="0.3">
      <c r="C492" s="34">
        <v>43221</v>
      </c>
      <c r="D492">
        <v>13505.723201673307</v>
      </c>
      <c r="E492">
        <v>176.49205863210889</v>
      </c>
      <c r="F492">
        <v>485.44713708029855</v>
      </c>
      <c r="G492" t="s">
        <v>310</v>
      </c>
      <c r="H492">
        <v>934.34340273539226</v>
      </c>
      <c r="I492">
        <v>658.24572374555805</v>
      </c>
      <c r="J492">
        <v>2.5553127424274056</v>
      </c>
      <c r="K492">
        <v>452.75513442357379</v>
      </c>
      <c r="L492">
        <v>308.14002825419107</v>
      </c>
      <c r="M492">
        <v>351.80881023406982</v>
      </c>
      <c r="N492">
        <v>928.96447800530325</v>
      </c>
      <c r="O492">
        <v>13.313651156094339</v>
      </c>
      <c r="P492">
        <v>12.592367443442345</v>
      </c>
      <c r="Q492">
        <v>4.1630234718322754</v>
      </c>
      <c r="R492">
        <v>988.28184736039907</v>
      </c>
      <c r="S492">
        <v>2126.0128691173736</v>
      </c>
      <c r="T492">
        <v>4234.0293647818062</v>
      </c>
      <c r="U492">
        <v>1872.8934404171616</v>
      </c>
      <c r="V492">
        <v>124.84346473938889</v>
      </c>
      <c r="W492">
        <v>22.899999618530273</v>
      </c>
      <c r="X492">
        <v>1.0118999928236008</v>
      </c>
      <c r="Y492">
        <v>1.6949999630451202</v>
      </c>
      <c r="Z492" t="s">
        <v>310</v>
      </c>
      <c r="AA492" t="s">
        <v>310</v>
      </c>
      <c r="AB492" t="s">
        <v>310</v>
      </c>
      <c r="AC492" t="s">
        <v>310</v>
      </c>
      <c r="AD492" t="s">
        <v>310</v>
      </c>
      <c r="AE492">
        <v>5583.3070016370875</v>
      </c>
      <c r="AF492">
        <v>92.599998474121094</v>
      </c>
      <c r="AG492">
        <v>8.4424996376037598</v>
      </c>
      <c r="AH492">
        <v>354.92501068115234</v>
      </c>
      <c r="AI492" t="s">
        <v>310</v>
      </c>
      <c r="AJ492">
        <v>0.10000000149011612</v>
      </c>
      <c r="AK492">
        <v>6210</v>
      </c>
      <c r="AL492">
        <v>87.653325337833834</v>
      </c>
      <c r="AM492">
        <v>3.904584669901265</v>
      </c>
      <c r="AN492">
        <v>2.399518381000679</v>
      </c>
      <c r="AO492">
        <v>5.6581893827478371</v>
      </c>
      <c r="AP492">
        <v>1.1265010009577246E-2</v>
      </c>
      <c r="AQ492">
        <v>2.6639117548863092</v>
      </c>
      <c r="AR492">
        <v>33216.32296210395</v>
      </c>
      <c r="AS492">
        <v>22319.764888890586</v>
      </c>
      <c r="AT492">
        <v>374.96242313385011</v>
      </c>
      <c r="AU492">
        <v>498.26960662206017</v>
      </c>
      <c r="AV492">
        <v>433.06619419521758</v>
      </c>
      <c r="AW492">
        <v>448.95234438578285</v>
      </c>
      <c r="AX492">
        <v>446.91094108157688</v>
      </c>
      <c r="AY492">
        <v>441.63365564346316</v>
      </c>
      <c r="AZ492">
        <v>9.0399036925699967</v>
      </c>
      <c r="BA492">
        <v>8261.7613164948089</v>
      </c>
      <c r="BB492">
        <v>69.763516084353128</v>
      </c>
      <c r="BC492">
        <v>890.04311152564151</v>
      </c>
      <c r="BD492">
        <v>7803.8184331258135</v>
      </c>
      <c r="BE492" s="33">
        <v>0.10819999873638153</v>
      </c>
      <c r="BF492" s="33"/>
    </row>
    <row r="493" spans="3:58" x14ac:dyDescent="0.3">
      <c r="C493" s="34">
        <v>43222</v>
      </c>
      <c r="D493">
        <v>7958.9417549197624</v>
      </c>
      <c r="E493">
        <v>168.04301045205858</v>
      </c>
      <c r="F493">
        <v>423.9024612956577</v>
      </c>
      <c r="G493" t="s">
        <v>310</v>
      </c>
      <c r="H493">
        <v>319.716254207823</v>
      </c>
      <c r="I493">
        <v>582.59062718285452</v>
      </c>
      <c r="J493">
        <v>2.4733652439382343</v>
      </c>
      <c r="K493">
        <v>290.24122282663978</v>
      </c>
      <c r="L493">
        <v>202.36699142985873</v>
      </c>
      <c r="M493">
        <v>177.16729258696239</v>
      </c>
      <c r="N493">
        <v>321.55711343553332</v>
      </c>
      <c r="O493">
        <v>4.3478072096484448</v>
      </c>
      <c r="P493">
        <v>8.5612921693258812</v>
      </c>
      <c r="Q493">
        <v>1.425894546167304</v>
      </c>
      <c r="R493">
        <v>978.54524662518747</v>
      </c>
      <c r="S493">
        <v>2317.1670183817546</v>
      </c>
      <c r="T493">
        <v>63.309732321742921</v>
      </c>
      <c r="U493">
        <v>-4.376400938406328</v>
      </c>
      <c r="V493">
        <v>0.66915963070053197</v>
      </c>
      <c r="W493">
        <v>22.899999618530273</v>
      </c>
      <c r="X493">
        <v>1.024399995803833</v>
      </c>
      <c r="Y493">
        <v>1.6699999570846558</v>
      </c>
      <c r="Z493" t="s">
        <v>310</v>
      </c>
      <c r="AA493" t="s">
        <v>310</v>
      </c>
      <c r="AB493" t="s">
        <v>310</v>
      </c>
      <c r="AC493" t="s">
        <v>310</v>
      </c>
      <c r="AD493" t="s">
        <v>310</v>
      </c>
      <c r="AE493">
        <v>19.741727969691986</v>
      </c>
      <c r="AF493">
        <v>92.599998474121094</v>
      </c>
      <c r="AG493">
        <v>8.4399995803833008</v>
      </c>
      <c r="AH493">
        <v>356.20001220703125</v>
      </c>
      <c r="AI493" t="s">
        <v>310</v>
      </c>
      <c r="AJ493">
        <v>0.10000000149011612</v>
      </c>
      <c r="AK493">
        <v>6210</v>
      </c>
      <c r="AL493">
        <v>94.906708765029904</v>
      </c>
      <c r="AM493">
        <v>3.7351741102006701</v>
      </c>
      <c r="AN493">
        <v>0.29439495796751647</v>
      </c>
      <c r="AO493">
        <v>0.72798961628642345</v>
      </c>
      <c r="AP493">
        <v>9.8150699502891972E-3</v>
      </c>
      <c r="AQ493">
        <v>2.6031962285439172</v>
      </c>
      <c r="AR493">
        <v>14728.163101150592</v>
      </c>
      <c r="AS493">
        <v>10573.901752048068</v>
      </c>
      <c r="AT493">
        <v>345.20561511781483</v>
      </c>
      <c r="AU493">
        <v>455.43702941470679</v>
      </c>
      <c r="AV493">
        <v>368.60592016643949</v>
      </c>
      <c r="AW493">
        <v>390.0530740843879</v>
      </c>
      <c r="AX493">
        <v>385.56269852320355</v>
      </c>
      <c r="AY493">
        <v>378.86141646703084</v>
      </c>
      <c r="AZ493">
        <v>11.34420926703347</v>
      </c>
      <c r="BA493">
        <v>4168.0044870081874</v>
      </c>
      <c r="BB493">
        <v>82.676389165719357</v>
      </c>
      <c r="BC493">
        <v>758.41332874298098</v>
      </c>
      <c r="BD493">
        <v>7763.6450741238068</v>
      </c>
      <c r="BE493" s="33">
        <v>0.10819999873638153</v>
      </c>
      <c r="BF493" s="33"/>
    </row>
    <row r="494" spans="3:58" x14ac:dyDescent="0.3">
      <c r="C494" s="34">
        <v>43223</v>
      </c>
      <c r="D494">
        <v>7472.3570183648008</v>
      </c>
      <c r="E494">
        <v>168.37608919143676</v>
      </c>
      <c r="F494">
        <v>389.20886650085447</v>
      </c>
      <c r="G494" t="s">
        <v>310</v>
      </c>
      <c r="H494">
        <v>138.53120048311021</v>
      </c>
      <c r="I494">
        <v>559.62375950283479</v>
      </c>
      <c r="J494">
        <v>2.4721707111431495</v>
      </c>
      <c r="K494">
        <v>147.29701871342129</v>
      </c>
      <c r="L494">
        <v>83.838566644986471</v>
      </c>
      <c r="M494">
        <v>85.355645063188348</v>
      </c>
      <c r="N494">
        <v>137.10131766001385</v>
      </c>
      <c r="O494">
        <v>2.1456309705239689E-2</v>
      </c>
      <c r="P494">
        <v>6.0351755771608584</v>
      </c>
      <c r="Q494">
        <v>0.12329442505466028</v>
      </c>
      <c r="R494">
        <v>1006.0755968093872</v>
      </c>
      <c r="S494">
        <v>1699.9367759704589</v>
      </c>
      <c r="T494">
        <v>35.60500704377062</v>
      </c>
      <c r="U494">
        <v>-4.9203495124018648</v>
      </c>
      <c r="V494">
        <v>0.41542122079990806</v>
      </c>
      <c r="W494">
        <v>22.899999618530273</v>
      </c>
      <c r="X494">
        <v>1.024399995803833</v>
      </c>
      <c r="Y494">
        <v>1.6699999570846558</v>
      </c>
      <c r="Z494" t="s">
        <v>310</v>
      </c>
      <c r="AA494" t="s">
        <v>310</v>
      </c>
      <c r="AB494" t="s">
        <v>310</v>
      </c>
      <c r="AC494" t="s">
        <v>310</v>
      </c>
      <c r="AD494" t="s">
        <v>310</v>
      </c>
      <c r="AE494">
        <v>22.107931627829871</v>
      </c>
      <c r="AF494">
        <v>92.599998474121094</v>
      </c>
      <c r="AG494">
        <v>8.4399995803833008</v>
      </c>
      <c r="AH494">
        <v>356.20001220703125</v>
      </c>
      <c r="AI494" t="s">
        <v>310</v>
      </c>
      <c r="AJ494">
        <v>0.10000000149011612</v>
      </c>
      <c r="AK494">
        <v>6210</v>
      </c>
      <c r="AL494">
        <v>94.905080085330539</v>
      </c>
      <c r="AM494">
        <v>3.7351319789886475</v>
      </c>
      <c r="AN494">
        <v>0.29437228393637471</v>
      </c>
      <c r="AO494">
        <v>0.72775453039341498</v>
      </c>
      <c r="AP494">
        <v>9.9362428817484118E-3</v>
      </c>
      <c r="AQ494">
        <v>2.5758672505617142</v>
      </c>
      <c r="AR494">
        <v>32.942952635553148</v>
      </c>
      <c r="AS494">
        <v>8707.3709943983285</v>
      </c>
      <c r="AT494">
        <v>323.35920955869886</v>
      </c>
      <c r="AU494">
        <v>415.843861357371</v>
      </c>
      <c r="AV494">
        <v>344.180474864112</v>
      </c>
      <c r="AW494">
        <v>365.6339228630066</v>
      </c>
      <c r="AX494">
        <v>361.14056572384305</v>
      </c>
      <c r="AY494">
        <v>353.20704506768118</v>
      </c>
      <c r="AZ494">
        <v>12.742781658967337</v>
      </c>
      <c r="BA494">
        <v>-12.693172468410598</v>
      </c>
      <c r="BB494">
        <v>81.42789228227403</v>
      </c>
      <c r="BC494">
        <v>703.09780839284258</v>
      </c>
      <c r="BD494">
        <v>7767.1455062866207</v>
      </c>
      <c r="BE494" s="33">
        <v>0.10819999873638153</v>
      </c>
      <c r="BF494" s="33"/>
    </row>
    <row r="495" spans="3:58" x14ac:dyDescent="0.3">
      <c r="C495" s="34">
        <v>43224</v>
      </c>
      <c r="D495">
        <v>7480.5914711846244</v>
      </c>
      <c r="E495">
        <v>165.50730535719129</v>
      </c>
      <c r="F495">
        <v>384.92626431783043</v>
      </c>
      <c r="G495" t="s">
        <v>310</v>
      </c>
      <c r="H495">
        <v>109.32565428415934</v>
      </c>
      <c r="I495">
        <v>559.6832332611084</v>
      </c>
      <c r="J495">
        <v>2.471149761064185</v>
      </c>
      <c r="K495">
        <v>125.54260198805068</v>
      </c>
      <c r="L495">
        <v>82.520215943124555</v>
      </c>
      <c r="M495">
        <v>78.918424566586808</v>
      </c>
      <c r="N495">
        <v>106.82228362825182</v>
      </c>
      <c r="O495">
        <v>2.0326402714191418E-2</v>
      </c>
      <c r="P495">
        <v>5.9895651504160874</v>
      </c>
      <c r="Q495">
        <v>0.21513429094597492</v>
      </c>
      <c r="R495">
        <v>1015.5702271779378</v>
      </c>
      <c r="S495">
        <v>1699.9468503316243</v>
      </c>
      <c r="T495">
        <v>164.44457450578403</v>
      </c>
      <c r="U495">
        <v>-4.6160750877293237</v>
      </c>
      <c r="V495">
        <v>0.23250142425660872</v>
      </c>
      <c r="W495">
        <v>22.899999618530273</v>
      </c>
      <c r="X495">
        <v>1.024399995803833</v>
      </c>
      <c r="Y495">
        <v>1.6699999570846558</v>
      </c>
      <c r="Z495" t="s">
        <v>310</v>
      </c>
      <c r="AA495" t="s">
        <v>310</v>
      </c>
      <c r="AB495" t="s">
        <v>310</v>
      </c>
      <c r="AC495" t="s">
        <v>310</v>
      </c>
      <c r="AD495" t="s">
        <v>310</v>
      </c>
      <c r="AE495">
        <v>21.077927496698166</v>
      </c>
      <c r="AF495">
        <v>92.599998474121094</v>
      </c>
      <c r="AG495">
        <v>8.4399995803833008</v>
      </c>
      <c r="AH495">
        <v>356.20001220703125</v>
      </c>
      <c r="AI495" t="s">
        <v>310</v>
      </c>
      <c r="AJ495">
        <v>0.10000000149011612</v>
      </c>
      <c r="AK495">
        <v>6210</v>
      </c>
      <c r="AL495">
        <v>94.904227913750546</v>
      </c>
      <c r="AM495">
        <v>3.7351316496729852</v>
      </c>
      <c r="AN495">
        <v>0.29436394985144337</v>
      </c>
      <c r="AO495">
        <v>0.72751845088269973</v>
      </c>
      <c r="AP495">
        <v>9.956657886505127E-3</v>
      </c>
      <c r="AQ495">
        <v>2.5691515869564481</v>
      </c>
      <c r="AR495">
        <v>37.146889640225304</v>
      </c>
      <c r="AS495">
        <v>8411.7692913479277</v>
      </c>
      <c r="AT495">
        <v>322.76049486796063</v>
      </c>
      <c r="AU495">
        <v>409.08166948954266</v>
      </c>
      <c r="AV495">
        <v>345.11837342580162</v>
      </c>
      <c r="AW495">
        <v>363.20899634891089</v>
      </c>
      <c r="AX495">
        <v>358.89209784401788</v>
      </c>
      <c r="AY495">
        <v>354.01840212080214</v>
      </c>
      <c r="AZ495">
        <v>13.555307424068451</v>
      </c>
      <c r="BA495">
        <v>-12.815039529734188</v>
      </c>
      <c r="BB495">
        <v>80.178250368436181</v>
      </c>
      <c r="BC495">
        <v>689.79225262535942</v>
      </c>
      <c r="BD495">
        <v>7776.271080356174</v>
      </c>
      <c r="BE495" s="33">
        <v>0.10819999873638153</v>
      </c>
      <c r="BF495" s="33"/>
    </row>
    <row r="496" spans="3:58" x14ac:dyDescent="0.3">
      <c r="C496" s="34">
        <v>43225</v>
      </c>
      <c r="D496">
        <v>7481.1239444308812</v>
      </c>
      <c r="E496">
        <v>166.02727935579088</v>
      </c>
      <c r="F496">
        <v>371.08502828809952</v>
      </c>
      <c r="G496" t="s">
        <v>310</v>
      </c>
      <c r="H496">
        <v>279.74358705679577</v>
      </c>
      <c r="I496">
        <v>568.88070420159238</v>
      </c>
      <c r="J496">
        <v>2.4717915349950395</v>
      </c>
      <c r="K496">
        <v>301.82598989804586</v>
      </c>
      <c r="L496">
        <v>186.78716666963365</v>
      </c>
      <c r="M496">
        <v>80.473336887359622</v>
      </c>
      <c r="N496">
        <v>258.94027125040691</v>
      </c>
      <c r="O496">
        <v>3.1487501138979517</v>
      </c>
      <c r="P496">
        <v>7.9809006495608221</v>
      </c>
      <c r="Q496">
        <v>1.1097563992176827</v>
      </c>
      <c r="R496">
        <v>1008.2904761420356</v>
      </c>
      <c r="S496">
        <v>1700.072802564833</v>
      </c>
      <c r="T496">
        <v>1706.7605030013456</v>
      </c>
      <c r="U496">
        <v>583.56839411351825</v>
      </c>
      <c r="V496">
        <v>57.153632243752426</v>
      </c>
      <c r="W496">
        <v>22.899999618530273</v>
      </c>
      <c r="X496">
        <v>1.024399995803833</v>
      </c>
      <c r="Y496">
        <v>1.6699999570846558</v>
      </c>
      <c r="Z496" t="s">
        <v>310</v>
      </c>
      <c r="AA496" t="s">
        <v>310</v>
      </c>
      <c r="AB496" t="s">
        <v>310</v>
      </c>
      <c r="AC496" t="s">
        <v>310</v>
      </c>
      <c r="AD496" t="s">
        <v>310</v>
      </c>
      <c r="AE496">
        <v>24.168328153424792</v>
      </c>
      <c r="AF496">
        <v>92.599998474121094</v>
      </c>
      <c r="AG496">
        <v>8.4399995803833008</v>
      </c>
      <c r="AH496">
        <v>356.20001220703125</v>
      </c>
      <c r="AI496" t="s">
        <v>310</v>
      </c>
      <c r="AJ496">
        <v>0.10000000149011612</v>
      </c>
      <c r="AK496">
        <v>6210</v>
      </c>
      <c r="AL496">
        <v>94.904040273030603</v>
      </c>
      <c r="AM496">
        <v>3.7351171597838402</v>
      </c>
      <c r="AN496">
        <v>0.2943304228492909</v>
      </c>
      <c r="AO496">
        <v>0.72710655281941095</v>
      </c>
      <c r="AP496">
        <v>9.8511254828837179E-3</v>
      </c>
      <c r="AQ496">
        <v>2.5690849456522198</v>
      </c>
      <c r="AR496">
        <v>10960.015180138747</v>
      </c>
      <c r="AS496">
        <v>8247.6368077596035</v>
      </c>
      <c r="AT496">
        <v>316.13078715006509</v>
      </c>
      <c r="AU496">
        <v>395.09165129131742</v>
      </c>
      <c r="AV496">
        <v>351.90362096362645</v>
      </c>
      <c r="AW496">
        <v>364.80448017120364</v>
      </c>
      <c r="AX496">
        <v>362.9707356346978</v>
      </c>
      <c r="AY496">
        <v>361.66318692101373</v>
      </c>
      <c r="AZ496">
        <v>14.81255691813098</v>
      </c>
      <c r="BA496">
        <v>4360.3273410383199</v>
      </c>
      <c r="BB496">
        <v>77.857066747877326</v>
      </c>
      <c r="BC496">
        <v>692.02323811848953</v>
      </c>
      <c r="BD496">
        <v>7811.5369717068143</v>
      </c>
      <c r="BE496" s="33">
        <v>0.10819999873638153</v>
      </c>
      <c r="BF496" s="33"/>
    </row>
    <row r="497" spans="3:58" x14ac:dyDescent="0.3">
      <c r="C497" s="34">
        <v>43226</v>
      </c>
      <c r="D497">
        <v>10641.879685804579</v>
      </c>
      <c r="E497">
        <v>169.94513764911227</v>
      </c>
      <c r="F497">
        <v>456.18486368391251</v>
      </c>
      <c r="G497" t="s">
        <v>310</v>
      </c>
      <c r="H497">
        <v>1240.6548020256889</v>
      </c>
      <c r="I497">
        <v>604.65135127173528</v>
      </c>
      <c r="J497">
        <v>2.4725779331530684</v>
      </c>
      <c r="K497">
        <v>764.53086951573687</v>
      </c>
      <c r="L497">
        <v>348.12317426469593</v>
      </c>
      <c r="M497">
        <v>171.17031404442258</v>
      </c>
      <c r="N497">
        <v>1237.311770248413</v>
      </c>
      <c r="O497">
        <v>13.07980504648553</v>
      </c>
      <c r="P497">
        <v>11.904550735155741</v>
      </c>
      <c r="Q497">
        <v>3.5569586356480918</v>
      </c>
      <c r="R497">
        <v>1503.6741647302815</v>
      </c>
      <c r="S497">
        <v>2466.4352137883502</v>
      </c>
      <c r="T497">
        <v>3217.2041379292805</v>
      </c>
      <c r="U497">
        <v>1689.9896591186523</v>
      </c>
      <c r="V497">
        <v>139.43491617838541</v>
      </c>
      <c r="W497">
        <v>22.899999618530273</v>
      </c>
      <c r="X497">
        <v>1.024399995803833</v>
      </c>
      <c r="Y497">
        <v>1.6699999570846558</v>
      </c>
      <c r="Z497" t="s">
        <v>310</v>
      </c>
      <c r="AA497" t="s">
        <v>310</v>
      </c>
      <c r="AB497" t="s">
        <v>310</v>
      </c>
      <c r="AC497" t="s">
        <v>310</v>
      </c>
      <c r="AD497" t="s">
        <v>310</v>
      </c>
      <c r="AE497">
        <v>2384.2540467600029</v>
      </c>
      <c r="AF497">
        <v>92.599998474121094</v>
      </c>
      <c r="AG497">
        <v>8.4399995803833008</v>
      </c>
      <c r="AH497">
        <v>356.20001220703125</v>
      </c>
      <c r="AI497" t="s">
        <v>310</v>
      </c>
      <c r="AJ497">
        <v>0.10000000149011612</v>
      </c>
      <c r="AK497">
        <v>6210</v>
      </c>
      <c r="AL497">
        <v>94.904971477720466</v>
      </c>
      <c r="AM497">
        <v>3.7351352704895868</v>
      </c>
      <c r="AN497">
        <v>0.29436345490523508</v>
      </c>
      <c r="AO497">
        <v>0.72789184413850305</v>
      </c>
      <c r="AP497">
        <v>9.7976184139649068E-3</v>
      </c>
      <c r="AQ497">
        <v>2.578567506538497</v>
      </c>
      <c r="AR497">
        <v>25765.590436469185</v>
      </c>
      <c r="AS497">
        <v>17447.063891940648</v>
      </c>
      <c r="AT497">
        <v>348.32118501663206</v>
      </c>
      <c r="AU497">
        <v>468.61239417394</v>
      </c>
      <c r="AV497">
        <v>407.35127342012191</v>
      </c>
      <c r="AW497">
        <v>427.51730524698894</v>
      </c>
      <c r="AX497">
        <v>424.84597237904865</v>
      </c>
      <c r="AY497">
        <v>418.82151425679524</v>
      </c>
      <c r="AZ497">
        <v>11.641925835278299</v>
      </c>
      <c r="BA497">
        <v>19476.642427946463</v>
      </c>
      <c r="BB497">
        <v>78.354605189959202</v>
      </c>
      <c r="BC497">
        <v>706.53202372656926</v>
      </c>
      <c r="BD497">
        <v>8189.6843368530272</v>
      </c>
      <c r="BE497" s="33">
        <v>0.1073249988257885</v>
      </c>
      <c r="BF497" s="33"/>
    </row>
    <row r="498" spans="3:58" x14ac:dyDescent="0.3">
      <c r="C498" s="34">
        <v>43227</v>
      </c>
      <c r="D498">
        <v>20625.694371880425</v>
      </c>
      <c r="E498">
        <v>178.74074193106756</v>
      </c>
      <c r="F498">
        <v>609.13409445020886</v>
      </c>
      <c r="G498" t="s">
        <v>310</v>
      </c>
      <c r="H498">
        <v>1320.3135985056558</v>
      </c>
      <c r="I498">
        <v>750.49793959723581</v>
      </c>
      <c r="J498">
        <v>2.4737775987497082</v>
      </c>
      <c r="K498">
        <v>283.68858897950912</v>
      </c>
      <c r="L498">
        <v>351.91013285319008</v>
      </c>
      <c r="M498">
        <v>367.51733406914605</v>
      </c>
      <c r="N498">
        <v>1323.5427559746636</v>
      </c>
      <c r="O498">
        <v>18.199820253584122</v>
      </c>
      <c r="P498">
        <v>14.872172794077132</v>
      </c>
      <c r="Q498">
        <v>2.8188968764411078</v>
      </c>
      <c r="R498">
        <v>1092.4804774814181</v>
      </c>
      <c r="S498">
        <v>1000.032839457194</v>
      </c>
      <c r="T498">
        <v>4000.0325002882214</v>
      </c>
      <c r="U498">
        <v>1999.1225240495469</v>
      </c>
      <c r="V498">
        <v>137.82833894093832</v>
      </c>
      <c r="W498">
        <v>23.425000190734863</v>
      </c>
      <c r="X498">
        <v>0.92915001511573792</v>
      </c>
      <c r="Y498">
        <v>1.6774999499320984</v>
      </c>
      <c r="Z498" t="s">
        <v>310</v>
      </c>
      <c r="AA498" t="s">
        <v>310</v>
      </c>
      <c r="AB498" t="s">
        <v>310</v>
      </c>
      <c r="AC498" t="s">
        <v>310</v>
      </c>
      <c r="AD498" t="s">
        <v>310</v>
      </c>
      <c r="AE498">
        <v>12707.008769395616</v>
      </c>
      <c r="AF498">
        <v>92.450000762939453</v>
      </c>
      <c r="AG498">
        <v>8.1399998664855957</v>
      </c>
      <c r="AH498">
        <v>341.39583079020184</v>
      </c>
      <c r="AI498" t="s">
        <v>310</v>
      </c>
      <c r="AJ498">
        <v>-1.6250000353902578</v>
      </c>
      <c r="AK498">
        <v>6210</v>
      </c>
      <c r="AL498">
        <v>94.904708915286591</v>
      </c>
      <c r="AM498">
        <v>3.7351454741424983</v>
      </c>
      <c r="AN498">
        <v>0.29432171576966842</v>
      </c>
      <c r="AO498">
        <v>0.72804568615500576</v>
      </c>
      <c r="AP498">
        <v>9.720732871856954E-3</v>
      </c>
      <c r="AQ498">
        <v>2.5869311557875738</v>
      </c>
      <c r="AR498">
        <v>36442.585329861111</v>
      </c>
      <c r="AS498">
        <v>42008.440687391492</v>
      </c>
      <c r="AT498">
        <v>449.24706303278606</v>
      </c>
      <c r="AU498">
        <v>609.72769016689722</v>
      </c>
      <c r="AV498">
        <v>559.73498556349011</v>
      </c>
      <c r="AW498">
        <v>574.86582965850835</v>
      </c>
      <c r="AX498">
        <v>574.15800486670605</v>
      </c>
      <c r="AY498">
        <v>569.39440324571399</v>
      </c>
      <c r="AZ498">
        <v>5.2878151230514048</v>
      </c>
      <c r="BA498">
        <v>-11.979726648330688</v>
      </c>
      <c r="BB498">
        <v>76.924737328953213</v>
      </c>
      <c r="BC498">
        <v>849.72177051968049</v>
      </c>
      <c r="BD498">
        <v>7799.195127020942</v>
      </c>
      <c r="BE498" s="33">
        <v>8.79000003139178E-2</v>
      </c>
      <c r="BF498" s="33"/>
    </row>
    <row r="499" spans="3:58" x14ac:dyDescent="0.3">
      <c r="C499" s="34">
        <v>43228</v>
      </c>
      <c r="D499">
        <v>22991.534010823569</v>
      </c>
      <c r="E499">
        <v>180.79989201227824</v>
      </c>
      <c r="F499">
        <v>640.96424367692737</v>
      </c>
      <c r="G499" t="s">
        <v>310</v>
      </c>
      <c r="H499">
        <v>1320.9975506252713</v>
      </c>
      <c r="I499">
        <v>761.77411251068111</v>
      </c>
      <c r="J499">
        <v>2.4738931031690705</v>
      </c>
      <c r="K499">
        <v>289.23487270143295</v>
      </c>
      <c r="L499">
        <v>368.7956180996365</v>
      </c>
      <c r="M499">
        <v>368.86469819810657</v>
      </c>
      <c r="N499">
        <v>1321.514271375868</v>
      </c>
      <c r="O499">
        <v>19.2583167552948</v>
      </c>
      <c r="P499">
        <v>15.529007911682129</v>
      </c>
      <c r="Q499">
        <v>3.048772758907742</v>
      </c>
      <c r="R499">
        <v>1115.8459969414605</v>
      </c>
      <c r="S499">
        <v>1000.0325382868449</v>
      </c>
      <c r="T499">
        <v>4000.0981067233615</v>
      </c>
      <c r="U499">
        <v>1999.4353838178847</v>
      </c>
      <c r="V499">
        <v>138.07906150817871</v>
      </c>
      <c r="W499">
        <v>23.449999809265137</v>
      </c>
      <c r="X499">
        <v>0.86642502248287201</v>
      </c>
      <c r="Y499">
        <v>1.6349999904632568</v>
      </c>
      <c r="Z499" t="s">
        <v>310</v>
      </c>
      <c r="AA499" t="s">
        <v>310</v>
      </c>
      <c r="AB499" t="s">
        <v>310</v>
      </c>
      <c r="AC499" t="s">
        <v>310</v>
      </c>
      <c r="AD499" t="s">
        <v>310</v>
      </c>
      <c r="AE499">
        <v>14653.361538696288</v>
      </c>
      <c r="AF499">
        <v>92.174999237060547</v>
      </c>
      <c r="AG499">
        <v>8.3625001907348633</v>
      </c>
      <c r="AH499">
        <v>351.54998779296875</v>
      </c>
      <c r="AI499" t="s">
        <v>310</v>
      </c>
      <c r="AJ499">
        <v>-2.2000000476837158</v>
      </c>
      <c r="AK499">
        <v>6210</v>
      </c>
      <c r="AL499">
        <v>94.904368286000363</v>
      </c>
      <c r="AM499">
        <v>3.7351319789886475</v>
      </c>
      <c r="AN499">
        <v>0.29429868176165552</v>
      </c>
      <c r="AO499">
        <v>0.72792366384356111</v>
      </c>
      <c r="AP499">
        <v>9.622773776451746E-3</v>
      </c>
      <c r="AQ499">
        <v>2.5741556452380285</v>
      </c>
      <c r="AR499">
        <v>38934.747022840711</v>
      </c>
      <c r="AS499">
        <v>52075.866703287764</v>
      </c>
      <c r="AT499">
        <v>459.04785511228772</v>
      </c>
      <c r="AU499">
        <v>641.33066628774009</v>
      </c>
      <c r="AV499">
        <v>591.30280812581384</v>
      </c>
      <c r="AW499">
        <v>605.08032156626382</v>
      </c>
      <c r="AX499">
        <v>604.83947796291773</v>
      </c>
      <c r="AY499">
        <v>599.51589467790393</v>
      </c>
      <c r="AZ499">
        <v>3.2069511651164957</v>
      </c>
      <c r="BA499">
        <v>-12.226753679249022</v>
      </c>
      <c r="BB499">
        <v>79.039628775914508</v>
      </c>
      <c r="BC499">
        <v>912.922607061598</v>
      </c>
      <c r="BD499">
        <v>7800.2504821777347</v>
      </c>
      <c r="BE499" s="33">
        <v>8.657916821539402E-2</v>
      </c>
      <c r="BF499" s="33"/>
    </row>
    <row r="500" spans="3:58" x14ac:dyDescent="0.3">
      <c r="C500" s="34">
        <v>43229</v>
      </c>
      <c r="D500">
        <v>22951.424400499131</v>
      </c>
      <c r="E500">
        <v>181.90221627553305</v>
      </c>
      <c r="F500">
        <v>640.35998715294727</v>
      </c>
      <c r="G500" t="s">
        <v>310</v>
      </c>
      <c r="H500">
        <v>1325.9403043958876</v>
      </c>
      <c r="I500">
        <v>762.36866052415633</v>
      </c>
      <c r="J500">
        <v>2.4733427821762031</v>
      </c>
      <c r="K500">
        <v>290.36828074985078</v>
      </c>
      <c r="L500">
        <v>368.82201608022052</v>
      </c>
      <c r="M500">
        <v>368.86193245781794</v>
      </c>
      <c r="N500">
        <v>1324.9367752922906</v>
      </c>
      <c r="O500">
        <v>19.378220505184597</v>
      </c>
      <c r="P500">
        <v>15.471903006235758</v>
      </c>
      <c r="Q500">
        <v>3.405359903971354</v>
      </c>
      <c r="R500">
        <v>1110.1800035264757</v>
      </c>
      <c r="S500">
        <v>1000.0426552878486</v>
      </c>
      <c r="T500">
        <v>3999.998301357693</v>
      </c>
      <c r="U500">
        <v>2000.1391546885172</v>
      </c>
      <c r="V500">
        <v>137.89802312850952</v>
      </c>
      <c r="W500">
        <v>23.324999332427979</v>
      </c>
      <c r="X500">
        <v>0.93905001878738403</v>
      </c>
      <c r="Y500">
        <v>1.5749999582767487</v>
      </c>
      <c r="Z500" t="s">
        <v>310</v>
      </c>
      <c r="AA500" t="s">
        <v>310</v>
      </c>
      <c r="AB500" t="s">
        <v>310</v>
      </c>
      <c r="AC500" t="s">
        <v>310</v>
      </c>
      <c r="AD500" t="s">
        <v>310</v>
      </c>
      <c r="AE500">
        <v>14418.447008938259</v>
      </c>
      <c r="AF500">
        <v>92.024999618530273</v>
      </c>
      <c r="AG500">
        <v>8.4474997520446777</v>
      </c>
      <c r="AH500">
        <v>352.15000152587891</v>
      </c>
      <c r="AI500" t="s">
        <v>310</v>
      </c>
      <c r="AJ500">
        <v>-2.2000000476837158</v>
      </c>
      <c r="AK500">
        <v>6210</v>
      </c>
      <c r="AL500">
        <v>94.905609891812006</v>
      </c>
      <c r="AM500">
        <v>3.7351319789886475</v>
      </c>
      <c r="AN500">
        <v>0.29435691243658463</v>
      </c>
      <c r="AO500">
        <v>0.72792026456215497</v>
      </c>
      <c r="AP500">
        <v>9.5751936443977878E-3</v>
      </c>
      <c r="AQ500">
        <v>2.588313611017333</v>
      </c>
      <c r="AR500">
        <v>38832.529682074652</v>
      </c>
      <c r="AS500">
        <v>50440.517709689673</v>
      </c>
      <c r="AT500">
        <v>465.52546100616456</v>
      </c>
      <c r="AU500">
        <v>652.70340514712859</v>
      </c>
      <c r="AV500">
        <v>601.91509458753796</v>
      </c>
      <c r="AW500">
        <v>614.30291152530242</v>
      </c>
      <c r="AX500">
        <v>613.95555475023059</v>
      </c>
      <c r="AY500">
        <v>609.24500431484648</v>
      </c>
      <c r="AZ500">
        <v>3.72136056770881</v>
      </c>
      <c r="BA500">
        <v>-12.093181602491272</v>
      </c>
      <c r="BB500">
        <v>78.263965882195365</v>
      </c>
      <c r="BC500">
        <v>983.07118356492788</v>
      </c>
      <c r="BD500">
        <v>7800.2943277994791</v>
      </c>
      <c r="BE500" s="33">
        <v>0.10852499989171822</v>
      </c>
      <c r="BF500" s="33"/>
    </row>
    <row r="501" spans="3:58" x14ac:dyDescent="0.3">
      <c r="C501" s="34">
        <v>43230</v>
      </c>
      <c r="D501">
        <v>22927.230938720702</v>
      </c>
      <c r="E501">
        <v>182.20670463773939</v>
      </c>
      <c r="F501">
        <v>641.32231818305127</v>
      </c>
      <c r="G501" t="s">
        <v>310</v>
      </c>
      <c r="H501">
        <v>1329.9850608825684</v>
      </c>
      <c r="I501">
        <v>763.16101466284863</v>
      </c>
      <c r="J501">
        <v>2.4733386637022097</v>
      </c>
      <c r="K501">
        <v>290.3446855651008</v>
      </c>
      <c r="L501">
        <v>369.34110160403782</v>
      </c>
      <c r="M501">
        <v>369.14222772386341</v>
      </c>
      <c r="N501">
        <v>1327.0906783209907</v>
      </c>
      <c r="O501">
        <v>19.434321853849625</v>
      </c>
      <c r="P501">
        <v>15.522354443868002</v>
      </c>
      <c r="Q501">
        <v>3.6145959430270724</v>
      </c>
      <c r="R501">
        <v>1113.5237522972955</v>
      </c>
      <c r="S501">
        <v>1000.0580007765028</v>
      </c>
      <c r="T501">
        <v>4000.0092380099827</v>
      </c>
      <c r="U501">
        <v>2000.897947353787</v>
      </c>
      <c r="V501">
        <v>137.7972936630249</v>
      </c>
      <c r="W501">
        <v>23.150000095367432</v>
      </c>
      <c r="X501">
        <v>1.1449749618768692</v>
      </c>
      <c r="Y501">
        <v>1.5900000035762787</v>
      </c>
      <c r="Z501" t="s">
        <v>310</v>
      </c>
      <c r="AA501" t="s">
        <v>310</v>
      </c>
      <c r="AB501" t="s">
        <v>310</v>
      </c>
      <c r="AC501" t="s">
        <v>310</v>
      </c>
      <c r="AD501" t="s">
        <v>310</v>
      </c>
      <c r="AE501">
        <v>14201.642929755317</v>
      </c>
      <c r="AF501">
        <v>92</v>
      </c>
      <c r="AG501">
        <v>8.4474997520446777</v>
      </c>
      <c r="AH501">
        <v>351.9333330790202</v>
      </c>
      <c r="AI501" t="s">
        <v>310</v>
      </c>
      <c r="AJ501">
        <v>-2.2000000476837158</v>
      </c>
      <c r="AK501">
        <v>6210</v>
      </c>
      <c r="AL501">
        <v>94.905412801106777</v>
      </c>
      <c r="AM501">
        <v>3.7351319789886475</v>
      </c>
      <c r="AN501">
        <v>0.29437230922695662</v>
      </c>
      <c r="AO501">
        <v>0.72793748550760884</v>
      </c>
      <c r="AP501">
        <v>9.5391381118032671E-3</v>
      </c>
      <c r="AQ501">
        <v>2.5785672995779247</v>
      </c>
      <c r="AR501">
        <v>38717.396733940972</v>
      </c>
      <c r="AS501">
        <v>49890.707849121092</v>
      </c>
      <c r="AT501">
        <v>469.18854855431448</v>
      </c>
      <c r="AU501">
        <v>659.92528625064426</v>
      </c>
      <c r="AV501">
        <v>601.90979109870068</v>
      </c>
      <c r="AW501">
        <v>614.79234648810495</v>
      </c>
      <c r="AX501">
        <v>614.33093049791125</v>
      </c>
      <c r="AY501">
        <v>609.70960222880046</v>
      </c>
      <c r="AZ501">
        <v>3.4127881491349803</v>
      </c>
      <c r="BA501">
        <v>-12.14726608759827</v>
      </c>
      <c r="BB501">
        <v>78.047936752107404</v>
      </c>
      <c r="BC501">
        <v>992.32795427110455</v>
      </c>
      <c r="BD501">
        <v>7800.0384185791017</v>
      </c>
      <c r="BE501" s="33">
        <v>0.11399999943872292</v>
      </c>
      <c r="BF501" s="33"/>
    </row>
    <row r="502" spans="3:58" x14ac:dyDescent="0.3">
      <c r="C502" s="34">
        <v>43231</v>
      </c>
      <c r="D502">
        <v>22838.131602647569</v>
      </c>
      <c r="E502">
        <v>180.43661634657118</v>
      </c>
      <c r="F502">
        <v>642.66929308573401</v>
      </c>
      <c r="G502" t="s">
        <v>310</v>
      </c>
      <c r="H502">
        <v>1329.4772730509439</v>
      </c>
      <c r="I502">
        <v>764.90295399559864</v>
      </c>
      <c r="J502">
        <v>2.4734210804518728</v>
      </c>
      <c r="K502">
        <v>289.84524415334067</v>
      </c>
      <c r="L502">
        <v>368.73246599833169</v>
      </c>
      <c r="M502">
        <v>370.29542679256861</v>
      </c>
      <c r="N502">
        <v>1326.2025934007434</v>
      </c>
      <c r="O502">
        <v>19.268034431669449</v>
      </c>
      <c r="P502">
        <v>15.390541055136257</v>
      </c>
      <c r="Q502">
        <v>3.6058713859981961</v>
      </c>
      <c r="R502">
        <v>1105.1815186394585</v>
      </c>
      <c r="S502">
        <v>1000.0332443449232</v>
      </c>
      <c r="T502">
        <v>4000.0427038404678</v>
      </c>
      <c r="U502">
        <v>2000.2242834303115</v>
      </c>
      <c r="V502">
        <v>137.67529964447021</v>
      </c>
      <c r="W502">
        <v>22.800000667572021</v>
      </c>
      <c r="X502">
        <v>1.2843499779701233</v>
      </c>
      <c r="Y502">
        <v>1.4200000166893005</v>
      </c>
      <c r="Z502" t="s">
        <v>310</v>
      </c>
      <c r="AA502" t="s">
        <v>310</v>
      </c>
      <c r="AB502" t="s">
        <v>310</v>
      </c>
      <c r="AC502" t="s">
        <v>310</v>
      </c>
      <c r="AD502" t="s">
        <v>310</v>
      </c>
      <c r="AE502">
        <v>14154.406610446506</v>
      </c>
      <c r="AF502">
        <v>92.07499885559082</v>
      </c>
      <c r="AG502">
        <v>8.5174999237060547</v>
      </c>
      <c r="AH502">
        <v>358.17499542236328</v>
      </c>
      <c r="AI502" t="s">
        <v>310</v>
      </c>
      <c r="AJ502">
        <v>-0.47500001080334187</v>
      </c>
      <c r="AK502">
        <v>6210</v>
      </c>
      <c r="AL502">
        <v>94.906202077865601</v>
      </c>
      <c r="AM502">
        <v>3.7351383974154788</v>
      </c>
      <c r="AN502">
        <v>0.29442613555325403</v>
      </c>
      <c r="AO502">
        <v>0.72815655834145021</v>
      </c>
      <c r="AP502">
        <v>9.4808565659655463E-3</v>
      </c>
      <c r="AQ502">
        <v>2.5863380895720587</v>
      </c>
      <c r="AR502">
        <v>38550.43002387153</v>
      </c>
      <c r="AS502">
        <v>49391.786596679689</v>
      </c>
      <c r="AT502">
        <v>468.07983369827269</v>
      </c>
      <c r="AU502">
        <v>661.39585725996233</v>
      </c>
      <c r="AV502">
        <v>601.65428055657276</v>
      </c>
      <c r="AW502">
        <v>615.65516904195147</v>
      </c>
      <c r="AX502">
        <v>615.24958826700845</v>
      </c>
      <c r="AY502">
        <v>609.69549484252934</v>
      </c>
      <c r="AZ502">
        <v>3.263678116268582</v>
      </c>
      <c r="BA502">
        <v>-12.2343541973167</v>
      </c>
      <c r="BB502">
        <v>78.383002246750721</v>
      </c>
      <c r="BC502">
        <v>1026.3656845940484</v>
      </c>
      <c r="BD502">
        <v>7799.6780097113715</v>
      </c>
      <c r="BE502" s="33">
        <v>0.14679166550437608</v>
      </c>
      <c r="BF502" s="33"/>
    </row>
    <row r="503" spans="3:58" x14ac:dyDescent="0.3">
      <c r="C503" s="34">
        <v>43232</v>
      </c>
      <c r="D503">
        <v>22944.754036458333</v>
      </c>
      <c r="E503">
        <v>183.9062526702881</v>
      </c>
      <c r="F503">
        <v>645.86948129865857</v>
      </c>
      <c r="G503" t="s">
        <v>310</v>
      </c>
      <c r="H503">
        <v>1329.5631641811794</v>
      </c>
      <c r="I503">
        <v>768.90362273322216</v>
      </c>
      <c r="J503">
        <v>2.4731094877752993</v>
      </c>
      <c r="K503">
        <v>291.82620169321694</v>
      </c>
      <c r="L503">
        <v>370.18136261834036</v>
      </c>
      <c r="M503">
        <v>369.95921431647406</v>
      </c>
      <c r="N503">
        <v>1327.0386636098226</v>
      </c>
      <c r="O503">
        <v>19.472639695803323</v>
      </c>
      <c r="P503">
        <v>15.710939725240072</v>
      </c>
      <c r="Q503">
        <v>3.2605719831254749</v>
      </c>
      <c r="R503">
        <v>1102.333836195204</v>
      </c>
      <c r="S503">
        <v>1000.0429965549046</v>
      </c>
      <c r="T503">
        <v>3999.9856335957843</v>
      </c>
      <c r="U503">
        <v>1999.8062772115072</v>
      </c>
      <c r="V503">
        <v>137.66917626063028</v>
      </c>
      <c r="W503">
        <v>22.849999904632568</v>
      </c>
      <c r="X503">
        <v>1.3446000218391418</v>
      </c>
      <c r="Y503">
        <v>1.4200000464916229</v>
      </c>
      <c r="Z503" t="s">
        <v>310</v>
      </c>
      <c r="AA503" t="s">
        <v>310</v>
      </c>
      <c r="AB503" t="s">
        <v>310</v>
      </c>
      <c r="AC503" t="s">
        <v>310</v>
      </c>
      <c r="AD503" t="s">
        <v>310</v>
      </c>
      <c r="AE503">
        <v>14022.153653971354</v>
      </c>
      <c r="AF503">
        <v>90.375001907348633</v>
      </c>
      <c r="AG503">
        <v>8.4424998760223389</v>
      </c>
      <c r="AH503">
        <v>355.17500305175781</v>
      </c>
      <c r="AI503" t="s">
        <v>310</v>
      </c>
      <c r="AJ503">
        <v>0.10000000149011612</v>
      </c>
      <c r="AK503">
        <v>6210</v>
      </c>
      <c r="AL503">
        <v>94.906717507044476</v>
      </c>
      <c r="AM503">
        <v>3.7351484364933438</v>
      </c>
      <c r="AN503">
        <v>0.29447359944590262</v>
      </c>
      <c r="AO503">
        <v>0.72839163351390102</v>
      </c>
      <c r="AP503">
        <v>9.3911293273170795E-3</v>
      </c>
      <c r="AQ503">
        <v>2.5943061129914389</v>
      </c>
      <c r="AR503">
        <v>38597.925154622397</v>
      </c>
      <c r="AS503">
        <v>49825.89292941623</v>
      </c>
      <c r="AT503">
        <v>470.24706703821818</v>
      </c>
      <c r="AU503">
        <v>664.95056703355579</v>
      </c>
      <c r="AV503">
        <v>609.25050311618384</v>
      </c>
      <c r="AW503">
        <v>623.13700213962136</v>
      </c>
      <c r="AX503">
        <v>622.71830853356255</v>
      </c>
      <c r="AY503">
        <v>616.44545836978489</v>
      </c>
      <c r="AZ503">
        <v>3.5298324402007792</v>
      </c>
      <c r="BA503">
        <v>-12.292964447206922</v>
      </c>
      <c r="BB503">
        <v>80.096295989884268</v>
      </c>
      <c r="BC503">
        <v>1060.8200635274252</v>
      </c>
      <c r="BD503">
        <v>7800.3309536404076</v>
      </c>
      <c r="BE503" s="33">
        <v>0.14437083527445793</v>
      </c>
      <c r="BF503" s="33"/>
    </row>
    <row r="504" spans="3:58" x14ac:dyDescent="0.3">
      <c r="C504" s="34">
        <v>43233</v>
      </c>
      <c r="D504">
        <v>23000.059065755209</v>
      </c>
      <c r="E504">
        <v>184.29465798272028</v>
      </c>
      <c r="F504">
        <v>646.05088657803003</v>
      </c>
      <c r="G504" t="s">
        <v>310</v>
      </c>
      <c r="H504">
        <v>1329.7763946533203</v>
      </c>
      <c r="I504">
        <v>766.5903063456218</v>
      </c>
      <c r="J504">
        <v>2.4732966346873178</v>
      </c>
      <c r="K504">
        <v>289.62547210057579</v>
      </c>
      <c r="L504">
        <v>368.07004909515382</v>
      </c>
      <c r="M504">
        <v>365.51855934990778</v>
      </c>
      <c r="N504">
        <v>1326.4382381439209</v>
      </c>
      <c r="O504">
        <v>19.530463218688965</v>
      </c>
      <c r="P504">
        <v>15.822644551595053</v>
      </c>
      <c r="Q504">
        <v>3.2744978004031711</v>
      </c>
      <c r="R504">
        <v>1109.9921230316163</v>
      </c>
      <c r="S504">
        <v>999.97484012179905</v>
      </c>
      <c r="T504">
        <v>3999.9892061869305</v>
      </c>
      <c r="U504">
        <v>2000.2200880262587</v>
      </c>
      <c r="V504">
        <v>137.40514516830444</v>
      </c>
      <c r="W504">
        <v>22.675000190734863</v>
      </c>
      <c r="X504">
        <v>1.3697500228881836</v>
      </c>
      <c r="Y504">
        <v>1.6049999892711639</v>
      </c>
      <c r="Z504" t="s">
        <v>310</v>
      </c>
      <c r="AA504" t="s">
        <v>310</v>
      </c>
      <c r="AB504" t="s">
        <v>310</v>
      </c>
      <c r="AC504" t="s">
        <v>310</v>
      </c>
      <c r="AD504" t="s">
        <v>310</v>
      </c>
      <c r="AE504">
        <v>14031.280371771918</v>
      </c>
      <c r="AF504">
        <v>88.899999618530273</v>
      </c>
      <c r="AG504">
        <v>8.5150001049041748</v>
      </c>
      <c r="AH504">
        <v>349.62499237060547</v>
      </c>
      <c r="AI504" t="s">
        <v>310</v>
      </c>
      <c r="AJ504">
        <v>0.10000000149011612</v>
      </c>
      <c r="AK504">
        <v>6210</v>
      </c>
      <c r="AL504">
        <v>94.907562383015957</v>
      </c>
      <c r="AM504">
        <v>3.7351632482475705</v>
      </c>
      <c r="AN504">
        <v>0.29452085357366337</v>
      </c>
      <c r="AO504">
        <v>0.72837900837170488</v>
      </c>
      <c r="AP504">
        <v>9.3350086438780035E-3</v>
      </c>
      <c r="AQ504">
        <v>2.5985861817995706</v>
      </c>
      <c r="AR504">
        <v>38911.866792805988</v>
      </c>
      <c r="AS504">
        <v>50948.246687825522</v>
      </c>
      <c r="AT504">
        <v>469.49176499048866</v>
      </c>
      <c r="AU504">
        <v>664.94303957621253</v>
      </c>
      <c r="AV504">
        <v>608.66103702121313</v>
      </c>
      <c r="AW504">
        <v>622.36519440544976</v>
      </c>
      <c r="AX504">
        <v>621.79269606272385</v>
      </c>
      <c r="AY504">
        <v>615.48924200269914</v>
      </c>
      <c r="AZ504">
        <v>3.4493821907374596</v>
      </c>
      <c r="BA504">
        <v>-12.319199474652608</v>
      </c>
      <c r="BB504">
        <v>79.097871727413605</v>
      </c>
      <c r="BC504">
        <v>1029.090676689148</v>
      </c>
      <c r="BD504">
        <v>7799.8921471489803</v>
      </c>
      <c r="BE504" s="33">
        <v>0.14634999943276247</v>
      </c>
      <c r="BF504" s="33"/>
    </row>
    <row r="505" spans="3:58" x14ac:dyDescent="0.3">
      <c r="C505" s="34">
        <v>43234</v>
      </c>
      <c r="D505">
        <v>22998.913399929472</v>
      </c>
      <c r="E505">
        <v>183.83457092709011</v>
      </c>
      <c r="F505">
        <v>641.6993925306532</v>
      </c>
      <c r="G505" t="s">
        <v>310</v>
      </c>
      <c r="H505">
        <v>1330.0040918986003</v>
      </c>
      <c r="I505">
        <v>765.37933069864914</v>
      </c>
      <c r="J505">
        <v>2.473153844724099</v>
      </c>
      <c r="K505">
        <v>287.80021479924523</v>
      </c>
      <c r="L505">
        <v>365.82017006344267</v>
      </c>
      <c r="M505">
        <v>362.97550472683378</v>
      </c>
      <c r="N505">
        <v>1327.6126471625435</v>
      </c>
      <c r="O505">
        <v>19.490653345319959</v>
      </c>
      <c r="P505">
        <v>15.775831858317057</v>
      </c>
      <c r="Q505">
        <v>3.3023994763692222</v>
      </c>
      <c r="R505">
        <v>1107.1140131208631</v>
      </c>
      <c r="S505">
        <v>999.99726000891792</v>
      </c>
      <c r="T505">
        <v>4000.022373369005</v>
      </c>
      <c r="U505">
        <v>2000.1163275824654</v>
      </c>
      <c r="V505">
        <v>137.40026473999023</v>
      </c>
      <c r="W505">
        <v>22.525000095367432</v>
      </c>
      <c r="X505">
        <v>1.3879750370979309</v>
      </c>
      <c r="Y505">
        <v>1.5399999916553497</v>
      </c>
      <c r="Z505" t="s">
        <v>310</v>
      </c>
      <c r="AA505" t="s">
        <v>310</v>
      </c>
      <c r="AB505" t="s">
        <v>310</v>
      </c>
      <c r="AC505" t="s">
        <v>310</v>
      </c>
      <c r="AD505" t="s">
        <v>310</v>
      </c>
      <c r="AE505">
        <v>14006.45643480089</v>
      </c>
      <c r="AF505">
        <v>88.750001907348633</v>
      </c>
      <c r="AG505">
        <v>8.4074997901916504</v>
      </c>
      <c r="AH505">
        <v>351.60000610351563</v>
      </c>
      <c r="AI505" t="s">
        <v>310</v>
      </c>
      <c r="AJ505">
        <v>-0.8000000175088644</v>
      </c>
      <c r="AK505">
        <v>6210</v>
      </c>
      <c r="AL505">
        <v>94.907465140024826</v>
      </c>
      <c r="AM505">
        <v>3.7351680209239322</v>
      </c>
      <c r="AN505">
        <v>0.29452505841230353</v>
      </c>
      <c r="AO505">
        <v>0.72826599997042873</v>
      </c>
      <c r="AP505">
        <v>9.3425407928104196E-3</v>
      </c>
      <c r="AQ505">
        <v>2.5951617707808814</v>
      </c>
      <c r="AR505">
        <v>39003.163986545136</v>
      </c>
      <c r="AS505">
        <v>50031.318801540801</v>
      </c>
      <c r="AT505">
        <v>469.36209717856514</v>
      </c>
      <c r="AU505">
        <v>660.36038956112327</v>
      </c>
      <c r="AV505">
        <v>608.12133683098682</v>
      </c>
      <c r="AW505">
        <v>622.12533904181589</v>
      </c>
      <c r="AX505">
        <v>621.52800104353162</v>
      </c>
      <c r="AY505">
        <v>614.57753202650281</v>
      </c>
      <c r="AZ505">
        <v>3.8167704491979544</v>
      </c>
      <c r="BA505">
        <v>-12.363273420598771</v>
      </c>
      <c r="BB505">
        <v>76.889150105582345</v>
      </c>
      <c r="BC505">
        <v>1153.508319621616</v>
      </c>
      <c r="BD505">
        <v>7799.7279183281789</v>
      </c>
      <c r="BE505" s="33">
        <v>0.15256250370293856</v>
      </c>
      <c r="BF505" s="33"/>
    </row>
    <row r="506" spans="3:58" x14ac:dyDescent="0.3">
      <c r="C506" s="34">
        <v>43235</v>
      </c>
      <c r="D506">
        <v>22979.974099392362</v>
      </c>
      <c r="E506">
        <v>183.26146298514473</v>
      </c>
      <c r="F506">
        <v>641.21492067972815</v>
      </c>
      <c r="G506" t="s">
        <v>310</v>
      </c>
      <c r="H506">
        <v>1329.6703471713595</v>
      </c>
      <c r="I506">
        <v>764.31819527943924</v>
      </c>
      <c r="J506">
        <v>2.4728509156240359</v>
      </c>
      <c r="K506">
        <v>287.75626237657337</v>
      </c>
      <c r="L506">
        <v>364.90784511566164</v>
      </c>
      <c r="M506">
        <v>363.75509370168049</v>
      </c>
      <c r="N506">
        <v>1327.01478322347</v>
      </c>
      <c r="O506">
        <v>19.340284731653</v>
      </c>
      <c r="P506">
        <v>15.699491500854492</v>
      </c>
      <c r="Q506">
        <v>3.297076013353136</v>
      </c>
      <c r="R506">
        <v>1104.8360147264268</v>
      </c>
      <c r="S506">
        <v>999.95672109391955</v>
      </c>
      <c r="T506">
        <v>4000.0057395087347</v>
      </c>
      <c r="U506">
        <v>1999.386905670166</v>
      </c>
      <c r="V506">
        <v>137.40901708602905</v>
      </c>
      <c r="W506">
        <v>22.575000286102295</v>
      </c>
      <c r="X506">
        <v>1.4117000102996826</v>
      </c>
      <c r="Y506">
        <v>1.5825000107288361</v>
      </c>
      <c r="Z506" t="s">
        <v>310</v>
      </c>
      <c r="AA506" t="s">
        <v>310</v>
      </c>
      <c r="AB506" t="s">
        <v>310</v>
      </c>
      <c r="AC506" t="s">
        <v>310</v>
      </c>
      <c r="AD506" t="s">
        <v>310</v>
      </c>
      <c r="AE506">
        <v>14005.830466037327</v>
      </c>
      <c r="AF506">
        <v>87.899999618530273</v>
      </c>
      <c r="AG506">
        <v>8.4725000858306885</v>
      </c>
      <c r="AH506">
        <v>351.57501220703125</v>
      </c>
      <c r="AI506" t="s">
        <v>310</v>
      </c>
      <c r="AJ506">
        <v>-1.1000000238418579</v>
      </c>
      <c r="AK506">
        <v>6210</v>
      </c>
      <c r="AL506">
        <v>94.907208871841434</v>
      </c>
      <c r="AM506">
        <v>3.735183490978347</v>
      </c>
      <c r="AN506">
        <v>0.29457245033441321</v>
      </c>
      <c r="AO506">
        <v>0.7285121583276325</v>
      </c>
      <c r="AP506">
        <v>9.3293904016415272E-3</v>
      </c>
      <c r="AQ506">
        <v>2.5991789168781705</v>
      </c>
      <c r="AR506">
        <v>38870.290203179255</v>
      </c>
      <c r="AS506">
        <v>49952.322005208334</v>
      </c>
      <c r="AT506">
        <v>468.77013221316867</v>
      </c>
      <c r="AU506">
        <v>660.02563012440999</v>
      </c>
      <c r="AV506">
        <v>606.16011619567871</v>
      </c>
      <c r="AW506">
        <v>621.15064546797009</v>
      </c>
      <c r="AX506">
        <v>620.47501265207927</v>
      </c>
      <c r="AY506">
        <v>613.0674943712022</v>
      </c>
      <c r="AZ506">
        <v>3.7524044919345112</v>
      </c>
      <c r="BA506">
        <v>-12.521953832772043</v>
      </c>
      <c r="BB506">
        <v>75.739257987340295</v>
      </c>
      <c r="BC506">
        <v>1127.9543338987562</v>
      </c>
      <c r="BD506">
        <v>7799.7919462415903</v>
      </c>
      <c r="BE506" s="33">
        <v>0.15597083233296871</v>
      </c>
      <c r="BF506" s="33"/>
    </row>
    <row r="507" spans="3:58" x14ac:dyDescent="0.3">
      <c r="C507" s="34">
        <v>43236</v>
      </c>
      <c r="D507">
        <v>22972.426376681859</v>
      </c>
      <c r="E507">
        <v>182.60421334902446</v>
      </c>
      <c r="F507">
        <v>641.11067930857337</v>
      </c>
      <c r="G507" t="s">
        <v>310</v>
      </c>
      <c r="H507">
        <v>1328.9917551676433</v>
      </c>
      <c r="I507">
        <v>766.06741417778858</v>
      </c>
      <c r="J507">
        <v>2.3864735450595616</v>
      </c>
      <c r="K507">
        <v>284.78226300345528</v>
      </c>
      <c r="L507">
        <v>362.3647798962063</v>
      </c>
      <c r="M507">
        <v>362.38767835828992</v>
      </c>
      <c r="N507">
        <v>1325.8137479994032</v>
      </c>
      <c r="O507">
        <v>19.230767356024849</v>
      </c>
      <c r="P507">
        <v>15.707764307657877</v>
      </c>
      <c r="Q507">
        <v>3.2123782634735107</v>
      </c>
      <c r="R507">
        <v>1101.5262501186794</v>
      </c>
      <c r="S507">
        <v>999.98502087063264</v>
      </c>
      <c r="T507">
        <v>4000.0143547058105</v>
      </c>
      <c r="U507">
        <v>1999.6557344224718</v>
      </c>
      <c r="V507">
        <v>137.16304699579874</v>
      </c>
      <c r="W507">
        <v>22.600000381469727</v>
      </c>
      <c r="X507">
        <v>1.4113500416278839</v>
      </c>
      <c r="Y507">
        <v>1.5649999678134918</v>
      </c>
      <c r="Z507" t="s">
        <v>310</v>
      </c>
      <c r="AA507" t="s">
        <v>310</v>
      </c>
      <c r="AB507" t="s">
        <v>310</v>
      </c>
      <c r="AC507" t="s">
        <v>310</v>
      </c>
      <c r="AD507" t="s">
        <v>310</v>
      </c>
      <c r="AE507">
        <v>14011.719400363498</v>
      </c>
      <c r="AF507">
        <v>87.224998474121094</v>
      </c>
      <c r="AG507">
        <v>8.5100002288818359</v>
      </c>
      <c r="AH507">
        <v>352.55000305175781</v>
      </c>
      <c r="AI507" t="s">
        <v>310</v>
      </c>
      <c r="AJ507">
        <v>1.4499999582767487</v>
      </c>
      <c r="AK507">
        <v>6210</v>
      </c>
      <c r="AL507">
        <v>81.986534531911218</v>
      </c>
      <c r="AM507">
        <v>4.1096338751415411</v>
      </c>
      <c r="AN507">
        <v>3.9801082308261861</v>
      </c>
      <c r="AO507">
        <v>9.1467109365039505</v>
      </c>
      <c r="AP507">
        <v>9.9674458201560706E-2</v>
      </c>
      <c r="AQ507">
        <v>3.1734068774514728</v>
      </c>
      <c r="AR507">
        <v>38792.28466796875</v>
      </c>
      <c r="AS507">
        <v>49806.413560655383</v>
      </c>
      <c r="AT507">
        <v>467.09441386328803</v>
      </c>
      <c r="AU507">
        <v>659.99515372382268</v>
      </c>
      <c r="AV507">
        <v>603.45473819308813</v>
      </c>
      <c r="AW507">
        <v>619.15335468716091</v>
      </c>
      <c r="AX507">
        <v>618.16653179592561</v>
      </c>
      <c r="AY507">
        <v>611.00284656948509</v>
      </c>
      <c r="AZ507">
        <v>3.5040646598570877</v>
      </c>
      <c r="BA507">
        <v>-12.487241386704975</v>
      </c>
      <c r="BB507">
        <v>73.933155120743649</v>
      </c>
      <c r="BC507">
        <v>1026.3655236138238</v>
      </c>
      <c r="BD507">
        <v>7800.0375272962783</v>
      </c>
      <c r="BE507" s="33">
        <v>0.15506250038743019</v>
      </c>
      <c r="BF507" s="33"/>
    </row>
    <row r="508" spans="3:58" x14ac:dyDescent="0.3">
      <c r="C508" s="34">
        <v>43237</v>
      </c>
      <c r="D508">
        <v>22907.855988905165</v>
      </c>
      <c r="E508">
        <v>183.04090999497308</v>
      </c>
      <c r="F508">
        <v>641.10746012793652</v>
      </c>
      <c r="G508" t="s">
        <v>310</v>
      </c>
      <c r="H508">
        <v>1329.5769989437526</v>
      </c>
      <c r="I508">
        <v>768.72994980282249</v>
      </c>
      <c r="J508">
        <v>2.2976457591685984</v>
      </c>
      <c r="K508">
        <v>289.59341608683269</v>
      </c>
      <c r="L508">
        <v>369.7154685974121</v>
      </c>
      <c r="M508">
        <v>366.76611114078099</v>
      </c>
      <c r="N508">
        <v>1327.9680772993299</v>
      </c>
      <c r="O508">
        <v>19.227696922090317</v>
      </c>
      <c r="P508">
        <v>15.770036220550537</v>
      </c>
      <c r="Q508">
        <v>2.9214809205796985</v>
      </c>
      <c r="R508">
        <v>1100.3316926320394</v>
      </c>
      <c r="S508">
        <v>999.98293007744678</v>
      </c>
      <c r="T508">
        <v>4000.0006173875595</v>
      </c>
      <c r="U508">
        <v>1999.5444616953532</v>
      </c>
      <c r="V508">
        <v>137.14990139007568</v>
      </c>
      <c r="W508">
        <v>22.600000381469727</v>
      </c>
      <c r="X508">
        <v>1.4289750456809998</v>
      </c>
      <c r="Y508">
        <v>1.6474999487400055</v>
      </c>
      <c r="Z508" t="s">
        <v>310</v>
      </c>
      <c r="AA508" t="s">
        <v>310</v>
      </c>
      <c r="AB508" t="s">
        <v>310</v>
      </c>
      <c r="AC508" t="s">
        <v>310</v>
      </c>
      <c r="AD508" t="s">
        <v>310</v>
      </c>
      <c r="AE508">
        <v>13909.569048055013</v>
      </c>
      <c r="AF508">
        <v>86.349998474121094</v>
      </c>
      <c r="AG508">
        <v>8.5325000286102295</v>
      </c>
      <c r="AH508">
        <v>352.92499542236328</v>
      </c>
      <c r="AI508" t="s">
        <v>310</v>
      </c>
      <c r="AJ508">
        <v>2.2999999523162842</v>
      </c>
      <c r="AK508">
        <v>6210</v>
      </c>
      <c r="AL508">
        <v>75.762256876627603</v>
      </c>
      <c r="AM508">
        <v>4.3465290489204138</v>
      </c>
      <c r="AN508">
        <v>5.8737311980128286</v>
      </c>
      <c r="AO508">
        <v>13.502158377236791</v>
      </c>
      <c r="AP508">
        <v>3.8973233357853729E-2</v>
      </c>
      <c r="AQ508">
        <v>3.2567805300156274</v>
      </c>
      <c r="AR508">
        <v>38923.768615722656</v>
      </c>
      <c r="AS508">
        <v>50424.098509385847</v>
      </c>
      <c r="AT508">
        <v>467.26896412107681</v>
      </c>
      <c r="AU508">
        <v>659.90269487169053</v>
      </c>
      <c r="AV508">
        <v>602.36104859246143</v>
      </c>
      <c r="AW508">
        <v>617.4968599743313</v>
      </c>
      <c r="AX508">
        <v>616.67557186550562</v>
      </c>
      <c r="AY508">
        <v>609.76842068566214</v>
      </c>
      <c r="AZ508">
        <v>3.49692505084806</v>
      </c>
      <c r="BA508">
        <v>-12.349989854627186</v>
      </c>
      <c r="BB508">
        <v>79.145897417598306</v>
      </c>
      <c r="BC508">
        <v>989.4115525775486</v>
      </c>
      <c r="BD508">
        <v>7799.7972805447052</v>
      </c>
      <c r="BE508" s="33">
        <v>0.14860833374162516</v>
      </c>
      <c r="BF508" s="33"/>
    </row>
    <row r="509" spans="3:58" x14ac:dyDescent="0.3">
      <c r="C509" s="34">
        <v>43238</v>
      </c>
      <c r="D509">
        <v>22910.558379448783</v>
      </c>
      <c r="E509">
        <v>183.07213366826375</v>
      </c>
      <c r="F509">
        <v>641.20465119679773</v>
      </c>
      <c r="G509" t="s">
        <v>310</v>
      </c>
      <c r="H509">
        <v>1329.9122770521376</v>
      </c>
      <c r="I509">
        <v>768.30879893832741</v>
      </c>
      <c r="J509">
        <v>2.2933355458080769</v>
      </c>
      <c r="K509">
        <v>288.4962077882555</v>
      </c>
      <c r="L509">
        <v>370.15749164157444</v>
      </c>
      <c r="M509">
        <v>365.4686133278741</v>
      </c>
      <c r="N509">
        <v>1326.9516129811605</v>
      </c>
      <c r="O509">
        <v>18.921626408894856</v>
      </c>
      <c r="P509">
        <v>15.512451648712158</v>
      </c>
      <c r="Q509">
        <v>2.9841057459513345</v>
      </c>
      <c r="R509">
        <v>1104.5258222791883</v>
      </c>
      <c r="S509">
        <v>1000.0145536634657</v>
      </c>
      <c r="T509">
        <v>4000.0019896613226</v>
      </c>
      <c r="U509">
        <v>2000.0647746615939</v>
      </c>
      <c r="V509">
        <v>136.91047032674155</v>
      </c>
      <c r="W509">
        <v>22.449999809265137</v>
      </c>
      <c r="X509">
        <v>1.4446000158786774</v>
      </c>
      <c r="Y509">
        <v>1.5225000083446503</v>
      </c>
      <c r="Z509" t="s">
        <v>310</v>
      </c>
      <c r="AA509" t="s">
        <v>310</v>
      </c>
      <c r="AB509" t="s">
        <v>310</v>
      </c>
      <c r="AC509" t="s">
        <v>310</v>
      </c>
      <c r="AD509" t="s">
        <v>310</v>
      </c>
      <c r="AE509">
        <v>13951.310866292317</v>
      </c>
      <c r="AF509">
        <v>89.474998474121094</v>
      </c>
      <c r="AG509">
        <v>8.4349997043609619</v>
      </c>
      <c r="AH509">
        <v>351.62500762939453</v>
      </c>
      <c r="AI509" t="s">
        <v>310</v>
      </c>
      <c r="AJ509">
        <v>0.8749999925494194</v>
      </c>
      <c r="AK509">
        <v>6210</v>
      </c>
      <c r="AL509">
        <v>75.713649590810135</v>
      </c>
      <c r="AM509">
        <v>4.3528689756253618</v>
      </c>
      <c r="AN509">
        <v>5.8947354275429689</v>
      </c>
      <c r="AO509">
        <v>13.522250315878127</v>
      </c>
      <c r="AP509">
        <v>4.146492527222928E-2</v>
      </c>
      <c r="AQ509">
        <v>3.2931286220749221</v>
      </c>
      <c r="AR509">
        <v>39125.550948079428</v>
      </c>
      <c r="AS509">
        <v>51750.816727701822</v>
      </c>
      <c r="AT509">
        <v>465.8029765764872</v>
      </c>
      <c r="AU509">
        <v>659.92625876532657</v>
      </c>
      <c r="AV509">
        <v>601.1495060390896</v>
      </c>
      <c r="AW509">
        <v>615.69709576500782</v>
      </c>
      <c r="AX509">
        <v>614.94237306382922</v>
      </c>
      <c r="AY509">
        <v>608.49227146572537</v>
      </c>
      <c r="AZ509">
        <v>3.3789568405184482</v>
      </c>
      <c r="BA509">
        <v>-12.419399444593324</v>
      </c>
      <c r="BB509">
        <v>80.856314174334202</v>
      </c>
      <c r="BC509">
        <v>944.67243183983692</v>
      </c>
      <c r="BD509">
        <v>7800.3173853556318</v>
      </c>
      <c r="BE509" s="33">
        <v>0.1589875016361475</v>
      </c>
      <c r="BF509" s="33"/>
    </row>
    <row r="510" spans="3:58" x14ac:dyDescent="0.3">
      <c r="C510" s="34">
        <v>43239</v>
      </c>
      <c r="D510">
        <v>22997.812539333769</v>
      </c>
      <c r="E510">
        <v>182.19663793775771</v>
      </c>
      <c r="F510">
        <v>641.56693882412378</v>
      </c>
      <c r="G510" t="s">
        <v>310</v>
      </c>
      <c r="H510">
        <v>1330.004122628106</v>
      </c>
      <c r="I510">
        <v>763.60918504926894</v>
      </c>
      <c r="J510">
        <v>2.3283259042435223</v>
      </c>
      <c r="K510">
        <v>285.42246229383682</v>
      </c>
      <c r="L510">
        <v>362.08741664886475</v>
      </c>
      <c r="M510">
        <v>361.14890310499402</v>
      </c>
      <c r="N510">
        <v>1325.9733053419325</v>
      </c>
      <c r="O510">
        <v>18.799845907423233</v>
      </c>
      <c r="P510">
        <v>15.381796360015869</v>
      </c>
      <c r="Q510">
        <v>3.0296314557393393</v>
      </c>
      <c r="R510">
        <v>1106.0712162865532</v>
      </c>
      <c r="S510">
        <v>1000.0191071192423</v>
      </c>
      <c r="T510">
        <v>3999.9718284606934</v>
      </c>
      <c r="U510">
        <v>1999.7306414710151</v>
      </c>
      <c r="V510">
        <v>136.56550963719687</v>
      </c>
      <c r="W510">
        <v>22.550000190734863</v>
      </c>
      <c r="X510">
        <v>1.4250250160694122</v>
      </c>
      <c r="Y510">
        <v>1.5750000178813934</v>
      </c>
      <c r="Z510" t="s">
        <v>310</v>
      </c>
      <c r="AA510" t="s">
        <v>310</v>
      </c>
      <c r="AB510" t="s">
        <v>310</v>
      </c>
      <c r="AC510" t="s">
        <v>310</v>
      </c>
      <c r="AD510" t="s">
        <v>310</v>
      </c>
      <c r="AE510">
        <v>14096.589235093859</v>
      </c>
      <c r="AF510">
        <v>91.200000762939453</v>
      </c>
      <c r="AG510">
        <v>8.4825000762939453</v>
      </c>
      <c r="AH510">
        <v>356.75000762939453</v>
      </c>
      <c r="AI510" t="s">
        <v>310</v>
      </c>
      <c r="AJ510">
        <v>0.40000000596046448</v>
      </c>
      <c r="AK510">
        <v>6210</v>
      </c>
      <c r="AL510">
        <v>75.666997973124182</v>
      </c>
      <c r="AM510">
        <v>4.3524329427215784</v>
      </c>
      <c r="AN510">
        <v>5.8527666677341417</v>
      </c>
      <c r="AO510">
        <v>13.628383435143364</v>
      </c>
      <c r="AP510">
        <v>3.0521299224346876E-2</v>
      </c>
      <c r="AQ510">
        <v>3.1954121879405446</v>
      </c>
      <c r="AR510">
        <v>39178.744228786891</v>
      </c>
      <c r="AS510">
        <v>52684.267789713544</v>
      </c>
      <c r="AT510">
        <v>464.95871987872653</v>
      </c>
      <c r="AU510">
        <v>660.00744302537703</v>
      </c>
      <c r="AV510">
        <v>605.2350944942898</v>
      </c>
      <c r="AW510">
        <v>618.11447385152178</v>
      </c>
      <c r="AX510">
        <v>617.52050747341582</v>
      </c>
      <c r="AY510">
        <v>611.41995099385576</v>
      </c>
      <c r="AZ510">
        <v>3.5261260580685403</v>
      </c>
      <c r="BA510">
        <v>-12.403079427613152</v>
      </c>
      <c r="BB510">
        <v>75.834702857335415</v>
      </c>
      <c r="BC510">
        <v>926.33047998216421</v>
      </c>
      <c r="BD510">
        <v>7800.1191148546004</v>
      </c>
      <c r="BE510" s="33">
        <v>0.16128750331699848</v>
      </c>
      <c r="BF510" s="33"/>
    </row>
    <row r="511" spans="3:58" x14ac:dyDescent="0.3">
      <c r="C511" s="34">
        <v>43240</v>
      </c>
      <c r="D511">
        <v>23000.022431776259</v>
      </c>
      <c r="E511">
        <v>180.1833374288347</v>
      </c>
      <c r="F511">
        <v>634.5875438054403</v>
      </c>
      <c r="G511" t="s">
        <v>310</v>
      </c>
      <c r="H511">
        <v>1330.0035364786784</v>
      </c>
      <c r="I511">
        <v>763.74854289160839</v>
      </c>
      <c r="J511">
        <v>2.368481267894071</v>
      </c>
      <c r="K511">
        <v>266.1422728644477</v>
      </c>
      <c r="L511">
        <v>351.75735685560437</v>
      </c>
      <c r="M511">
        <v>356.98670546213788</v>
      </c>
      <c r="N511">
        <v>1326.9201347351075</v>
      </c>
      <c r="O511">
        <v>19.158320691850449</v>
      </c>
      <c r="P511">
        <v>15.262998105420007</v>
      </c>
      <c r="Q511">
        <v>3.5048650105794272</v>
      </c>
      <c r="R511">
        <v>1115.4512532552083</v>
      </c>
      <c r="S511">
        <v>1000.0210931566027</v>
      </c>
      <c r="T511">
        <v>4000.0483562045629</v>
      </c>
      <c r="U511">
        <v>2000.3829525841606</v>
      </c>
      <c r="V511">
        <v>136.99248631795248</v>
      </c>
      <c r="W511">
        <v>22.449999809265137</v>
      </c>
      <c r="X511">
        <v>1.3797750174999237</v>
      </c>
      <c r="Y511">
        <v>1.6700000464916229</v>
      </c>
      <c r="Z511" t="s">
        <v>310</v>
      </c>
      <c r="AA511" t="s">
        <v>310</v>
      </c>
      <c r="AB511" t="s">
        <v>310</v>
      </c>
      <c r="AC511" t="s">
        <v>310</v>
      </c>
      <c r="AD511" t="s">
        <v>310</v>
      </c>
      <c r="AE511">
        <v>14137.892176988389</v>
      </c>
      <c r="AF511">
        <v>91.400001525878906</v>
      </c>
      <c r="AG511">
        <v>8.494999885559082</v>
      </c>
      <c r="AH511">
        <v>355.74999237060547</v>
      </c>
      <c r="AI511" t="s">
        <v>310</v>
      </c>
      <c r="AJ511">
        <v>0.40000000596046448</v>
      </c>
      <c r="AK511">
        <v>6210</v>
      </c>
      <c r="AL511">
        <v>75.595678758621219</v>
      </c>
      <c r="AM511">
        <v>4.3394077375899123</v>
      </c>
      <c r="AN511">
        <v>5.813016250986192</v>
      </c>
      <c r="AO511">
        <v>13.768322531382243</v>
      </c>
      <c r="AP511">
        <v>2.6314278409160948E-2</v>
      </c>
      <c r="AQ511">
        <v>2.9867337809668646</v>
      </c>
      <c r="AR511">
        <v>38926.316221788191</v>
      </c>
      <c r="AS511">
        <v>51858.23268636068</v>
      </c>
      <c r="AT511">
        <v>464.89607541826035</v>
      </c>
      <c r="AU511">
        <v>652.82462414635552</v>
      </c>
      <c r="AV511">
        <v>598.15309842427575</v>
      </c>
      <c r="AW511">
        <v>612.04748825497097</v>
      </c>
      <c r="AX511">
        <v>610.97998616960308</v>
      </c>
      <c r="AY511">
        <v>605.03203752305774</v>
      </c>
      <c r="AZ511">
        <v>3.6659507974154417</v>
      </c>
      <c r="BA511">
        <v>-12.97372302810351</v>
      </c>
      <c r="BB511">
        <v>66.590589009390939</v>
      </c>
      <c r="BC511">
        <v>886.49605484008794</v>
      </c>
      <c r="BD511">
        <v>7799.6148920694986</v>
      </c>
      <c r="BE511" s="33">
        <v>0.15572500477234522</v>
      </c>
      <c r="BF511" s="33"/>
    </row>
    <row r="512" spans="3:58" x14ac:dyDescent="0.3">
      <c r="C512" s="34">
        <v>43241</v>
      </c>
      <c r="D512">
        <v>23001.931505669487</v>
      </c>
      <c r="E512">
        <v>180.3401034090254</v>
      </c>
      <c r="F512">
        <v>631.97507116529675</v>
      </c>
      <c r="G512" t="s">
        <v>310</v>
      </c>
      <c r="H512">
        <v>1327.3904558817546</v>
      </c>
      <c r="I512">
        <v>765.09596065945095</v>
      </c>
      <c r="J512">
        <v>2.3414056512334986</v>
      </c>
      <c r="K512">
        <v>278.70064609315659</v>
      </c>
      <c r="L512">
        <v>355.74725468953449</v>
      </c>
      <c r="M512">
        <v>355.47001626756457</v>
      </c>
      <c r="N512">
        <v>1323.155035993788</v>
      </c>
      <c r="O512">
        <v>19.151406950420803</v>
      </c>
      <c r="P512">
        <v>15.22771660486857</v>
      </c>
      <c r="Q512">
        <v>3.5246571169959173</v>
      </c>
      <c r="R512">
        <v>1103.0404824574789</v>
      </c>
      <c r="S512">
        <v>1000.0334750069512</v>
      </c>
      <c r="T512">
        <v>3999.9693168640138</v>
      </c>
      <c r="U512">
        <v>2000.336278322008</v>
      </c>
      <c r="V512">
        <v>136.99320077896118</v>
      </c>
      <c r="W512">
        <v>22.324999332427979</v>
      </c>
      <c r="X512">
        <v>1.2562750279903412</v>
      </c>
      <c r="Y512">
        <v>1.7574999928474426</v>
      </c>
      <c r="Z512" t="s">
        <v>310</v>
      </c>
      <c r="AA512" t="s">
        <v>310</v>
      </c>
      <c r="AB512" t="s">
        <v>310</v>
      </c>
      <c r="AC512" t="s">
        <v>310</v>
      </c>
      <c r="AD512" t="s">
        <v>310</v>
      </c>
      <c r="AE512">
        <v>14274.907973225911</v>
      </c>
      <c r="AF512">
        <v>91.325002670288086</v>
      </c>
      <c r="AG512">
        <v>8.3999998569488525</v>
      </c>
      <c r="AH512">
        <v>354.42498779296875</v>
      </c>
      <c r="AI512" t="s">
        <v>310</v>
      </c>
      <c r="AJ512">
        <v>-0.1250000074505806</v>
      </c>
      <c r="AK512">
        <v>6210</v>
      </c>
      <c r="AL512">
        <v>75.655210600958924</v>
      </c>
      <c r="AM512">
        <v>4.3500056411785843</v>
      </c>
      <c r="AN512">
        <v>5.8403910691870582</v>
      </c>
      <c r="AO512">
        <v>13.675615865985552</v>
      </c>
      <c r="AP512">
        <v>1.8036890228819331E-2</v>
      </c>
      <c r="AQ512">
        <v>2.783637452456686</v>
      </c>
      <c r="AR512">
        <v>39247.159606933594</v>
      </c>
      <c r="AS512">
        <v>50116.005954318578</v>
      </c>
      <c r="AT512">
        <v>466.59683044221669</v>
      </c>
      <c r="AU512">
        <v>649.98240055508086</v>
      </c>
      <c r="AV512">
        <v>591.83417956034339</v>
      </c>
      <c r="AW512">
        <v>607.35920210944278</v>
      </c>
      <c r="AX512">
        <v>606.54486122131345</v>
      </c>
      <c r="AY512">
        <v>600.53450717926023</v>
      </c>
      <c r="AZ512">
        <v>3.3393524682356253</v>
      </c>
      <c r="BA512">
        <v>-12.691023304727342</v>
      </c>
      <c r="BB512">
        <v>69.095987861686282</v>
      </c>
      <c r="BC512">
        <v>904.74918185340039</v>
      </c>
      <c r="BD512">
        <v>7800.2908428615992</v>
      </c>
      <c r="BE512" s="33">
        <v>0.14150833214322725</v>
      </c>
      <c r="BF512" s="33"/>
    </row>
    <row r="513" spans="3:58" x14ac:dyDescent="0.3">
      <c r="C513" s="34">
        <v>43242</v>
      </c>
      <c r="D513">
        <v>23001.418126763238</v>
      </c>
      <c r="E513">
        <v>181.92372387780082</v>
      </c>
      <c r="F513">
        <v>636.94615734948047</v>
      </c>
      <c r="G513" t="s">
        <v>310</v>
      </c>
      <c r="H513">
        <v>1325.0115276760525</v>
      </c>
      <c r="I513">
        <v>764.08741160498721</v>
      </c>
      <c r="J513">
        <v>2.3015743647460583</v>
      </c>
      <c r="K513">
        <v>283.7517661412557</v>
      </c>
      <c r="L513">
        <v>363.07933593326146</v>
      </c>
      <c r="M513">
        <v>359.27297009362115</v>
      </c>
      <c r="N513">
        <v>1320.5197510613336</v>
      </c>
      <c r="O513">
        <v>19.368092881308662</v>
      </c>
      <c r="P513">
        <v>15.271978855133057</v>
      </c>
      <c r="Q513">
        <v>3.5427170594533286</v>
      </c>
      <c r="R513">
        <v>1101.7518277062311</v>
      </c>
      <c r="S513">
        <v>1000.1267681545681</v>
      </c>
      <c r="T513">
        <v>3999.9803208245171</v>
      </c>
      <c r="U513">
        <v>1999.9024636162651</v>
      </c>
      <c r="V513">
        <v>136.81281089782715</v>
      </c>
      <c r="W513">
        <v>22.674999237060547</v>
      </c>
      <c r="X513">
        <v>1.1666499674320221</v>
      </c>
      <c r="Y513">
        <v>1.7049999535083771</v>
      </c>
      <c r="Z513" t="s">
        <v>310</v>
      </c>
      <c r="AA513" t="s">
        <v>310</v>
      </c>
      <c r="AB513" t="s">
        <v>310</v>
      </c>
      <c r="AC513" t="s">
        <v>310</v>
      </c>
      <c r="AD513" t="s">
        <v>310</v>
      </c>
      <c r="AE513">
        <v>14226.940077379015</v>
      </c>
      <c r="AF513">
        <v>91.375001907348633</v>
      </c>
      <c r="AG513">
        <v>8.3999998569488525</v>
      </c>
      <c r="AH513">
        <v>355.42498779296875</v>
      </c>
      <c r="AI513" t="s">
        <v>310</v>
      </c>
      <c r="AJ513">
        <v>-0.30000001192092896</v>
      </c>
      <c r="AK513">
        <v>6210</v>
      </c>
      <c r="AL513">
        <v>75.762204421891113</v>
      </c>
      <c r="AM513">
        <v>4.3533076336869483</v>
      </c>
      <c r="AN513">
        <v>5.8767348251409004</v>
      </c>
      <c r="AO513">
        <v>13.524970562921631</v>
      </c>
      <c r="AP513">
        <v>1.5550137428497824E-2</v>
      </c>
      <c r="AQ513">
        <v>2.700331351823277</v>
      </c>
      <c r="AR513">
        <v>39327.817922634546</v>
      </c>
      <c r="AS513">
        <v>50253.796154785159</v>
      </c>
      <c r="AT513">
        <v>467.40248628192478</v>
      </c>
      <c r="AU513">
        <v>655.31264262729223</v>
      </c>
      <c r="AV513">
        <v>597.7592256334093</v>
      </c>
      <c r="AW513">
        <v>612.35788815816238</v>
      </c>
      <c r="AX513">
        <v>611.65046028561062</v>
      </c>
      <c r="AY513">
        <v>605.52127251095237</v>
      </c>
      <c r="AZ513">
        <v>3.4161958965162436</v>
      </c>
      <c r="BA513">
        <v>-12.392440178990364</v>
      </c>
      <c r="BB513">
        <v>73.439247221416892</v>
      </c>
      <c r="BC513">
        <v>917.51663597954644</v>
      </c>
      <c r="BD513">
        <v>7800.1885423448348</v>
      </c>
      <c r="BE513" s="33">
        <v>0.13275417002538839</v>
      </c>
      <c r="BF513" s="33"/>
    </row>
    <row r="514" spans="3:58" x14ac:dyDescent="0.3">
      <c r="C514" s="34">
        <v>43243</v>
      </c>
      <c r="D514">
        <v>23000.166586642794</v>
      </c>
      <c r="E514">
        <v>183.19533100128174</v>
      </c>
      <c r="F514">
        <v>641.28423690795898</v>
      </c>
      <c r="G514" t="s">
        <v>310</v>
      </c>
      <c r="H514">
        <v>1325.0143314785428</v>
      </c>
      <c r="I514">
        <v>762.7984114964803</v>
      </c>
      <c r="J514">
        <v>2.2894796833120012</v>
      </c>
      <c r="K514">
        <v>285.66080498165553</v>
      </c>
      <c r="L514">
        <v>363.68448744879828</v>
      </c>
      <c r="M514">
        <v>361.86774836646185</v>
      </c>
      <c r="N514">
        <v>1319.9307796054416</v>
      </c>
      <c r="O514">
        <v>19.364246858490837</v>
      </c>
      <c r="P514">
        <v>15.262265687518649</v>
      </c>
      <c r="Q514">
        <v>3.4977025985717773</v>
      </c>
      <c r="R514">
        <v>1101.9440617455377</v>
      </c>
      <c r="S514">
        <v>1000.0170635859172</v>
      </c>
      <c r="T514">
        <v>4000.034738413493</v>
      </c>
      <c r="U514">
        <v>1999.7617724948459</v>
      </c>
      <c r="V514">
        <v>136.50708198547363</v>
      </c>
      <c r="W514">
        <v>22.499999523162842</v>
      </c>
      <c r="X514">
        <v>1.0985499620437622</v>
      </c>
      <c r="Y514">
        <v>1.8075000047683716</v>
      </c>
      <c r="Z514" t="s">
        <v>310</v>
      </c>
      <c r="AA514" t="s">
        <v>310</v>
      </c>
      <c r="AB514" t="s">
        <v>310</v>
      </c>
      <c r="AC514" t="s">
        <v>310</v>
      </c>
      <c r="AD514" t="s">
        <v>310</v>
      </c>
      <c r="AE514">
        <v>14155.754693603516</v>
      </c>
      <c r="AF514">
        <v>91.249998092651367</v>
      </c>
      <c r="AG514">
        <v>8.3050003051757813</v>
      </c>
      <c r="AH514">
        <v>356.62499237060547</v>
      </c>
      <c r="AI514" t="s">
        <v>310</v>
      </c>
      <c r="AJ514">
        <v>0.37500001490116119</v>
      </c>
      <c r="AK514">
        <v>6210</v>
      </c>
      <c r="AL514">
        <v>75.768193385336133</v>
      </c>
      <c r="AM514">
        <v>4.3537253993528857</v>
      </c>
      <c r="AN514">
        <v>5.8953179957138167</v>
      </c>
      <c r="AO514">
        <v>13.494542829195659</v>
      </c>
      <c r="AP514">
        <v>1.1734271502513209E-2</v>
      </c>
      <c r="AQ514">
        <v>2.5595999012390771</v>
      </c>
      <c r="AR514">
        <v>39186.713418240019</v>
      </c>
      <c r="AS514">
        <v>51601.84647894965</v>
      </c>
      <c r="AT514">
        <v>467.58581030103898</v>
      </c>
      <c r="AU514">
        <v>659.90554243723557</v>
      </c>
      <c r="AV514">
        <v>602.10506121317542</v>
      </c>
      <c r="AW514">
        <v>616.01226096683081</v>
      </c>
      <c r="AX514">
        <v>615.33185725741919</v>
      </c>
      <c r="AY514">
        <v>609.27421908908423</v>
      </c>
      <c r="AZ514">
        <v>3.3766787153979143</v>
      </c>
      <c r="BA514">
        <v>-12.387679975562625</v>
      </c>
      <c r="BB514">
        <v>74.79258466561636</v>
      </c>
      <c r="BC514">
        <v>486.15892197336962</v>
      </c>
      <c r="BD514">
        <v>7799.9580922444666</v>
      </c>
      <c r="BE514" s="33">
        <v>0.1255833338946104</v>
      </c>
      <c r="BF514" s="33"/>
    </row>
    <row r="515" spans="3:58" x14ac:dyDescent="0.3">
      <c r="C515" s="34">
        <v>43244</v>
      </c>
      <c r="D515">
        <v>22953.729616970486</v>
      </c>
      <c r="E515">
        <v>184.61710808012219</v>
      </c>
      <c r="F515">
        <v>641.38927194807263</v>
      </c>
      <c r="G515" t="s">
        <v>310</v>
      </c>
      <c r="H515">
        <v>1324.9434462653267</v>
      </c>
      <c r="I515">
        <v>760.22732694413924</v>
      </c>
      <c r="J515">
        <v>2.3182328295376564</v>
      </c>
      <c r="K515">
        <v>290.51060887442696</v>
      </c>
      <c r="L515">
        <v>366.45181242624921</v>
      </c>
      <c r="M515">
        <v>365.73549111684162</v>
      </c>
      <c r="N515">
        <v>1319.0830352783203</v>
      </c>
      <c r="O515">
        <v>19.284592270851135</v>
      </c>
      <c r="P515">
        <v>15.233537675937017</v>
      </c>
      <c r="Q515">
        <v>3.525830480787489</v>
      </c>
      <c r="R515">
        <v>1102.963932969835</v>
      </c>
      <c r="S515">
        <v>999.94040626949732</v>
      </c>
      <c r="T515">
        <v>3999.943059878879</v>
      </c>
      <c r="U515">
        <v>1999.7308423784043</v>
      </c>
      <c r="V515">
        <v>136.69146776199341</v>
      </c>
      <c r="W515">
        <v>22.550000190734863</v>
      </c>
      <c r="X515">
        <v>1.0701500177383423</v>
      </c>
      <c r="Y515">
        <v>1.8500000238418579</v>
      </c>
      <c r="Z515" t="s">
        <v>310</v>
      </c>
      <c r="AA515" t="s">
        <v>310</v>
      </c>
      <c r="AB515" t="s">
        <v>310</v>
      </c>
      <c r="AC515" t="s">
        <v>310</v>
      </c>
      <c r="AD515" t="s">
        <v>310</v>
      </c>
      <c r="AE515">
        <v>14185.546623399523</v>
      </c>
      <c r="AF515">
        <v>91.199996948242188</v>
      </c>
      <c r="AG515">
        <v>8.3974997997283936</v>
      </c>
      <c r="AH515">
        <v>353.59999847412109</v>
      </c>
      <c r="AI515" t="s">
        <v>310</v>
      </c>
      <c r="AJ515">
        <v>0.60000002384185791</v>
      </c>
      <c r="AK515">
        <v>6210</v>
      </c>
      <c r="AL515">
        <v>75.680583053165009</v>
      </c>
      <c r="AM515">
        <v>4.3542885499695938</v>
      </c>
      <c r="AN515">
        <v>5.8690637437833679</v>
      </c>
      <c r="AO515">
        <v>13.604014592700535</v>
      </c>
      <c r="AP515">
        <v>1.2190524247233514E-2</v>
      </c>
      <c r="AQ515">
        <v>2.5639461974302926</v>
      </c>
      <c r="AR515">
        <v>39054.478462727864</v>
      </c>
      <c r="AS515">
        <v>53114.779732259114</v>
      </c>
      <c r="AT515">
        <v>470.48740550147164</v>
      </c>
      <c r="AU515">
        <v>660.04705335828999</v>
      </c>
      <c r="AV515">
        <v>605.4619312286377</v>
      </c>
      <c r="AW515">
        <v>619.59251499176025</v>
      </c>
      <c r="AX515">
        <v>619.09036066267231</v>
      </c>
      <c r="AY515">
        <v>612.31098925272624</v>
      </c>
      <c r="AZ515">
        <v>3.6305694777104591</v>
      </c>
      <c r="BA515">
        <v>-12.409698026710087</v>
      </c>
      <c r="BB515">
        <v>77.731536748674188</v>
      </c>
      <c r="BC515">
        <v>746.70402210345685</v>
      </c>
      <c r="BD515">
        <v>7799.7205174763994</v>
      </c>
      <c r="BE515" s="33">
        <v>0.11975416851540406</v>
      </c>
      <c r="BF515" s="33"/>
    </row>
    <row r="516" spans="3:58" x14ac:dyDescent="0.3">
      <c r="C516" s="34">
        <v>43245</v>
      </c>
      <c r="D516">
        <v>22909.034596761066</v>
      </c>
      <c r="E516">
        <v>185.13737097846138</v>
      </c>
      <c r="F516">
        <v>641.14943928188745</v>
      </c>
      <c r="G516" t="s">
        <v>310</v>
      </c>
      <c r="H516">
        <v>1322.3102038489449</v>
      </c>
      <c r="I516">
        <v>765.24473929935027</v>
      </c>
      <c r="J516">
        <v>2.3209422233204049</v>
      </c>
      <c r="K516">
        <v>294.65537515216403</v>
      </c>
      <c r="L516">
        <v>375.30362430148654</v>
      </c>
      <c r="M516">
        <v>370.5392626868354</v>
      </c>
      <c r="N516">
        <v>1315.3290404849581</v>
      </c>
      <c r="O516">
        <v>19.244342115190292</v>
      </c>
      <c r="P516">
        <v>15.397072474161783</v>
      </c>
      <c r="Q516">
        <v>3.3186127079857721</v>
      </c>
      <c r="R516">
        <v>1100.6647471533881</v>
      </c>
      <c r="S516">
        <v>1000.0240025414361</v>
      </c>
      <c r="T516">
        <v>4000.0454086303712</v>
      </c>
      <c r="U516">
        <v>2000.349436908298</v>
      </c>
      <c r="V516">
        <v>136.87550703684488</v>
      </c>
      <c r="W516">
        <v>22.824999809265137</v>
      </c>
      <c r="X516">
        <v>1.0500250160694122</v>
      </c>
      <c r="Y516">
        <v>1.9550000131130219</v>
      </c>
      <c r="Z516" t="s">
        <v>310</v>
      </c>
      <c r="AA516" t="s">
        <v>310</v>
      </c>
      <c r="AB516" t="s">
        <v>310</v>
      </c>
      <c r="AC516" t="s">
        <v>310</v>
      </c>
      <c r="AD516" t="s">
        <v>310</v>
      </c>
      <c r="AE516">
        <v>14199.390162150064</v>
      </c>
      <c r="AF516">
        <v>91.124998092651367</v>
      </c>
      <c r="AG516">
        <v>8.3574998378753662</v>
      </c>
      <c r="AH516">
        <v>352.34999084472656</v>
      </c>
      <c r="AI516" t="s">
        <v>310</v>
      </c>
      <c r="AJ516">
        <v>0.75000001490116119</v>
      </c>
      <c r="AK516">
        <v>6210</v>
      </c>
      <c r="AL516">
        <v>75.692570927408013</v>
      </c>
      <c r="AM516">
        <v>4.3591703087919287</v>
      </c>
      <c r="AN516">
        <v>5.8562123154600458</v>
      </c>
      <c r="AO516">
        <v>13.590791518158383</v>
      </c>
      <c r="AP516">
        <v>1.5021582358275299E-2</v>
      </c>
      <c r="AQ516">
        <v>2.7323377629121146</v>
      </c>
      <c r="AR516">
        <v>39096.478192816838</v>
      </c>
      <c r="AS516">
        <v>51902.047036404081</v>
      </c>
      <c r="AT516">
        <v>470.81588247087268</v>
      </c>
      <c r="AU516">
        <v>659.99712409973142</v>
      </c>
      <c r="AV516">
        <v>603.84924676683215</v>
      </c>
      <c r="AW516">
        <v>619.12732251485193</v>
      </c>
      <c r="AX516">
        <v>618.72055255042187</v>
      </c>
      <c r="AY516">
        <v>611.11432497236467</v>
      </c>
      <c r="AZ516">
        <v>3.5702299380467997</v>
      </c>
      <c r="BA516">
        <v>-12.307409342130025</v>
      </c>
      <c r="BB516">
        <v>84.2944948832194</v>
      </c>
      <c r="BC516">
        <v>940.82125208112927</v>
      </c>
      <c r="BD516">
        <v>7800.436513943142</v>
      </c>
      <c r="BE516" s="33">
        <v>0.11270833356926839</v>
      </c>
      <c r="BF516" s="33"/>
    </row>
    <row r="517" spans="3:58" x14ac:dyDescent="0.3">
      <c r="C517" s="34">
        <v>43246</v>
      </c>
      <c r="D517">
        <v>22760.840451388889</v>
      </c>
      <c r="E517">
        <v>183.65949479209053</v>
      </c>
      <c r="F517">
        <v>643.37909274631079</v>
      </c>
      <c r="G517" t="s">
        <v>310</v>
      </c>
      <c r="H517">
        <v>1324.8479675716824</v>
      </c>
      <c r="I517">
        <v>765.02164158291282</v>
      </c>
      <c r="J517">
        <v>2.3412228008939162</v>
      </c>
      <c r="K517">
        <v>297.83468282487655</v>
      </c>
      <c r="L517">
        <v>382.27617865668401</v>
      </c>
      <c r="M517">
        <v>375.28123906453453</v>
      </c>
      <c r="N517">
        <v>1318.0558085971409</v>
      </c>
      <c r="O517">
        <v>19.160732560687595</v>
      </c>
      <c r="P517">
        <v>15.450008233388266</v>
      </c>
      <c r="Q517">
        <v>3.3270660241444907</v>
      </c>
      <c r="R517">
        <v>1100.5438653310141</v>
      </c>
      <c r="S517">
        <v>999.97689056396484</v>
      </c>
      <c r="T517">
        <v>3999.9390199449326</v>
      </c>
      <c r="U517">
        <v>2000.6741939120823</v>
      </c>
      <c r="V517">
        <v>136.96801980336508</v>
      </c>
      <c r="W517">
        <v>22.824999332427979</v>
      </c>
      <c r="X517">
        <v>1.0383000373840332</v>
      </c>
      <c r="Y517">
        <v>1.9224999845027924</v>
      </c>
      <c r="Z517" t="s">
        <v>310</v>
      </c>
      <c r="AA517" t="s">
        <v>310</v>
      </c>
      <c r="AB517" t="s">
        <v>310</v>
      </c>
      <c r="AC517" t="s">
        <v>310</v>
      </c>
      <c r="AD517" t="s">
        <v>310</v>
      </c>
      <c r="AE517">
        <v>14001.661924574109</v>
      </c>
      <c r="AF517">
        <v>91.474998474121094</v>
      </c>
      <c r="AG517">
        <v>8.3150002956390381</v>
      </c>
      <c r="AH517">
        <v>351.40000152587891</v>
      </c>
      <c r="AI517" t="s">
        <v>310</v>
      </c>
      <c r="AJ517">
        <v>0.80000001192092896</v>
      </c>
      <c r="AK517">
        <v>6210</v>
      </c>
      <c r="AL517">
        <v>75.630885717603888</v>
      </c>
      <c r="AM517">
        <v>4.3512537526863593</v>
      </c>
      <c r="AN517">
        <v>5.8398645465572674</v>
      </c>
      <c r="AO517">
        <v>13.671406029992633</v>
      </c>
      <c r="AP517">
        <v>1.4853579515338311E-2</v>
      </c>
      <c r="AQ517">
        <v>2.6801166435082755</v>
      </c>
      <c r="AR517">
        <v>38842.292418077253</v>
      </c>
      <c r="AS517">
        <v>52060.726451280381</v>
      </c>
      <c r="AT517">
        <v>470.14115770128041</v>
      </c>
      <c r="AU517">
        <v>662.75330181121831</v>
      </c>
      <c r="AV517">
        <v>602.08171738518604</v>
      </c>
      <c r="AW517">
        <v>617.83905563354494</v>
      </c>
      <c r="AX517">
        <v>617.23734135097925</v>
      </c>
      <c r="AY517">
        <v>609.74616726769341</v>
      </c>
      <c r="AZ517">
        <v>3.2908173905478582</v>
      </c>
      <c r="BA517">
        <v>-12.449372906817331</v>
      </c>
      <c r="BB517">
        <v>87.089732329050705</v>
      </c>
      <c r="BC517">
        <v>953.16138780381948</v>
      </c>
      <c r="BD517">
        <v>7799.7026207817926</v>
      </c>
      <c r="BE517" s="33">
        <v>0.10578333369145791</v>
      </c>
      <c r="BF517" s="33"/>
    </row>
    <row r="518" spans="3:58" x14ac:dyDescent="0.3">
      <c r="C518" s="34">
        <v>43247</v>
      </c>
      <c r="D518">
        <v>22785.688945855036</v>
      </c>
      <c r="E518">
        <v>182.56195802688597</v>
      </c>
      <c r="F518">
        <v>643.2744471232096</v>
      </c>
      <c r="G518" t="s">
        <v>310</v>
      </c>
      <c r="H518">
        <v>1328.5009605407715</v>
      </c>
      <c r="I518">
        <v>769.7936099370321</v>
      </c>
      <c r="J518">
        <v>2.2907833028998641</v>
      </c>
      <c r="K518">
        <v>300.44731549157035</v>
      </c>
      <c r="L518">
        <v>385.06577377319337</v>
      </c>
      <c r="M518">
        <v>374.2917860031128</v>
      </c>
      <c r="N518">
        <v>1322.4435904184977</v>
      </c>
      <c r="O518">
        <v>19.28144097328186</v>
      </c>
      <c r="P518">
        <v>15.592859427134195</v>
      </c>
      <c r="Q518">
        <v>3.1184768411848278</v>
      </c>
      <c r="R518">
        <v>1099.5903702629937</v>
      </c>
      <c r="S518">
        <v>999.99975571102561</v>
      </c>
      <c r="T518">
        <v>4000.0095292833116</v>
      </c>
      <c r="U518">
        <v>2000.6418125576442</v>
      </c>
      <c r="V518">
        <v>136.56725088755289</v>
      </c>
      <c r="W518">
        <v>22.874999523162842</v>
      </c>
      <c r="X518">
        <v>0.99727502465248108</v>
      </c>
      <c r="Y518">
        <v>1.9300000369548798</v>
      </c>
      <c r="Z518" t="s">
        <v>310</v>
      </c>
      <c r="AA518" t="s">
        <v>310</v>
      </c>
      <c r="AB518" t="s">
        <v>310</v>
      </c>
      <c r="AC518" t="s">
        <v>310</v>
      </c>
      <c r="AD518" t="s">
        <v>310</v>
      </c>
      <c r="AE518">
        <v>14030.195805528429</v>
      </c>
      <c r="AF518">
        <v>91.899999618530273</v>
      </c>
      <c r="AG518">
        <v>8.3325002193450928</v>
      </c>
      <c r="AH518">
        <v>349.44999694824219</v>
      </c>
      <c r="AI518" t="s">
        <v>310</v>
      </c>
      <c r="AJ518">
        <v>0.80000001192092896</v>
      </c>
      <c r="AK518">
        <v>6210</v>
      </c>
      <c r="AL518">
        <v>75.708753442764277</v>
      </c>
      <c r="AM518">
        <v>4.3548167731336971</v>
      </c>
      <c r="AN518">
        <v>5.89923376104346</v>
      </c>
      <c r="AO518">
        <v>13.512029997176594</v>
      </c>
      <c r="AP518">
        <v>1.4816227759935975E-2</v>
      </c>
      <c r="AQ518">
        <v>2.649760308365027</v>
      </c>
      <c r="AR518">
        <v>39201.034621853301</v>
      </c>
      <c r="AS518">
        <v>52368.809471299915</v>
      </c>
      <c r="AT518">
        <v>469.30775708092585</v>
      </c>
      <c r="AU518">
        <v>662.40080430772571</v>
      </c>
      <c r="AV518">
        <v>602.60734028286402</v>
      </c>
      <c r="AW518">
        <v>617.81024072435162</v>
      </c>
      <c r="AX518">
        <v>617.08194624582927</v>
      </c>
      <c r="AY518">
        <v>609.93176763322617</v>
      </c>
      <c r="AZ518">
        <v>3.3960810758173468</v>
      </c>
      <c r="BA518">
        <v>-12.368473691741626</v>
      </c>
      <c r="BB518">
        <v>89.50739399327172</v>
      </c>
      <c r="BC518">
        <v>954.2434277852376</v>
      </c>
      <c r="BD518">
        <v>7800.1475287543399</v>
      </c>
      <c r="BE518" s="33">
        <v>0.10015833377838135</v>
      </c>
      <c r="BF518" s="33"/>
    </row>
    <row r="519" spans="3:58" x14ac:dyDescent="0.3">
      <c r="C519" s="34">
        <v>43248</v>
      </c>
      <c r="D519">
        <v>22775.419230821397</v>
      </c>
      <c r="E519">
        <v>181.81941617329915</v>
      </c>
      <c r="F519">
        <v>642.43210103776721</v>
      </c>
      <c r="G519" t="s">
        <v>310</v>
      </c>
      <c r="H519">
        <v>1329.917355940077</v>
      </c>
      <c r="I519">
        <v>762.97394943237305</v>
      </c>
      <c r="J519">
        <v>2.3107515985767049</v>
      </c>
      <c r="K519">
        <v>297.35746167500815</v>
      </c>
      <c r="L519">
        <v>379.75529719458689</v>
      </c>
      <c r="M519">
        <v>369.4392259809706</v>
      </c>
      <c r="N519">
        <v>1323.1643308003743</v>
      </c>
      <c r="O519">
        <v>19.254024426142376</v>
      </c>
      <c r="P519">
        <v>15.604939460754395</v>
      </c>
      <c r="Q519">
        <v>3.1380235619015164</v>
      </c>
      <c r="R519">
        <v>1101.4698465135361</v>
      </c>
      <c r="S519">
        <v>999.99394501580127</v>
      </c>
      <c r="T519">
        <v>4000.0656378004287</v>
      </c>
      <c r="U519">
        <v>1999.6097601572671</v>
      </c>
      <c r="V519">
        <v>136.27730766932169</v>
      </c>
      <c r="W519">
        <v>22.824999332427979</v>
      </c>
      <c r="X519">
        <v>1.0302750468254089</v>
      </c>
      <c r="Y519">
        <v>1.8950000107288361</v>
      </c>
      <c r="Z519" t="s">
        <v>310</v>
      </c>
      <c r="AA519" t="s">
        <v>310</v>
      </c>
      <c r="AB519" t="s">
        <v>310</v>
      </c>
      <c r="AC519" t="s">
        <v>310</v>
      </c>
      <c r="AD519" t="s">
        <v>310</v>
      </c>
      <c r="AE519">
        <v>13917.049318101672</v>
      </c>
      <c r="AF519">
        <v>92.07499885559082</v>
      </c>
      <c r="AG519">
        <v>8.3624999523162842</v>
      </c>
      <c r="AH519">
        <v>348.22499847412109</v>
      </c>
      <c r="AI519" t="s">
        <v>310</v>
      </c>
      <c r="AJ519">
        <v>1.1000000387430191</v>
      </c>
      <c r="AK519">
        <v>6210</v>
      </c>
      <c r="AL519">
        <v>75.633628031942578</v>
      </c>
      <c r="AM519">
        <v>4.3532958072782666</v>
      </c>
      <c r="AN519">
        <v>5.8868983545789009</v>
      </c>
      <c r="AO519">
        <v>13.601850397388141</v>
      </c>
      <c r="AP519">
        <v>1.48569089188068E-2</v>
      </c>
      <c r="AQ519">
        <v>2.6159088437755904</v>
      </c>
      <c r="AR519">
        <v>39283.555272081161</v>
      </c>
      <c r="AS519">
        <v>52670.446397569445</v>
      </c>
      <c r="AT519">
        <v>467.2855824894375</v>
      </c>
      <c r="AU519">
        <v>661.44974339803059</v>
      </c>
      <c r="AV519">
        <v>603.58971489800342</v>
      </c>
      <c r="AW519">
        <v>617.97338345845537</v>
      </c>
      <c r="AX519">
        <v>617.08790851169158</v>
      </c>
      <c r="AY519">
        <v>610.2499113506741</v>
      </c>
      <c r="AZ519">
        <v>3.5832939989864827</v>
      </c>
      <c r="BA519">
        <v>-12.464176810450024</v>
      </c>
      <c r="BB519">
        <v>85.594726477728955</v>
      </c>
      <c r="BC519">
        <v>937.24403114318852</v>
      </c>
      <c r="BD519">
        <v>7799.5183152940535</v>
      </c>
      <c r="BE519" s="33">
        <v>0.11037916659067075</v>
      </c>
      <c r="BF519" s="33"/>
    </row>
    <row r="520" spans="3:58" x14ac:dyDescent="0.3">
      <c r="C520" s="34">
        <v>43249</v>
      </c>
      <c r="D520">
        <v>22701.246569146049</v>
      </c>
      <c r="E520">
        <v>181.48375336329141</v>
      </c>
      <c r="F520">
        <v>640.96613883972168</v>
      </c>
      <c r="G520" t="s">
        <v>310</v>
      </c>
      <c r="H520">
        <v>1329.6680524190267</v>
      </c>
      <c r="I520">
        <v>763.1105308744643</v>
      </c>
      <c r="J520">
        <v>2.3130654434363049</v>
      </c>
      <c r="K520">
        <v>298.32067765129938</v>
      </c>
      <c r="L520">
        <v>380.78755158318415</v>
      </c>
      <c r="M520">
        <v>372.33146870930989</v>
      </c>
      <c r="N520">
        <v>1322.5270613776313</v>
      </c>
      <c r="O520">
        <v>19.164635737737019</v>
      </c>
      <c r="P520">
        <v>15.644673667351405</v>
      </c>
      <c r="Q520">
        <v>3.0028151406182184</v>
      </c>
      <c r="R520">
        <v>1103.3362031724719</v>
      </c>
      <c r="S520">
        <v>999.98448799981009</v>
      </c>
      <c r="T520">
        <v>3999.9943768819171</v>
      </c>
      <c r="U520">
        <v>1999.5776088714599</v>
      </c>
      <c r="V520">
        <v>136.34048620859781</v>
      </c>
      <c r="W520">
        <v>22.799999237060547</v>
      </c>
      <c r="X520">
        <v>1.0201000273227692</v>
      </c>
      <c r="Y520">
        <v>1.9550000131130219</v>
      </c>
      <c r="Z520" t="s">
        <v>310</v>
      </c>
      <c r="AA520" t="s">
        <v>310</v>
      </c>
      <c r="AB520" t="s">
        <v>310</v>
      </c>
      <c r="AC520" t="s">
        <v>310</v>
      </c>
      <c r="AD520" t="s">
        <v>310</v>
      </c>
      <c r="AE520">
        <v>13539.407175360786</v>
      </c>
      <c r="AF520">
        <v>92.024999618530273</v>
      </c>
      <c r="AG520">
        <v>8.369999885559082</v>
      </c>
      <c r="AH520">
        <v>346.04999542236328</v>
      </c>
      <c r="AI520" t="s">
        <v>310</v>
      </c>
      <c r="AJ520">
        <v>1.2000000476837158</v>
      </c>
      <c r="AK520">
        <v>6210</v>
      </c>
      <c r="AL520">
        <v>75.650548648834231</v>
      </c>
      <c r="AM520">
        <v>4.3542031494949862</v>
      </c>
      <c r="AN520">
        <v>5.8774242924319378</v>
      </c>
      <c r="AO520">
        <v>13.597837150096893</v>
      </c>
      <c r="AP520">
        <v>1.1721232233362066E-2</v>
      </c>
      <c r="AQ520">
        <v>2.5087651279237537</v>
      </c>
      <c r="AR520">
        <v>39151.258253309461</v>
      </c>
      <c r="AS520">
        <v>51881.575927734375</v>
      </c>
      <c r="AT520">
        <v>468.24140208562216</v>
      </c>
      <c r="AU520">
        <v>660.04259092542861</v>
      </c>
      <c r="AV520">
        <v>604.99725871615942</v>
      </c>
      <c r="AW520">
        <v>619.80494225819905</v>
      </c>
      <c r="AX520">
        <v>619.09234930674234</v>
      </c>
      <c r="AY520">
        <v>611.39908086988657</v>
      </c>
      <c r="AZ520">
        <v>3.8055007616678873</v>
      </c>
      <c r="BA520">
        <v>-12.493993734320005</v>
      </c>
      <c r="BB520">
        <v>86.906325358814669</v>
      </c>
      <c r="BC520">
        <v>935.38943911658396</v>
      </c>
      <c r="BD520">
        <v>7799.7030793931754</v>
      </c>
      <c r="BE520" s="33">
        <v>0.10545416828244925</v>
      </c>
      <c r="BF520" s="33"/>
    </row>
    <row r="521" spans="3:58" x14ac:dyDescent="0.3">
      <c r="C521" s="34">
        <v>43250</v>
      </c>
      <c r="D521">
        <v>18744.853448147245</v>
      </c>
      <c r="E521">
        <v>180.9375189728207</v>
      </c>
      <c r="F521">
        <v>632.89391358693445</v>
      </c>
      <c r="G521" t="s">
        <v>310</v>
      </c>
      <c r="H521">
        <v>1345.2819701300728</v>
      </c>
      <c r="I521">
        <v>708.94387819502094</v>
      </c>
      <c r="J521">
        <v>2.535961550474167</v>
      </c>
      <c r="K521">
        <v>297.44558696746827</v>
      </c>
      <c r="L521">
        <v>366.84446334838867</v>
      </c>
      <c r="M521">
        <v>375.21947303348117</v>
      </c>
      <c r="N521">
        <v>1340.9226801554362</v>
      </c>
      <c r="O521">
        <v>17.374420833587646</v>
      </c>
      <c r="P521">
        <v>14.042959752678872</v>
      </c>
      <c r="Q521">
        <v>3.6214839882320828</v>
      </c>
      <c r="R521">
        <v>1095.6513494703504</v>
      </c>
      <c r="S521">
        <v>1000.0539722230699</v>
      </c>
      <c r="T521">
        <v>4000.0249303181968</v>
      </c>
      <c r="U521">
        <v>1999.9075891282823</v>
      </c>
      <c r="V521">
        <v>136.26642306645712</v>
      </c>
      <c r="W521">
        <v>22.725000381469727</v>
      </c>
      <c r="X521">
        <v>1.0282500088214874</v>
      </c>
      <c r="Y521">
        <v>2.0399999618530273</v>
      </c>
      <c r="Z521" t="s">
        <v>310</v>
      </c>
      <c r="AA521" t="s">
        <v>310</v>
      </c>
      <c r="AB521" t="s">
        <v>310</v>
      </c>
      <c r="AC521" t="s">
        <v>310</v>
      </c>
      <c r="AD521" t="s">
        <v>310</v>
      </c>
      <c r="AE521">
        <v>11386.304454549154</v>
      </c>
      <c r="AF521">
        <v>91.850002288818359</v>
      </c>
      <c r="AG521">
        <v>8.190000057220459</v>
      </c>
      <c r="AH521">
        <v>340.14999389648438</v>
      </c>
      <c r="AI521" t="s">
        <v>310</v>
      </c>
      <c r="AJ521">
        <v>0.75000002980232239</v>
      </c>
      <c r="AK521">
        <v>6210</v>
      </c>
      <c r="AL521">
        <v>75.077362537384033</v>
      </c>
      <c r="AM521">
        <v>4.3169701724850311</v>
      </c>
      <c r="AN521">
        <v>5.6898051311572395</v>
      </c>
      <c r="AO521">
        <v>14.399496230483056</v>
      </c>
      <c r="AP521">
        <v>2.2874126366029184E-2</v>
      </c>
      <c r="AQ521">
        <v>2.9131750265757241</v>
      </c>
      <c r="AR521">
        <v>36397.671929253469</v>
      </c>
      <c r="AS521">
        <v>48199.858001030814</v>
      </c>
      <c r="AT521">
        <v>430.29085944493613</v>
      </c>
      <c r="AU521">
        <v>660.23699993557398</v>
      </c>
      <c r="AV521">
        <v>570.35833994547522</v>
      </c>
      <c r="AW521">
        <v>590.46579394870332</v>
      </c>
      <c r="AX521">
        <v>589.96741419898137</v>
      </c>
      <c r="AY521">
        <v>579.60182117886018</v>
      </c>
      <c r="AZ521">
        <v>3.8871752291917803</v>
      </c>
      <c r="BA521">
        <v>-12.547234345475832</v>
      </c>
      <c r="BB521">
        <v>87.296049775017636</v>
      </c>
      <c r="BC521">
        <v>915.38199108971492</v>
      </c>
      <c r="BD521">
        <v>7798.6191614786785</v>
      </c>
      <c r="BE521" s="33">
        <v>9.6920832060277462E-2</v>
      </c>
      <c r="BF521" s="33"/>
    </row>
    <row r="522" spans="3:58" x14ac:dyDescent="0.3">
      <c r="C522" s="34">
        <v>43251</v>
      </c>
      <c r="D522">
        <v>14979.57656419542</v>
      </c>
      <c r="E522">
        <v>180.80400461090935</v>
      </c>
      <c r="F522">
        <v>622.63512293497718</v>
      </c>
      <c r="G522" t="s">
        <v>310</v>
      </c>
      <c r="H522">
        <v>1358.6497854020861</v>
      </c>
      <c r="I522">
        <v>313.3147145377265</v>
      </c>
      <c r="J522">
        <v>2.7687698900699615</v>
      </c>
      <c r="K522">
        <v>290.16423443688285</v>
      </c>
      <c r="L522">
        <v>347.29275968339709</v>
      </c>
      <c r="M522">
        <v>369.41346950531005</v>
      </c>
      <c r="N522">
        <v>1357.259008026123</v>
      </c>
      <c r="O522">
        <v>16.286410641339089</v>
      </c>
      <c r="P522">
        <v>12.979415674673186</v>
      </c>
      <c r="Q522">
        <v>4.4567178885142011</v>
      </c>
      <c r="R522">
        <v>1095.4835086822509</v>
      </c>
      <c r="S522">
        <v>1000.0262424468995</v>
      </c>
      <c r="T522">
        <v>3999.975395711263</v>
      </c>
      <c r="U522">
        <v>2000.718817223443</v>
      </c>
      <c r="V522">
        <v>136.07474565505981</v>
      </c>
      <c r="W522">
        <v>22.849999904632568</v>
      </c>
      <c r="X522">
        <v>0.99442499876022339</v>
      </c>
      <c r="Y522">
        <v>1.9549999535083771</v>
      </c>
      <c r="Z522" t="s">
        <v>310</v>
      </c>
      <c r="AA522" t="s">
        <v>310</v>
      </c>
      <c r="AB522" t="s">
        <v>310</v>
      </c>
      <c r="AC522" t="s">
        <v>310</v>
      </c>
      <c r="AD522" t="s">
        <v>310</v>
      </c>
      <c r="AE522">
        <v>9434.8785068088109</v>
      </c>
      <c r="AF522">
        <v>91.425003051757813</v>
      </c>
      <c r="AG522">
        <v>8.0775003433227539</v>
      </c>
      <c r="AH522">
        <v>335.55000305175781</v>
      </c>
      <c r="AI522" t="s">
        <v>310</v>
      </c>
      <c r="AJ522">
        <v>0.60000002384185791</v>
      </c>
      <c r="AK522">
        <v>6210</v>
      </c>
      <c r="AL522">
        <v>74.542341121037808</v>
      </c>
      <c r="AM522">
        <v>4.2714565687985333</v>
      </c>
      <c r="AN522">
        <v>5.4922554661830265</v>
      </c>
      <c r="AO522">
        <v>15.191933556728893</v>
      </c>
      <c r="AP522">
        <v>2.6833427546798815E-2</v>
      </c>
      <c r="AQ522">
        <v>2.9601946059200497</v>
      </c>
      <c r="AR522">
        <v>34300.20541449653</v>
      </c>
      <c r="AS522">
        <v>47115.517773437503</v>
      </c>
      <c r="AT522">
        <v>384.78459227879841</v>
      </c>
      <c r="AU522">
        <v>659.3033842510647</v>
      </c>
      <c r="AV522">
        <v>535.25047302246094</v>
      </c>
      <c r="AW522">
        <v>560.76677381727427</v>
      </c>
      <c r="AX522">
        <v>560.22765888637969</v>
      </c>
      <c r="AY522">
        <v>546.57629680633545</v>
      </c>
      <c r="AZ522">
        <v>4.0409953561921919</v>
      </c>
      <c r="BA522">
        <v>-12.465934214658207</v>
      </c>
      <c r="BB522">
        <v>85.592287958992856</v>
      </c>
      <c r="BC522">
        <v>863.06894446478952</v>
      </c>
      <c r="BD522">
        <v>7801.7707670423715</v>
      </c>
      <c r="BE522" s="33">
        <v>8.9595833793282509E-2</v>
      </c>
      <c r="BF522" s="33"/>
    </row>
    <row r="523" spans="3:58" x14ac:dyDescent="0.3">
      <c r="C523" s="34">
        <v>43252</v>
      </c>
      <c r="D523">
        <v>22442.700449625652</v>
      </c>
      <c r="E523">
        <v>182.23656128777398</v>
      </c>
      <c r="F523">
        <v>642.25243886311853</v>
      </c>
      <c r="G523" t="s">
        <v>310</v>
      </c>
      <c r="H523">
        <v>1329.8442148420545</v>
      </c>
      <c r="I523">
        <v>759.00256570180261</v>
      </c>
      <c r="J523">
        <v>2.3595505182113912</v>
      </c>
      <c r="K523">
        <v>298.48386090596517</v>
      </c>
      <c r="L523">
        <v>379.98361383014253</v>
      </c>
      <c r="M523">
        <v>372.82439125908746</v>
      </c>
      <c r="N523">
        <v>1323.6842968410915</v>
      </c>
      <c r="O523">
        <v>19.1513243648741</v>
      </c>
      <c r="P523">
        <v>15.437182061208619</v>
      </c>
      <c r="Q523">
        <v>3.4658866193559437</v>
      </c>
      <c r="R523">
        <v>1109.6021091461182</v>
      </c>
      <c r="S523">
        <v>1000.0597171359592</v>
      </c>
      <c r="T523">
        <v>4000.020794084337</v>
      </c>
      <c r="U523">
        <v>2000.1055335150825</v>
      </c>
      <c r="V523">
        <v>135.95376253128052</v>
      </c>
      <c r="W523">
        <v>22.899999618530273</v>
      </c>
      <c r="X523">
        <v>0.93450000882148743</v>
      </c>
      <c r="Y523">
        <v>2.0099999606609344</v>
      </c>
      <c r="Z523" t="s">
        <v>310</v>
      </c>
      <c r="AA523" t="s">
        <v>310</v>
      </c>
      <c r="AB523" t="s">
        <v>310</v>
      </c>
      <c r="AC523" t="s">
        <v>310</v>
      </c>
      <c r="AD523" t="s">
        <v>310</v>
      </c>
      <c r="AE523">
        <v>13933.128625827365</v>
      </c>
      <c r="AF523">
        <v>91.825000762939453</v>
      </c>
      <c r="AG523">
        <v>8.0750000476837158</v>
      </c>
      <c r="AH523">
        <v>339.99999237060547</v>
      </c>
      <c r="AI523" t="s">
        <v>310</v>
      </c>
      <c r="AJ523">
        <v>0.30000000819563866</v>
      </c>
      <c r="AK523">
        <v>6210</v>
      </c>
      <c r="AL523">
        <v>75.526341260804074</v>
      </c>
      <c r="AM523">
        <v>4.3421965949421315</v>
      </c>
      <c r="AN523">
        <v>5.837363022013947</v>
      </c>
      <c r="AO523">
        <v>13.774189761943287</v>
      </c>
      <c r="AP523">
        <v>1.4531678008490508E-2</v>
      </c>
      <c r="AQ523">
        <v>2.5841067234675088</v>
      </c>
      <c r="AR523">
        <v>38863.807670084636</v>
      </c>
      <c r="AS523">
        <v>53115.900385199653</v>
      </c>
      <c r="AT523">
        <v>467.04067845874363</v>
      </c>
      <c r="AU523">
        <v>661.56462849511036</v>
      </c>
      <c r="AV523">
        <v>604.55919371710888</v>
      </c>
      <c r="AW523">
        <v>618.89144806332058</v>
      </c>
      <c r="AX523">
        <v>618.18084303538001</v>
      </c>
      <c r="AY523">
        <v>610.30972323947481</v>
      </c>
      <c r="AZ523">
        <v>3.7744782273968061</v>
      </c>
      <c r="BA523">
        <v>-12.469457504815525</v>
      </c>
      <c r="BB523">
        <v>88.15825743410322</v>
      </c>
      <c r="BC523">
        <v>909.1248664855957</v>
      </c>
      <c r="BD523">
        <v>7799.7467564900717</v>
      </c>
      <c r="BE523" s="33">
        <v>9.4633332453668118E-2</v>
      </c>
      <c r="BF523" s="33"/>
    </row>
    <row r="524" spans="3:58" x14ac:dyDescent="0.3">
      <c r="C524" s="34">
        <v>43253</v>
      </c>
      <c r="D524">
        <v>22620.867945692273</v>
      </c>
      <c r="E524">
        <v>183.62260044415791</v>
      </c>
      <c r="F524">
        <v>641.83689753214514</v>
      </c>
      <c r="G524" t="s">
        <v>310</v>
      </c>
      <c r="H524">
        <v>1329.8576226128473</v>
      </c>
      <c r="I524">
        <v>764.53109601338701</v>
      </c>
      <c r="J524">
        <v>2.3076679698295064</v>
      </c>
      <c r="K524">
        <v>292.76395421557959</v>
      </c>
      <c r="L524">
        <v>384.7732393476698</v>
      </c>
      <c r="M524">
        <v>374.07960402170818</v>
      </c>
      <c r="N524">
        <v>1323.6157110850015</v>
      </c>
      <c r="O524">
        <v>19.142209887504578</v>
      </c>
      <c r="P524">
        <v>15.457378707329433</v>
      </c>
      <c r="Q524">
        <v>3.1438388294643826</v>
      </c>
      <c r="R524">
        <v>1107.467279985216</v>
      </c>
      <c r="S524">
        <v>1000.0159046385023</v>
      </c>
      <c r="T524">
        <v>3999.997836388482</v>
      </c>
      <c r="U524">
        <v>1999.8069991217719</v>
      </c>
      <c r="V524">
        <v>136.24696572621664</v>
      </c>
      <c r="W524">
        <v>22.899999618530273</v>
      </c>
      <c r="X524">
        <v>0.84997501969337463</v>
      </c>
      <c r="Y524">
        <v>2.0249999761581421</v>
      </c>
      <c r="Z524" t="s">
        <v>310</v>
      </c>
      <c r="AA524" t="s">
        <v>310</v>
      </c>
      <c r="AB524" t="s">
        <v>310</v>
      </c>
      <c r="AC524" t="s">
        <v>310</v>
      </c>
      <c r="AD524" t="s">
        <v>310</v>
      </c>
      <c r="AE524">
        <v>14228.838805813259</v>
      </c>
      <c r="AF524">
        <v>91.92500114440918</v>
      </c>
      <c r="AG524">
        <v>8.3125002384185791</v>
      </c>
      <c r="AH524">
        <v>354.32499694824219</v>
      </c>
      <c r="AI524" t="s">
        <v>310</v>
      </c>
      <c r="AJ524">
        <v>0.20000000298023224</v>
      </c>
      <c r="AK524">
        <v>6210</v>
      </c>
      <c r="AL524">
        <v>75.665713691711431</v>
      </c>
      <c r="AM524">
        <v>4.3492658008579852</v>
      </c>
      <c r="AN524">
        <v>5.887269442004186</v>
      </c>
      <c r="AO524">
        <v>13.583986892633968</v>
      </c>
      <c r="AP524">
        <v>9.8963395381967221E-3</v>
      </c>
      <c r="AQ524">
        <v>2.4763680994510651</v>
      </c>
      <c r="AR524">
        <v>39110.918268500434</v>
      </c>
      <c r="AS524">
        <v>54380.755152723526</v>
      </c>
      <c r="AT524">
        <v>467.07380695343016</v>
      </c>
      <c r="AU524">
        <v>661.13215993245444</v>
      </c>
      <c r="AV524">
        <v>606.1978816986084</v>
      </c>
      <c r="AW524">
        <v>620.76473905775288</v>
      </c>
      <c r="AX524">
        <v>619.79818727705219</v>
      </c>
      <c r="AY524">
        <v>611.97992513444683</v>
      </c>
      <c r="AZ524">
        <v>3.8832894944482379</v>
      </c>
      <c r="BA524">
        <v>-12.449704295727942</v>
      </c>
      <c r="BB524">
        <v>90.046334608395895</v>
      </c>
      <c r="BC524">
        <v>910.51382391187883</v>
      </c>
      <c r="BD524">
        <v>7799.6855034722221</v>
      </c>
      <c r="BE524" s="33">
        <v>9.259583055973053E-2</v>
      </c>
      <c r="BF524" s="33"/>
    </row>
    <row r="525" spans="3:58" x14ac:dyDescent="0.3">
      <c r="C525" s="34">
        <v>43254</v>
      </c>
      <c r="D525">
        <v>23044.184676106772</v>
      </c>
      <c r="E525">
        <v>182.603039015664</v>
      </c>
      <c r="F525">
        <v>635.75762324863013</v>
      </c>
      <c r="G525" t="s">
        <v>310</v>
      </c>
      <c r="H525">
        <v>1329.7977567036946</v>
      </c>
      <c r="I525">
        <v>766.67058777279328</v>
      </c>
      <c r="J525">
        <v>2.3136143900454043</v>
      </c>
      <c r="K525">
        <v>284.79876924090917</v>
      </c>
      <c r="L525">
        <v>375.39489870071412</v>
      </c>
      <c r="M525">
        <v>366.06327692667645</v>
      </c>
      <c r="N525">
        <v>1322.8148259904649</v>
      </c>
      <c r="O525">
        <v>19.044487873713177</v>
      </c>
      <c r="P525">
        <v>15.343879382477866</v>
      </c>
      <c r="Q525">
        <v>3.0511250760820179</v>
      </c>
      <c r="R525">
        <v>1107.1896783192954</v>
      </c>
      <c r="S525">
        <v>1000.0192094379001</v>
      </c>
      <c r="T525">
        <v>3999.9751315646699</v>
      </c>
      <c r="U525">
        <v>2000.0784036424425</v>
      </c>
      <c r="V525">
        <v>136.1037794748942</v>
      </c>
      <c r="W525">
        <v>23.050000190734863</v>
      </c>
      <c r="X525">
        <v>0.8031499981880188</v>
      </c>
      <c r="Y525">
        <v>2.0799999237060547</v>
      </c>
      <c r="Z525" t="s">
        <v>310</v>
      </c>
      <c r="AA525" t="s">
        <v>310</v>
      </c>
      <c r="AB525" t="s">
        <v>310</v>
      </c>
      <c r="AC525" t="s">
        <v>310</v>
      </c>
      <c r="AD525" t="s">
        <v>310</v>
      </c>
      <c r="AE525">
        <v>14563.682830132379</v>
      </c>
      <c r="AF525">
        <v>92.200002670288086</v>
      </c>
      <c r="AG525">
        <v>8.502500057220459</v>
      </c>
      <c r="AH525">
        <v>358.125</v>
      </c>
      <c r="AI525" t="s">
        <v>310</v>
      </c>
      <c r="AJ525">
        <v>0.20000000298023224</v>
      </c>
      <c r="AK525">
        <v>6210</v>
      </c>
      <c r="AL525">
        <v>75.646850978003613</v>
      </c>
      <c r="AM525">
        <v>4.3491110388327536</v>
      </c>
      <c r="AN525">
        <v>5.8803437683317394</v>
      </c>
      <c r="AO525">
        <v>13.603669849038123</v>
      </c>
      <c r="AP525">
        <v>1.0260002480612861E-2</v>
      </c>
      <c r="AQ525">
        <v>2.501389425661829</v>
      </c>
      <c r="AR525">
        <v>39689.044277615016</v>
      </c>
      <c r="AS525">
        <v>54588.436256239147</v>
      </c>
      <c r="AT525">
        <v>464.2393719461229</v>
      </c>
      <c r="AU525">
        <v>654.45382105509441</v>
      </c>
      <c r="AV525">
        <v>602.69700156317822</v>
      </c>
      <c r="AW525">
        <v>617.38120655483669</v>
      </c>
      <c r="AX525">
        <v>616.06670875549321</v>
      </c>
      <c r="AY525">
        <v>608.54413426717122</v>
      </c>
      <c r="AZ525">
        <v>3.9331499718129637</v>
      </c>
      <c r="BA525">
        <v>-12.551212102505897</v>
      </c>
      <c r="BB525">
        <v>84.402602434158325</v>
      </c>
      <c r="BC525">
        <v>872.15543708801272</v>
      </c>
      <c r="BD525">
        <v>7800.1814259847006</v>
      </c>
      <c r="BE525" s="33">
        <v>8.7758330628275871E-2</v>
      </c>
      <c r="BF525" s="33"/>
    </row>
    <row r="526" spans="3:58" x14ac:dyDescent="0.3">
      <c r="C526" s="34">
        <v>43255</v>
      </c>
      <c r="D526">
        <v>22939.370845540365</v>
      </c>
      <c r="E526">
        <v>181.58520850075615</v>
      </c>
      <c r="F526">
        <v>634.07540109422473</v>
      </c>
      <c r="G526" t="s">
        <v>310</v>
      </c>
      <c r="H526">
        <v>1329.8749856736924</v>
      </c>
      <c r="I526">
        <v>757.33162843916148</v>
      </c>
      <c r="J526">
        <v>2.3317037599782151</v>
      </c>
      <c r="K526">
        <v>280.81336594687571</v>
      </c>
      <c r="L526">
        <v>364.31328728993736</v>
      </c>
      <c r="M526">
        <v>359.46869585249158</v>
      </c>
      <c r="N526">
        <v>1322.0239539252386</v>
      </c>
      <c r="O526">
        <v>19.348431560728287</v>
      </c>
      <c r="P526">
        <v>15.459749393992954</v>
      </c>
      <c r="Q526">
        <v>3.3009147908952503</v>
      </c>
      <c r="R526">
        <v>1113.508190366957</v>
      </c>
      <c r="S526">
        <v>1000.0120808495416</v>
      </c>
      <c r="T526">
        <v>4000.0104247199165</v>
      </c>
      <c r="U526">
        <v>2000.0059859381781</v>
      </c>
      <c r="V526">
        <v>136.10408941904703</v>
      </c>
      <c r="W526">
        <v>23.100000381469727</v>
      </c>
      <c r="X526">
        <v>0.77240000665187836</v>
      </c>
      <c r="Y526">
        <v>2.1600000262260437</v>
      </c>
      <c r="Z526" t="s">
        <v>310</v>
      </c>
      <c r="AA526" t="s">
        <v>310</v>
      </c>
      <c r="AB526" t="s">
        <v>310</v>
      </c>
      <c r="AC526" t="s">
        <v>310</v>
      </c>
      <c r="AD526" t="s">
        <v>310</v>
      </c>
      <c r="AE526">
        <v>14416.706051974827</v>
      </c>
      <c r="AF526">
        <v>92.375001907348633</v>
      </c>
      <c r="AG526">
        <v>8.6524996757507324</v>
      </c>
      <c r="AH526">
        <v>356.57500457763672</v>
      </c>
      <c r="AI526" t="s">
        <v>310</v>
      </c>
      <c r="AJ526">
        <v>2.2250000722706318</v>
      </c>
      <c r="AK526">
        <v>6210</v>
      </c>
      <c r="AL526">
        <v>75.5985595173306</v>
      </c>
      <c r="AM526">
        <v>4.3421014214371461</v>
      </c>
      <c r="AN526">
        <v>5.8621121555566784</v>
      </c>
      <c r="AO526">
        <v>13.669280371401046</v>
      </c>
      <c r="AP526">
        <v>9.2180748470127583E-3</v>
      </c>
      <c r="AQ526">
        <v>2.5127157982852726</v>
      </c>
      <c r="AR526">
        <v>39677.783643934461</v>
      </c>
      <c r="AS526">
        <v>54114.506921386717</v>
      </c>
      <c r="AT526">
        <v>464.76680831909181</v>
      </c>
      <c r="AU526">
        <v>654.83924942016597</v>
      </c>
      <c r="AV526">
        <v>606.31449487474231</v>
      </c>
      <c r="AW526">
        <v>619.06154774559866</v>
      </c>
      <c r="AX526">
        <v>618.66928532918291</v>
      </c>
      <c r="AY526">
        <v>611.62044802771675</v>
      </c>
      <c r="AZ526">
        <v>4.0639905436171428</v>
      </c>
      <c r="BA526">
        <v>-12.874158037702243</v>
      </c>
      <c r="BB526">
        <v>74.38170139259762</v>
      </c>
      <c r="BC526">
        <v>858.66520665486655</v>
      </c>
      <c r="BD526">
        <v>7799.9979256523984</v>
      </c>
      <c r="BE526" s="33">
        <v>9.3562498688697815E-2</v>
      </c>
      <c r="BF526" s="33"/>
    </row>
    <row r="527" spans="3:58" x14ac:dyDescent="0.3">
      <c r="C527" s="34">
        <v>43256</v>
      </c>
      <c r="D527">
        <v>22585.86132337782</v>
      </c>
      <c r="E527">
        <v>183.36355658637152</v>
      </c>
      <c r="F527">
        <v>637.47450722588428</v>
      </c>
      <c r="G527" t="s">
        <v>310</v>
      </c>
      <c r="H527">
        <v>1329.9584323459201</v>
      </c>
      <c r="I527">
        <v>748.8864779366387</v>
      </c>
      <c r="J527">
        <v>2.3379015971389081</v>
      </c>
      <c r="K527">
        <v>297.97086542977229</v>
      </c>
      <c r="L527">
        <v>381.15287457572089</v>
      </c>
      <c r="M527">
        <v>369.63446718851725</v>
      </c>
      <c r="N527">
        <v>1321.8505121866863</v>
      </c>
      <c r="O527">
        <v>19.453957478205364</v>
      </c>
      <c r="P527">
        <v>15.543776839971542</v>
      </c>
      <c r="Q527">
        <v>3.4724744160970054</v>
      </c>
      <c r="R527">
        <v>1104.5167515648736</v>
      </c>
      <c r="S527">
        <v>999.99479783376057</v>
      </c>
      <c r="T527">
        <v>3999.9865423414444</v>
      </c>
      <c r="U527">
        <v>1999.9065821753609</v>
      </c>
      <c r="V527">
        <v>136.32198572158813</v>
      </c>
      <c r="W527">
        <v>23.100000381469727</v>
      </c>
      <c r="X527">
        <v>0.75737498700618744</v>
      </c>
      <c r="Y527">
        <v>2.0000000596046448</v>
      </c>
      <c r="Z527" t="s">
        <v>310</v>
      </c>
      <c r="AA527" t="s">
        <v>310</v>
      </c>
      <c r="AB527" t="s">
        <v>310</v>
      </c>
      <c r="AC527" t="s">
        <v>310</v>
      </c>
      <c r="AD527" t="s">
        <v>310</v>
      </c>
      <c r="AE527">
        <v>14045.03860812717</v>
      </c>
      <c r="AF527">
        <v>92.249998092651367</v>
      </c>
      <c r="AG527">
        <v>8.4275000095367432</v>
      </c>
      <c r="AH527">
        <v>352.35000610351563</v>
      </c>
      <c r="AI527" t="s">
        <v>310</v>
      </c>
      <c r="AJ527">
        <v>3.1500000059604645</v>
      </c>
      <c r="AK527">
        <v>6210</v>
      </c>
      <c r="AL527">
        <v>75.568676519393918</v>
      </c>
      <c r="AM527">
        <v>4.3415576464600036</v>
      </c>
      <c r="AN527">
        <v>5.8594086406959427</v>
      </c>
      <c r="AO527">
        <v>13.698561353815926</v>
      </c>
      <c r="AP527">
        <v>9.2809710444675553E-3</v>
      </c>
      <c r="AQ527">
        <v>2.4930925832854376</v>
      </c>
      <c r="AR527">
        <v>39262.399618869356</v>
      </c>
      <c r="AS527">
        <v>53229.317986382375</v>
      </c>
      <c r="AT527">
        <v>468.84940994050766</v>
      </c>
      <c r="AU527">
        <v>659.80216541290281</v>
      </c>
      <c r="AV527">
        <v>601.82374318440759</v>
      </c>
      <c r="AW527">
        <v>616.06094731224903</v>
      </c>
      <c r="AX527">
        <v>615.61622295379641</v>
      </c>
      <c r="AY527">
        <v>608.49266978369815</v>
      </c>
      <c r="AZ527">
        <v>3.6209411058988836</v>
      </c>
      <c r="BA527">
        <v>-12.554779669973586</v>
      </c>
      <c r="BB527">
        <v>85.491513758235513</v>
      </c>
      <c r="BC527">
        <v>879.22894092135959</v>
      </c>
      <c r="BD527">
        <v>7800.2490059746633</v>
      </c>
      <c r="BE527" s="33">
        <v>9.317916600654523E-2</v>
      </c>
      <c r="BF527" s="33"/>
    </row>
    <row r="528" spans="3:58" x14ac:dyDescent="0.3">
      <c r="C528" s="34">
        <v>43257</v>
      </c>
      <c r="D528">
        <v>22481.192678493924</v>
      </c>
      <c r="E528">
        <v>183.21129313045077</v>
      </c>
      <c r="F528">
        <v>637.31318473815918</v>
      </c>
      <c r="G528" t="s">
        <v>310</v>
      </c>
      <c r="H528">
        <v>1329.8190933227538</v>
      </c>
      <c r="I528">
        <v>752.42838287353516</v>
      </c>
      <c r="J528">
        <v>2.3120353637056219</v>
      </c>
      <c r="K528">
        <v>297.98631076812745</v>
      </c>
      <c r="L528">
        <v>382.81257021162247</v>
      </c>
      <c r="M528">
        <v>371.38700792524548</v>
      </c>
      <c r="N528">
        <v>1321.6382720099555</v>
      </c>
      <c r="O528">
        <v>19.411363204320271</v>
      </c>
      <c r="P528">
        <v>15.514150624142752</v>
      </c>
      <c r="Q528">
        <v>3.2862175835503473</v>
      </c>
      <c r="R528">
        <v>1105.3855027092827</v>
      </c>
      <c r="S528">
        <v>1000.0593679216173</v>
      </c>
      <c r="T528">
        <v>4393.4708738538957</v>
      </c>
      <c r="U528">
        <v>2196.7141577402749</v>
      </c>
      <c r="V528">
        <v>136.02222204208374</v>
      </c>
      <c r="W528">
        <v>22.949999809265137</v>
      </c>
      <c r="X528">
        <v>0.7487499862909317</v>
      </c>
      <c r="Y528">
        <v>2.3300000429153442</v>
      </c>
      <c r="Z528" t="s">
        <v>310</v>
      </c>
      <c r="AA528" t="s">
        <v>310</v>
      </c>
      <c r="AB528" t="s">
        <v>310</v>
      </c>
      <c r="AC528" t="s">
        <v>310</v>
      </c>
      <c r="AD528" t="s">
        <v>310</v>
      </c>
      <c r="AE528">
        <v>14091.967543877496</v>
      </c>
      <c r="AF528">
        <v>92.199996948242188</v>
      </c>
      <c r="AG528">
        <v>8.4750003814697266</v>
      </c>
      <c r="AH528">
        <v>357.69999694824219</v>
      </c>
      <c r="AI528" t="s">
        <v>310</v>
      </c>
      <c r="AJ528">
        <v>2.6250000596046448</v>
      </c>
      <c r="AK528">
        <v>6210</v>
      </c>
      <c r="AL528">
        <v>75.605147923363575</v>
      </c>
      <c r="AM528">
        <v>4.3487779332531824</v>
      </c>
      <c r="AN528">
        <v>5.895540839682023</v>
      </c>
      <c r="AO528">
        <v>13.630745145347383</v>
      </c>
      <c r="AP528">
        <v>9.3036816041502692E-3</v>
      </c>
      <c r="AQ528">
        <v>2.4899332680635982</v>
      </c>
      <c r="AR528">
        <v>39261.078287760414</v>
      </c>
      <c r="AS528">
        <v>52963.294590928817</v>
      </c>
      <c r="AT528">
        <v>469.1552611562941</v>
      </c>
      <c r="AU528">
        <v>659.86339062584773</v>
      </c>
      <c r="AV528">
        <v>600.8081701066759</v>
      </c>
      <c r="AW528">
        <v>614.65324641333689</v>
      </c>
      <c r="AX528">
        <v>614.00165553622776</v>
      </c>
      <c r="AY528">
        <v>607.20539160834414</v>
      </c>
      <c r="AZ528">
        <v>3.7578015837404464</v>
      </c>
      <c r="BA528">
        <v>-12.463521426584986</v>
      </c>
      <c r="BB528">
        <v>88.580062969525656</v>
      </c>
      <c r="BC528">
        <v>878.6363879945543</v>
      </c>
      <c r="BD528">
        <v>7800.3016621907555</v>
      </c>
      <c r="BE528" s="33">
        <v>8.5412501667936638E-2</v>
      </c>
      <c r="BF528" s="33"/>
    </row>
    <row r="529" spans="3:58" x14ac:dyDescent="0.3">
      <c r="C529" s="34">
        <v>43258</v>
      </c>
      <c r="D529">
        <v>22498.633998616537</v>
      </c>
      <c r="E529">
        <v>182.99791515138415</v>
      </c>
      <c r="F529">
        <v>638.23795371585425</v>
      </c>
      <c r="G529" t="s">
        <v>310</v>
      </c>
      <c r="H529">
        <v>1329.6341312832303</v>
      </c>
      <c r="I529">
        <v>748.29669994778101</v>
      </c>
      <c r="J529">
        <v>2.3233607758664423</v>
      </c>
      <c r="K529">
        <v>298.0122391594781</v>
      </c>
      <c r="L529">
        <v>382.68573421902124</v>
      </c>
      <c r="M529">
        <v>371.62283564673533</v>
      </c>
      <c r="N529">
        <v>1321.9123827192518</v>
      </c>
      <c r="O529">
        <v>19.500559038586086</v>
      </c>
      <c r="P529">
        <v>15.600029630131191</v>
      </c>
      <c r="Q529">
        <v>3.2808267805311413</v>
      </c>
      <c r="R529">
        <v>1107.8106738620334</v>
      </c>
      <c r="S529">
        <v>999.9652888192071</v>
      </c>
      <c r="T529">
        <v>4561.5590599907773</v>
      </c>
      <c r="U529">
        <v>2361.5100224812827</v>
      </c>
      <c r="V529">
        <v>135.87089935938516</v>
      </c>
      <c r="W529">
        <v>23.199999332427979</v>
      </c>
      <c r="X529">
        <v>0.74197500944137573</v>
      </c>
      <c r="Y529">
        <v>2.1899999380111694</v>
      </c>
      <c r="Z529" t="s">
        <v>310</v>
      </c>
      <c r="AA529" t="s">
        <v>310</v>
      </c>
      <c r="AB529" t="s">
        <v>310</v>
      </c>
      <c r="AC529" t="s">
        <v>310</v>
      </c>
      <c r="AD529" t="s">
        <v>310</v>
      </c>
      <c r="AE529">
        <v>14184.111144002278</v>
      </c>
      <c r="AF529">
        <v>92.499998092651367</v>
      </c>
      <c r="AG529">
        <v>8.5350000858306885</v>
      </c>
      <c r="AH529">
        <v>353.52499389648438</v>
      </c>
      <c r="AI529" t="s">
        <v>310</v>
      </c>
      <c r="AJ529">
        <v>2.4000000953674316</v>
      </c>
      <c r="AK529">
        <v>6210</v>
      </c>
      <c r="AL529">
        <v>75.601502913898898</v>
      </c>
      <c r="AM529">
        <v>4.3479002964165474</v>
      </c>
      <c r="AN529">
        <v>5.8776701522370178</v>
      </c>
      <c r="AO529">
        <v>13.656750748886003</v>
      </c>
      <c r="AP529">
        <v>9.4628774871428813E-3</v>
      </c>
      <c r="AQ529">
        <v>2.4907231744792728</v>
      </c>
      <c r="AR529">
        <v>39310.682378472222</v>
      </c>
      <c r="AS529">
        <v>53399.131842719187</v>
      </c>
      <c r="AT529">
        <v>469.3775149981181</v>
      </c>
      <c r="AU529">
        <v>660.52442953321668</v>
      </c>
      <c r="AV529">
        <v>600.55761867099341</v>
      </c>
      <c r="AW529">
        <v>614.6311880959405</v>
      </c>
      <c r="AX529">
        <v>614.13638494279644</v>
      </c>
      <c r="AY529">
        <v>607.16206862131753</v>
      </c>
      <c r="AZ529">
        <v>3.5942971237003802</v>
      </c>
      <c r="BA529">
        <v>-12.560357436206605</v>
      </c>
      <c r="BB529">
        <v>88.64485126336416</v>
      </c>
      <c r="BC529">
        <v>1013.7518423080444</v>
      </c>
      <c r="BD529">
        <v>7799.7980212741431</v>
      </c>
      <c r="BE529" s="33">
        <v>8.0729167597989246E-2</v>
      </c>
      <c r="BF529" s="33"/>
    </row>
    <row r="530" spans="3:58" x14ac:dyDescent="0.3">
      <c r="C530" s="34">
        <v>43259</v>
      </c>
      <c r="D530">
        <v>22892.33413289388</v>
      </c>
      <c r="E530">
        <v>181.76047496795655</v>
      </c>
      <c r="F530">
        <v>636.6933255725437</v>
      </c>
      <c r="G530" t="s">
        <v>310</v>
      </c>
      <c r="H530">
        <v>1329.6605070326063</v>
      </c>
      <c r="I530">
        <v>750.09943379296192</v>
      </c>
      <c r="J530">
        <v>2.3242050517764357</v>
      </c>
      <c r="K530">
        <v>290.46245650185477</v>
      </c>
      <c r="L530">
        <v>371.21279589335126</v>
      </c>
      <c r="M530">
        <v>361.78265412648517</v>
      </c>
      <c r="N530">
        <v>1322.4841231452094</v>
      </c>
      <c r="O530">
        <v>19.508672952651978</v>
      </c>
      <c r="P530">
        <v>15.657121499379477</v>
      </c>
      <c r="Q530">
        <v>3.1702718204922147</v>
      </c>
      <c r="R530">
        <v>1105.4645486195882</v>
      </c>
      <c r="S530">
        <v>1000.0304006152683</v>
      </c>
      <c r="T530">
        <v>4600.0177034166127</v>
      </c>
      <c r="U530">
        <v>2399.6237013075088</v>
      </c>
      <c r="V530">
        <v>135.56683381928337</v>
      </c>
      <c r="W530">
        <v>22.999999523162842</v>
      </c>
      <c r="X530">
        <v>0.74129998683929443</v>
      </c>
      <c r="Y530">
        <v>2.0549999475479126</v>
      </c>
      <c r="Z530" t="s">
        <v>310</v>
      </c>
      <c r="AA530" t="s">
        <v>310</v>
      </c>
      <c r="AB530" t="s">
        <v>310</v>
      </c>
      <c r="AC530" t="s">
        <v>310</v>
      </c>
      <c r="AD530" t="s">
        <v>310</v>
      </c>
      <c r="AE530">
        <v>14583.124383205837</v>
      </c>
      <c r="AF530">
        <v>92.674997329711914</v>
      </c>
      <c r="AG530">
        <v>8.5624997615814209</v>
      </c>
      <c r="AH530">
        <v>357.55000305175781</v>
      </c>
      <c r="AI530" t="s">
        <v>310</v>
      </c>
      <c r="AJ530">
        <v>1.5000000596046448</v>
      </c>
      <c r="AK530">
        <v>6210</v>
      </c>
      <c r="AL530">
        <v>75.628995749685501</v>
      </c>
      <c r="AM530">
        <v>4.3507246317134962</v>
      </c>
      <c r="AN530">
        <v>5.8705741321047151</v>
      </c>
      <c r="AO530">
        <v>13.644221089283626</v>
      </c>
      <c r="AP530">
        <v>9.3922614533868097E-3</v>
      </c>
      <c r="AQ530">
        <v>2.4971097914708986</v>
      </c>
      <c r="AR530">
        <v>39627.286652289498</v>
      </c>
      <c r="AS530">
        <v>54159.967683919269</v>
      </c>
      <c r="AT530">
        <v>465.60657100677491</v>
      </c>
      <c r="AU530">
        <v>658.41139471266001</v>
      </c>
      <c r="AV530">
        <v>597.92899025811084</v>
      </c>
      <c r="AW530">
        <v>612.17148437499998</v>
      </c>
      <c r="AX530">
        <v>611.33251226213247</v>
      </c>
      <c r="AY530">
        <v>604.52947669559057</v>
      </c>
      <c r="AZ530">
        <v>3.3282102832363711</v>
      </c>
      <c r="BA530">
        <v>-12.603861595855818</v>
      </c>
      <c r="BB530">
        <v>80.303027571572201</v>
      </c>
      <c r="BC530">
        <v>1434.784736972385</v>
      </c>
      <c r="BD530">
        <v>7800.2696889241533</v>
      </c>
      <c r="BE530" s="33">
        <v>8.4287498146295547E-2</v>
      </c>
      <c r="BF530" s="33"/>
    </row>
    <row r="531" spans="3:58" x14ac:dyDescent="0.3">
      <c r="C531" s="34">
        <v>43260</v>
      </c>
      <c r="D531">
        <v>22744.132105170356</v>
      </c>
      <c r="E531">
        <v>182.62431612544589</v>
      </c>
      <c r="F531">
        <v>638.88343281216089</v>
      </c>
      <c r="G531" t="s">
        <v>310</v>
      </c>
      <c r="H531">
        <v>1329.6689239501952</v>
      </c>
      <c r="I531">
        <v>751.00862443712026</v>
      </c>
      <c r="J531">
        <v>2.3254899221162</v>
      </c>
      <c r="K531">
        <v>295.84012611177235</v>
      </c>
      <c r="L531">
        <v>376.60718599955243</v>
      </c>
      <c r="M531">
        <v>366.42810242970785</v>
      </c>
      <c r="N531">
        <v>1321.9483319176568</v>
      </c>
      <c r="O531">
        <v>19.517081181208294</v>
      </c>
      <c r="P531">
        <v>15.771885395050049</v>
      </c>
      <c r="Q531">
        <v>3.0755580531226263</v>
      </c>
      <c r="R531">
        <v>1105.3504286024306</v>
      </c>
      <c r="S531">
        <v>1000.001083416409</v>
      </c>
      <c r="T531">
        <v>4600.0171403672957</v>
      </c>
      <c r="U531">
        <v>2400.065697564019</v>
      </c>
      <c r="V531">
        <v>135.59748570124307</v>
      </c>
      <c r="W531">
        <v>22.899999618530273</v>
      </c>
      <c r="X531">
        <v>0.73499999940395355</v>
      </c>
      <c r="Y531">
        <v>2.0099999904632568</v>
      </c>
      <c r="Z531" t="s">
        <v>310</v>
      </c>
      <c r="AA531" t="s">
        <v>310</v>
      </c>
      <c r="AB531" t="s">
        <v>310</v>
      </c>
      <c r="AC531" t="s">
        <v>310</v>
      </c>
      <c r="AD531" t="s">
        <v>310</v>
      </c>
      <c r="AE531">
        <v>14577.721416897244</v>
      </c>
      <c r="AF531">
        <v>92.549999237060547</v>
      </c>
      <c r="AG531">
        <v>8.5250000953674316</v>
      </c>
      <c r="AH531">
        <v>361.77500152587891</v>
      </c>
      <c r="AI531" t="s">
        <v>310</v>
      </c>
      <c r="AJ531">
        <v>1.2000000476837158</v>
      </c>
      <c r="AK531">
        <v>6210</v>
      </c>
      <c r="AL531">
        <v>75.610462082756897</v>
      </c>
      <c r="AM531">
        <v>4.3470335662364956</v>
      </c>
      <c r="AN531">
        <v>5.8747889669405087</v>
      </c>
      <c r="AO531">
        <v>13.662207134233581</v>
      </c>
      <c r="AP531">
        <v>9.1841675134168733E-3</v>
      </c>
      <c r="AQ531">
        <v>2.5109378207061024</v>
      </c>
      <c r="AR531">
        <v>39517.730106608076</v>
      </c>
      <c r="AS531">
        <v>53897.453903537324</v>
      </c>
      <c r="AT531">
        <v>468.09201705720687</v>
      </c>
      <c r="AU531">
        <v>660.80670159657791</v>
      </c>
      <c r="AV531">
        <v>600.02694659762915</v>
      </c>
      <c r="AW531">
        <v>614.43744485643174</v>
      </c>
      <c r="AX531">
        <v>613.68967562781438</v>
      </c>
      <c r="AY531">
        <v>606.67104528215191</v>
      </c>
      <c r="AZ531">
        <v>3.4106449554363887</v>
      </c>
      <c r="BA531">
        <v>-12.502711035807927</v>
      </c>
      <c r="BB531">
        <v>83.852474819289313</v>
      </c>
      <c r="BC531">
        <v>1316.0498410966661</v>
      </c>
      <c r="BD531">
        <v>7799.9479226006406</v>
      </c>
      <c r="BE531" s="33">
        <v>8.3266664917270347E-2</v>
      </c>
      <c r="BF531" s="33"/>
    </row>
    <row r="532" spans="3:58" x14ac:dyDescent="0.3">
      <c r="C532" s="34">
        <v>43261</v>
      </c>
      <c r="D532">
        <v>22648.443050130209</v>
      </c>
      <c r="E532">
        <v>183.95995530552335</v>
      </c>
      <c r="F532">
        <v>637.44400660196936</v>
      </c>
      <c r="G532" t="s">
        <v>310</v>
      </c>
      <c r="H532">
        <v>1329.921582921346</v>
      </c>
      <c r="I532">
        <v>749.37002607981367</v>
      </c>
      <c r="J532">
        <v>2.3452878772384591</v>
      </c>
      <c r="K532">
        <v>293.53274687661064</v>
      </c>
      <c r="L532">
        <v>376.88366148206921</v>
      </c>
      <c r="M532">
        <v>366.60955492655438</v>
      </c>
      <c r="N532">
        <v>1321.8017019059923</v>
      </c>
      <c r="O532">
        <v>19.531309604644775</v>
      </c>
      <c r="P532">
        <v>15.82218329111735</v>
      </c>
      <c r="Q532">
        <v>3.0832071039411755</v>
      </c>
      <c r="R532">
        <v>1107.665098868476</v>
      </c>
      <c r="S532">
        <v>999.97107401953804</v>
      </c>
      <c r="T532">
        <v>4599.9757427639433</v>
      </c>
      <c r="U532">
        <v>2401.4073053995767</v>
      </c>
      <c r="V532">
        <v>135.50236543019614</v>
      </c>
      <c r="W532">
        <v>23.274999618530273</v>
      </c>
      <c r="X532">
        <v>0.74225001037120819</v>
      </c>
      <c r="Y532">
        <v>2.0149999856948853</v>
      </c>
      <c r="Z532" t="s">
        <v>310</v>
      </c>
      <c r="AA532" t="s">
        <v>310</v>
      </c>
      <c r="AB532" t="s">
        <v>310</v>
      </c>
      <c r="AC532" t="s">
        <v>310</v>
      </c>
      <c r="AD532" t="s">
        <v>310</v>
      </c>
      <c r="AE532">
        <v>14099.779697333443</v>
      </c>
      <c r="AF532">
        <v>92.80000114440918</v>
      </c>
      <c r="AG532">
        <v>8.6149997711181641</v>
      </c>
      <c r="AH532">
        <v>356.875</v>
      </c>
      <c r="AI532" t="s">
        <v>310</v>
      </c>
      <c r="AJ532">
        <v>1.2000000476837158</v>
      </c>
      <c r="AK532">
        <v>6210</v>
      </c>
      <c r="AL532">
        <v>75.586933782365591</v>
      </c>
      <c r="AM532">
        <v>4.3362239917119343</v>
      </c>
      <c r="AN532">
        <v>5.8506833690736029</v>
      </c>
      <c r="AO532">
        <v>13.724236037002669</v>
      </c>
      <c r="AP532">
        <v>9.4837942160665989E-3</v>
      </c>
      <c r="AQ532">
        <v>2.5243048452668719</v>
      </c>
      <c r="AR532">
        <v>39565.491550021703</v>
      </c>
      <c r="AS532">
        <v>53668.137383355031</v>
      </c>
      <c r="AT532">
        <v>467.91401774088541</v>
      </c>
      <c r="AU532">
        <v>659.29369280073377</v>
      </c>
      <c r="AV532">
        <v>598.28488032023108</v>
      </c>
      <c r="AW532">
        <v>613.02576823764377</v>
      </c>
      <c r="AX532">
        <v>612.38948559231233</v>
      </c>
      <c r="AY532">
        <v>604.95890892876514</v>
      </c>
      <c r="AZ532">
        <v>3.4286873471405772</v>
      </c>
      <c r="BA532">
        <v>-12.627881755100356</v>
      </c>
      <c r="BB532">
        <v>83.590452151828345</v>
      </c>
      <c r="BC532">
        <v>1254.1121515062121</v>
      </c>
      <c r="BD532">
        <v>7799.3676583184133</v>
      </c>
      <c r="BE532" s="33">
        <v>8.191249892115593E-2</v>
      </c>
      <c r="BF532" s="33"/>
    </row>
    <row r="533" spans="3:58" x14ac:dyDescent="0.3">
      <c r="C533" s="34">
        <v>43262</v>
      </c>
      <c r="D533">
        <v>22397.214923095704</v>
      </c>
      <c r="E533">
        <v>184.69402373631794</v>
      </c>
      <c r="F533">
        <v>640.11886384752063</v>
      </c>
      <c r="G533" t="s">
        <v>310</v>
      </c>
      <c r="H533">
        <v>1329.695906829834</v>
      </c>
      <c r="I533">
        <v>748.16513899219296</v>
      </c>
      <c r="J533">
        <v>2.3427054728346843</v>
      </c>
      <c r="K533">
        <v>298.16376388337875</v>
      </c>
      <c r="L533">
        <v>382.71072300804985</v>
      </c>
      <c r="M533">
        <v>371.76935242546926</v>
      </c>
      <c r="N533">
        <v>1321.9208882649739</v>
      </c>
      <c r="O533">
        <v>19.523415301905739</v>
      </c>
      <c r="P533">
        <v>15.855680783589682</v>
      </c>
      <c r="Q533">
        <v>3.1590905984242759</v>
      </c>
      <c r="R533">
        <v>1104.1197807312012</v>
      </c>
      <c r="S533">
        <v>999.98915413750547</v>
      </c>
      <c r="T533">
        <v>4600.0011311848957</v>
      </c>
      <c r="U533">
        <v>2399.3303510877822</v>
      </c>
      <c r="V533">
        <v>135.61402161916098</v>
      </c>
      <c r="W533">
        <v>23.024999618530273</v>
      </c>
      <c r="X533">
        <v>0.74187500774860382</v>
      </c>
      <c r="Y533">
        <v>2.0574999451637268</v>
      </c>
      <c r="Z533" t="s">
        <v>310</v>
      </c>
      <c r="AA533" t="s">
        <v>310</v>
      </c>
      <c r="AB533" t="s">
        <v>310</v>
      </c>
      <c r="AC533" t="s">
        <v>310</v>
      </c>
      <c r="AD533" t="s">
        <v>310</v>
      </c>
      <c r="AE533">
        <v>13748.787262641059</v>
      </c>
      <c r="AF533">
        <v>92.825002670288086</v>
      </c>
      <c r="AG533">
        <v>8.4924995899200439</v>
      </c>
      <c r="AH533">
        <v>345.40000915527344</v>
      </c>
      <c r="AI533" t="s">
        <v>310</v>
      </c>
      <c r="AJ533">
        <v>1.5000000298023224</v>
      </c>
      <c r="AK533">
        <v>6210</v>
      </c>
      <c r="AL533">
        <v>75.58527085516188</v>
      </c>
      <c r="AM533">
        <v>4.3412406396534706</v>
      </c>
      <c r="AN533">
        <v>5.8558969689740072</v>
      </c>
      <c r="AO533">
        <v>13.715692978435092</v>
      </c>
      <c r="AP533">
        <v>9.5485077515520423E-3</v>
      </c>
      <c r="AQ533">
        <v>2.5237121515803866</v>
      </c>
      <c r="AR533">
        <v>39165.385565863719</v>
      </c>
      <c r="AS533">
        <v>53319.418777126739</v>
      </c>
      <c r="AT533">
        <v>469.71992761823867</v>
      </c>
      <c r="AU533">
        <v>662.67703990936275</v>
      </c>
      <c r="AV533">
        <v>599.11076757642957</v>
      </c>
      <c r="AW533">
        <v>613.76578203837073</v>
      </c>
      <c r="AX533">
        <v>612.98165073394773</v>
      </c>
      <c r="AY533">
        <v>605.77264671325679</v>
      </c>
      <c r="AZ533">
        <v>3.4236843229995833</v>
      </c>
      <c r="BA533">
        <v>-12.496609115269449</v>
      </c>
      <c r="BB533">
        <v>87.747843641704989</v>
      </c>
      <c r="BC533">
        <v>1284.502199174299</v>
      </c>
      <c r="BD533">
        <v>7799.8967429267032</v>
      </c>
      <c r="BE533" s="33">
        <v>7.8395832640429333E-2</v>
      </c>
      <c r="BF533" s="33"/>
    </row>
    <row r="534" spans="3:58" x14ac:dyDescent="0.3">
      <c r="C534" s="34">
        <v>43263</v>
      </c>
      <c r="D534">
        <v>22585.97941623264</v>
      </c>
      <c r="E534">
        <v>185.01381673812867</v>
      </c>
      <c r="F534">
        <v>641.01819462246362</v>
      </c>
      <c r="G534" t="s">
        <v>310</v>
      </c>
      <c r="H534">
        <v>1329.4377610524496</v>
      </c>
      <c r="I534">
        <v>741.88614637586807</v>
      </c>
      <c r="J534">
        <v>2.3540867078359482</v>
      </c>
      <c r="K534">
        <v>298.0360487937927</v>
      </c>
      <c r="L534">
        <v>383.12313698662649</v>
      </c>
      <c r="M534">
        <v>369.30091934204103</v>
      </c>
      <c r="N534">
        <v>1321.6851172553168</v>
      </c>
      <c r="O534">
        <v>19.711617893642849</v>
      </c>
      <c r="P534">
        <v>16.099387168884277</v>
      </c>
      <c r="Q534">
        <v>3.1793402300940619</v>
      </c>
      <c r="R534">
        <v>1104.8957420772977</v>
      </c>
      <c r="S534">
        <v>999.97982353634302</v>
      </c>
      <c r="T534">
        <v>4600.0218821207682</v>
      </c>
      <c r="U534">
        <v>2400.7779015435112</v>
      </c>
      <c r="V534">
        <v>135.48616727193198</v>
      </c>
      <c r="W534">
        <v>23.050000190734863</v>
      </c>
      <c r="X534">
        <v>0.75892499089241028</v>
      </c>
      <c r="Y534">
        <v>1.987500011920929</v>
      </c>
      <c r="Z534" t="s">
        <v>310</v>
      </c>
      <c r="AA534" t="s">
        <v>310</v>
      </c>
      <c r="AB534" t="s">
        <v>310</v>
      </c>
      <c r="AC534" t="s">
        <v>310</v>
      </c>
      <c r="AD534" t="s">
        <v>310</v>
      </c>
      <c r="AE534">
        <v>13786.849444580079</v>
      </c>
      <c r="AF534">
        <v>92.500001907348633</v>
      </c>
      <c r="AG534">
        <v>8.5374996662139893</v>
      </c>
      <c r="AH534">
        <v>342.05000305175781</v>
      </c>
      <c r="AI534" t="s">
        <v>310</v>
      </c>
      <c r="AJ534">
        <v>1.6000000238418579</v>
      </c>
      <c r="AK534">
        <v>6210</v>
      </c>
      <c r="AL534">
        <v>75.547074566947089</v>
      </c>
      <c r="AM534">
        <v>4.3400369164678789</v>
      </c>
      <c r="AN534">
        <v>5.8457361761066648</v>
      </c>
      <c r="AO534">
        <v>13.762796991070111</v>
      </c>
      <c r="AP534">
        <v>9.4972667629244154E-3</v>
      </c>
      <c r="AQ534">
        <v>2.5140325849254928</v>
      </c>
      <c r="AR534">
        <v>39400.750123426653</v>
      </c>
      <c r="AS534">
        <v>53337.373769802514</v>
      </c>
      <c r="AT534">
        <v>470.00322433047825</v>
      </c>
      <c r="AU534">
        <v>663.53815458085796</v>
      </c>
      <c r="AV534">
        <v>598.40746455722388</v>
      </c>
      <c r="AW534">
        <v>613.24395311143667</v>
      </c>
      <c r="AX534">
        <v>612.33741590711804</v>
      </c>
      <c r="AY534">
        <v>605.48569990793862</v>
      </c>
      <c r="AZ534">
        <v>3.1787579962776769</v>
      </c>
      <c r="BA534">
        <v>-12.38113128344218</v>
      </c>
      <c r="BB534">
        <v>87.726380099190607</v>
      </c>
      <c r="BC534">
        <v>1301.0949740515814</v>
      </c>
      <c r="BD534">
        <v>7799.9497038099498</v>
      </c>
      <c r="BE534" s="33">
        <v>7.5316667246321842E-2</v>
      </c>
      <c r="BF534" s="33"/>
    </row>
    <row r="535" spans="3:58" x14ac:dyDescent="0.3">
      <c r="C535" s="34">
        <v>43264</v>
      </c>
      <c r="D535">
        <v>22903.922753228082</v>
      </c>
      <c r="E535">
        <v>186.31281018786962</v>
      </c>
      <c r="F535">
        <v>640.63522709740528</v>
      </c>
      <c r="G535" t="s">
        <v>310</v>
      </c>
      <c r="H535">
        <v>1329.4746548970541</v>
      </c>
      <c r="I535">
        <v>744.75692386627202</v>
      </c>
      <c r="J535">
        <v>2.3180902255078157</v>
      </c>
      <c r="K535">
        <v>292.390877172682</v>
      </c>
      <c r="L535">
        <v>376.8918604744805</v>
      </c>
      <c r="M535">
        <v>365.96454787784154</v>
      </c>
      <c r="N535">
        <v>1322.133267932468</v>
      </c>
      <c r="O535">
        <v>19.539648029539322</v>
      </c>
      <c r="P535">
        <v>15.941611131032309</v>
      </c>
      <c r="Q535">
        <v>2.8963649272918701</v>
      </c>
      <c r="R535">
        <v>1105.2573089599609</v>
      </c>
      <c r="S535">
        <v>999.96756907569034</v>
      </c>
      <c r="T535">
        <v>4599.9517557779945</v>
      </c>
      <c r="U535">
        <v>2400.5103853013779</v>
      </c>
      <c r="V535">
        <v>135.67843039830527</v>
      </c>
      <c r="W535">
        <v>22.949999809265137</v>
      </c>
      <c r="X535">
        <v>0.75929997861385345</v>
      </c>
      <c r="Y535">
        <v>2.0424999594688416</v>
      </c>
      <c r="Z535" t="s">
        <v>310</v>
      </c>
      <c r="AA535" t="s">
        <v>310</v>
      </c>
      <c r="AB535" t="s">
        <v>310</v>
      </c>
      <c r="AC535" t="s">
        <v>310</v>
      </c>
      <c r="AD535" t="s">
        <v>310</v>
      </c>
      <c r="AE535">
        <v>14093.89623582628</v>
      </c>
      <c r="AF535">
        <v>92.549999237060547</v>
      </c>
      <c r="AG535">
        <v>8.5550000667572021</v>
      </c>
      <c r="AH535">
        <v>342.67499542236328</v>
      </c>
      <c r="AI535" t="s">
        <v>310</v>
      </c>
      <c r="AJ535">
        <v>1.449999988079071</v>
      </c>
      <c r="AK535">
        <v>6210</v>
      </c>
      <c r="AL535">
        <v>75.689574729071722</v>
      </c>
      <c r="AM535">
        <v>4.3425180050215602</v>
      </c>
      <c r="AN535">
        <v>5.8682668967379463</v>
      </c>
      <c r="AO535">
        <v>13.604353356692526</v>
      </c>
      <c r="AP535">
        <v>9.4047714956104755E-3</v>
      </c>
      <c r="AQ535">
        <v>2.5349060487416057</v>
      </c>
      <c r="AR535">
        <v>39624.476742892795</v>
      </c>
      <c r="AS535">
        <v>53628.323889160158</v>
      </c>
      <c r="AT535">
        <v>469.99343717363143</v>
      </c>
      <c r="AU535">
        <v>662.81033982170948</v>
      </c>
      <c r="AV535">
        <v>601.419628991021</v>
      </c>
      <c r="AW535">
        <v>616.65291500091553</v>
      </c>
      <c r="AX535">
        <v>615.65993734995527</v>
      </c>
      <c r="AY535">
        <v>608.28123406304258</v>
      </c>
      <c r="AZ535">
        <v>3.251271429326799</v>
      </c>
      <c r="BA535">
        <v>-12.474240498741468</v>
      </c>
      <c r="BB535">
        <v>84.029877312978115</v>
      </c>
      <c r="BC535">
        <v>1339.2336786058213</v>
      </c>
      <c r="BD535">
        <v>7799.9236670600039</v>
      </c>
      <c r="BE535" s="33">
        <v>8.1325000151991844E-2</v>
      </c>
      <c r="BF535" s="33"/>
    </row>
    <row r="536" spans="3:58" x14ac:dyDescent="0.3">
      <c r="C536" s="34">
        <v>43265</v>
      </c>
      <c r="D536">
        <v>22849.101594373915</v>
      </c>
      <c r="E536">
        <v>185.64749660491944</v>
      </c>
      <c r="F536">
        <v>639.03143723805749</v>
      </c>
      <c r="G536" t="s">
        <v>310</v>
      </c>
      <c r="H536">
        <v>1329.6661329481337</v>
      </c>
      <c r="I536">
        <v>741.6201314078437</v>
      </c>
      <c r="J536">
        <v>2.3314158869286379</v>
      </c>
      <c r="K536">
        <v>293.97750118043689</v>
      </c>
      <c r="L536">
        <v>375.98838119506837</v>
      </c>
      <c r="M536">
        <v>366.65813132392037</v>
      </c>
      <c r="N536">
        <v>1321.6601432376438</v>
      </c>
      <c r="O536">
        <v>19.313797818289864</v>
      </c>
      <c r="P536">
        <v>15.703494389851889</v>
      </c>
      <c r="Q536">
        <v>2.9376191563076444</v>
      </c>
      <c r="R536">
        <v>1107.094313981798</v>
      </c>
      <c r="S536">
        <v>999.98734258015952</v>
      </c>
      <c r="T536">
        <v>4599.9949644300668</v>
      </c>
      <c r="U536">
        <v>2399.5567745632598</v>
      </c>
      <c r="V536">
        <v>135.29604276021323</v>
      </c>
      <c r="W536">
        <v>23.274999618530273</v>
      </c>
      <c r="X536">
        <v>0.78597497940063477</v>
      </c>
      <c r="Y536">
        <v>1.9574999511241913</v>
      </c>
      <c r="Z536" t="s">
        <v>310</v>
      </c>
      <c r="AA536" t="s">
        <v>310</v>
      </c>
      <c r="AB536" t="s">
        <v>310</v>
      </c>
      <c r="AC536" t="s">
        <v>310</v>
      </c>
      <c r="AD536" t="s">
        <v>310</v>
      </c>
      <c r="AE536">
        <v>14331.341113281251</v>
      </c>
      <c r="AF536">
        <v>92.899999618530273</v>
      </c>
      <c r="AG536">
        <v>8.4525001049041748</v>
      </c>
      <c r="AH536">
        <v>344.84999847412109</v>
      </c>
      <c r="AI536" t="s">
        <v>310</v>
      </c>
      <c r="AJ536">
        <v>1.3999999761581421</v>
      </c>
      <c r="AK536">
        <v>6210</v>
      </c>
      <c r="AL536">
        <v>75.624626453717553</v>
      </c>
      <c r="AM536">
        <v>4.3435990063864507</v>
      </c>
      <c r="AN536">
        <v>5.8653902875880402</v>
      </c>
      <c r="AO536">
        <v>13.673873482478989</v>
      </c>
      <c r="AP536">
        <v>9.349616968797313E-3</v>
      </c>
      <c r="AQ536">
        <v>2.5376722630527286</v>
      </c>
      <c r="AR536">
        <v>39705.533464898006</v>
      </c>
      <c r="AS536">
        <v>53694.233121744794</v>
      </c>
      <c r="AT536">
        <v>468.57884802288481</v>
      </c>
      <c r="AU536">
        <v>660.5568040635851</v>
      </c>
      <c r="AV536">
        <v>602.52547264099121</v>
      </c>
      <c r="AW536">
        <v>617.4346632003784</v>
      </c>
      <c r="AX536">
        <v>616.6125778198242</v>
      </c>
      <c r="AY536">
        <v>608.86128567589651</v>
      </c>
      <c r="AZ536">
        <v>3.568679091748264</v>
      </c>
      <c r="BA536">
        <v>-12.632860521144337</v>
      </c>
      <c r="BB536">
        <v>84.24780721664429</v>
      </c>
      <c r="BC536">
        <v>1345.2253482394749</v>
      </c>
      <c r="BD536">
        <v>7799.6341678195531</v>
      </c>
      <c r="BE536" s="33">
        <v>8.4383336206277207E-2</v>
      </c>
      <c r="BF536" s="33"/>
    </row>
    <row r="537" spans="3:58" x14ac:dyDescent="0.3">
      <c r="C537" s="34">
        <v>43266</v>
      </c>
      <c r="D537">
        <v>22598.103408474391</v>
      </c>
      <c r="E537">
        <v>184.3653697490692</v>
      </c>
      <c r="F537">
        <v>634.69103601243762</v>
      </c>
      <c r="G537" t="s">
        <v>310</v>
      </c>
      <c r="H537">
        <v>1329.5241011725532</v>
      </c>
      <c r="I537">
        <v>739.02211782667371</v>
      </c>
      <c r="J537">
        <v>2.3503835773302448</v>
      </c>
      <c r="K537">
        <v>293.25067586898803</v>
      </c>
      <c r="L537">
        <v>375.0120775858561</v>
      </c>
      <c r="M537">
        <v>363.65969704522024</v>
      </c>
      <c r="N537">
        <v>1321.3597764756944</v>
      </c>
      <c r="O537">
        <v>19.440985520680744</v>
      </c>
      <c r="P537">
        <v>15.585452556610107</v>
      </c>
      <c r="Q537">
        <v>3.2426893446180554</v>
      </c>
      <c r="R537">
        <v>1108.4471752166749</v>
      </c>
      <c r="S537">
        <v>1000.0093877580431</v>
      </c>
      <c r="T537">
        <v>4599.9657670762808</v>
      </c>
      <c r="U537">
        <v>2399.2166519165039</v>
      </c>
      <c r="V537">
        <v>135.12024164199829</v>
      </c>
      <c r="W537">
        <v>23.024999618530273</v>
      </c>
      <c r="X537">
        <v>0.78177498281002045</v>
      </c>
      <c r="Y537">
        <v>1.9724999964237213</v>
      </c>
      <c r="Z537" t="s">
        <v>310</v>
      </c>
      <c r="AA537" t="s">
        <v>310</v>
      </c>
      <c r="AB537" t="s">
        <v>310</v>
      </c>
      <c r="AC537" t="s">
        <v>310</v>
      </c>
      <c r="AD537" t="s">
        <v>310</v>
      </c>
      <c r="AE537">
        <v>14457.342035251193</v>
      </c>
      <c r="AF537">
        <v>92.774997711181641</v>
      </c>
      <c r="AG537">
        <v>8.6299998760223389</v>
      </c>
      <c r="AH537">
        <v>359.75</v>
      </c>
      <c r="AI537" t="s">
        <v>310</v>
      </c>
      <c r="AJ537">
        <v>1.3999999761581421</v>
      </c>
      <c r="AK537">
        <v>6210</v>
      </c>
      <c r="AL537">
        <v>75.584259992175632</v>
      </c>
      <c r="AM537">
        <v>4.3398534268140789</v>
      </c>
      <c r="AN537">
        <v>5.8468108146554894</v>
      </c>
      <c r="AO537">
        <v>13.734867280721664</v>
      </c>
      <c r="AP537">
        <v>9.3711852096021175E-3</v>
      </c>
      <c r="AQ537">
        <v>2.5332597808705435</v>
      </c>
      <c r="AR537">
        <v>39754.708622233076</v>
      </c>
      <c r="AS537">
        <v>53794.565394422745</v>
      </c>
      <c r="AT537">
        <v>464.96751758787366</v>
      </c>
      <c r="AU537">
        <v>656.30450202094187</v>
      </c>
      <c r="AV537">
        <v>598.09009234110511</v>
      </c>
      <c r="AW537">
        <v>612.2219596650865</v>
      </c>
      <c r="AX537">
        <v>611.32237684461802</v>
      </c>
      <c r="AY537">
        <v>604.25823084513343</v>
      </c>
      <c r="AZ537">
        <v>3.7543346083826488</v>
      </c>
      <c r="BA537">
        <v>-12.544299783640438</v>
      </c>
      <c r="BB537">
        <v>83.547256575690369</v>
      </c>
      <c r="BC537">
        <v>1269.9753194173177</v>
      </c>
      <c r="BD537">
        <v>7799.9577906290688</v>
      </c>
      <c r="BE537" s="33">
        <v>9.2783334354559585E-2</v>
      </c>
      <c r="BF537" s="33"/>
    </row>
    <row r="538" spans="3:58" x14ac:dyDescent="0.3">
      <c r="C538" s="34">
        <v>43267</v>
      </c>
      <c r="D538">
        <v>22583.15031399197</v>
      </c>
      <c r="E538">
        <v>181.45698562728035</v>
      </c>
      <c r="F538">
        <v>635.31757089826795</v>
      </c>
      <c r="G538" t="s">
        <v>310</v>
      </c>
      <c r="H538">
        <v>1329.4294251335991</v>
      </c>
      <c r="I538">
        <v>739.91832644144699</v>
      </c>
      <c r="J538">
        <v>2.3468740658627616</v>
      </c>
      <c r="K538">
        <v>292.49119413163925</v>
      </c>
      <c r="L538">
        <v>373.53329957326252</v>
      </c>
      <c r="M538">
        <v>360.57706938849554</v>
      </c>
      <c r="N538">
        <v>1321.4336441040039</v>
      </c>
      <c r="O538">
        <v>19.337660206688774</v>
      </c>
      <c r="P538">
        <v>15.585835615793863</v>
      </c>
      <c r="Q538">
        <v>3.2419714662763806</v>
      </c>
      <c r="R538">
        <v>1107.3790839301216</v>
      </c>
      <c r="S538">
        <v>999.97832194434272</v>
      </c>
      <c r="T538">
        <v>4600.0149129231768</v>
      </c>
      <c r="U538">
        <v>2401.1046515570747</v>
      </c>
      <c r="V538">
        <v>135.02843300501505</v>
      </c>
      <c r="W538">
        <v>23.050000190734863</v>
      </c>
      <c r="X538">
        <v>0.78597500920295715</v>
      </c>
      <c r="Y538">
        <v>1.929999977350235</v>
      </c>
      <c r="Z538" t="s">
        <v>310</v>
      </c>
      <c r="AA538" t="s">
        <v>310</v>
      </c>
      <c r="AB538" t="s">
        <v>310</v>
      </c>
      <c r="AC538" t="s">
        <v>310</v>
      </c>
      <c r="AD538" t="s">
        <v>310</v>
      </c>
      <c r="AE538">
        <v>14330.785011121961</v>
      </c>
      <c r="AF538">
        <v>92.924999237060547</v>
      </c>
      <c r="AG538">
        <v>8.6624996662139893</v>
      </c>
      <c r="AH538">
        <v>363.07500457763672</v>
      </c>
      <c r="AI538" t="s">
        <v>310</v>
      </c>
      <c r="AJ538">
        <v>1.3999999761581421</v>
      </c>
      <c r="AK538">
        <v>6210</v>
      </c>
      <c r="AL538">
        <v>75.623572688632535</v>
      </c>
      <c r="AM538">
        <v>4.336113455792268</v>
      </c>
      <c r="AN538">
        <v>5.8463487348622749</v>
      </c>
      <c r="AO538">
        <v>13.714474135637284</v>
      </c>
      <c r="AP538">
        <v>9.9689526379936264E-3</v>
      </c>
      <c r="AQ538">
        <v>2.5520931515428753</v>
      </c>
      <c r="AR538">
        <v>39892.014590115017</v>
      </c>
      <c r="AS538">
        <v>53701.659937879776</v>
      </c>
      <c r="AT538">
        <v>465.06534061431887</v>
      </c>
      <c r="AU538">
        <v>657.0043867746989</v>
      </c>
      <c r="AV538">
        <v>594.88032129075793</v>
      </c>
      <c r="AW538">
        <v>608.56062706841362</v>
      </c>
      <c r="AX538">
        <v>607.57043011983239</v>
      </c>
      <c r="AY538">
        <v>601.56246128082273</v>
      </c>
      <c r="AZ538">
        <v>3.4588978342711925</v>
      </c>
      <c r="BA538">
        <v>-12.524959011210335</v>
      </c>
      <c r="BB538">
        <v>82.070309183332654</v>
      </c>
      <c r="BC538">
        <v>1266.8913755204942</v>
      </c>
      <c r="BD538">
        <v>7800.1387045966258</v>
      </c>
      <c r="BE538" s="33">
        <v>8.6783335233728096E-2</v>
      </c>
      <c r="BF538" s="33"/>
    </row>
    <row r="539" spans="3:58" x14ac:dyDescent="0.3">
      <c r="C539" s="34">
        <v>43268</v>
      </c>
      <c r="D539">
        <v>22665.606276448569</v>
      </c>
      <c r="E539">
        <v>181.33309206432767</v>
      </c>
      <c r="F539">
        <v>632.8670920266045</v>
      </c>
      <c r="G539" t="s">
        <v>310</v>
      </c>
      <c r="H539">
        <v>1329.3427678849962</v>
      </c>
      <c r="I539">
        <v>742.71465875837544</v>
      </c>
      <c r="J539">
        <v>2.2991594849361312</v>
      </c>
      <c r="K539">
        <v>284.72413009007772</v>
      </c>
      <c r="L539">
        <v>365.79289966159399</v>
      </c>
      <c r="M539">
        <v>356.18663893805609</v>
      </c>
      <c r="N539">
        <v>1321.4602210150824</v>
      </c>
      <c r="O539">
        <v>19.564609527587891</v>
      </c>
      <c r="P539">
        <v>15.695314884185791</v>
      </c>
      <c r="Q539">
        <v>3.0857438776228161</v>
      </c>
      <c r="R539">
        <v>1109.5772099812825</v>
      </c>
      <c r="S539">
        <v>999.99117194281689</v>
      </c>
      <c r="T539">
        <v>4599.9531680636937</v>
      </c>
      <c r="U539">
        <v>2398.8126966688369</v>
      </c>
      <c r="V539">
        <v>135.4685378074646</v>
      </c>
      <c r="W539">
        <v>23.100000381469727</v>
      </c>
      <c r="X539">
        <v>0.80892498791217804</v>
      </c>
      <c r="Y539">
        <v>1.9625000059604645</v>
      </c>
      <c r="Z539" t="s">
        <v>310</v>
      </c>
      <c r="AA539" t="s">
        <v>310</v>
      </c>
      <c r="AB539" t="s">
        <v>310</v>
      </c>
      <c r="AC539" t="s">
        <v>310</v>
      </c>
      <c r="AD539" t="s">
        <v>310</v>
      </c>
      <c r="AE539">
        <v>14579.797753228082</v>
      </c>
      <c r="AF539">
        <v>92.850002288818359</v>
      </c>
      <c r="AG539">
        <v>8.6050000190734863</v>
      </c>
      <c r="AH539">
        <v>355.62499237060547</v>
      </c>
      <c r="AI539" t="s">
        <v>310</v>
      </c>
      <c r="AJ539">
        <v>1.3999999761581421</v>
      </c>
      <c r="AK539">
        <v>6210</v>
      </c>
      <c r="AL539">
        <v>75.707854901419751</v>
      </c>
      <c r="AM539">
        <v>4.3483475162916712</v>
      </c>
      <c r="AN539">
        <v>5.8965319158302414</v>
      </c>
      <c r="AO539">
        <v>13.551435457004441</v>
      </c>
      <c r="AP539">
        <v>1.2184951293431683E-2</v>
      </c>
      <c r="AQ539">
        <v>2.5678980267710156</v>
      </c>
      <c r="AR539">
        <v>39969.285748969181</v>
      </c>
      <c r="AS539">
        <v>53380.691335720483</v>
      </c>
      <c r="AT539">
        <v>465.02853431701658</v>
      </c>
      <c r="AU539">
        <v>654.35803233252636</v>
      </c>
      <c r="AV539">
        <v>595.76733377244739</v>
      </c>
      <c r="AW539">
        <v>611.24567479027644</v>
      </c>
      <c r="AX539">
        <v>610.602831586202</v>
      </c>
      <c r="AY539">
        <v>602.76807140774201</v>
      </c>
      <c r="AZ539">
        <v>3.4836561261779733</v>
      </c>
      <c r="BA539">
        <v>-12.770325677262413</v>
      </c>
      <c r="BB539">
        <v>76.938877550760907</v>
      </c>
      <c r="BC539">
        <v>1268.7386619567872</v>
      </c>
      <c r="BD539">
        <v>7800.0398212009004</v>
      </c>
      <c r="BE539" s="33">
        <v>9.5150001657505826E-2</v>
      </c>
      <c r="BF539" s="33"/>
    </row>
    <row r="540" spans="3:58" x14ac:dyDescent="0.3">
      <c r="C540" s="34">
        <v>43269</v>
      </c>
      <c r="D540">
        <v>22752.343423122831</v>
      </c>
      <c r="E540">
        <v>183.49344813028972</v>
      </c>
      <c r="F540">
        <v>632.44176705678308</v>
      </c>
      <c r="G540" t="s">
        <v>310</v>
      </c>
      <c r="H540">
        <v>1329.6589953104656</v>
      </c>
      <c r="I540">
        <v>741.74002346462669</v>
      </c>
      <c r="J540">
        <v>2.3237722299165195</v>
      </c>
      <c r="K540">
        <v>286.97466663784451</v>
      </c>
      <c r="L540">
        <v>370.2658893585205</v>
      </c>
      <c r="M540">
        <v>357.75772200690375</v>
      </c>
      <c r="N540">
        <v>1320.5763804117839</v>
      </c>
      <c r="O540">
        <v>19.407245053185356</v>
      </c>
      <c r="P540">
        <v>15.70025786790583</v>
      </c>
      <c r="Q540">
        <v>2.9390172163645425</v>
      </c>
      <c r="R540">
        <v>1106.5704619089763</v>
      </c>
      <c r="S540">
        <v>999.99230005476215</v>
      </c>
      <c r="T540">
        <v>4600.0069493611654</v>
      </c>
      <c r="U540">
        <v>2401.8843544854058</v>
      </c>
      <c r="V540">
        <v>135.64771413803101</v>
      </c>
      <c r="W540">
        <v>23.025000095367432</v>
      </c>
      <c r="X540">
        <v>0.79332499206066132</v>
      </c>
      <c r="Y540">
        <v>1.9725000262260437</v>
      </c>
      <c r="Z540" t="s">
        <v>310</v>
      </c>
      <c r="AA540" t="s">
        <v>310</v>
      </c>
      <c r="AB540" t="s">
        <v>310</v>
      </c>
      <c r="AC540" t="s">
        <v>310</v>
      </c>
      <c r="AD540" t="s">
        <v>310</v>
      </c>
      <c r="AE540">
        <v>14100.223653157553</v>
      </c>
      <c r="AF540">
        <v>92.649999618530273</v>
      </c>
      <c r="AG540">
        <v>8.4549999237060547</v>
      </c>
      <c r="AH540">
        <v>348.49999237060547</v>
      </c>
      <c r="AI540" t="s">
        <v>310</v>
      </c>
      <c r="AJ540">
        <v>1.550000011920929</v>
      </c>
      <c r="AK540">
        <v>6210</v>
      </c>
      <c r="AL540">
        <v>75.620355802112158</v>
      </c>
      <c r="AM540">
        <v>4.3462574235267111</v>
      </c>
      <c r="AN540">
        <v>5.8778405682908161</v>
      </c>
      <c r="AO540">
        <v>13.653067411647903</v>
      </c>
      <c r="AP540">
        <v>9.9785463528040755E-3</v>
      </c>
      <c r="AQ540">
        <v>2.5603902008798389</v>
      </c>
      <c r="AR540">
        <v>40098.425740559898</v>
      </c>
      <c r="AS540">
        <v>53196.557958984376</v>
      </c>
      <c r="AT540">
        <v>466.94976997375488</v>
      </c>
      <c r="AU540">
        <v>654.07184185451933</v>
      </c>
      <c r="AV540">
        <v>596.13877402411572</v>
      </c>
      <c r="AW540">
        <v>611.33052917056614</v>
      </c>
      <c r="AX540">
        <v>610.52731965382895</v>
      </c>
      <c r="AY540">
        <v>603.02520234849715</v>
      </c>
      <c r="AZ540">
        <v>3.5697642745243177</v>
      </c>
      <c r="BA540">
        <v>-12.652839864956007</v>
      </c>
      <c r="BB540">
        <v>79.440096510781188</v>
      </c>
      <c r="BC540">
        <v>1102.6857703314888</v>
      </c>
      <c r="BD540">
        <v>7800.0953067355686</v>
      </c>
      <c r="BE540" s="33">
        <v>9.0612502147754029E-2</v>
      </c>
      <c r="BF540" s="33"/>
    </row>
    <row r="541" spans="3:58" x14ac:dyDescent="0.3">
      <c r="C541" s="34">
        <v>43270</v>
      </c>
      <c r="D541">
        <v>22689.766344536674</v>
      </c>
      <c r="E541">
        <v>185.77961966196696</v>
      </c>
      <c r="F541">
        <v>632.92816003163659</v>
      </c>
      <c r="G541" t="s">
        <v>310</v>
      </c>
      <c r="H541">
        <v>1329.4563907199436</v>
      </c>
      <c r="I541">
        <v>739.93064734141035</v>
      </c>
      <c r="J541">
        <v>2.3413106000257864</v>
      </c>
      <c r="K541">
        <v>291.02531104617651</v>
      </c>
      <c r="L541">
        <v>373.60166780683727</v>
      </c>
      <c r="M541">
        <v>358.19560156928168</v>
      </c>
      <c r="N541">
        <v>1320.9384891086154</v>
      </c>
      <c r="O541">
        <v>19.363818698459202</v>
      </c>
      <c r="P541">
        <v>15.655900001525879</v>
      </c>
      <c r="Q541">
        <v>3.0153688589731851</v>
      </c>
      <c r="R541">
        <v>1100.1021624671089</v>
      </c>
      <c r="S541">
        <v>1000.0134252548218</v>
      </c>
      <c r="T541">
        <v>4599.9819303724498</v>
      </c>
      <c r="U541">
        <v>2400.5785836113823</v>
      </c>
      <c r="V541">
        <v>135.70774475733438</v>
      </c>
      <c r="W541">
        <v>23.22499942779541</v>
      </c>
      <c r="X541">
        <v>0.74757498502731323</v>
      </c>
      <c r="Y541">
        <v>1.8650000393390656</v>
      </c>
      <c r="Z541" t="s">
        <v>310</v>
      </c>
      <c r="AA541" t="s">
        <v>310</v>
      </c>
      <c r="AB541" t="s">
        <v>310</v>
      </c>
      <c r="AC541" t="s">
        <v>310</v>
      </c>
      <c r="AD541" t="s">
        <v>310</v>
      </c>
      <c r="AE541">
        <v>14042.853290473091</v>
      </c>
      <c r="AF541">
        <v>92.375001907348633</v>
      </c>
      <c r="AG541">
        <v>8.4250001907348633</v>
      </c>
      <c r="AH541">
        <v>349.67500305175781</v>
      </c>
      <c r="AI541" t="s">
        <v>310</v>
      </c>
      <c r="AJ541">
        <v>1.6000000238418579</v>
      </c>
      <c r="AK541">
        <v>6210</v>
      </c>
      <c r="AL541">
        <v>75.590631077024668</v>
      </c>
      <c r="AM541">
        <v>4.3375343453552988</v>
      </c>
      <c r="AN541">
        <v>5.8610390058822102</v>
      </c>
      <c r="AO541">
        <v>13.714970964193345</v>
      </c>
      <c r="AP541">
        <v>9.4702994554407074E-3</v>
      </c>
      <c r="AQ541">
        <v>2.5569655829005771</v>
      </c>
      <c r="AR541">
        <v>40039.750176323781</v>
      </c>
      <c r="AS541">
        <v>52561.513484700517</v>
      </c>
      <c r="AT541">
        <v>469.49740390777589</v>
      </c>
      <c r="AU541">
        <v>654.78585444556347</v>
      </c>
      <c r="AV541">
        <v>596.11368709140356</v>
      </c>
      <c r="AW541">
        <v>611.18984010484485</v>
      </c>
      <c r="AX541">
        <v>610.19228485955136</v>
      </c>
      <c r="AY541">
        <v>603.01646732754182</v>
      </c>
      <c r="AZ541">
        <v>3.6635287017458014</v>
      </c>
      <c r="BA541">
        <v>-12.607946730653445</v>
      </c>
      <c r="BB541">
        <v>80.702173264821369</v>
      </c>
      <c r="BC541">
        <v>1006.1780135260688</v>
      </c>
      <c r="BD541">
        <v>7799.9721744113494</v>
      </c>
      <c r="BE541" s="33">
        <v>8.639583519349496E-2</v>
      </c>
      <c r="BF541" s="33"/>
    </row>
    <row r="542" spans="3:58" x14ac:dyDescent="0.3">
      <c r="C542" s="34">
        <v>43271</v>
      </c>
      <c r="D542">
        <v>22769.954740397134</v>
      </c>
      <c r="E542">
        <v>186.1625059551663</v>
      </c>
      <c r="F542">
        <v>633.00016138288709</v>
      </c>
      <c r="G542" t="s">
        <v>310</v>
      </c>
      <c r="H542">
        <v>1329.7206089019776</v>
      </c>
      <c r="I542">
        <v>738.96272096507994</v>
      </c>
      <c r="J542">
        <v>2.3665799649777237</v>
      </c>
      <c r="K542">
        <v>284.47193734910752</v>
      </c>
      <c r="L542">
        <v>374.03903075238748</v>
      </c>
      <c r="M542">
        <v>359.48976645294039</v>
      </c>
      <c r="N542">
        <v>1321.0171816084121</v>
      </c>
      <c r="O542">
        <v>19.489415089289349</v>
      </c>
      <c r="P542">
        <v>15.681847731272379</v>
      </c>
      <c r="Q542">
        <v>3.185071203443739</v>
      </c>
      <c r="R542">
        <v>1103.6139838748509</v>
      </c>
      <c r="S542">
        <v>999.99586927625865</v>
      </c>
      <c r="T542">
        <v>4600.0070134480793</v>
      </c>
      <c r="U542">
        <v>2399.5478100246855</v>
      </c>
      <c r="V542">
        <v>135.68726539611816</v>
      </c>
      <c r="W542">
        <v>23.225000381469727</v>
      </c>
      <c r="X542">
        <v>0.69775000214576721</v>
      </c>
      <c r="Y542">
        <v>1.9125000536441803</v>
      </c>
      <c r="Z542" t="s">
        <v>310</v>
      </c>
      <c r="AA542" t="s">
        <v>310</v>
      </c>
      <c r="AB542" t="s">
        <v>310</v>
      </c>
      <c r="AC542" t="s">
        <v>310</v>
      </c>
      <c r="AD542" t="s">
        <v>310</v>
      </c>
      <c r="AE542">
        <v>14379.497584025064</v>
      </c>
      <c r="AF542">
        <v>92.375001907348633</v>
      </c>
      <c r="AG542">
        <v>8.4674997329711914</v>
      </c>
      <c r="AH542">
        <v>348.57499694824219</v>
      </c>
      <c r="AI542" t="s">
        <v>310</v>
      </c>
      <c r="AJ542">
        <v>1.9000000059604645</v>
      </c>
      <c r="AK542">
        <v>6210</v>
      </c>
      <c r="AL542">
        <v>75.543150747377396</v>
      </c>
      <c r="AM542">
        <v>4.3372842004681891</v>
      </c>
      <c r="AN542">
        <v>5.8303623456272344</v>
      </c>
      <c r="AO542">
        <v>13.795889012096158</v>
      </c>
      <c r="AP542">
        <v>9.2421167629141206E-3</v>
      </c>
      <c r="AQ542">
        <v>2.5543276430253274</v>
      </c>
      <c r="AR542">
        <v>40069.134181994872</v>
      </c>
      <c r="AS542">
        <v>52868.389000108509</v>
      </c>
      <c r="AT542">
        <v>467.791216829088</v>
      </c>
      <c r="AU542">
        <v>654.87894117567271</v>
      </c>
      <c r="AV542">
        <v>594.01505651202274</v>
      </c>
      <c r="AW542">
        <v>609.6154874227708</v>
      </c>
      <c r="AX542">
        <v>608.43549835226281</v>
      </c>
      <c r="AY542">
        <v>601.27994289756066</v>
      </c>
      <c r="AZ542">
        <v>3.3878793083959158</v>
      </c>
      <c r="BA542">
        <v>-12.754846961630715</v>
      </c>
      <c r="BB542">
        <v>80.4580352836185</v>
      </c>
      <c r="BC542">
        <v>1012.541379736396</v>
      </c>
      <c r="BD542">
        <v>7799.8256137424041</v>
      </c>
      <c r="BE542" s="33">
        <v>8.253333469231923E-2</v>
      </c>
      <c r="BF542" s="33"/>
    </row>
    <row r="543" spans="3:58" x14ac:dyDescent="0.3">
      <c r="C543" s="34">
        <v>43272</v>
      </c>
      <c r="D543">
        <v>22543.228491210939</v>
      </c>
      <c r="E543">
        <v>186.51630702548556</v>
      </c>
      <c r="F543">
        <v>632.47960355546741</v>
      </c>
      <c r="G543" t="s">
        <v>310</v>
      </c>
      <c r="H543">
        <v>1329.7068089379204</v>
      </c>
      <c r="I543">
        <v>738.64747140672466</v>
      </c>
      <c r="J543">
        <v>2.3662706923843535</v>
      </c>
      <c r="K543">
        <v>290.59511041641235</v>
      </c>
      <c r="L543">
        <v>377.54846263461644</v>
      </c>
      <c r="M543">
        <v>365.37558273739285</v>
      </c>
      <c r="N543">
        <v>1321.5888518863253</v>
      </c>
      <c r="O543">
        <v>19.392479924360909</v>
      </c>
      <c r="P543">
        <v>15.683461666107178</v>
      </c>
      <c r="Q543">
        <v>2.9821880393558078</v>
      </c>
      <c r="R543">
        <v>1097.953627734714</v>
      </c>
      <c r="S543">
        <v>1000.0226973639594</v>
      </c>
      <c r="T543">
        <v>4600.0059026082354</v>
      </c>
      <c r="U543">
        <v>2396.7821545071074</v>
      </c>
      <c r="V543">
        <v>135.80417315165201</v>
      </c>
      <c r="W543">
        <v>23.050000190734863</v>
      </c>
      <c r="X543">
        <v>0.64699998497962952</v>
      </c>
      <c r="Y543">
        <v>2.0149999856948853</v>
      </c>
      <c r="Z543" t="s">
        <v>310</v>
      </c>
      <c r="AA543" t="s">
        <v>310</v>
      </c>
      <c r="AB543" t="s">
        <v>310</v>
      </c>
      <c r="AC543" t="s">
        <v>310</v>
      </c>
      <c r="AD543" t="s">
        <v>310</v>
      </c>
      <c r="AE543">
        <v>14577.060526190864</v>
      </c>
      <c r="AF543">
        <v>92.624998092651367</v>
      </c>
      <c r="AG543">
        <v>8.5400002002716064</v>
      </c>
      <c r="AH543">
        <v>357.64999389648438</v>
      </c>
      <c r="AI543" t="s">
        <v>310</v>
      </c>
      <c r="AJ543">
        <v>2</v>
      </c>
      <c r="AK543">
        <v>6210</v>
      </c>
      <c r="AL543">
        <v>75.549925586912366</v>
      </c>
      <c r="AM543">
        <v>4.3384592230121291</v>
      </c>
      <c r="AN543">
        <v>5.8286103905902973</v>
      </c>
      <c r="AO543">
        <v>13.78835117386447</v>
      </c>
      <c r="AP543">
        <v>9.1512389481067657E-3</v>
      </c>
      <c r="AQ543">
        <v>2.5528831614388361</v>
      </c>
      <c r="AR543">
        <v>39635.288605414498</v>
      </c>
      <c r="AS543">
        <v>52921.54923638238</v>
      </c>
      <c r="AT543">
        <v>468.22381891674468</v>
      </c>
      <c r="AU543">
        <v>654.56648595598006</v>
      </c>
      <c r="AV543">
        <v>593.32743750678173</v>
      </c>
      <c r="AW543">
        <v>609.18876904381648</v>
      </c>
      <c r="AX543">
        <v>608.30587760077583</v>
      </c>
      <c r="AY543">
        <v>600.72090530395508</v>
      </c>
      <c r="AZ543">
        <v>3.4710601871212323</v>
      </c>
      <c r="BA543">
        <v>-12.589346407519447</v>
      </c>
      <c r="BB543">
        <v>85.111899855401788</v>
      </c>
      <c r="BC543">
        <v>912.35286066267224</v>
      </c>
      <c r="BD543">
        <v>7800.1911487155494</v>
      </c>
      <c r="BE543" s="33">
        <v>7.9325001065929726E-2</v>
      </c>
      <c r="BF543" s="33"/>
    </row>
    <row r="544" spans="3:58" x14ac:dyDescent="0.3">
      <c r="C544" s="34">
        <v>43273</v>
      </c>
      <c r="D544">
        <v>22343.391097683376</v>
      </c>
      <c r="E544">
        <v>185.63329451878866</v>
      </c>
      <c r="F544">
        <v>634.88210995992029</v>
      </c>
      <c r="G544" t="s">
        <v>310</v>
      </c>
      <c r="H544">
        <v>1330.1157849205865</v>
      </c>
      <c r="I544">
        <v>740.26647150251597</v>
      </c>
      <c r="J544">
        <v>2.3717397855801714</v>
      </c>
      <c r="K544">
        <v>296.97833871841431</v>
      </c>
      <c r="L544">
        <v>382.15890049404567</v>
      </c>
      <c r="M544">
        <v>370.14320504930282</v>
      </c>
      <c r="N544">
        <v>1321.9537315368652</v>
      </c>
      <c r="O544">
        <v>19.645312627156574</v>
      </c>
      <c r="P544">
        <v>15.919667724106047</v>
      </c>
      <c r="Q544">
        <v>3.0128117667304144</v>
      </c>
      <c r="R544">
        <v>1095.9138954586454</v>
      </c>
      <c r="S544">
        <v>999.99375462002229</v>
      </c>
      <c r="T544">
        <v>4599.9848943074549</v>
      </c>
      <c r="U544">
        <v>2400.9895324707031</v>
      </c>
      <c r="V544">
        <v>135.13673782348633</v>
      </c>
      <c r="W544">
        <v>23.450000286102295</v>
      </c>
      <c r="X544">
        <v>0.60690000653266907</v>
      </c>
      <c r="Y544">
        <v>1.9800000190734863</v>
      </c>
      <c r="Z544" t="s">
        <v>310</v>
      </c>
      <c r="AA544" t="s">
        <v>310</v>
      </c>
      <c r="AB544" t="s">
        <v>310</v>
      </c>
      <c r="AC544" t="s">
        <v>310</v>
      </c>
      <c r="AD544" t="s">
        <v>310</v>
      </c>
      <c r="AE544">
        <v>14382.085074530707</v>
      </c>
      <c r="AF544">
        <v>92.924999237060547</v>
      </c>
      <c r="AG544">
        <v>8.4550001621246338</v>
      </c>
      <c r="AH544">
        <v>355.27499389648438</v>
      </c>
      <c r="AI544" t="s">
        <v>310</v>
      </c>
      <c r="AJ544">
        <v>1.625</v>
      </c>
      <c r="AK544">
        <v>6210</v>
      </c>
      <c r="AL544">
        <v>75.5405977514055</v>
      </c>
      <c r="AM544">
        <v>4.334815536604987</v>
      </c>
      <c r="AN544">
        <v>5.822052008079158</v>
      </c>
      <c r="AO544">
        <v>13.808192200130886</v>
      </c>
      <c r="AP544">
        <v>9.3045025649997927E-3</v>
      </c>
      <c r="AQ544">
        <v>2.5341826180617013</v>
      </c>
      <c r="AR544">
        <v>39476.671747504341</v>
      </c>
      <c r="AS544">
        <v>52894.607737901475</v>
      </c>
      <c r="AT544">
        <v>466.3875275293986</v>
      </c>
      <c r="AU544">
        <v>654.73434675004751</v>
      </c>
      <c r="AV544">
        <v>597.87068896823462</v>
      </c>
      <c r="AW544">
        <v>612.34834656185569</v>
      </c>
      <c r="AX544">
        <v>611.63654844495989</v>
      </c>
      <c r="AY544">
        <v>603.88346263037784</v>
      </c>
      <c r="AZ544">
        <v>4.981569396538867</v>
      </c>
      <c r="BA544">
        <v>-12.647166573670175</v>
      </c>
      <c r="BB544">
        <v>87.700479118029278</v>
      </c>
      <c r="BC544">
        <v>916.21150563557944</v>
      </c>
      <c r="BD544">
        <v>7800.2978893703885</v>
      </c>
      <c r="BE544" s="33">
        <v>7.20708342269063E-2</v>
      </c>
      <c r="BF544" s="33"/>
    </row>
    <row r="545" spans="3:58" x14ac:dyDescent="0.3">
      <c r="C545" s="34">
        <v>43274</v>
      </c>
      <c r="D545">
        <v>21986.956915961371</v>
      </c>
      <c r="E545">
        <v>185.22212071948582</v>
      </c>
      <c r="F545">
        <v>638.78315607706702</v>
      </c>
      <c r="G545" t="s">
        <v>310</v>
      </c>
      <c r="H545">
        <v>1328.8946412404377</v>
      </c>
      <c r="I545">
        <v>737.80465164184568</v>
      </c>
      <c r="J545">
        <v>2.4118879217976406</v>
      </c>
      <c r="K545">
        <v>299.57946660783557</v>
      </c>
      <c r="L545">
        <v>386.01648665534128</v>
      </c>
      <c r="M545">
        <v>374.45045125749374</v>
      </c>
      <c r="N545">
        <v>1321.6186825222439</v>
      </c>
      <c r="O545">
        <v>19.661627123090955</v>
      </c>
      <c r="P545">
        <v>15.959256509277555</v>
      </c>
      <c r="Q545">
        <v>3.1627984576755099</v>
      </c>
      <c r="R545">
        <v>1096.2258472442627</v>
      </c>
      <c r="S545">
        <v>1000.0011868158977</v>
      </c>
      <c r="T545">
        <v>4599.9863596598307</v>
      </c>
      <c r="U545">
        <v>2399.2000367906357</v>
      </c>
      <c r="V545">
        <v>135.19194285074869</v>
      </c>
      <c r="W545">
        <v>23.675000667572021</v>
      </c>
      <c r="X545">
        <v>0.57215000689029694</v>
      </c>
      <c r="Y545">
        <v>1.9900000095367432</v>
      </c>
      <c r="Z545" t="s">
        <v>310</v>
      </c>
      <c r="AA545" t="s">
        <v>310</v>
      </c>
      <c r="AB545" t="s">
        <v>310</v>
      </c>
      <c r="AC545" t="s">
        <v>310</v>
      </c>
      <c r="AD545" t="s">
        <v>310</v>
      </c>
      <c r="AE545">
        <v>14003.32631632487</v>
      </c>
      <c r="AF545">
        <v>92.92500114440918</v>
      </c>
      <c r="AG545">
        <v>8.4875001907348633</v>
      </c>
      <c r="AH545">
        <v>355.72499847412109</v>
      </c>
      <c r="AI545" t="s">
        <v>310</v>
      </c>
      <c r="AJ545">
        <v>1.5</v>
      </c>
      <c r="AK545">
        <v>6210</v>
      </c>
      <c r="AL545">
        <v>75.501298369301693</v>
      </c>
      <c r="AM545">
        <v>4.3146409062875639</v>
      </c>
      <c r="AN545">
        <v>5.7789998080075522</v>
      </c>
      <c r="AO545">
        <v>13.938805103302002</v>
      </c>
      <c r="AP545">
        <v>8.9280050661828779E-3</v>
      </c>
      <c r="AQ545">
        <v>2.5278600967592664</v>
      </c>
      <c r="AR545">
        <v>38963.544386121961</v>
      </c>
      <c r="AS545">
        <v>51741.021735297312</v>
      </c>
      <c r="AT545">
        <v>465.26759471893308</v>
      </c>
      <c r="AU545">
        <v>657.74872837066653</v>
      </c>
      <c r="AV545">
        <v>597.32862578497998</v>
      </c>
      <c r="AW545">
        <v>612.3815269682143</v>
      </c>
      <c r="AX545">
        <v>611.54116471608484</v>
      </c>
      <c r="AY545">
        <v>603.59632002512615</v>
      </c>
      <c r="AZ545">
        <v>3.6985628438492615</v>
      </c>
      <c r="BA545">
        <v>-12.56896992524465</v>
      </c>
      <c r="BB545">
        <v>90.590456803639725</v>
      </c>
      <c r="BC545">
        <v>928.61412828233506</v>
      </c>
      <c r="BD545">
        <v>7799.8883685641822</v>
      </c>
      <c r="BE545" s="33">
        <v>6.2587501015514135E-2</v>
      </c>
      <c r="BF545" s="33"/>
    </row>
    <row r="546" spans="3:58" x14ac:dyDescent="0.3">
      <c r="C546" s="34">
        <v>43275</v>
      </c>
      <c r="D546">
        <v>21749.049435763889</v>
      </c>
      <c r="E546">
        <v>186.16118126975167</v>
      </c>
      <c r="F546">
        <v>639.047229025099</v>
      </c>
      <c r="G546" t="s">
        <v>310</v>
      </c>
      <c r="H546">
        <v>1328.8525189293755</v>
      </c>
      <c r="I546">
        <v>736.12842392391633</v>
      </c>
      <c r="J546">
        <v>2.412727728743612</v>
      </c>
      <c r="K546">
        <v>301.57300018734401</v>
      </c>
      <c r="L546">
        <v>387.19185560014512</v>
      </c>
      <c r="M546">
        <v>376.0789906607734</v>
      </c>
      <c r="N546">
        <v>1321.7209849887424</v>
      </c>
      <c r="O546">
        <v>19.673580412069956</v>
      </c>
      <c r="P546">
        <v>15.978691062331199</v>
      </c>
      <c r="Q546">
        <v>3.281302054723104</v>
      </c>
      <c r="R546">
        <v>1092.884039815267</v>
      </c>
      <c r="S546">
        <v>1000.0412877188788</v>
      </c>
      <c r="T546">
        <v>4600.025609164768</v>
      </c>
      <c r="U546">
        <v>2398.3297348022461</v>
      </c>
      <c r="V546">
        <v>135.12731393178305</v>
      </c>
      <c r="W546">
        <v>23.625000476837158</v>
      </c>
      <c r="X546">
        <v>0.55159997940063477</v>
      </c>
      <c r="Y546">
        <v>2.0149999856948853</v>
      </c>
      <c r="Z546" t="s">
        <v>310</v>
      </c>
      <c r="AA546" t="s">
        <v>310</v>
      </c>
      <c r="AB546" t="s">
        <v>310</v>
      </c>
      <c r="AC546" t="s">
        <v>310</v>
      </c>
      <c r="AD546" t="s">
        <v>310</v>
      </c>
      <c r="AE546">
        <v>13634.046469794379</v>
      </c>
      <c r="AF546">
        <v>93.049999237060547</v>
      </c>
      <c r="AG546">
        <v>8.4874997138977051</v>
      </c>
      <c r="AH546">
        <v>354.32500457763672</v>
      </c>
      <c r="AI546" t="s">
        <v>310</v>
      </c>
      <c r="AJ546">
        <v>1.5</v>
      </c>
      <c r="AK546">
        <v>6210</v>
      </c>
      <c r="AL546">
        <v>75.495454178916077</v>
      </c>
      <c r="AM546">
        <v>4.3145647800630993</v>
      </c>
      <c r="AN546">
        <v>5.7781223294911568</v>
      </c>
      <c r="AO546">
        <v>13.939564144776927</v>
      </c>
      <c r="AP546">
        <v>8.9469383367233798E-3</v>
      </c>
      <c r="AQ546">
        <v>2.5255562530623541</v>
      </c>
      <c r="AR546">
        <v>38758.179467773436</v>
      </c>
      <c r="AS546">
        <v>51595.508511013453</v>
      </c>
      <c r="AT546">
        <v>463.4541479110718</v>
      </c>
      <c r="AU546">
        <v>658.31174138387041</v>
      </c>
      <c r="AV546">
        <v>594.07905472649463</v>
      </c>
      <c r="AW546">
        <v>609.08344582451718</v>
      </c>
      <c r="AX546">
        <v>608.24944190978999</v>
      </c>
      <c r="AY546">
        <v>600.95776992373999</v>
      </c>
      <c r="AZ546">
        <v>3.5003015116684968</v>
      </c>
      <c r="BA546">
        <v>-12.537809437182215</v>
      </c>
      <c r="BB546">
        <v>91.552601687113437</v>
      </c>
      <c r="BC546">
        <v>927.93706830342614</v>
      </c>
      <c r="BD546">
        <v>7799.9522220187719</v>
      </c>
      <c r="BE546" s="33">
        <v>4.9850000689427056E-2</v>
      </c>
      <c r="BF546" s="33"/>
    </row>
    <row r="547" spans="3:58" x14ac:dyDescent="0.3">
      <c r="C547" s="34">
        <v>43276</v>
      </c>
      <c r="D547">
        <v>22543.792524549695</v>
      </c>
      <c r="E547">
        <v>186.15353607601588</v>
      </c>
      <c r="F547">
        <v>637.17170397440589</v>
      </c>
      <c r="G547" t="s">
        <v>310</v>
      </c>
      <c r="H547">
        <v>1329.23352877299</v>
      </c>
      <c r="I547">
        <v>735.78463706970217</v>
      </c>
      <c r="J547">
        <v>2.4124063909789659</v>
      </c>
      <c r="K547">
        <v>295.29424052768286</v>
      </c>
      <c r="L547">
        <v>380.62882792154949</v>
      </c>
      <c r="M547">
        <v>366.492149649726</v>
      </c>
      <c r="N547">
        <v>1321.7290390862358</v>
      </c>
      <c r="O547">
        <v>19.520047638151382</v>
      </c>
      <c r="P547">
        <v>15.81020786828465</v>
      </c>
      <c r="Q547">
        <v>3.1688201427459717</v>
      </c>
      <c r="R547">
        <v>1094.9667223188612</v>
      </c>
      <c r="S547">
        <v>1000.0111119588216</v>
      </c>
      <c r="T547">
        <v>4600.0153811984592</v>
      </c>
      <c r="U547">
        <v>2400.6855646769204</v>
      </c>
      <c r="V547">
        <v>135.15739123026529</v>
      </c>
      <c r="W547">
        <v>23.600000381469727</v>
      </c>
      <c r="X547">
        <v>0.56499999761581421</v>
      </c>
      <c r="Y547">
        <v>2.4099999666213989</v>
      </c>
      <c r="Z547" t="s">
        <v>310</v>
      </c>
      <c r="AA547" t="s">
        <v>310</v>
      </c>
      <c r="AB547" t="s">
        <v>310</v>
      </c>
      <c r="AC547" t="s">
        <v>310</v>
      </c>
      <c r="AD547" t="s">
        <v>310</v>
      </c>
      <c r="AE547">
        <v>14383.496589152019</v>
      </c>
      <c r="AF547">
        <v>93.024999618530273</v>
      </c>
      <c r="AG547">
        <v>8.4499995708465576</v>
      </c>
      <c r="AH547">
        <v>352.02500152587891</v>
      </c>
      <c r="AI547" t="s">
        <v>310</v>
      </c>
      <c r="AJ547">
        <v>1.7249999642372131</v>
      </c>
      <c r="AK547">
        <v>6210</v>
      </c>
      <c r="AL547">
        <v>75.499319574568005</v>
      </c>
      <c r="AM547">
        <v>4.3147006904085474</v>
      </c>
      <c r="AN547">
        <v>5.7783797357185396</v>
      </c>
      <c r="AO547">
        <v>13.941993081072967</v>
      </c>
      <c r="AP547">
        <v>8.6642563756969236E-3</v>
      </c>
      <c r="AQ547">
        <v>2.5492612272500992</v>
      </c>
      <c r="AR547">
        <v>39640.497813585069</v>
      </c>
      <c r="AS547">
        <v>51965.14196099175</v>
      </c>
      <c r="AT547">
        <v>465.53632876078285</v>
      </c>
      <c r="AU547">
        <v>655.66340045928951</v>
      </c>
      <c r="AV547">
        <v>594.52996783786352</v>
      </c>
      <c r="AW547">
        <v>609.96694140964087</v>
      </c>
      <c r="AX547">
        <v>609.03436548444961</v>
      </c>
      <c r="AY547">
        <v>601.78880038791237</v>
      </c>
      <c r="AZ547">
        <v>3.2616492775579293</v>
      </c>
      <c r="BA547">
        <v>-12.56573254333602</v>
      </c>
      <c r="BB547">
        <v>86.104620525572031</v>
      </c>
      <c r="BC547">
        <v>903.69042782253689</v>
      </c>
      <c r="BD547">
        <v>7799.6528533935543</v>
      </c>
      <c r="BE547" s="33">
        <v>6.5349999660005167E-2</v>
      </c>
      <c r="BF547" s="33"/>
    </row>
    <row r="548" spans="3:58" x14ac:dyDescent="0.3">
      <c r="C548" s="34">
        <v>43277</v>
      </c>
      <c r="D548">
        <v>22514.28263821072</v>
      </c>
      <c r="E548">
        <v>186.16935880449083</v>
      </c>
      <c r="F548">
        <v>636.00932015313037</v>
      </c>
      <c r="G548" t="s">
        <v>310</v>
      </c>
      <c r="H548">
        <v>1332.455321545071</v>
      </c>
      <c r="I548">
        <v>739.63760520087351</v>
      </c>
      <c r="J548">
        <v>2.4125209996361789</v>
      </c>
      <c r="K548">
        <v>296.30731973648074</v>
      </c>
      <c r="L548">
        <v>381.0829572147793</v>
      </c>
      <c r="M548">
        <v>368.4630103005303</v>
      </c>
      <c r="N548">
        <v>1325.0119657728408</v>
      </c>
      <c r="O548">
        <v>20.121718133820426</v>
      </c>
      <c r="P548">
        <v>16.430769443511963</v>
      </c>
      <c r="Q548">
        <v>2.983774503072103</v>
      </c>
      <c r="R548">
        <v>1096.5365748935276</v>
      </c>
      <c r="S548">
        <v>1000.053368780348</v>
      </c>
      <c r="T548">
        <v>4600.0018949720597</v>
      </c>
      <c r="U548">
        <v>2401.3792037963867</v>
      </c>
      <c r="V548">
        <v>135.05321184794107</v>
      </c>
      <c r="W548">
        <v>23.449999809265137</v>
      </c>
      <c r="X548">
        <v>0.64662498235702515</v>
      </c>
      <c r="Y548">
        <v>2.1949999332427979</v>
      </c>
      <c r="Z548" t="s">
        <v>310</v>
      </c>
      <c r="AA548" t="s">
        <v>310</v>
      </c>
      <c r="AB548" t="s">
        <v>310</v>
      </c>
      <c r="AC548" t="s">
        <v>310</v>
      </c>
      <c r="AD548" t="s">
        <v>310</v>
      </c>
      <c r="AE548">
        <v>14238.388584730361</v>
      </c>
      <c r="AF548">
        <v>93</v>
      </c>
      <c r="AG548">
        <v>8.4699995517730713</v>
      </c>
      <c r="AH548">
        <v>353.375</v>
      </c>
      <c r="AI548" t="s">
        <v>310</v>
      </c>
      <c r="AJ548">
        <v>1.7999999523162842</v>
      </c>
      <c r="AK548">
        <v>6210</v>
      </c>
      <c r="AL548">
        <v>75.500972551769678</v>
      </c>
      <c r="AM548">
        <v>4.3147873439722595</v>
      </c>
      <c r="AN548">
        <v>5.7785281492236225</v>
      </c>
      <c r="AO548">
        <v>13.94190463092592</v>
      </c>
      <c r="AP548">
        <v>8.7238550186157227E-3</v>
      </c>
      <c r="AQ548">
        <v>2.5567027015818491</v>
      </c>
      <c r="AR548">
        <v>39506.961528862848</v>
      </c>
      <c r="AS548">
        <v>51430.419715711803</v>
      </c>
      <c r="AT548">
        <v>464.34384212493899</v>
      </c>
      <c r="AU548">
        <v>655.45459230211043</v>
      </c>
      <c r="AV548">
        <v>595.23490269978845</v>
      </c>
      <c r="AW548">
        <v>611.01715066697864</v>
      </c>
      <c r="AX548">
        <v>610.18096001942956</v>
      </c>
      <c r="AY548">
        <v>602.5198717753093</v>
      </c>
      <c r="AZ548">
        <v>3.3172161943382688</v>
      </c>
      <c r="BA548">
        <v>-12.623406620158089</v>
      </c>
      <c r="BB548">
        <v>86.195819584528607</v>
      </c>
      <c r="BC548">
        <v>1182.9817352930704</v>
      </c>
      <c r="BD548">
        <v>7800.0295188056098</v>
      </c>
      <c r="BE548" s="33">
        <v>7.5008332418898746E-2</v>
      </c>
      <c r="BF548" s="33"/>
    </row>
    <row r="549" spans="3:58" x14ac:dyDescent="0.3">
      <c r="C549" s="34">
        <v>43278</v>
      </c>
      <c r="D549">
        <v>22547.000091552734</v>
      </c>
      <c r="E549">
        <v>185.91847373114692</v>
      </c>
      <c r="F549">
        <v>636.12445036570227</v>
      </c>
      <c r="G549" t="s">
        <v>310</v>
      </c>
      <c r="H549">
        <v>1329.6101990593804</v>
      </c>
      <c r="I549">
        <v>737.1627971013387</v>
      </c>
      <c r="J549">
        <v>2.412922528579279</v>
      </c>
      <c r="K549">
        <v>298.78950707117718</v>
      </c>
      <c r="L549">
        <v>384.64100574917262</v>
      </c>
      <c r="M549">
        <v>370.43754569159614</v>
      </c>
      <c r="N549">
        <v>1322.9953584882949</v>
      </c>
      <c r="O549">
        <v>20.100036014450922</v>
      </c>
      <c r="P549">
        <v>16.402546087900799</v>
      </c>
      <c r="Q549">
        <v>3.043238321940104</v>
      </c>
      <c r="R549">
        <v>1092.5580184936523</v>
      </c>
      <c r="S549">
        <v>1000.0365350087484</v>
      </c>
      <c r="T549">
        <v>4599.9833948771156</v>
      </c>
      <c r="U549">
        <v>2399.5805528428818</v>
      </c>
      <c r="V549">
        <v>135.21300872166952</v>
      </c>
      <c r="W549">
        <v>23.550000190734863</v>
      </c>
      <c r="X549">
        <v>0.73490001261234283</v>
      </c>
      <c r="Y549">
        <v>1.9149999916553497</v>
      </c>
      <c r="Z549" t="s">
        <v>310</v>
      </c>
      <c r="AA549" t="s">
        <v>310</v>
      </c>
      <c r="AB549" t="s">
        <v>310</v>
      </c>
      <c r="AC549" t="s">
        <v>310</v>
      </c>
      <c r="AD549" t="s">
        <v>310</v>
      </c>
      <c r="AE549">
        <v>14240.860091824001</v>
      </c>
      <c r="AF549">
        <v>92.850002288818359</v>
      </c>
      <c r="AG549">
        <v>8.5400002002716064</v>
      </c>
      <c r="AH549">
        <v>356.02500915527344</v>
      </c>
      <c r="AI549" t="s">
        <v>310</v>
      </c>
      <c r="AJ549">
        <v>1.4999999701976776</v>
      </c>
      <c r="AK549">
        <v>6210</v>
      </c>
      <c r="AL549">
        <v>75.496932501263089</v>
      </c>
      <c r="AM549">
        <v>4.3147349564565554</v>
      </c>
      <c r="AN549">
        <v>5.7784318441778053</v>
      </c>
      <c r="AO549">
        <v>13.941302098499404</v>
      </c>
      <c r="AP549">
        <v>8.7878988641831614E-3</v>
      </c>
      <c r="AQ549">
        <v>2.5474835601117878</v>
      </c>
      <c r="AR549">
        <v>39514.882248263886</v>
      </c>
      <c r="AS549">
        <v>51900.636858452694</v>
      </c>
      <c r="AT549">
        <v>464.26603972117107</v>
      </c>
      <c r="AU549">
        <v>655.6521524217394</v>
      </c>
      <c r="AV549">
        <v>592.480723063151</v>
      </c>
      <c r="AW549">
        <v>608.83425998687744</v>
      </c>
      <c r="AX549">
        <v>607.93387860192195</v>
      </c>
      <c r="AY549">
        <v>599.99122007158064</v>
      </c>
      <c r="AZ549">
        <v>3.1781434204843308</v>
      </c>
      <c r="BA549">
        <v>-12.570872667100694</v>
      </c>
      <c r="BB549">
        <v>88.471801167064243</v>
      </c>
      <c r="BC549">
        <v>1576.6222061581082</v>
      </c>
      <c r="BD549">
        <v>7800.2402525160051</v>
      </c>
      <c r="BE549" s="33">
        <v>8.4145836221675083E-2</v>
      </c>
      <c r="BF549" s="33"/>
    </row>
    <row r="550" spans="3:58" x14ac:dyDescent="0.3">
      <c r="C550" s="34">
        <v>43279</v>
      </c>
      <c r="D550">
        <v>22531.854043918185</v>
      </c>
      <c r="E550">
        <v>184.14234697553846</v>
      </c>
      <c r="F550">
        <v>635.75546476576062</v>
      </c>
      <c r="G550" t="s">
        <v>310</v>
      </c>
      <c r="H550">
        <v>1329.0649971008302</v>
      </c>
      <c r="I550">
        <v>735.51054623921709</v>
      </c>
      <c r="J550">
        <v>2.4128595352540785</v>
      </c>
      <c r="K550">
        <v>299.17237032784357</v>
      </c>
      <c r="L550">
        <v>385.01842709647286</v>
      </c>
      <c r="M550">
        <v>370.94603958129881</v>
      </c>
      <c r="N550">
        <v>1322.7781726837159</v>
      </c>
      <c r="O550">
        <v>19.880962504280937</v>
      </c>
      <c r="P550">
        <v>16.176690896352131</v>
      </c>
      <c r="Q550">
        <v>3.1108982563018799</v>
      </c>
      <c r="R550">
        <v>1093.034811952379</v>
      </c>
      <c r="S550">
        <v>1000.0393560409545</v>
      </c>
      <c r="T550">
        <v>4599.9856518215602</v>
      </c>
      <c r="U550">
        <v>2399.3928061591255</v>
      </c>
      <c r="V550">
        <v>135.16141891479492</v>
      </c>
      <c r="W550">
        <v>22.850000381469727</v>
      </c>
      <c r="X550">
        <v>0.78994999825954437</v>
      </c>
      <c r="Y550">
        <v>1.9200000464916229</v>
      </c>
      <c r="Z550" t="s">
        <v>310</v>
      </c>
      <c r="AA550" t="s">
        <v>310</v>
      </c>
      <c r="AB550" t="s">
        <v>310</v>
      </c>
      <c r="AC550" t="s">
        <v>310</v>
      </c>
      <c r="AD550" t="s">
        <v>310</v>
      </c>
      <c r="AE550">
        <v>14297.703926595052</v>
      </c>
      <c r="AF550">
        <v>92.875001907348633</v>
      </c>
      <c r="AG550">
        <v>8.5074999332427979</v>
      </c>
      <c r="AH550">
        <v>351.67500305175781</v>
      </c>
      <c r="AI550" t="s">
        <v>310</v>
      </c>
      <c r="AJ550">
        <v>1.3999999761581421</v>
      </c>
      <c r="AK550">
        <v>6210</v>
      </c>
      <c r="AL550">
        <v>75.498394584655756</v>
      </c>
      <c r="AM550">
        <v>4.3145334786838951</v>
      </c>
      <c r="AN550">
        <v>5.77826880308581</v>
      </c>
      <c r="AO550">
        <v>13.94042890071869</v>
      </c>
      <c r="AP550">
        <v>8.7154585247238483E-3</v>
      </c>
      <c r="AQ550">
        <v>2.5368815080987082</v>
      </c>
      <c r="AR550">
        <v>39520.746569824216</v>
      </c>
      <c r="AS550">
        <v>51943.412307400176</v>
      </c>
      <c r="AT550">
        <v>464.53096166186862</v>
      </c>
      <c r="AU550">
        <v>655.22822393841216</v>
      </c>
      <c r="AV550">
        <v>591.2928051418728</v>
      </c>
      <c r="AW550">
        <v>607.40510054694278</v>
      </c>
      <c r="AX550">
        <v>606.48086855146619</v>
      </c>
      <c r="AY550">
        <v>598.868675994873</v>
      </c>
      <c r="AZ550">
        <v>3.1956806480056708</v>
      </c>
      <c r="BA550">
        <v>-12.511642092797491</v>
      </c>
      <c r="BB550">
        <v>88.920383016268417</v>
      </c>
      <c r="BC550">
        <v>1527.31535987854</v>
      </c>
      <c r="BD550">
        <v>7800.2684387207028</v>
      </c>
      <c r="BE550" s="33">
        <v>8.1016668428977326E-2</v>
      </c>
      <c r="BF550" s="33"/>
    </row>
    <row r="551" spans="3:58" x14ac:dyDescent="0.3">
      <c r="C551" s="34">
        <v>43280</v>
      </c>
      <c r="D551">
        <v>22403.732154676651</v>
      </c>
      <c r="E551">
        <v>182.56424226760865</v>
      </c>
      <c r="F551">
        <v>632.92923556433789</v>
      </c>
      <c r="G551" t="s">
        <v>310</v>
      </c>
      <c r="H551">
        <v>1328.9570130242241</v>
      </c>
      <c r="I551">
        <v>736.43363901774092</v>
      </c>
      <c r="J551">
        <v>2.4123390062999581</v>
      </c>
      <c r="K551">
        <v>297.8689316643609</v>
      </c>
      <c r="L551">
        <v>382.21581456926134</v>
      </c>
      <c r="M551">
        <v>367.64022074805365</v>
      </c>
      <c r="N551">
        <v>1323.6606821695964</v>
      </c>
      <c r="O551">
        <v>19.881729044516881</v>
      </c>
      <c r="P551">
        <v>16.18063195546468</v>
      </c>
      <c r="Q551">
        <v>3.0094454288482666</v>
      </c>
      <c r="R551">
        <v>1092.1127833472358</v>
      </c>
      <c r="S551">
        <v>1000.009991730584</v>
      </c>
      <c r="T551">
        <v>4599.9725219726561</v>
      </c>
      <c r="U551">
        <v>2400.7003360324434</v>
      </c>
      <c r="V551">
        <v>135.04688103993735</v>
      </c>
      <c r="W551">
        <v>23.199999809265137</v>
      </c>
      <c r="X551">
        <v>0.75869998335838318</v>
      </c>
      <c r="Y551">
        <v>1.9099999964237213</v>
      </c>
      <c r="Z551" t="s">
        <v>310</v>
      </c>
      <c r="AA551" t="s">
        <v>310</v>
      </c>
      <c r="AB551" t="s">
        <v>310</v>
      </c>
      <c r="AC551" t="s">
        <v>310</v>
      </c>
      <c r="AD551" t="s">
        <v>310</v>
      </c>
      <c r="AE551">
        <v>14332.690234375001</v>
      </c>
      <c r="AF551">
        <v>92.825002670288086</v>
      </c>
      <c r="AG551">
        <v>8.505000114440918</v>
      </c>
      <c r="AH551">
        <v>353.07500457763672</v>
      </c>
      <c r="AI551" t="s">
        <v>310</v>
      </c>
      <c r="AJ551">
        <v>0.64999999850988388</v>
      </c>
      <c r="AK551">
        <v>6210</v>
      </c>
      <c r="AL551">
        <v>75.495335737864181</v>
      </c>
      <c r="AM551">
        <v>4.3145084381103516</v>
      </c>
      <c r="AN551">
        <v>5.7782634038432148</v>
      </c>
      <c r="AO551">
        <v>13.939663399921523</v>
      </c>
      <c r="AP551">
        <v>8.7070620308319722E-3</v>
      </c>
      <c r="AQ551">
        <v>2.5320084972514048</v>
      </c>
      <c r="AR551">
        <v>39643.697139485674</v>
      </c>
      <c r="AS551">
        <v>52101.968866644966</v>
      </c>
      <c r="AT551">
        <v>463.34378775490654</v>
      </c>
      <c r="AU551">
        <v>652.84787020153465</v>
      </c>
      <c r="AV551">
        <v>589.64238166809082</v>
      </c>
      <c r="AW551">
        <v>605.42509117126463</v>
      </c>
      <c r="AX551">
        <v>604.46370658874514</v>
      </c>
      <c r="AY551">
        <v>596.97730479770235</v>
      </c>
      <c r="AZ551">
        <v>3.383634034709798</v>
      </c>
      <c r="BA551">
        <v>-12.662295550439094</v>
      </c>
      <c r="BB551">
        <v>86.79001683659024</v>
      </c>
      <c r="BC551">
        <v>1492.0008905622694</v>
      </c>
      <c r="BD551">
        <v>7799.9820419311527</v>
      </c>
      <c r="BE551" s="33">
        <v>8.3812499418854713E-2</v>
      </c>
      <c r="BF551" s="33"/>
    </row>
    <row r="552" spans="3:58" x14ac:dyDescent="0.3">
      <c r="C552" s="34">
        <v>43281</v>
      </c>
      <c r="D552">
        <v>22608.459144422744</v>
      </c>
      <c r="E552">
        <v>182.35161130693223</v>
      </c>
      <c r="F552">
        <v>632.67434544033472</v>
      </c>
      <c r="G552" t="s">
        <v>310</v>
      </c>
      <c r="H552">
        <v>1329.5062144809299</v>
      </c>
      <c r="I552">
        <v>739.57110388014053</v>
      </c>
      <c r="J552">
        <v>2.412658329988703</v>
      </c>
      <c r="K552">
        <v>289.72542539172701</v>
      </c>
      <c r="L552">
        <v>373.52176301744248</v>
      </c>
      <c r="M552">
        <v>359.97729036543103</v>
      </c>
      <c r="N552">
        <v>1324.8908011542426</v>
      </c>
      <c r="O552">
        <v>19.798716174231636</v>
      </c>
      <c r="P552">
        <v>16.09553559621175</v>
      </c>
      <c r="Q552">
        <v>2.8661500612894693</v>
      </c>
      <c r="R552">
        <v>1097.2001335144043</v>
      </c>
      <c r="S552">
        <v>999.94499946170379</v>
      </c>
      <c r="T552">
        <v>4600.0111707899305</v>
      </c>
      <c r="U552">
        <v>2399.7041490342881</v>
      </c>
      <c r="V552">
        <v>135.27772108713785</v>
      </c>
      <c r="W552">
        <v>23.550000190734863</v>
      </c>
      <c r="X552">
        <v>0.7013000100851059</v>
      </c>
      <c r="Y552">
        <v>1.8849999904632568</v>
      </c>
      <c r="Z552" t="s">
        <v>310</v>
      </c>
      <c r="AA552" t="s">
        <v>310</v>
      </c>
      <c r="AB552" t="s">
        <v>310</v>
      </c>
      <c r="AC552" t="s">
        <v>310</v>
      </c>
      <c r="AD552" t="s">
        <v>310</v>
      </c>
      <c r="AE552">
        <v>14605.846878390843</v>
      </c>
      <c r="AF552">
        <v>92.649999618530273</v>
      </c>
      <c r="AG552">
        <v>8.6000001430511475</v>
      </c>
      <c r="AH552">
        <v>356.57499694824219</v>
      </c>
      <c r="AI552" t="s">
        <v>310</v>
      </c>
      <c r="AJ552">
        <v>0.40000000596046448</v>
      </c>
      <c r="AK552">
        <v>6210</v>
      </c>
      <c r="AL552">
        <v>75.498328585094882</v>
      </c>
      <c r="AM552">
        <v>4.3145087675915823</v>
      </c>
      <c r="AN552">
        <v>5.7784959194100933</v>
      </c>
      <c r="AO552">
        <v>13.940663995014297</v>
      </c>
      <c r="AP552">
        <v>8.5977429731024634E-3</v>
      </c>
      <c r="AQ552">
        <v>2.5524221360683441</v>
      </c>
      <c r="AR552">
        <v>40035.458878580728</v>
      </c>
      <c r="AS552">
        <v>52033.061839463975</v>
      </c>
      <c r="AT552">
        <v>463.38946874406605</v>
      </c>
      <c r="AU552">
        <v>652.13161610497366</v>
      </c>
      <c r="AV552">
        <v>591.89585579766162</v>
      </c>
      <c r="AW552">
        <v>607.37449629041885</v>
      </c>
      <c r="AX552">
        <v>606.62732940249975</v>
      </c>
      <c r="AY552">
        <v>599.26054880354138</v>
      </c>
      <c r="AZ552">
        <v>3.304258271223969</v>
      </c>
      <c r="BA552">
        <v>-12.803632622957229</v>
      </c>
      <c r="BB552">
        <v>79.491204908159048</v>
      </c>
      <c r="BC552">
        <v>1516.618548880683</v>
      </c>
      <c r="BD552">
        <v>7799.9205647786457</v>
      </c>
      <c r="BE552" s="33">
        <v>7.4937500680486366E-2</v>
      </c>
      <c r="BF552" s="33"/>
    </row>
    <row r="553" spans="3:58" x14ac:dyDescent="0.3">
      <c r="C553" s="34">
        <v>43282</v>
      </c>
      <c r="D553">
        <v>22498.373961724174</v>
      </c>
      <c r="E553">
        <v>184.32832237879435</v>
      </c>
      <c r="F553">
        <v>633.82277700636121</v>
      </c>
      <c r="G553" t="s">
        <v>310</v>
      </c>
      <c r="H553">
        <v>1330.5039292229546</v>
      </c>
      <c r="I553">
        <v>739.57136891682944</v>
      </c>
      <c r="J553">
        <v>2.412283136014953</v>
      </c>
      <c r="K553">
        <v>296.3072462717692</v>
      </c>
      <c r="L553">
        <v>382.284141837226</v>
      </c>
      <c r="M553">
        <v>366.23399815029569</v>
      </c>
      <c r="N553">
        <v>1323.6197764926487</v>
      </c>
      <c r="O553">
        <v>19.744396359390684</v>
      </c>
      <c r="P553">
        <v>16.043824195861816</v>
      </c>
      <c r="Q553">
        <v>2.9518451955583362</v>
      </c>
      <c r="R553">
        <v>1093.8357139163547</v>
      </c>
      <c r="S553">
        <v>1000.002655643887</v>
      </c>
      <c r="T553">
        <v>4599.9969019571936</v>
      </c>
      <c r="U553">
        <v>2399.9073028564453</v>
      </c>
      <c r="V553">
        <v>135.6535561879476</v>
      </c>
      <c r="W553">
        <v>23.600000381469727</v>
      </c>
      <c r="X553">
        <v>0.64017499983310699</v>
      </c>
      <c r="Y553">
        <v>1.9999999701976776</v>
      </c>
      <c r="Z553" t="s">
        <v>310</v>
      </c>
      <c r="AA553" t="s">
        <v>310</v>
      </c>
      <c r="AB553" t="s">
        <v>310</v>
      </c>
      <c r="AC553" t="s">
        <v>310</v>
      </c>
      <c r="AD553" t="s">
        <v>310</v>
      </c>
      <c r="AE553">
        <v>14304.393153211806</v>
      </c>
      <c r="AF553">
        <v>92.599998474121094</v>
      </c>
      <c r="AG553">
        <v>8.6975002288818359</v>
      </c>
      <c r="AH553">
        <v>359.72499847412109</v>
      </c>
      <c r="AI553" t="s">
        <v>310</v>
      </c>
      <c r="AJ553">
        <v>0.40000000596046448</v>
      </c>
      <c r="AK553">
        <v>6210</v>
      </c>
      <c r="AL553">
        <v>75.493179172939719</v>
      </c>
      <c r="AM553">
        <v>4.3145084381103516</v>
      </c>
      <c r="AN553">
        <v>5.7784680409012008</v>
      </c>
      <c r="AO553">
        <v>13.939659459723366</v>
      </c>
      <c r="AP553">
        <v>8.5801267996430397E-3</v>
      </c>
      <c r="AQ553">
        <v>2.5507761786381402</v>
      </c>
      <c r="AR553">
        <v>39830.592171223958</v>
      </c>
      <c r="AS553">
        <v>51923.860791015628</v>
      </c>
      <c r="AT553">
        <v>464.20362423790823</v>
      </c>
      <c r="AU553">
        <v>653.8954309887356</v>
      </c>
      <c r="AV553">
        <v>591.03461901346839</v>
      </c>
      <c r="AW553">
        <v>607.0112456215752</v>
      </c>
      <c r="AX553">
        <v>606.15915006001785</v>
      </c>
      <c r="AY553">
        <v>598.70494060516353</v>
      </c>
      <c r="AZ553">
        <v>3.2518555545972454</v>
      </c>
      <c r="BA553">
        <v>-12.645747960607212</v>
      </c>
      <c r="BB553">
        <v>86.246825758616126</v>
      </c>
      <c r="BC553">
        <v>1486.1418689303928</v>
      </c>
      <c r="BD553">
        <v>7800.08877919515</v>
      </c>
      <c r="BE553" s="33">
        <v>7.2237499058246613E-2</v>
      </c>
      <c r="BF553" s="33"/>
    </row>
    <row r="554" spans="3:58" x14ac:dyDescent="0.3">
      <c r="C554" s="34">
        <v>43283</v>
      </c>
      <c r="D554">
        <v>22410.376215443666</v>
      </c>
      <c r="E554">
        <v>184.61524030779532</v>
      </c>
      <c r="F554">
        <v>637.52009833828288</v>
      </c>
      <c r="G554" t="s">
        <v>310</v>
      </c>
      <c r="H554">
        <v>1334.8608572338919</v>
      </c>
      <c r="I554">
        <v>740.6318481233385</v>
      </c>
      <c r="J554">
        <v>2.4124180582386474</v>
      </c>
      <c r="K554">
        <v>292.22259571321979</v>
      </c>
      <c r="L554">
        <v>379.16206633249919</v>
      </c>
      <c r="M554">
        <v>368.87862502204047</v>
      </c>
      <c r="N554">
        <v>1327.5564322402031</v>
      </c>
      <c r="O554">
        <v>19.449681751921908</v>
      </c>
      <c r="P554">
        <v>15.751715070924632</v>
      </c>
      <c r="Q554">
        <v>3.0944533145949609</v>
      </c>
      <c r="R554">
        <v>1088.0611618922103</v>
      </c>
      <c r="S554">
        <v>999.97707595454062</v>
      </c>
      <c r="T554">
        <v>4599.9926830766262</v>
      </c>
      <c r="U554">
        <v>2399.0802141922559</v>
      </c>
      <c r="V554">
        <v>135.5818344869077</v>
      </c>
      <c r="W554">
        <v>23.449999809265137</v>
      </c>
      <c r="X554">
        <v>0.61184997856616974</v>
      </c>
      <c r="Y554">
        <v>2.1450000405311584</v>
      </c>
      <c r="Z554" t="s">
        <v>310</v>
      </c>
      <c r="AA554" t="s">
        <v>310</v>
      </c>
      <c r="AB554" t="s">
        <v>310</v>
      </c>
      <c r="AC554" t="s">
        <v>310</v>
      </c>
      <c r="AD554" t="s">
        <v>310</v>
      </c>
      <c r="AE554">
        <v>14230.997508035094</v>
      </c>
      <c r="AF554">
        <v>92.825000762939453</v>
      </c>
      <c r="AG554">
        <v>8.6525001525878906</v>
      </c>
      <c r="AH554">
        <v>362.45000457763672</v>
      </c>
      <c r="AI554" t="s">
        <v>310</v>
      </c>
      <c r="AJ554">
        <v>3.4000000730156898</v>
      </c>
      <c r="AK554">
        <v>6210</v>
      </c>
      <c r="AL554">
        <v>75.497149976094562</v>
      </c>
      <c r="AM554">
        <v>4.3145084381103516</v>
      </c>
      <c r="AN554">
        <v>5.7785147964218515</v>
      </c>
      <c r="AO554">
        <v>13.941096647249328</v>
      </c>
      <c r="AP554">
        <v>8.5274488147762083E-3</v>
      </c>
      <c r="AQ554">
        <v>2.5497878177298441</v>
      </c>
      <c r="AR554">
        <v>39420.710635036892</v>
      </c>
      <c r="AS554">
        <v>50944.815807689803</v>
      </c>
      <c r="AT554">
        <v>465.40513233346519</v>
      </c>
      <c r="AU554">
        <v>658.12142356888467</v>
      </c>
      <c r="AV554">
        <v>594.34485965304907</v>
      </c>
      <c r="AW554">
        <v>610.46352797614202</v>
      </c>
      <c r="AX554">
        <v>609.41768832736545</v>
      </c>
      <c r="AY554">
        <v>601.79177879757356</v>
      </c>
      <c r="AZ554">
        <v>3.3081681512146051</v>
      </c>
      <c r="BA554">
        <v>-12.646198651126229</v>
      </c>
      <c r="BB554">
        <v>84.808488965034485</v>
      </c>
      <c r="BC554">
        <v>1363.8160188462998</v>
      </c>
      <c r="BD554">
        <v>7799.8175411052052</v>
      </c>
      <c r="BE554" s="33">
        <v>6.9991669307152435E-2</v>
      </c>
      <c r="BF554" s="33"/>
    </row>
    <row r="555" spans="3:58" x14ac:dyDescent="0.3">
      <c r="C555" s="34">
        <v>43284</v>
      </c>
      <c r="D555">
        <v>22170.275669352213</v>
      </c>
      <c r="E555">
        <v>184.65313612090216</v>
      </c>
      <c r="F555">
        <v>636.38195885552295</v>
      </c>
      <c r="G555" t="s">
        <v>310</v>
      </c>
      <c r="H555">
        <v>1335.0440422905815</v>
      </c>
      <c r="I555">
        <v>740.56124189164905</v>
      </c>
      <c r="J555">
        <v>2.4125359568422962</v>
      </c>
      <c r="K555">
        <v>294.04372622172036</v>
      </c>
      <c r="L555">
        <v>379.17462351191284</v>
      </c>
      <c r="M555">
        <v>373.09768799761252</v>
      </c>
      <c r="N555">
        <v>1328.1291586558025</v>
      </c>
      <c r="O555">
        <v>19.427458589606815</v>
      </c>
      <c r="P555">
        <v>15.744925340016684</v>
      </c>
      <c r="Q555">
        <v>2.9618425899081759</v>
      </c>
      <c r="R555">
        <v>1083.7196430630154</v>
      </c>
      <c r="S555">
        <v>1000.0191067589653</v>
      </c>
      <c r="T555">
        <v>4600.0434983995228</v>
      </c>
      <c r="U555">
        <v>2400.3574795193144</v>
      </c>
      <c r="V555">
        <v>135.6317106882731</v>
      </c>
      <c r="W555">
        <v>23.324999332427979</v>
      </c>
      <c r="X555">
        <v>0.66032500565052032</v>
      </c>
      <c r="Y555">
        <v>2.1500000953674316</v>
      </c>
      <c r="Z555" t="s">
        <v>310</v>
      </c>
      <c r="AA555" t="s">
        <v>310</v>
      </c>
      <c r="AB555" t="s">
        <v>310</v>
      </c>
      <c r="AC555" t="s">
        <v>310</v>
      </c>
      <c r="AD555" t="s">
        <v>310</v>
      </c>
      <c r="AE555">
        <v>14120.252845255534</v>
      </c>
      <c r="AF555">
        <v>93.049999237060547</v>
      </c>
      <c r="AG555">
        <v>8.682499885559082</v>
      </c>
      <c r="AH555">
        <v>359.72500610351563</v>
      </c>
      <c r="AI555" t="s">
        <v>310</v>
      </c>
      <c r="AJ555">
        <v>4.4000000953674316</v>
      </c>
      <c r="AK555">
        <v>6210</v>
      </c>
      <c r="AL555">
        <v>75.496931011101864</v>
      </c>
      <c r="AM555">
        <v>4.3145084381103516</v>
      </c>
      <c r="AN555">
        <v>5.7784206091635077</v>
      </c>
      <c r="AO555">
        <v>13.940948712983175</v>
      </c>
      <c r="AP555">
        <v>8.5394698000351866E-3</v>
      </c>
      <c r="AQ555">
        <v>2.5491220119349074</v>
      </c>
      <c r="AR555">
        <v>39055.357472094336</v>
      </c>
      <c r="AS555">
        <v>51256.869334581163</v>
      </c>
      <c r="AT555">
        <v>466.46192940606011</v>
      </c>
      <c r="AU555">
        <v>659.95153571234812</v>
      </c>
      <c r="AV555">
        <v>595.80240786448383</v>
      </c>
      <c r="AW555">
        <v>611.76012619474511</v>
      </c>
      <c r="AX555">
        <v>610.79727469756426</v>
      </c>
      <c r="AY555">
        <v>602.89701825235352</v>
      </c>
      <c r="AZ555">
        <v>3.4864319996701347</v>
      </c>
      <c r="BA555">
        <v>-12.615769711467955</v>
      </c>
      <c r="BB555">
        <v>84.396561861038208</v>
      </c>
      <c r="BC555">
        <v>1114.2595550113253</v>
      </c>
      <c r="BD555">
        <v>7800.1119316948789</v>
      </c>
      <c r="BE555" s="33">
        <v>7.1558333933353424E-2</v>
      </c>
      <c r="BF555" s="33"/>
    </row>
    <row r="556" spans="3:58" x14ac:dyDescent="0.3">
      <c r="C556" s="34">
        <v>43285</v>
      </c>
      <c r="D556">
        <v>22197.294377983941</v>
      </c>
      <c r="E556">
        <v>185.35979701148139</v>
      </c>
      <c r="F556">
        <v>636.19562466939294</v>
      </c>
      <c r="G556" t="s">
        <v>310</v>
      </c>
      <c r="H556">
        <v>1334.9111885070802</v>
      </c>
      <c r="I556">
        <v>741.59588904910618</v>
      </c>
      <c r="J556">
        <v>2.4126641392983772</v>
      </c>
      <c r="K556">
        <v>297.3729030079312</v>
      </c>
      <c r="L556">
        <v>381.62174827787612</v>
      </c>
      <c r="M556">
        <v>372.57884417639838</v>
      </c>
      <c r="N556">
        <v>1327.2985218048095</v>
      </c>
      <c r="O556">
        <v>19.483535024854874</v>
      </c>
      <c r="P556">
        <v>15.798822720845541</v>
      </c>
      <c r="Q556">
        <v>2.953660249710083</v>
      </c>
      <c r="R556">
        <v>1082.4090545654296</v>
      </c>
      <c r="S556">
        <v>1000.0168575498793</v>
      </c>
      <c r="T556">
        <v>4599.9811745537654</v>
      </c>
      <c r="U556">
        <v>2401.6632292005752</v>
      </c>
      <c r="V556">
        <v>135.58726787567139</v>
      </c>
      <c r="W556">
        <v>23.150000095367432</v>
      </c>
      <c r="X556">
        <v>0.68959999084472656</v>
      </c>
      <c r="Y556">
        <v>2.1475000977516174</v>
      </c>
      <c r="Z556" t="s">
        <v>310</v>
      </c>
      <c r="AA556" t="s">
        <v>310</v>
      </c>
      <c r="AB556" t="s">
        <v>310</v>
      </c>
      <c r="AC556" t="s">
        <v>310</v>
      </c>
      <c r="AD556" t="s">
        <v>310</v>
      </c>
      <c r="AE556">
        <v>14032.705801391601</v>
      </c>
      <c r="AF556">
        <v>93.099998474121094</v>
      </c>
      <c r="AG556">
        <v>8.5199999809265137</v>
      </c>
      <c r="AH556">
        <v>357.55001068115234</v>
      </c>
      <c r="AI556" t="s">
        <v>310</v>
      </c>
      <c r="AJ556">
        <v>2.824999988079071</v>
      </c>
      <c r="AK556">
        <v>6210</v>
      </c>
      <c r="AL556">
        <v>75.49568138122558</v>
      </c>
      <c r="AM556">
        <v>4.3145084381103516</v>
      </c>
      <c r="AN556">
        <v>5.778403183983432</v>
      </c>
      <c r="AO556">
        <v>13.941350502106879</v>
      </c>
      <c r="AP556">
        <v>8.5875354707241058E-3</v>
      </c>
      <c r="AQ556">
        <v>2.5455734382073083</v>
      </c>
      <c r="AR556">
        <v>39246.433620876734</v>
      </c>
      <c r="AS556">
        <v>51126.784080674915</v>
      </c>
      <c r="AT556">
        <v>469.13603658676146</v>
      </c>
      <c r="AU556">
        <v>659.891945054796</v>
      </c>
      <c r="AV556">
        <v>596.65915701124402</v>
      </c>
      <c r="AW556">
        <v>612.51288064320886</v>
      </c>
      <c r="AX556">
        <v>611.48910329606792</v>
      </c>
      <c r="AY556">
        <v>603.48583427005349</v>
      </c>
      <c r="AZ556">
        <v>3.6361623653107218</v>
      </c>
      <c r="BA556">
        <v>-12.538528925511573</v>
      </c>
      <c r="BB556">
        <v>86.189247120751276</v>
      </c>
      <c r="BC556">
        <v>1111.7383104536268</v>
      </c>
      <c r="BD556">
        <v>7800.392899068197</v>
      </c>
      <c r="BE556" s="33">
        <v>7.7262501542766884E-2</v>
      </c>
      <c r="BF556" s="33"/>
    </row>
    <row r="557" spans="3:58" x14ac:dyDescent="0.3">
      <c r="C557" s="34">
        <v>43286</v>
      </c>
      <c r="D557">
        <v>22619.499904378255</v>
      </c>
      <c r="E557">
        <v>184.63032445907592</v>
      </c>
      <c r="F557">
        <v>632.6751465267605</v>
      </c>
      <c r="G557" t="s">
        <v>310</v>
      </c>
      <c r="H557">
        <v>1334.9011883205837</v>
      </c>
      <c r="I557">
        <v>736.39919586181645</v>
      </c>
      <c r="J557">
        <v>2.4126389789636487</v>
      </c>
      <c r="K557">
        <v>293.45291643142701</v>
      </c>
      <c r="L557">
        <v>371.7698659684923</v>
      </c>
      <c r="M557">
        <v>358.86275238460962</v>
      </c>
      <c r="N557">
        <v>1326.9739662594266</v>
      </c>
      <c r="O557">
        <v>19.418908225165474</v>
      </c>
      <c r="P557">
        <v>15.711998621622721</v>
      </c>
      <c r="Q557">
        <v>2.949115514755249</v>
      </c>
      <c r="R557">
        <v>1080.6968739403619</v>
      </c>
      <c r="S557">
        <v>999.97880484263101</v>
      </c>
      <c r="T557">
        <v>4599.9999667697484</v>
      </c>
      <c r="U557">
        <v>2398.7771987915039</v>
      </c>
      <c r="V557">
        <v>135.48809289932251</v>
      </c>
      <c r="W557">
        <v>23.100000381469727</v>
      </c>
      <c r="X557">
        <v>0.64954997599124908</v>
      </c>
      <c r="Y557">
        <v>2.330000102519989</v>
      </c>
      <c r="Z557" t="s">
        <v>310</v>
      </c>
      <c r="AA557" t="s">
        <v>310</v>
      </c>
      <c r="AB557" t="s">
        <v>310</v>
      </c>
      <c r="AC557" t="s">
        <v>310</v>
      </c>
      <c r="AD557" t="s">
        <v>310</v>
      </c>
      <c r="AE557">
        <v>14475.576123385959</v>
      </c>
      <c r="AF557">
        <v>93.024999618530273</v>
      </c>
      <c r="AG557">
        <v>8.6624996662139893</v>
      </c>
      <c r="AH557">
        <v>360.42500305175781</v>
      </c>
      <c r="AI557" t="s">
        <v>310</v>
      </c>
      <c r="AJ557">
        <v>2.2999999523162842</v>
      </c>
      <c r="AK557">
        <v>6210</v>
      </c>
      <c r="AL557">
        <v>75.500432586669916</v>
      </c>
      <c r="AM557">
        <v>4.3145084381103516</v>
      </c>
      <c r="AN557">
        <v>5.7785410486989548</v>
      </c>
      <c r="AO557">
        <v>13.940602743294503</v>
      </c>
      <c r="AP557">
        <v>8.5439066299133823E-3</v>
      </c>
      <c r="AQ557">
        <v>2.5565708676973977</v>
      </c>
      <c r="AR557">
        <v>40088.408505588108</v>
      </c>
      <c r="AS557">
        <v>51395.302964952258</v>
      </c>
      <c r="AT557">
        <v>468.63614046308732</v>
      </c>
      <c r="AU557">
        <v>655.60036114586728</v>
      </c>
      <c r="AV557">
        <v>598.43129581875269</v>
      </c>
      <c r="AW557">
        <v>614.30390377044682</v>
      </c>
      <c r="AX557">
        <v>612.88328560723198</v>
      </c>
      <c r="AY557">
        <v>604.93764233059358</v>
      </c>
      <c r="AZ557">
        <v>3.8996469154953957</v>
      </c>
      <c r="BA557">
        <v>-12.70136354499393</v>
      </c>
      <c r="BB557">
        <v>79.129752969741816</v>
      </c>
      <c r="BC557">
        <v>1296.0284042782255</v>
      </c>
      <c r="BD557">
        <v>7800.378066847059</v>
      </c>
      <c r="BE557" s="33">
        <v>7.3745835262040302E-2</v>
      </c>
      <c r="BF557" s="33"/>
    </row>
    <row r="558" spans="3:58" x14ac:dyDescent="0.3">
      <c r="C558" s="34">
        <v>43287</v>
      </c>
      <c r="D558">
        <v>22233.159458414713</v>
      </c>
      <c r="E558">
        <v>183.38712814119128</v>
      </c>
      <c r="F558">
        <v>632.71472613016761</v>
      </c>
      <c r="G558" t="s">
        <v>310</v>
      </c>
      <c r="H558">
        <v>1332.8644871181912</v>
      </c>
      <c r="I558">
        <v>735.0393160714043</v>
      </c>
      <c r="J558">
        <v>2.4125792590464337</v>
      </c>
      <c r="K558">
        <v>283.12303179634944</v>
      </c>
      <c r="L558">
        <v>378.63153453403049</v>
      </c>
      <c r="M558">
        <v>365.47593288421632</v>
      </c>
      <c r="N558">
        <v>1325.9630473666721</v>
      </c>
      <c r="O558">
        <v>20.141110840770935</v>
      </c>
      <c r="P558">
        <v>16.435535113016766</v>
      </c>
      <c r="Q558">
        <v>2.9177637894948325</v>
      </c>
      <c r="R558">
        <v>1086.1036179012722</v>
      </c>
      <c r="S558">
        <v>1000.043296178182</v>
      </c>
      <c r="T558">
        <v>4599.9981028238935</v>
      </c>
      <c r="U558">
        <v>2400.4895316229927</v>
      </c>
      <c r="V558">
        <v>135.51284948984781</v>
      </c>
      <c r="W558">
        <v>23.400000095367432</v>
      </c>
      <c r="X558">
        <v>0.64142498373985291</v>
      </c>
      <c r="Y558">
        <v>2.3975000977516174</v>
      </c>
      <c r="Z558" t="s">
        <v>310</v>
      </c>
      <c r="AA558" t="s">
        <v>310</v>
      </c>
      <c r="AB558" t="s">
        <v>310</v>
      </c>
      <c r="AC558" t="s">
        <v>310</v>
      </c>
      <c r="AD558" t="s">
        <v>310</v>
      </c>
      <c r="AE558">
        <v>14181.384771728515</v>
      </c>
      <c r="AF558">
        <v>93.07499885559082</v>
      </c>
      <c r="AG558">
        <v>8.6774997711181641</v>
      </c>
      <c r="AH558">
        <v>363.07500457763672</v>
      </c>
      <c r="AI558" t="s">
        <v>310</v>
      </c>
      <c r="AJ558">
        <v>2.449999988079071</v>
      </c>
      <c r="AK558">
        <v>6210</v>
      </c>
      <c r="AL558">
        <v>75.498496500651044</v>
      </c>
      <c r="AM558">
        <v>4.3145084381103516</v>
      </c>
      <c r="AN558">
        <v>5.7785779428150921</v>
      </c>
      <c r="AO558">
        <v>13.940370627575451</v>
      </c>
      <c r="AP558">
        <v>8.5325471849905122E-3</v>
      </c>
      <c r="AQ558">
        <v>2.558677809105979</v>
      </c>
      <c r="AR558">
        <v>39703.772675238717</v>
      </c>
      <c r="AS558">
        <v>50606.240719943577</v>
      </c>
      <c r="AT558">
        <v>468.55892006556195</v>
      </c>
      <c r="AU558">
        <v>656.1687078264024</v>
      </c>
      <c r="AV558">
        <v>595.77775531344946</v>
      </c>
      <c r="AW558">
        <v>612.28952492607959</v>
      </c>
      <c r="AX558">
        <v>611.02490170796716</v>
      </c>
      <c r="AY558">
        <v>602.77482609219021</v>
      </c>
      <c r="AZ558">
        <v>3.848778615064091</v>
      </c>
      <c r="BA558">
        <v>-12.738008507092793</v>
      </c>
      <c r="BB558">
        <v>83.85855110486348</v>
      </c>
      <c r="BC558">
        <v>1177.5301286909316</v>
      </c>
      <c r="BD558">
        <v>7800.2472910563147</v>
      </c>
      <c r="BE558" s="33">
        <v>7.5395835873981312E-2</v>
      </c>
      <c r="BF558" s="33"/>
    </row>
    <row r="559" spans="3:58" x14ac:dyDescent="0.3">
      <c r="C559" s="34">
        <v>43288</v>
      </c>
      <c r="D559">
        <v>22334.321851942273</v>
      </c>
      <c r="E559">
        <v>181.76094771491157</v>
      </c>
      <c r="F559">
        <v>631.7799064848158</v>
      </c>
      <c r="G559" t="s">
        <v>310</v>
      </c>
      <c r="H559">
        <v>1330.6657137552897</v>
      </c>
      <c r="I559">
        <v>737.98574553595654</v>
      </c>
      <c r="J559">
        <v>2.4125392946932052</v>
      </c>
      <c r="K559">
        <v>281.21773379643759</v>
      </c>
      <c r="L559">
        <v>373.85401013692223</v>
      </c>
      <c r="M559">
        <v>360.97363101111517</v>
      </c>
      <c r="N559">
        <v>1325.1722147623698</v>
      </c>
      <c r="O559">
        <v>20.096815335750581</v>
      </c>
      <c r="P559">
        <v>16.399176123407152</v>
      </c>
      <c r="Q559">
        <v>2.7117861906687417</v>
      </c>
      <c r="R559">
        <v>1085.2784908294677</v>
      </c>
      <c r="S559">
        <v>1000.0371086756388</v>
      </c>
      <c r="T559">
        <v>4599.983492194282</v>
      </c>
      <c r="U559">
        <v>2397.9401694403755</v>
      </c>
      <c r="V559">
        <v>135.42651335398355</v>
      </c>
      <c r="W559">
        <v>23.5</v>
      </c>
      <c r="X559">
        <v>0.67922499775886536</v>
      </c>
      <c r="Y559">
        <v>2.205000102519989</v>
      </c>
      <c r="Z559" t="s">
        <v>310</v>
      </c>
      <c r="AA559" t="s">
        <v>310</v>
      </c>
      <c r="AB559" t="s">
        <v>310</v>
      </c>
      <c r="AC559" t="s">
        <v>310</v>
      </c>
      <c r="AD559" t="s">
        <v>310</v>
      </c>
      <c r="AE559">
        <v>14353.207701280382</v>
      </c>
      <c r="AF559">
        <v>93.024999618530273</v>
      </c>
      <c r="AG559">
        <v>8.5249996185302734</v>
      </c>
      <c r="AH559">
        <v>359.47500610351563</v>
      </c>
      <c r="AI559" t="s">
        <v>310</v>
      </c>
      <c r="AJ559">
        <v>2.5</v>
      </c>
      <c r="AK559">
        <v>6210</v>
      </c>
      <c r="AL559">
        <v>75.500580490960019</v>
      </c>
      <c r="AM559">
        <v>4.3145084381103516</v>
      </c>
      <c r="AN559">
        <v>5.778637744320763</v>
      </c>
      <c r="AO559">
        <v>13.941756432586246</v>
      </c>
      <c r="AP559">
        <v>8.5325471849905122E-3</v>
      </c>
      <c r="AQ559">
        <v>2.560587517089314</v>
      </c>
      <c r="AR559">
        <v>39892.520812988281</v>
      </c>
      <c r="AS559">
        <v>49572.563916015628</v>
      </c>
      <c r="AT559">
        <v>470.40720502005684</v>
      </c>
      <c r="AU559">
        <v>655.22339117262095</v>
      </c>
      <c r="AV559">
        <v>591.03921784294971</v>
      </c>
      <c r="AW559">
        <v>607.9821695963542</v>
      </c>
      <c r="AX559">
        <v>606.45722009870747</v>
      </c>
      <c r="AY559">
        <v>598.65247453053792</v>
      </c>
      <c r="AZ559">
        <v>3.5408084319697486</v>
      </c>
      <c r="BA559">
        <v>-12.862096770604451</v>
      </c>
      <c r="BB559">
        <v>80.444430918163718</v>
      </c>
      <c r="BC559">
        <v>859.68237135145398</v>
      </c>
      <c r="BD559">
        <v>7800.1875829060873</v>
      </c>
      <c r="BE559" s="33">
        <v>7.3508334656556443E-2</v>
      </c>
      <c r="BF559" s="33"/>
    </row>
    <row r="560" spans="3:58" x14ac:dyDescent="0.3">
      <c r="C560" s="34">
        <v>43289</v>
      </c>
      <c r="D560">
        <v>22338.282775200736</v>
      </c>
      <c r="E560">
        <v>181.16573059823779</v>
      </c>
      <c r="F560">
        <v>632.65914705064563</v>
      </c>
      <c r="G560" t="s">
        <v>310</v>
      </c>
      <c r="H560">
        <v>1329.4732903374565</v>
      </c>
      <c r="I560">
        <v>738.03397062089709</v>
      </c>
      <c r="J560">
        <v>2.4123929451369208</v>
      </c>
      <c r="K560">
        <v>279.37611160278323</v>
      </c>
      <c r="L560">
        <v>370.08656709459092</v>
      </c>
      <c r="M560">
        <v>359.24038357204859</v>
      </c>
      <c r="N560">
        <v>1325.2889127095541</v>
      </c>
      <c r="O560">
        <v>20.079334625932905</v>
      </c>
      <c r="P560">
        <v>16.376351041926277</v>
      </c>
      <c r="Q560">
        <v>2.7511002222696939</v>
      </c>
      <c r="R560">
        <v>1089.6135228898791</v>
      </c>
      <c r="S560">
        <v>999.96841212378604</v>
      </c>
      <c r="T560">
        <v>4600.008066134983</v>
      </c>
      <c r="U560">
        <v>2398.8822725084092</v>
      </c>
      <c r="V560">
        <v>135.55998802185059</v>
      </c>
      <c r="W560">
        <v>23.575000286102295</v>
      </c>
      <c r="X560">
        <v>0.72222498059272766</v>
      </c>
      <c r="Y560">
        <v>2.0350000262260437</v>
      </c>
      <c r="Z560" t="s">
        <v>310</v>
      </c>
      <c r="AA560" t="s">
        <v>310</v>
      </c>
      <c r="AB560" t="s">
        <v>310</v>
      </c>
      <c r="AC560" t="s">
        <v>310</v>
      </c>
      <c r="AD560" t="s">
        <v>310</v>
      </c>
      <c r="AE560">
        <v>14462.413628811306</v>
      </c>
      <c r="AF560">
        <v>93.07499885559082</v>
      </c>
      <c r="AG560">
        <v>8.4874997138977051</v>
      </c>
      <c r="AH560">
        <v>360.05001068115234</v>
      </c>
      <c r="AI560" t="s">
        <v>310</v>
      </c>
      <c r="AJ560">
        <v>2.5</v>
      </c>
      <c r="AK560">
        <v>6210</v>
      </c>
      <c r="AL560">
        <v>75.49748242696127</v>
      </c>
      <c r="AM560">
        <v>4.3145084381103516</v>
      </c>
      <c r="AN560">
        <v>5.7786372618542776</v>
      </c>
      <c r="AO560">
        <v>13.940602328545518</v>
      </c>
      <c r="AP560">
        <v>8.5514799381295834E-3</v>
      </c>
      <c r="AQ560">
        <v>2.5679632607433529</v>
      </c>
      <c r="AR560">
        <v>39805.756599934895</v>
      </c>
      <c r="AS560">
        <v>50474.805361599392</v>
      </c>
      <c r="AT560">
        <v>468.89347617891099</v>
      </c>
      <c r="AU560">
        <v>655.93549402025008</v>
      </c>
      <c r="AV560">
        <v>593.1712044609917</v>
      </c>
      <c r="AW560">
        <v>609.82982798682315</v>
      </c>
      <c r="AX560">
        <v>608.66753866407612</v>
      </c>
      <c r="AY560">
        <v>600.58716576894119</v>
      </c>
      <c r="AZ560">
        <v>3.6074763816263942</v>
      </c>
      <c r="BA560">
        <v>-12.932577982213761</v>
      </c>
      <c r="BB560">
        <v>76.790344227684869</v>
      </c>
      <c r="BC560">
        <v>859.69099087185327</v>
      </c>
      <c r="BD560">
        <v>7799.6289713541664</v>
      </c>
      <c r="BE560" s="33">
        <v>8.0791665241122246E-2</v>
      </c>
      <c r="BF560" s="33"/>
    </row>
    <row r="561" spans="3:58" x14ac:dyDescent="0.3">
      <c r="C561" s="34">
        <v>43290</v>
      </c>
      <c r="D561">
        <v>22416.025882297094</v>
      </c>
      <c r="E561">
        <v>181.98650916947258</v>
      </c>
      <c r="F561">
        <v>636.59751415252686</v>
      </c>
      <c r="G561" t="s">
        <v>310</v>
      </c>
      <c r="H561">
        <v>1329.9531005859376</v>
      </c>
      <c r="I561">
        <v>737.09139044019912</v>
      </c>
      <c r="J561">
        <v>2.2497761613277976</v>
      </c>
      <c r="K561">
        <v>284.9540075725979</v>
      </c>
      <c r="L561">
        <v>368.49033862219915</v>
      </c>
      <c r="M561">
        <v>361.04460292392309</v>
      </c>
      <c r="N561">
        <v>1326.689939541287</v>
      </c>
      <c r="O561">
        <v>20.063320052623748</v>
      </c>
      <c r="P561">
        <v>16.356626033782959</v>
      </c>
      <c r="Q561">
        <v>2.8642483817206488</v>
      </c>
      <c r="R561">
        <v>1089.8340945349798</v>
      </c>
      <c r="S561">
        <v>1000.0504670884874</v>
      </c>
      <c r="T561">
        <v>4600.0160057915582</v>
      </c>
      <c r="U561">
        <v>2402.2278255886504</v>
      </c>
      <c r="V561">
        <v>135.38768529891968</v>
      </c>
      <c r="W561">
        <v>23.600000381469727</v>
      </c>
      <c r="X561">
        <v>0.69517497718334198</v>
      </c>
      <c r="Y561">
        <v>2.0149999856948853</v>
      </c>
      <c r="Z561" t="s">
        <v>310</v>
      </c>
      <c r="AA561" t="s">
        <v>310</v>
      </c>
      <c r="AB561" t="s">
        <v>310</v>
      </c>
      <c r="AC561" t="s">
        <v>310</v>
      </c>
      <c r="AD561" t="s">
        <v>310</v>
      </c>
      <c r="AE561">
        <v>14537.356884765624</v>
      </c>
      <c r="AF561">
        <v>93.174997329711914</v>
      </c>
      <c r="AG561">
        <v>8.497499942779541</v>
      </c>
      <c r="AH561">
        <v>361.52499389648438</v>
      </c>
      <c r="AI561" t="s">
        <v>310</v>
      </c>
      <c r="AJ561">
        <v>0.92500000447034836</v>
      </c>
      <c r="AK561">
        <v>6210</v>
      </c>
      <c r="AL561">
        <v>82.006831832438209</v>
      </c>
      <c r="AM561">
        <v>4.5789666755239393</v>
      </c>
      <c r="AN561">
        <v>3.4466034320041481</v>
      </c>
      <c r="AO561">
        <v>8.4342142630650727</v>
      </c>
      <c r="AP561">
        <v>0.26470367756656593</v>
      </c>
      <c r="AQ561">
        <v>7.1094530141553403</v>
      </c>
      <c r="AR561">
        <v>39649.986764865454</v>
      </c>
      <c r="AS561">
        <v>51640.037886555991</v>
      </c>
      <c r="AT561">
        <v>468.84360015657211</v>
      </c>
      <c r="AU561">
        <v>659.96399930318194</v>
      </c>
      <c r="AV561">
        <v>595.79233063591846</v>
      </c>
      <c r="AW561">
        <v>612.2273266898261</v>
      </c>
      <c r="AX561">
        <v>611.26157152387827</v>
      </c>
      <c r="AY561">
        <v>603.05839051140674</v>
      </c>
      <c r="AZ561">
        <v>3.2471532671401899</v>
      </c>
      <c r="BA561">
        <v>-12.868675128618877</v>
      </c>
      <c r="BB561">
        <v>74.739080127080285</v>
      </c>
      <c r="BC561">
        <v>859.69125366210938</v>
      </c>
      <c r="BD561">
        <v>7800.5249394734701</v>
      </c>
      <c r="BE561" s="33">
        <v>8.2437497874100998E-2</v>
      </c>
      <c r="BF561" s="33"/>
    </row>
    <row r="562" spans="3:58" x14ac:dyDescent="0.3">
      <c r="C562" s="34">
        <v>43291</v>
      </c>
      <c r="D562">
        <v>22425.767869737414</v>
      </c>
      <c r="E562">
        <v>182.86914557351005</v>
      </c>
      <c r="F562">
        <v>636.55402183532715</v>
      </c>
      <c r="G562" t="s">
        <v>310</v>
      </c>
      <c r="H562">
        <v>1329.1530164930555</v>
      </c>
      <c r="I562">
        <v>735.01970255109995</v>
      </c>
      <c r="J562">
        <v>2.265951218399116</v>
      </c>
      <c r="K562">
        <v>286.38264526791045</v>
      </c>
      <c r="L562">
        <v>369.68408754136829</v>
      </c>
      <c r="M562">
        <v>360.42134231991236</v>
      </c>
      <c r="N562">
        <v>1326.1263753679063</v>
      </c>
      <c r="O562">
        <v>20.115172443124983</v>
      </c>
      <c r="P562">
        <v>16.403405507405598</v>
      </c>
      <c r="Q562">
        <v>2.9020088513692222</v>
      </c>
      <c r="R562">
        <v>1083.3235786437988</v>
      </c>
      <c r="S562">
        <v>999.97498359680174</v>
      </c>
      <c r="T562">
        <v>4599.9484776814779</v>
      </c>
      <c r="U562">
        <v>2399.7822655571831</v>
      </c>
      <c r="V562">
        <v>135.3671153386434</v>
      </c>
      <c r="W562">
        <v>23.600000381469727</v>
      </c>
      <c r="X562">
        <v>0.64887499809265137</v>
      </c>
      <c r="Y562">
        <v>2.0199999809265137</v>
      </c>
      <c r="Z562" t="s">
        <v>310</v>
      </c>
      <c r="AA562" t="s">
        <v>310</v>
      </c>
      <c r="AB562" t="s">
        <v>310</v>
      </c>
      <c r="AC562" t="s">
        <v>310</v>
      </c>
      <c r="AD562" t="s">
        <v>310</v>
      </c>
      <c r="AE562">
        <v>14548.869978841145</v>
      </c>
      <c r="AF562">
        <v>93.275001525878906</v>
      </c>
      <c r="AG562">
        <v>8.440000057220459</v>
      </c>
      <c r="AH562">
        <v>361.87499237060547</v>
      </c>
      <c r="AI562" t="s">
        <v>310</v>
      </c>
      <c r="AJ562">
        <v>0.40000000596046448</v>
      </c>
      <c r="AK562">
        <v>6210</v>
      </c>
      <c r="AL562">
        <v>94.127787449094981</v>
      </c>
      <c r="AM562">
        <v>4.9809029459953305</v>
      </c>
      <c r="AN562">
        <v>7.4825855629217758E-2</v>
      </c>
      <c r="AO562">
        <v>0.21941126629697263</v>
      </c>
      <c r="AP562">
        <v>8.7727629708954022E-3</v>
      </c>
      <c r="AQ562">
        <v>2.5615825835201473</v>
      </c>
      <c r="AR562">
        <v>39708.945617675781</v>
      </c>
      <c r="AS562">
        <v>51589.433426920572</v>
      </c>
      <c r="AT562">
        <v>469.23960973951552</v>
      </c>
      <c r="AU562">
        <v>659.91946618821885</v>
      </c>
      <c r="AV562">
        <v>594.67646280924475</v>
      </c>
      <c r="AW562">
        <v>611.33629408942329</v>
      </c>
      <c r="AX562">
        <v>610.34549598693843</v>
      </c>
      <c r="AY562">
        <v>602.19397737714985</v>
      </c>
      <c r="AZ562">
        <v>3.1133113873087699</v>
      </c>
      <c r="BA562">
        <v>-12.790006863077481</v>
      </c>
      <c r="BB562">
        <v>75.883372767766318</v>
      </c>
      <c r="BC562">
        <v>447.29887826012242</v>
      </c>
      <c r="BD562">
        <v>7799.7745164659291</v>
      </c>
      <c r="BE562" s="33">
        <v>7.7670831543703869E-2</v>
      </c>
      <c r="BF562" s="33"/>
    </row>
    <row r="563" spans="3:58" x14ac:dyDescent="0.3">
      <c r="C563" s="34">
        <v>43292</v>
      </c>
      <c r="D563">
        <v>22277.167192925346</v>
      </c>
      <c r="E563">
        <v>182.90899952252707</v>
      </c>
      <c r="F563">
        <v>636.7481962839762</v>
      </c>
      <c r="G563" t="s">
        <v>310</v>
      </c>
      <c r="H563">
        <v>1329.9091126759847</v>
      </c>
      <c r="I563">
        <v>734.72878420088023</v>
      </c>
      <c r="J563">
        <v>2.1356634247478925</v>
      </c>
      <c r="K563">
        <v>294.19737641016644</v>
      </c>
      <c r="L563">
        <v>379.52784057193333</v>
      </c>
      <c r="M563">
        <v>368.69154771169025</v>
      </c>
      <c r="N563">
        <v>1328.0348679860433</v>
      </c>
      <c r="O563">
        <v>20.228295240137314</v>
      </c>
      <c r="P563">
        <v>16.528020540873211</v>
      </c>
      <c r="Q563">
        <v>2.839374621709188</v>
      </c>
      <c r="R563">
        <v>1075.0059239281547</v>
      </c>
      <c r="S563">
        <v>1000.0489559809367</v>
      </c>
      <c r="T563">
        <v>4600.0213524712453</v>
      </c>
      <c r="U563">
        <v>2402.4492263793945</v>
      </c>
      <c r="V563">
        <v>134.88219102223715</v>
      </c>
      <c r="W563">
        <v>23.675000667572021</v>
      </c>
      <c r="X563">
        <v>0.67007498443126678</v>
      </c>
      <c r="Y563">
        <v>1.9000000059604645</v>
      </c>
      <c r="Z563" t="s">
        <v>310</v>
      </c>
      <c r="AA563" t="s">
        <v>310</v>
      </c>
      <c r="AB563" t="s">
        <v>310</v>
      </c>
      <c r="AC563" t="s">
        <v>310</v>
      </c>
      <c r="AD563" t="s">
        <v>310</v>
      </c>
      <c r="AE563">
        <v>14325.232551066081</v>
      </c>
      <c r="AF563">
        <v>93.075000762939453</v>
      </c>
      <c r="AG563">
        <v>8.4200000762939453</v>
      </c>
      <c r="AH563">
        <v>361.00000762939453</v>
      </c>
      <c r="AI563" t="s">
        <v>310</v>
      </c>
      <c r="AJ563">
        <v>0.55000001937150955</v>
      </c>
      <c r="AK563">
        <v>6210</v>
      </c>
      <c r="AL563">
        <v>82.940355298784041</v>
      </c>
      <c r="AM563">
        <v>4.6277509824361331</v>
      </c>
      <c r="AN563">
        <v>3.5475085761998746</v>
      </c>
      <c r="AO563">
        <v>8.3356216899096687</v>
      </c>
      <c r="AP563">
        <v>1.2358817592677143E-2</v>
      </c>
      <c r="AQ563">
        <v>2.6048462837934494</v>
      </c>
      <c r="AR563">
        <v>39543.936574978296</v>
      </c>
      <c r="AS563">
        <v>50748.452327473955</v>
      </c>
      <c r="AT563">
        <v>469.31131338543361</v>
      </c>
      <c r="AU563">
        <v>659.94585141075981</v>
      </c>
      <c r="AV563">
        <v>592.95312033759228</v>
      </c>
      <c r="AW563">
        <v>609.16730340321863</v>
      </c>
      <c r="AX563">
        <v>608.28540971544055</v>
      </c>
      <c r="AY563">
        <v>600.55120334625246</v>
      </c>
      <c r="AZ563">
        <v>3.1199857507314945</v>
      </c>
      <c r="BA563">
        <v>-12.65087899433242</v>
      </c>
      <c r="BB563">
        <v>83.345555220709912</v>
      </c>
      <c r="BC563">
        <v>728.897220315867</v>
      </c>
      <c r="BD563">
        <v>7800.2157687717017</v>
      </c>
      <c r="BE563" s="33">
        <v>7.8587499136726066E-2</v>
      </c>
      <c r="BF563" s="33"/>
    </row>
    <row r="564" spans="3:58" x14ac:dyDescent="0.3">
      <c r="C564" s="34">
        <v>43293</v>
      </c>
      <c r="D564">
        <v>22295.712585449219</v>
      </c>
      <c r="E564">
        <v>184.2677656226688</v>
      </c>
      <c r="F564">
        <v>636.44554879930286</v>
      </c>
      <c r="G564" t="s">
        <v>310</v>
      </c>
      <c r="H564">
        <v>1329.7453456030951</v>
      </c>
      <c r="I564">
        <v>733.35341531965469</v>
      </c>
      <c r="J564">
        <v>2.3688113609949748</v>
      </c>
      <c r="K564">
        <v>297.55768987867566</v>
      </c>
      <c r="L564">
        <v>382.53069842656453</v>
      </c>
      <c r="M564">
        <v>370.12124589284264</v>
      </c>
      <c r="N564">
        <v>1328.7658548143174</v>
      </c>
      <c r="O564">
        <v>20.322826931211683</v>
      </c>
      <c r="P564">
        <v>16.637727896372478</v>
      </c>
      <c r="Q564">
        <v>2.6518836948606701</v>
      </c>
      <c r="R564">
        <v>1073.883338885837</v>
      </c>
      <c r="S564">
        <v>1000.0182157940335</v>
      </c>
      <c r="T564">
        <v>4600.0478732638885</v>
      </c>
      <c r="U564">
        <v>2398.6023373074004</v>
      </c>
      <c r="V564">
        <v>135.12691577275595</v>
      </c>
      <c r="W564">
        <v>23.625000476837158</v>
      </c>
      <c r="X564">
        <v>0.73722498118877411</v>
      </c>
      <c r="Y564">
        <v>1.9799999892711639</v>
      </c>
      <c r="Z564" t="s">
        <v>310</v>
      </c>
      <c r="AA564" t="s">
        <v>310</v>
      </c>
      <c r="AB564" t="s">
        <v>310</v>
      </c>
      <c r="AC564" t="s">
        <v>310</v>
      </c>
      <c r="AD564" t="s">
        <v>310</v>
      </c>
      <c r="AE564">
        <v>14280.084954155816</v>
      </c>
      <c r="AF564">
        <v>93.07499885559082</v>
      </c>
      <c r="AG564">
        <v>8.3300001621246338</v>
      </c>
      <c r="AH564">
        <v>358.37500762939453</v>
      </c>
      <c r="AI564" t="s">
        <v>310</v>
      </c>
      <c r="AJ564">
        <v>0.60000002384185791</v>
      </c>
      <c r="AK564">
        <v>6210</v>
      </c>
      <c r="AL564">
        <v>75.534516641828745</v>
      </c>
      <c r="AM564">
        <v>4.3705374083401249</v>
      </c>
      <c r="AN564">
        <v>5.8305395588002824</v>
      </c>
      <c r="AO564">
        <v>13.807575860619545</v>
      </c>
      <c r="AP564">
        <v>8.6503130280309246E-3</v>
      </c>
      <c r="AQ564">
        <v>2.5065912554661431</v>
      </c>
      <c r="AR564">
        <v>39525.703153483075</v>
      </c>
      <c r="AS564">
        <v>50737.52977701823</v>
      </c>
      <c r="AT564">
        <v>470.32631409962971</v>
      </c>
      <c r="AU564">
        <v>659.96311304304334</v>
      </c>
      <c r="AV564">
        <v>593.34277047051319</v>
      </c>
      <c r="AW564">
        <v>609.6330956141154</v>
      </c>
      <c r="AX564">
        <v>608.78398403591575</v>
      </c>
      <c r="AY564">
        <v>600.93829720815017</v>
      </c>
      <c r="AZ564">
        <v>3.1822735054625406</v>
      </c>
      <c r="BA564">
        <v>-12.688636890053749</v>
      </c>
      <c r="BB564">
        <v>85.878616809844971</v>
      </c>
      <c r="BC564">
        <v>914.3666604359945</v>
      </c>
      <c r="BD564">
        <v>7799.925443352593</v>
      </c>
      <c r="BE564" s="33">
        <v>8.0062498959402248E-2</v>
      </c>
      <c r="BF564" s="33"/>
    </row>
    <row r="565" spans="3:58" x14ac:dyDescent="0.3">
      <c r="C565" s="34">
        <v>43294</v>
      </c>
      <c r="D565">
        <v>22309.316114637586</v>
      </c>
      <c r="E565">
        <v>185.15095550749038</v>
      </c>
      <c r="F565">
        <v>635.67551930745446</v>
      </c>
      <c r="G565" t="s">
        <v>310</v>
      </c>
      <c r="H565">
        <v>1329.8730532328289</v>
      </c>
      <c r="I565">
        <v>728.19637601640488</v>
      </c>
      <c r="J565">
        <v>2.3872336664961442</v>
      </c>
      <c r="K565">
        <v>297.77466633054945</v>
      </c>
      <c r="L565">
        <v>382.67060539457532</v>
      </c>
      <c r="M565">
        <v>369.58717513614232</v>
      </c>
      <c r="N565">
        <v>1329.7118442111546</v>
      </c>
      <c r="O565">
        <v>20.185383788082333</v>
      </c>
      <c r="P565">
        <v>16.502257664998371</v>
      </c>
      <c r="Q565">
        <v>2.6200866831673517</v>
      </c>
      <c r="R565">
        <v>1072.7010703192816</v>
      </c>
      <c r="S565">
        <v>1000.1509600957235</v>
      </c>
      <c r="T565">
        <v>4599.9659317016603</v>
      </c>
      <c r="U565">
        <v>2399.8093075222441</v>
      </c>
      <c r="V565">
        <v>135.03093957901001</v>
      </c>
      <c r="W565">
        <v>23.675000667572021</v>
      </c>
      <c r="X565">
        <v>0.73245000839233398</v>
      </c>
      <c r="Y565">
        <v>1.9600000381469727</v>
      </c>
      <c r="Z565" t="s">
        <v>310</v>
      </c>
      <c r="AA565" t="s">
        <v>310</v>
      </c>
      <c r="AB565" t="s">
        <v>310</v>
      </c>
      <c r="AC565" t="s">
        <v>310</v>
      </c>
      <c r="AD565" t="s">
        <v>310</v>
      </c>
      <c r="AE565">
        <v>14331.222225952148</v>
      </c>
      <c r="AF565">
        <v>93.099998474121094</v>
      </c>
      <c r="AG565">
        <v>8.4049997329711914</v>
      </c>
      <c r="AH565">
        <v>355.87499237060547</v>
      </c>
      <c r="AI565" t="s">
        <v>310</v>
      </c>
      <c r="AJ565">
        <v>0.45000001043081284</v>
      </c>
      <c r="AK565">
        <v>7168.989583333333</v>
      </c>
      <c r="AL565">
        <v>75.559543037414556</v>
      </c>
      <c r="AM565">
        <v>4.3515859038189602</v>
      </c>
      <c r="AN565">
        <v>5.7976737813265231</v>
      </c>
      <c r="AO565">
        <v>13.840741601586341</v>
      </c>
      <c r="AP565">
        <v>8.4950392031007335E-3</v>
      </c>
      <c r="AQ565">
        <v>2.5001388457086353</v>
      </c>
      <c r="AR565">
        <v>39584.24880777995</v>
      </c>
      <c r="AS565">
        <v>51798.0965508355</v>
      </c>
      <c r="AT565">
        <v>470.6182369126214</v>
      </c>
      <c r="AU565">
        <v>659.1603963216146</v>
      </c>
      <c r="AV565">
        <v>595.49601342942981</v>
      </c>
      <c r="AW565">
        <v>610.55116405487058</v>
      </c>
      <c r="AX565">
        <v>609.63448458777532</v>
      </c>
      <c r="AY565">
        <v>602.33904145558677</v>
      </c>
      <c r="AZ565">
        <v>3.512217065691948</v>
      </c>
      <c r="BA565">
        <v>-12.604651782247755</v>
      </c>
      <c r="BB565">
        <v>85.700848068131336</v>
      </c>
      <c r="BC565">
        <v>887.4690401077271</v>
      </c>
      <c r="BD565">
        <v>7801.1505267673065</v>
      </c>
      <c r="BE565" s="33">
        <v>8.2187498298784092E-2</v>
      </c>
      <c r="BF565" s="33"/>
    </row>
    <row r="566" spans="3:58" x14ac:dyDescent="0.3">
      <c r="C566" s="34">
        <v>43295</v>
      </c>
      <c r="D566">
        <v>21432.203584120009</v>
      </c>
      <c r="E566">
        <v>184.76385413275824</v>
      </c>
      <c r="F566">
        <v>631.12972471449109</v>
      </c>
      <c r="G566" t="s">
        <v>310</v>
      </c>
      <c r="H566">
        <v>1329.6761633555095</v>
      </c>
      <c r="I566">
        <v>725.62194779713946</v>
      </c>
      <c r="J566">
        <v>2.4012591361171669</v>
      </c>
      <c r="K566">
        <v>290.70089813868202</v>
      </c>
      <c r="L566">
        <v>374.41973777347141</v>
      </c>
      <c r="M566">
        <v>369.19051827324762</v>
      </c>
      <c r="N566">
        <v>1328.4821448432074</v>
      </c>
      <c r="O566">
        <v>20.063156553109486</v>
      </c>
      <c r="P566">
        <v>16.29680675400628</v>
      </c>
      <c r="Q566">
        <v>3.0197843379444547</v>
      </c>
      <c r="R566">
        <v>1071.649957784017</v>
      </c>
      <c r="S566">
        <v>1000.0339534335666</v>
      </c>
      <c r="T566">
        <v>4600.0006644354926</v>
      </c>
      <c r="U566">
        <v>2401.5027364095054</v>
      </c>
      <c r="V566">
        <v>135.08822123209634</v>
      </c>
      <c r="W566">
        <v>23.474999904632568</v>
      </c>
      <c r="X566">
        <v>0.67892499268054962</v>
      </c>
      <c r="Y566">
        <v>1.9550000429153442</v>
      </c>
      <c r="Z566" t="s">
        <v>310</v>
      </c>
      <c r="AA566" t="s">
        <v>310</v>
      </c>
      <c r="AB566" t="s">
        <v>310</v>
      </c>
      <c r="AC566" t="s">
        <v>310</v>
      </c>
      <c r="AD566" t="s">
        <v>310</v>
      </c>
      <c r="AE566">
        <v>13655.640195041233</v>
      </c>
      <c r="AF566">
        <v>93.099998474121094</v>
      </c>
      <c r="AG566">
        <v>8.4174997806549072</v>
      </c>
      <c r="AH566">
        <v>357.40000152587891</v>
      </c>
      <c r="AI566" t="s">
        <v>310</v>
      </c>
      <c r="AJ566">
        <v>0.40000000596046448</v>
      </c>
      <c r="AK566">
        <v>7500</v>
      </c>
      <c r="AL566">
        <v>75.520167779922488</v>
      </c>
      <c r="AM566">
        <v>4.3401393800054073</v>
      </c>
      <c r="AN566">
        <v>5.7863442692491747</v>
      </c>
      <c r="AO566">
        <v>13.890739762120777</v>
      </c>
      <c r="AP566">
        <v>8.6346512349943314E-3</v>
      </c>
      <c r="AQ566">
        <v>2.5432055195172629</v>
      </c>
      <c r="AR566">
        <v>38196.425893825952</v>
      </c>
      <c r="AS566">
        <v>50023.070374891497</v>
      </c>
      <c r="AT566">
        <v>467.88899955749514</v>
      </c>
      <c r="AU566">
        <v>655.68397129906543</v>
      </c>
      <c r="AV566">
        <v>591.52277310689294</v>
      </c>
      <c r="AW566">
        <v>606.69051708645293</v>
      </c>
      <c r="AX566">
        <v>605.66693305969238</v>
      </c>
      <c r="AY566">
        <v>598.30312998029922</v>
      </c>
      <c r="AZ566">
        <v>4.2096837782197527</v>
      </c>
      <c r="BA566">
        <v>-12.751739320158958</v>
      </c>
      <c r="BB566">
        <v>83.734535068935813</v>
      </c>
      <c r="BC566">
        <v>911.72268288930252</v>
      </c>
      <c r="BD566">
        <v>7800.8398818969727</v>
      </c>
      <c r="BE566" s="33">
        <v>7.8399999067187309E-2</v>
      </c>
      <c r="BF566" s="33"/>
    </row>
    <row r="567" spans="3:58" x14ac:dyDescent="0.3">
      <c r="C567" s="34">
        <v>43296</v>
      </c>
      <c r="D567">
        <v>22281.474313015409</v>
      </c>
      <c r="E567">
        <v>184.00137378904554</v>
      </c>
      <c r="F567">
        <v>635.49175156487354</v>
      </c>
      <c r="G567" t="s">
        <v>310</v>
      </c>
      <c r="H567">
        <v>1328.8244083404541</v>
      </c>
      <c r="I567">
        <v>736.33467970954052</v>
      </c>
      <c r="J567">
        <v>2.3795927142931355</v>
      </c>
      <c r="K567">
        <v>292.21426236894393</v>
      </c>
      <c r="L567">
        <v>377.08917554219562</v>
      </c>
      <c r="M567">
        <v>366.83390151129828</v>
      </c>
      <c r="N567">
        <v>1326.5379224989149</v>
      </c>
      <c r="O567">
        <v>20.424392795562746</v>
      </c>
      <c r="P567">
        <v>16.560900055037603</v>
      </c>
      <c r="Q567">
        <v>3.2191756301456027</v>
      </c>
      <c r="R567">
        <v>1077.0883735232883</v>
      </c>
      <c r="S567">
        <v>1000.0292077170478</v>
      </c>
      <c r="T567">
        <v>4599.9714457194013</v>
      </c>
      <c r="U567">
        <v>2401.0268529256186</v>
      </c>
      <c r="V567">
        <v>135.08061726888022</v>
      </c>
      <c r="W567">
        <v>23.250000476837158</v>
      </c>
      <c r="X567">
        <v>0.67802499234676361</v>
      </c>
      <c r="Y567">
        <v>2.0649999380111694</v>
      </c>
      <c r="Z567" t="s">
        <v>310</v>
      </c>
      <c r="AA567" t="s">
        <v>310</v>
      </c>
      <c r="AB567" t="s">
        <v>310</v>
      </c>
      <c r="AC567" t="s">
        <v>310</v>
      </c>
      <c r="AD567" t="s">
        <v>310</v>
      </c>
      <c r="AE567">
        <v>14364.815307617188</v>
      </c>
      <c r="AF567">
        <v>92.875001907348633</v>
      </c>
      <c r="AG567">
        <v>8.0874999761581421</v>
      </c>
      <c r="AH567">
        <v>347.60000610351563</v>
      </c>
      <c r="AI567" t="s">
        <v>310</v>
      </c>
      <c r="AJ567">
        <v>0.40000000596046448</v>
      </c>
      <c r="AK567">
        <v>7500</v>
      </c>
      <c r="AL567">
        <v>75.568709527121655</v>
      </c>
      <c r="AM567">
        <v>4.3440376645620953</v>
      </c>
      <c r="AN567">
        <v>5.8080130471123592</v>
      </c>
      <c r="AO567">
        <v>13.819527639945347</v>
      </c>
      <c r="AP567">
        <v>8.6167967349382833E-3</v>
      </c>
      <c r="AQ567">
        <v>2.5758687406778336</v>
      </c>
      <c r="AR567">
        <v>39046.890177408852</v>
      </c>
      <c r="AS567">
        <v>52860.081034342445</v>
      </c>
      <c r="AT567">
        <v>464.09039886262684</v>
      </c>
      <c r="AU567">
        <v>659.05760025448274</v>
      </c>
      <c r="AV567">
        <v>603.63050566779248</v>
      </c>
      <c r="AW567">
        <v>620.04916439056399</v>
      </c>
      <c r="AX567">
        <v>618.77598957485623</v>
      </c>
      <c r="AY567">
        <v>609.20009808010525</v>
      </c>
      <c r="AZ567">
        <v>3.9248889824582469</v>
      </c>
      <c r="BA567">
        <v>-12.664262136154704</v>
      </c>
      <c r="BB567">
        <v>82.349179315567014</v>
      </c>
      <c r="BC567">
        <v>938.41360352834067</v>
      </c>
      <c r="BD567">
        <v>7799.5821723090276</v>
      </c>
      <c r="BE567" s="33">
        <v>7.7691668023665741E-2</v>
      </c>
      <c r="BF567" s="33"/>
    </row>
    <row r="568" spans="3:58" x14ac:dyDescent="0.3">
      <c r="C568" s="34">
        <v>43297</v>
      </c>
      <c r="D568">
        <v>22328.911491563584</v>
      </c>
      <c r="E568">
        <v>185.20541144476996</v>
      </c>
      <c r="F568">
        <v>632.47113280826147</v>
      </c>
      <c r="G568" t="s">
        <v>310</v>
      </c>
      <c r="H568">
        <v>1326.5343668619792</v>
      </c>
      <c r="I568">
        <v>740.77558290693491</v>
      </c>
      <c r="J568">
        <v>2.3218858997027079</v>
      </c>
      <c r="K568">
        <v>295.41977898279828</v>
      </c>
      <c r="L568">
        <v>378.50075393252905</v>
      </c>
      <c r="M568">
        <v>368.19610612657334</v>
      </c>
      <c r="N568">
        <v>1323.5732735104032</v>
      </c>
      <c r="O568">
        <v>20.02961905333731</v>
      </c>
      <c r="P568">
        <v>16.338158925374348</v>
      </c>
      <c r="Q568">
        <v>2.9081580638885498</v>
      </c>
      <c r="R568">
        <v>1074.9410281287298</v>
      </c>
      <c r="S568">
        <v>999.99582171969939</v>
      </c>
      <c r="T568">
        <v>4600.0246549818248</v>
      </c>
      <c r="U568">
        <v>2399.4720882839629</v>
      </c>
      <c r="V568">
        <v>134.98678684234619</v>
      </c>
      <c r="W568">
        <v>23.200000762939453</v>
      </c>
      <c r="X568">
        <v>0.7278750091791153</v>
      </c>
      <c r="Y568">
        <v>1.9574999511241913</v>
      </c>
      <c r="Z568" t="s">
        <v>310</v>
      </c>
      <c r="AA568" t="s">
        <v>310</v>
      </c>
      <c r="AB568" t="s">
        <v>310</v>
      </c>
      <c r="AC568" t="s">
        <v>310</v>
      </c>
      <c r="AD568" t="s">
        <v>310</v>
      </c>
      <c r="AE568">
        <v>14424.187707519532</v>
      </c>
      <c r="AF568">
        <v>92.724998474121094</v>
      </c>
      <c r="AG568">
        <v>8.3175002336502075</v>
      </c>
      <c r="AH568">
        <v>354.82499694824219</v>
      </c>
      <c r="AI568" t="s">
        <v>310</v>
      </c>
      <c r="AJ568">
        <v>0.85000000149011612</v>
      </c>
      <c r="AK568">
        <v>7860.2430555555557</v>
      </c>
      <c r="AL568">
        <v>75.725871467590338</v>
      </c>
      <c r="AM568">
        <v>4.3570065261589157</v>
      </c>
      <c r="AN568">
        <v>5.856234278447098</v>
      </c>
      <c r="AO568">
        <v>13.596700259712007</v>
      </c>
      <c r="AP568">
        <v>8.6493890640544305E-3</v>
      </c>
      <c r="AQ568">
        <v>2.5692169864972434</v>
      </c>
      <c r="AR568">
        <v>39310.934140353733</v>
      </c>
      <c r="AS568">
        <v>50063.617451496299</v>
      </c>
      <c r="AT568">
        <v>466.9821986940172</v>
      </c>
      <c r="AU568">
        <v>655.78924823337127</v>
      </c>
      <c r="AV568">
        <v>599.0541087256538</v>
      </c>
      <c r="AW568">
        <v>615.68378221723765</v>
      </c>
      <c r="AX568">
        <v>614.50620017581514</v>
      </c>
      <c r="AY568">
        <v>605.27764468722876</v>
      </c>
      <c r="AZ568">
        <v>3.8570799094107415</v>
      </c>
      <c r="BA568">
        <v>-12.685524884528585</v>
      </c>
      <c r="BB568">
        <v>85.098962243398034</v>
      </c>
      <c r="BC568">
        <v>932.53986727396648</v>
      </c>
      <c r="BD568">
        <v>7799.9523089938693</v>
      </c>
      <c r="BE568" s="33">
        <v>8.1291664391756058E-2</v>
      </c>
      <c r="BF568" s="33"/>
    </row>
    <row r="569" spans="3:58" x14ac:dyDescent="0.3">
      <c r="C569" s="34">
        <v>43298</v>
      </c>
      <c r="D569">
        <v>22412.853172471787</v>
      </c>
      <c r="E569">
        <v>186.16850737995571</v>
      </c>
      <c r="F569">
        <v>631.81400458017981</v>
      </c>
      <c r="G569" t="s">
        <v>310</v>
      </c>
      <c r="H569">
        <v>1324.1037809160021</v>
      </c>
      <c r="I569">
        <v>738.47431846194797</v>
      </c>
      <c r="J569">
        <v>2.2909932324455844</v>
      </c>
      <c r="K569">
        <v>299.19874454074437</v>
      </c>
      <c r="L569">
        <v>384.32262554168699</v>
      </c>
      <c r="M569">
        <v>373.99412074618868</v>
      </c>
      <c r="N569">
        <v>1318.7138821495903</v>
      </c>
      <c r="O569">
        <v>19.9619836502605</v>
      </c>
      <c r="P569">
        <v>16.262642860412598</v>
      </c>
      <c r="Q569">
        <v>2.9171906577216253</v>
      </c>
      <c r="R569">
        <v>1073.5891984303792</v>
      </c>
      <c r="S569">
        <v>999.98710333506267</v>
      </c>
      <c r="T569">
        <v>4600.0196477254231</v>
      </c>
      <c r="U569">
        <v>2400.1009623209634</v>
      </c>
      <c r="V569">
        <v>134.99541521072388</v>
      </c>
      <c r="W569">
        <v>23.200000762939453</v>
      </c>
      <c r="X569">
        <v>0.74679999053478241</v>
      </c>
      <c r="Y569">
        <v>1.9475000202655792</v>
      </c>
      <c r="Z569" t="s">
        <v>310</v>
      </c>
      <c r="AA569" t="s">
        <v>310</v>
      </c>
      <c r="AB569" t="s">
        <v>310</v>
      </c>
      <c r="AC569" t="s">
        <v>310</v>
      </c>
      <c r="AD569" t="s">
        <v>310</v>
      </c>
      <c r="AE569">
        <v>14192.374386935764</v>
      </c>
      <c r="AF569">
        <v>92.400001525878906</v>
      </c>
      <c r="AG569">
        <v>8.4525001049041748</v>
      </c>
      <c r="AH569">
        <v>359.82498931884766</v>
      </c>
      <c r="AI569" t="s">
        <v>310</v>
      </c>
      <c r="AJ569">
        <v>1</v>
      </c>
      <c r="AK569">
        <v>8000</v>
      </c>
      <c r="AL569">
        <v>75.787102119127908</v>
      </c>
      <c r="AM569">
        <v>4.3636850855416718</v>
      </c>
      <c r="AN569">
        <v>5.8830055011643303</v>
      </c>
      <c r="AO569">
        <v>13.476537035571205</v>
      </c>
      <c r="AP569">
        <v>1.1147846416052844E-2</v>
      </c>
      <c r="AQ569">
        <v>2.6376393934090934</v>
      </c>
      <c r="AR569">
        <v>39384.711414930556</v>
      </c>
      <c r="AS569">
        <v>51718.468975151911</v>
      </c>
      <c r="AT569">
        <v>468.34282984203764</v>
      </c>
      <c r="AU569">
        <v>654.9493554221259</v>
      </c>
      <c r="AV569">
        <v>598.81683455573193</v>
      </c>
      <c r="AW569">
        <v>615.52640353308789</v>
      </c>
      <c r="AX569">
        <v>614.42194165123828</v>
      </c>
      <c r="AY569">
        <v>604.79953772226975</v>
      </c>
      <c r="AZ569">
        <v>3.9874630447891022</v>
      </c>
      <c r="BA569">
        <v>-12.697874484128421</v>
      </c>
      <c r="BB569">
        <v>86.861392110648296</v>
      </c>
      <c r="BC569">
        <v>901.6047156439887</v>
      </c>
      <c r="BD569">
        <v>7799.706113349067</v>
      </c>
      <c r="BE569" s="33">
        <v>8.004583014796178E-2</v>
      </c>
      <c r="BF569" s="33"/>
    </row>
    <row r="570" spans="3:58" x14ac:dyDescent="0.3">
      <c r="C570" s="34">
        <v>43299</v>
      </c>
      <c r="D570">
        <v>22340.47178351937</v>
      </c>
      <c r="E570">
        <v>187.27373444155293</v>
      </c>
      <c r="F570">
        <v>631.67538702570846</v>
      </c>
      <c r="G570" t="s">
        <v>310</v>
      </c>
      <c r="H570">
        <v>1324.9154778878833</v>
      </c>
      <c r="I570">
        <v>733.4078646303052</v>
      </c>
      <c r="J570">
        <v>2.337739917387565</v>
      </c>
      <c r="K570">
        <v>302.26859476569632</v>
      </c>
      <c r="L570">
        <v>386.78610709114764</v>
      </c>
      <c r="M570">
        <v>376.50786874954161</v>
      </c>
      <c r="N570">
        <v>1319.0272100499012</v>
      </c>
      <c r="O570">
        <v>19.770110014914138</v>
      </c>
      <c r="P570">
        <v>16.067701772124778</v>
      </c>
      <c r="Q570">
        <v>3.0219358135379792</v>
      </c>
      <c r="R570">
        <v>1078.1056722288172</v>
      </c>
      <c r="S570">
        <v>1000.0578947319275</v>
      </c>
      <c r="T570">
        <v>4600.0028279905355</v>
      </c>
      <c r="U570">
        <v>2400.5615913486613</v>
      </c>
      <c r="V570">
        <v>134.95463635228438</v>
      </c>
      <c r="W570">
        <v>23.050000190734863</v>
      </c>
      <c r="X570">
        <v>0.69650000333786011</v>
      </c>
      <c r="Y570">
        <v>2.0649999380111694</v>
      </c>
      <c r="Z570" t="s">
        <v>310</v>
      </c>
      <c r="AA570" t="s">
        <v>310</v>
      </c>
      <c r="AB570" t="s">
        <v>310</v>
      </c>
      <c r="AC570" t="s">
        <v>310</v>
      </c>
      <c r="AD570" t="s">
        <v>310</v>
      </c>
      <c r="AE570">
        <v>13928.823326678141</v>
      </c>
      <c r="AF570">
        <v>92.524999618530273</v>
      </c>
      <c r="AG570">
        <v>8.3624999523162842</v>
      </c>
      <c r="AH570">
        <v>351.07499694824219</v>
      </c>
      <c r="AI570" t="s">
        <v>310</v>
      </c>
      <c r="AJ570">
        <v>2.125</v>
      </c>
      <c r="AK570">
        <v>6710.5177206393328</v>
      </c>
      <c r="AL570">
        <v>75.676051199519094</v>
      </c>
      <c r="AM570">
        <v>4.3582812917414895</v>
      </c>
      <c r="AN570">
        <v>5.8377922556993855</v>
      </c>
      <c r="AO570">
        <v>13.646307419337882</v>
      </c>
      <c r="AP570">
        <v>1.0145206641670063E-2</v>
      </c>
      <c r="AQ570">
        <v>2.5737793372635713</v>
      </c>
      <c r="AR570">
        <v>39170.532096173069</v>
      </c>
      <c r="AS570">
        <v>51474.010338795204</v>
      </c>
      <c r="AT570">
        <v>469.93156296222037</v>
      </c>
      <c r="AU570">
        <v>655.01180290132038</v>
      </c>
      <c r="AV570">
        <v>595.82706817499616</v>
      </c>
      <c r="AW570">
        <v>612.62910098525515</v>
      </c>
      <c r="AX570">
        <v>611.49883254346992</v>
      </c>
      <c r="AY570">
        <v>602.301025390625</v>
      </c>
      <c r="AZ570">
        <v>3.8325725410281164</v>
      </c>
      <c r="BA570">
        <v>-12.658360676241518</v>
      </c>
      <c r="BB570">
        <v>89.272951695654129</v>
      </c>
      <c r="BC570">
        <v>895.70444930405006</v>
      </c>
      <c r="BD570">
        <v>7800.1475661998002</v>
      </c>
      <c r="BE570" s="33">
        <v>7.6974999470015362E-2</v>
      </c>
      <c r="BF570" s="33"/>
    </row>
    <row r="571" spans="3:58" x14ac:dyDescent="0.3">
      <c r="C571" s="34">
        <v>43300</v>
      </c>
      <c r="D571">
        <v>22103.189964463974</v>
      </c>
      <c r="E571">
        <v>187.23754042519462</v>
      </c>
      <c r="F571">
        <v>633.71221224466956</v>
      </c>
      <c r="G571" t="s">
        <v>310</v>
      </c>
      <c r="H571">
        <v>1324.3246754116483</v>
      </c>
      <c r="I571">
        <v>732.16841384039981</v>
      </c>
      <c r="J571">
        <v>2.3633306467698678</v>
      </c>
      <c r="K571">
        <v>303.37365647421944</v>
      </c>
      <c r="L571">
        <v>389.27527383168541</v>
      </c>
      <c r="M571">
        <v>379.04189253913034</v>
      </c>
      <c r="N571">
        <v>1318.7684424506294</v>
      </c>
      <c r="O571">
        <v>19.680889360109965</v>
      </c>
      <c r="P571">
        <v>15.980483373006185</v>
      </c>
      <c r="Q571">
        <v>3.0683501561482749</v>
      </c>
      <c r="R571">
        <v>1070.333243391249</v>
      </c>
      <c r="S571">
        <v>999.97047064039441</v>
      </c>
      <c r="T571">
        <v>4599.9696431477869</v>
      </c>
      <c r="U571">
        <v>2403.2591501871743</v>
      </c>
      <c r="V571">
        <v>134.90447759628296</v>
      </c>
      <c r="W571">
        <v>23.299999713897705</v>
      </c>
      <c r="X571">
        <v>0.62492501735687256</v>
      </c>
      <c r="Y571">
        <v>2.0249999761581421</v>
      </c>
      <c r="Z571" t="s">
        <v>310</v>
      </c>
      <c r="AA571" t="s">
        <v>310</v>
      </c>
      <c r="AB571" t="s">
        <v>310</v>
      </c>
      <c r="AC571" t="s">
        <v>310</v>
      </c>
      <c r="AD571" t="s">
        <v>310</v>
      </c>
      <c r="AE571">
        <v>13754.600074937609</v>
      </c>
      <c r="AF571">
        <v>92.599998474121094</v>
      </c>
      <c r="AG571">
        <v>8.3299999237060547</v>
      </c>
      <c r="AH571">
        <v>346.27500915527344</v>
      </c>
      <c r="AI571" t="s">
        <v>310</v>
      </c>
      <c r="AJ571">
        <v>2.5</v>
      </c>
      <c r="AK571">
        <v>6210</v>
      </c>
      <c r="AL571">
        <v>75.59583019150628</v>
      </c>
      <c r="AM571">
        <v>4.3521997527391818</v>
      </c>
      <c r="AN571">
        <v>5.8216802743573988</v>
      </c>
      <c r="AO571">
        <v>13.756046671337552</v>
      </c>
      <c r="AP571">
        <v>8.9846525548232924E-3</v>
      </c>
      <c r="AQ571">
        <v>2.5779089993900723</v>
      </c>
      <c r="AR571">
        <v>38848.415584309892</v>
      </c>
      <c r="AS571">
        <v>50972.402891710066</v>
      </c>
      <c r="AT571">
        <v>471.02389896180892</v>
      </c>
      <c r="AU571">
        <v>657.60036163330074</v>
      </c>
      <c r="AV571">
        <v>591.71213573879663</v>
      </c>
      <c r="AW571">
        <v>608.77364936404763</v>
      </c>
      <c r="AX571">
        <v>607.61931612226704</v>
      </c>
      <c r="AY571">
        <v>598.96445895300974</v>
      </c>
      <c r="AZ571">
        <v>3.4246280076603095</v>
      </c>
      <c r="BA571">
        <v>-12.549904318981701</v>
      </c>
      <c r="BB571">
        <v>92.120561695098871</v>
      </c>
      <c r="BC571">
        <v>1011.3793701807658</v>
      </c>
      <c r="BD571">
        <v>7800.0181791517471</v>
      </c>
      <c r="BE571" s="33">
        <v>7.5108334422111511E-2</v>
      </c>
      <c r="BF571" s="33"/>
    </row>
    <row r="572" spans="3:58" x14ac:dyDescent="0.3">
      <c r="C572" s="34">
        <v>43301</v>
      </c>
      <c r="D572">
        <v>22286.227164035372</v>
      </c>
      <c r="E572">
        <v>183.93742063310413</v>
      </c>
      <c r="F572">
        <v>636.22397793663868</v>
      </c>
      <c r="G572" t="s">
        <v>310</v>
      </c>
      <c r="H572">
        <v>1324.8670063442655</v>
      </c>
      <c r="I572">
        <v>734.3469873428345</v>
      </c>
      <c r="J572">
        <v>2.3595945273008612</v>
      </c>
      <c r="K572">
        <v>300.82294945187039</v>
      </c>
      <c r="L572">
        <v>386.40142466227212</v>
      </c>
      <c r="M572">
        <v>376.02299173143177</v>
      </c>
      <c r="N572">
        <v>1318.4022492302788</v>
      </c>
      <c r="O572">
        <v>19.580215745502048</v>
      </c>
      <c r="P572">
        <v>15.888003985087076</v>
      </c>
      <c r="Q572">
        <v>2.8779776096343994</v>
      </c>
      <c r="R572">
        <v>1072.8281852298312</v>
      </c>
      <c r="S572">
        <v>999.96485883924697</v>
      </c>
      <c r="T572">
        <v>4599.9609693739148</v>
      </c>
      <c r="U572">
        <v>2398.6002180311416</v>
      </c>
      <c r="V572">
        <v>134.82594410578409</v>
      </c>
      <c r="W572">
        <v>23.550000190734863</v>
      </c>
      <c r="X572">
        <v>0.57379999756813049</v>
      </c>
      <c r="Y572">
        <v>2.0824999213218689</v>
      </c>
      <c r="Z572" t="s">
        <v>310</v>
      </c>
      <c r="AA572" t="s">
        <v>310</v>
      </c>
      <c r="AB572" t="s">
        <v>310</v>
      </c>
      <c r="AC572" t="s">
        <v>310</v>
      </c>
      <c r="AD572" t="s">
        <v>310</v>
      </c>
      <c r="AE572">
        <v>14446.733545939127</v>
      </c>
      <c r="AF572">
        <v>92.750001907348633</v>
      </c>
      <c r="AG572">
        <v>8.2400000095367432</v>
      </c>
      <c r="AH572">
        <v>352.59999847412109</v>
      </c>
      <c r="AI572" t="s">
        <v>310</v>
      </c>
      <c r="AJ572">
        <v>1.75</v>
      </c>
      <c r="AK572">
        <v>6210</v>
      </c>
      <c r="AL572">
        <v>75.590907899538678</v>
      </c>
      <c r="AM572">
        <v>4.3520436830542701</v>
      </c>
      <c r="AN572">
        <v>5.8269914902838655</v>
      </c>
      <c r="AO572">
        <v>13.746248137288623</v>
      </c>
      <c r="AP572">
        <v>8.9825084950360991E-3</v>
      </c>
      <c r="AQ572">
        <v>2.5825190875265331</v>
      </c>
      <c r="AR572">
        <v>39142.539918348528</v>
      </c>
      <c r="AS572">
        <v>52191.013331434464</v>
      </c>
      <c r="AT572">
        <v>471.42889248530071</v>
      </c>
      <c r="AU572">
        <v>659.88938547770181</v>
      </c>
      <c r="AV572">
        <v>596.45750787523059</v>
      </c>
      <c r="AW572">
        <v>612.51526393890379</v>
      </c>
      <c r="AX572">
        <v>611.39808712005618</v>
      </c>
      <c r="AY572">
        <v>602.97393998040093</v>
      </c>
      <c r="AZ572">
        <v>3.5334334964553515</v>
      </c>
      <c r="BA572">
        <v>-12.58668045633369</v>
      </c>
      <c r="BB572">
        <v>91.14832455317179</v>
      </c>
      <c r="BC572">
        <v>1092.0789729648166</v>
      </c>
      <c r="BD572">
        <v>7799.9887997097439</v>
      </c>
      <c r="BE572" s="33">
        <v>6.7720835407574967E-2</v>
      </c>
      <c r="BF572" s="33"/>
    </row>
    <row r="573" spans="3:58" x14ac:dyDescent="0.3">
      <c r="C573" s="34">
        <v>43302</v>
      </c>
      <c r="D573">
        <v>22305.440413411459</v>
      </c>
      <c r="E573">
        <v>181.88432972166274</v>
      </c>
      <c r="F573">
        <v>636.35273032718237</v>
      </c>
      <c r="G573" t="s">
        <v>310</v>
      </c>
      <c r="H573">
        <v>1324.9846284654404</v>
      </c>
      <c r="I573">
        <v>733.46204821268714</v>
      </c>
      <c r="J573">
        <v>2.360546286917395</v>
      </c>
      <c r="K573">
        <v>300.9766201125251</v>
      </c>
      <c r="L573">
        <v>386.79306155310735</v>
      </c>
      <c r="M573">
        <v>376.8061117172241</v>
      </c>
      <c r="N573">
        <v>1319.2761867947049</v>
      </c>
      <c r="O573">
        <v>19.692839781443279</v>
      </c>
      <c r="P573">
        <v>16.007165273030598</v>
      </c>
      <c r="Q573">
        <v>2.8200576570298939</v>
      </c>
      <c r="R573">
        <v>1065.1152754889595</v>
      </c>
      <c r="S573">
        <v>999.92524998982742</v>
      </c>
      <c r="T573">
        <v>4599.9858278062611</v>
      </c>
      <c r="U573">
        <v>2399.9543507893882</v>
      </c>
      <c r="V573">
        <v>134.83020385106406</v>
      </c>
      <c r="W573">
        <v>23.600000381469727</v>
      </c>
      <c r="X573">
        <v>0.53264999389648438</v>
      </c>
      <c r="Y573">
        <v>2.0424999594688416</v>
      </c>
      <c r="Z573" t="s">
        <v>310</v>
      </c>
      <c r="AA573" t="s">
        <v>310</v>
      </c>
      <c r="AB573" t="s">
        <v>310</v>
      </c>
      <c r="AC573" t="s">
        <v>310</v>
      </c>
      <c r="AD573" t="s">
        <v>310</v>
      </c>
      <c r="AE573">
        <v>14431.900025770399</v>
      </c>
      <c r="AF573">
        <v>92.875001907348633</v>
      </c>
      <c r="AG573">
        <v>8.3299999237060547</v>
      </c>
      <c r="AH573">
        <v>355.42500305175781</v>
      </c>
      <c r="AI573" t="s">
        <v>310</v>
      </c>
      <c r="AJ573">
        <v>1.5</v>
      </c>
      <c r="AK573">
        <v>6210</v>
      </c>
      <c r="AL573">
        <v>75.589860947926837</v>
      </c>
      <c r="AM573">
        <v>4.3586011141722585</v>
      </c>
      <c r="AN573">
        <v>5.8232625241816773</v>
      </c>
      <c r="AO573">
        <v>13.742131225599183</v>
      </c>
      <c r="AP573">
        <v>8.8713359674093897E-3</v>
      </c>
      <c r="AQ573">
        <v>2.5879189372062683</v>
      </c>
      <c r="AR573">
        <v>39090.82408175998</v>
      </c>
      <c r="AS573">
        <v>52977.83851453993</v>
      </c>
      <c r="AT573">
        <v>469.51947695414225</v>
      </c>
      <c r="AU573">
        <v>660.03021329243973</v>
      </c>
      <c r="AV573">
        <v>595.97847196790906</v>
      </c>
      <c r="AW573">
        <v>612.64721323649087</v>
      </c>
      <c r="AX573">
        <v>611.50261486901172</v>
      </c>
      <c r="AY573">
        <v>602.72057743072514</v>
      </c>
      <c r="AZ573">
        <v>3.4092372712161807</v>
      </c>
      <c r="BA573">
        <v>-12.563164608346092</v>
      </c>
      <c r="BB573">
        <v>90.076682617929251</v>
      </c>
      <c r="BC573">
        <v>1097.6257581498887</v>
      </c>
      <c r="BD573">
        <v>7799.5391503228084</v>
      </c>
      <c r="BE573" s="33">
        <v>6.2087502796202898E-2</v>
      </c>
      <c r="BF573" s="33"/>
    </row>
    <row r="574" spans="3:58" x14ac:dyDescent="0.3">
      <c r="C574" s="34">
        <v>43303</v>
      </c>
      <c r="D574">
        <v>22300.685885281033</v>
      </c>
      <c r="E574">
        <v>180.83959669537015</v>
      </c>
      <c r="F574">
        <v>638.95122845967614</v>
      </c>
      <c r="G574" t="s">
        <v>310</v>
      </c>
      <c r="H574">
        <v>1324.9524508158365</v>
      </c>
      <c r="I574">
        <v>735.16702289581303</v>
      </c>
      <c r="J574">
        <v>2.3594539465424087</v>
      </c>
      <c r="K574">
        <v>303.51815661324395</v>
      </c>
      <c r="L574">
        <v>390.82320912679035</v>
      </c>
      <c r="M574">
        <v>380.24166522555879</v>
      </c>
      <c r="N574">
        <v>1319.0370057423909</v>
      </c>
      <c r="O574">
        <v>20.221469979153738</v>
      </c>
      <c r="P574">
        <v>16.530440012613933</v>
      </c>
      <c r="Q574">
        <v>2.9602229595184326</v>
      </c>
      <c r="R574">
        <v>1063.5616781022813</v>
      </c>
      <c r="S574">
        <v>1000.0443169911703</v>
      </c>
      <c r="T574">
        <v>4600.0067616780598</v>
      </c>
      <c r="U574">
        <v>2400.8145862155488</v>
      </c>
      <c r="V574">
        <v>134.88596359888712</v>
      </c>
      <c r="W574">
        <v>23.675000667572021</v>
      </c>
      <c r="X574">
        <v>0.56872500479221344</v>
      </c>
      <c r="Y574">
        <v>1.9600000381469727</v>
      </c>
      <c r="Z574" t="s">
        <v>310</v>
      </c>
      <c r="AA574" t="s">
        <v>310</v>
      </c>
      <c r="AB574" t="s">
        <v>310</v>
      </c>
      <c r="AC574" t="s">
        <v>310</v>
      </c>
      <c r="AD574" t="s">
        <v>310</v>
      </c>
      <c r="AE574">
        <v>13907.326793416341</v>
      </c>
      <c r="AF574">
        <v>92.825002670288086</v>
      </c>
      <c r="AG574">
        <v>8.505000114440918</v>
      </c>
      <c r="AH574">
        <v>357.99999237060547</v>
      </c>
      <c r="AI574" t="s">
        <v>310</v>
      </c>
      <c r="AJ574">
        <v>1.5</v>
      </c>
      <c r="AK574">
        <v>6210</v>
      </c>
      <c r="AL574">
        <v>75.564192438125616</v>
      </c>
      <c r="AM574">
        <v>4.3631869893751034</v>
      </c>
      <c r="AN574">
        <v>5.8303294451227261</v>
      </c>
      <c r="AO574">
        <v>13.752606366740332</v>
      </c>
      <c r="AP574">
        <v>9.0892973217975206E-3</v>
      </c>
      <c r="AQ574">
        <v>2.5770538383060031</v>
      </c>
      <c r="AR574">
        <v>38905.340190972223</v>
      </c>
      <c r="AS574">
        <v>52643.674023437503</v>
      </c>
      <c r="AT574">
        <v>469.22217688030668</v>
      </c>
      <c r="AU574">
        <v>662.90543876224092</v>
      </c>
      <c r="AV574">
        <v>598.74657524956592</v>
      </c>
      <c r="AW574">
        <v>616.03570359547928</v>
      </c>
      <c r="AX574">
        <v>614.9900663375854</v>
      </c>
      <c r="AY574">
        <v>605.3130213419596</v>
      </c>
      <c r="AZ574">
        <v>3.2731575778788988</v>
      </c>
      <c r="BA574">
        <v>-12.644154748320579</v>
      </c>
      <c r="BB574">
        <v>90.331896535555515</v>
      </c>
      <c r="BC574">
        <v>1135.3588762495253</v>
      </c>
      <c r="BD574">
        <v>7800.3439373440215</v>
      </c>
      <c r="BE574" s="33">
        <v>6.0833334301908813E-2</v>
      </c>
      <c r="BF574" s="33"/>
    </row>
    <row r="575" spans="3:58" x14ac:dyDescent="0.3">
      <c r="C575" s="34">
        <v>43304</v>
      </c>
      <c r="D575">
        <v>21975.885061984591</v>
      </c>
      <c r="E575">
        <v>182.04089275466072</v>
      </c>
      <c r="F575">
        <v>638.40139759911426</v>
      </c>
      <c r="G575" t="s">
        <v>310</v>
      </c>
      <c r="H575">
        <v>1326.2687312655978</v>
      </c>
      <c r="I575">
        <v>747.99094174702964</v>
      </c>
      <c r="J575">
        <v>2.3804098402046496</v>
      </c>
      <c r="K575">
        <v>294.97968195809256</v>
      </c>
      <c r="L575">
        <v>388.2517800013224</v>
      </c>
      <c r="M575">
        <v>381.89627187516953</v>
      </c>
      <c r="N575">
        <v>1320.7910204145644</v>
      </c>
      <c r="O575">
        <v>19.677206014262307</v>
      </c>
      <c r="P575">
        <v>15.990299487445089</v>
      </c>
      <c r="Q575">
        <v>3.1669911013709173</v>
      </c>
      <c r="R575">
        <v>1056.1112846374513</v>
      </c>
      <c r="S575">
        <v>1000.0148628022936</v>
      </c>
      <c r="T575">
        <v>4600.0134496053061</v>
      </c>
      <c r="U575">
        <v>2400.4343880547417</v>
      </c>
      <c r="V575">
        <v>134.96596972147623</v>
      </c>
      <c r="W575">
        <v>23.474999904632568</v>
      </c>
      <c r="X575">
        <v>0.64500001072883606</v>
      </c>
      <c r="Y575">
        <v>1.9099999964237213</v>
      </c>
      <c r="Z575" t="s">
        <v>310</v>
      </c>
      <c r="AA575" t="s">
        <v>310</v>
      </c>
      <c r="AB575" t="s">
        <v>310</v>
      </c>
      <c r="AC575" t="s">
        <v>310</v>
      </c>
      <c r="AD575" t="s">
        <v>310</v>
      </c>
      <c r="AE575">
        <v>13746.169999186199</v>
      </c>
      <c r="AF575">
        <v>92.349998474121094</v>
      </c>
      <c r="AG575">
        <v>8.4225001335144043</v>
      </c>
      <c r="AH575">
        <v>346.72500610351563</v>
      </c>
      <c r="AI575" t="s">
        <v>310</v>
      </c>
      <c r="AJ575">
        <v>1.4249999821186066</v>
      </c>
      <c r="AK575">
        <v>6210</v>
      </c>
      <c r="AL575">
        <v>75.534882095124985</v>
      </c>
      <c r="AM575">
        <v>4.3571071279453646</v>
      </c>
      <c r="AN575">
        <v>5.8093881031350483</v>
      </c>
      <c r="AO575">
        <v>13.826029070218404</v>
      </c>
      <c r="AP575">
        <v>8.8923687954651724E-3</v>
      </c>
      <c r="AQ575">
        <v>2.5954265147447586</v>
      </c>
      <c r="AR575">
        <v>38363.014704047309</v>
      </c>
      <c r="AS575">
        <v>51117.078362358938</v>
      </c>
      <c r="AT575">
        <v>470.58912506103513</v>
      </c>
      <c r="AU575">
        <v>663.02388186984592</v>
      </c>
      <c r="AV575">
        <v>599.27339024013941</v>
      </c>
      <c r="AW575">
        <v>616.28509563869898</v>
      </c>
      <c r="AX575">
        <v>614.94733884599475</v>
      </c>
      <c r="AY575">
        <v>605.78536968231197</v>
      </c>
      <c r="AZ575">
        <v>3.631244108080864</v>
      </c>
      <c r="BA575">
        <v>-12.676638637979826</v>
      </c>
      <c r="BB575">
        <v>91.015637969970697</v>
      </c>
      <c r="BC575">
        <v>1161.9094807942708</v>
      </c>
      <c r="BD575">
        <v>7800.0881205240885</v>
      </c>
      <c r="BE575" s="33">
        <v>7.1899998467415571E-2</v>
      </c>
      <c r="BF575" s="33"/>
    </row>
    <row r="576" spans="3:58" x14ac:dyDescent="0.3">
      <c r="C576" s="34">
        <v>43305</v>
      </c>
      <c r="D576">
        <v>18067.815780300563</v>
      </c>
      <c r="E576">
        <v>181.28630776405333</v>
      </c>
      <c r="F576">
        <v>611.80917421976721</v>
      </c>
      <c r="G576" t="s">
        <v>310</v>
      </c>
      <c r="H576">
        <v>1325.4760041978625</v>
      </c>
      <c r="I576">
        <v>738.10338461134165</v>
      </c>
      <c r="J576">
        <v>2.4009655355579325</v>
      </c>
      <c r="K576">
        <v>279.09321958753799</v>
      </c>
      <c r="L576">
        <v>359.23710140652128</v>
      </c>
      <c r="M576">
        <v>379.96783099704317</v>
      </c>
      <c r="N576">
        <v>1326.5712778727213</v>
      </c>
      <c r="O576">
        <v>18.003069162368774</v>
      </c>
      <c r="P576">
        <v>14.381042722529836</v>
      </c>
      <c r="Q576">
        <v>3.5871969328986273</v>
      </c>
      <c r="R576">
        <v>1057.7728717803955</v>
      </c>
      <c r="S576">
        <v>999.99218192630349</v>
      </c>
      <c r="T576">
        <v>4600.0283331976998</v>
      </c>
      <c r="U576">
        <v>2400.6902058919272</v>
      </c>
      <c r="V576">
        <v>135.54260094960532</v>
      </c>
      <c r="W576">
        <v>23.324999332427979</v>
      </c>
      <c r="X576">
        <v>0.73325002193450928</v>
      </c>
      <c r="Y576">
        <v>1.8550000190734863</v>
      </c>
      <c r="Z576" t="s">
        <v>310</v>
      </c>
      <c r="AA576" t="s">
        <v>310</v>
      </c>
      <c r="AB576" t="s">
        <v>310</v>
      </c>
      <c r="AC576" t="s">
        <v>310</v>
      </c>
      <c r="AD576" t="s">
        <v>310</v>
      </c>
      <c r="AE576">
        <v>11062.882199774847</v>
      </c>
      <c r="AF576">
        <v>92.199996948242188</v>
      </c>
      <c r="AG576">
        <v>8.3275003433227539</v>
      </c>
      <c r="AH576">
        <v>340.67500305175781</v>
      </c>
      <c r="AI576" t="s">
        <v>310</v>
      </c>
      <c r="AJ576">
        <v>1.3999999761581421</v>
      </c>
      <c r="AK576">
        <v>6210</v>
      </c>
      <c r="AL576">
        <v>75.474572859870065</v>
      </c>
      <c r="AM576">
        <v>4.3477942434541976</v>
      </c>
      <c r="AN576">
        <v>5.8041095486235994</v>
      </c>
      <c r="AO576">
        <v>13.925765467683474</v>
      </c>
      <c r="AP576">
        <v>8.6045361491909004E-3</v>
      </c>
      <c r="AQ576">
        <v>2.5570342110262976</v>
      </c>
      <c r="AR576">
        <v>32949.201872422957</v>
      </c>
      <c r="AS576">
        <v>39315.123688422311</v>
      </c>
      <c r="AT576">
        <v>454.91957783169215</v>
      </c>
      <c r="AU576">
        <v>640.87996431986494</v>
      </c>
      <c r="AV576">
        <v>540.85050159030493</v>
      </c>
      <c r="AW576">
        <v>564.08908890618216</v>
      </c>
      <c r="AX576">
        <v>562.06219406127934</v>
      </c>
      <c r="AY576">
        <v>554.5249178568522</v>
      </c>
      <c r="AZ576">
        <v>3.4741914854281477</v>
      </c>
      <c r="BA576">
        <v>-12.718950187497668</v>
      </c>
      <c r="BB576">
        <v>83.761880418989392</v>
      </c>
      <c r="BC576">
        <v>1134.0726425314219</v>
      </c>
      <c r="BD576">
        <v>7800.2974341498484</v>
      </c>
      <c r="BE576" s="33">
        <v>6.7900000140070915E-2</v>
      </c>
      <c r="BF576" s="33"/>
    </row>
    <row r="577" spans="3:58" x14ac:dyDescent="0.3">
      <c r="C577" s="34">
        <v>43306</v>
      </c>
      <c r="D577">
        <v>19832.372996012371</v>
      </c>
      <c r="E577">
        <v>182.87504758834839</v>
      </c>
      <c r="F577">
        <v>619.37819851769336</v>
      </c>
      <c r="G577" t="s">
        <v>310</v>
      </c>
      <c r="H577">
        <v>1324.8933529324001</v>
      </c>
      <c r="I577">
        <v>738.73040648566348</v>
      </c>
      <c r="J577">
        <v>2.4615539056559403</v>
      </c>
      <c r="K577">
        <v>290.49129668341743</v>
      </c>
      <c r="L577">
        <v>368.87293989393447</v>
      </c>
      <c r="M577">
        <v>379.30560508304171</v>
      </c>
      <c r="N577">
        <v>1323.3064140319825</v>
      </c>
      <c r="O577">
        <v>18.894510801633199</v>
      </c>
      <c r="P577">
        <v>15.242066067126062</v>
      </c>
      <c r="Q577">
        <v>3.3031640847524009</v>
      </c>
      <c r="R577">
        <v>1052.8313734266494</v>
      </c>
      <c r="S577">
        <v>1000.062977303399</v>
      </c>
      <c r="T577">
        <v>4599.9945793999568</v>
      </c>
      <c r="U577">
        <v>2401.2563281589082</v>
      </c>
      <c r="V577">
        <v>135.22729635238647</v>
      </c>
      <c r="W577">
        <v>23.299999237060547</v>
      </c>
      <c r="X577">
        <v>0.76820001006126404</v>
      </c>
      <c r="Y577">
        <v>1.7874999940395355</v>
      </c>
      <c r="Z577" t="s">
        <v>310</v>
      </c>
      <c r="AA577" t="s">
        <v>310</v>
      </c>
      <c r="AB577" t="s">
        <v>310</v>
      </c>
      <c r="AC577" t="s">
        <v>310</v>
      </c>
      <c r="AD577" t="s">
        <v>310</v>
      </c>
      <c r="AE577">
        <v>12164.928531561958</v>
      </c>
      <c r="AF577">
        <v>91.900001525878906</v>
      </c>
      <c r="AG577">
        <v>8.1525003910064697</v>
      </c>
      <c r="AH577">
        <v>336.17499542236328</v>
      </c>
      <c r="AI577" t="s">
        <v>310</v>
      </c>
      <c r="AJ577">
        <v>-0.40000000596046448</v>
      </c>
      <c r="AK577">
        <v>6210</v>
      </c>
      <c r="AL577">
        <v>75.308560159471298</v>
      </c>
      <c r="AM577">
        <v>4.3615441376964252</v>
      </c>
      <c r="AN577">
        <v>5.7423574716562316</v>
      </c>
      <c r="AO577">
        <v>14.132302853465081</v>
      </c>
      <c r="AP577">
        <v>8.7604053421980813E-3</v>
      </c>
      <c r="AQ577">
        <v>2.5531494369109473</v>
      </c>
      <c r="AR577">
        <v>35303.551192220053</v>
      </c>
      <c r="AS577">
        <v>43862.258905707466</v>
      </c>
      <c r="AT577">
        <v>462.3947473102146</v>
      </c>
      <c r="AU577">
        <v>646.0013985315959</v>
      </c>
      <c r="AV577">
        <v>560.23691495259607</v>
      </c>
      <c r="AW577">
        <v>579.7017755720351</v>
      </c>
      <c r="AX577">
        <v>578.15199086931011</v>
      </c>
      <c r="AY577">
        <v>570.92808439466694</v>
      </c>
      <c r="AZ577">
        <v>3.5500525824725626</v>
      </c>
      <c r="BA577">
        <v>-12.66897488269541</v>
      </c>
      <c r="BB577">
        <v>84.917152195506631</v>
      </c>
      <c r="BC577">
        <v>1092.4932355244955</v>
      </c>
      <c r="BD577">
        <v>7800.5313088311086</v>
      </c>
      <c r="BE577" s="33">
        <v>7.1370834174255535E-2</v>
      </c>
      <c r="BF577" s="33"/>
    </row>
    <row r="578" spans="3:58" x14ac:dyDescent="0.3">
      <c r="C578" s="34">
        <v>43307</v>
      </c>
      <c r="D578">
        <v>22357.168050808377</v>
      </c>
      <c r="E578">
        <v>184.70710855589974</v>
      </c>
      <c r="F578">
        <v>637.49126699235705</v>
      </c>
      <c r="G578" t="s">
        <v>310</v>
      </c>
      <c r="H578">
        <v>1327.520469707913</v>
      </c>
      <c r="I578">
        <v>746.50401085747615</v>
      </c>
      <c r="J578">
        <v>2.4533002239134576</v>
      </c>
      <c r="K578">
        <v>291.89911242591012</v>
      </c>
      <c r="L578">
        <v>377.16118605931598</v>
      </c>
      <c r="M578">
        <v>371.48587226867676</v>
      </c>
      <c r="N578">
        <v>1321.7505266825358</v>
      </c>
      <c r="O578">
        <v>19.915958909193673</v>
      </c>
      <c r="P578">
        <v>16.222758293151855</v>
      </c>
      <c r="Q578">
        <v>3.0215896235571966</v>
      </c>
      <c r="R578">
        <v>1056.5247378455267</v>
      </c>
      <c r="S578">
        <v>999.93233051300047</v>
      </c>
      <c r="T578">
        <v>4600.0071153428817</v>
      </c>
      <c r="U578">
        <v>2398.7352583143447</v>
      </c>
      <c r="V578">
        <v>134.77591594060263</v>
      </c>
      <c r="W578">
        <v>23.600000381469727</v>
      </c>
      <c r="X578">
        <v>0.71694998443126678</v>
      </c>
      <c r="Y578">
        <v>1.7999999523162842</v>
      </c>
      <c r="Z578" t="s">
        <v>310</v>
      </c>
      <c r="AA578" t="s">
        <v>310</v>
      </c>
      <c r="AB578" t="s">
        <v>310</v>
      </c>
      <c r="AC578" t="s">
        <v>310</v>
      </c>
      <c r="AD578" t="s">
        <v>310</v>
      </c>
      <c r="AE578">
        <v>13751.398338148329</v>
      </c>
      <c r="AF578">
        <v>91.875001907348633</v>
      </c>
      <c r="AG578">
        <v>8.2349998950958252</v>
      </c>
      <c r="AH578">
        <v>339.84999847412109</v>
      </c>
      <c r="AI578" t="s">
        <v>310</v>
      </c>
      <c r="AJ578">
        <v>-1</v>
      </c>
      <c r="AK578">
        <v>6210</v>
      </c>
      <c r="AL578">
        <v>75.323827868037753</v>
      </c>
      <c r="AM578">
        <v>4.3616325284043951</v>
      </c>
      <c r="AN578">
        <v>5.7450836991270382</v>
      </c>
      <c r="AO578">
        <v>14.094363234440486</v>
      </c>
      <c r="AP578">
        <v>8.6769566664265264E-3</v>
      </c>
      <c r="AQ578">
        <v>2.5146919820043774</v>
      </c>
      <c r="AR578">
        <v>38756.303777398003</v>
      </c>
      <c r="AS578">
        <v>50791.267278374566</v>
      </c>
      <c r="AT578">
        <v>472.98273724450007</v>
      </c>
      <c r="AU578">
        <v>661.44789634280733</v>
      </c>
      <c r="AV578">
        <v>598.29800393846301</v>
      </c>
      <c r="AW578">
        <v>614.43585133022736</v>
      </c>
      <c r="AX578">
        <v>613.26064679887554</v>
      </c>
      <c r="AY578">
        <v>604.79039533403181</v>
      </c>
      <c r="AZ578">
        <v>3.4313233548568354</v>
      </c>
      <c r="BA578">
        <v>-12.834350979990429</v>
      </c>
      <c r="BB578">
        <v>83.203482696745127</v>
      </c>
      <c r="BC578">
        <v>1096.0093841128878</v>
      </c>
      <c r="BD578">
        <v>7797.3178354899092</v>
      </c>
      <c r="BE578" s="33">
        <v>7.5141668630143002E-2</v>
      </c>
      <c r="BF578" s="33"/>
    </row>
    <row r="579" spans="3:58" x14ac:dyDescent="0.3">
      <c r="C579" s="34">
        <v>43308</v>
      </c>
      <c r="D579">
        <v>22479.006446668838</v>
      </c>
      <c r="E579">
        <v>186.09328090349834</v>
      </c>
      <c r="F579">
        <v>640.77478302849659</v>
      </c>
      <c r="G579" t="s">
        <v>310</v>
      </c>
      <c r="H579">
        <v>1334.9705222235787</v>
      </c>
      <c r="I579">
        <v>738.96687136756054</v>
      </c>
      <c r="J579">
        <v>2.5125142829285729</v>
      </c>
      <c r="K579">
        <v>293.6242463429769</v>
      </c>
      <c r="L579">
        <v>377.33831264707777</v>
      </c>
      <c r="M579">
        <v>375.36009464263918</v>
      </c>
      <c r="N579">
        <v>1327.7792921278212</v>
      </c>
      <c r="O579">
        <v>19.456612401538425</v>
      </c>
      <c r="P579">
        <v>15.757490952809652</v>
      </c>
      <c r="Q579">
        <v>3.1314338843027749</v>
      </c>
      <c r="R579">
        <v>1031.3711903889973</v>
      </c>
      <c r="S579">
        <v>999.93006466759573</v>
      </c>
      <c r="T579">
        <v>4599.9706904093428</v>
      </c>
      <c r="U579">
        <v>2399.6167924669053</v>
      </c>
      <c r="V579">
        <v>134.86583550771078</v>
      </c>
      <c r="W579">
        <v>23.175000190734863</v>
      </c>
      <c r="X579">
        <v>0.64615000784397125</v>
      </c>
      <c r="Y579">
        <v>1.997499942779541</v>
      </c>
      <c r="Z579" t="s">
        <v>310</v>
      </c>
      <c r="AA579" t="s">
        <v>310</v>
      </c>
      <c r="AB579" t="s">
        <v>310</v>
      </c>
      <c r="AC579" t="s">
        <v>310</v>
      </c>
      <c r="AD579" t="s">
        <v>310</v>
      </c>
      <c r="AE579">
        <v>14009.329428778754</v>
      </c>
      <c r="AF579">
        <v>92.275001525878906</v>
      </c>
      <c r="AG579">
        <v>8.1899998188018799</v>
      </c>
      <c r="AH579">
        <v>344.20000457763672</v>
      </c>
      <c r="AI579" t="s">
        <v>310</v>
      </c>
      <c r="AJ579">
        <v>2.2249999642372131</v>
      </c>
      <c r="AK579">
        <v>6210</v>
      </c>
      <c r="AL579">
        <v>75.144872154129871</v>
      </c>
      <c r="AM579">
        <v>4.3464764785435461</v>
      </c>
      <c r="AN579">
        <v>5.6994154357247879</v>
      </c>
      <c r="AO579">
        <v>14.319621483816041</v>
      </c>
      <c r="AP579">
        <v>8.9756035142474697E-3</v>
      </c>
      <c r="AQ579">
        <v>2.5240424606535168</v>
      </c>
      <c r="AR579">
        <v>38685.577185058595</v>
      </c>
      <c r="AS579">
        <v>52318.578937445745</v>
      </c>
      <c r="AT579">
        <v>472.56669297748141</v>
      </c>
      <c r="AU579">
        <v>664.89639030032686</v>
      </c>
      <c r="AV579">
        <v>605.60108290778271</v>
      </c>
      <c r="AW579">
        <v>621.77938505808515</v>
      </c>
      <c r="AX579">
        <v>620.60079636043974</v>
      </c>
      <c r="AY579">
        <v>611.40325607723662</v>
      </c>
      <c r="AZ579">
        <v>3.655690593106879</v>
      </c>
      <c r="BA579">
        <v>-12.757524135046536</v>
      </c>
      <c r="BB579">
        <v>83.175612338383999</v>
      </c>
      <c r="BC579">
        <v>1072.1208658854166</v>
      </c>
      <c r="BD579">
        <v>7704.8662338256836</v>
      </c>
      <c r="BE579" s="33">
        <v>7.1387499570846558E-2</v>
      </c>
      <c r="BF579" s="33"/>
    </row>
    <row r="580" spans="3:58" x14ac:dyDescent="0.3">
      <c r="C580" s="34">
        <v>43309</v>
      </c>
      <c r="D580">
        <v>22133.625606282552</v>
      </c>
      <c r="E580">
        <v>185.02686970498826</v>
      </c>
      <c r="F580">
        <v>640.7111967934502</v>
      </c>
      <c r="G580" t="s">
        <v>310</v>
      </c>
      <c r="H580">
        <v>1335.0473253038194</v>
      </c>
      <c r="I580">
        <v>744.7435417175293</v>
      </c>
      <c r="J580">
        <v>2.4297641974356439</v>
      </c>
      <c r="K580">
        <v>293.71151952743531</v>
      </c>
      <c r="L580">
        <v>376.87509129842124</v>
      </c>
      <c r="M580">
        <v>376.47806108262802</v>
      </c>
      <c r="N580">
        <v>1328.769102054172</v>
      </c>
      <c r="O580">
        <v>19.453125529819065</v>
      </c>
      <c r="P580">
        <v>15.773839314778646</v>
      </c>
      <c r="Q580">
        <v>2.9326464600033231</v>
      </c>
      <c r="R580">
        <v>1049.1895031399197</v>
      </c>
      <c r="S580">
        <v>999.98290723164871</v>
      </c>
      <c r="T580">
        <v>4599.9495549519861</v>
      </c>
      <c r="U580">
        <v>2402.4141523573135</v>
      </c>
      <c r="V580">
        <v>134.72778081893921</v>
      </c>
      <c r="W580">
        <v>23.450000286102295</v>
      </c>
      <c r="X580">
        <v>0.57365000247955322</v>
      </c>
      <c r="Y580">
        <v>2.1200000643730164</v>
      </c>
      <c r="Z580" t="s">
        <v>310</v>
      </c>
      <c r="AA580" t="s">
        <v>310</v>
      </c>
      <c r="AB580" t="s">
        <v>310</v>
      </c>
      <c r="AC580" t="s">
        <v>310</v>
      </c>
      <c r="AD580" t="s">
        <v>310</v>
      </c>
      <c r="AE580">
        <v>13855.495560031468</v>
      </c>
      <c r="AF580">
        <v>92.249998092651367</v>
      </c>
      <c r="AG580">
        <v>8.3999996185302734</v>
      </c>
      <c r="AH580">
        <v>346.90000152587891</v>
      </c>
      <c r="AI580" t="s">
        <v>310</v>
      </c>
      <c r="AJ580">
        <v>3.2999999523162842</v>
      </c>
      <c r="AK580">
        <v>6210</v>
      </c>
      <c r="AL580">
        <v>75.364796659681531</v>
      </c>
      <c r="AM580">
        <v>4.3457708302471376</v>
      </c>
      <c r="AN580">
        <v>5.7760256485806574</v>
      </c>
      <c r="AO580">
        <v>14.035385438468721</v>
      </c>
      <c r="AP580">
        <v>8.915660851117637E-3</v>
      </c>
      <c r="AQ580">
        <v>2.5419544842508106</v>
      </c>
      <c r="AR580">
        <v>38555.954349772139</v>
      </c>
      <c r="AS580">
        <v>52626.356346299915</v>
      </c>
      <c r="AT580">
        <v>472.69630505243936</v>
      </c>
      <c r="AU580">
        <v>665.07295381757945</v>
      </c>
      <c r="AV580">
        <v>604.75145445929638</v>
      </c>
      <c r="AW580">
        <v>620.56741000281443</v>
      </c>
      <c r="AX580">
        <v>619.32404713100857</v>
      </c>
      <c r="AY580">
        <v>610.4919494416979</v>
      </c>
      <c r="AZ580">
        <v>3.7746370075477493</v>
      </c>
      <c r="BA580">
        <v>-12.739222206340896</v>
      </c>
      <c r="BB580">
        <v>83.445232068167797</v>
      </c>
      <c r="BC580">
        <v>1104.3824738820394</v>
      </c>
      <c r="BD580">
        <v>7779.8943571302625</v>
      </c>
      <c r="BE580" s="33">
        <v>7.0174999535083771E-2</v>
      </c>
      <c r="BF580" s="33"/>
    </row>
    <row r="581" spans="3:58" x14ac:dyDescent="0.3">
      <c r="C581" s="34">
        <v>43310</v>
      </c>
      <c r="D581">
        <v>22000.247087944877</v>
      </c>
      <c r="E581">
        <v>182.96725452740986</v>
      </c>
      <c r="F581">
        <v>640.56920422448047</v>
      </c>
      <c r="G581" t="s">
        <v>310</v>
      </c>
      <c r="H581">
        <v>1334.9607230292427</v>
      </c>
      <c r="I581">
        <v>743.98350768619116</v>
      </c>
      <c r="J581">
        <v>2.4366021925376522</v>
      </c>
      <c r="K581">
        <v>299.3795140054491</v>
      </c>
      <c r="L581">
        <v>383.90630705091689</v>
      </c>
      <c r="M581">
        <v>379.51026289198131</v>
      </c>
      <c r="N581">
        <v>1329.6219103919136</v>
      </c>
      <c r="O581">
        <v>19.789045814010834</v>
      </c>
      <c r="P581">
        <v>16.102218468983967</v>
      </c>
      <c r="Q581">
        <v>3.0223174624972873</v>
      </c>
      <c r="R581">
        <v>1049.4553169250489</v>
      </c>
      <c r="S581">
        <v>999.93054330613882</v>
      </c>
      <c r="T581">
        <v>4599.9453735351563</v>
      </c>
      <c r="U581">
        <v>2399.8541302151152</v>
      </c>
      <c r="V581">
        <v>134.62003946304321</v>
      </c>
      <c r="W581">
        <v>23.374999523162842</v>
      </c>
      <c r="X581">
        <v>0.60509999096393585</v>
      </c>
      <c r="Y581">
        <v>2.0799999833106995</v>
      </c>
      <c r="Z581" t="s">
        <v>310</v>
      </c>
      <c r="AA581" t="s">
        <v>310</v>
      </c>
      <c r="AB581" t="s">
        <v>310</v>
      </c>
      <c r="AC581" t="s">
        <v>310</v>
      </c>
      <c r="AD581" t="s">
        <v>310</v>
      </c>
      <c r="AE581">
        <v>13716.016474745009</v>
      </c>
      <c r="AF581">
        <v>92.350000381469727</v>
      </c>
      <c r="AG581">
        <v>8.5100002288818359</v>
      </c>
      <c r="AH581">
        <v>347.20000457763672</v>
      </c>
      <c r="AI581" t="s">
        <v>310</v>
      </c>
      <c r="AJ581">
        <v>3.2999999523162842</v>
      </c>
      <c r="AK581">
        <v>6210</v>
      </c>
      <c r="AL581">
        <v>75.350187608930796</v>
      </c>
      <c r="AM581">
        <v>4.3443757803903686</v>
      </c>
      <c r="AN581">
        <v>5.7707787922687004</v>
      </c>
      <c r="AO581">
        <v>14.061493745777343</v>
      </c>
      <c r="AP581">
        <v>8.9548328994876816E-3</v>
      </c>
      <c r="AQ581">
        <v>2.5607219586769738</v>
      </c>
      <c r="AR581">
        <v>38517.755710177953</v>
      </c>
      <c r="AS581">
        <v>51955.35699869792</v>
      </c>
      <c r="AT581">
        <v>471.3381933954027</v>
      </c>
      <c r="AU581">
        <v>665.021790377299</v>
      </c>
      <c r="AV581">
        <v>602.25652058919275</v>
      </c>
      <c r="AW581">
        <v>618.21343114640979</v>
      </c>
      <c r="AX581">
        <v>617.03882342444524</v>
      </c>
      <c r="AY581">
        <v>608.2053263346354</v>
      </c>
      <c r="AZ581">
        <v>3.6833769732879267</v>
      </c>
      <c r="BA581">
        <v>-12.622032219171524</v>
      </c>
      <c r="BB581">
        <v>87.654437213473855</v>
      </c>
      <c r="BC581">
        <v>1128.6426225450305</v>
      </c>
      <c r="BD581">
        <v>7762.3187364366322</v>
      </c>
      <c r="BE581" s="33">
        <v>7.2162500272194549E-2</v>
      </c>
      <c r="BF581" s="33"/>
    </row>
    <row r="582" spans="3:58" x14ac:dyDescent="0.3">
      <c r="C582" s="34">
        <v>43311</v>
      </c>
      <c r="D582">
        <v>22117.676697455514</v>
      </c>
      <c r="E582">
        <v>181.18047051959567</v>
      </c>
      <c r="F582">
        <v>640.61496628655323</v>
      </c>
      <c r="G582" t="s">
        <v>310</v>
      </c>
      <c r="H582">
        <v>1334.6488983154297</v>
      </c>
      <c r="I582">
        <v>742.98769365946453</v>
      </c>
      <c r="J582">
        <v>2.4432353641423914</v>
      </c>
      <c r="K582">
        <v>290.00464099248251</v>
      </c>
      <c r="L582">
        <v>374.73198911878796</v>
      </c>
      <c r="M582">
        <v>369.7257306204902</v>
      </c>
      <c r="N582">
        <v>1330.2340146806505</v>
      </c>
      <c r="O582">
        <v>19.748534908559588</v>
      </c>
      <c r="P582">
        <v>16.041204293568928</v>
      </c>
      <c r="Q582">
        <v>3.2391680346594915</v>
      </c>
      <c r="R582">
        <v>1042.4289867401124</v>
      </c>
      <c r="S582">
        <v>1000.0059060202705</v>
      </c>
      <c r="T582">
        <v>4599.9756851196289</v>
      </c>
      <c r="U582">
        <v>2401.0013368394639</v>
      </c>
      <c r="V582">
        <v>134.6327249209086</v>
      </c>
      <c r="W582">
        <v>23.449999809265137</v>
      </c>
      <c r="X582">
        <v>0.67959998548030853</v>
      </c>
      <c r="Y582">
        <v>2.059999942779541</v>
      </c>
      <c r="Z582" t="s">
        <v>310</v>
      </c>
      <c r="AA582" t="s">
        <v>310</v>
      </c>
      <c r="AB582" t="s">
        <v>310</v>
      </c>
      <c r="AC582" t="s">
        <v>310</v>
      </c>
      <c r="AD582" t="s">
        <v>310</v>
      </c>
      <c r="AE582">
        <v>13864.368329874675</v>
      </c>
      <c r="AF582">
        <v>92.775001525878906</v>
      </c>
      <c r="AG582">
        <v>8.4375</v>
      </c>
      <c r="AH582">
        <v>342.97500610351563</v>
      </c>
      <c r="AI582" t="s">
        <v>310</v>
      </c>
      <c r="AJ582">
        <v>1.4249999970197678</v>
      </c>
      <c r="AK582">
        <v>6210</v>
      </c>
      <c r="AL582">
        <v>75.325704511006677</v>
      </c>
      <c r="AM582">
        <v>4.3470493675933941</v>
      </c>
      <c r="AN582">
        <v>5.7709629370106592</v>
      </c>
      <c r="AO582">
        <v>14.096643968423207</v>
      </c>
      <c r="AP582">
        <v>8.6539170911742579E-3</v>
      </c>
      <c r="AQ582">
        <v>2.5157457010613546</v>
      </c>
      <c r="AR582">
        <v>38750.378548177083</v>
      </c>
      <c r="AS582">
        <v>52015.695114474824</v>
      </c>
      <c r="AT582">
        <v>468.95702413982815</v>
      </c>
      <c r="AU582">
        <v>664.97443199157715</v>
      </c>
      <c r="AV582">
        <v>602.56561173333057</v>
      </c>
      <c r="AW582">
        <v>618.85805816650395</v>
      </c>
      <c r="AX582">
        <v>617.28027112748885</v>
      </c>
      <c r="AY582">
        <v>608.53877726660835</v>
      </c>
      <c r="AZ582">
        <v>3.5629331745207309</v>
      </c>
      <c r="BA582">
        <v>-12.805702344576519</v>
      </c>
      <c r="BB582">
        <v>82.045466629664105</v>
      </c>
      <c r="BC582">
        <v>1149.4797209421793</v>
      </c>
      <c r="BD582">
        <v>7762.5026351928709</v>
      </c>
      <c r="BE582" s="33">
        <v>7.0241667951146766E-2</v>
      </c>
      <c r="BF582" s="33"/>
    </row>
    <row r="583" spans="3:58" x14ac:dyDescent="0.3">
      <c r="C583" s="34">
        <v>43312</v>
      </c>
      <c r="D583">
        <v>22289.955390760635</v>
      </c>
      <c r="E583">
        <v>180.39330220752294</v>
      </c>
      <c r="F583">
        <v>640.88573349846729</v>
      </c>
      <c r="G583" t="s">
        <v>310</v>
      </c>
      <c r="H583">
        <v>1335.0502556271024</v>
      </c>
      <c r="I583">
        <v>745.96775773366289</v>
      </c>
      <c r="J583">
        <v>2.4542071499758298</v>
      </c>
      <c r="K583">
        <v>283.58171583811441</v>
      </c>
      <c r="L583">
        <v>371.31960190667047</v>
      </c>
      <c r="M583">
        <v>370.77453729841443</v>
      </c>
      <c r="N583">
        <v>1329.7824656168621</v>
      </c>
      <c r="O583">
        <v>19.799052476882935</v>
      </c>
      <c r="P583">
        <v>16.094070116678875</v>
      </c>
      <c r="Q583">
        <v>3.216769668791029</v>
      </c>
      <c r="R583">
        <v>1057.2563380771212</v>
      </c>
      <c r="S583">
        <v>999.98409930335151</v>
      </c>
      <c r="T583">
        <v>4600.0001661512588</v>
      </c>
      <c r="U583">
        <v>2401.9003550211587</v>
      </c>
      <c r="V583">
        <v>134.8967719078064</v>
      </c>
      <c r="W583">
        <v>23.65000057220459</v>
      </c>
      <c r="X583">
        <v>0.70932501554489136</v>
      </c>
      <c r="Y583">
        <v>2.0449999570846558</v>
      </c>
      <c r="Z583" t="s">
        <v>310</v>
      </c>
      <c r="AA583" t="s">
        <v>310</v>
      </c>
      <c r="AB583" t="s">
        <v>310</v>
      </c>
      <c r="AC583" t="s">
        <v>310</v>
      </c>
      <c r="AD583" t="s">
        <v>310</v>
      </c>
      <c r="AE583">
        <v>14039.293369886611</v>
      </c>
      <c r="AF583">
        <v>92.674999237060547</v>
      </c>
      <c r="AG583">
        <v>8.4550001621246338</v>
      </c>
      <c r="AH583">
        <v>348.05001068115234</v>
      </c>
      <c r="AI583" t="s">
        <v>310</v>
      </c>
      <c r="AJ583">
        <v>0.80000001192092896</v>
      </c>
      <c r="AK583">
        <v>6210</v>
      </c>
      <c r="AL583">
        <v>75.305056820975409</v>
      </c>
      <c r="AM583">
        <v>4.3496337064622361</v>
      </c>
      <c r="AN583">
        <v>5.7588660008377497</v>
      </c>
      <c r="AO583">
        <v>14.12756459944778</v>
      </c>
      <c r="AP583">
        <v>8.6002359684142805E-3</v>
      </c>
      <c r="AQ583">
        <v>2.5054714745945401</v>
      </c>
      <c r="AR583">
        <v>38644.280315483942</v>
      </c>
      <c r="AS583">
        <v>52389.419460720484</v>
      </c>
      <c r="AT583">
        <v>467.98517050213286</v>
      </c>
      <c r="AU583">
        <v>665.0001785914103</v>
      </c>
      <c r="AV583">
        <v>604.71547444661462</v>
      </c>
      <c r="AW583">
        <v>622.04585842556423</v>
      </c>
      <c r="AX583">
        <v>620.54535596635606</v>
      </c>
      <c r="AY583">
        <v>610.82539452446827</v>
      </c>
      <c r="AZ583">
        <v>3.5778845696813528</v>
      </c>
      <c r="BA583">
        <v>-12.883230536182721</v>
      </c>
      <c r="BB583">
        <v>77.743566889233065</v>
      </c>
      <c r="BC583">
        <v>1179.2076216803657</v>
      </c>
      <c r="BD583">
        <v>7798.2677329169383</v>
      </c>
      <c r="BE583" s="33">
        <v>7.1745834623773888E-2</v>
      </c>
      <c r="BF583" s="33"/>
    </row>
    <row r="584" spans="3:58" x14ac:dyDescent="0.3">
      <c r="C584" s="34">
        <v>43313</v>
      </c>
      <c r="D584">
        <v>22060.061695692275</v>
      </c>
      <c r="E584">
        <v>180.29419305589465</v>
      </c>
      <c r="F584">
        <v>640.69583521948925</v>
      </c>
      <c r="G584" t="s">
        <v>310</v>
      </c>
      <c r="H584">
        <v>1334.6644476572671</v>
      </c>
      <c r="I584">
        <v>744.07029289669458</v>
      </c>
      <c r="J584">
        <v>2.4533436955677139</v>
      </c>
      <c r="K584">
        <v>292.97247347301908</v>
      </c>
      <c r="L584">
        <v>371.88444756401907</v>
      </c>
      <c r="M584">
        <v>378.88036643134222</v>
      </c>
      <c r="N584">
        <v>1329.0059454176162</v>
      </c>
      <c r="O584">
        <v>19.561922685305277</v>
      </c>
      <c r="P584">
        <v>15.862487951914469</v>
      </c>
      <c r="Q584">
        <v>3.2345591915978327</v>
      </c>
      <c r="R584">
        <v>1048.2865091111926</v>
      </c>
      <c r="S584">
        <v>1000.0114927503798</v>
      </c>
      <c r="T584">
        <v>4599.9841122097441</v>
      </c>
      <c r="U584">
        <v>2399.0663528442383</v>
      </c>
      <c r="V584">
        <v>134.7741142908732</v>
      </c>
      <c r="W584">
        <v>23.099999904632568</v>
      </c>
      <c r="X584">
        <v>0.72907499969005585</v>
      </c>
      <c r="Y584">
        <v>2.0174999833106995</v>
      </c>
      <c r="Z584" t="s">
        <v>310</v>
      </c>
      <c r="AA584" t="s">
        <v>310</v>
      </c>
      <c r="AB584" t="s">
        <v>310</v>
      </c>
      <c r="AC584" t="s">
        <v>310</v>
      </c>
      <c r="AD584" t="s">
        <v>310</v>
      </c>
      <c r="AE584">
        <v>13894.667026774088</v>
      </c>
      <c r="AF584">
        <v>92.599998474121094</v>
      </c>
      <c r="AG584">
        <v>8.5225000381469727</v>
      </c>
      <c r="AH584">
        <v>348.55000305175781</v>
      </c>
      <c r="AI584" t="s">
        <v>310</v>
      </c>
      <c r="AJ584">
        <v>0.65000002086162567</v>
      </c>
      <c r="AK584">
        <v>6210</v>
      </c>
      <c r="AL584">
        <v>75.288795142703592</v>
      </c>
      <c r="AM584">
        <v>4.3585641700176554</v>
      </c>
      <c r="AN584">
        <v>5.7612882276376087</v>
      </c>
      <c r="AO584">
        <v>14.126035543613964</v>
      </c>
      <c r="AP584">
        <v>8.6007392965257168E-3</v>
      </c>
      <c r="AQ584">
        <v>2.5094883309470282</v>
      </c>
      <c r="AR584">
        <v>38110.987212456595</v>
      </c>
      <c r="AS584">
        <v>52952.2145562066</v>
      </c>
      <c r="AT584">
        <v>467.87713439729481</v>
      </c>
      <c r="AU584">
        <v>664.94520509507925</v>
      </c>
      <c r="AV584">
        <v>601.53407520718042</v>
      </c>
      <c r="AW584">
        <v>618.67644011179607</v>
      </c>
      <c r="AX584">
        <v>617.49686480628122</v>
      </c>
      <c r="AY584">
        <v>607.77629776000981</v>
      </c>
      <c r="AZ584">
        <v>3.5409614543120065</v>
      </c>
      <c r="BA584">
        <v>-12.857191189461284</v>
      </c>
      <c r="BB584">
        <v>78.904374620649548</v>
      </c>
      <c r="BC584">
        <v>1131.7012228224012</v>
      </c>
      <c r="BD584">
        <v>7801.0520911322701</v>
      </c>
      <c r="BE584" s="33">
        <v>7.6995832845568657E-2</v>
      </c>
      <c r="BF584" s="33"/>
    </row>
    <row r="585" spans="3:58" x14ac:dyDescent="0.3">
      <c r="C585" s="34">
        <v>43314</v>
      </c>
      <c r="D585">
        <v>22502.259603542752</v>
      </c>
      <c r="E585">
        <v>180.74219419691298</v>
      </c>
      <c r="F585">
        <v>641.35172473059765</v>
      </c>
      <c r="G585" t="s">
        <v>310</v>
      </c>
      <c r="H585">
        <v>1334.9833641899957</v>
      </c>
      <c r="I585">
        <v>744.93986123402908</v>
      </c>
      <c r="J585">
        <v>2.490005702426036</v>
      </c>
      <c r="K585">
        <v>295.38853739632498</v>
      </c>
      <c r="L585">
        <v>379.62969714270696</v>
      </c>
      <c r="M585">
        <v>374.12374322679307</v>
      </c>
      <c r="N585">
        <v>1327.9369988335504</v>
      </c>
      <c r="O585">
        <v>19.928670683172015</v>
      </c>
      <c r="P585">
        <v>16.223274072011311</v>
      </c>
      <c r="Q585">
        <v>3.1391058762868247</v>
      </c>
      <c r="R585">
        <v>1049.2689858330621</v>
      </c>
      <c r="S585">
        <v>999.98282154930962</v>
      </c>
      <c r="T585">
        <v>4599.9700995551211</v>
      </c>
      <c r="U585">
        <v>2401.1341518825957</v>
      </c>
      <c r="V585">
        <v>134.50201590855917</v>
      </c>
      <c r="W585">
        <v>23.050000190734863</v>
      </c>
      <c r="X585">
        <v>0.74237500131130219</v>
      </c>
      <c r="Y585">
        <v>1.9650000333786011</v>
      </c>
      <c r="Z585" t="s">
        <v>310</v>
      </c>
      <c r="AA585" t="s">
        <v>310</v>
      </c>
      <c r="AB585" t="s">
        <v>310</v>
      </c>
      <c r="AC585" t="s">
        <v>310</v>
      </c>
      <c r="AD585" t="s">
        <v>310</v>
      </c>
      <c r="AE585">
        <v>14158.065727742513</v>
      </c>
      <c r="AF585">
        <v>92.674997329711914</v>
      </c>
      <c r="AG585">
        <v>8.5250003337860107</v>
      </c>
      <c r="AH585">
        <v>348</v>
      </c>
      <c r="AI585" t="s">
        <v>310</v>
      </c>
      <c r="AJ585">
        <v>0.60000002384185791</v>
      </c>
      <c r="AK585">
        <v>6210</v>
      </c>
      <c r="AL585">
        <v>75.194464580217996</v>
      </c>
      <c r="AM585">
        <v>4.3521990165298368</v>
      </c>
      <c r="AN585">
        <v>5.725846625202232</v>
      </c>
      <c r="AO585">
        <v>14.249618380599552</v>
      </c>
      <c r="AP585">
        <v>8.7329361898203697E-3</v>
      </c>
      <c r="AQ585">
        <v>2.5144267413351269</v>
      </c>
      <c r="AR585">
        <v>38850.972515190973</v>
      </c>
      <c r="AS585">
        <v>53299.07862141927</v>
      </c>
      <c r="AT585">
        <v>467.75664120780095</v>
      </c>
      <c r="AU585">
        <v>664.99625066121416</v>
      </c>
      <c r="AV585">
        <v>601.8726878696018</v>
      </c>
      <c r="AW585">
        <v>618.65696546766492</v>
      </c>
      <c r="AX585">
        <v>617.47023743523494</v>
      </c>
      <c r="AY585">
        <v>608.22718056572808</v>
      </c>
      <c r="AZ585">
        <v>3.240648383895556</v>
      </c>
      <c r="BA585">
        <v>-12.725973373320368</v>
      </c>
      <c r="BB585">
        <v>83.715621768103702</v>
      </c>
      <c r="BC585">
        <v>1064.0119529231047</v>
      </c>
      <c r="BD585">
        <v>7799.7127188788518</v>
      </c>
      <c r="BE585" s="33">
        <v>7.6545832368234798E-2</v>
      </c>
      <c r="BF585" s="33"/>
    </row>
    <row r="586" spans="3:58" x14ac:dyDescent="0.3">
      <c r="C586" s="34">
        <v>43315</v>
      </c>
      <c r="D586">
        <v>22463.571371799044</v>
      </c>
      <c r="E586">
        <v>181.7777141571045</v>
      </c>
      <c r="F586">
        <v>641.58669895595972</v>
      </c>
      <c r="G586" t="s">
        <v>310</v>
      </c>
      <c r="H586">
        <v>1334.9419699774849</v>
      </c>
      <c r="I586">
        <v>747.55469303131099</v>
      </c>
      <c r="J586">
        <v>2.4580640600952837</v>
      </c>
      <c r="K586">
        <v>295.36665755377874</v>
      </c>
      <c r="L586">
        <v>378.60449757046172</v>
      </c>
      <c r="M586">
        <v>372.81388719346791</v>
      </c>
      <c r="N586">
        <v>1328.062026892768</v>
      </c>
      <c r="O586">
        <v>19.949568733904098</v>
      </c>
      <c r="P586">
        <v>16.25632603963216</v>
      </c>
      <c r="Q586">
        <v>3.0049192640516491</v>
      </c>
      <c r="R586">
        <v>1040.0970178816053</v>
      </c>
      <c r="S586">
        <v>999.9941457960341</v>
      </c>
      <c r="T586">
        <v>4600.000084262424</v>
      </c>
      <c r="U586">
        <v>2401.5674591064453</v>
      </c>
      <c r="V586">
        <v>134.16359663009644</v>
      </c>
      <c r="W586">
        <v>23.100000381469727</v>
      </c>
      <c r="X586">
        <v>0.79195001721382141</v>
      </c>
      <c r="Y586">
        <v>1.882500022649765</v>
      </c>
      <c r="Z586" t="s">
        <v>310</v>
      </c>
      <c r="AA586" t="s">
        <v>310</v>
      </c>
      <c r="AB586" t="s">
        <v>310</v>
      </c>
      <c r="AC586" t="s">
        <v>310</v>
      </c>
      <c r="AD586" t="s">
        <v>310</v>
      </c>
      <c r="AE586">
        <v>14396.424354722765</v>
      </c>
      <c r="AF586">
        <v>92.549999237060547</v>
      </c>
      <c r="AG586">
        <v>8.4825003147125244</v>
      </c>
      <c r="AH586">
        <v>349.79999542236328</v>
      </c>
      <c r="AI586" t="s">
        <v>310</v>
      </c>
      <c r="AJ586">
        <v>1.7249999344348907</v>
      </c>
      <c r="AK586">
        <v>6210</v>
      </c>
      <c r="AL586">
        <v>75.27640539275275</v>
      </c>
      <c r="AM586">
        <v>4.3557920833244737</v>
      </c>
      <c r="AN586">
        <v>5.7533485920892824</v>
      </c>
      <c r="AO586">
        <v>14.136174871855312</v>
      </c>
      <c r="AP586">
        <v>8.7434549608992208E-3</v>
      </c>
      <c r="AQ586">
        <v>2.5129790935251446</v>
      </c>
      <c r="AR586">
        <v>38946.441890462236</v>
      </c>
      <c r="AS586">
        <v>53285.5525906033</v>
      </c>
      <c r="AT586">
        <v>467.75764354070026</v>
      </c>
      <c r="AU586">
        <v>665.00868534511994</v>
      </c>
      <c r="AV586">
        <v>602.95062065124512</v>
      </c>
      <c r="AW586">
        <v>618.91907060411245</v>
      </c>
      <c r="AX586">
        <v>617.64788744184705</v>
      </c>
      <c r="AY586">
        <v>608.92606807284881</v>
      </c>
      <c r="AZ586">
        <v>3.4258069720533157</v>
      </c>
      <c r="BA586">
        <v>-12.692069477505154</v>
      </c>
      <c r="BB586">
        <v>84.372861806551612</v>
      </c>
      <c r="BC586">
        <v>939.14329376220701</v>
      </c>
      <c r="BD586">
        <v>7792.7935570610898</v>
      </c>
      <c r="BE586" s="33">
        <v>8.4370831648508712E-2</v>
      </c>
      <c r="BF586" s="33"/>
    </row>
    <row r="587" spans="3:58" x14ac:dyDescent="0.3">
      <c r="C587" s="34">
        <v>43316</v>
      </c>
      <c r="D587">
        <v>22501.535578070747</v>
      </c>
      <c r="E587">
        <v>183.67592586941188</v>
      </c>
      <c r="F587">
        <v>641.46039062076147</v>
      </c>
      <c r="G587" t="s">
        <v>310</v>
      </c>
      <c r="H587">
        <v>1334.9202529059517</v>
      </c>
      <c r="I587">
        <v>747.0926048278809</v>
      </c>
      <c r="J587">
        <v>2.4188065047065419</v>
      </c>
      <c r="K587">
        <v>294.86235751046075</v>
      </c>
      <c r="L587">
        <v>378.47324303521049</v>
      </c>
      <c r="M587">
        <v>373.21426080067954</v>
      </c>
      <c r="N587">
        <v>1328.1970777723525</v>
      </c>
      <c r="O587">
        <v>19.93989949491289</v>
      </c>
      <c r="P587">
        <v>16.239746570587158</v>
      </c>
      <c r="Q587">
        <v>3.1171111530727811</v>
      </c>
      <c r="R587">
        <v>1056.6733117421468</v>
      </c>
      <c r="S587">
        <v>1000.0525173187256</v>
      </c>
      <c r="T587">
        <v>4599.9857733832469</v>
      </c>
      <c r="U587">
        <v>2399.1994857788086</v>
      </c>
      <c r="V587">
        <v>134.34566100438437</v>
      </c>
      <c r="W587">
        <v>23.025000095367432</v>
      </c>
      <c r="X587">
        <v>0.83737500011920929</v>
      </c>
      <c r="Y587">
        <v>1.9049999713897705</v>
      </c>
      <c r="Z587" t="s">
        <v>310</v>
      </c>
      <c r="AA587" t="s">
        <v>310</v>
      </c>
      <c r="AB587" t="s">
        <v>310</v>
      </c>
      <c r="AC587" t="s">
        <v>310</v>
      </c>
      <c r="AD587" t="s">
        <v>310</v>
      </c>
      <c r="AE587">
        <v>14562.290027533638</v>
      </c>
      <c r="AF587">
        <v>92.875</v>
      </c>
      <c r="AG587">
        <v>8.5375003814697266</v>
      </c>
      <c r="AH587">
        <v>359.77499389648438</v>
      </c>
      <c r="AI587" t="s">
        <v>310</v>
      </c>
      <c r="AJ587">
        <v>2.0999999046325684</v>
      </c>
      <c r="AK587">
        <v>6210</v>
      </c>
      <c r="AL587">
        <v>75.366146702236605</v>
      </c>
      <c r="AM587">
        <v>4.3605614251560638</v>
      </c>
      <c r="AN587">
        <v>5.7931554723117085</v>
      </c>
      <c r="AO587">
        <v>14.006363256772358</v>
      </c>
      <c r="AP587">
        <v>8.5795947672500286E-3</v>
      </c>
      <c r="AQ587">
        <v>2.5164685315555997</v>
      </c>
      <c r="AR587">
        <v>38938.843987358938</v>
      </c>
      <c r="AS587">
        <v>52383.131134711373</v>
      </c>
      <c r="AT587">
        <v>469.1486766603258</v>
      </c>
      <c r="AU587">
        <v>665.00714497036404</v>
      </c>
      <c r="AV587">
        <v>604.00813420613611</v>
      </c>
      <c r="AW587">
        <v>620.18588417900935</v>
      </c>
      <c r="AX587">
        <v>618.97490745120581</v>
      </c>
      <c r="AY587">
        <v>610.03728061252173</v>
      </c>
      <c r="AZ587">
        <v>3.5064225919544696</v>
      </c>
      <c r="BA587">
        <v>-12.655706141061254</v>
      </c>
      <c r="BB587">
        <v>82.988754593001474</v>
      </c>
      <c r="BC587">
        <v>960.39985711839461</v>
      </c>
      <c r="BD587">
        <v>7801.5028545803498</v>
      </c>
      <c r="BE587" s="33">
        <v>8.9133334035674736E-2</v>
      </c>
      <c r="BF587" s="33"/>
    </row>
    <row r="588" spans="3:58" x14ac:dyDescent="0.3">
      <c r="C588" s="34">
        <v>43317</v>
      </c>
      <c r="D588">
        <v>22501.157160780163</v>
      </c>
      <c r="E588">
        <v>183.02697013219196</v>
      </c>
      <c r="F588">
        <v>641.69049527910022</v>
      </c>
      <c r="G588" t="s">
        <v>310</v>
      </c>
      <c r="H588">
        <v>1334.9972666422525</v>
      </c>
      <c r="I588">
        <v>734.71726349724668</v>
      </c>
      <c r="J588">
        <v>2.4413186897834143</v>
      </c>
      <c r="K588">
        <v>293.95925447675916</v>
      </c>
      <c r="L588">
        <v>376.49890183342825</v>
      </c>
      <c r="M588">
        <v>372.3067735036214</v>
      </c>
      <c r="N588">
        <v>1326.5627680884468</v>
      </c>
      <c r="O588">
        <v>20.024525546365314</v>
      </c>
      <c r="P588">
        <v>16.31614875793457</v>
      </c>
      <c r="Q588">
        <v>3.2302445570627847</v>
      </c>
      <c r="R588">
        <v>1122.288212966919</v>
      </c>
      <c r="S588">
        <v>999.96117182837588</v>
      </c>
      <c r="T588">
        <v>4599.9228129069006</v>
      </c>
      <c r="U588">
        <v>2399.3231243557402</v>
      </c>
      <c r="V588">
        <v>134.17599042256674</v>
      </c>
      <c r="W588">
        <v>23.075000286102295</v>
      </c>
      <c r="X588">
        <v>0.85727499425411224</v>
      </c>
      <c r="Y588">
        <v>1.9949999749660492</v>
      </c>
      <c r="Z588" t="s">
        <v>310</v>
      </c>
      <c r="AA588" t="s">
        <v>310</v>
      </c>
      <c r="AB588" t="s">
        <v>310</v>
      </c>
      <c r="AC588" t="s">
        <v>310</v>
      </c>
      <c r="AD588" t="s">
        <v>310</v>
      </c>
      <c r="AE588">
        <v>14469.096864488391</v>
      </c>
      <c r="AF588">
        <v>92.774997711181641</v>
      </c>
      <c r="AG588">
        <v>8.5600004196166992</v>
      </c>
      <c r="AH588">
        <v>363.42500305175781</v>
      </c>
      <c r="AI588" t="s">
        <v>310</v>
      </c>
      <c r="AJ588">
        <v>2.0999999046325684</v>
      </c>
      <c r="AK588">
        <v>6210</v>
      </c>
      <c r="AL588">
        <v>75.289796034495041</v>
      </c>
      <c r="AM588">
        <v>4.3540266421106129</v>
      </c>
      <c r="AN588">
        <v>5.7740417250328591</v>
      </c>
      <c r="AO588">
        <v>14.091575787133641</v>
      </c>
      <c r="AP588">
        <v>1.2711834927078017E-2</v>
      </c>
      <c r="AQ588">
        <v>2.6055689073271222</v>
      </c>
      <c r="AR588">
        <v>38888.990886773005</v>
      </c>
      <c r="AS588">
        <v>53230.710008409289</v>
      </c>
      <c r="AT588">
        <v>469.86020918952096</v>
      </c>
      <c r="AU588">
        <v>664.93999491797558</v>
      </c>
      <c r="AV588">
        <v>603.32759221394861</v>
      </c>
      <c r="AW588">
        <v>618.62318439483647</v>
      </c>
      <c r="AX588">
        <v>617.40783509148491</v>
      </c>
      <c r="AY588">
        <v>609.17545248667398</v>
      </c>
      <c r="AZ588">
        <v>3.5052172956367333</v>
      </c>
      <c r="BA588">
        <v>-12.677414497070842</v>
      </c>
      <c r="BB588">
        <v>82.006160619523797</v>
      </c>
      <c r="BC588">
        <v>928.10287979973691</v>
      </c>
      <c r="BD588">
        <v>7799.3916083441836</v>
      </c>
      <c r="BE588" s="33">
        <v>0.10119999914119641</v>
      </c>
      <c r="BF588" s="33"/>
    </row>
    <row r="589" spans="3:58" x14ac:dyDescent="0.3">
      <c r="C589" s="34">
        <v>43318</v>
      </c>
      <c r="D589">
        <v>22498.992542182074</v>
      </c>
      <c r="E589">
        <v>181.34207810825771</v>
      </c>
      <c r="F589">
        <v>636.86749140421546</v>
      </c>
      <c r="G589" t="s">
        <v>310</v>
      </c>
      <c r="H589">
        <v>1334.9961210886638</v>
      </c>
      <c r="I589">
        <v>735.2186850017971</v>
      </c>
      <c r="J589">
        <v>2.4527910892058302</v>
      </c>
      <c r="K589">
        <v>291.9087523566352</v>
      </c>
      <c r="L589">
        <v>371.01945739322241</v>
      </c>
      <c r="M589">
        <v>369.69814037746852</v>
      </c>
      <c r="N589">
        <v>1328.3964110904269</v>
      </c>
      <c r="O589">
        <v>19.787776337729561</v>
      </c>
      <c r="P589">
        <v>16.085216363271076</v>
      </c>
      <c r="Q589">
        <v>3.1644404729207358</v>
      </c>
      <c r="R589">
        <v>1120.2869583977592</v>
      </c>
      <c r="S589">
        <v>1000.0371633953519</v>
      </c>
      <c r="T589">
        <v>4600.0511689927844</v>
      </c>
      <c r="U589">
        <v>2398.5575570000542</v>
      </c>
      <c r="V589">
        <v>134.29945309956869</v>
      </c>
      <c r="W589">
        <v>23.025000095367432</v>
      </c>
      <c r="X589">
        <v>0.84530000388622284</v>
      </c>
      <c r="Y589">
        <v>1.9449999630451202</v>
      </c>
      <c r="Z589" t="s">
        <v>310</v>
      </c>
      <c r="AA589" t="s">
        <v>310</v>
      </c>
      <c r="AB589" t="s">
        <v>310</v>
      </c>
      <c r="AC589" t="s">
        <v>310</v>
      </c>
      <c r="AD589" t="s">
        <v>310</v>
      </c>
      <c r="AE589">
        <v>14692.794069417318</v>
      </c>
      <c r="AF589">
        <v>92.475000381469727</v>
      </c>
      <c r="AG589">
        <v>8.5300004482269287</v>
      </c>
      <c r="AH589">
        <v>363.97500610351563</v>
      </c>
      <c r="AI589" t="s">
        <v>310</v>
      </c>
      <c r="AJ589">
        <v>1.1249999850988388</v>
      </c>
      <c r="AK589">
        <v>6210</v>
      </c>
      <c r="AL589">
        <v>75.310947434107462</v>
      </c>
      <c r="AM589">
        <v>4.3514580327603554</v>
      </c>
      <c r="AN589">
        <v>5.7543072472016012</v>
      </c>
      <c r="AO589">
        <v>14.10818388859431</v>
      </c>
      <c r="AP589">
        <v>9.009402067067079E-3</v>
      </c>
      <c r="AQ589">
        <v>2.518049834503068</v>
      </c>
      <c r="AR589">
        <v>38876.99316270616</v>
      </c>
      <c r="AS589">
        <v>51930.586966959636</v>
      </c>
      <c r="AT589">
        <v>469.19088117811413</v>
      </c>
      <c r="AU589">
        <v>659.83540704515246</v>
      </c>
      <c r="AV589">
        <v>600.40493011474609</v>
      </c>
      <c r="AW589">
        <v>615.87435330284961</v>
      </c>
      <c r="AX589">
        <v>614.74405574798584</v>
      </c>
      <c r="AY589">
        <v>606.68872339460586</v>
      </c>
      <c r="AZ589">
        <v>3.5744266534845033</v>
      </c>
      <c r="BA589">
        <v>-12.726241143544515</v>
      </c>
      <c r="BB589">
        <v>79.92490875985888</v>
      </c>
      <c r="BC589">
        <v>940.96877047220869</v>
      </c>
      <c r="BD589">
        <v>7800.2774136013459</v>
      </c>
      <c r="BE589" s="33">
        <v>0.10192083350072305</v>
      </c>
      <c r="BF589" s="33"/>
    </row>
    <row r="590" spans="3:58" x14ac:dyDescent="0.3">
      <c r="C590" s="34">
        <v>43319</v>
      </c>
      <c r="D590">
        <v>22461.443889392591</v>
      </c>
      <c r="E590">
        <v>181.23887057304381</v>
      </c>
      <c r="F590">
        <v>636.81606981489392</v>
      </c>
      <c r="G590" t="s">
        <v>310</v>
      </c>
      <c r="H590">
        <v>1333.7774195031543</v>
      </c>
      <c r="I590">
        <v>736.01990875667991</v>
      </c>
      <c r="J590">
        <v>2.4500900702206074</v>
      </c>
      <c r="K590">
        <v>296.31955392625599</v>
      </c>
      <c r="L590">
        <v>379.13657204310101</v>
      </c>
      <c r="M590">
        <v>374.00830891927086</v>
      </c>
      <c r="N590">
        <v>1327.1213177575005</v>
      </c>
      <c r="O590">
        <v>20.016043522622851</v>
      </c>
      <c r="P590">
        <v>16.349914868672688</v>
      </c>
      <c r="Q590">
        <v>3.1108247016021324</v>
      </c>
      <c r="R590">
        <v>1113.0165139092339</v>
      </c>
      <c r="S590">
        <v>1000.0301695505779</v>
      </c>
      <c r="T590">
        <v>4600.0262307061093</v>
      </c>
      <c r="U590">
        <v>2397.7959738837349</v>
      </c>
      <c r="V590">
        <v>134.38782453536987</v>
      </c>
      <c r="W590">
        <v>23.375</v>
      </c>
      <c r="X590">
        <v>0.8507000058889389</v>
      </c>
      <c r="Y590">
        <v>1.7999999821186066</v>
      </c>
      <c r="Z590" t="s">
        <v>310</v>
      </c>
      <c r="AA590" t="s">
        <v>310</v>
      </c>
      <c r="AB590" t="s">
        <v>310</v>
      </c>
      <c r="AC590" t="s">
        <v>310</v>
      </c>
      <c r="AD590" t="s">
        <v>310</v>
      </c>
      <c r="AE590">
        <v>14585.256893920898</v>
      </c>
      <c r="AF590">
        <v>92.249998092651367</v>
      </c>
      <c r="AG590">
        <v>8.6025002002716064</v>
      </c>
      <c r="AH590">
        <v>362.90000152587891</v>
      </c>
      <c r="AI590" t="s">
        <v>310</v>
      </c>
      <c r="AJ590">
        <v>0.80000001192092896</v>
      </c>
      <c r="AK590">
        <v>6210</v>
      </c>
      <c r="AL590">
        <v>75.32714970376756</v>
      </c>
      <c r="AM590">
        <v>4.3598441693517893</v>
      </c>
      <c r="AN590">
        <v>5.7517055869102478</v>
      </c>
      <c r="AO590">
        <v>14.084359274639024</v>
      </c>
      <c r="AP590">
        <v>8.7197205191190674E-3</v>
      </c>
      <c r="AQ590">
        <v>2.5145586993959217</v>
      </c>
      <c r="AR590">
        <v>38852.45822347005</v>
      </c>
      <c r="AS590">
        <v>52450.184899902342</v>
      </c>
      <c r="AT590">
        <v>466.40321485731334</v>
      </c>
      <c r="AU590">
        <v>659.99872920478356</v>
      </c>
      <c r="AV590">
        <v>599.80694452921546</v>
      </c>
      <c r="AW590">
        <v>616.20700870090059</v>
      </c>
      <c r="AX590">
        <v>615.04630078209766</v>
      </c>
      <c r="AY590">
        <v>605.96679320865212</v>
      </c>
      <c r="AZ590">
        <v>3.5959798311342208</v>
      </c>
      <c r="BA590">
        <v>-12.654349886377652</v>
      </c>
      <c r="BB590">
        <v>85.109540711508856</v>
      </c>
      <c r="BC590">
        <v>942.44286687639021</v>
      </c>
      <c r="BD590">
        <v>7800.1368525187172</v>
      </c>
      <c r="BE590" s="33">
        <v>0.10340833539764087</v>
      </c>
      <c r="BF590" s="33"/>
    </row>
    <row r="591" spans="3:58" x14ac:dyDescent="0.3">
      <c r="C591" s="34">
        <v>43320</v>
      </c>
      <c r="D591">
        <v>22503.334434678818</v>
      </c>
      <c r="E591">
        <v>182.76272982491386</v>
      </c>
      <c r="F591">
        <v>636.65348635779492</v>
      </c>
      <c r="G591" t="s">
        <v>310</v>
      </c>
      <c r="H591">
        <v>1334.0174498664007</v>
      </c>
      <c r="I591">
        <v>733.74819359249534</v>
      </c>
      <c r="J591">
        <v>2.4872613134897419</v>
      </c>
      <c r="K591">
        <v>297.18186893463132</v>
      </c>
      <c r="L591">
        <v>381.43861388100515</v>
      </c>
      <c r="M591">
        <v>374.01267723507351</v>
      </c>
      <c r="N591">
        <v>1326.8181567298041</v>
      </c>
      <c r="O591">
        <v>19.965375435352325</v>
      </c>
      <c r="P591">
        <v>16.360605478286743</v>
      </c>
      <c r="Q591">
        <v>3.0999686453077526</v>
      </c>
      <c r="R591">
        <v>1108.9889887491861</v>
      </c>
      <c r="S591">
        <v>999.94631072150332</v>
      </c>
      <c r="T591">
        <v>4599.9740142822266</v>
      </c>
      <c r="U591">
        <v>2398.8178465101455</v>
      </c>
      <c r="V591">
        <v>134.52884038289389</v>
      </c>
      <c r="W591">
        <v>23.34999942779541</v>
      </c>
      <c r="X591">
        <v>0.85262501239776611</v>
      </c>
      <c r="Y591">
        <v>1.820000022649765</v>
      </c>
      <c r="Z591" t="s">
        <v>310</v>
      </c>
      <c r="AA591" t="s">
        <v>310</v>
      </c>
      <c r="AB591" t="s">
        <v>310</v>
      </c>
      <c r="AC591" t="s">
        <v>310</v>
      </c>
      <c r="AD591" t="s">
        <v>310</v>
      </c>
      <c r="AE591">
        <v>14667.628491210937</v>
      </c>
      <c r="AF591">
        <v>92.049999237060547</v>
      </c>
      <c r="AG591">
        <v>8.5475003719329834</v>
      </c>
      <c r="AH591">
        <v>362.34999084472656</v>
      </c>
      <c r="AI591" t="s">
        <v>310</v>
      </c>
      <c r="AJ591">
        <v>0.27500000409781933</v>
      </c>
      <c r="AK591">
        <v>6210</v>
      </c>
      <c r="AL591">
        <v>75.221206103430859</v>
      </c>
      <c r="AM591">
        <v>4.3583956617632031</v>
      </c>
      <c r="AN591">
        <v>5.7219292116661871</v>
      </c>
      <c r="AO591">
        <v>14.224382271038161</v>
      </c>
      <c r="AP591">
        <v>9.5055020711798631E-3</v>
      </c>
      <c r="AQ591">
        <v>2.5269386255078845</v>
      </c>
      <c r="AR591">
        <v>38950.114297146269</v>
      </c>
      <c r="AS591">
        <v>51631.222786458333</v>
      </c>
      <c r="AT591">
        <v>468.12164889441596</v>
      </c>
      <c r="AU591">
        <v>660.01456260681152</v>
      </c>
      <c r="AV591">
        <v>599.53921635945642</v>
      </c>
      <c r="AW591">
        <v>615.73426017761233</v>
      </c>
      <c r="AX591">
        <v>614.65204851362444</v>
      </c>
      <c r="AY591">
        <v>605.72117648654512</v>
      </c>
      <c r="AZ591">
        <v>3.530711112005843</v>
      </c>
      <c r="BA591">
        <v>-12.660942234595616</v>
      </c>
      <c r="BB591">
        <v>85.950626593165921</v>
      </c>
      <c r="BC591">
        <v>942.78668223487011</v>
      </c>
      <c r="BD591">
        <v>7800.0468841552738</v>
      </c>
      <c r="BE591" s="33">
        <v>0.10260833365221818</v>
      </c>
      <c r="BF591" s="33"/>
    </row>
    <row r="592" spans="3:58" x14ac:dyDescent="0.3">
      <c r="C592" s="34">
        <v>43321</v>
      </c>
      <c r="D592">
        <v>22885.534479437934</v>
      </c>
      <c r="E592">
        <v>182.01228858100043</v>
      </c>
      <c r="F592">
        <v>633.9566140704685</v>
      </c>
      <c r="G592" t="s">
        <v>310</v>
      </c>
      <c r="H592">
        <v>1334.8187921312119</v>
      </c>
      <c r="I592">
        <v>735.05335634019639</v>
      </c>
      <c r="J592">
        <v>2.4895290391312703</v>
      </c>
      <c r="K592">
        <v>278.49504341549346</v>
      </c>
      <c r="L592">
        <v>368.30186956193711</v>
      </c>
      <c r="M592">
        <v>361.01931995815698</v>
      </c>
      <c r="N592">
        <v>1328.4943211025661</v>
      </c>
      <c r="O592">
        <v>20.142701764901478</v>
      </c>
      <c r="P592">
        <v>16.509334643681843</v>
      </c>
      <c r="Q592">
        <v>3.100671821170383</v>
      </c>
      <c r="R592">
        <v>1106.7688443077934</v>
      </c>
      <c r="S592">
        <v>999.98221619923913</v>
      </c>
      <c r="T592">
        <v>4600.0426025390625</v>
      </c>
      <c r="U592">
        <v>2401.4061821831597</v>
      </c>
      <c r="V592">
        <v>134.42874431610107</v>
      </c>
      <c r="W592">
        <v>23.299999237060547</v>
      </c>
      <c r="X592">
        <v>0.82532499730587006</v>
      </c>
      <c r="Y592">
        <v>1.8849999904632568</v>
      </c>
      <c r="Z592" t="s">
        <v>310</v>
      </c>
      <c r="AA592" t="s">
        <v>310</v>
      </c>
      <c r="AB592" t="s">
        <v>310</v>
      </c>
      <c r="AC592" t="s">
        <v>310</v>
      </c>
      <c r="AD592" t="s">
        <v>310</v>
      </c>
      <c r="AE592">
        <v>14861.907997639973</v>
      </c>
      <c r="AF592">
        <v>92.07499885559082</v>
      </c>
      <c r="AG592">
        <v>8.6025002002716064</v>
      </c>
      <c r="AH592">
        <v>359.07499694824219</v>
      </c>
      <c r="AI592" t="s">
        <v>310</v>
      </c>
      <c r="AJ592">
        <v>0.10000000149011612</v>
      </c>
      <c r="AK592">
        <v>6210</v>
      </c>
      <c r="AL592">
        <v>75.245689360300702</v>
      </c>
      <c r="AM592">
        <v>4.349427636942746</v>
      </c>
      <c r="AN592">
        <v>5.7185780350532793</v>
      </c>
      <c r="AO592">
        <v>14.229873151911629</v>
      </c>
      <c r="AP592">
        <v>9.9986348542626252E-3</v>
      </c>
      <c r="AQ592">
        <v>2.5351699441671371</v>
      </c>
      <c r="AR592">
        <v>39505.097806803387</v>
      </c>
      <c r="AS592">
        <v>52067.901342773439</v>
      </c>
      <c r="AT592">
        <v>465.01365585327147</v>
      </c>
      <c r="AU592">
        <v>656.76797493828667</v>
      </c>
      <c r="AV592">
        <v>597.91730244954431</v>
      </c>
      <c r="AW592">
        <v>613.74134176042344</v>
      </c>
      <c r="AX592">
        <v>612.73067588806157</v>
      </c>
      <c r="AY592">
        <v>604.54995797475181</v>
      </c>
      <c r="AZ592">
        <v>3.2281100453601943</v>
      </c>
      <c r="BA592">
        <v>-13.185813895199034</v>
      </c>
      <c r="BB592">
        <v>75.04518374999364</v>
      </c>
      <c r="BC592">
        <v>925.34824345906577</v>
      </c>
      <c r="BD592">
        <v>7800.1595358954537</v>
      </c>
      <c r="BE592" s="33">
        <v>9.4766667423148945E-2</v>
      </c>
      <c r="BF592" s="33"/>
    </row>
    <row r="593" spans="3:58" x14ac:dyDescent="0.3">
      <c r="C593" s="34">
        <v>43322</v>
      </c>
      <c r="D593">
        <v>22985.730143229168</v>
      </c>
      <c r="E593">
        <v>183.23975893656413</v>
      </c>
      <c r="F593">
        <v>627.03915490044483</v>
      </c>
      <c r="G593" t="s">
        <v>310</v>
      </c>
      <c r="H593">
        <v>1326.4501658545601</v>
      </c>
      <c r="I593">
        <v>737.50750183529328</v>
      </c>
      <c r="J593">
        <v>2.4605959640608894</v>
      </c>
      <c r="K593">
        <v>284.20959527757435</v>
      </c>
      <c r="L593">
        <v>366.96305544111465</v>
      </c>
      <c r="M593">
        <v>357.98904365963404</v>
      </c>
      <c r="N593">
        <v>1321.8839151594375</v>
      </c>
      <c r="O593">
        <v>19.880403943856557</v>
      </c>
      <c r="P593">
        <v>16.257442514101665</v>
      </c>
      <c r="Q593">
        <v>2.9149221579233804</v>
      </c>
      <c r="R593">
        <v>1112.3743309444851</v>
      </c>
      <c r="S593">
        <v>999.97729678683811</v>
      </c>
      <c r="T593">
        <v>4599.9610012478297</v>
      </c>
      <c r="U593">
        <v>2399.7967825995552</v>
      </c>
      <c r="V593">
        <v>134.51423645019531</v>
      </c>
      <c r="W593">
        <v>22.999999523162842</v>
      </c>
      <c r="X593">
        <v>0.77665001153945923</v>
      </c>
      <c r="Y593">
        <v>1.8700000047683716</v>
      </c>
      <c r="Z593" t="s">
        <v>310</v>
      </c>
      <c r="AA593" t="s">
        <v>310</v>
      </c>
      <c r="AB593" t="s">
        <v>310</v>
      </c>
      <c r="AC593" t="s">
        <v>310</v>
      </c>
      <c r="AD593" t="s">
        <v>310</v>
      </c>
      <c r="AE593">
        <v>15053.428555636936</v>
      </c>
      <c r="AF593">
        <v>92.174997329711914</v>
      </c>
      <c r="AG593">
        <v>8.5100002288818359</v>
      </c>
      <c r="AH593">
        <v>359.20000457763672</v>
      </c>
      <c r="AI593" t="s">
        <v>310</v>
      </c>
      <c r="AJ593">
        <v>0.47500001825392246</v>
      </c>
      <c r="AK593">
        <v>6210</v>
      </c>
      <c r="AL593">
        <v>75.356519052717417</v>
      </c>
      <c r="AM593">
        <v>4.3579768174224434</v>
      </c>
      <c r="AN593">
        <v>5.7338666382579158</v>
      </c>
      <c r="AO593">
        <v>14.1030337376727</v>
      </c>
      <c r="AP593">
        <v>8.705687726399413E-3</v>
      </c>
      <c r="AQ593">
        <v>2.5331280297703214</v>
      </c>
      <c r="AR593">
        <v>39983.264831542969</v>
      </c>
      <c r="AS593">
        <v>51302.000994194881</v>
      </c>
      <c r="AT593">
        <v>462.79995157453749</v>
      </c>
      <c r="AU593">
        <v>650.01871138678655</v>
      </c>
      <c r="AV593">
        <v>596.1431397332085</v>
      </c>
      <c r="AW593">
        <v>612.14763908386226</v>
      </c>
      <c r="AX593">
        <v>611.36192097134062</v>
      </c>
      <c r="AY593">
        <v>602.65042733086477</v>
      </c>
      <c r="AZ593">
        <v>3.618546989394559</v>
      </c>
      <c r="BA593">
        <v>-13.148961593376265</v>
      </c>
      <c r="BB593">
        <v>73.791707947519086</v>
      </c>
      <c r="BC593">
        <v>903.31802681816953</v>
      </c>
      <c r="BD593">
        <v>7800.0160910712348</v>
      </c>
      <c r="BE593" s="33">
        <v>9.3283332263429955E-2</v>
      </c>
      <c r="BF593" s="33"/>
    </row>
    <row r="594" spans="3:58" x14ac:dyDescent="0.3">
      <c r="C594" s="34">
        <v>43323</v>
      </c>
      <c r="D594">
        <v>22999.155641004774</v>
      </c>
      <c r="E594">
        <v>183.5318981276618</v>
      </c>
      <c r="F594">
        <v>614.21533743540442</v>
      </c>
      <c r="G594" t="s">
        <v>310</v>
      </c>
      <c r="H594">
        <v>1323.1278183407253</v>
      </c>
      <c r="I594">
        <v>741.4603579839071</v>
      </c>
      <c r="J594">
        <v>2.4238020664287938</v>
      </c>
      <c r="K594">
        <v>279.83223609924318</v>
      </c>
      <c r="L594">
        <v>367.77358580695261</v>
      </c>
      <c r="M594">
        <v>354.18868594699438</v>
      </c>
      <c r="N594">
        <v>1317.8764215681288</v>
      </c>
      <c r="O594">
        <v>20.46050376759635</v>
      </c>
      <c r="P594">
        <v>16.594800591468811</v>
      </c>
      <c r="Q594">
        <v>2.8232267697652182</v>
      </c>
      <c r="R594">
        <v>1112.4154267205133</v>
      </c>
      <c r="S594">
        <v>999.9725517272949</v>
      </c>
      <c r="T594">
        <v>4600.0346494886608</v>
      </c>
      <c r="U594">
        <v>2399.5112525092231</v>
      </c>
      <c r="V594">
        <v>134.69690958658853</v>
      </c>
      <c r="W594">
        <v>23.199999332427979</v>
      </c>
      <c r="X594">
        <v>0.75244998931884766</v>
      </c>
      <c r="Y594">
        <v>1.8450000286102295</v>
      </c>
      <c r="Z594" t="s">
        <v>310</v>
      </c>
      <c r="AA594" t="s">
        <v>310</v>
      </c>
      <c r="AB594" t="s">
        <v>310</v>
      </c>
      <c r="AC594" t="s">
        <v>310</v>
      </c>
      <c r="AD594" t="s">
        <v>310</v>
      </c>
      <c r="AE594">
        <v>14898.851054212782</v>
      </c>
      <c r="AF594">
        <v>92.049999237060547</v>
      </c>
      <c r="AG594">
        <v>8.4249999523162842</v>
      </c>
      <c r="AH594">
        <v>359.30001068115234</v>
      </c>
      <c r="AI594" t="s">
        <v>310</v>
      </c>
      <c r="AJ594">
        <v>0.60000002384185791</v>
      </c>
      <c r="AK594">
        <v>6210</v>
      </c>
      <c r="AL594">
        <v>75.452545939551456</v>
      </c>
      <c r="AM594">
        <v>4.375077525793035</v>
      </c>
      <c r="AN594">
        <v>5.7589747569811189</v>
      </c>
      <c r="AO594">
        <v>13.955258872442775</v>
      </c>
      <c r="AP594">
        <v>8.6698693016337026E-3</v>
      </c>
      <c r="AQ594">
        <v>2.5391199522548251</v>
      </c>
      <c r="AR594">
        <v>40448.449654134114</v>
      </c>
      <c r="AS594">
        <v>46988.755216471356</v>
      </c>
      <c r="AT594">
        <v>464.25168928570218</v>
      </c>
      <c r="AU594">
        <v>636.33324746025937</v>
      </c>
      <c r="AV594">
        <v>579.54614957173669</v>
      </c>
      <c r="AW594">
        <v>596.73109667036272</v>
      </c>
      <c r="AX594">
        <v>595.81879747178823</v>
      </c>
      <c r="AY594">
        <v>587.92283693949378</v>
      </c>
      <c r="AZ594">
        <v>3.5440401033394866</v>
      </c>
      <c r="BA594">
        <v>-12.980818289187219</v>
      </c>
      <c r="BB594">
        <v>72.357511206467947</v>
      </c>
      <c r="BC594">
        <v>890.3365184995863</v>
      </c>
      <c r="BD594">
        <v>7799.8214596218531</v>
      </c>
      <c r="BE594" s="33">
        <v>8.664166834205389E-2</v>
      </c>
      <c r="BF594" s="33"/>
    </row>
    <row r="595" spans="3:58" x14ac:dyDescent="0.3">
      <c r="C595" s="34">
        <v>43324</v>
      </c>
      <c r="D595">
        <v>22999.429268391927</v>
      </c>
      <c r="E595">
        <v>182.84587578243679</v>
      </c>
      <c r="F595">
        <v>608.61532794104687</v>
      </c>
      <c r="G595" t="s">
        <v>310</v>
      </c>
      <c r="H595">
        <v>1324.9990628560383</v>
      </c>
      <c r="I595">
        <v>736.66136832767063</v>
      </c>
      <c r="J595">
        <v>2.4590021347834004</v>
      </c>
      <c r="K595">
        <v>273.53414718839855</v>
      </c>
      <c r="L595">
        <v>355.73152436150446</v>
      </c>
      <c r="M595">
        <v>348.27790790134009</v>
      </c>
      <c r="N595">
        <v>1322.2488708496094</v>
      </c>
      <c r="O595">
        <v>20.286354291439057</v>
      </c>
      <c r="P595">
        <v>16.187755425771076</v>
      </c>
      <c r="Q595">
        <v>2.9547834396362305</v>
      </c>
      <c r="R595">
        <v>1115.2721367306181</v>
      </c>
      <c r="S595">
        <v>1000.0377202351888</v>
      </c>
      <c r="T595">
        <v>4600.0151767306861</v>
      </c>
      <c r="U595">
        <v>2401.6499201456704</v>
      </c>
      <c r="V595">
        <v>134.56744432449341</v>
      </c>
      <c r="W595">
        <v>23.374999523162842</v>
      </c>
      <c r="X595">
        <v>0.7226250171661377</v>
      </c>
      <c r="Y595">
        <v>1.8700000047683716</v>
      </c>
      <c r="Z595" t="s">
        <v>310</v>
      </c>
      <c r="AA595" t="s">
        <v>310</v>
      </c>
      <c r="AB595" t="s">
        <v>310</v>
      </c>
      <c r="AC595" t="s">
        <v>310</v>
      </c>
      <c r="AD595" t="s">
        <v>310</v>
      </c>
      <c r="AE595">
        <v>15020.024924723308</v>
      </c>
      <c r="AF595">
        <v>92.07499885559082</v>
      </c>
      <c r="AG595">
        <v>8.3724997043609619</v>
      </c>
      <c r="AH595">
        <v>358.07501220703125</v>
      </c>
      <c r="AI595" t="s">
        <v>310</v>
      </c>
      <c r="AJ595">
        <v>0.60000002384185791</v>
      </c>
      <c r="AK595">
        <v>6210</v>
      </c>
      <c r="AL595">
        <v>75.427190128962195</v>
      </c>
      <c r="AM595">
        <v>4.3679697718701247</v>
      </c>
      <c r="AN595">
        <v>5.7151904811461769</v>
      </c>
      <c r="AO595">
        <v>14.04805139667458</v>
      </c>
      <c r="AP595">
        <v>8.6532214449511636E-3</v>
      </c>
      <c r="AQ595">
        <v>2.5341153144836426</v>
      </c>
      <c r="AR595">
        <v>40421.175968424483</v>
      </c>
      <c r="AS595">
        <v>44615.637251790366</v>
      </c>
      <c r="AT595">
        <v>465.0177769343058</v>
      </c>
      <c r="AU595">
        <v>630.3156282212999</v>
      </c>
      <c r="AV595">
        <v>570.92443042331274</v>
      </c>
      <c r="AW595">
        <v>588.97265065511067</v>
      </c>
      <c r="AX595">
        <v>587.82208120557993</v>
      </c>
      <c r="AY595">
        <v>580.75298302968338</v>
      </c>
      <c r="AZ595">
        <v>3.4864542121688524</v>
      </c>
      <c r="BA595">
        <v>-13.021371964613596</v>
      </c>
      <c r="BB595">
        <v>65.215079438686374</v>
      </c>
      <c r="BC595">
        <v>884.65350040859641</v>
      </c>
      <c r="BD595">
        <v>7800.523884073893</v>
      </c>
      <c r="BE595" s="33">
        <v>7.4395835710068539E-2</v>
      </c>
      <c r="BF595" s="33"/>
    </row>
    <row r="596" spans="3:58" x14ac:dyDescent="0.3">
      <c r="C596" s="34">
        <v>43325</v>
      </c>
      <c r="D596">
        <v>22999.175055609809</v>
      </c>
      <c r="E596">
        <v>182.35735051896836</v>
      </c>
      <c r="F596">
        <v>613.92404609256323</v>
      </c>
      <c r="G596" t="s">
        <v>310</v>
      </c>
      <c r="H596">
        <v>1324.6535876803928</v>
      </c>
      <c r="I596">
        <v>740.14751733144124</v>
      </c>
      <c r="J596">
        <v>2.442892041636838</v>
      </c>
      <c r="K596">
        <v>281.11732430987888</v>
      </c>
      <c r="L596">
        <v>359.97490617964002</v>
      </c>
      <c r="M596">
        <v>350.00988642374676</v>
      </c>
      <c r="N596">
        <v>1321.3647426181369</v>
      </c>
      <c r="O596">
        <v>20.624787082937029</v>
      </c>
      <c r="P596">
        <v>16.515503406524658</v>
      </c>
      <c r="Q596">
        <v>3.0500310526953802</v>
      </c>
      <c r="R596">
        <v>1114.6442968156603</v>
      </c>
      <c r="S596">
        <v>1000.0405659993489</v>
      </c>
      <c r="T596">
        <v>4600.0436679416234</v>
      </c>
      <c r="U596">
        <v>2400.9907828436958</v>
      </c>
      <c r="V596">
        <v>134.25787846247354</v>
      </c>
      <c r="W596">
        <v>23.324999332427979</v>
      </c>
      <c r="X596">
        <v>0.64152500033378601</v>
      </c>
      <c r="Y596">
        <v>1.8199999630451202</v>
      </c>
      <c r="Z596" t="s">
        <v>310</v>
      </c>
      <c r="AA596" t="s">
        <v>310</v>
      </c>
      <c r="AB596" t="s">
        <v>310</v>
      </c>
      <c r="AC596" t="s">
        <v>310</v>
      </c>
      <c r="AD596" t="s">
        <v>310</v>
      </c>
      <c r="AE596">
        <v>14907.480428059896</v>
      </c>
      <c r="AF596">
        <v>91.950000762939453</v>
      </c>
      <c r="AG596">
        <v>8.367499828338623</v>
      </c>
      <c r="AH596">
        <v>356.34999847412109</v>
      </c>
      <c r="AI596" t="s">
        <v>310</v>
      </c>
      <c r="AJ596">
        <v>0.30000000819563866</v>
      </c>
      <c r="AK596">
        <v>6210</v>
      </c>
      <c r="AL596">
        <v>75.419040870666507</v>
      </c>
      <c r="AM596">
        <v>4.3750468992524674</v>
      </c>
      <c r="AN596">
        <v>5.739569443298711</v>
      </c>
      <c r="AO596">
        <v>14.016418590148289</v>
      </c>
      <c r="AP596">
        <v>8.5750428649286423E-3</v>
      </c>
      <c r="AQ596">
        <v>2.5401079406340918</v>
      </c>
      <c r="AR596">
        <v>40354.26742621528</v>
      </c>
      <c r="AS596">
        <v>46358.971969943574</v>
      </c>
      <c r="AT596">
        <v>464.46393745210435</v>
      </c>
      <c r="AU596">
        <v>635.94416932000058</v>
      </c>
      <c r="AV596">
        <v>576.31521224975586</v>
      </c>
      <c r="AW596">
        <v>593.09439468383789</v>
      </c>
      <c r="AX596">
        <v>592.154079691569</v>
      </c>
      <c r="AY596">
        <v>585.38325191073943</v>
      </c>
      <c r="AZ596">
        <v>3.3215955725146666</v>
      </c>
      <c r="BA596">
        <v>-12.908787334958712</v>
      </c>
      <c r="BB596">
        <v>66.188081570466366</v>
      </c>
      <c r="BC596">
        <v>792.63352794647221</v>
      </c>
      <c r="BD596">
        <v>7800.0680938720707</v>
      </c>
      <c r="BE596" s="33">
        <v>7.7570832955340549E-2</v>
      </c>
      <c r="BF596" s="33"/>
    </row>
    <row r="597" spans="3:58" x14ac:dyDescent="0.3">
      <c r="C597" s="34">
        <v>43326</v>
      </c>
      <c r="D597">
        <v>22520.853519015844</v>
      </c>
      <c r="E597">
        <v>182.90085928175185</v>
      </c>
      <c r="F597">
        <v>615.55389722188318</v>
      </c>
      <c r="G597" t="s">
        <v>310</v>
      </c>
      <c r="H597">
        <v>1321.9114141676162</v>
      </c>
      <c r="I597">
        <v>737.82929884592693</v>
      </c>
      <c r="J597">
        <v>2.4501588596238029</v>
      </c>
      <c r="K597">
        <v>284.67080005009967</v>
      </c>
      <c r="L597">
        <v>363.41191166771785</v>
      </c>
      <c r="M597">
        <v>356.57981236775714</v>
      </c>
      <c r="N597">
        <v>1315.702387407091</v>
      </c>
      <c r="O597">
        <v>20.32173717485534</v>
      </c>
      <c r="P597">
        <v>16.234328409367137</v>
      </c>
      <c r="Q597">
        <v>3.2566317849689059</v>
      </c>
      <c r="R597">
        <v>1108.0535085466172</v>
      </c>
      <c r="S597">
        <v>999.80931426154245</v>
      </c>
      <c r="T597">
        <v>4599.9897699991861</v>
      </c>
      <c r="U597">
        <v>2399.920760260688</v>
      </c>
      <c r="V597">
        <v>134.25872166951498</v>
      </c>
      <c r="W597">
        <v>23.449999809265137</v>
      </c>
      <c r="X597">
        <v>0.65205001831054688</v>
      </c>
      <c r="Y597">
        <v>1.8150000274181366</v>
      </c>
      <c r="Z597" t="s">
        <v>310</v>
      </c>
      <c r="AA597" t="s">
        <v>310</v>
      </c>
      <c r="AB597" t="s">
        <v>310</v>
      </c>
      <c r="AC597" t="s">
        <v>310</v>
      </c>
      <c r="AD597" t="s">
        <v>310</v>
      </c>
      <c r="AE597">
        <v>14534.60871480306</v>
      </c>
      <c r="AF597">
        <v>92.049999237060547</v>
      </c>
      <c r="AG597">
        <v>8.3475000858306885</v>
      </c>
      <c r="AH597">
        <v>353.42500305175781</v>
      </c>
      <c r="AI597" t="s">
        <v>310</v>
      </c>
      <c r="AJ597">
        <v>0.20000000298023224</v>
      </c>
      <c r="AK597">
        <v>6210</v>
      </c>
      <c r="AL597">
        <v>75.308313359154596</v>
      </c>
      <c r="AM597">
        <v>4.3865654093027118</v>
      </c>
      <c r="AN597">
        <v>5.7499067796601189</v>
      </c>
      <c r="AO597">
        <v>14.082104213370217</v>
      </c>
      <c r="AP597">
        <v>8.7619184309409726E-3</v>
      </c>
      <c r="AQ597">
        <v>2.5361571047041149</v>
      </c>
      <c r="AR597">
        <v>39531.843743218313</v>
      </c>
      <c r="AS597">
        <v>47182.571076117623</v>
      </c>
      <c r="AT597">
        <v>460.78109016418455</v>
      </c>
      <c r="AU597">
        <v>638.17098787095813</v>
      </c>
      <c r="AV597">
        <v>577.82762862311472</v>
      </c>
      <c r="AW597">
        <v>594.37850699954561</v>
      </c>
      <c r="AX597">
        <v>593.55284294552268</v>
      </c>
      <c r="AY597">
        <v>586.0990256203545</v>
      </c>
      <c r="AZ597">
        <v>3.6467319205403328</v>
      </c>
      <c r="BA597">
        <v>-12.846102473802036</v>
      </c>
      <c r="BB597">
        <v>69.684889027807444</v>
      </c>
      <c r="BC597">
        <v>709.46713233523894</v>
      </c>
      <c r="BD597">
        <v>7799.0461101955834</v>
      </c>
      <c r="BE597" s="33">
        <v>7.8400002482036754E-2</v>
      </c>
      <c r="BF597" s="33"/>
    </row>
    <row r="598" spans="3:58" x14ac:dyDescent="0.3">
      <c r="C598" s="34">
        <v>43327</v>
      </c>
      <c r="D598">
        <v>18065.7255859375</v>
      </c>
      <c r="E598">
        <v>182.97506098217434</v>
      </c>
      <c r="F598">
        <v>561.17140346103247</v>
      </c>
      <c r="G598" t="s">
        <v>310</v>
      </c>
      <c r="H598">
        <v>1319.0092254638671</v>
      </c>
      <c r="I598">
        <v>725.70393952263726</v>
      </c>
      <c r="J598">
        <v>2.4985662399986643</v>
      </c>
      <c r="K598">
        <v>278.16207239362927</v>
      </c>
      <c r="L598">
        <v>343.12819904751245</v>
      </c>
      <c r="M598">
        <v>355.59614499409992</v>
      </c>
      <c r="N598">
        <v>1317.5714376661513</v>
      </c>
      <c r="O598">
        <v>18.860442606608071</v>
      </c>
      <c r="P598">
        <v>14.715853874219789</v>
      </c>
      <c r="Q598">
        <v>3.8815483782026501</v>
      </c>
      <c r="R598">
        <v>1095.1074478573269</v>
      </c>
      <c r="S598">
        <v>999.99416010114885</v>
      </c>
      <c r="T598">
        <v>4599.9637427435982</v>
      </c>
      <c r="U598">
        <v>2402.1306779649522</v>
      </c>
      <c r="V598">
        <v>134.6482745806376</v>
      </c>
      <c r="W598">
        <v>23.049999713897705</v>
      </c>
      <c r="X598">
        <v>0.65085001289844513</v>
      </c>
      <c r="Y598">
        <v>1.887499988079071</v>
      </c>
      <c r="Z598" t="s">
        <v>310</v>
      </c>
      <c r="AA598" t="s">
        <v>310</v>
      </c>
      <c r="AB598" t="s">
        <v>310</v>
      </c>
      <c r="AC598" t="s">
        <v>310</v>
      </c>
      <c r="AD598" t="s">
        <v>310</v>
      </c>
      <c r="AE598">
        <v>11471.140122816298</v>
      </c>
      <c r="AF598">
        <v>91.724998474121094</v>
      </c>
      <c r="AG598">
        <v>8.3924999237060547</v>
      </c>
      <c r="AH598">
        <v>340.82499694824219</v>
      </c>
      <c r="AI598" t="s">
        <v>310</v>
      </c>
      <c r="AJ598">
        <v>0.42500000074505806</v>
      </c>
      <c r="AK598">
        <v>6210</v>
      </c>
      <c r="AL598">
        <v>75.209331798553464</v>
      </c>
      <c r="AM598">
        <v>4.3566810122463435</v>
      </c>
      <c r="AN598">
        <v>5.7144448952542408</v>
      </c>
      <c r="AO598">
        <v>14.268578317430284</v>
      </c>
      <c r="AP598">
        <v>8.6262661756740678E-3</v>
      </c>
      <c r="AQ598">
        <v>2.5341813762982688</v>
      </c>
      <c r="AR598">
        <v>35659.503997124564</v>
      </c>
      <c r="AS598">
        <v>35594.399563259547</v>
      </c>
      <c r="AT598">
        <v>409.49882810380723</v>
      </c>
      <c r="AU598">
        <v>588.10569227006704</v>
      </c>
      <c r="AV598">
        <v>495.41214951409233</v>
      </c>
      <c r="AW598">
        <v>521.69354705810542</v>
      </c>
      <c r="AX598">
        <v>519.6537324905396</v>
      </c>
      <c r="AY598">
        <v>507.72663065592445</v>
      </c>
      <c r="AZ598">
        <v>3.9969655320048334</v>
      </c>
      <c r="BA598">
        <v>-12.687255186173651</v>
      </c>
      <c r="BB598">
        <v>65.717731405629053</v>
      </c>
      <c r="BC598">
        <v>857.76873931884768</v>
      </c>
      <c r="BD598">
        <v>7799.5349163479277</v>
      </c>
      <c r="BE598" s="33">
        <v>5.6758335170646511E-2</v>
      </c>
      <c r="BF598" s="33"/>
    </row>
    <row r="599" spans="3:58" x14ac:dyDescent="0.3">
      <c r="C599" s="34">
        <v>43328</v>
      </c>
      <c r="D599">
        <v>22999.573072645398</v>
      </c>
      <c r="E599">
        <v>183.75941726366679</v>
      </c>
      <c r="F599">
        <v>620.97165213690869</v>
      </c>
      <c r="G599" t="s">
        <v>310</v>
      </c>
      <c r="H599">
        <v>1320.0075135548909</v>
      </c>
      <c r="I599">
        <v>745.53217682308616</v>
      </c>
      <c r="J599">
        <v>2.3742312520650435</v>
      </c>
      <c r="K599">
        <v>286.76210614310372</v>
      </c>
      <c r="L599">
        <v>367.49330702887642</v>
      </c>
      <c r="M599">
        <v>354.13938628302679</v>
      </c>
      <c r="N599">
        <v>1312.8379396226671</v>
      </c>
      <c r="O599">
        <v>20.845666156874763</v>
      </c>
      <c r="P599">
        <v>17.032562255859375</v>
      </c>
      <c r="Q599">
        <v>2.723387214872572</v>
      </c>
      <c r="R599">
        <v>1079.1456614600288</v>
      </c>
      <c r="S599">
        <v>1000.0447287665473</v>
      </c>
      <c r="T599">
        <v>4599.9841439141164</v>
      </c>
      <c r="U599">
        <v>2402.2040473090278</v>
      </c>
      <c r="V599">
        <v>134.07073895136514</v>
      </c>
      <c r="W599">
        <v>22.974999904632568</v>
      </c>
      <c r="X599">
        <v>0.66257502138614655</v>
      </c>
      <c r="Y599">
        <v>1.8124999701976776</v>
      </c>
      <c r="Z599" t="s">
        <v>310</v>
      </c>
      <c r="AA599" t="s">
        <v>310</v>
      </c>
      <c r="AB599" t="s">
        <v>310</v>
      </c>
      <c r="AC599" t="s">
        <v>310</v>
      </c>
      <c r="AD599" t="s">
        <v>310</v>
      </c>
      <c r="AE599">
        <v>14651.697856648763</v>
      </c>
      <c r="AF599">
        <v>91.750001907348633</v>
      </c>
      <c r="AG599">
        <v>8.5225002765655518</v>
      </c>
      <c r="AH599">
        <v>348.14999389648438</v>
      </c>
      <c r="AI599" t="s">
        <v>310</v>
      </c>
      <c r="AJ599">
        <v>0.5</v>
      </c>
      <c r="AK599">
        <v>6210</v>
      </c>
      <c r="AL599">
        <v>75.528237575954861</v>
      </c>
      <c r="AM599">
        <v>4.3908056480189162</v>
      </c>
      <c r="AN599">
        <v>5.8079716525144045</v>
      </c>
      <c r="AO599">
        <v>13.786279856496387</v>
      </c>
      <c r="AP599">
        <v>8.9388233896942788E-3</v>
      </c>
      <c r="AQ599">
        <v>2.5287169135279126</v>
      </c>
      <c r="AR599">
        <v>39965.999335394969</v>
      </c>
      <c r="AS599">
        <v>47871.732253689239</v>
      </c>
      <c r="AT599">
        <v>466.32351537280613</v>
      </c>
      <c r="AU599">
        <v>643.3468006557888</v>
      </c>
      <c r="AV599">
        <v>583.30764770507813</v>
      </c>
      <c r="AW599">
        <v>599.69215884738503</v>
      </c>
      <c r="AX599">
        <v>598.77846359676789</v>
      </c>
      <c r="AY599">
        <v>591.45917517344162</v>
      </c>
      <c r="AZ599">
        <v>3.4111575140721269</v>
      </c>
      <c r="BA599">
        <v>-12.658165473077032</v>
      </c>
      <c r="BB599">
        <v>66.335751447412704</v>
      </c>
      <c r="BC599">
        <v>944.09669950273303</v>
      </c>
      <c r="BD599">
        <v>7799.7034517076281</v>
      </c>
      <c r="BE599" s="33">
        <v>5.9937501015762486E-2</v>
      </c>
      <c r="BF599" s="33"/>
    </row>
    <row r="600" spans="3:58" x14ac:dyDescent="0.3">
      <c r="C600" s="34">
        <v>43329</v>
      </c>
      <c r="D600">
        <v>22940.77546251085</v>
      </c>
      <c r="E600">
        <v>184.52687382698059</v>
      </c>
      <c r="F600">
        <v>624.92924531300866</v>
      </c>
      <c r="G600" t="s">
        <v>310</v>
      </c>
      <c r="H600">
        <v>1324.995467291938</v>
      </c>
      <c r="I600">
        <v>742.1913728290134</v>
      </c>
      <c r="J600">
        <v>2.4153435956272813</v>
      </c>
      <c r="K600">
        <v>288.15848627090452</v>
      </c>
      <c r="L600">
        <v>367.76333421071371</v>
      </c>
      <c r="M600">
        <v>355.7730303870307</v>
      </c>
      <c r="N600">
        <v>1318.7192185295953</v>
      </c>
      <c r="O600">
        <v>20.825407756037183</v>
      </c>
      <c r="P600">
        <v>17.024692217508953</v>
      </c>
      <c r="Q600">
        <v>2.7766877015431723</v>
      </c>
      <c r="R600">
        <v>1041.8667263242933</v>
      </c>
      <c r="S600">
        <v>1000.0209274927776</v>
      </c>
      <c r="T600">
        <v>4600.0554636637371</v>
      </c>
      <c r="U600">
        <v>2399.3873808119033</v>
      </c>
      <c r="V600">
        <v>134.10839557647705</v>
      </c>
      <c r="W600">
        <v>23.075000286102295</v>
      </c>
      <c r="X600">
        <v>0.63527502119541168</v>
      </c>
      <c r="Y600">
        <v>1.9899999499320984</v>
      </c>
      <c r="Z600" t="s">
        <v>310</v>
      </c>
      <c r="AA600" t="s">
        <v>310</v>
      </c>
      <c r="AB600" t="s">
        <v>310</v>
      </c>
      <c r="AC600" t="s">
        <v>310</v>
      </c>
      <c r="AD600" t="s">
        <v>310</v>
      </c>
      <c r="AE600">
        <v>14569.345197550456</v>
      </c>
      <c r="AF600">
        <v>92.099998474121094</v>
      </c>
      <c r="AG600">
        <v>8.4399998188018799</v>
      </c>
      <c r="AH600">
        <v>350.09999847412109</v>
      </c>
      <c r="AI600" t="s">
        <v>310</v>
      </c>
      <c r="AJ600">
        <v>1.0999999642372131</v>
      </c>
      <c r="AK600">
        <v>6210</v>
      </c>
      <c r="AL600">
        <v>75.429702300495578</v>
      </c>
      <c r="AM600">
        <v>4.3722377339171041</v>
      </c>
      <c r="AN600">
        <v>5.7735053852200506</v>
      </c>
      <c r="AO600">
        <v>13.943763368328412</v>
      </c>
      <c r="AP600">
        <v>8.8747823323456591E-3</v>
      </c>
      <c r="AQ600">
        <v>2.5233827945258884</v>
      </c>
      <c r="AR600">
        <v>39562.747341579859</v>
      </c>
      <c r="AS600">
        <v>48810.067489963105</v>
      </c>
      <c r="AT600">
        <v>468.89201039208308</v>
      </c>
      <c r="AU600">
        <v>647.80006243387857</v>
      </c>
      <c r="AV600">
        <v>586.83647579616968</v>
      </c>
      <c r="AW600">
        <v>603.3634273317125</v>
      </c>
      <c r="AX600">
        <v>602.4525139066908</v>
      </c>
      <c r="AY600">
        <v>594.67915433247879</v>
      </c>
      <c r="AZ600">
        <v>3.3561772108078003</v>
      </c>
      <c r="BA600">
        <v>-12.69314308365186</v>
      </c>
      <c r="BB600">
        <v>66.815153202745648</v>
      </c>
      <c r="BC600">
        <v>926.59556806352407</v>
      </c>
      <c r="BD600">
        <v>7800.2381703694664</v>
      </c>
      <c r="BE600" s="33">
        <v>7.4149999767541885E-2</v>
      </c>
      <c r="BF600" s="33"/>
    </row>
    <row r="601" spans="3:58" x14ac:dyDescent="0.3">
      <c r="C601" s="34">
        <v>43330</v>
      </c>
      <c r="D601">
        <v>22999.826494683159</v>
      </c>
      <c r="E601">
        <v>185.0617496172587</v>
      </c>
      <c r="F601">
        <v>623.22094705369739</v>
      </c>
      <c r="G601" t="s">
        <v>310</v>
      </c>
      <c r="H601">
        <v>1324.5307872772216</v>
      </c>
      <c r="I601">
        <v>741.90429490407303</v>
      </c>
      <c r="J601">
        <v>2.4417033530771732</v>
      </c>
      <c r="K601">
        <v>284.22995047039456</v>
      </c>
      <c r="L601">
        <v>365.0301777733697</v>
      </c>
      <c r="M601">
        <v>353.29305330912274</v>
      </c>
      <c r="N601">
        <v>1319.2683007982041</v>
      </c>
      <c r="O601">
        <v>20.787574730316798</v>
      </c>
      <c r="P601">
        <v>16.987515608469646</v>
      </c>
      <c r="Q601">
        <v>2.7456561459435358</v>
      </c>
      <c r="R601">
        <v>1012.1459281709459</v>
      </c>
      <c r="S601">
        <v>1000.0247033437093</v>
      </c>
      <c r="T601">
        <v>4599.9451348198781</v>
      </c>
      <c r="U601">
        <v>2398.7561755710176</v>
      </c>
      <c r="V601">
        <v>134.13951873779297</v>
      </c>
      <c r="W601">
        <v>23.400000095367432</v>
      </c>
      <c r="X601">
        <v>0.60032500326633453</v>
      </c>
      <c r="Y601">
        <v>2.059999942779541</v>
      </c>
      <c r="Z601" t="s">
        <v>310</v>
      </c>
      <c r="AA601" t="s">
        <v>310</v>
      </c>
      <c r="AB601" t="s">
        <v>310</v>
      </c>
      <c r="AC601" t="s">
        <v>310</v>
      </c>
      <c r="AD601" t="s">
        <v>310</v>
      </c>
      <c r="AE601">
        <v>14439.711250813802</v>
      </c>
      <c r="AF601">
        <v>92.049999237060547</v>
      </c>
      <c r="AG601">
        <v>8.3550000190734863</v>
      </c>
      <c r="AH601">
        <v>345.67499542236328</v>
      </c>
      <c r="AI601" t="s">
        <v>310</v>
      </c>
      <c r="AJ601">
        <v>1.2999999523162842</v>
      </c>
      <c r="AK601">
        <v>6210</v>
      </c>
      <c r="AL601">
        <v>75.426373577117914</v>
      </c>
      <c r="AM601">
        <v>4.3647895635830034</v>
      </c>
      <c r="AN601">
        <v>5.7371150220433869</v>
      </c>
      <c r="AO601">
        <v>14.00683640340964</v>
      </c>
      <c r="AP601">
        <v>8.7141818884346224E-3</v>
      </c>
      <c r="AQ601">
        <v>2.5387910091214709</v>
      </c>
      <c r="AR601">
        <v>39580.389348687066</v>
      </c>
      <c r="AS601">
        <v>44700.693242730034</v>
      </c>
      <c r="AT601">
        <v>471.84904075198705</v>
      </c>
      <c r="AU601">
        <v>646.02286758422849</v>
      </c>
      <c r="AV601">
        <v>585.08526484171546</v>
      </c>
      <c r="AW601">
        <v>602.0234847810533</v>
      </c>
      <c r="AX601">
        <v>601.03428086174858</v>
      </c>
      <c r="AY601">
        <v>593.63232483334014</v>
      </c>
      <c r="AZ601">
        <v>3.4909446506036654</v>
      </c>
      <c r="BA601">
        <v>-12.681911213861571</v>
      </c>
      <c r="BB601">
        <v>66.114066856437262</v>
      </c>
      <c r="BC601">
        <v>1043.2809861501057</v>
      </c>
      <c r="BD601">
        <v>7799.3928076850043</v>
      </c>
      <c r="BE601" s="33">
        <v>6.8887499781946346E-2</v>
      </c>
      <c r="BF601" s="33"/>
    </row>
    <row r="602" spans="3:58" x14ac:dyDescent="0.3">
      <c r="C602" s="34">
        <v>43331</v>
      </c>
      <c r="D602">
        <v>22999.625866699218</v>
      </c>
      <c r="E602">
        <v>184.50560934278701</v>
      </c>
      <c r="F602">
        <v>621.22227721744116</v>
      </c>
      <c r="G602" t="s">
        <v>310</v>
      </c>
      <c r="H602">
        <v>1324.9526847839356</v>
      </c>
      <c r="I602">
        <v>742.54866521623399</v>
      </c>
      <c r="J602">
        <v>2.4416733048856258</v>
      </c>
      <c r="K602">
        <v>283.41773377524481</v>
      </c>
      <c r="L602">
        <v>367.85269396040172</v>
      </c>
      <c r="M602">
        <v>353.59566476609973</v>
      </c>
      <c r="N602">
        <v>1319.0924020979139</v>
      </c>
      <c r="O602">
        <v>20.916405589712991</v>
      </c>
      <c r="P602">
        <v>17.105975786844891</v>
      </c>
      <c r="Q602">
        <v>2.8428673479292126</v>
      </c>
      <c r="R602">
        <v>1022.9509133232964</v>
      </c>
      <c r="S602">
        <v>999.98514931996658</v>
      </c>
      <c r="T602">
        <v>4599.9708319769961</v>
      </c>
      <c r="U602">
        <v>2400.7083680894639</v>
      </c>
      <c r="V602">
        <v>134.19355312983194</v>
      </c>
      <c r="W602">
        <v>23.5</v>
      </c>
      <c r="X602">
        <v>0.67059998214244843</v>
      </c>
      <c r="Y602">
        <v>1.8649999499320984</v>
      </c>
      <c r="Z602" t="s">
        <v>310</v>
      </c>
      <c r="AA602" t="s">
        <v>310</v>
      </c>
      <c r="AB602" t="s">
        <v>310</v>
      </c>
      <c r="AC602" t="s">
        <v>310</v>
      </c>
      <c r="AD602" t="s">
        <v>310</v>
      </c>
      <c r="AE602">
        <v>14452.541410319011</v>
      </c>
      <c r="AF602">
        <v>92.375</v>
      </c>
      <c r="AG602">
        <v>8.2500002384185791</v>
      </c>
      <c r="AH602">
        <v>345.97499847412109</v>
      </c>
      <c r="AI602" t="s">
        <v>310</v>
      </c>
      <c r="AJ602">
        <v>1.2999999523162842</v>
      </c>
      <c r="AK602">
        <v>6582.4201388888887</v>
      </c>
      <c r="AL602">
        <v>75.407273530960083</v>
      </c>
      <c r="AM602">
        <v>4.3621875161305068</v>
      </c>
      <c r="AN602">
        <v>5.7438044119212366</v>
      </c>
      <c r="AO602">
        <v>14.023192581534385</v>
      </c>
      <c r="AP602">
        <v>8.7848027857641373E-3</v>
      </c>
      <c r="AQ602">
        <v>2.5346428155899048</v>
      </c>
      <c r="AR602">
        <v>39852.41490342882</v>
      </c>
      <c r="AS602">
        <v>43174.729880099825</v>
      </c>
      <c r="AT602">
        <v>471.10368175506591</v>
      </c>
      <c r="AU602">
        <v>643.75616357591412</v>
      </c>
      <c r="AV602">
        <v>580.79679277208118</v>
      </c>
      <c r="AW602">
        <v>597.67499198913572</v>
      </c>
      <c r="AX602">
        <v>596.6794308132595</v>
      </c>
      <c r="AY602">
        <v>589.92032373216421</v>
      </c>
      <c r="AZ602">
        <v>3.3081472979651556</v>
      </c>
      <c r="BA602">
        <v>-12.700220119953155</v>
      </c>
      <c r="BB602">
        <v>66.9736796286371</v>
      </c>
      <c r="BC602">
        <v>1080.0949061923557</v>
      </c>
      <c r="BD602">
        <v>7800.0011167738176</v>
      </c>
      <c r="BE602" s="33">
        <v>6.7662501086791352E-2</v>
      </c>
      <c r="BF602" s="33"/>
    </row>
    <row r="603" spans="3:58" x14ac:dyDescent="0.3">
      <c r="C603" s="34">
        <v>43332</v>
      </c>
      <c r="D603">
        <v>23000.660122341578</v>
      </c>
      <c r="E603">
        <v>183.7371175236172</v>
      </c>
      <c r="F603">
        <v>617.24392626020642</v>
      </c>
      <c r="G603" t="s">
        <v>310</v>
      </c>
      <c r="H603">
        <v>1325.0151161193849</v>
      </c>
      <c r="I603">
        <v>740.0986318800185</v>
      </c>
      <c r="J603">
        <v>2.4522970415651799</v>
      </c>
      <c r="K603">
        <v>276.17183320787217</v>
      </c>
      <c r="L603">
        <v>363.69571685791016</v>
      </c>
      <c r="M603">
        <v>352.60661443074542</v>
      </c>
      <c r="N603">
        <v>1319.6012341393364</v>
      </c>
      <c r="O603">
        <v>20.623426075114143</v>
      </c>
      <c r="P603">
        <v>16.808477401733398</v>
      </c>
      <c r="Q603">
        <v>2.904466496573554</v>
      </c>
      <c r="R603">
        <v>1015.791394382053</v>
      </c>
      <c r="S603">
        <v>999.99068565368657</v>
      </c>
      <c r="T603">
        <v>4600.0876442803274</v>
      </c>
      <c r="U603">
        <v>2399.1170459323457</v>
      </c>
      <c r="V603">
        <v>134.77177619934082</v>
      </c>
      <c r="W603">
        <v>23.5</v>
      </c>
      <c r="X603">
        <v>0.61029998958110809</v>
      </c>
      <c r="Y603">
        <v>1.7325000166893005</v>
      </c>
      <c r="Z603" t="s">
        <v>310</v>
      </c>
      <c r="AA603" t="s">
        <v>310</v>
      </c>
      <c r="AB603" t="s">
        <v>310</v>
      </c>
      <c r="AC603" t="s">
        <v>310</v>
      </c>
      <c r="AD603" t="s">
        <v>310</v>
      </c>
      <c r="AE603">
        <v>14603.575517103407</v>
      </c>
      <c r="AF603">
        <v>92.42500114440918</v>
      </c>
      <c r="AG603">
        <v>8.2575004100799561</v>
      </c>
      <c r="AH603">
        <v>348.59999084472656</v>
      </c>
      <c r="AI603" t="s">
        <v>310</v>
      </c>
      <c r="AJ603">
        <v>0.6249999925494194</v>
      </c>
      <c r="AK603">
        <v>6845.614583333333</v>
      </c>
      <c r="AL603">
        <v>75.408613877826269</v>
      </c>
      <c r="AM603">
        <v>4.3633269386779929</v>
      </c>
      <c r="AN603">
        <v>5.7285958619581328</v>
      </c>
      <c r="AO603">
        <v>14.047228581706683</v>
      </c>
      <c r="AP603">
        <v>8.5981147777703069E-3</v>
      </c>
      <c r="AQ603">
        <v>2.5499857134289212</v>
      </c>
      <c r="AR603">
        <v>39810.934545898439</v>
      </c>
      <c r="AS603">
        <v>42709.09989013672</v>
      </c>
      <c r="AT603">
        <v>470.20397766960991</v>
      </c>
      <c r="AU603">
        <v>639.72619785732695</v>
      </c>
      <c r="AV603">
        <v>579.19147279527454</v>
      </c>
      <c r="AW603">
        <v>596.66850289238823</v>
      </c>
      <c r="AX603">
        <v>595.37227927313916</v>
      </c>
      <c r="AY603">
        <v>588.51520267062722</v>
      </c>
      <c r="AZ603">
        <v>3.6078334401051202</v>
      </c>
      <c r="BA603">
        <v>-12.759982310732205</v>
      </c>
      <c r="BB603">
        <v>64.358827651871579</v>
      </c>
      <c r="BC603">
        <v>1031.5398161146377</v>
      </c>
      <c r="BD603">
        <v>7799.952075703939</v>
      </c>
      <c r="BE603" s="33">
        <v>7.3625002056360245E-2</v>
      </c>
      <c r="BF603" s="33"/>
    </row>
    <row r="604" spans="3:58" x14ac:dyDescent="0.3">
      <c r="C604" s="34">
        <v>43333</v>
      </c>
      <c r="D604">
        <v>23000.511212158202</v>
      </c>
      <c r="E604">
        <v>182.41334964964125</v>
      </c>
      <c r="F604">
        <v>613.52299478318957</v>
      </c>
      <c r="G604" t="s">
        <v>310</v>
      </c>
      <c r="H604">
        <v>1324.8698867797852</v>
      </c>
      <c r="I604">
        <v>744.22210436926946</v>
      </c>
      <c r="J604">
        <v>2.4343105162735337</v>
      </c>
      <c r="K604">
        <v>281.59599893358018</v>
      </c>
      <c r="L604">
        <v>367.13072776794434</v>
      </c>
      <c r="M604">
        <v>353.60638565487329</v>
      </c>
      <c r="N604">
        <v>1319.5793282826742</v>
      </c>
      <c r="O604">
        <v>20.905717147058912</v>
      </c>
      <c r="P604">
        <v>17.078869660695393</v>
      </c>
      <c r="Q604">
        <v>2.9769976139068604</v>
      </c>
      <c r="R604">
        <v>1010.0373431735569</v>
      </c>
      <c r="S604">
        <v>999.9943343480428</v>
      </c>
      <c r="T604">
        <v>4599.977929009332</v>
      </c>
      <c r="U604">
        <v>2401.6410403781465</v>
      </c>
      <c r="V604">
        <v>134.71245606740317</v>
      </c>
      <c r="W604">
        <v>23.5</v>
      </c>
      <c r="X604">
        <v>0.67105001211166382</v>
      </c>
      <c r="Y604">
        <v>1.6350000202655792</v>
      </c>
      <c r="Z604" t="s">
        <v>310</v>
      </c>
      <c r="AA604" t="s">
        <v>310</v>
      </c>
      <c r="AB604" t="s">
        <v>310</v>
      </c>
      <c r="AC604" t="s">
        <v>310</v>
      </c>
      <c r="AD604" t="s">
        <v>310</v>
      </c>
      <c r="AE604">
        <v>14459.152081298827</v>
      </c>
      <c r="AF604">
        <v>92.700002670288086</v>
      </c>
      <c r="AG604">
        <v>8.3600003719329834</v>
      </c>
      <c r="AH604">
        <v>351.47500610351563</v>
      </c>
      <c r="AI604" t="s">
        <v>310</v>
      </c>
      <c r="AJ604">
        <v>0.40000000596046448</v>
      </c>
      <c r="AK604">
        <v>6210</v>
      </c>
      <c r="AL604">
        <v>75.432280423906121</v>
      </c>
      <c r="AM604">
        <v>4.3558518229259384</v>
      </c>
      <c r="AN604">
        <v>5.7548927206463283</v>
      </c>
      <c r="AO604">
        <v>14.004989289575153</v>
      </c>
      <c r="AP604">
        <v>8.6209900780684426E-3</v>
      </c>
      <c r="AQ604">
        <v>2.5380664815505347</v>
      </c>
      <c r="AR604">
        <v>39863.995007324222</v>
      </c>
      <c r="AS604">
        <v>41284.342706976997</v>
      </c>
      <c r="AT604">
        <v>468.68907751507231</v>
      </c>
      <c r="AU604">
        <v>634.53470130496555</v>
      </c>
      <c r="AV604">
        <v>572.70236545138891</v>
      </c>
      <c r="AW604">
        <v>590.88031580183247</v>
      </c>
      <c r="AX604">
        <v>589.55865122477212</v>
      </c>
      <c r="AY604">
        <v>582.83591395484075</v>
      </c>
      <c r="AZ604">
        <v>3.6246121207873028</v>
      </c>
      <c r="BA604">
        <v>-12.735464977555806</v>
      </c>
      <c r="BB604">
        <v>65.70842117865881</v>
      </c>
      <c r="BC604">
        <v>1059.2642975277372</v>
      </c>
      <c r="BD604">
        <v>7800.2449327256945</v>
      </c>
      <c r="BE604" s="33">
        <v>7.212500274181366E-2</v>
      </c>
      <c r="BF604" s="33"/>
    </row>
    <row r="605" spans="3:58" x14ac:dyDescent="0.3">
      <c r="C605" s="34">
        <v>43334</v>
      </c>
      <c r="D605">
        <v>22998.990700954862</v>
      </c>
      <c r="E605">
        <v>182.39917429288229</v>
      </c>
      <c r="F605">
        <v>609.97152275509302</v>
      </c>
      <c r="G605" t="s">
        <v>310</v>
      </c>
      <c r="H605">
        <v>1328.2346366034615</v>
      </c>
      <c r="I605">
        <v>746.25165462493896</v>
      </c>
      <c r="J605">
        <v>2.3027019664921142</v>
      </c>
      <c r="K605">
        <v>283.16229962242971</v>
      </c>
      <c r="L605">
        <v>364.10497033860946</v>
      </c>
      <c r="M605">
        <v>351.2015660603841</v>
      </c>
      <c r="N605">
        <v>1322.8953851911756</v>
      </c>
      <c r="O605">
        <v>20.666565079159206</v>
      </c>
      <c r="P605">
        <v>16.856016000111897</v>
      </c>
      <c r="Q605">
        <v>2.8097019725375705</v>
      </c>
      <c r="R605">
        <v>1005.6149228837755</v>
      </c>
      <c r="S605">
        <v>999.99474794599746</v>
      </c>
      <c r="T605">
        <v>4600.0075315687391</v>
      </c>
      <c r="U605">
        <v>2401.5444225735137</v>
      </c>
      <c r="V605">
        <v>134.54318046569824</v>
      </c>
      <c r="W605">
        <v>23.424999713897705</v>
      </c>
      <c r="X605">
        <v>0.63977502286434174</v>
      </c>
      <c r="Y605">
        <v>1.7825000286102295</v>
      </c>
      <c r="Z605" t="s">
        <v>310</v>
      </c>
      <c r="AA605" t="s">
        <v>310</v>
      </c>
      <c r="AB605" t="s">
        <v>310</v>
      </c>
      <c r="AC605" t="s">
        <v>310</v>
      </c>
      <c r="AD605" t="s">
        <v>310</v>
      </c>
      <c r="AE605">
        <v>14158.583865695529</v>
      </c>
      <c r="AF605">
        <v>92.724998474121094</v>
      </c>
      <c r="AG605">
        <v>8.4125001430511475</v>
      </c>
      <c r="AH605">
        <v>348.30000305175781</v>
      </c>
      <c r="AI605" t="s">
        <v>310</v>
      </c>
      <c r="AJ605">
        <v>0.40000000596046448</v>
      </c>
      <c r="AK605">
        <v>6210</v>
      </c>
      <c r="AL605">
        <v>79.115032532480029</v>
      </c>
      <c r="AM605">
        <v>4.262698282798131</v>
      </c>
      <c r="AN605">
        <v>4.8930526798536569</v>
      </c>
      <c r="AO605">
        <v>11.289134337727187</v>
      </c>
      <c r="AP605">
        <v>8.8397754459745362E-3</v>
      </c>
      <c r="AQ605">
        <v>2.6043812847799725</v>
      </c>
      <c r="AR605">
        <v>40080.308951822917</v>
      </c>
      <c r="AS605">
        <v>39273.58775499132</v>
      </c>
      <c r="AT605">
        <v>469.43748923407662</v>
      </c>
      <c r="AU605">
        <v>628.50595080057781</v>
      </c>
      <c r="AV605">
        <v>563.45451672871911</v>
      </c>
      <c r="AW605">
        <v>582.12729025946726</v>
      </c>
      <c r="AX605">
        <v>580.72416797214089</v>
      </c>
      <c r="AY605">
        <v>574.8614562988281</v>
      </c>
      <c r="AZ605">
        <v>3.4812554100321398</v>
      </c>
      <c r="BA605">
        <v>-12.608013344142172</v>
      </c>
      <c r="BB605">
        <v>66.161416465706296</v>
      </c>
      <c r="BC605">
        <v>1090.8711801740858</v>
      </c>
      <c r="BD605">
        <v>7800.4211554633248</v>
      </c>
      <c r="BE605" s="33">
        <v>7.5008335833748177E-2</v>
      </c>
      <c r="BF605" s="33"/>
    </row>
    <row r="606" spans="3:58" x14ac:dyDescent="0.3">
      <c r="C606" s="34">
        <v>43335</v>
      </c>
      <c r="D606">
        <v>22999.994087049698</v>
      </c>
      <c r="E606">
        <v>183.42333431773716</v>
      </c>
      <c r="F606">
        <v>611.87534915076367</v>
      </c>
      <c r="G606" t="s">
        <v>310</v>
      </c>
      <c r="H606">
        <v>1329.9543319702148</v>
      </c>
      <c r="I606">
        <v>745.19555450015594</v>
      </c>
      <c r="J606">
        <v>2.3575656121389734</v>
      </c>
      <c r="K606">
        <v>284.67114777035181</v>
      </c>
      <c r="L606">
        <v>365.94779735141333</v>
      </c>
      <c r="M606">
        <v>352.33585039774579</v>
      </c>
      <c r="N606">
        <v>1324.6355727301705</v>
      </c>
      <c r="O606">
        <v>20.78053090373675</v>
      </c>
      <c r="P606">
        <v>16.961785793304443</v>
      </c>
      <c r="Q606">
        <v>2.9255330827501087</v>
      </c>
      <c r="R606">
        <v>1003.9453378041585</v>
      </c>
      <c r="S606">
        <v>999.96393835279673</v>
      </c>
      <c r="T606">
        <v>4599.9435384114586</v>
      </c>
      <c r="U606">
        <v>2399.77175394694</v>
      </c>
      <c r="V606">
        <v>134.43089803059897</v>
      </c>
      <c r="W606">
        <v>23.250000476837158</v>
      </c>
      <c r="X606">
        <v>0.69995002448558807</v>
      </c>
      <c r="Y606">
        <v>1.9600000083446503</v>
      </c>
      <c r="Z606" t="s">
        <v>310</v>
      </c>
      <c r="AA606" t="s">
        <v>310</v>
      </c>
      <c r="AB606" t="s">
        <v>310</v>
      </c>
      <c r="AC606" t="s">
        <v>310</v>
      </c>
      <c r="AD606" t="s">
        <v>310</v>
      </c>
      <c r="AE606">
        <v>14039.626984659832</v>
      </c>
      <c r="AF606">
        <v>92.624998092651367</v>
      </c>
      <c r="AG606">
        <v>8.4049997329711914</v>
      </c>
      <c r="AH606">
        <v>349.625</v>
      </c>
      <c r="AI606" t="s">
        <v>310</v>
      </c>
      <c r="AJ606">
        <v>0.40000000596046448</v>
      </c>
      <c r="AK606">
        <v>6210</v>
      </c>
      <c r="AL606">
        <v>75.588474276330743</v>
      </c>
      <c r="AM606">
        <v>4.3304626654419636</v>
      </c>
      <c r="AN606">
        <v>5.8463459416892789</v>
      </c>
      <c r="AO606">
        <v>13.778309713469611</v>
      </c>
      <c r="AP606">
        <v>1.3093685006929768E-2</v>
      </c>
      <c r="AQ606">
        <v>2.7113285743527942</v>
      </c>
      <c r="AR606">
        <v>39976.486322699653</v>
      </c>
      <c r="AS606">
        <v>39892.710639105906</v>
      </c>
      <c r="AT606">
        <v>469.25753560596041</v>
      </c>
      <c r="AU606">
        <v>630.44503934648299</v>
      </c>
      <c r="AV606">
        <v>564.22876781887476</v>
      </c>
      <c r="AW606">
        <v>582.69661530388726</v>
      </c>
      <c r="AX606">
        <v>581.42503450181744</v>
      </c>
      <c r="AY606">
        <v>575.59670800103083</v>
      </c>
      <c r="AZ606">
        <v>3.3648512060443561</v>
      </c>
      <c r="BA606">
        <v>-12.637364128894276</v>
      </c>
      <c r="BB606">
        <v>66.149572356541952</v>
      </c>
      <c r="BC606">
        <v>1077.0397641923691</v>
      </c>
      <c r="BD606">
        <v>7799.7465426974823</v>
      </c>
      <c r="BE606" s="33">
        <v>7.3420834417144462E-2</v>
      </c>
      <c r="BF606" s="33"/>
    </row>
    <row r="607" spans="3:58" x14ac:dyDescent="0.3">
      <c r="C607" s="34">
        <v>43336</v>
      </c>
      <c r="D607">
        <v>23013.472607421874</v>
      </c>
      <c r="E607">
        <v>182.42209426032173</v>
      </c>
      <c r="F607">
        <v>614.69239552815759</v>
      </c>
      <c r="G607" t="s">
        <v>310</v>
      </c>
      <c r="H607">
        <v>1327.0571172926161</v>
      </c>
      <c r="I607">
        <v>742.2515165540907</v>
      </c>
      <c r="J607">
        <v>2.3555201700716109</v>
      </c>
      <c r="K607">
        <v>286.41986428366766</v>
      </c>
      <c r="L607">
        <v>370.02979980044893</v>
      </c>
      <c r="M607">
        <v>352.6238547431098</v>
      </c>
      <c r="N607">
        <v>1321.5272725423176</v>
      </c>
      <c r="O607">
        <v>20.893790210617912</v>
      </c>
      <c r="P607">
        <v>17.069455146789551</v>
      </c>
      <c r="Q607">
        <v>2.9878606796264648</v>
      </c>
      <c r="R607">
        <v>1000.7469887627495</v>
      </c>
      <c r="S607">
        <v>1000.0219282574124</v>
      </c>
      <c r="T607">
        <v>4600.0317164103189</v>
      </c>
      <c r="U607">
        <v>2400.7374869452583</v>
      </c>
      <c r="V607">
        <v>134.32821671168008</v>
      </c>
      <c r="W607">
        <v>23.800000190734863</v>
      </c>
      <c r="X607">
        <v>0.72755001485347748</v>
      </c>
      <c r="Y607">
        <v>1.8199999928474426</v>
      </c>
      <c r="Z607" t="s">
        <v>310</v>
      </c>
      <c r="AA607" t="s">
        <v>310</v>
      </c>
      <c r="AB607" t="s">
        <v>310</v>
      </c>
      <c r="AC607" t="s">
        <v>310</v>
      </c>
      <c r="AD607" t="s">
        <v>310</v>
      </c>
      <c r="AE607">
        <v>14153.09866027832</v>
      </c>
      <c r="AF607">
        <v>92.825000762939453</v>
      </c>
      <c r="AG607">
        <v>8.5425000190734863</v>
      </c>
      <c r="AH607">
        <v>347.125</v>
      </c>
      <c r="AI607" t="s">
        <v>310</v>
      </c>
      <c r="AJ607">
        <v>-0.27499999850988388</v>
      </c>
      <c r="AK607">
        <v>6210</v>
      </c>
      <c r="AL607">
        <v>75.665397400326199</v>
      </c>
      <c r="AM607">
        <v>4.3317995955638677</v>
      </c>
      <c r="AN607">
        <v>5.8284947969074601</v>
      </c>
      <c r="AO607">
        <v>13.726193775733313</v>
      </c>
      <c r="AP607">
        <v>1.3563374833514294E-2</v>
      </c>
      <c r="AQ607">
        <v>2.7464950664175882</v>
      </c>
      <c r="AR607">
        <v>40136.254903157555</v>
      </c>
      <c r="AS607">
        <v>42984.577498372397</v>
      </c>
      <c r="AT607">
        <v>468.69704430898031</v>
      </c>
      <c r="AU607">
        <v>633.25930968390571</v>
      </c>
      <c r="AV607">
        <v>571.00167804294165</v>
      </c>
      <c r="AW607">
        <v>587.61621956295437</v>
      </c>
      <c r="AX607">
        <v>586.51056391398117</v>
      </c>
      <c r="AY607">
        <v>581.03276500701907</v>
      </c>
      <c r="AZ607">
        <v>3.6491992740995354</v>
      </c>
      <c r="BA607">
        <v>-12.618070714010132</v>
      </c>
      <c r="BB607">
        <v>69.113940686649741</v>
      </c>
      <c r="BC607">
        <v>1008.1850719028049</v>
      </c>
      <c r="BD607">
        <v>7800.2484076605906</v>
      </c>
      <c r="BE607" s="33">
        <v>7.1229165730377034E-2</v>
      </c>
      <c r="BF607" s="33"/>
    </row>
    <row r="608" spans="3:58" x14ac:dyDescent="0.3">
      <c r="C608" s="34">
        <v>43337</v>
      </c>
      <c r="D608">
        <v>23005.985226779514</v>
      </c>
      <c r="E608">
        <v>181.35748135248821</v>
      </c>
      <c r="F608">
        <v>612.03096389770508</v>
      </c>
      <c r="G608" t="s">
        <v>310</v>
      </c>
      <c r="H608">
        <v>1324.8561925252279</v>
      </c>
      <c r="I608">
        <v>742.07863966623938</v>
      </c>
      <c r="J608">
        <v>2.3527139287510956</v>
      </c>
      <c r="K608">
        <v>285.97578609254623</v>
      </c>
      <c r="L608">
        <v>368.40815325842965</v>
      </c>
      <c r="M608">
        <v>352.26986673143176</v>
      </c>
      <c r="N608">
        <v>1320.0793749491374</v>
      </c>
      <c r="O608">
        <v>20.700732669565411</v>
      </c>
      <c r="P608">
        <v>16.871931076049805</v>
      </c>
      <c r="Q608">
        <v>2.9687243037753634</v>
      </c>
      <c r="R608">
        <v>1001.9610118865967</v>
      </c>
      <c r="S608">
        <v>999.99703025817871</v>
      </c>
      <c r="T608">
        <v>4599.9198537190759</v>
      </c>
      <c r="U608">
        <v>2399.1766187879775</v>
      </c>
      <c r="V608">
        <v>134.37583764394125</v>
      </c>
      <c r="W608">
        <v>23.700000286102295</v>
      </c>
      <c r="X608">
        <v>0.69892500340938568</v>
      </c>
      <c r="Y608">
        <v>1.8050000369548798</v>
      </c>
      <c r="Z608" t="s">
        <v>310</v>
      </c>
      <c r="AA608" t="s">
        <v>310</v>
      </c>
      <c r="AB608" t="s">
        <v>310</v>
      </c>
      <c r="AC608" t="s">
        <v>310</v>
      </c>
      <c r="AD608" t="s">
        <v>310</v>
      </c>
      <c r="AE608">
        <v>14401.411874728732</v>
      </c>
      <c r="AF608">
        <v>92.225000381469727</v>
      </c>
      <c r="AG608">
        <v>8.6424999237060547</v>
      </c>
      <c r="AH608">
        <v>345.17499542236328</v>
      </c>
      <c r="AI608" t="s">
        <v>310</v>
      </c>
      <c r="AJ608">
        <v>-0.5</v>
      </c>
      <c r="AK608">
        <v>6210</v>
      </c>
      <c r="AL608">
        <v>75.722535493638787</v>
      </c>
      <c r="AM608">
        <v>4.3176115932287997</v>
      </c>
      <c r="AN608">
        <v>5.8237619653896049</v>
      </c>
      <c r="AO608">
        <v>13.700830250647332</v>
      </c>
      <c r="AP608">
        <v>1.053524079422156E-2</v>
      </c>
      <c r="AQ608">
        <v>2.6635839707321591</v>
      </c>
      <c r="AR608">
        <v>40153.946303982208</v>
      </c>
      <c r="AS608">
        <v>44597.161109754772</v>
      </c>
      <c r="AT608">
        <v>466.59877427419025</v>
      </c>
      <c r="AU608">
        <v>630.52416354285344</v>
      </c>
      <c r="AV608">
        <v>568.187231487698</v>
      </c>
      <c r="AW608">
        <v>585.23004131317134</v>
      </c>
      <c r="AX608">
        <v>584.04291612837051</v>
      </c>
      <c r="AY608">
        <v>577.7645003212823</v>
      </c>
      <c r="AZ608">
        <v>3.5939186713761755</v>
      </c>
      <c r="BA608">
        <v>-12.554503547151883</v>
      </c>
      <c r="BB608">
        <v>67.386068370607163</v>
      </c>
      <c r="BC608">
        <v>931.5372054206</v>
      </c>
      <c r="BD608">
        <v>7800.0855124579539</v>
      </c>
      <c r="BE608" s="33">
        <v>6.3462501081327602E-2</v>
      </c>
      <c r="BF608" s="33"/>
    </row>
    <row r="609" spans="3:58" x14ac:dyDescent="0.3">
      <c r="C609" s="34">
        <v>43338</v>
      </c>
      <c r="D609">
        <v>23001.48596801758</v>
      </c>
      <c r="E609">
        <v>180.0268686665429</v>
      </c>
      <c r="F609">
        <v>615.09652137756348</v>
      </c>
      <c r="G609" t="s">
        <v>310</v>
      </c>
      <c r="H609">
        <v>1325.3212268405491</v>
      </c>
      <c r="I609">
        <v>745.20005071428091</v>
      </c>
      <c r="J609">
        <v>2.3776981841151912</v>
      </c>
      <c r="K609">
        <v>286.14019139607746</v>
      </c>
      <c r="L609">
        <v>367.48757962120902</v>
      </c>
      <c r="M609">
        <v>352.24347114562988</v>
      </c>
      <c r="N609">
        <v>1320.8865333557128</v>
      </c>
      <c r="O609">
        <v>20.825446173879836</v>
      </c>
      <c r="P609">
        <v>17.001563390096027</v>
      </c>
      <c r="Q609">
        <v>2.9734861056009927</v>
      </c>
      <c r="R609">
        <v>997.49929521348736</v>
      </c>
      <c r="S609">
        <v>1000.0023151609632</v>
      </c>
      <c r="T609">
        <v>4600.0438563028974</v>
      </c>
      <c r="U609">
        <v>2399.6160295274522</v>
      </c>
      <c r="V609">
        <v>134.27696784337363</v>
      </c>
      <c r="W609">
        <v>23.525000095367432</v>
      </c>
      <c r="X609">
        <v>0.71570000052452087</v>
      </c>
      <c r="Y609">
        <v>1.7824999988079071</v>
      </c>
      <c r="Z609" t="s">
        <v>310</v>
      </c>
      <c r="AA609" t="s">
        <v>310</v>
      </c>
      <c r="AB609" t="s">
        <v>310</v>
      </c>
      <c r="AC609" t="s">
        <v>310</v>
      </c>
      <c r="AD609" t="s">
        <v>310</v>
      </c>
      <c r="AE609">
        <v>14380.726609293621</v>
      </c>
      <c r="AF609">
        <v>92.225002288818359</v>
      </c>
      <c r="AG609">
        <v>8.6075000762939453</v>
      </c>
      <c r="AH609">
        <v>349.17500305175781</v>
      </c>
      <c r="AI609" t="s">
        <v>310</v>
      </c>
      <c r="AJ609">
        <v>-0.5</v>
      </c>
      <c r="AK609">
        <v>6210</v>
      </c>
      <c r="AL609">
        <v>75.604232091373873</v>
      </c>
      <c r="AM609">
        <v>4.3610001247974086</v>
      </c>
      <c r="AN609">
        <v>5.8022943957536306</v>
      </c>
      <c r="AO609">
        <v>13.793653443455696</v>
      </c>
      <c r="AP609">
        <v>1.1638072629769644E-2</v>
      </c>
      <c r="AQ609">
        <v>2.7018452270163431</v>
      </c>
      <c r="AR609">
        <v>40069.873905436201</v>
      </c>
      <c r="AS609">
        <v>45607.069859483505</v>
      </c>
      <c r="AT609">
        <v>464.76998410754732</v>
      </c>
      <c r="AU609">
        <v>633.67238307529021</v>
      </c>
      <c r="AV609">
        <v>568.00507969326441</v>
      </c>
      <c r="AW609">
        <v>585.65608976152203</v>
      </c>
      <c r="AX609">
        <v>584.29170758989119</v>
      </c>
      <c r="AY609">
        <v>577.70210039350718</v>
      </c>
      <c r="AZ609">
        <v>3.2011048918796909</v>
      </c>
      <c r="BA609">
        <v>-12.593203663163715</v>
      </c>
      <c r="BB609">
        <v>66.818523579173615</v>
      </c>
      <c r="BC609">
        <v>934.1235105938382</v>
      </c>
      <c r="BD609">
        <v>7799.9137334187826</v>
      </c>
      <c r="BE609" s="33">
        <v>6.5858335855106517E-2</v>
      </c>
      <c r="BF609" s="33"/>
    </row>
    <row r="610" spans="3:58" x14ac:dyDescent="0.3">
      <c r="C610" s="34">
        <v>43339</v>
      </c>
      <c r="D610">
        <v>22957.785742865668</v>
      </c>
      <c r="E610">
        <v>180.43142761124506</v>
      </c>
      <c r="F610">
        <v>623.37045722537573</v>
      </c>
      <c r="G610" t="s">
        <v>310</v>
      </c>
      <c r="H610">
        <v>1328.9449103461372</v>
      </c>
      <c r="I610">
        <v>744.61676606072319</v>
      </c>
      <c r="J610">
        <v>2.3666373551443769</v>
      </c>
      <c r="K610">
        <v>286.77215986251832</v>
      </c>
      <c r="L610">
        <v>368.91284061008031</v>
      </c>
      <c r="M610">
        <v>353.87153890397815</v>
      </c>
      <c r="N610">
        <v>1323.8041725158691</v>
      </c>
      <c r="O610">
        <v>21.170607166157829</v>
      </c>
      <c r="P610">
        <v>17.355974515279133</v>
      </c>
      <c r="Q610">
        <v>2.8991431262758045</v>
      </c>
      <c r="R610">
        <v>995.74704437255855</v>
      </c>
      <c r="S610">
        <v>999.95108657413061</v>
      </c>
      <c r="T610">
        <v>4600.0071472167965</v>
      </c>
      <c r="U610">
        <v>2398.100895351834</v>
      </c>
      <c r="V610">
        <v>134.29245313008627</v>
      </c>
      <c r="W610">
        <v>23.5</v>
      </c>
      <c r="X610">
        <v>0.72142498195171356</v>
      </c>
      <c r="Y610">
        <v>1.9874999523162842</v>
      </c>
      <c r="Z610" t="s">
        <v>310</v>
      </c>
      <c r="AA610" t="s">
        <v>310</v>
      </c>
      <c r="AB610" t="s">
        <v>310</v>
      </c>
      <c r="AC610" t="s">
        <v>310</v>
      </c>
      <c r="AD610" t="s">
        <v>310</v>
      </c>
      <c r="AE610">
        <v>13894.508231947157</v>
      </c>
      <c r="AF610">
        <v>92.375001907348633</v>
      </c>
      <c r="AG610">
        <v>8.5749998092651367</v>
      </c>
      <c r="AH610">
        <v>343.40000152587891</v>
      </c>
      <c r="AI610" t="s">
        <v>310</v>
      </c>
      <c r="AJ610">
        <v>0.17500000447034836</v>
      </c>
      <c r="AK610">
        <v>6210</v>
      </c>
      <c r="AL610">
        <v>75.561038059658472</v>
      </c>
      <c r="AM610">
        <v>4.368328388697571</v>
      </c>
      <c r="AN610">
        <v>5.8270843924747577</v>
      </c>
      <c r="AO610">
        <v>13.78870182732741</v>
      </c>
      <c r="AP610">
        <v>1.2170964075873295E-2</v>
      </c>
      <c r="AQ610">
        <v>2.7002650830480786</v>
      </c>
      <c r="AR610">
        <v>39814.864204915364</v>
      </c>
      <c r="AS610">
        <v>48719.265535481769</v>
      </c>
      <c r="AT610">
        <v>462.9993527094523</v>
      </c>
      <c r="AU610">
        <v>642.68850180308027</v>
      </c>
      <c r="AV610">
        <v>584.64343812730579</v>
      </c>
      <c r="AW610">
        <v>600.80794027116565</v>
      </c>
      <c r="AX610">
        <v>599.60292828877766</v>
      </c>
      <c r="AY610">
        <v>591.72028929392502</v>
      </c>
      <c r="AZ610">
        <v>3.7278996068570347</v>
      </c>
      <c r="BA610">
        <v>-12.652082364426718</v>
      </c>
      <c r="BB610">
        <v>68.359130424923364</v>
      </c>
      <c r="BC610">
        <v>935.23382587432866</v>
      </c>
      <c r="BD610">
        <v>7799.9511971367729</v>
      </c>
      <c r="BE610" s="33">
        <v>7.2004168604811028E-2</v>
      </c>
      <c r="BF610" s="33"/>
    </row>
    <row r="611" spans="3:58" x14ac:dyDescent="0.3">
      <c r="C611" s="34">
        <v>43340</v>
      </c>
      <c r="D611">
        <v>22999.885808648003</v>
      </c>
      <c r="E611">
        <v>181.2083148850335</v>
      </c>
      <c r="F611">
        <v>627.42194069756397</v>
      </c>
      <c r="G611" t="s">
        <v>310</v>
      </c>
      <c r="H611">
        <v>1334.7524998982747</v>
      </c>
      <c r="I611">
        <v>745.22270785437695</v>
      </c>
      <c r="J611">
        <v>2.3855228940921802</v>
      </c>
      <c r="K611">
        <v>286.54117330975004</v>
      </c>
      <c r="L611">
        <v>369.62284518347849</v>
      </c>
      <c r="M611">
        <v>356.56752586364746</v>
      </c>
      <c r="N611">
        <v>1328.9561767578125</v>
      </c>
      <c r="O611">
        <v>20.815842170847787</v>
      </c>
      <c r="P611">
        <v>17.005393028259277</v>
      </c>
      <c r="Q611">
        <v>3.1038232114579944</v>
      </c>
      <c r="R611">
        <v>994.55471937391496</v>
      </c>
      <c r="S611">
        <v>1000.0343898561266</v>
      </c>
      <c r="T611">
        <v>4599.9969829983183</v>
      </c>
      <c r="U611">
        <v>2399.246703253852</v>
      </c>
      <c r="V611">
        <v>134.32125727335611</v>
      </c>
      <c r="W611">
        <v>23.575000286102295</v>
      </c>
      <c r="X611">
        <v>0.67524999380111694</v>
      </c>
      <c r="Y611">
        <v>2.0449999570846558</v>
      </c>
      <c r="Z611" t="s">
        <v>310</v>
      </c>
      <c r="AA611" t="s">
        <v>310</v>
      </c>
      <c r="AB611" t="s">
        <v>310</v>
      </c>
      <c r="AC611" t="s">
        <v>310</v>
      </c>
      <c r="AD611" t="s">
        <v>310</v>
      </c>
      <c r="AE611">
        <v>14088.512596638997</v>
      </c>
      <c r="AF611">
        <v>92.475000381469727</v>
      </c>
      <c r="AG611">
        <v>8.5250000953674316</v>
      </c>
      <c r="AH611">
        <v>339.20000457763672</v>
      </c>
      <c r="AI611" t="s">
        <v>310</v>
      </c>
      <c r="AJ611">
        <v>0.40000000596046448</v>
      </c>
      <c r="AK611">
        <v>6210</v>
      </c>
      <c r="AL611">
        <v>75.564830875396723</v>
      </c>
      <c r="AM611">
        <v>4.2756462777654329</v>
      </c>
      <c r="AN611">
        <v>5.8195343694753117</v>
      </c>
      <c r="AO611">
        <v>13.878542973597844</v>
      </c>
      <c r="AP611">
        <v>1.2113554926336178E-2</v>
      </c>
      <c r="AQ611">
        <v>2.6932186550564237</v>
      </c>
      <c r="AR611">
        <v>39633.139529079861</v>
      </c>
      <c r="AS611">
        <v>49220.373730468753</v>
      </c>
      <c r="AT611">
        <v>466.48452831904092</v>
      </c>
      <c r="AU611">
        <v>646.99224236806231</v>
      </c>
      <c r="AV611">
        <v>587.0857450697157</v>
      </c>
      <c r="AW611">
        <v>603.18299117618142</v>
      </c>
      <c r="AX611">
        <v>601.99904331631126</v>
      </c>
      <c r="AY611">
        <v>594.08599092695454</v>
      </c>
      <c r="AZ611">
        <v>3.5205142433444658</v>
      </c>
      <c r="BA611">
        <v>-12.622854073180093</v>
      </c>
      <c r="BB611">
        <v>67.622349127133688</v>
      </c>
      <c r="BC611">
        <v>927.77698993682861</v>
      </c>
      <c r="BD611">
        <v>7800.1979697333445</v>
      </c>
      <c r="BE611" s="33">
        <v>6.4912500170369938E-2</v>
      </c>
      <c r="BF611" s="33"/>
    </row>
    <row r="612" spans="3:58" x14ac:dyDescent="0.3">
      <c r="C612" s="34">
        <v>43341</v>
      </c>
      <c r="D612">
        <v>22999.746287706163</v>
      </c>
      <c r="E612">
        <v>181.32053055233425</v>
      </c>
      <c r="F612">
        <v>626.93013668060303</v>
      </c>
      <c r="G612" t="s">
        <v>310</v>
      </c>
      <c r="H612">
        <v>1331.7663355509439</v>
      </c>
      <c r="I612">
        <v>746.86859234703911</v>
      </c>
      <c r="J612">
        <v>2.3808942327896756</v>
      </c>
      <c r="K612">
        <v>287.37447049882678</v>
      </c>
      <c r="L612">
        <v>366.76553927527533</v>
      </c>
      <c r="M612">
        <v>355.98381625281439</v>
      </c>
      <c r="N612">
        <v>1326.5703451368545</v>
      </c>
      <c r="O612">
        <v>20.632226807541318</v>
      </c>
      <c r="P612">
        <v>16.815459251403809</v>
      </c>
      <c r="Q612">
        <v>3.1279979017045765</v>
      </c>
      <c r="R612">
        <v>987.93533774481875</v>
      </c>
      <c r="S612">
        <v>999.99322984483501</v>
      </c>
      <c r="T612">
        <v>4599.9707663642039</v>
      </c>
      <c r="U612">
        <v>2401.6081068250869</v>
      </c>
      <c r="V612">
        <v>134.47558323542276</v>
      </c>
      <c r="W612">
        <v>23.374999523162842</v>
      </c>
      <c r="X612">
        <v>0.68885001540184021</v>
      </c>
      <c r="Y612">
        <v>1.8750000298023224</v>
      </c>
      <c r="Z612" t="s">
        <v>310</v>
      </c>
      <c r="AA612" t="s">
        <v>310</v>
      </c>
      <c r="AB612" t="s">
        <v>310</v>
      </c>
      <c r="AC612" t="s">
        <v>310</v>
      </c>
      <c r="AD612" t="s">
        <v>310</v>
      </c>
      <c r="AE612">
        <v>14479.128211127387</v>
      </c>
      <c r="AF612">
        <v>92.57499885559082</v>
      </c>
      <c r="AG612">
        <v>8.6600000858306885</v>
      </c>
      <c r="AH612">
        <v>346.92501068115234</v>
      </c>
      <c r="AI612" t="s">
        <v>310</v>
      </c>
      <c r="AJ612">
        <v>0.55000001937150955</v>
      </c>
      <c r="AK612">
        <v>6210</v>
      </c>
      <c r="AL612">
        <v>75.59061775737338</v>
      </c>
      <c r="AM612">
        <v>4.3018395449276321</v>
      </c>
      <c r="AN612">
        <v>5.816112576921781</v>
      </c>
      <c r="AO612">
        <v>13.843564656376838</v>
      </c>
      <c r="AP612">
        <v>9.1078185108432793E-3</v>
      </c>
      <c r="AQ612">
        <v>2.6301957666873932</v>
      </c>
      <c r="AR612">
        <v>39529.543446180556</v>
      </c>
      <c r="AS612">
        <v>48440.061494954425</v>
      </c>
      <c r="AT612">
        <v>467.96902133093943</v>
      </c>
      <c r="AU612">
        <v>646.53417761060928</v>
      </c>
      <c r="AV612">
        <v>586.07403437296546</v>
      </c>
      <c r="AW612">
        <v>602.42965590159099</v>
      </c>
      <c r="AX612">
        <v>601.17934816148545</v>
      </c>
      <c r="AY612">
        <v>593.46720044877793</v>
      </c>
      <c r="AZ612">
        <v>3.5209231433769066</v>
      </c>
      <c r="BA612">
        <v>-12.659654110338952</v>
      </c>
      <c r="BB612">
        <v>66.543396798769635</v>
      </c>
      <c r="BC612">
        <v>926.71060939364963</v>
      </c>
      <c r="BD612">
        <v>7777.8252551608612</v>
      </c>
      <c r="BE612" s="33">
        <v>7.2383333618442222E-2</v>
      </c>
      <c r="BF612" s="33"/>
    </row>
    <row r="613" spans="3:58" x14ac:dyDescent="0.3">
      <c r="C613" s="34">
        <v>43342</v>
      </c>
      <c r="D613">
        <v>22999.599536132813</v>
      </c>
      <c r="E613">
        <v>181.87176495658028</v>
      </c>
      <c r="F613">
        <v>618.73469617631702</v>
      </c>
      <c r="G613" t="s">
        <v>310</v>
      </c>
      <c r="H613">
        <v>1327.5601417965358</v>
      </c>
      <c r="I613">
        <v>750.11825777689614</v>
      </c>
      <c r="J613">
        <v>2.3457594239601383</v>
      </c>
      <c r="K613">
        <v>286.55883263481985</v>
      </c>
      <c r="L613">
        <v>367.15416448381211</v>
      </c>
      <c r="M613">
        <v>353.73367733425562</v>
      </c>
      <c r="N613">
        <v>1323.0395216623942</v>
      </c>
      <c r="O613">
        <v>20.805979860491224</v>
      </c>
      <c r="P613">
        <v>16.978695233662922</v>
      </c>
      <c r="Q613">
        <v>2.8868738280402289</v>
      </c>
      <c r="R613">
        <v>983.79543145497644</v>
      </c>
      <c r="S613">
        <v>1000.0905776341756</v>
      </c>
      <c r="T613">
        <v>4599.9616733127168</v>
      </c>
      <c r="U613">
        <v>2400.0109990437827</v>
      </c>
      <c r="V613">
        <v>134.36955134073892</v>
      </c>
      <c r="W613">
        <v>23.449999809265137</v>
      </c>
      <c r="X613">
        <v>0.71422500908374786</v>
      </c>
      <c r="Y613">
        <v>1.7974999845027924</v>
      </c>
      <c r="Z613" t="s">
        <v>310</v>
      </c>
      <c r="AA613" t="s">
        <v>310</v>
      </c>
      <c r="AB613" t="s">
        <v>310</v>
      </c>
      <c r="AC613" t="s">
        <v>310</v>
      </c>
      <c r="AD613" t="s">
        <v>310</v>
      </c>
      <c r="AE613">
        <v>14454.156427341037</v>
      </c>
      <c r="AF613">
        <v>92.674997329711914</v>
      </c>
      <c r="AG613">
        <v>8.2674999237060547</v>
      </c>
      <c r="AH613">
        <v>352.70001220703125</v>
      </c>
      <c r="AI613" t="s">
        <v>310</v>
      </c>
      <c r="AJ613">
        <v>0.60000002384185791</v>
      </c>
      <c r="AK613">
        <v>6210</v>
      </c>
      <c r="AL613">
        <v>75.707784740130109</v>
      </c>
      <c r="AM613">
        <v>4.3208676975082465</v>
      </c>
      <c r="AN613">
        <v>5.8372068782647455</v>
      </c>
      <c r="AO613">
        <v>13.686250024371677</v>
      </c>
      <c r="AP613">
        <v>9.7889103409316801E-3</v>
      </c>
      <c r="AQ613">
        <v>2.6407983154058456</v>
      </c>
      <c r="AR613">
        <v>39890.531768120658</v>
      </c>
      <c r="AS613">
        <v>46427.453655327692</v>
      </c>
      <c r="AT613">
        <v>467.0939654244317</v>
      </c>
      <c r="AU613">
        <v>637.94905287424729</v>
      </c>
      <c r="AV613">
        <v>577.77357631259497</v>
      </c>
      <c r="AW613">
        <v>594.74593147701682</v>
      </c>
      <c r="AX613">
        <v>593.70227288140188</v>
      </c>
      <c r="AY613">
        <v>586.52546840243872</v>
      </c>
      <c r="AZ613">
        <v>3.6011290603213841</v>
      </c>
      <c r="BA613">
        <v>-12.668882259395387</v>
      </c>
      <c r="BB613">
        <v>67.0967709408866</v>
      </c>
      <c r="BC613">
        <v>927.77068464491106</v>
      </c>
      <c r="BD613">
        <v>7724.2609113905164</v>
      </c>
      <c r="BE613" s="33">
        <v>7.0216666596631214E-2</v>
      </c>
      <c r="BF613" s="33"/>
    </row>
    <row r="614" spans="3:58" x14ac:dyDescent="0.3">
      <c r="C614" s="34">
        <v>43343</v>
      </c>
      <c r="D614">
        <v>22999.157156032987</v>
      </c>
      <c r="E614">
        <v>182.43626849386428</v>
      </c>
      <c r="F614">
        <v>620.09999593098962</v>
      </c>
      <c r="G614" t="s">
        <v>310</v>
      </c>
      <c r="H614">
        <v>1324.9980111863879</v>
      </c>
      <c r="I614">
        <v>749.28323739369705</v>
      </c>
      <c r="J614">
        <v>2.3362476164544068</v>
      </c>
      <c r="K614">
        <v>286.06747152540419</v>
      </c>
      <c r="L614">
        <v>367.82921447753904</v>
      </c>
      <c r="M614">
        <v>353.06427743699817</v>
      </c>
      <c r="N614">
        <v>1321.255973180135</v>
      </c>
      <c r="O614">
        <v>20.950167242685954</v>
      </c>
      <c r="P614">
        <v>17.142785708109539</v>
      </c>
      <c r="Q614">
        <v>2.7950536145104303</v>
      </c>
      <c r="R614">
        <v>975.82013501061328</v>
      </c>
      <c r="S614">
        <v>999.98899383544926</v>
      </c>
      <c r="T614">
        <v>4600.0008902655709</v>
      </c>
      <c r="U614">
        <v>2400.3008524576821</v>
      </c>
      <c r="V614">
        <v>134.14625088373819</v>
      </c>
      <c r="W614">
        <v>23.424999713897705</v>
      </c>
      <c r="X614">
        <v>0.68695001304149628</v>
      </c>
      <c r="Y614">
        <v>1.737500011920929</v>
      </c>
      <c r="Z614" t="s">
        <v>310</v>
      </c>
      <c r="AA614" t="s">
        <v>310</v>
      </c>
      <c r="AB614" t="s">
        <v>310</v>
      </c>
      <c r="AC614" t="s">
        <v>310</v>
      </c>
      <c r="AD614" t="s">
        <v>310</v>
      </c>
      <c r="AE614">
        <v>14365.204609171549</v>
      </c>
      <c r="AF614">
        <v>92.475000381469727</v>
      </c>
      <c r="AG614">
        <v>7.9250000715255737</v>
      </c>
      <c r="AH614">
        <v>351.89999389648438</v>
      </c>
      <c r="AI614" t="s">
        <v>310</v>
      </c>
      <c r="AJ614">
        <v>-7.5000002980232239E-2</v>
      </c>
      <c r="AK614">
        <v>6210</v>
      </c>
      <c r="AL614">
        <v>75.759941363334661</v>
      </c>
      <c r="AM614">
        <v>4.3265466433432369</v>
      </c>
      <c r="AN614">
        <v>5.8367225471470094</v>
      </c>
      <c r="AO614">
        <v>13.62787376774682</v>
      </c>
      <c r="AP614">
        <v>9.0916340963708032E-3</v>
      </c>
      <c r="AQ614">
        <v>2.6295371767547397</v>
      </c>
      <c r="AR614">
        <v>39917.553797743058</v>
      </c>
      <c r="AS614">
        <v>47201.312159559464</v>
      </c>
      <c r="AT614">
        <v>465.72192672093712</v>
      </c>
      <c r="AU614">
        <v>639.39537109798857</v>
      </c>
      <c r="AV614">
        <v>577.10439364115393</v>
      </c>
      <c r="AW614">
        <v>594.58377685546873</v>
      </c>
      <c r="AX614">
        <v>593.37876519097222</v>
      </c>
      <c r="AY614">
        <v>585.80929495493569</v>
      </c>
      <c r="AZ614">
        <v>3.418910063803196</v>
      </c>
      <c r="BA614">
        <v>-12.606957339578205</v>
      </c>
      <c r="BB614">
        <v>67.436073015795813</v>
      </c>
      <c r="BC614">
        <v>930.25750641292996</v>
      </c>
      <c r="BD614">
        <v>7629.8728988647463</v>
      </c>
      <c r="BE614" s="33">
        <v>7.2000002178053066E-2</v>
      </c>
      <c r="BF614" s="33"/>
    </row>
    <row r="615" spans="3:58" x14ac:dyDescent="0.3">
      <c r="C615" s="34">
        <v>43344</v>
      </c>
      <c r="D615">
        <v>22998.578082275391</v>
      </c>
      <c r="E615">
        <v>182.01239299244349</v>
      </c>
      <c r="F615">
        <v>620.90631537967261</v>
      </c>
      <c r="G615" t="s">
        <v>310</v>
      </c>
      <c r="H615">
        <v>1324.9078664991591</v>
      </c>
      <c r="I615">
        <v>744.80620699988469</v>
      </c>
      <c r="J615">
        <v>2.3642841339111329</v>
      </c>
      <c r="K615">
        <v>285.12877970801458</v>
      </c>
      <c r="L615">
        <v>365.63597036997476</v>
      </c>
      <c r="M615">
        <v>351.87000698513452</v>
      </c>
      <c r="N615">
        <v>1321.2592902289496</v>
      </c>
      <c r="O615">
        <v>20.66623923248715</v>
      </c>
      <c r="P615">
        <v>16.850327968597412</v>
      </c>
      <c r="Q615">
        <v>2.8395713170369468</v>
      </c>
      <c r="R615">
        <v>976.85277419620093</v>
      </c>
      <c r="S615">
        <v>999.97250330183238</v>
      </c>
      <c r="T615">
        <v>4600.0117134941947</v>
      </c>
      <c r="U615">
        <v>2400.3508885701499</v>
      </c>
      <c r="V615">
        <v>134.17127370834351</v>
      </c>
      <c r="W615">
        <v>23.550000190734863</v>
      </c>
      <c r="X615">
        <v>0.67002499103546143</v>
      </c>
      <c r="Y615">
        <v>1.7950000464916229</v>
      </c>
      <c r="Z615" t="s">
        <v>310</v>
      </c>
      <c r="AA615" t="s">
        <v>310</v>
      </c>
      <c r="AB615" t="s">
        <v>310</v>
      </c>
      <c r="AC615" t="s">
        <v>310</v>
      </c>
      <c r="AD615" t="s">
        <v>310</v>
      </c>
      <c r="AE615">
        <v>14480.271805487739</v>
      </c>
      <c r="AF615">
        <v>92.249998092651367</v>
      </c>
      <c r="AG615">
        <v>8.355000376701355</v>
      </c>
      <c r="AH615">
        <v>347.92498779296875</v>
      </c>
      <c r="AI615" t="s">
        <v>310</v>
      </c>
      <c r="AJ615">
        <v>-0.30000001192092896</v>
      </c>
      <c r="AK615">
        <v>6210</v>
      </c>
      <c r="AL615">
        <v>75.67171872721778</v>
      </c>
      <c r="AM615">
        <v>4.3385153502225879</v>
      </c>
      <c r="AN615">
        <v>5.8133097358875805</v>
      </c>
      <c r="AO615">
        <v>13.740020395980942</v>
      </c>
      <c r="AP615">
        <v>8.7766967610352561E-3</v>
      </c>
      <c r="AQ615">
        <v>2.6416545112927756</v>
      </c>
      <c r="AR615">
        <v>39921.897905815975</v>
      </c>
      <c r="AS615">
        <v>47072.604813639322</v>
      </c>
      <c r="AT615">
        <v>466.22065036561753</v>
      </c>
      <c r="AU615">
        <v>640.12645914289692</v>
      </c>
      <c r="AV615">
        <v>577.72372563680017</v>
      </c>
      <c r="AW615">
        <v>594.98120685153538</v>
      </c>
      <c r="AX615">
        <v>593.61782302856443</v>
      </c>
      <c r="AY615">
        <v>586.49108717176648</v>
      </c>
      <c r="AZ615">
        <v>3.4723995750976933</v>
      </c>
      <c r="BA615">
        <v>-12.664526652958658</v>
      </c>
      <c r="BB615">
        <v>66.592913368013171</v>
      </c>
      <c r="BC615">
        <v>930.0144388198853</v>
      </c>
      <c r="BD615">
        <v>7581.0580259535045</v>
      </c>
      <c r="BE615" s="33">
        <v>6.4291668124496937E-2</v>
      </c>
      <c r="BF615" s="33"/>
    </row>
    <row r="616" spans="3:58" x14ac:dyDescent="0.3">
      <c r="C616" s="34">
        <v>43345</v>
      </c>
      <c r="D616">
        <v>23000.898404269748</v>
      </c>
      <c r="E616">
        <v>181.73949130905999</v>
      </c>
      <c r="F616">
        <v>611.86548391977942</v>
      </c>
      <c r="G616" t="s">
        <v>310</v>
      </c>
      <c r="H616">
        <v>1324.9748952653672</v>
      </c>
      <c r="I616">
        <v>745.0987035327488</v>
      </c>
      <c r="J616">
        <v>2.4243035067286756</v>
      </c>
      <c r="K616">
        <v>280.59242578082615</v>
      </c>
      <c r="L616">
        <v>360.25001739925807</v>
      </c>
      <c r="M616">
        <v>348.80048963758679</v>
      </c>
      <c r="N616">
        <v>1320.7196846008301</v>
      </c>
      <c r="O616">
        <v>20.490511319372388</v>
      </c>
      <c r="P616">
        <v>16.657910982767742</v>
      </c>
      <c r="Q616">
        <v>2.8512700133853488</v>
      </c>
      <c r="R616">
        <v>978.93562882741287</v>
      </c>
      <c r="S616">
        <v>1000.0093317879571</v>
      </c>
      <c r="T616">
        <v>4599.9701977199975</v>
      </c>
      <c r="U616">
        <v>2401.5274895562065</v>
      </c>
      <c r="V616">
        <v>134.11451180775961</v>
      </c>
      <c r="W616">
        <v>23.600000381469727</v>
      </c>
      <c r="X616">
        <v>0.54012499749660492</v>
      </c>
      <c r="Y616">
        <v>1.8350000381469727</v>
      </c>
      <c r="Z616" t="s">
        <v>310</v>
      </c>
      <c r="AA616" t="s">
        <v>310</v>
      </c>
      <c r="AB616" t="s">
        <v>310</v>
      </c>
      <c r="AC616" t="s">
        <v>310</v>
      </c>
      <c r="AD616" t="s">
        <v>310</v>
      </c>
      <c r="AE616">
        <v>14623.357412380643</v>
      </c>
      <c r="AF616">
        <v>91.975000381469727</v>
      </c>
      <c r="AG616">
        <v>8.4825003147125244</v>
      </c>
      <c r="AH616">
        <v>345.60000610351563</v>
      </c>
      <c r="AI616" t="s">
        <v>310</v>
      </c>
      <c r="AJ616">
        <v>-0.30000001192092896</v>
      </c>
      <c r="AK616">
        <v>6233.6875</v>
      </c>
      <c r="AL616">
        <v>75.522689930597934</v>
      </c>
      <c r="AM616">
        <v>4.3572511881589886</v>
      </c>
      <c r="AN616">
        <v>5.7557923268940714</v>
      </c>
      <c r="AO616">
        <v>13.947175070312287</v>
      </c>
      <c r="AP616">
        <v>8.7953000846836306E-3</v>
      </c>
      <c r="AQ616">
        <v>2.6469228996170893</v>
      </c>
      <c r="AR616">
        <v>40196.79254557292</v>
      </c>
      <c r="AS616">
        <v>44982.103122287328</v>
      </c>
      <c r="AT616">
        <v>466.33148272832233</v>
      </c>
      <c r="AU616">
        <v>630.51681302388511</v>
      </c>
      <c r="AV616">
        <v>568.5857507917616</v>
      </c>
      <c r="AW616">
        <v>586.34741626315645</v>
      </c>
      <c r="AX616">
        <v>585.40212650299077</v>
      </c>
      <c r="AY616">
        <v>578.46556606292722</v>
      </c>
      <c r="AZ616">
        <v>3.425157839556535</v>
      </c>
      <c r="BA616">
        <v>-12.946791624029478</v>
      </c>
      <c r="BB616">
        <v>64.129451470904883</v>
      </c>
      <c r="BC616">
        <v>900.31412241193982</v>
      </c>
      <c r="BD616">
        <v>7526.0901484171545</v>
      </c>
      <c r="BE616" s="33">
        <v>6.4999997615814209E-2</v>
      </c>
      <c r="BF616" s="33"/>
    </row>
    <row r="617" spans="3:58" x14ac:dyDescent="0.3">
      <c r="C617" s="34">
        <v>43346</v>
      </c>
      <c r="D617">
        <v>22999.439466688367</v>
      </c>
      <c r="E617">
        <v>181.46618387964037</v>
      </c>
      <c r="F617">
        <v>606.77453888787159</v>
      </c>
      <c r="G617" t="s">
        <v>310</v>
      </c>
      <c r="H617">
        <v>1324.899601618449</v>
      </c>
      <c r="I617">
        <v>748.03598179287383</v>
      </c>
      <c r="J617">
        <v>2.4196920041408805</v>
      </c>
      <c r="K617">
        <v>278.41675908830433</v>
      </c>
      <c r="L617">
        <v>359.9054760403103</v>
      </c>
      <c r="M617">
        <v>345.85111935933429</v>
      </c>
      <c r="N617">
        <v>1320.0540116204156</v>
      </c>
      <c r="O617">
        <v>20.607560487588248</v>
      </c>
      <c r="P617">
        <v>16.777659098307293</v>
      </c>
      <c r="Q617">
        <v>2.8423507478502064</v>
      </c>
      <c r="R617">
        <v>980.87673066457114</v>
      </c>
      <c r="S617">
        <v>1000.0161264207628</v>
      </c>
      <c r="T617">
        <v>4599.9621771918401</v>
      </c>
      <c r="U617">
        <v>2400.57618882921</v>
      </c>
      <c r="V617">
        <v>134.1312805811564</v>
      </c>
      <c r="W617">
        <v>23.600000381469727</v>
      </c>
      <c r="X617">
        <v>0.5538250058889389</v>
      </c>
      <c r="Y617">
        <v>1.7350000441074371</v>
      </c>
      <c r="Z617" t="s">
        <v>310</v>
      </c>
      <c r="AA617" t="s">
        <v>310</v>
      </c>
      <c r="AB617" t="s">
        <v>310</v>
      </c>
      <c r="AC617" t="s">
        <v>310</v>
      </c>
      <c r="AD617" t="s">
        <v>310</v>
      </c>
      <c r="AE617">
        <v>14652.952839830186</v>
      </c>
      <c r="AF617">
        <v>92.350000381469727</v>
      </c>
      <c r="AG617">
        <v>8.4700002670288086</v>
      </c>
      <c r="AH617">
        <v>344.67500305175781</v>
      </c>
      <c r="AI617" t="s">
        <v>310</v>
      </c>
      <c r="AJ617">
        <v>-0.30000001192092896</v>
      </c>
      <c r="AK617">
        <v>6210</v>
      </c>
      <c r="AL617">
        <v>75.520447407828442</v>
      </c>
      <c r="AM617">
        <v>4.3670036264591747</v>
      </c>
      <c r="AN617">
        <v>5.7613559790783455</v>
      </c>
      <c r="AO617">
        <v>13.931410514977243</v>
      </c>
      <c r="AP617">
        <v>8.8384348071283772E-3</v>
      </c>
      <c r="AQ617">
        <v>2.6429715255896249</v>
      </c>
      <c r="AR617">
        <v>40506.416377766924</v>
      </c>
      <c r="AS617">
        <v>43072.339957682292</v>
      </c>
      <c r="AT617">
        <v>467.21659581926133</v>
      </c>
      <c r="AU617">
        <v>625.03662821451826</v>
      </c>
      <c r="AV617">
        <v>562.78293927510583</v>
      </c>
      <c r="AW617">
        <v>580.50636842515735</v>
      </c>
      <c r="AX617">
        <v>579.27254939609099</v>
      </c>
      <c r="AY617">
        <v>573.64890136718748</v>
      </c>
      <c r="AZ617">
        <v>3.5220683808128039</v>
      </c>
      <c r="BA617">
        <v>-12.876195967859692</v>
      </c>
      <c r="BB617">
        <v>64.956961904631726</v>
      </c>
      <c r="BC617">
        <v>903.65594997406004</v>
      </c>
      <c r="BD617">
        <v>7450.267773946126</v>
      </c>
      <c r="BE617" s="33">
        <v>6.4354166078070804E-2</v>
      </c>
      <c r="BF617" s="33"/>
    </row>
    <row r="618" spans="3:58" x14ac:dyDescent="0.3">
      <c r="C618" s="34">
        <v>43347</v>
      </c>
      <c r="D618">
        <v>23000.710278320312</v>
      </c>
      <c r="E618">
        <v>182.03509221076965</v>
      </c>
      <c r="F618">
        <v>610.36046134101025</v>
      </c>
      <c r="G618" t="s">
        <v>310</v>
      </c>
      <c r="H618">
        <v>1324.6628791385226</v>
      </c>
      <c r="I618">
        <v>753.13462227715388</v>
      </c>
      <c r="J618">
        <v>2.3370469607412816</v>
      </c>
      <c r="K618">
        <v>279.90949178271825</v>
      </c>
      <c r="L618">
        <v>359.44426854451496</v>
      </c>
      <c r="M618">
        <v>345.79282336764868</v>
      </c>
      <c r="N618">
        <v>1318.8092450035942</v>
      </c>
      <c r="O618">
        <v>20.605952637725405</v>
      </c>
      <c r="P618">
        <v>16.726943969726563</v>
      </c>
      <c r="Q618">
        <v>2.6710431840684681</v>
      </c>
      <c r="R618">
        <v>980.91610501607261</v>
      </c>
      <c r="S618">
        <v>1000.0126372443306</v>
      </c>
      <c r="T618">
        <v>4599.9947928534611</v>
      </c>
      <c r="U618">
        <v>2399.9388164944121</v>
      </c>
      <c r="V618">
        <v>134.15994962056479</v>
      </c>
      <c r="W618">
        <v>23.600000381469727</v>
      </c>
      <c r="X618">
        <v>0.60170000791549683</v>
      </c>
      <c r="Y618">
        <v>1.9474999904632568</v>
      </c>
      <c r="Z618" t="s">
        <v>310</v>
      </c>
      <c r="AA618" t="s">
        <v>310</v>
      </c>
      <c r="AB618" t="s">
        <v>310</v>
      </c>
      <c r="AC618" t="s">
        <v>310</v>
      </c>
      <c r="AD618" t="s">
        <v>310</v>
      </c>
      <c r="AE618">
        <v>14564.438456556532</v>
      </c>
      <c r="AF618">
        <v>92.274997711181641</v>
      </c>
      <c r="AG618">
        <v>8.6950004100799561</v>
      </c>
      <c r="AH618">
        <v>349.22499084472656</v>
      </c>
      <c r="AI618" t="s">
        <v>310</v>
      </c>
      <c r="AJ618">
        <v>-0.30000001192092896</v>
      </c>
      <c r="AK618">
        <v>6210</v>
      </c>
      <c r="AL618">
        <v>75.678096977869671</v>
      </c>
      <c r="AM618">
        <v>4.3733675643801693</v>
      </c>
      <c r="AN618">
        <v>5.8496233107315172</v>
      </c>
      <c r="AO618">
        <v>13.662810636560122</v>
      </c>
      <c r="AP618">
        <v>8.748544173108207E-3</v>
      </c>
      <c r="AQ618">
        <v>2.6473179459571838</v>
      </c>
      <c r="AR618">
        <v>40590.765753852</v>
      </c>
      <c r="AS618">
        <v>44803.891002061631</v>
      </c>
      <c r="AT618">
        <v>466.35659197701347</v>
      </c>
      <c r="AU618">
        <v>628.76352965037029</v>
      </c>
      <c r="AV618">
        <v>569.49775483873157</v>
      </c>
      <c r="AW618">
        <v>586.07040727403432</v>
      </c>
      <c r="AX618">
        <v>584.98085068596731</v>
      </c>
      <c r="AY618">
        <v>579.14855363633899</v>
      </c>
      <c r="AZ618">
        <v>5.4516804129757208</v>
      </c>
      <c r="BA618">
        <v>-12.862539409928852</v>
      </c>
      <c r="BB618">
        <v>65.407872692743936</v>
      </c>
      <c r="BC618">
        <v>885.51302748786077</v>
      </c>
      <c r="BD618">
        <v>7387.79445054796</v>
      </c>
      <c r="BE618" s="33">
        <v>6.6575001614789173E-2</v>
      </c>
      <c r="BF618" s="33"/>
    </row>
    <row r="619" spans="3:58" x14ac:dyDescent="0.3">
      <c r="C619" s="34">
        <v>43348</v>
      </c>
      <c r="D619">
        <v>22999.195341661241</v>
      </c>
      <c r="E619">
        <v>181.58805881606207</v>
      </c>
      <c r="F619">
        <v>605.45388486650256</v>
      </c>
      <c r="G619" t="s">
        <v>310</v>
      </c>
      <c r="H619">
        <v>1324.3775291442871</v>
      </c>
      <c r="I619">
        <v>751.9032447814941</v>
      </c>
      <c r="J619">
        <v>2.3344856643842324</v>
      </c>
      <c r="K619">
        <v>279.999327606625</v>
      </c>
      <c r="L619">
        <v>360.46269204881457</v>
      </c>
      <c r="M619">
        <v>345.22567325168188</v>
      </c>
      <c r="N619">
        <v>1318.2591796451145</v>
      </c>
      <c r="O619">
        <v>20.832965604464214</v>
      </c>
      <c r="P619">
        <v>16.522959868113201</v>
      </c>
      <c r="Q619">
        <v>3.1120635668436685</v>
      </c>
      <c r="R619">
        <v>981.46069202423098</v>
      </c>
      <c r="S619">
        <v>1000.019353612264</v>
      </c>
      <c r="T619">
        <v>4600.0140762329102</v>
      </c>
      <c r="U619">
        <v>2399.4219674004448</v>
      </c>
      <c r="V619">
        <v>134.24185355504355</v>
      </c>
      <c r="W619">
        <v>23.300000667572021</v>
      </c>
      <c r="X619">
        <v>0.5541749894618988</v>
      </c>
      <c r="Y619">
        <v>2.0224999785423279</v>
      </c>
      <c r="Z619" t="s">
        <v>310</v>
      </c>
      <c r="AA619" t="s">
        <v>310</v>
      </c>
      <c r="AB619" t="s">
        <v>310</v>
      </c>
      <c r="AC619" t="s">
        <v>310</v>
      </c>
      <c r="AD619" t="s">
        <v>310</v>
      </c>
      <c r="AE619">
        <v>14577.968066406251</v>
      </c>
      <c r="AF619">
        <v>91.824996948242188</v>
      </c>
      <c r="AG619">
        <v>8.6350002288818359</v>
      </c>
      <c r="AH619">
        <v>352.60000610351563</v>
      </c>
      <c r="AI619" t="s">
        <v>310</v>
      </c>
      <c r="AJ619">
        <v>0.59999997913837433</v>
      </c>
      <c r="AK619">
        <v>6210</v>
      </c>
      <c r="AL619">
        <v>75.683206748962405</v>
      </c>
      <c r="AM619">
        <v>4.3673895001411438</v>
      </c>
      <c r="AN619">
        <v>5.8543146265877617</v>
      </c>
      <c r="AO619">
        <v>13.660519993305206</v>
      </c>
      <c r="AP619">
        <v>8.7564466521143913E-3</v>
      </c>
      <c r="AQ619">
        <v>2.6490301721625857</v>
      </c>
      <c r="AR619">
        <v>40702.309061686195</v>
      </c>
      <c r="AS619">
        <v>43043.956210666234</v>
      </c>
      <c r="AT619">
        <v>466.93697517183091</v>
      </c>
      <c r="AU619">
        <v>623.69309501647945</v>
      </c>
      <c r="AV619">
        <v>561.46160761515296</v>
      </c>
      <c r="AW619">
        <v>579.36852334340415</v>
      </c>
      <c r="AX619">
        <v>578.24021966722273</v>
      </c>
      <c r="AY619">
        <v>572.53172230190705</v>
      </c>
      <c r="AZ619">
        <v>3.4024637748797733</v>
      </c>
      <c r="BA619">
        <v>-12.854899340536859</v>
      </c>
      <c r="BB619">
        <v>65.67882641686333</v>
      </c>
      <c r="BC619">
        <v>876.53327282799614</v>
      </c>
      <c r="BD619">
        <v>7321.0990481906465</v>
      </c>
      <c r="BE619" s="33">
        <v>7.056249988575776E-2</v>
      </c>
      <c r="BF619" s="33"/>
    </row>
    <row r="620" spans="3:58" x14ac:dyDescent="0.3">
      <c r="C620" s="34">
        <v>43349</v>
      </c>
      <c r="D620">
        <v>22998.867831759984</v>
      </c>
      <c r="E620">
        <v>181.43112513224284</v>
      </c>
      <c r="F620">
        <v>604.51231532626684</v>
      </c>
      <c r="G620" t="s">
        <v>310</v>
      </c>
      <c r="H620">
        <v>1324.3098825666639</v>
      </c>
      <c r="I620">
        <v>755.60612316131596</v>
      </c>
      <c r="J620">
        <v>2.3102053719262283</v>
      </c>
      <c r="K620">
        <v>271.17591677771674</v>
      </c>
      <c r="L620">
        <v>361.60110102759467</v>
      </c>
      <c r="M620">
        <v>346.00889682769775</v>
      </c>
      <c r="N620">
        <v>1317.821125878228</v>
      </c>
      <c r="O620">
        <v>20.847564490636191</v>
      </c>
      <c r="P620">
        <v>16.575908184051514</v>
      </c>
      <c r="Q620">
        <v>3.1227969593471951</v>
      </c>
      <c r="R620">
        <v>973.19604184892444</v>
      </c>
      <c r="S620">
        <v>1000.0591313680013</v>
      </c>
      <c r="T620">
        <v>4599.9695980495881</v>
      </c>
      <c r="U620">
        <v>2402.709049648709</v>
      </c>
      <c r="V620">
        <v>134.36999082565308</v>
      </c>
      <c r="W620">
        <v>23.425000190734863</v>
      </c>
      <c r="X620">
        <v>0.70864999294281006</v>
      </c>
      <c r="Y620">
        <v>2.0649999380111694</v>
      </c>
      <c r="Z620" t="s">
        <v>310</v>
      </c>
      <c r="AA620" t="s">
        <v>310</v>
      </c>
      <c r="AB620" t="s">
        <v>310</v>
      </c>
      <c r="AC620" t="s">
        <v>310</v>
      </c>
      <c r="AD620" t="s">
        <v>310</v>
      </c>
      <c r="AE620">
        <v>14497.155380249023</v>
      </c>
      <c r="AF620">
        <v>92.150001525878906</v>
      </c>
      <c r="AG620">
        <v>8.4549999237060547</v>
      </c>
      <c r="AH620">
        <v>352.00000762939453</v>
      </c>
      <c r="AI620" t="s">
        <v>310</v>
      </c>
      <c r="AJ620">
        <v>0.89999997615814209</v>
      </c>
      <c r="AK620">
        <v>6210</v>
      </c>
      <c r="AL620">
        <v>75.676266140407989</v>
      </c>
      <c r="AM620">
        <v>4.3819048985838887</v>
      </c>
      <c r="AN620">
        <v>5.8898064970970152</v>
      </c>
      <c r="AO620">
        <v>13.599019502268897</v>
      </c>
      <c r="AP620">
        <v>9.0019146704839337E-3</v>
      </c>
      <c r="AQ620">
        <v>2.6469887130790286</v>
      </c>
      <c r="AR620">
        <v>40702.83976372613</v>
      </c>
      <c r="AS620">
        <v>43195.012915039064</v>
      </c>
      <c r="AT620">
        <v>465.2263253741794</v>
      </c>
      <c r="AU620">
        <v>622.87108111911346</v>
      </c>
      <c r="AV620">
        <v>558.27257898118762</v>
      </c>
      <c r="AW620">
        <v>577.16636748843723</v>
      </c>
      <c r="AX620">
        <v>575.70400818718804</v>
      </c>
      <c r="AY620">
        <v>569.91106881035694</v>
      </c>
      <c r="AZ620">
        <v>3.2978031567401356</v>
      </c>
      <c r="BA620">
        <v>-12.935585523313947</v>
      </c>
      <c r="BB620">
        <v>66.432284749878775</v>
      </c>
      <c r="BC620">
        <v>887.28362182444528</v>
      </c>
      <c r="BD620">
        <v>7236.8337139553496</v>
      </c>
      <c r="BE620" s="33">
        <v>7.334166454772155E-2</v>
      </c>
      <c r="BF620" s="33"/>
    </row>
    <row r="621" spans="3:58" x14ac:dyDescent="0.3">
      <c r="C621" s="34">
        <v>43350</v>
      </c>
      <c r="D621">
        <v>23001.560132514107</v>
      </c>
      <c r="E621">
        <v>180.65471279356214</v>
      </c>
      <c r="F621">
        <v>601.5112341774834</v>
      </c>
      <c r="G621" t="s">
        <v>310</v>
      </c>
      <c r="H621">
        <v>1324.5389950222439</v>
      </c>
      <c r="I621">
        <v>747.83660969204368</v>
      </c>
      <c r="J621">
        <v>2.3582946928838888</v>
      </c>
      <c r="K621">
        <v>267.22685876422457</v>
      </c>
      <c r="L621">
        <v>361.24217775132922</v>
      </c>
      <c r="M621">
        <v>345.45937644110785</v>
      </c>
      <c r="N621">
        <v>1318.1983314938016</v>
      </c>
      <c r="O621">
        <v>20.891887150870428</v>
      </c>
      <c r="P621">
        <v>16.554484844207764</v>
      </c>
      <c r="Q621">
        <v>3.2484089533487954</v>
      </c>
      <c r="R621">
        <v>977.89371335771352</v>
      </c>
      <c r="S621">
        <v>999.96648805406357</v>
      </c>
      <c r="T621">
        <v>4599.9957443237308</v>
      </c>
      <c r="U621">
        <v>2401.42822265625</v>
      </c>
      <c r="V621">
        <v>134.19496854146323</v>
      </c>
      <c r="W621">
        <v>23.424999713897705</v>
      </c>
      <c r="X621">
        <v>0.73139998316764832</v>
      </c>
      <c r="Y621">
        <v>1.929999977350235</v>
      </c>
      <c r="Z621" t="s">
        <v>310</v>
      </c>
      <c r="AA621" t="s">
        <v>310</v>
      </c>
      <c r="AB621" t="s">
        <v>310</v>
      </c>
      <c r="AC621" t="s">
        <v>310</v>
      </c>
      <c r="AD621" t="s">
        <v>310</v>
      </c>
      <c r="AE621">
        <v>14439.800429619683</v>
      </c>
      <c r="AF621">
        <v>92.375001907348633</v>
      </c>
      <c r="AG621">
        <v>8.6199996471405029</v>
      </c>
      <c r="AH621">
        <v>351.82499694824219</v>
      </c>
      <c r="AI621" t="s">
        <v>310</v>
      </c>
      <c r="AJ621">
        <v>1.050000011920929</v>
      </c>
      <c r="AK621">
        <v>6210</v>
      </c>
      <c r="AL621">
        <v>75.552223576439758</v>
      </c>
      <c r="AM621">
        <v>4.419790677229563</v>
      </c>
      <c r="AN621">
        <v>5.8360762965348032</v>
      </c>
      <c r="AO621">
        <v>13.754466301533911</v>
      </c>
      <c r="AP621">
        <v>9.1099083009693362E-3</v>
      </c>
      <c r="AQ621">
        <v>2.6472520911031299</v>
      </c>
      <c r="AR621">
        <v>40833.67195502387</v>
      </c>
      <c r="AS621">
        <v>43188.473498535153</v>
      </c>
      <c r="AT621">
        <v>464.2205563015408</v>
      </c>
      <c r="AU621">
        <v>619.23774672614206</v>
      </c>
      <c r="AV621">
        <v>556.4343823326958</v>
      </c>
      <c r="AW621">
        <v>574.62400063408745</v>
      </c>
      <c r="AX621">
        <v>573.08594178093801</v>
      </c>
      <c r="AY621">
        <v>567.66477979024251</v>
      </c>
      <c r="AZ621">
        <v>3.5571847832865187</v>
      </c>
      <c r="BA621">
        <v>-13.202895778748724</v>
      </c>
      <c r="BB621">
        <v>64.148928202523123</v>
      </c>
      <c r="BC621">
        <v>872.63268858591721</v>
      </c>
      <c r="BD621">
        <v>7170.2311740451387</v>
      </c>
      <c r="BE621" s="33">
        <v>7.7916668727993965E-2</v>
      </c>
      <c r="BF621" s="33"/>
    </row>
    <row r="622" spans="3:58" x14ac:dyDescent="0.3">
      <c r="C622" s="34">
        <v>43351</v>
      </c>
      <c r="D622">
        <v>22997.914915635851</v>
      </c>
      <c r="E622">
        <v>179.24322125116984</v>
      </c>
      <c r="F622">
        <v>602.81594435373938</v>
      </c>
      <c r="G622" t="s">
        <v>310</v>
      </c>
      <c r="H622">
        <v>1324.9889097001817</v>
      </c>
      <c r="I622">
        <v>745.81210119459365</v>
      </c>
      <c r="J622">
        <v>2.4416709715293514</v>
      </c>
      <c r="K622">
        <v>266.87627456453112</v>
      </c>
      <c r="L622">
        <v>361.07922659979926</v>
      </c>
      <c r="M622">
        <v>346.9832526312934</v>
      </c>
      <c r="N622">
        <v>1319.6646919674345</v>
      </c>
      <c r="O622">
        <v>20.681228051582973</v>
      </c>
      <c r="P622">
        <v>16.337023099263508</v>
      </c>
      <c r="Q622">
        <v>3.4119824303521051</v>
      </c>
      <c r="R622">
        <v>986.1490221659343</v>
      </c>
      <c r="S622">
        <v>999.96100415123828</v>
      </c>
      <c r="T622">
        <v>4599.9940255059137</v>
      </c>
      <c r="U622">
        <v>2398.7532509697808</v>
      </c>
      <c r="V622">
        <v>134.17856295903525</v>
      </c>
      <c r="W622">
        <v>23.699999332427979</v>
      </c>
      <c r="X622">
        <v>0.75719998776912689</v>
      </c>
      <c r="Y622">
        <v>1.887499988079071</v>
      </c>
      <c r="Z622" t="s">
        <v>310</v>
      </c>
      <c r="AA622" t="s">
        <v>310</v>
      </c>
      <c r="AB622" t="s">
        <v>310</v>
      </c>
      <c r="AC622" t="s">
        <v>310</v>
      </c>
      <c r="AD622" t="s">
        <v>310</v>
      </c>
      <c r="AE622">
        <v>14562.517028469509</v>
      </c>
      <c r="AF622">
        <v>92.249998092651367</v>
      </c>
      <c r="AG622">
        <v>8.5925002098083496</v>
      </c>
      <c r="AH622">
        <v>347.62500762939453</v>
      </c>
      <c r="AI622" t="s">
        <v>310</v>
      </c>
      <c r="AJ622">
        <v>1.1000000238418579</v>
      </c>
      <c r="AK622">
        <v>6210</v>
      </c>
      <c r="AL622">
        <v>75.243124659856164</v>
      </c>
      <c r="AM622">
        <v>4.5461195237106748</v>
      </c>
      <c r="AN622">
        <v>5.7493256409962976</v>
      </c>
      <c r="AO622">
        <v>14.037983965211444</v>
      </c>
      <c r="AP622">
        <v>9.96768655669358E-3</v>
      </c>
      <c r="AQ622">
        <v>2.6391520268387265</v>
      </c>
      <c r="AR622">
        <v>40726.056665039061</v>
      </c>
      <c r="AS622">
        <v>42955.345365397137</v>
      </c>
      <c r="AT622">
        <v>465.70030472013684</v>
      </c>
      <c r="AU622">
        <v>620.08416283925374</v>
      </c>
      <c r="AV622">
        <v>557.87404908074268</v>
      </c>
      <c r="AW622">
        <v>576.03527109358049</v>
      </c>
      <c r="AX622">
        <v>574.5333824369643</v>
      </c>
      <c r="AY622">
        <v>569.36519648234048</v>
      </c>
      <c r="AZ622">
        <v>3.5523167187968889</v>
      </c>
      <c r="BA622">
        <v>-13.09449035194185</v>
      </c>
      <c r="BB622">
        <v>63.738841423723436</v>
      </c>
      <c r="BC622">
        <v>872.87470196617971</v>
      </c>
      <c r="BD622">
        <v>7091.3993681165903</v>
      </c>
      <c r="BE622" s="33">
        <v>8.0041669619580105E-2</v>
      </c>
      <c r="BF622" s="33"/>
    </row>
    <row r="623" spans="3:58" x14ac:dyDescent="0.3">
      <c r="C623" s="34">
        <v>43352</v>
      </c>
      <c r="D623">
        <v>22999.437135823569</v>
      </c>
      <c r="E623">
        <v>182.95215899149576</v>
      </c>
      <c r="F623">
        <v>602.14574284023706</v>
      </c>
      <c r="G623" t="s">
        <v>310</v>
      </c>
      <c r="H623">
        <v>1324.9886711120605</v>
      </c>
      <c r="I623">
        <v>745.47335715823704</v>
      </c>
      <c r="J623">
        <v>2.4423255518906646</v>
      </c>
      <c r="K623">
        <v>270.31929317050509</v>
      </c>
      <c r="L623">
        <v>357.89735847049292</v>
      </c>
      <c r="M623">
        <v>346.56641483306885</v>
      </c>
      <c r="N623">
        <v>1321.2070592244465</v>
      </c>
      <c r="O623">
        <v>20.607791538370979</v>
      </c>
      <c r="P623">
        <v>16.284235159556072</v>
      </c>
      <c r="Q623">
        <v>3.2576617664761014</v>
      </c>
      <c r="R623">
        <v>989.0312060462104</v>
      </c>
      <c r="S623">
        <v>1000.0319970660739</v>
      </c>
      <c r="T623">
        <v>4600.0040210300021</v>
      </c>
      <c r="U623">
        <v>2399.0775002373589</v>
      </c>
      <c r="V623">
        <v>134.25539970397949</v>
      </c>
      <c r="W623">
        <v>23.650000095367432</v>
      </c>
      <c r="X623">
        <v>0.79707501828670502</v>
      </c>
      <c r="Y623">
        <v>1.9275000393390656</v>
      </c>
      <c r="Z623" t="s">
        <v>310</v>
      </c>
      <c r="AA623" t="s">
        <v>310</v>
      </c>
      <c r="AB623" t="s">
        <v>310</v>
      </c>
      <c r="AC623" t="s">
        <v>310</v>
      </c>
      <c r="AD623" t="s">
        <v>310</v>
      </c>
      <c r="AE623">
        <v>14569.245500691732</v>
      </c>
      <c r="AF623">
        <v>92.199996948242188</v>
      </c>
      <c r="AG623">
        <v>8.5225002765655518</v>
      </c>
      <c r="AH623">
        <v>350.09999847412109</v>
      </c>
      <c r="AI623" t="s">
        <v>310</v>
      </c>
      <c r="AJ623">
        <v>1.1000000238418579</v>
      </c>
      <c r="AK623">
        <v>6210</v>
      </c>
      <c r="AL623">
        <v>75.242321401172219</v>
      </c>
      <c r="AM623">
        <v>4.5468290756146112</v>
      </c>
      <c r="AN623">
        <v>5.7482409793469644</v>
      </c>
      <c r="AO623">
        <v>14.039075439837244</v>
      </c>
      <c r="AP623">
        <v>9.9464503841267694E-3</v>
      </c>
      <c r="AQ623">
        <v>2.6454740928279028</v>
      </c>
      <c r="AR623">
        <v>40543.848428005644</v>
      </c>
      <c r="AS623">
        <v>41999.403369140622</v>
      </c>
      <c r="AT623">
        <v>468.70002887513903</v>
      </c>
      <c r="AU623">
        <v>619.99563994937478</v>
      </c>
      <c r="AV623">
        <v>557.15144475301111</v>
      </c>
      <c r="AW623">
        <v>575.76780950758189</v>
      </c>
      <c r="AX623">
        <v>574.2849837621053</v>
      </c>
      <c r="AY623">
        <v>569.15236252678767</v>
      </c>
      <c r="AZ623">
        <v>3.585869956844383</v>
      </c>
      <c r="BA623">
        <v>-13.017520163456599</v>
      </c>
      <c r="BB623">
        <v>61.769508263799878</v>
      </c>
      <c r="BC623">
        <v>869.02683308919268</v>
      </c>
      <c r="BD623">
        <v>7031.0472284952803</v>
      </c>
      <c r="BE623" s="33">
        <v>8.1279168526331588E-2</v>
      </c>
      <c r="BF623" s="33"/>
    </row>
    <row r="624" spans="3:58" x14ac:dyDescent="0.3">
      <c r="C624" s="34">
        <v>43353</v>
      </c>
      <c r="D624">
        <v>22999.028347439234</v>
      </c>
      <c r="E624">
        <v>181.7647203763326</v>
      </c>
      <c r="F624">
        <v>602.13792853885229</v>
      </c>
      <c r="G624" t="s">
        <v>310</v>
      </c>
      <c r="H624">
        <v>1324.9883917066786</v>
      </c>
      <c r="I624">
        <v>750.43473256429036</v>
      </c>
      <c r="J624">
        <v>2.4423041947185995</v>
      </c>
      <c r="K624">
        <v>274.78552867041697</v>
      </c>
      <c r="L624">
        <v>357.26727379692926</v>
      </c>
      <c r="M624">
        <v>345.49733002980548</v>
      </c>
      <c r="N624">
        <v>1321.7469324747722</v>
      </c>
      <c r="O624">
        <v>20.630312829547456</v>
      </c>
      <c r="P624">
        <v>16.321495374043781</v>
      </c>
      <c r="Q624">
        <v>3.0708132319980197</v>
      </c>
      <c r="R624">
        <v>992.98158382839631</v>
      </c>
      <c r="S624">
        <v>999.97398298051621</v>
      </c>
      <c r="T624">
        <v>4599.9805962456594</v>
      </c>
      <c r="U624">
        <v>2398.769336276584</v>
      </c>
      <c r="V624">
        <v>134.0238912900289</v>
      </c>
      <c r="W624">
        <v>23.525000095367432</v>
      </c>
      <c r="X624">
        <v>0.79930000007152557</v>
      </c>
      <c r="Y624">
        <v>2.0449999570846558</v>
      </c>
      <c r="Z624" t="s">
        <v>310</v>
      </c>
      <c r="AA624" t="s">
        <v>310</v>
      </c>
      <c r="AB624" t="s">
        <v>310</v>
      </c>
      <c r="AC624" t="s">
        <v>310</v>
      </c>
      <c r="AD624" t="s">
        <v>310</v>
      </c>
      <c r="AE624">
        <v>14591.490922376845</v>
      </c>
      <c r="AF624">
        <v>92.275001525878906</v>
      </c>
      <c r="AG624">
        <v>8.5924999713897705</v>
      </c>
      <c r="AH624">
        <v>352.97499847412109</v>
      </c>
      <c r="AI624" t="s">
        <v>310</v>
      </c>
      <c r="AJ624">
        <v>0.20000000484287739</v>
      </c>
      <c r="AK624">
        <v>6210</v>
      </c>
      <c r="AL624">
        <v>75.246808984544543</v>
      </c>
      <c r="AM624">
        <v>4.5468297332525252</v>
      </c>
      <c r="AN624">
        <v>5.7482299210296741</v>
      </c>
      <c r="AO624">
        <v>14.039340115255779</v>
      </c>
      <c r="AP624">
        <v>9.8084844648838043E-3</v>
      </c>
      <c r="AQ624">
        <v>2.6521912879414029</v>
      </c>
      <c r="AR624">
        <v>40620.934977213539</v>
      </c>
      <c r="AS624">
        <v>41601.020423719616</v>
      </c>
      <c r="AT624">
        <v>469.18107371860083</v>
      </c>
      <c r="AU624">
        <v>619.9982206556532</v>
      </c>
      <c r="AV624">
        <v>555.58395915561255</v>
      </c>
      <c r="AW624">
        <v>574.67526202731665</v>
      </c>
      <c r="AX624">
        <v>573.31963075002034</v>
      </c>
      <c r="AY624">
        <v>567.86965904235842</v>
      </c>
      <c r="AZ624">
        <v>3.4776815035276942</v>
      </c>
      <c r="BA624">
        <v>-12.895808063281907</v>
      </c>
      <c r="BB624">
        <v>61.153786883089275</v>
      </c>
      <c r="BC624">
        <v>874.16102568308509</v>
      </c>
      <c r="BD624">
        <v>6933.0476457383902</v>
      </c>
      <c r="BE624" s="33">
        <v>8.2116666249930859E-2</v>
      </c>
      <c r="BF624" s="33"/>
    </row>
    <row r="625" spans="3:58" x14ac:dyDescent="0.3">
      <c r="C625" s="34">
        <v>43354</v>
      </c>
      <c r="D625">
        <v>22997.594974093969</v>
      </c>
      <c r="E625">
        <v>180.95741359922621</v>
      </c>
      <c r="F625">
        <v>602.21577485402429</v>
      </c>
      <c r="G625" t="s">
        <v>310</v>
      </c>
      <c r="H625">
        <v>1325.0129239824082</v>
      </c>
      <c r="I625">
        <v>751.37240854899085</v>
      </c>
      <c r="J625">
        <v>2.4422759532928469</v>
      </c>
      <c r="K625">
        <v>277.31835651397705</v>
      </c>
      <c r="L625">
        <v>357.61888557010229</v>
      </c>
      <c r="M625">
        <v>345.84547678629559</v>
      </c>
      <c r="N625">
        <v>1319.5194216410318</v>
      </c>
      <c r="O625">
        <v>20.66685511138704</v>
      </c>
      <c r="P625">
        <v>16.348875204722088</v>
      </c>
      <c r="Q625">
        <v>3.1398177146911621</v>
      </c>
      <c r="R625">
        <v>987.54095670912</v>
      </c>
      <c r="S625">
        <v>1000.0162231869168</v>
      </c>
      <c r="T625">
        <v>4599.9537272135412</v>
      </c>
      <c r="U625">
        <v>2400.6939570109048</v>
      </c>
      <c r="V625">
        <v>133.97178570429483</v>
      </c>
      <c r="W625">
        <v>23.5</v>
      </c>
      <c r="X625">
        <v>0.81687498092651367</v>
      </c>
      <c r="Y625">
        <v>2.1099998950958252</v>
      </c>
      <c r="Z625" t="s">
        <v>310</v>
      </c>
      <c r="AA625" t="s">
        <v>310</v>
      </c>
      <c r="AB625" t="s">
        <v>310</v>
      </c>
      <c r="AC625" t="s">
        <v>310</v>
      </c>
      <c r="AD625" t="s">
        <v>310</v>
      </c>
      <c r="AE625">
        <v>14606.848107231988</v>
      </c>
      <c r="AF625">
        <v>92.224998474121094</v>
      </c>
      <c r="AG625">
        <v>8.4100000858306885</v>
      </c>
      <c r="AH625">
        <v>353.72499084472656</v>
      </c>
      <c r="AI625" t="s">
        <v>310</v>
      </c>
      <c r="AJ625">
        <v>-0.10000000149011612</v>
      </c>
      <c r="AK625">
        <v>6210</v>
      </c>
      <c r="AL625">
        <v>75.245508358213641</v>
      </c>
      <c r="AM625">
        <v>4.5468313773473108</v>
      </c>
      <c r="AN625">
        <v>5.7482785625590216</v>
      </c>
      <c r="AO625">
        <v>14.040421711405118</v>
      </c>
      <c r="AP625">
        <v>9.7697947381271254E-3</v>
      </c>
      <c r="AQ625">
        <v>2.6537718044386969</v>
      </c>
      <c r="AR625">
        <v>40629.345646158858</v>
      </c>
      <c r="AS625">
        <v>41796.7420437283</v>
      </c>
      <c r="AT625">
        <v>467.67972775565255</v>
      </c>
      <c r="AU625">
        <v>619.93951880137126</v>
      </c>
      <c r="AV625">
        <v>553.28109529283313</v>
      </c>
      <c r="AW625">
        <v>572.59988185034854</v>
      </c>
      <c r="AX625">
        <v>571.3845388412476</v>
      </c>
      <c r="AY625">
        <v>565.84076885647244</v>
      </c>
      <c r="AZ625">
        <v>3.2087496639125876</v>
      </c>
      <c r="BA625">
        <v>-12.876186894045937</v>
      </c>
      <c r="BB625">
        <v>60.831590027279326</v>
      </c>
      <c r="BC625">
        <v>871.20915304819744</v>
      </c>
      <c r="BD625">
        <v>6844.8158560858828</v>
      </c>
      <c r="BE625" s="33">
        <v>8.5258333012461662E-2</v>
      </c>
      <c r="BF625" s="33"/>
    </row>
    <row r="626" spans="3:58" x14ac:dyDescent="0.3">
      <c r="C626" s="34">
        <v>43355</v>
      </c>
      <c r="D626">
        <v>22996.105122205947</v>
      </c>
      <c r="E626">
        <v>179.93854649861655</v>
      </c>
      <c r="F626">
        <v>603.64358160230847</v>
      </c>
      <c r="G626" t="s">
        <v>310</v>
      </c>
      <c r="H626">
        <v>1324.9348742167156</v>
      </c>
      <c r="I626">
        <v>752.602332051595</v>
      </c>
      <c r="J626">
        <v>2.0104054630695498</v>
      </c>
      <c r="K626">
        <v>278.07580032348631</v>
      </c>
      <c r="L626">
        <v>360.13162930806476</v>
      </c>
      <c r="M626">
        <v>346.47136794196234</v>
      </c>
      <c r="N626">
        <v>1318.1207758585613</v>
      </c>
      <c r="O626">
        <v>20.961615187591978</v>
      </c>
      <c r="P626">
        <v>16.639270146687824</v>
      </c>
      <c r="Q626">
        <v>3.2229277292887368</v>
      </c>
      <c r="R626">
        <v>982.64445586734348</v>
      </c>
      <c r="S626">
        <v>999.95898549821641</v>
      </c>
      <c r="T626">
        <v>4599.9932337443033</v>
      </c>
      <c r="U626">
        <v>2400.1056247287324</v>
      </c>
      <c r="V626">
        <v>133.86593421300253</v>
      </c>
      <c r="W626">
        <v>23.27500057220459</v>
      </c>
      <c r="X626">
        <v>0.83249999582767487</v>
      </c>
      <c r="Y626">
        <v>2.0449999570846558</v>
      </c>
      <c r="Z626" t="s">
        <v>310</v>
      </c>
      <c r="AA626" t="s">
        <v>310</v>
      </c>
      <c r="AB626" t="s">
        <v>310</v>
      </c>
      <c r="AC626" t="s">
        <v>310</v>
      </c>
      <c r="AD626" t="s">
        <v>310</v>
      </c>
      <c r="AE626">
        <v>14519.607647365994</v>
      </c>
      <c r="AF626">
        <v>92.350000381469727</v>
      </c>
      <c r="AG626">
        <v>8.5275001525878906</v>
      </c>
      <c r="AH626">
        <v>355.67498779296875</v>
      </c>
      <c r="AI626" t="s">
        <v>310</v>
      </c>
      <c r="AJ626">
        <v>5.000000074505806E-2</v>
      </c>
      <c r="AK626">
        <v>6210</v>
      </c>
      <c r="AL626">
        <v>50.7053153329501</v>
      </c>
      <c r="AM626">
        <v>3.0646295875587239</v>
      </c>
      <c r="AN626">
        <v>3.8677227303868005</v>
      </c>
      <c r="AO626">
        <v>9.458090056763556</v>
      </c>
      <c r="AP626">
        <v>9.2809835446204005E-3</v>
      </c>
      <c r="AQ626">
        <v>2.6722018541861194</v>
      </c>
      <c r="AR626">
        <v>40725.768059624563</v>
      </c>
      <c r="AS626">
        <v>43807.807302517358</v>
      </c>
      <c r="AT626">
        <v>462.2235264354282</v>
      </c>
      <c r="AU626">
        <v>621.41261219448518</v>
      </c>
      <c r="AV626">
        <v>557.22450680202905</v>
      </c>
      <c r="AW626">
        <v>575.31592710283064</v>
      </c>
      <c r="AX626">
        <v>574.12700934939915</v>
      </c>
      <c r="AY626">
        <v>568.75215305752226</v>
      </c>
      <c r="AZ626">
        <v>3.3396881326205201</v>
      </c>
      <c r="BA626">
        <v>-12.84216324157185</v>
      </c>
      <c r="BB626">
        <v>62.936764746242098</v>
      </c>
      <c r="BC626">
        <v>868.77620135413281</v>
      </c>
      <c r="BD626">
        <v>6810.2810841878254</v>
      </c>
      <c r="BE626" s="33">
        <v>8.73833317309618E-2</v>
      </c>
      <c r="BF626" s="33"/>
    </row>
    <row r="627" spans="3:58" x14ac:dyDescent="0.3">
      <c r="C627" s="34">
        <v>43356</v>
      </c>
      <c r="D627">
        <v>22999.715393744576</v>
      </c>
      <c r="E627">
        <v>179.65496670405071</v>
      </c>
      <c r="F627">
        <v>609.72288184695776</v>
      </c>
      <c r="G627" t="s">
        <v>310</v>
      </c>
      <c r="H627">
        <v>1324.9584772321914</v>
      </c>
      <c r="I627">
        <v>753.84019728766543</v>
      </c>
      <c r="J627">
        <v>1.1148791176408763</v>
      </c>
      <c r="K627">
        <v>281.52785147560968</v>
      </c>
      <c r="L627">
        <v>364.87460136413574</v>
      </c>
      <c r="M627">
        <v>348.8448831770155</v>
      </c>
      <c r="N627">
        <v>1317.8677595774332</v>
      </c>
      <c r="O627">
        <v>21.368956907590231</v>
      </c>
      <c r="P627">
        <v>17.058760325113933</v>
      </c>
      <c r="Q627">
        <v>3.1126468711429172</v>
      </c>
      <c r="R627">
        <v>976.67519906361895</v>
      </c>
      <c r="S627">
        <v>1000.0449760437011</v>
      </c>
      <c r="T627">
        <v>4600.0331649780273</v>
      </c>
      <c r="U627">
        <v>2400.0343958536782</v>
      </c>
      <c r="V627">
        <v>133.84423732757568</v>
      </c>
      <c r="W627">
        <v>23.500000476837158</v>
      </c>
      <c r="X627">
        <v>0.84239998459815979</v>
      </c>
      <c r="Y627">
        <v>2.0274999737739563</v>
      </c>
      <c r="Z627" t="s">
        <v>310</v>
      </c>
      <c r="AA627" t="s">
        <v>310</v>
      </c>
      <c r="AB627" t="s">
        <v>310</v>
      </c>
      <c r="AC627" t="s">
        <v>310</v>
      </c>
      <c r="AD627" t="s">
        <v>310</v>
      </c>
      <c r="AE627">
        <v>14447.63890753852</v>
      </c>
      <c r="AF627">
        <v>92.549999237060547</v>
      </c>
      <c r="AG627">
        <v>8.5675003528594971</v>
      </c>
      <c r="AH627">
        <v>354.19999694824219</v>
      </c>
      <c r="AI627" t="s">
        <v>310</v>
      </c>
      <c r="AJ627">
        <v>0.10000000149011612</v>
      </c>
      <c r="AK627">
        <v>6210</v>
      </c>
      <c r="AL627">
        <v>-0.12001403900129455</v>
      </c>
      <c r="AM627">
        <v>-5.2910280813063893E-3</v>
      </c>
      <c r="AN627">
        <v>-2.7025735487363169E-2</v>
      </c>
      <c r="AO627">
        <v>-2.997235832469804E-2</v>
      </c>
      <c r="AP627">
        <v>7.9452046326228543E-3</v>
      </c>
      <c r="AQ627">
        <v>2.7322406428200856</v>
      </c>
      <c r="AR627">
        <v>40598.574773491753</v>
      </c>
      <c r="AS627">
        <v>46038.113784450958</v>
      </c>
      <c r="AT627">
        <v>461.64597395790946</v>
      </c>
      <c r="AU627">
        <v>627.98556649949819</v>
      </c>
      <c r="AV627">
        <v>565.56526290045849</v>
      </c>
      <c r="AW627">
        <v>582.45259079403343</v>
      </c>
      <c r="AX627">
        <v>581.43854565090601</v>
      </c>
      <c r="AY627">
        <v>575.91346223619246</v>
      </c>
      <c r="AZ627">
        <v>3.3419045713212756</v>
      </c>
      <c r="BA627">
        <v>-12.778228214051989</v>
      </c>
      <c r="BB627">
        <v>64.722205061382724</v>
      </c>
      <c r="BC627">
        <v>871.51974775526264</v>
      </c>
      <c r="BD627">
        <v>6739.6637518988719</v>
      </c>
      <c r="BE627" s="33">
        <v>8.3154164254665375E-2</v>
      </c>
      <c r="BF627" s="33"/>
    </row>
    <row r="628" spans="3:58" x14ac:dyDescent="0.3">
      <c r="C628" s="34">
        <v>43357</v>
      </c>
      <c r="D628">
        <v>23064.217887369792</v>
      </c>
      <c r="E628">
        <v>180.38473130332099</v>
      </c>
      <c r="F628">
        <v>614.86129124959314</v>
      </c>
      <c r="G628" t="s">
        <v>310</v>
      </c>
      <c r="H628">
        <v>1328.4552154964872</v>
      </c>
      <c r="I628">
        <v>750.04684143066402</v>
      </c>
      <c r="J628">
        <v>1.1428560534758228</v>
      </c>
      <c r="K628">
        <v>282.01285778681438</v>
      </c>
      <c r="L628">
        <v>365.64284430609808</v>
      </c>
      <c r="M628">
        <v>350.37977960374621</v>
      </c>
      <c r="N628">
        <v>1320.7920302497016</v>
      </c>
      <c r="O628">
        <v>21.417804147137534</v>
      </c>
      <c r="P628">
        <v>17.111003716786701</v>
      </c>
      <c r="Q628">
        <v>3.1710490385691323</v>
      </c>
      <c r="R628">
        <v>965.12871487935388</v>
      </c>
      <c r="S628">
        <v>1000.0046510908339</v>
      </c>
      <c r="T628">
        <v>4599.9219301011826</v>
      </c>
      <c r="U628">
        <v>2400.1055399576821</v>
      </c>
      <c r="V628">
        <v>133.85165770848593</v>
      </c>
      <c r="W628">
        <v>23.525000095367432</v>
      </c>
      <c r="X628">
        <v>0.84755000472068787</v>
      </c>
      <c r="Y628">
        <v>2.127500057220459</v>
      </c>
      <c r="Z628" t="s">
        <v>310</v>
      </c>
      <c r="AA628" t="s">
        <v>310</v>
      </c>
      <c r="AB628" t="s">
        <v>310</v>
      </c>
      <c r="AC628" t="s">
        <v>310</v>
      </c>
      <c r="AD628" t="s">
        <v>310</v>
      </c>
      <c r="AE628">
        <v>14416.05444539388</v>
      </c>
      <c r="AF628">
        <v>92.524999618530273</v>
      </c>
      <c r="AG628">
        <v>8.6874997615814209</v>
      </c>
      <c r="AH628">
        <v>352.375</v>
      </c>
      <c r="AI628" t="s">
        <v>310</v>
      </c>
      <c r="AJ628">
        <v>0.62500000931322575</v>
      </c>
      <c r="AK628">
        <v>6210</v>
      </c>
      <c r="AL628">
        <v>-0.11407147608281955</v>
      </c>
      <c r="AM628">
        <v>-5.1864368986463015E-3</v>
      </c>
      <c r="AN628">
        <v>-2.5855014581911848E-2</v>
      </c>
      <c r="AO628">
        <v>-2.8964514119142051E-2</v>
      </c>
      <c r="AP628">
        <v>7.7467868208442037E-3</v>
      </c>
      <c r="AQ628">
        <v>2.7633163122439472</v>
      </c>
      <c r="AR628">
        <v>40400.395339626739</v>
      </c>
      <c r="AS628">
        <v>47307.886027018227</v>
      </c>
      <c r="AT628">
        <v>464.12817651960586</v>
      </c>
      <c r="AU628">
        <v>633.60638946957056</v>
      </c>
      <c r="AV628">
        <v>573.96144866943359</v>
      </c>
      <c r="AW628">
        <v>590.52700068155923</v>
      </c>
      <c r="AX628">
        <v>589.59979760911733</v>
      </c>
      <c r="AY628">
        <v>583.46146909925676</v>
      </c>
      <c r="AZ628">
        <v>3.4987844099601109</v>
      </c>
      <c r="BA628">
        <v>-12.711257441507446</v>
      </c>
      <c r="BB628">
        <v>64.983905839920041</v>
      </c>
      <c r="BC628">
        <v>841.04015986124671</v>
      </c>
      <c r="BD628">
        <v>6696.0171113755969</v>
      </c>
      <c r="BE628" s="33">
        <v>8.3029165863990784E-2</v>
      </c>
      <c r="BF628" s="33"/>
    </row>
    <row r="629" spans="3:58" x14ac:dyDescent="0.3">
      <c r="C629" s="34">
        <v>43358</v>
      </c>
      <c r="D629">
        <v>23199.354337565102</v>
      </c>
      <c r="E629">
        <v>179.9068840874566</v>
      </c>
      <c r="F629">
        <v>618.64100615183509</v>
      </c>
      <c r="G629" t="s">
        <v>310</v>
      </c>
      <c r="H629">
        <v>1329.9874838935004</v>
      </c>
      <c r="I629">
        <v>747.61085919274228</v>
      </c>
      <c r="J629">
        <v>1.0779984942740863</v>
      </c>
      <c r="K629">
        <v>274.25975785785249</v>
      </c>
      <c r="L629">
        <v>361.95799774593775</v>
      </c>
      <c r="M629">
        <v>348.73849285973444</v>
      </c>
      <c r="N629">
        <v>1322.0282106611464</v>
      </c>
      <c r="O629">
        <v>21.319578852918411</v>
      </c>
      <c r="P629">
        <v>16.999716917673748</v>
      </c>
      <c r="Q629">
        <v>3.295310550265842</v>
      </c>
      <c r="R629">
        <v>994.4007507324219</v>
      </c>
      <c r="S629">
        <v>999.97335556877988</v>
      </c>
      <c r="T629">
        <v>4599.985933600532</v>
      </c>
      <c r="U629">
        <v>2399.8225953843857</v>
      </c>
      <c r="V629">
        <v>133.86268297831217</v>
      </c>
      <c r="W629">
        <v>23.424999713897705</v>
      </c>
      <c r="X629">
        <v>0.84489999711513519</v>
      </c>
      <c r="Y629">
        <v>2.0849999785423279</v>
      </c>
      <c r="Z629" t="s">
        <v>310</v>
      </c>
      <c r="AA629" t="s">
        <v>310</v>
      </c>
      <c r="AB629" t="s">
        <v>310</v>
      </c>
      <c r="AC629" t="s">
        <v>310</v>
      </c>
      <c r="AD629" t="s">
        <v>310</v>
      </c>
      <c r="AE629">
        <v>14553.510652669271</v>
      </c>
      <c r="AF629">
        <v>92.42500114440918</v>
      </c>
      <c r="AG629">
        <v>8.5499997138977051</v>
      </c>
      <c r="AH629">
        <v>351.77500915527344</v>
      </c>
      <c r="AI629" t="s">
        <v>310</v>
      </c>
      <c r="AJ629">
        <v>0.80000001192092896</v>
      </c>
      <c r="AK629">
        <v>6210</v>
      </c>
      <c r="AL629">
        <v>-0.10936096776276827</v>
      </c>
      <c r="AM629">
        <v>-4.8694836441427469E-3</v>
      </c>
      <c r="AN629">
        <v>-2.4996591359376909E-2</v>
      </c>
      <c r="AO629">
        <v>-2.6878863679141635E-2</v>
      </c>
      <c r="AP629">
        <v>7.8812265354726053E-3</v>
      </c>
      <c r="AQ629">
        <v>2.8083990017573037</v>
      </c>
      <c r="AR629">
        <v>40355.096514214412</v>
      </c>
      <c r="AS629">
        <v>48658.753729926219</v>
      </c>
      <c r="AT629">
        <v>464.91454136106705</v>
      </c>
      <c r="AU629">
        <v>637.62218816545271</v>
      </c>
      <c r="AV629">
        <v>580.2711539798313</v>
      </c>
      <c r="AW629">
        <v>596.3926863352458</v>
      </c>
      <c r="AX629">
        <v>595.35559107462564</v>
      </c>
      <c r="AY629">
        <v>588.66364693111848</v>
      </c>
      <c r="AZ629">
        <v>3.5079997536208896</v>
      </c>
      <c r="BA629">
        <v>-13.052782618668344</v>
      </c>
      <c r="BB629">
        <v>62.788006533516779</v>
      </c>
      <c r="BC629">
        <v>827.67694659762913</v>
      </c>
      <c r="BD629">
        <v>6712.7378696017795</v>
      </c>
      <c r="BE629" s="33">
        <v>8.4066663558284446E-2</v>
      </c>
      <c r="BF629" s="33"/>
    </row>
    <row r="630" spans="3:58" x14ac:dyDescent="0.3">
      <c r="C630" s="34">
        <v>43359</v>
      </c>
      <c r="D630">
        <v>23260.450521511502</v>
      </c>
      <c r="E630">
        <v>181.11073534223769</v>
      </c>
      <c r="F630">
        <v>621.92373222774927</v>
      </c>
      <c r="G630" t="s">
        <v>310</v>
      </c>
      <c r="H630">
        <v>1328.250491587321</v>
      </c>
      <c r="I630">
        <v>749.37837149302163</v>
      </c>
      <c r="J630">
        <v>1.0674140016237894</v>
      </c>
      <c r="K630">
        <v>276.31619980070326</v>
      </c>
      <c r="L630">
        <v>365.89508586459692</v>
      </c>
      <c r="M630">
        <v>350.70627795325385</v>
      </c>
      <c r="N630">
        <v>1320.116582912869</v>
      </c>
      <c r="O630">
        <v>21.376077701648075</v>
      </c>
      <c r="P630">
        <v>17.058838049570721</v>
      </c>
      <c r="Q630">
        <v>3.3721982108222113</v>
      </c>
      <c r="R630">
        <v>988.72836655510798</v>
      </c>
      <c r="S630">
        <v>999.95600513882107</v>
      </c>
      <c r="T630">
        <v>4600.0221772935656</v>
      </c>
      <c r="U630">
        <v>2400.2958509657119</v>
      </c>
      <c r="V630">
        <v>134.07395760218301</v>
      </c>
      <c r="W630">
        <v>23.625000476837158</v>
      </c>
      <c r="X630">
        <v>0.85554999113082886</v>
      </c>
      <c r="Y630">
        <v>2.0749999284744263</v>
      </c>
      <c r="Z630" t="s">
        <v>310</v>
      </c>
      <c r="AA630" t="s">
        <v>310</v>
      </c>
      <c r="AB630" t="s">
        <v>310</v>
      </c>
      <c r="AC630" t="s">
        <v>310</v>
      </c>
      <c r="AD630" t="s">
        <v>310</v>
      </c>
      <c r="AE630">
        <v>14536.153865898979</v>
      </c>
      <c r="AF630">
        <v>92.174999237060547</v>
      </c>
      <c r="AG630">
        <v>8.8500001430511475</v>
      </c>
      <c r="AH630">
        <v>350.12500762939453</v>
      </c>
      <c r="AI630" t="s">
        <v>310</v>
      </c>
      <c r="AJ630">
        <v>0.80000001192092896</v>
      </c>
      <c r="AK630">
        <v>6210</v>
      </c>
      <c r="AL630">
        <v>-0.10990421132495005</v>
      </c>
      <c r="AM630">
        <v>-4.8675083089619875E-3</v>
      </c>
      <c r="AN630">
        <v>-2.4890595618894118E-2</v>
      </c>
      <c r="AO630">
        <v>-2.6665507750456324E-2</v>
      </c>
      <c r="AP630">
        <v>7.8571895137429237E-3</v>
      </c>
      <c r="AQ630">
        <v>2.8295384099086127</v>
      </c>
      <c r="AR630">
        <v>40332.848437499997</v>
      </c>
      <c r="AS630">
        <v>50089.919122992622</v>
      </c>
      <c r="AT630">
        <v>465.42085457907785</v>
      </c>
      <c r="AU630">
        <v>640.98425193362766</v>
      </c>
      <c r="AV630">
        <v>587.28677961561414</v>
      </c>
      <c r="AW630">
        <v>603.38707383473718</v>
      </c>
      <c r="AX630">
        <v>602.15503516727028</v>
      </c>
      <c r="AY630">
        <v>594.60483633677165</v>
      </c>
      <c r="AZ630">
        <v>3.7719508093264369</v>
      </c>
      <c r="BA630">
        <v>-12.846433882580863</v>
      </c>
      <c r="BB630">
        <v>65.282286029391813</v>
      </c>
      <c r="BC630">
        <v>831.73629915449351</v>
      </c>
      <c r="BD630">
        <v>6728.9264960394967</v>
      </c>
      <c r="BE630" s="33">
        <v>8.314999844878912E-2</v>
      </c>
      <c r="BF630" s="33"/>
    </row>
    <row r="631" spans="3:58" x14ac:dyDescent="0.3">
      <c r="C631" s="34">
        <v>43360</v>
      </c>
      <c r="D631">
        <v>23200.633409966362</v>
      </c>
      <c r="E631">
        <v>183.28915394677057</v>
      </c>
      <c r="F631">
        <v>628.51308345794678</v>
      </c>
      <c r="G631" t="s">
        <v>310</v>
      </c>
      <c r="H631">
        <v>1326.4089228312175</v>
      </c>
      <c r="I631">
        <v>753.95810542636445</v>
      </c>
      <c r="J631">
        <v>1.061726616612739</v>
      </c>
      <c r="K631">
        <v>281.33078989452787</v>
      </c>
      <c r="L631">
        <v>363.53873941633435</v>
      </c>
      <c r="M631">
        <v>352.52029895782471</v>
      </c>
      <c r="N631">
        <v>1318.7000842624241</v>
      </c>
      <c r="O631">
        <v>21.248506603638329</v>
      </c>
      <c r="P631">
        <v>16.922830263773601</v>
      </c>
      <c r="Q631">
        <v>3.4433907667795816</v>
      </c>
      <c r="R631">
        <v>977.39617163340256</v>
      </c>
      <c r="S631">
        <v>1000.0141459994846</v>
      </c>
      <c r="T631">
        <v>4600.0172253078881</v>
      </c>
      <c r="U631">
        <v>2400.2718607584634</v>
      </c>
      <c r="V631">
        <v>133.96490335464478</v>
      </c>
      <c r="W631">
        <v>23.550000190734863</v>
      </c>
      <c r="X631">
        <v>0.83287499845027924</v>
      </c>
      <c r="Y631">
        <v>2.1250000596046448</v>
      </c>
      <c r="Z631" t="s">
        <v>310</v>
      </c>
      <c r="AA631" t="s">
        <v>310</v>
      </c>
      <c r="AB631" t="s">
        <v>310</v>
      </c>
      <c r="AC631" t="s">
        <v>310</v>
      </c>
      <c r="AD631" t="s">
        <v>310</v>
      </c>
      <c r="AE631">
        <v>14524.893105400934</v>
      </c>
      <c r="AF631">
        <v>92.474998474121094</v>
      </c>
      <c r="AG631">
        <v>8.7899997234344482</v>
      </c>
      <c r="AH631">
        <v>2725.1500015258789</v>
      </c>
      <c r="AI631" t="s">
        <v>310</v>
      </c>
      <c r="AJ631">
        <v>2.0750000029802322</v>
      </c>
      <c r="AK631">
        <v>6210</v>
      </c>
      <c r="AL631">
        <v>-0.10987789318379429</v>
      </c>
      <c r="AM631">
        <v>-4.8574670217931271E-3</v>
      </c>
      <c r="AN631">
        <v>-2.4882249444878348E-2</v>
      </c>
      <c r="AO631">
        <v>-2.6617114264000621E-2</v>
      </c>
      <c r="AP631">
        <v>7.7444130761755835E-3</v>
      </c>
      <c r="AQ631">
        <v>2.8245334410005145</v>
      </c>
      <c r="AR631">
        <v>40059.936801486547</v>
      </c>
      <c r="AS631">
        <v>50683.968078613281</v>
      </c>
      <c r="AT631">
        <v>466.51057129965886</v>
      </c>
      <c r="AU631">
        <v>647.75158182779944</v>
      </c>
      <c r="AV631">
        <v>593.27796830071338</v>
      </c>
      <c r="AW631">
        <v>608.80922285715735</v>
      </c>
      <c r="AX631">
        <v>607.94044197930225</v>
      </c>
      <c r="AY631">
        <v>600.19192856682673</v>
      </c>
      <c r="AZ631">
        <v>3.5630409565650756</v>
      </c>
      <c r="BA631">
        <v>-12.903494706087642</v>
      </c>
      <c r="BB631">
        <v>64.155868906444979</v>
      </c>
      <c r="BC631">
        <v>855.93816488054063</v>
      </c>
      <c r="BD631">
        <v>6686.0069807264535</v>
      </c>
      <c r="BE631" s="33">
        <v>8.2112498891850308E-2</v>
      </c>
      <c r="BF631" s="33"/>
    </row>
    <row r="632" spans="3:58" x14ac:dyDescent="0.3">
      <c r="C632" s="34">
        <v>43361</v>
      </c>
      <c r="D632">
        <v>22997.901376681857</v>
      </c>
      <c r="E632">
        <v>183.47552408112421</v>
      </c>
      <c r="F632">
        <v>622.46799998813208</v>
      </c>
      <c r="G632" t="s">
        <v>310</v>
      </c>
      <c r="H632">
        <v>1329.6329571194119</v>
      </c>
      <c r="I632">
        <v>752.60497682359482</v>
      </c>
      <c r="J632">
        <v>1.0669850557628604</v>
      </c>
      <c r="K632">
        <v>282.74036076863609</v>
      </c>
      <c r="L632">
        <v>363.83989651997882</v>
      </c>
      <c r="M632">
        <v>350.90774165259467</v>
      </c>
      <c r="N632">
        <v>1321.3659628974067</v>
      </c>
      <c r="O632">
        <v>21.089984655380249</v>
      </c>
      <c r="P632">
        <v>16.777361551920574</v>
      </c>
      <c r="Q632">
        <v>3.2949798901875815</v>
      </c>
      <c r="R632">
        <v>974.32541313171384</v>
      </c>
      <c r="S632">
        <v>1000.034191470676</v>
      </c>
      <c r="T632">
        <v>4600.0003594292539</v>
      </c>
      <c r="U632">
        <v>2400.2467685275606</v>
      </c>
      <c r="V632">
        <v>133.91725619633993</v>
      </c>
      <c r="W632">
        <v>23.125</v>
      </c>
      <c r="X632">
        <v>0.80300000309944153</v>
      </c>
      <c r="Y632">
        <v>2.0799999833106995</v>
      </c>
      <c r="Z632" t="s">
        <v>310</v>
      </c>
      <c r="AA632" t="s">
        <v>310</v>
      </c>
      <c r="AB632" t="s">
        <v>310</v>
      </c>
      <c r="AC632" t="s">
        <v>310</v>
      </c>
      <c r="AD632" t="s">
        <v>310</v>
      </c>
      <c r="AE632">
        <v>14496.895633273654</v>
      </c>
      <c r="AF632">
        <v>92.075000762939453</v>
      </c>
      <c r="AG632">
        <v>8.4674999713897705</v>
      </c>
      <c r="AH632">
        <v>1143.4749908447266</v>
      </c>
      <c r="AI632" t="s">
        <v>310</v>
      </c>
      <c r="AJ632">
        <v>2.5</v>
      </c>
      <c r="AK632">
        <v>6210</v>
      </c>
      <c r="AL632">
        <v>-0.11023019492212269</v>
      </c>
      <c r="AM632">
        <v>-4.8577962443232536E-3</v>
      </c>
      <c r="AN632">
        <v>-2.4877234772753179E-2</v>
      </c>
      <c r="AO632">
        <v>-2.6393882720731197E-2</v>
      </c>
      <c r="AP632">
        <v>7.7918285710944068E-3</v>
      </c>
      <c r="AQ632">
        <v>2.8272993448707791</v>
      </c>
      <c r="AR632">
        <v>40191.32918158637</v>
      </c>
      <c r="AS632">
        <v>48058.33607449002</v>
      </c>
      <c r="AT632">
        <v>468.43840724097356</v>
      </c>
      <c r="AU632">
        <v>641.3529525544908</v>
      </c>
      <c r="AV632">
        <v>581.78821139865454</v>
      </c>
      <c r="AW632">
        <v>597.46038513183589</v>
      </c>
      <c r="AX632">
        <v>596.44236369662815</v>
      </c>
      <c r="AY632">
        <v>589.93800462086995</v>
      </c>
      <c r="AZ632">
        <v>3.4293233157859908</v>
      </c>
      <c r="BA632">
        <v>-12.830012062854237</v>
      </c>
      <c r="BB632">
        <v>65.431525455580811</v>
      </c>
      <c r="BC632">
        <v>843.33075812901404</v>
      </c>
      <c r="BD632">
        <v>6683.8280014038082</v>
      </c>
      <c r="BE632" s="33">
        <v>8.1825001475711659E-2</v>
      </c>
      <c r="BF632" s="33"/>
    </row>
    <row r="633" spans="3:58" x14ac:dyDescent="0.3">
      <c r="C633" s="34">
        <v>43362</v>
      </c>
      <c r="D633">
        <v>23002.086127387152</v>
      </c>
      <c r="E633">
        <v>181.5225011030833</v>
      </c>
      <c r="F633">
        <v>625.65350903405078</v>
      </c>
      <c r="G633" t="s">
        <v>310</v>
      </c>
      <c r="H633">
        <v>1329.967893939548</v>
      </c>
      <c r="I633">
        <v>747.488315794203</v>
      </c>
      <c r="J633">
        <v>1.0730147181699674</v>
      </c>
      <c r="K633">
        <v>281.84630296495226</v>
      </c>
      <c r="L633">
        <v>363.09899224175348</v>
      </c>
      <c r="M633">
        <v>350.93358092837866</v>
      </c>
      <c r="N633">
        <v>1321.7213553534614</v>
      </c>
      <c r="O633">
        <v>20.987819669644036</v>
      </c>
      <c r="P633">
        <v>16.675064881642658</v>
      </c>
      <c r="Q633">
        <v>3.314240084754096</v>
      </c>
      <c r="R633">
        <v>971.22191789415149</v>
      </c>
      <c r="S633">
        <v>999.94642050001357</v>
      </c>
      <c r="T633">
        <v>4600.0363054063582</v>
      </c>
      <c r="U633">
        <v>2400.103759765625</v>
      </c>
      <c r="V633">
        <v>133.85950962702432</v>
      </c>
      <c r="W633">
        <v>23</v>
      </c>
      <c r="X633">
        <v>0.78947499394416809</v>
      </c>
      <c r="Y633">
        <v>2.0149999856948853</v>
      </c>
      <c r="Z633" t="s">
        <v>310</v>
      </c>
      <c r="AA633" t="s">
        <v>310</v>
      </c>
      <c r="AB633" t="s">
        <v>310</v>
      </c>
      <c r="AC633" t="s">
        <v>310</v>
      </c>
      <c r="AD633" t="s">
        <v>310</v>
      </c>
      <c r="AE633">
        <v>14484.837135484484</v>
      </c>
      <c r="AF633">
        <v>92.124998092651367</v>
      </c>
      <c r="AG633">
        <v>8.5224997997283936</v>
      </c>
      <c r="AH633">
        <v>276.84999465942383</v>
      </c>
      <c r="AI633" t="s">
        <v>310</v>
      </c>
      <c r="AJ633">
        <v>1.9749999642372131</v>
      </c>
      <c r="AK633">
        <v>6210</v>
      </c>
      <c r="AL633">
        <v>-0.11023347007317676</v>
      </c>
      <c r="AM633">
        <v>-4.8663550987839699E-3</v>
      </c>
      <c r="AN633">
        <v>-2.4925890738247997E-2</v>
      </c>
      <c r="AO633">
        <v>-2.6736628405180655E-2</v>
      </c>
      <c r="AP633">
        <v>7.7628515039881068E-3</v>
      </c>
      <c r="AQ633">
        <v>2.827365199724833</v>
      </c>
      <c r="AR633">
        <v>40045.034300401472</v>
      </c>
      <c r="AS633">
        <v>48785.755084906683</v>
      </c>
      <c r="AT633">
        <v>468.0174599223667</v>
      </c>
      <c r="AU633">
        <v>644.67639414469397</v>
      </c>
      <c r="AV633">
        <v>582.2372012668186</v>
      </c>
      <c r="AW633">
        <v>597.86914278666177</v>
      </c>
      <c r="AX633">
        <v>596.84933429294165</v>
      </c>
      <c r="AY633">
        <v>590.46877750820579</v>
      </c>
      <c r="AZ633">
        <v>3.1517158199515607</v>
      </c>
      <c r="BA633">
        <v>-12.75939868191878</v>
      </c>
      <c r="BB633">
        <v>65.378522743119134</v>
      </c>
      <c r="BC633">
        <v>948.23945562574602</v>
      </c>
      <c r="BD633">
        <v>6669.3618542141385</v>
      </c>
      <c r="BE633" s="33">
        <v>8.1525001985331372E-2</v>
      </c>
      <c r="BF633" s="33"/>
    </row>
    <row r="634" spans="3:58" x14ac:dyDescent="0.3">
      <c r="C634" s="34">
        <v>43363</v>
      </c>
      <c r="D634">
        <v>22999.996813286674</v>
      </c>
      <c r="E634">
        <v>180.465423350864</v>
      </c>
      <c r="F634">
        <v>626.68376551734082</v>
      </c>
      <c r="G634" t="s">
        <v>310</v>
      </c>
      <c r="H634">
        <v>1329.9671056959364</v>
      </c>
      <c r="I634">
        <v>745.85023615095349</v>
      </c>
      <c r="J634">
        <v>1.0710931260966592</v>
      </c>
      <c r="K634">
        <v>280.18912090725371</v>
      </c>
      <c r="L634">
        <v>360.75860394371881</v>
      </c>
      <c r="M634">
        <v>351.25012397766113</v>
      </c>
      <c r="N634">
        <v>1322.5215105692546</v>
      </c>
      <c r="O634">
        <v>20.847384091218313</v>
      </c>
      <c r="P634">
        <v>16.530933698018391</v>
      </c>
      <c r="Q634">
        <v>3.4409680631425648</v>
      </c>
      <c r="R634">
        <v>974.67738579644094</v>
      </c>
      <c r="S634">
        <v>1000.0151101642185</v>
      </c>
      <c r="T634">
        <v>4600.0070994059242</v>
      </c>
      <c r="U634">
        <v>2400.1560635036894</v>
      </c>
      <c r="V634">
        <v>133.87011845906576</v>
      </c>
      <c r="W634">
        <v>23.52500057220459</v>
      </c>
      <c r="X634">
        <v>0.77139998972415924</v>
      </c>
      <c r="Y634">
        <v>2</v>
      </c>
      <c r="Z634" t="s">
        <v>310</v>
      </c>
      <c r="AA634" t="s">
        <v>310</v>
      </c>
      <c r="AB634" t="s">
        <v>310</v>
      </c>
      <c r="AC634" t="s">
        <v>310</v>
      </c>
      <c r="AD634" t="s">
        <v>310</v>
      </c>
      <c r="AE634">
        <v>14593.042288886176</v>
      </c>
      <c r="AF634">
        <v>92.199996948242188</v>
      </c>
      <c r="AG634">
        <v>8.5474998950958252</v>
      </c>
      <c r="AH634">
        <v>327.67499923706055</v>
      </c>
      <c r="AI634" t="s">
        <v>310</v>
      </c>
      <c r="AJ634">
        <v>1.7999999523162842</v>
      </c>
      <c r="AK634">
        <v>6210</v>
      </c>
      <c r="AL634">
        <v>-0.11005238474657138</v>
      </c>
      <c r="AM634">
        <v>-4.8587839119136333E-3</v>
      </c>
      <c r="AN634">
        <v>-2.4917581034565553E-2</v>
      </c>
      <c r="AO634">
        <v>-2.6818611198622319E-2</v>
      </c>
      <c r="AP634">
        <v>7.7272908141215639E-3</v>
      </c>
      <c r="AQ634">
        <v>2.835926330751843</v>
      </c>
      <c r="AR634">
        <v>39876.846377224392</v>
      </c>
      <c r="AS634">
        <v>49451.593079969622</v>
      </c>
      <c r="AT634">
        <v>466.80878109402124</v>
      </c>
      <c r="AU634">
        <v>645.61821075015598</v>
      </c>
      <c r="AV634">
        <v>585.2534453074137</v>
      </c>
      <c r="AW634">
        <v>600.75706986321347</v>
      </c>
      <c r="AX634">
        <v>599.80721566941997</v>
      </c>
      <c r="AY634">
        <v>593.0236622492472</v>
      </c>
      <c r="AZ634">
        <v>3.2406878796716532</v>
      </c>
      <c r="BA634">
        <v>-12.808827980028259</v>
      </c>
      <c r="BB634">
        <v>64.104343620936078</v>
      </c>
      <c r="BC634">
        <v>952.81095521714951</v>
      </c>
      <c r="BD634">
        <v>6680.8148274739588</v>
      </c>
      <c r="BE634" s="33">
        <v>7.7408334861199066E-2</v>
      </c>
      <c r="BF634" s="33"/>
    </row>
    <row r="635" spans="3:58" x14ac:dyDescent="0.3">
      <c r="C635" s="34">
        <v>43364</v>
      </c>
      <c r="D635">
        <v>22998.762430148654</v>
      </c>
      <c r="E635">
        <v>178.60072035259671</v>
      </c>
      <c r="F635">
        <v>614.10386774275037</v>
      </c>
      <c r="G635" t="s">
        <v>310</v>
      </c>
      <c r="H635">
        <v>1329.4945748223199</v>
      </c>
      <c r="I635">
        <v>746.25139391157359</v>
      </c>
      <c r="J635">
        <v>1.0759672926945818</v>
      </c>
      <c r="K635">
        <v>269.37352418899536</v>
      </c>
      <c r="L635">
        <v>360.9855439927843</v>
      </c>
      <c r="M635">
        <v>348.03104135725232</v>
      </c>
      <c r="N635">
        <v>1322.092414855957</v>
      </c>
      <c r="O635">
        <v>20.900878045956294</v>
      </c>
      <c r="P635">
        <v>16.577700297037762</v>
      </c>
      <c r="Q635">
        <v>3.424995872709486</v>
      </c>
      <c r="R635">
        <v>977.47159652709956</v>
      </c>
      <c r="S635">
        <v>999.97686651017932</v>
      </c>
      <c r="T635">
        <v>4600.0226333618166</v>
      </c>
      <c r="U635">
        <v>2399.9476538764106</v>
      </c>
      <c r="V635">
        <v>133.97356351216635</v>
      </c>
      <c r="W635">
        <v>23.550000190734863</v>
      </c>
      <c r="X635">
        <v>0.75357501208782196</v>
      </c>
      <c r="Y635">
        <v>1.9099999964237213</v>
      </c>
      <c r="Z635" t="s">
        <v>310</v>
      </c>
      <c r="AA635" t="s">
        <v>310</v>
      </c>
      <c r="AB635" t="s">
        <v>310</v>
      </c>
      <c r="AC635" t="s">
        <v>310</v>
      </c>
      <c r="AD635" t="s">
        <v>310</v>
      </c>
      <c r="AE635">
        <v>14626.28759528266</v>
      </c>
      <c r="AF635">
        <v>92.424999237060547</v>
      </c>
      <c r="AG635">
        <v>8.6075000762939453</v>
      </c>
      <c r="AH635">
        <v>352.47499084472656</v>
      </c>
      <c r="AI635" t="s">
        <v>310</v>
      </c>
      <c r="AJ635">
        <v>1.574999988079071</v>
      </c>
      <c r="AK635">
        <v>6210</v>
      </c>
      <c r="AL635">
        <v>-0.10973629955616263</v>
      </c>
      <c r="AM635">
        <v>-4.8530225176364183E-3</v>
      </c>
      <c r="AN635">
        <v>-2.4839794761242553E-2</v>
      </c>
      <c r="AO635">
        <v>-2.6583527932719637E-2</v>
      </c>
      <c r="AP635">
        <v>7.9668378457427025E-3</v>
      </c>
      <c r="AQ635">
        <v>2.8407337350977793</v>
      </c>
      <c r="AR635">
        <v>40278.391012912325</v>
      </c>
      <c r="AS635">
        <v>46562.719388834637</v>
      </c>
      <c r="AT635">
        <v>464.67567834854128</v>
      </c>
      <c r="AU635">
        <v>632.22197979821101</v>
      </c>
      <c r="AV635">
        <v>572.95556598239477</v>
      </c>
      <c r="AW635">
        <v>589.06007953219944</v>
      </c>
      <c r="AX635">
        <v>587.91567435794411</v>
      </c>
      <c r="AY635">
        <v>581.70760824415424</v>
      </c>
      <c r="AZ635">
        <v>3.4508746183580823</v>
      </c>
      <c r="BA635">
        <v>-13.127762746479776</v>
      </c>
      <c r="BB635">
        <v>62.306995125611621</v>
      </c>
      <c r="BC635">
        <v>975.66200989617244</v>
      </c>
      <c r="BD635">
        <v>6694.7426413642033</v>
      </c>
      <c r="BE635" s="33">
        <v>7.6570834964513779E-2</v>
      </c>
      <c r="BF635" s="33"/>
    </row>
    <row r="636" spans="3:58" x14ac:dyDescent="0.3">
      <c r="C636" s="34">
        <v>43365</v>
      </c>
      <c r="D636">
        <v>23237.077621120876</v>
      </c>
      <c r="E636">
        <v>178.02936605877346</v>
      </c>
      <c r="F636">
        <v>614.11524984571668</v>
      </c>
      <c r="G636" t="s">
        <v>310</v>
      </c>
      <c r="H636">
        <v>1329.9894823710124</v>
      </c>
      <c r="I636">
        <v>749.44459904564746</v>
      </c>
      <c r="J636">
        <v>1.0823424533837371</v>
      </c>
      <c r="K636">
        <v>261.9274182955424</v>
      </c>
      <c r="L636">
        <v>354.29786841074628</v>
      </c>
      <c r="M636">
        <v>345.3740464316474</v>
      </c>
      <c r="N636">
        <v>1322.0932039472791</v>
      </c>
      <c r="O636">
        <v>20.974325260851117</v>
      </c>
      <c r="P636">
        <v>16.670662720998127</v>
      </c>
      <c r="Q636">
        <v>3.1143102116054959</v>
      </c>
      <c r="R636">
        <v>976.07451239691841</v>
      </c>
      <c r="S636">
        <v>1000.0299315134685</v>
      </c>
      <c r="T636">
        <v>4599.9721989949549</v>
      </c>
      <c r="U636">
        <v>2399.8981899685332</v>
      </c>
      <c r="V636">
        <v>134.08446550369263</v>
      </c>
      <c r="W636">
        <v>23.65000057220459</v>
      </c>
      <c r="X636">
        <v>0.74040000140666962</v>
      </c>
      <c r="Y636">
        <v>1.8799999952316284</v>
      </c>
      <c r="Z636" t="s">
        <v>310</v>
      </c>
      <c r="AA636" t="s">
        <v>310</v>
      </c>
      <c r="AB636" t="s">
        <v>310</v>
      </c>
      <c r="AC636" t="s">
        <v>310</v>
      </c>
      <c r="AD636" t="s">
        <v>310</v>
      </c>
      <c r="AE636">
        <v>14616.004802788628</v>
      </c>
      <c r="AF636">
        <v>92.57499885559082</v>
      </c>
      <c r="AG636">
        <v>8.6449997425079346</v>
      </c>
      <c r="AH636">
        <v>351.62499237060547</v>
      </c>
      <c r="AI636" t="s">
        <v>310</v>
      </c>
      <c r="AJ636">
        <v>1.5</v>
      </c>
      <c r="AK636">
        <v>6210</v>
      </c>
      <c r="AL636">
        <v>-0.11000628013991648</v>
      </c>
      <c r="AM636">
        <v>-4.8559855204075575E-3</v>
      </c>
      <c r="AN636">
        <v>-2.4778253246848989E-2</v>
      </c>
      <c r="AO636">
        <v>-2.6746501866728067E-2</v>
      </c>
      <c r="AP636">
        <v>8.0601871013641357E-3</v>
      </c>
      <c r="AQ636">
        <v>2.8321726040707693</v>
      </c>
      <c r="AR636">
        <v>40315.21993408203</v>
      </c>
      <c r="AS636">
        <v>46988.651685926648</v>
      </c>
      <c r="AT636">
        <v>463.78944395913015</v>
      </c>
      <c r="AU636">
        <v>631.77614296807178</v>
      </c>
      <c r="AV636">
        <v>572.52836757236059</v>
      </c>
      <c r="AW636">
        <v>588.86772905985515</v>
      </c>
      <c r="AX636">
        <v>587.48745208316382</v>
      </c>
      <c r="AY636">
        <v>581.47749733395051</v>
      </c>
      <c r="AZ636">
        <v>3.3765265158481066</v>
      </c>
      <c r="BA636">
        <v>-13.294027115570174</v>
      </c>
      <c r="BB636">
        <v>57.478398361470965</v>
      </c>
      <c r="BC636">
        <v>959.39164761437314</v>
      </c>
      <c r="BD636">
        <v>6664.8936169094513</v>
      </c>
      <c r="BE636" s="33">
        <v>7.5229165765146419E-2</v>
      </c>
      <c r="BF636" s="33"/>
    </row>
    <row r="637" spans="3:58" x14ac:dyDescent="0.3">
      <c r="C637" s="34">
        <v>43366</v>
      </c>
      <c r="D637">
        <v>23164.785032823351</v>
      </c>
      <c r="E637">
        <v>181.30714984469944</v>
      </c>
      <c r="F637">
        <v>611.30642573038733</v>
      </c>
      <c r="G637" t="s">
        <v>310</v>
      </c>
      <c r="H637">
        <v>1329.9882473415798</v>
      </c>
      <c r="I637">
        <v>749.70782837337913</v>
      </c>
      <c r="J637">
        <v>1.0703031619803773</v>
      </c>
      <c r="K637">
        <v>267.66216921276515</v>
      </c>
      <c r="L637">
        <v>354.70235082838269</v>
      </c>
      <c r="M637">
        <v>346.45663367377387</v>
      </c>
      <c r="N637">
        <v>1322.6504383934869</v>
      </c>
      <c r="O637">
        <v>20.789148853884804</v>
      </c>
      <c r="P637">
        <v>16.478297233581543</v>
      </c>
      <c r="Q637">
        <v>3.2052821053398981</v>
      </c>
      <c r="R637">
        <v>1014.8302772098117</v>
      </c>
      <c r="S637">
        <v>999.99884198506675</v>
      </c>
      <c r="T637">
        <v>4599.9514166937934</v>
      </c>
      <c r="U637">
        <v>2400.336816575792</v>
      </c>
      <c r="V637">
        <v>133.96389245986938</v>
      </c>
      <c r="W637">
        <v>23.700000762939453</v>
      </c>
      <c r="X637">
        <v>0.73919998109340668</v>
      </c>
      <c r="Y637">
        <v>1.9250000417232513</v>
      </c>
      <c r="Z637" t="s">
        <v>310</v>
      </c>
      <c r="AA637" t="s">
        <v>310</v>
      </c>
      <c r="AB637" t="s">
        <v>310</v>
      </c>
      <c r="AC637" t="s">
        <v>310</v>
      </c>
      <c r="AD637" t="s">
        <v>310</v>
      </c>
      <c r="AE637">
        <v>14761.400541517469</v>
      </c>
      <c r="AF637">
        <v>92.375001907348633</v>
      </c>
      <c r="AG637">
        <v>8.6499996185302734</v>
      </c>
      <c r="AH637">
        <v>349.52499389648438</v>
      </c>
      <c r="AI637" t="s">
        <v>310</v>
      </c>
      <c r="AJ637">
        <v>1.5</v>
      </c>
      <c r="AK637">
        <v>6210</v>
      </c>
      <c r="AL637">
        <v>-0.10984824090782139</v>
      </c>
      <c r="AM637">
        <v>-4.8380428925156593E-3</v>
      </c>
      <c r="AN637">
        <v>-2.4771151714311497E-2</v>
      </c>
      <c r="AO637">
        <v>-2.6522289249502742E-2</v>
      </c>
      <c r="AP637">
        <v>8.0585407300127875E-3</v>
      </c>
      <c r="AQ637">
        <v>2.8483728981680341</v>
      </c>
      <c r="AR637">
        <v>40182.253214518227</v>
      </c>
      <c r="AS637">
        <v>45275.610941569008</v>
      </c>
      <c r="AT637">
        <v>466.10997592078314</v>
      </c>
      <c r="AU637">
        <v>629.46396865844724</v>
      </c>
      <c r="AV637">
        <v>569.80570687188037</v>
      </c>
      <c r="AW637">
        <v>587.81850783030188</v>
      </c>
      <c r="AX637">
        <v>586.61031807793506</v>
      </c>
      <c r="AY637">
        <v>579.7035598966811</v>
      </c>
      <c r="AZ637">
        <v>3.49434334213535</v>
      </c>
      <c r="BA637">
        <v>-12.965944929255379</v>
      </c>
      <c r="BB637">
        <v>57.524214083618588</v>
      </c>
      <c r="BC637">
        <v>1059.887014579773</v>
      </c>
      <c r="BD637">
        <v>6687.5870168050133</v>
      </c>
      <c r="BE637" s="33">
        <v>7.1979170044263199E-2</v>
      </c>
      <c r="BF637" s="33"/>
    </row>
    <row r="638" spans="3:58" x14ac:dyDescent="0.3">
      <c r="C638" s="34">
        <v>43367</v>
      </c>
      <c r="D638">
        <v>22999.112465413411</v>
      </c>
      <c r="E638">
        <v>182.24469149377612</v>
      </c>
      <c r="F638">
        <v>602.29418860541455</v>
      </c>
      <c r="G638" t="s">
        <v>310</v>
      </c>
      <c r="H638">
        <v>1329.9847713470458</v>
      </c>
      <c r="I638">
        <v>749.79804411994087</v>
      </c>
      <c r="J638">
        <v>1.1138132998353583</v>
      </c>
      <c r="K638">
        <v>272.65177383422849</v>
      </c>
      <c r="L638">
        <v>357.18598365783691</v>
      </c>
      <c r="M638">
        <v>346.02007336086695</v>
      </c>
      <c r="N638">
        <v>1323.4694112989637</v>
      </c>
      <c r="O638">
        <v>20.806909499565759</v>
      </c>
      <c r="P638">
        <v>16.481821537017822</v>
      </c>
      <c r="Q638">
        <v>3.2364749908447266</v>
      </c>
      <c r="R638">
        <v>1007.7654195785523</v>
      </c>
      <c r="S638">
        <v>999.98230281405984</v>
      </c>
      <c r="T638">
        <v>4599.931468370226</v>
      </c>
      <c r="U638">
        <v>2399.9178992377388</v>
      </c>
      <c r="V638">
        <v>133.83233229319254</v>
      </c>
      <c r="W638">
        <v>23.700000762939453</v>
      </c>
      <c r="X638">
        <v>0.72899997234344482</v>
      </c>
      <c r="Y638">
        <v>2.0299999713897705</v>
      </c>
      <c r="Z638" t="s">
        <v>310</v>
      </c>
      <c r="AA638" t="s">
        <v>310</v>
      </c>
      <c r="AB638" t="s">
        <v>310</v>
      </c>
      <c r="AC638" t="s">
        <v>310</v>
      </c>
      <c r="AD638" t="s">
        <v>310</v>
      </c>
      <c r="AE638">
        <v>14606.765252685547</v>
      </c>
      <c r="AF638">
        <v>92.524999618530273</v>
      </c>
      <c r="AG638">
        <v>8.5299997329711914</v>
      </c>
      <c r="AH638">
        <v>353.02499389648438</v>
      </c>
      <c r="AI638" t="s">
        <v>310</v>
      </c>
      <c r="AJ638">
        <v>1.125</v>
      </c>
      <c r="AK638">
        <v>6210</v>
      </c>
      <c r="AL638">
        <v>-0.11680025015283067</v>
      </c>
      <c r="AM638">
        <v>-5.1463380948484532E-3</v>
      </c>
      <c r="AN638">
        <v>-2.6046254920986719E-2</v>
      </c>
      <c r="AO638">
        <v>-2.8864505931960337E-2</v>
      </c>
      <c r="AP638">
        <v>7.8406152426777342E-3</v>
      </c>
      <c r="AQ638">
        <v>2.7391839295667602</v>
      </c>
      <c r="AR638">
        <v>40398.301555718317</v>
      </c>
      <c r="AS638">
        <v>42182.542957899306</v>
      </c>
      <c r="AT638">
        <v>465.75640562905204</v>
      </c>
      <c r="AU638">
        <v>619.98308879004583</v>
      </c>
      <c r="AV638">
        <v>556.25894334581164</v>
      </c>
      <c r="AW638">
        <v>575.27558608584934</v>
      </c>
      <c r="AX638">
        <v>573.95969028472905</v>
      </c>
      <c r="AY638">
        <v>566.4587792078654</v>
      </c>
      <c r="AZ638">
        <v>3.3656048235793907</v>
      </c>
      <c r="BA638">
        <v>-13.033898900283708</v>
      </c>
      <c r="BB638">
        <v>58.676861282189684</v>
      </c>
      <c r="BC638">
        <v>980.95439253913037</v>
      </c>
      <c r="BD638">
        <v>6648.3533611721459</v>
      </c>
      <c r="BE638" s="33">
        <v>7.551250234246254E-2</v>
      </c>
      <c r="BF638" s="33"/>
    </row>
    <row r="639" spans="3:58" x14ac:dyDescent="0.3">
      <c r="C639" s="34">
        <v>43368</v>
      </c>
      <c r="D639">
        <v>21873.841851806639</v>
      </c>
      <c r="E639">
        <v>181.22864342795478</v>
      </c>
      <c r="F639">
        <v>618.34551652272546</v>
      </c>
      <c r="G639" t="s">
        <v>310</v>
      </c>
      <c r="H639">
        <v>1324.9753589206271</v>
      </c>
      <c r="I639">
        <v>747.34351743062336</v>
      </c>
      <c r="J639">
        <v>1.7727151956409215</v>
      </c>
      <c r="K639">
        <v>278.34375529819067</v>
      </c>
      <c r="L639">
        <v>358.54123477935792</v>
      </c>
      <c r="M639">
        <v>347.4433422088623</v>
      </c>
      <c r="N639">
        <v>1318.9092370775011</v>
      </c>
      <c r="O639">
        <v>20.363322282499738</v>
      </c>
      <c r="P639">
        <v>16.117278333504995</v>
      </c>
      <c r="Q639">
        <v>3.5308991803063288</v>
      </c>
      <c r="R639">
        <v>1007.1580756717258</v>
      </c>
      <c r="S639">
        <v>1000.0049993515015</v>
      </c>
      <c r="T639">
        <v>4600.1502990722656</v>
      </c>
      <c r="U639">
        <v>2400.1590728759766</v>
      </c>
      <c r="V639">
        <v>133.84781042734781</v>
      </c>
      <c r="W639">
        <v>23.625000476837158</v>
      </c>
      <c r="X639">
        <v>0.70477499067783356</v>
      </c>
      <c r="Y639">
        <v>1.9549999535083771</v>
      </c>
      <c r="Z639" t="s">
        <v>310</v>
      </c>
      <c r="AA639" t="s">
        <v>310</v>
      </c>
      <c r="AB639" t="s">
        <v>310</v>
      </c>
      <c r="AC639" t="s">
        <v>310</v>
      </c>
      <c r="AD639" t="s">
        <v>310</v>
      </c>
      <c r="AE639">
        <v>13776.975329928928</v>
      </c>
      <c r="AF639">
        <v>92.375001907348633</v>
      </c>
      <c r="AG639">
        <v>8.6699995994567871</v>
      </c>
      <c r="AH639">
        <v>351.25000762939453</v>
      </c>
      <c r="AI639" t="s">
        <v>310</v>
      </c>
      <c r="AJ639">
        <v>1</v>
      </c>
      <c r="AK639">
        <v>6210</v>
      </c>
      <c r="AL639">
        <v>40.629283206185534</v>
      </c>
      <c r="AM639">
        <v>0.89956900320636735</v>
      </c>
      <c r="AN639">
        <v>2.8453846996443137</v>
      </c>
      <c r="AO639">
        <v>6.7571602767242842</v>
      </c>
      <c r="AP639">
        <v>3.2448782989134388E-2</v>
      </c>
      <c r="AQ639">
        <v>7.9613094800048403</v>
      </c>
      <c r="AR639">
        <v>39625.407280815969</v>
      </c>
      <c r="AS639">
        <v>45382.901516384547</v>
      </c>
      <c r="AT639">
        <v>463.7951263109843</v>
      </c>
      <c r="AU639">
        <v>638.55611076354978</v>
      </c>
      <c r="AV639">
        <v>575.02537303500708</v>
      </c>
      <c r="AW639">
        <v>590.55283510420054</v>
      </c>
      <c r="AX639">
        <v>589.37504236433244</v>
      </c>
      <c r="AY639">
        <v>581.25195738474531</v>
      </c>
      <c r="AZ639">
        <v>3.9343133006658819</v>
      </c>
      <c r="BA639">
        <v>-12.714769547846583</v>
      </c>
      <c r="BB639">
        <v>65.743714009390942</v>
      </c>
      <c r="BC639">
        <v>1190.5400537490846</v>
      </c>
      <c r="BD639">
        <v>6649.6782731797957</v>
      </c>
      <c r="BE639" s="33">
        <v>7.0333333996435002E-2</v>
      </c>
      <c r="BF639" s="33"/>
    </row>
    <row r="640" spans="3:58" x14ac:dyDescent="0.3">
      <c r="C640" s="34">
        <v>43369</v>
      </c>
      <c r="D640">
        <v>22111.505801391602</v>
      </c>
      <c r="E640">
        <v>179.27087761561077</v>
      </c>
      <c r="F640">
        <v>604.88678243425159</v>
      </c>
      <c r="G640" t="s">
        <v>310</v>
      </c>
      <c r="H640">
        <v>1325.9694276597766</v>
      </c>
      <c r="I640">
        <v>752.03400781419543</v>
      </c>
      <c r="J640">
        <v>2.0225110150856076</v>
      </c>
      <c r="K640">
        <v>253.14555844200981</v>
      </c>
      <c r="L640">
        <v>345.06912231445313</v>
      </c>
      <c r="M640">
        <v>323.39587235980565</v>
      </c>
      <c r="N640">
        <v>1318.9230026668972</v>
      </c>
      <c r="O640">
        <v>20.368596141205895</v>
      </c>
      <c r="P640">
        <v>16.192726747526063</v>
      </c>
      <c r="Q640">
        <v>3.1294353670544095</v>
      </c>
      <c r="R640">
        <v>1008.4511614693536</v>
      </c>
      <c r="S640">
        <v>999.99464687771263</v>
      </c>
      <c r="T640">
        <v>4600.0329596625434</v>
      </c>
      <c r="U640">
        <v>2399.9421861436631</v>
      </c>
      <c r="V640">
        <v>134.06444549560547</v>
      </c>
      <c r="W640">
        <v>23.225000381469727</v>
      </c>
      <c r="X640">
        <v>0.68597498536109924</v>
      </c>
      <c r="Y640">
        <v>1.9199999570846558</v>
      </c>
      <c r="Z640" t="s">
        <v>310</v>
      </c>
      <c r="AA640" t="s">
        <v>310</v>
      </c>
      <c r="AB640" t="s">
        <v>310</v>
      </c>
      <c r="AC640" t="s">
        <v>310</v>
      </c>
      <c r="AD640" t="s">
        <v>310</v>
      </c>
      <c r="AE640">
        <v>14082.053602430555</v>
      </c>
      <c r="AF640">
        <v>92.599998474121094</v>
      </c>
      <c r="AG640">
        <v>8.565000057220459</v>
      </c>
      <c r="AH640">
        <v>110.05000305175781</v>
      </c>
      <c r="AI640" t="s">
        <v>310</v>
      </c>
      <c r="AJ640">
        <v>1.4500000178813934</v>
      </c>
      <c r="AK640">
        <v>6210</v>
      </c>
      <c r="AL640">
        <v>77.636478780037947</v>
      </c>
      <c r="AM640">
        <v>0.80438818870944861</v>
      </c>
      <c r="AN640">
        <v>5.9188436156070008</v>
      </c>
      <c r="AO640">
        <v>11.826086455713943</v>
      </c>
      <c r="AP640">
        <v>4.3673819898154352E-2</v>
      </c>
      <c r="AQ640">
        <v>13.673352065090111</v>
      </c>
      <c r="AR640">
        <v>38957.758822292752</v>
      </c>
      <c r="AS640">
        <v>42582.5733859592</v>
      </c>
      <c r="AT640">
        <v>455.76290007697213</v>
      </c>
      <c r="AU640">
        <v>624.62190017700198</v>
      </c>
      <c r="AV640">
        <v>557.00882805718311</v>
      </c>
      <c r="AW640">
        <v>575.06017390357124</v>
      </c>
      <c r="AX640">
        <v>573.11554957495798</v>
      </c>
      <c r="AY640">
        <v>565.96377677917485</v>
      </c>
      <c r="AZ640">
        <v>3.6510454768107996</v>
      </c>
      <c r="BA640">
        <v>-13.799989446335369</v>
      </c>
      <c r="BB640">
        <v>55.18280097378625</v>
      </c>
      <c r="BC640">
        <v>926.41706093682183</v>
      </c>
      <c r="BD640">
        <v>6665.0187718709312</v>
      </c>
      <c r="BE640" s="33">
        <v>6.9829167487720653E-2</v>
      </c>
      <c r="BF640" s="33"/>
    </row>
    <row r="641" spans="3:58" x14ac:dyDescent="0.3">
      <c r="C641" s="34">
        <v>43370</v>
      </c>
      <c r="D641">
        <v>15457.394374932182</v>
      </c>
      <c r="E641">
        <v>177.69984388318304</v>
      </c>
      <c r="F641">
        <v>623.01333058286332</v>
      </c>
      <c r="G641" t="s">
        <v>310</v>
      </c>
      <c r="H641">
        <v>1329.5525134616428</v>
      </c>
      <c r="I641">
        <v>704.67890357971191</v>
      </c>
      <c r="J641">
        <v>2.8373214674492675</v>
      </c>
      <c r="K641">
        <v>250.75969122382318</v>
      </c>
      <c r="L641">
        <v>328.4630791383787</v>
      </c>
      <c r="M641">
        <v>207.55449626145884</v>
      </c>
      <c r="N641">
        <v>1328.1835652895484</v>
      </c>
      <c r="O641">
        <v>17.546515368686276</v>
      </c>
      <c r="P641">
        <v>13.665677572970095</v>
      </c>
      <c r="Q641">
        <v>4.4620414240812574</v>
      </c>
      <c r="R641">
        <v>998.28110502559832</v>
      </c>
      <c r="S641">
        <v>1000.0347345390611</v>
      </c>
      <c r="T641">
        <v>4599.9955963071143</v>
      </c>
      <c r="U641">
        <v>2399.7826062614013</v>
      </c>
      <c r="V641">
        <v>134.6886823705868</v>
      </c>
      <c r="W641">
        <v>23.550000667572021</v>
      </c>
      <c r="X641">
        <v>0.65642498433589935</v>
      </c>
      <c r="Y641">
        <v>1.9949999749660492</v>
      </c>
      <c r="Z641" t="s">
        <v>310</v>
      </c>
      <c r="AA641" t="s">
        <v>310</v>
      </c>
      <c r="AB641" t="s">
        <v>310</v>
      </c>
      <c r="AC641" t="s">
        <v>310</v>
      </c>
      <c r="AD641" t="s">
        <v>310</v>
      </c>
      <c r="AE641">
        <v>10000.071621256624</v>
      </c>
      <c r="AF641">
        <v>92.400001525878906</v>
      </c>
      <c r="AG641">
        <v>8.2099997997283936</v>
      </c>
      <c r="AH641">
        <v>267.59999084472656</v>
      </c>
      <c r="AI641" t="s">
        <v>310</v>
      </c>
      <c r="AJ641">
        <v>1.6000000238418579</v>
      </c>
      <c r="AK641">
        <v>6210</v>
      </c>
      <c r="AL641">
        <v>80.494365668280253</v>
      </c>
      <c r="AM641">
        <v>0.88782996419736959</v>
      </c>
      <c r="AN641">
        <v>4.9411070202687615</v>
      </c>
      <c r="AO641">
        <v>13.113667440049925</v>
      </c>
      <c r="AP641">
        <v>8.1695291790347527E-2</v>
      </c>
      <c r="AQ641">
        <v>8.5700013920861533</v>
      </c>
      <c r="AR641">
        <v>33455.251926676436</v>
      </c>
      <c r="AS641">
        <v>48928.421683623608</v>
      </c>
      <c r="AT641">
        <v>377.32872572336203</v>
      </c>
      <c r="AU641">
        <v>660.00022991039918</v>
      </c>
      <c r="AV641">
        <v>540.79846030229328</v>
      </c>
      <c r="AW641">
        <v>565.68733740217408</v>
      </c>
      <c r="AX641">
        <v>564.98637849278873</v>
      </c>
      <c r="AY641">
        <v>549.30856709218506</v>
      </c>
      <c r="AZ641">
        <v>3.6482827761934864</v>
      </c>
      <c r="BA641">
        <v>-13.440817260344547</v>
      </c>
      <c r="BB641">
        <v>54.810842752456665</v>
      </c>
      <c r="BC641">
        <v>904.81462624867754</v>
      </c>
      <c r="BD641">
        <v>6670.7393492591973</v>
      </c>
      <c r="BE641" s="33">
        <v>6.6350000755240515E-2</v>
      </c>
      <c r="BF641" s="33"/>
    </row>
    <row r="642" spans="3:58" x14ac:dyDescent="0.3">
      <c r="C642" s="34">
        <v>43371</v>
      </c>
      <c r="D642">
        <v>17505.765297105576</v>
      </c>
      <c r="E642">
        <v>175.91171026229858</v>
      </c>
      <c r="F642">
        <v>617.6754336886936</v>
      </c>
      <c r="G642" t="s">
        <v>310</v>
      </c>
      <c r="H642">
        <v>1320.9106864929199</v>
      </c>
      <c r="I642">
        <v>730.20444471571182</v>
      </c>
      <c r="J642">
        <v>3.5238199408683513</v>
      </c>
      <c r="K642">
        <v>265.89366194407143</v>
      </c>
      <c r="L642">
        <v>344.36197810702856</v>
      </c>
      <c r="M642">
        <v>314.34042107264202</v>
      </c>
      <c r="N642">
        <v>1318.254936726888</v>
      </c>
      <c r="O642">
        <v>18.335893740256626</v>
      </c>
      <c r="P642">
        <v>14.700707043872939</v>
      </c>
      <c r="Q642">
        <v>3.7714542547861734</v>
      </c>
      <c r="R642">
        <v>1004.6422160678439</v>
      </c>
      <c r="S642">
        <v>999.97607972886829</v>
      </c>
      <c r="T642">
        <v>4599.9478661431203</v>
      </c>
      <c r="U642">
        <v>2400.5842420789932</v>
      </c>
      <c r="V642">
        <v>134.4187561670939</v>
      </c>
      <c r="W642">
        <v>23.700000762939453</v>
      </c>
      <c r="X642">
        <v>0.63965000212192535</v>
      </c>
      <c r="Y642">
        <v>2.0949999094009399</v>
      </c>
      <c r="Z642" t="s">
        <v>310</v>
      </c>
      <c r="AA642" t="s">
        <v>310</v>
      </c>
      <c r="AB642" t="s">
        <v>310</v>
      </c>
      <c r="AC642" t="s">
        <v>310</v>
      </c>
      <c r="AD642" t="s">
        <v>310</v>
      </c>
      <c r="AE642">
        <v>11284.68670179579</v>
      </c>
      <c r="AF642">
        <v>92.375001907348633</v>
      </c>
      <c r="AG642">
        <v>8.1699995994567871</v>
      </c>
      <c r="AH642">
        <v>343.65000152587891</v>
      </c>
      <c r="AI642" t="s">
        <v>310</v>
      </c>
      <c r="AJ642">
        <v>1.1500000059604645</v>
      </c>
      <c r="AK642">
        <v>6210</v>
      </c>
      <c r="AL642">
        <v>75.084410826365158</v>
      </c>
      <c r="AM642">
        <v>1.1394967810561261</v>
      </c>
      <c r="AN642">
        <v>5.1732585123843613</v>
      </c>
      <c r="AO642">
        <v>18.05441365275118</v>
      </c>
      <c r="AP642">
        <v>7.4132954859588707E-2</v>
      </c>
      <c r="AQ642">
        <v>30.497584102882279</v>
      </c>
      <c r="AR642">
        <v>38214.598752170139</v>
      </c>
      <c r="AS642">
        <v>49554.113872612848</v>
      </c>
      <c r="AT642">
        <v>389.45747164620292</v>
      </c>
      <c r="AU642">
        <v>648.54870423210991</v>
      </c>
      <c r="AV642">
        <v>544.64245372348364</v>
      </c>
      <c r="AW642">
        <v>568.54608499738902</v>
      </c>
      <c r="AX642">
        <v>567.57933080461294</v>
      </c>
      <c r="AY642">
        <v>552.05865938398574</v>
      </c>
      <c r="AZ642">
        <v>3.315918751474884</v>
      </c>
      <c r="BA642">
        <v>-12.984420427680016</v>
      </c>
      <c r="BB642">
        <v>54.52197844717238</v>
      </c>
      <c r="BC642">
        <v>1072.4443004820082</v>
      </c>
      <c r="BD642">
        <v>6814.7144526163738</v>
      </c>
      <c r="BE642" s="33">
        <v>5.3904166600356497E-2</v>
      </c>
      <c r="BF642" s="33"/>
    </row>
    <row r="643" spans="3:58" x14ac:dyDescent="0.3">
      <c r="C643" s="34">
        <v>43372</v>
      </c>
      <c r="D643">
        <v>22999.548500569661</v>
      </c>
      <c r="E643">
        <v>176.18777490191991</v>
      </c>
      <c r="F643">
        <v>619.13350741068518</v>
      </c>
      <c r="G643" t="s">
        <v>310</v>
      </c>
      <c r="H643">
        <v>1330.0103235880533</v>
      </c>
      <c r="I643">
        <v>749.30960089365647</v>
      </c>
      <c r="J643">
        <v>4.0089409655994839</v>
      </c>
      <c r="K643">
        <v>279.40174875259402</v>
      </c>
      <c r="L643">
        <v>357.96497397952612</v>
      </c>
      <c r="M643">
        <v>351.68401665157739</v>
      </c>
      <c r="N643">
        <v>1323.578810034858</v>
      </c>
      <c r="O643">
        <v>20.643604418304232</v>
      </c>
      <c r="P643">
        <v>16.834726651509602</v>
      </c>
      <c r="Q643">
        <v>2.7707475821177163</v>
      </c>
      <c r="R643">
        <v>1083.0211387634276</v>
      </c>
      <c r="S643">
        <v>999.96668646070691</v>
      </c>
      <c r="T643">
        <v>4599.9396082560224</v>
      </c>
      <c r="U643">
        <v>2399.8636457655166</v>
      </c>
      <c r="V643">
        <v>134.17675654093424</v>
      </c>
      <c r="W643">
        <v>23.625000476837158</v>
      </c>
      <c r="X643">
        <v>0.62835001945495605</v>
      </c>
      <c r="Y643">
        <v>2.0899999141693115</v>
      </c>
      <c r="Z643" t="s">
        <v>310</v>
      </c>
      <c r="AA643" t="s">
        <v>310</v>
      </c>
      <c r="AB643" t="s">
        <v>310</v>
      </c>
      <c r="AC643" t="s">
        <v>310</v>
      </c>
      <c r="AD643" t="s">
        <v>310</v>
      </c>
      <c r="AE643">
        <v>14384.227762518989</v>
      </c>
      <c r="AF643">
        <v>92.775001525878906</v>
      </c>
      <c r="AG643">
        <v>8.1974997520446777</v>
      </c>
      <c r="AH643">
        <v>344.77500152587891</v>
      </c>
      <c r="AI643" t="s">
        <v>310</v>
      </c>
      <c r="AJ643">
        <v>1</v>
      </c>
      <c r="AK643">
        <v>6210</v>
      </c>
      <c r="AL643">
        <v>71.861341884401114</v>
      </c>
      <c r="AM643">
        <v>1.3153530092702972</v>
      </c>
      <c r="AN643">
        <v>5.2607604164216255</v>
      </c>
      <c r="AO643">
        <v>21.051416897773741</v>
      </c>
      <c r="AP643">
        <v>5.8362969300813146E-2</v>
      </c>
      <c r="AQ643">
        <v>33.06679812106821</v>
      </c>
      <c r="AR643">
        <v>39782.649230957031</v>
      </c>
      <c r="AS643">
        <v>46883.816730414495</v>
      </c>
      <c r="AT643">
        <v>465.57041461732655</v>
      </c>
      <c r="AU643">
        <v>637.98278293609621</v>
      </c>
      <c r="AV643">
        <v>580.52982224358448</v>
      </c>
      <c r="AW643">
        <v>595.33929716746013</v>
      </c>
      <c r="AX643">
        <v>594.29584151373967</v>
      </c>
      <c r="AY643">
        <v>585.4567725287543</v>
      </c>
      <c r="AZ643">
        <v>3.4813088876505693</v>
      </c>
      <c r="BA643">
        <v>-12.895673417713907</v>
      </c>
      <c r="BB643">
        <v>60.001361891958446</v>
      </c>
      <c r="BC643">
        <v>1142.5066389719645</v>
      </c>
      <c r="BD643">
        <v>7511.176597934299</v>
      </c>
      <c r="BE643" s="33">
        <v>5.5933332070708275E-2</v>
      </c>
      <c r="BF643" s="33"/>
    </row>
    <row r="644" spans="3:58" x14ac:dyDescent="0.3">
      <c r="C644" s="34">
        <v>43373</v>
      </c>
      <c r="D644">
        <v>23000.474666341146</v>
      </c>
      <c r="E644">
        <v>177.37869238853455</v>
      </c>
      <c r="F644">
        <v>620.65553453233508</v>
      </c>
      <c r="G644" t="s">
        <v>310</v>
      </c>
      <c r="H644">
        <v>1329.9823397742377</v>
      </c>
      <c r="I644">
        <v>747.73735760582815</v>
      </c>
      <c r="J644">
        <v>4.2134381110469503</v>
      </c>
      <c r="K644">
        <v>278.26358075671726</v>
      </c>
      <c r="L644">
        <v>359.92000897725421</v>
      </c>
      <c r="M644">
        <v>352.33349005381268</v>
      </c>
      <c r="N644">
        <v>1323.6625367058648</v>
      </c>
      <c r="O644">
        <v>20.757217482725778</v>
      </c>
      <c r="P644">
        <v>16.944046179453533</v>
      </c>
      <c r="Q644">
        <v>2.8308505482143826</v>
      </c>
      <c r="R644">
        <v>1077.8491697099473</v>
      </c>
      <c r="S644">
        <v>1000.0332217322456</v>
      </c>
      <c r="T644">
        <v>4599.9944792005754</v>
      </c>
      <c r="U644">
        <v>2399.9849319458008</v>
      </c>
      <c r="V644">
        <v>134.10250107447305</v>
      </c>
      <c r="W644">
        <v>23.525000095367432</v>
      </c>
      <c r="X644">
        <v>0.64334999024868011</v>
      </c>
      <c r="Y644">
        <v>2.0049999952316284</v>
      </c>
      <c r="Z644" t="s">
        <v>310</v>
      </c>
      <c r="AA644" t="s">
        <v>310</v>
      </c>
      <c r="AB644" t="s">
        <v>310</v>
      </c>
      <c r="AC644" t="s">
        <v>310</v>
      </c>
      <c r="AD644" t="s">
        <v>310</v>
      </c>
      <c r="AE644">
        <v>14333.523770141601</v>
      </c>
      <c r="AF644">
        <v>92.900001525878906</v>
      </c>
      <c r="AG644">
        <v>8.4400002956390381</v>
      </c>
      <c r="AH644">
        <v>345.42499542236328</v>
      </c>
      <c r="AI644" t="s">
        <v>310</v>
      </c>
      <c r="AJ644">
        <v>1</v>
      </c>
      <c r="AK644">
        <v>6210</v>
      </c>
      <c r="AL644">
        <v>71.196217928992382</v>
      </c>
      <c r="AM644">
        <v>1.3558461393747065</v>
      </c>
      <c r="AN644">
        <v>5.173791053228908</v>
      </c>
      <c r="AO644">
        <v>21.773580609427558</v>
      </c>
      <c r="AP644">
        <v>6.0116395716451936E-2</v>
      </c>
      <c r="AQ644">
        <v>22.145336229271358</v>
      </c>
      <c r="AR644">
        <v>39794.051099989148</v>
      </c>
      <c r="AS644">
        <v>47430.439976671005</v>
      </c>
      <c r="AT644">
        <v>464.79125603569878</v>
      </c>
      <c r="AU644">
        <v>639.50247609880239</v>
      </c>
      <c r="AV644">
        <v>582.86060227288135</v>
      </c>
      <c r="AW644">
        <v>597.38348392910427</v>
      </c>
      <c r="AX644">
        <v>596.41792899237737</v>
      </c>
      <c r="AY644">
        <v>587.68079068925647</v>
      </c>
      <c r="AZ644">
        <v>3.4932886159254446</v>
      </c>
      <c r="BA644">
        <v>-12.905627314249674</v>
      </c>
      <c r="BB644">
        <v>61.689319716559517</v>
      </c>
      <c r="BC644">
        <v>1006.5345536549886</v>
      </c>
      <c r="BD644">
        <v>7462.7351874457463</v>
      </c>
      <c r="BE644" s="33">
        <v>6.1570833592365183E-2</v>
      </c>
      <c r="BF644" s="33"/>
    </row>
    <row r="645" spans="3:58" x14ac:dyDescent="0.3">
      <c r="C645" s="34">
        <v>43374</v>
      </c>
      <c r="D645">
        <v>23000.665912543402</v>
      </c>
      <c r="E645">
        <v>178.24367837905885</v>
      </c>
      <c r="F645">
        <v>612.18976444668237</v>
      </c>
      <c r="G645" t="s">
        <v>310</v>
      </c>
      <c r="H645">
        <v>1330.0237585703533</v>
      </c>
      <c r="I645">
        <v>747.1459920247396</v>
      </c>
      <c r="J645">
        <v>4.4289850379029909</v>
      </c>
      <c r="K645">
        <v>278.49549065695868</v>
      </c>
      <c r="L645">
        <v>358.03799894120959</v>
      </c>
      <c r="M645">
        <v>349.13282659318713</v>
      </c>
      <c r="N645">
        <v>1325.7686084323459</v>
      </c>
      <c r="O645">
        <v>20.416442427370285</v>
      </c>
      <c r="P645">
        <v>16.39289887746175</v>
      </c>
      <c r="Q645">
        <v>3.1333317756652832</v>
      </c>
      <c r="R645">
        <v>1073.311117553711</v>
      </c>
      <c r="S645">
        <v>1000.0225878397624</v>
      </c>
      <c r="T645">
        <v>4600.018105231391</v>
      </c>
      <c r="U645">
        <v>2399.7055053710938</v>
      </c>
      <c r="V645">
        <v>134.08009131749472</v>
      </c>
      <c r="W645">
        <v>23.049999713897705</v>
      </c>
      <c r="X645">
        <v>0.74507500231266022</v>
      </c>
      <c r="Y645">
        <v>1.9274999797344208</v>
      </c>
      <c r="Z645" t="s">
        <v>310</v>
      </c>
      <c r="AA645" t="s">
        <v>310</v>
      </c>
      <c r="AB645" t="s">
        <v>310</v>
      </c>
      <c r="AC645" t="s">
        <v>310</v>
      </c>
      <c r="AD645" t="s">
        <v>310</v>
      </c>
      <c r="AE645">
        <v>14606.167489963107</v>
      </c>
      <c r="AF645">
        <v>92.749998092651367</v>
      </c>
      <c r="AG645">
        <v>8.4899997711181641</v>
      </c>
      <c r="AH645">
        <v>346.37500762939453</v>
      </c>
      <c r="AI645" t="s">
        <v>310</v>
      </c>
      <c r="AJ645">
        <v>1.9000000357627869</v>
      </c>
      <c r="AK645">
        <v>6210</v>
      </c>
      <c r="AL645">
        <v>71.078148031234747</v>
      </c>
      <c r="AM645">
        <v>1.3701833801550998</v>
      </c>
      <c r="AN645">
        <v>4.9994781821966168</v>
      </c>
      <c r="AO645">
        <v>22.076249527931214</v>
      </c>
      <c r="AP645">
        <v>6.9882976263761526E-2</v>
      </c>
      <c r="AQ645">
        <v>34.01148590925667</v>
      </c>
      <c r="AR645">
        <v>40130.125372992625</v>
      </c>
      <c r="AS645">
        <v>44502.334418402781</v>
      </c>
      <c r="AT645">
        <v>463.08714622921411</v>
      </c>
      <c r="AU645">
        <v>630.39368409050837</v>
      </c>
      <c r="AV645">
        <v>570.41471269395618</v>
      </c>
      <c r="AW645">
        <v>586.35178243849009</v>
      </c>
      <c r="AX645">
        <v>585.22308362325032</v>
      </c>
      <c r="AY645">
        <v>577.31500572628443</v>
      </c>
      <c r="AZ645">
        <v>3.3474234060280854</v>
      </c>
      <c r="BA645">
        <v>-12.885611495706771</v>
      </c>
      <c r="BB645">
        <v>61.525846743583678</v>
      </c>
      <c r="BC645">
        <v>954.94555630154082</v>
      </c>
      <c r="BD645">
        <v>7465.4855216132273</v>
      </c>
      <c r="BE645" s="33">
        <v>7.8291667470087603E-2</v>
      </c>
      <c r="BF645" s="33"/>
    </row>
    <row r="646" spans="3:58" x14ac:dyDescent="0.3">
      <c r="C646" s="34">
        <v>43375</v>
      </c>
      <c r="D646">
        <v>23000.051913113064</v>
      </c>
      <c r="E646">
        <v>179.21951577398511</v>
      </c>
      <c r="F646">
        <v>608.25741661919483</v>
      </c>
      <c r="G646" t="s">
        <v>310</v>
      </c>
      <c r="H646">
        <v>1327.0372244093153</v>
      </c>
      <c r="I646">
        <v>746.27590230305987</v>
      </c>
      <c r="J646">
        <v>4.6034636908107336</v>
      </c>
      <c r="K646">
        <v>280.76548612382675</v>
      </c>
      <c r="L646">
        <v>361.2451394399007</v>
      </c>
      <c r="M646">
        <v>348.85450204213458</v>
      </c>
      <c r="N646">
        <v>1324.1188330756293</v>
      </c>
      <c r="O646">
        <v>20.448422605461545</v>
      </c>
      <c r="P646">
        <v>16.408262252807617</v>
      </c>
      <c r="Q646">
        <v>3.229345586564806</v>
      </c>
      <c r="R646">
        <v>1066.7185457865396</v>
      </c>
      <c r="S646">
        <v>999.96135385301375</v>
      </c>
      <c r="T646">
        <v>4599.9873445298936</v>
      </c>
      <c r="U646">
        <v>2399.9937481350371</v>
      </c>
      <c r="V646">
        <v>134.02903715769449</v>
      </c>
      <c r="W646">
        <v>23.349999904632568</v>
      </c>
      <c r="X646">
        <v>0.87555000185966492</v>
      </c>
      <c r="Y646">
        <v>1.7224999666213989</v>
      </c>
      <c r="Z646" t="s">
        <v>310</v>
      </c>
      <c r="AA646" t="s">
        <v>310</v>
      </c>
      <c r="AB646" t="s">
        <v>310</v>
      </c>
      <c r="AC646" t="s">
        <v>310</v>
      </c>
      <c r="AD646" t="s">
        <v>310</v>
      </c>
      <c r="AE646">
        <v>14293.686141628688</v>
      </c>
      <c r="AF646">
        <v>92.624998092651367</v>
      </c>
      <c r="AG646">
        <v>8.3299996852874756</v>
      </c>
      <c r="AH646">
        <v>345.12500762939453</v>
      </c>
      <c r="AI646" t="s">
        <v>310</v>
      </c>
      <c r="AJ646">
        <v>2.2000000476837158</v>
      </c>
      <c r="AK646">
        <v>6210</v>
      </c>
      <c r="AL646">
        <v>70.481324542893304</v>
      </c>
      <c r="AM646">
        <v>1.4146137161387338</v>
      </c>
      <c r="AN646">
        <v>4.9569638053576153</v>
      </c>
      <c r="AO646">
        <v>22.676363625791339</v>
      </c>
      <c r="AP646">
        <v>8.4218411928870612E-2</v>
      </c>
      <c r="AQ646">
        <v>59.409929007457364</v>
      </c>
      <c r="AR646">
        <v>40310.620203993058</v>
      </c>
      <c r="AS646">
        <v>43599.207531738284</v>
      </c>
      <c r="AT646">
        <v>463.43193549050227</v>
      </c>
      <c r="AU646">
        <v>626.26703590816919</v>
      </c>
      <c r="AV646">
        <v>565.44977823893225</v>
      </c>
      <c r="AW646">
        <v>581.20347082349986</v>
      </c>
      <c r="AX646">
        <v>579.88160849677195</v>
      </c>
      <c r="AY646">
        <v>572.93611335754395</v>
      </c>
      <c r="AZ646">
        <v>3.4859301354322167</v>
      </c>
      <c r="BA646">
        <v>-12.787279619442092</v>
      </c>
      <c r="BB646">
        <v>63.708157504929439</v>
      </c>
      <c r="BC646">
        <v>957.54016912248403</v>
      </c>
      <c r="BD646">
        <v>7465.4304078843861</v>
      </c>
      <c r="BE646" s="33">
        <v>8.6666667213042572E-2</v>
      </c>
      <c r="BF646" s="33"/>
    </row>
    <row r="647" spans="3:58" x14ac:dyDescent="0.3">
      <c r="C647" s="34">
        <v>43376</v>
      </c>
      <c r="D647">
        <v>22955.320739746094</v>
      </c>
      <c r="E647">
        <v>181.87442277802361</v>
      </c>
      <c r="F647">
        <v>620.6047656801012</v>
      </c>
      <c r="G647" t="s">
        <v>310</v>
      </c>
      <c r="H647">
        <v>1322.7211800469292</v>
      </c>
      <c r="I647">
        <v>747.32113554212788</v>
      </c>
      <c r="J647">
        <v>4.8692540405525104</v>
      </c>
      <c r="K647">
        <v>282.67351913452148</v>
      </c>
      <c r="L647">
        <v>365.52789281209311</v>
      </c>
      <c r="M647">
        <v>353.7842724058363</v>
      </c>
      <c r="N647">
        <v>1320.2393975151911</v>
      </c>
      <c r="O647">
        <v>20.597432539198135</v>
      </c>
      <c r="P647">
        <v>16.633226076761883</v>
      </c>
      <c r="Q647">
        <v>3.1977796819474964</v>
      </c>
      <c r="R647">
        <v>1057.4947943369548</v>
      </c>
      <c r="S647">
        <v>999.98520420922171</v>
      </c>
      <c r="T647">
        <v>4600.0138281928166</v>
      </c>
      <c r="U647">
        <v>2400.3877851698135</v>
      </c>
      <c r="V647">
        <v>134.03602043787637</v>
      </c>
      <c r="W647">
        <v>23.34999942779541</v>
      </c>
      <c r="X647">
        <v>0.94837501645088196</v>
      </c>
      <c r="Y647">
        <v>1.7050000131130219</v>
      </c>
      <c r="Z647" t="s">
        <v>310</v>
      </c>
      <c r="AA647" t="s">
        <v>310</v>
      </c>
      <c r="AB647" t="s">
        <v>310</v>
      </c>
      <c r="AC647" t="s">
        <v>310</v>
      </c>
      <c r="AD647" t="s">
        <v>310</v>
      </c>
      <c r="AE647">
        <v>14294.719592793783</v>
      </c>
      <c r="AF647">
        <v>92.450000762939453</v>
      </c>
      <c r="AG647">
        <v>8.3625001907348633</v>
      </c>
      <c r="AH647">
        <v>343.17501068115234</v>
      </c>
      <c r="AI647" t="s">
        <v>310</v>
      </c>
      <c r="AJ647">
        <v>0.2500000074505806</v>
      </c>
      <c r="AK647">
        <v>6210</v>
      </c>
      <c r="AL647">
        <v>75.705701409445865</v>
      </c>
      <c r="AM647">
        <v>1.1736719055308236</v>
      </c>
      <c r="AN647">
        <v>3.9156306463811132</v>
      </c>
      <c r="AO647">
        <v>18.772901460859512</v>
      </c>
      <c r="AP647">
        <v>6.9280115918566781E-2</v>
      </c>
      <c r="AQ647">
        <v>38.062132709225018</v>
      </c>
      <c r="AR647">
        <v>39834.089111328125</v>
      </c>
      <c r="AS647">
        <v>47042.42906358507</v>
      </c>
      <c r="AT647">
        <v>466.32439772288006</v>
      </c>
      <c r="AU647">
        <v>640.20682673984106</v>
      </c>
      <c r="AV647">
        <v>583.69455867343481</v>
      </c>
      <c r="AW647">
        <v>597.76520902845596</v>
      </c>
      <c r="AX647">
        <v>596.87655703226721</v>
      </c>
      <c r="AY647">
        <v>588.97602494557702</v>
      </c>
      <c r="AZ647">
        <v>3.680937592022949</v>
      </c>
      <c r="BA647">
        <v>-12.775671582089529</v>
      </c>
      <c r="BB647">
        <v>65.847139679061044</v>
      </c>
      <c r="BC647">
        <v>938.71765456729463</v>
      </c>
      <c r="BD647">
        <v>7468.7069963243275</v>
      </c>
      <c r="BE647" s="33">
        <v>9.1750002466142178E-2</v>
      </c>
      <c r="BF647" s="33"/>
    </row>
    <row r="648" spans="3:58" x14ac:dyDescent="0.3">
      <c r="C648" s="34">
        <v>43377</v>
      </c>
      <c r="D648">
        <v>22999.954701741535</v>
      </c>
      <c r="E648">
        <v>183.96659554905361</v>
      </c>
      <c r="F648">
        <v>622.04691410064697</v>
      </c>
      <c r="G648" t="s">
        <v>310</v>
      </c>
      <c r="H648">
        <v>1319.9963925679524</v>
      </c>
      <c r="I648">
        <v>745.8840237935384</v>
      </c>
      <c r="J648">
        <v>4.9267526131537229</v>
      </c>
      <c r="K648">
        <v>282.06255607604982</v>
      </c>
      <c r="L648">
        <v>364.07615612877737</v>
      </c>
      <c r="M648">
        <v>353.99874846140546</v>
      </c>
      <c r="N648">
        <v>1317.7961874643961</v>
      </c>
      <c r="O648">
        <v>20.486699627505409</v>
      </c>
      <c r="P648">
        <v>16.45805549621582</v>
      </c>
      <c r="Q648">
        <v>3.2476598686642117</v>
      </c>
      <c r="R648">
        <v>1053.952424706353</v>
      </c>
      <c r="S648">
        <v>1000.0204026752048</v>
      </c>
      <c r="T648">
        <v>4599.9586607191295</v>
      </c>
      <c r="U648">
        <v>2399.9909294976128</v>
      </c>
      <c r="V648">
        <v>134.08943573633829</v>
      </c>
      <c r="W648">
        <v>23.449999809265137</v>
      </c>
      <c r="X648">
        <v>0.7703000009059906</v>
      </c>
      <c r="Y648">
        <v>1.6899999678134918</v>
      </c>
      <c r="Z648" t="s">
        <v>310</v>
      </c>
      <c r="AA648" t="s">
        <v>310</v>
      </c>
      <c r="AB648" t="s">
        <v>310</v>
      </c>
      <c r="AC648" t="s">
        <v>310</v>
      </c>
      <c r="AD648" t="s">
        <v>310</v>
      </c>
      <c r="AE648">
        <v>14443.847146945529</v>
      </c>
      <c r="AF648">
        <v>92.549999237060547</v>
      </c>
      <c r="AG648">
        <v>8.5625</v>
      </c>
      <c r="AH648">
        <v>345.47499847412109</v>
      </c>
      <c r="AI648" t="s">
        <v>310</v>
      </c>
      <c r="AJ648">
        <v>-0.40000000596046448</v>
      </c>
      <c r="AK648">
        <v>6210</v>
      </c>
      <c r="AL648">
        <v>79.258037890328296</v>
      </c>
      <c r="AM648">
        <v>0.99924198086890914</v>
      </c>
      <c r="AN648">
        <v>3.2662321697506638</v>
      </c>
      <c r="AO648">
        <v>16.078019969330892</v>
      </c>
      <c r="AP648">
        <v>5.968721557615532E-2</v>
      </c>
      <c r="AQ648">
        <v>27.559543467561404</v>
      </c>
      <c r="AR648">
        <v>39728.636569552953</v>
      </c>
      <c r="AS648">
        <v>47078.635293240019</v>
      </c>
      <c r="AT648">
        <v>467.79352500703601</v>
      </c>
      <c r="AU648">
        <v>641.43496002621123</v>
      </c>
      <c r="AV648">
        <v>584.35770140753857</v>
      </c>
      <c r="AW648">
        <v>598.09408664703369</v>
      </c>
      <c r="AX648">
        <v>597.30816855960427</v>
      </c>
      <c r="AY648">
        <v>589.67848383585613</v>
      </c>
      <c r="AZ648">
        <v>3.5729111863507166</v>
      </c>
      <c r="BA648">
        <v>-12.792657352156109</v>
      </c>
      <c r="BB648">
        <v>64.771354693836642</v>
      </c>
      <c r="BC648">
        <v>942.98307509952122</v>
      </c>
      <c r="BD648">
        <v>7449.5173404269744</v>
      </c>
      <c r="BE648" s="33">
        <v>9.1145835195978478E-2</v>
      </c>
      <c r="BF648" s="33"/>
    </row>
    <row r="649" spans="3:58" x14ac:dyDescent="0.3">
      <c r="C649" s="34">
        <v>43378</v>
      </c>
      <c r="D649">
        <v>23109.813537597656</v>
      </c>
      <c r="E649">
        <v>182.33468393749661</v>
      </c>
      <c r="F649">
        <v>623.15170129140222</v>
      </c>
      <c r="G649" t="s">
        <v>310</v>
      </c>
      <c r="H649">
        <v>1319.8647265540228</v>
      </c>
      <c r="I649">
        <v>749.97768597073025</v>
      </c>
      <c r="J649">
        <v>5.1743378922343251</v>
      </c>
      <c r="K649">
        <v>281.33851874669392</v>
      </c>
      <c r="L649">
        <v>361.76986429426404</v>
      </c>
      <c r="M649">
        <v>350.02752145131427</v>
      </c>
      <c r="N649">
        <v>1320.3549082862007</v>
      </c>
      <c r="O649">
        <v>20.625970105330151</v>
      </c>
      <c r="P649">
        <v>16.499393304189045</v>
      </c>
      <c r="Q649">
        <v>3.0673123200734458</v>
      </c>
      <c r="R649">
        <v>1051.1505570729573</v>
      </c>
      <c r="S649">
        <v>1000.0115792804294</v>
      </c>
      <c r="T649">
        <v>4599.9903895060224</v>
      </c>
      <c r="U649">
        <v>2400.4249360826279</v>
      </c>
      <c r="V649">
        <v>133.90916109085083</v>
      </c>
      <c r="W649">
        <v>23.5</v>
      </c>
      <c r="X649">
        <v>0.8630249947309494</v>
      </c>
      <c r="Y649">
        <v>1.7100000083446503</v>
      </c>
      <c r="Z649" t="s">
        <v>310</v>
      </c>
      <c r="AA649" t="s">
        <v>310</v>
      </c>
      <c r="AB649" t="s">
        <v>310</v>
      </c>
      <c r="AC649" t="s">
        <v>310</v>
      </c>
      <c r="AD649" t="s">
        <v>310</v>
      </c>
      <c r="AE649">
        <v>14575.99877726237</v>
      </c>
      <c r="AF649">
        <v>92.599998474121094</v>
      </c>
      <c r="AG649">
        <v>8.619999885559082</v>
      </c>
      <c r="AH649">
        <v>348.34999847412109</v>
      </c>
      <c r="AI649" t="s">
        <v>310</v>
      </c>
      <c r="AJ649">
        <v>-1.0749999657273293</v>
      </c>
      <c r="AK649">
        <v>6210</v>
      </c>
      <c r="AL649">
        <v>78.505370905664236</v>
      </c>
      <c r="AM649">
        <v>1.044222978129983</v>
      </c>
      <c r="AN649">
        <v>3.2500601354572507</v>
      </c>
      <c r="AO649">
        <v>16.797224339511658</v>
      </c>
      <c r="AP649">
        <v>6.2726861228131592E-2</v>
      </c>
      <c r="AQ649">
        <v>25.791727190547519</v>
      </c>
      <c r="AR649">
        <v>39958.068245442708</v>
      </c>
      <c r="AS649">
        <v>46883.195214843749</v>
      </c>
      <c r="AT649">
        <v>466.79948662651907</v>
      </c>
      <c r="AU649">
        <v>641.86729886796741</v>
      </c>
      <c r="AV649">
        <v>584.95910432603625</v>
      </c>
      <c r="AW649">
        <v>598.85258127848306</v>
      </c>
      <c r="AX649">
        <v>597.81588495042593</v>
      </c>
      <c r="AY649">
        <v>590.06478104061546</v>
      </c>
      <c r="AZ649">
        <v>3.493223603400919</v>
      </c>
      <c r="BA649">
        <v>-12.748882368206978</v>
      </c>
      <c r="BB649">
        <v>65.370896904998361</v>
      </c>
      <c r="BC649">
        <v>985.46597970326741</v>
      </c>
      <c r="BD649">
        <v>7435.7284886678062</v>
      </c>
      <c r="BE649" s="33">
        <v>9.3304166259864971E-2</v>
      </c>
      <c r="BF649" s="33"/>
    </row>
    <row r="650" spans="3:58" x14ac:dyDescent="0.3">
      <c r="C650" s="34">
        <v>43379</v>
      </c>
      <c r="D650">
        <v>23199.019158257379</v>
      </c>
      <c r="E650">
        <v>180.76735943688286</v>
      </c>
      <c r="F650">
        <v>617.56267335679797</v>
      </c>
      <c r="G650" t="s">
        <v>310</v>
      </c>
      <c r="H650">
        <v>1319.958730231391</v>
      </c>
      <c r="I650">
        <v>749.97106560601128</v>
      </c>
      <c r="J650">
        <v>5.37275237109926</v>
      </c>
      <c r="K650">
        <v>275.36561675601536</v>
      </c>
      <c r="L650">
        <v>356.06290764278833</v>
      </c>
      <c r="M650">
        <v>345.72406344943579</v>
      </c>
      <c r="N650">
        <v>1320.1547037760417</v>
      </c>
      <c r="O650">
        <v>20.518532566229503</v>
      </c>
      <c r="P650">
        <v>16.232536633809406</v>
      </c>
      <c r="Q650">
        <v>3.2299141089121499</v>
      </c>
      <c r="R650">
        <v>1046.1737092759874</v>
      </c>
      <c r="S650">
        <v>999.98535419040252</v>
      </c>
      <c r="T650">
        <v>4599.9902586195203</v>
      </c>
      <c r="U650">
        <v>2400.271119011773</v>
      </c>
      <c r="V650">
        <v>133.983523050944</v>
      </c>
      <c r="W650">
        <v>23.65000057220459</v>
      </c>
      <c r="X650">
        <v>0.92525000870227814</v>
      </c>
      <c r="Y650">
        <v>1.5774999856948853</v>
      </c>
      <c r="Z650" t="s">
        <v>310</v>
      </c>
      <c r="AA650" t="s">
        <v>310</v>
      </c>
      <c r="AB650" t="s">
        <v>310</v>
      </c>
      <c r="AC650" t="s">
        <v>310</v>
      </c>
      <c r="AD650" t="s">
        <v>310</v>
      </c>
      <c r="AE650">
        <v>14747.27936469184</v>
      </c>
      <c r="AF650">
        <v>92.450000762939453</v>
      </c>
      <c r="AG650">
        <v>8.5524997711181641</v>
      </c>
      <c r="AH650">
        <v>348.40000915527344</v>
      </c>
      <c r="AI650" t="s">
        <v>310</v>
      </c>
      <c r="AJ650">
        <v>-1.2999999523162842</v>
      </c>
      <c r="AK650">
        <v>6210</v>
      </c>
      <c r="AL650">
        <v>78.537703556484644</v>
      </c>
      <c r="AM650">
        <v>1.0307274618082576</v>
      </c>
      <c r="AN650">
        <v>3.1460883771379788</v>
      </c>
      <c r="AO650">
        <v>16.889895378218757</v>
      </c>
      <c r="AP650">
        <v>6.5363675718092262E-2</v>
      </c>
      <c r="AQ650">
        <v>25.3024600825376</v>
      </c>
      <c r="AR650">
        <v>40154.959598795576</v>
      </c>
      <c r="AS650">
        <v>46416.545252821183</v>
      </c>
      <c r="AT650">
        <v>465.5097969373067</v>
      </c>
      <c r="AU650">
        <v>635.98217220306401</v>
      </c>
      <c r="AV650">
        <v>582.22050136990015</v>
      </c>
      <c r="AW650">
        <v>596.16336761050752</v>
      </c>
      <c r="AX650">
        <v>595.15588188171387</v>
      </c>
      <c r="AY650">
        <v>587.16930758158367</v>
      </c>
      <c r="AZ650">
        <v>3.6983694955706596</v>
      </c>
      <c r="BA650">
        <v>-13.098816612362862</v>
      </c>
      <c r="BB650">
        <v>61.575813580883874</v>
      </c>
      <c r="BC650">
        <v>946.36200180053709</v>
      </c>
      <c r="BD650">
        <v>7440.3542587280272</v>
      </c>
      <c r="BE650" s="33">
        <v>9.3104166289170578E-2</v>
      </c>
      <c r="BF650" s="33"/>
    </row>
    <row r="651" spans="3:58" x14ac:dyDescent="0.3">
      <c r="C651" s="34">
        <v>43380</v>
      </c>
      <c r="D651">
        <v>20047.886735704211</v>
      </c>
      <c r="E651">
        <v>178.80965154435899</v>
      </c>
      <c r="F651">
        <v>610.95527180565728</v>
      </c>
      <c r="G651" t="s">
        <v>310</v>
      </c>
      <c r="H651">
        <v>1310.8277539147271</v>
      </c>
      <c r="I651">
        <v>740.21228735182024</v>
      </c>
      <c r="J651">
        <v>5.4076435579193962</v>
      </c>
      <c r="K651">
        <v>270.60783042907713</v>
      </c>
      <c r="L651">
        <v>349.01755121019153</v>
      </c>
      <c r="M651">
        <v>300.85163005722893</v>
      </c>
      <c r="N651">
        <v>1314.0807156880696</v>
      </c>
      <c r="O651">
        <v>19.828714786635505</v>
      </c>
      <c r="P651">
        <v>15.356555128759808</v>
      </c>
      <c r="Q651">
        <v>4.0542244116465254</v>
      </c>
      <c r="R651">
        <v>1045.1664347330729</v>
      </c>
      <c r="S651">
        <v>999.94429978264702</v>
      </c>
      <c r="T651">
        <v>4600.0002861870662</v>
      </c>
      <c r="U651">
        <v>2400.2681944105361</v>
      </c>
      <c r="V651">
        <v>134.03094212214151</v>
      </c>
      <c r="W651">
        <v>23.700000762939453</v>
      </c>
      <c r="X651">
        <v>0.86260001361370087</v>
      </c>
      <c r="Y651">
        <v>1.6124999821186066</v>
      </c>
      <c r="Z651" t="s">
        <v>310</v>
      </c>
      <c r="AA651" t="s">
        <v>310</v>
      </c>
      <c r="AB651" t="s">
        <v>310</v>
      </c>
      <c r="AC651" t="s">
        <v>310</v>
      </c>
      <c r="AD651" t="s">
        <v>310</v>
      </c>
      <c r="AE651">
        <v>13045.392359415689</v>
      </c>
      <c r="AF651">
        <v>92.549999237060547</v>
      </c>
      <c r="AG651">
        <v>8.5074999332427979</v>
      </c>
      <c r="AH651">
        <v>350.59999847412109</v>
      </c>
      <c r="AI651" t="s">
        <v>310</v>
      </c>
      <c r="AJ651">
        <v>-1.2999999523162842</v>
      </c>
      <c r="AK651">
        <v>6210</v>
      </c>
      <c r="AL651">
        <v>78.657415241665305</v>
      </c>
      <c r="AM651">
        <v>1.0213754054158926</v>
      </c>
      <c r="AN651">
        <v>3.137447994036807</v>
      </c>
      <c r="AO651">
        <v>16.774436872535283</v>
      </c>
      <c r="AP651">
        <v>7.137859589420259E-2</v>
      </c>
      <c r="AQ651">
        <v>25.513641456928518</v>
      </c>
      <c r="AR651">
        <v>36145.282857259117</v>
      </c>
      <c r="AS651">
        <v>45997.376885308156</v>
      </c>
      <c r="AT651">
        <v>432.35830963982477</v>
      </c>
      <c r="AU651">
        <v>637.26048191918267</v>
      </c>
      <c r="AV651">
        <v>561.60157521565759</v>
      </c>
      <c r="AW651">
        <v>577.93141837649875</v>
      </c>
      <c r="AX651">
        <v>576.84047175513376</v>
      </c>
      <c r="AY651">
        <v>567.89270858764644</v>
      </c>
      <c r="AZ651">
        <v>4.0161753589908278</v>
      </c>
      <c r="BA651">
        <v>-13.047285098830859</v>
      </c>
      <c r="BB651">
        <v>63.815425707234276</v>
      </c>
      <c r="BC651">
        <v>931.31037748124868</v>
      </c>
      <c r="BD651">
        <v>7478.8015750461154</v>
      </c>
      <c r="BE651" s="33">
        <v>8.9254164447387055E-2</v>
      </c>
      <c r="BF651" s="33"/>
    </row>
    <row r="652" spans="3:58" x14ac:dyDescent="0.3">
      <c r="C652" s="34">
        <v>43381</v>
      </c>
      <c r="D652">
        <v>23189.416374376084</v>
      </c>
      <c r="E652">
        <v>177.65366179148356</v>
      </c>
      <c r="F652">
        <v>623.04148144192163</v>
      </c>
      <c r="G652" t="s">
        <v>310</v>
      </c>
      <c r="H652">
        <v>1315.4201833936904</v>
      </c>
      <c r="I652">
        <v>755.04018088446719</v>
      </c>
      <c r="J652">
        <v>5.1536645306481255</v>
      </c>
      <c r="K652">
        <v>270.35572529368932</v>
      </c>
      <c r="L652">
        <v>353.13356982337103</v>
      </c>
      <c r="M652">
        <v>341.96307924058704</v>
      </c>
      <c r="N652">
        <v>1313.1516137864855</v>
      </c>
      <c r="O652">
        <v>20.266573331091138</v>
      </c>
      <c r="P652">
        <v>16.413275877634685</v>
      </c>
      <c r="Q652">
        <v>2.8345771630605063</v>
      </c>
      <c r="R652">
        <v>1040.9563261244032</v>
      </c>
      <c r="S652">
        <v>999.95192818111843</v>
      </c>
      <c r="T652">
        <v>4599.995123799642</v>
      </c>
      <c r="U652">
        <v>2400.2839194403755</v>
      </c>
      <c r="V652">
        <v>133.74816099802652</v>
      </c>
      <c r="W652">
        <v>23.474999904632568</v>
      </c>
      <c r="X652">
        <v>0.80924999713897705</v>
      </c>
      <c r="Y652">
        <v>1.6100000143051147</v>
      </c>
      <c r="Z652" t="s">
        <v>310</v>
      </c>
      <c r="AA652" t="s">
        <v>310</v>
      </c>
      <c r="AB652" t="s">
        <v>310</v>
      </c>
      <c r="AC652" t="s">
        <v>310</v>
      </c>
      <c r="AD652" t="s">
        <v>310</v>
      </c>
      <c r="AE652">
        <v>15614.751276312934</v>
      </c>
      <c r="AF652">
        <v>92.524999618530273</v>
      </c>
      <c r="AG652">
        <v>8.5524997711181641</v>
      </c>
      <c r="AH652">
        <v>349.00000762939453</v>
      </c>
      <c r="AI652" t="s">
        <v>310</v>
      </c>
      <c r="AJ652">
        <v>-0.92499999701976776</v>
      </c>
      <c r="AK652">
        <v>6210</v>
      </c>
      <c r="AL652">
        <v>78.985064657529193</v>
      </c>
      <c r="AM652">
        <v>1.0085986402092708</v>
      </c>
      <c r="AN652">
        <v>3.1896751263075407</v>
      </c>
      <c r="AO652">
        <v>16.422213686174818</v>
      </c>
      <c r="AP652">
        <v>6.8236553058442145E-2</v>
      </c>
      <c r="AQ652">
        <v>24.69867903954453</v>
      </c>
      <c r="AR652">
        <v>40424.829106987847</v>
      </c>
      <c r="AS652">
        <v>50116.831848144531</v>
      </c>
      <c r="AT652">
        <v>462.74472610685558</v>
      </c>
      <c r="AU652">
        <v>644.93974463144934</v>
      </c>
      <c r="AV652">
        <v>590.65249760945642</v>
      </c>
      <c r="AW652">
        <v>602.73051531049941</v>
      </c>
      <c r="AX652">
        <v>601.60817351871071</v>
      </c>
      <c r="AY652">
        <v>593.90595762464739</v>
      </c>
      <c r="AZ652">
        <v>3.4227694574329588</v>
      </c>
      <c r="BA652">
        <v>-13.532956090569495</v>
      </c>
      <c r="BB652">
        <v>59.510798834429849</v>
      </c>
      <c r="BC652">
        <v>933.82037448883057</v>
      </c>
      <c r="BD652">
        <v>7434.5171532524955</v>
      </c>
      <c r="BE652" s="33">
        <v>9.6116664819419384E-2</v>
      </c>
      <c r="BF652" s="33"/>
    </row>
    <row r="653" spans="3:58" x14ac:dyDescent="0.3">
      <c r="C653" s="34">
        <v>43382</v>
      </c>
      <c r="D653">
        <v>23200.675584581164</v>
      </c>
      <c r="E653">
        <v>181.42703063223098</v>
      </c>
      <c r="F653">
        <v>612.20714357164172</v>
      </c>
      <c r="G653" t="s">
        <v>310</v>
      </c>
      <c r="H653">
        <v>1319.7370374043783</v>
      </c>
      <c r="I653">
        <v>754.06262698703347</v>
      </c>
      <c r="J653">
        <v>5.3896335118346741</v>
      </c>
      <c r="K653">
        <v>265.01803031497531</v>
      </c>
      <c r="L653">
        <v>351.75180700090198</v>
      </c>
      <c r="M653">
        <v>339.22224044799805</v>
      </c>
      <c r="N653">
        <v>1315.9308794233534</v>
      </c>
      <c r="O653">
        <v>20.556675028800964</v>
      </c>
      <c r="P653">
        <v>16.427993615468342</v>
      </c>
      <c r="Q653">
        <v>3.1595344543457031</v>
      </c>
      <c r="R653">
        <v>1077.1444363488092</v>
      </c>
      <c r="S653">
        <v>999.99388315412739</v>
      </c>
      <c r="T653">
        <v>4600.0183463202584</v>
      </c>
      <c r="U653">
        <v>2400.6693310207793</v>
      </c>
      <c r="V653">
        <v>133.57133547465006</v>
      </c>
      <c r="W653">
        <v>23.550000190734863</v>
      </c>
      <c r="X653">
        <v>0.79774999618530273</v>
      </c>
      <c r="Y653">
        <v>1.6150000095367432</v>
      </c>
      <c r="Z653" t="s">
        <v>310</v>
      </c>
      <c r="AA653" t="s">
        <v>310</v>
      </c>
      <c r="AB653" t="s">
        <v>310</v>
      </c>
      <c r="AC653" t="s">
        <v>310</v>
      </c>
      <c r="AD653" t="s">
        <v>310</v>
      </c>
      <c r="AE653">
        <v>15649.693149142795</v>
      </c>
      <c r="AF653">
        <v>92.125</v>
      </c>
      <c r="AG653">
        <v>8.7649998664855957</v>
      </c>
      <c r="AH653">
        <v>359.59999847412109</v>
      </c>
      <c r="AI653" t="s">
        <v>310</v>
      </c>
      <c r="AJ653">
        <v>-0.80000001192092896</v>
      </c>
      <c r="AK653">
        <v>6210</v>
      </c>
      <c r="AL653">
        <v>79.056406105889209</v>
      </c>
      <c r="AM653">
        <v>0.99281564801931377</v>
      </c>
      <c r="AN653">
        <v>3.0608570136957698</v>
      </c>
      <c r="AO653">
        <v>16.485476365354327</v>
      </c>
      <c r="AP653">
        <v>6.7963112042182028E-2</v>
      </c>
      <c r="AQ653">
        <v>24.102339377502599</v>
      </c>
      <c r="AR653">
        <v>40576.930476888017</v>
      </c>
      <c r="AS653">
        <v>47389.228492567272</v>
      </c>
      <c r="AT653">
        <v>462.68915855619645</v>
      </c>
      <c r="AU653">
        <v>633.5665735668606</v>
      </c>
      <c r="AV653">
        <v>580.87652524312341</v>
      </c>
      <c r="AW653">
        <v>594.8494633144802</v>
      </c>
      <c r="AX653">
        <v>593.90397349463569</v>
      </c>
      <c r="AY653">
        <v>585.8204199896918</v>
      </c>
      <c r="AZ653">
        <v>3.6424965265724394</v>
      </c>
      <c r="BA653">
        <v>-13.452223500278262</v>
      </c>
      <c r="BB653">
        <v>56.849687259727055</v>
      </c>
      <c r="BC653">
        <v>921.96563260820176</v>
      </c>
      <c r="BD653">
        <v>7399.5865202162004</v>
      </c>
      <c r="BE653" s="33">
        <v>0.10691249898324411</v>
      </c>
      <c r="BF653" s="33"/>
    </row>
    <row r="654" spans="3:58" x14ac:dyDescent="0.3">
      <c r="C654" s="34">
        <v>43383</v>
      </c>
      <c r="D654">
        <v>23200.045119222006</v>
      </c>
      <c r="E654">
        <v>182.9235213862525</v>
      </c>
      <c r="F654">
        <v>603.43000306023487</v>
      </c>
      <c r="G654" t="s">
        <v>310</v>
      </c>
      <c r="H654">
        <v>1319.9758288913304</v>
      </c>
      <c r="I654">
        <v>753.60862916310623</v>
      </c>
      <c r="J654">
        <v>5.4723007384273741</v>
      </c>
      <c r="K654">
        <v>261.78996760580276</v>
      </c>
      <c r="L654">
        <v>347.00134595235187</v>
      </c>
      <c r="M654">
        <v>338.95317183600531</v>
      </c>
      <c r="N654">
        <v>1314.8881604936387</v>
      </c>
      <c r="O654">
        <v>20.66261828078164</v>
      </c>
      <c r="P654">
        <v>16.527641455332439</v>
      </c>
      <c r="Q654">
        <v>3.1513667106628418</v>
      </c>
      <c r="R654">
        <v>1077.9039882236057</v>
      </c>
      <c r="S654">
        <v>1000.0014724095662</v>
      </c>
      <c r="T654">
        <v>4600.0979051378035</v>
      </c>
      <c r="U654">
        <v>2399.7160593668618</v>
      </c>
      <c r="V654">
        <v>133.58149210611978</v>
      </c>
      <c r="W654">
        <v>23.449999809265137</v>
      </c>
      <c r="X654">
        <v>0.78907500207424164</v>
      </c>
      <c r="Y654">
        <v>1.7249999940395355</v>
      </c>
      <c r="Z654" t="s">
        <v>310</v>
      </c>
      <c r="AA654" t="s">
        <v>310</v>
      </c>
      <c r="AB654" t="s">
        <v>310</v>
      </c>
      <c r="AC654" t="s">
        <v>310</v>
      </c>
      <c r="AD654" t="s">
        <v>310</v>
      </c>
      <c r="AE654">
        <v>15442.026737128364</v>
      </c>
      <c r="AF654">
        <v>92.30000114440918</v>
      </c>
      <c r="AG654">
        <v>8.9199998378753662</v>
      </c>
      <c r="AH654">
        <v>365.02916717529297</v>
      </c>
      <c r="AI654" t="s">
        <v>310</v>
      </c>
      <c r="AJ654">
        <v>0.25000001490116119</v>
      </c>
      <c r="AK654">
        <v>6210</v>
      </c>
      <c r="AL654">
        <v>79.09913631015354</v>
      </c>
      <c r="AM654">
        <v>0.99283540741437015</v>
      </c>
      <c r="AN654">
        <v>3.0156733565860323</v>
      </c>
      <c r="AO654">
        <v>16.490922858979967</v>
      </c>
      <c r="AP654">
        <v>6.7231998985840216E-2</v>
      </c>
      <c r="AQ654">
        <v>28.641133978135056</v>
      </c>
      <c r="AR654">
        <v>40524.898075358076</v>
      </c>
      <c r="AS654">
        <v>43852.955815972222</v>
      </c>
      <c r="AT654">
        <v>464.14042014016047</v>
      </c>
      <c r="AU654">
        <v>623.96056107415097</v>
      </c>
      <c r="AV654">
        <v>570.46600447760693</v>
      </c>
      <c r="AW654">
        <v>586.17235124376089</v>
      </c>
      <c r="AX654">
        <v>585.09113962385391</v>
      </c>
      <c r="AY654">
        <v>577.73011519114175</v>
      </c>
      <c r="AZ654">
        <v>3.6158681800795924</v>
      </c>
      <c r="BA654">
        <v>-13.572211094035042</v>
      </c>
      <c r="BB654">
        <v>53.220187432236145</v>
      </c>
      <c r="BC654">
        <v>927.3223424487644</v>
      </c>
      <c r="BD654">
        <v>7395.2734098646379</v>
      </c>
      <c r="BE654" s="33">
        <v>9.9791667424142361E-2</v>
      </c>
      <c r="BF654" s="33"/>
    </row>
    <row r="655" spans="3:58" x14ac:dyDescent="0.3">
      <c r="C655" s="34">
        <v>43384</v>
      </c>
      <c r="D655">
        <v>23200.360072157117</v>
      </c>
      <c r="E655">
        <v>182.24940814971924</v>
      </c>
      <c r="F655">
        <v>602.15939097934302</v>
      </c>
      <c r="G655" t="s">
        <v>310</v>
      </c>
      <c r="H655">
        <v>1320.0368123796252</v>
      </c>
      <c r="I655">
        <v>752.30637421078154</v>
      </c>
      <c r="J655">
        <v>5.5475786568389998</v>
      </c>
      <c r="K655">
        <v>277.54736164940726</v>
      </c>
      <c r="L655">
        <v>347.92351987626819</v>
      </c>
      <c r="M655">
        <v>337.31707996792261</v>
      </c>
      <c r="N655">
        <v>1317.6947869194878</v>
      </c>
      <c r="O655">
        <v>20.681705270873177</v>
      </c>
      <c r="P655">
        <v>16.489323774973553</v>
      </c>
      <c r="Q655">
        <v>3.0203234619564481</v>
      </c>
      <c r="R655">
        <v>1066.5411169687907</v>
      </c>
      <c r="S655">
        <v>1000.0414711634318</v>
      </c>
      <c r="T655">
        <v>4599.9553877088756</v>
      </c>
      <c r="U655">
        <v>2399.6829986572266</v>
      </c>
      <c r="V655">
        <v>133.58625173568726</v>
      </c>
      <c r="W655">
        <v>23.550000190734863</v>
      </c>
      <c r="X655">
        <v>0.82904998958110809</v>
      </c>
      <c r="Y655">
        <v>1.6849999725818634</v>
      </c>
      <c r="Z655" t="s">
        <v>310</v>
      </c>
      <c r="AA655" t="s">
        <v>310</v>
      </c>
      <c r="AB655" t="s">
        <v>310</v>
      </c>
      <c r="AC655" t="s">
        <v>310</v>
      </c>
      <c r="AD655" t="s">
        <v>310</v>
      </c>
      <c r="AE655">
        <v>15319.81420694987</v>
      </c>
      <c r="AF655">
        <v>92.325002670288086</v>
      </c>
      <c r="AG655">
        <v>8.9424996376037598</v>
      </c>
      <c r="AH655">
        <v>363.87500762939453</v>
      </c>
      <c r="AI655" t="s">
        <v>310</v>
      </c>
      <c r="AJ655">
        <v>0.60000002384185791</v>
      </c>
      <c r="AK655">
        <v>6210</v>
      </c>
      <c r="AL655">
        <v>79.040990564558243</v>
      </c>
      <c r="AM655">
        <v>0.99646572543101175</v>
      </c>
      <c r="AN655">
        <v>2.988482466671202</v>
      </c>
      <c r="AO655">
        <v>16.562255431546106</v>
      </c>
      <c r="AP655">
        <v>7.0189188648429185E-2</v>
      </c>
      <c r="AQ655">
        <v>23.076391836173006</v>
      </c>
      <c r="AR655">
        <v>40656.907784016927</v>
      </c>
      <c r="AS655">
        <v>43777.572814941406</v>
      </c>
      <c r="AT655">
        <v>463.64811781777274</v>
      </c>
      <c r="AU655">
        <v>622.86113590664331</v>
      </c>
      <c r="AV655">
        <v>565.92583126491968</v>
      </c>
      <c r="AW655">
        <v>581.80537639194063</v>
      </c>
      <c r="AX655">
        <v>580.45848369598389</v>
      </c>
      <c r="AY655">
        <v>573.78124078114831</v>
      </c>
      <c r="AZ655">
        <v>3.5982420980102487</v>
      </c>
      <c r="BA655">
        <v>-13.361774352192878</v>
      </c>
      <c r="BB655">
        <v>54.658475438753761</v>
      </c>
      <c r="BC655">
        <v>922.074156888326</v>
      </c>
      <c r="BD655">
        <v>7373.7415374755856</v>
      </c>
      <c r="BE655" s="33">
        <v>9.9616665082673236E-2</v>
      </c>
      <c r="BF655" s="33"/>
    </row>
    <row r="656" spans="3:58" x14ac:dyDescent="0.3">
      <c r="C656" s="34">
        <v>43385</v>
      </c>
      <c r="D656">
        <v>23200.58836715679</v>
      </c>
      <c r="E656">
        <v>182.93697239683402</v>
      </c>
      <c r="F656">
        <v>612.09199421386143</v>
      </c>
      <c r="G656" t="s">
        <v>310</v>
      </c>
      <c r="H656">
        <v>1319.995001608419</v>
      </c>
      <c r="I656">
        <v>752.26306952619905</v>
      </c>
      <c r="J656">
        <v>5.4843480233699209</v>
      </c>
      <c r="K656">
        <v>272.24176137434648</v>
      </c>
      <c r="L656">
        <v>355.91708169623865</v>
      </c>
      <c r="M656">
        <v>342.20528081601236</v>
      </c>
      <c r="N656">
        <v>1316.0434972613461</v>
      </c>
      <c r="O656">
        <v>20.632880032849375</v>
      </c>
      <c r="P656">
        <v>16.553136087238453</v>
      </c>
      <c r="Q656">
        <v>3.1403812560693445</v>
      </c>
      <c r="R656">
        <v>1076.4630890470551</v>
      </c>
      <c r="S656">
        <v>999.9875899708901</v>
      </c>
      <c r="T656">
        <v>4600.019239981124</v>
      </c>
      <c r="U656">
        <v>2400.2307155350832</v>
      </c>
      <c r="V656">
        <v>133.55433868028973</v>
      </c>
      <c r="W656">
        <v>23.457691857116771</v>
      </c>
      <c r="X656">
        <v>0.83009296671954247</v>
      </c>
      <c r="Y656">
        <v>1.7106338908500376</v>
      </c>
      <c r="Z656" t="s">
        <v>310</v>
      </c>
      <c r="AA656" t="s">
        <v>310</v>
      </c>
      <c r="AB656" t="s">
        <v>310</v>
      </c>
      <c r="AC656" t="s">
        <v>310</v>
      </c>
      <c r="AD656" t="s">
        <v>310</v>
      </c>
      <c r="AE656">
        <v>15403.703851962655</v>
      </c>
      <c r="AF656">
        <v>92.026751356581556</v>
      </c>
      <c r="AG656">
        <v>8.869534958127133</v>
      </c>
      <c r="AH656">
        <v>359.80163524959477</v>
      </c>
      <c r="AI656" t="s">
        <v>310</v>
      </c>
      <c r="AJ656">
        <v>-3.9857980722506015E-2</v>
      </c>
      <c r="AK656">
        <v>6210</v>
      </c>
      <c r="AL656">
        <v>79.003096718958787</v>
      </c>
      <c r="AM656">
        <v>1.0074277768526825</v>
      </c>
      <c r="AN656">
        <v>3.0202603246478628</v>
      </c>
      <c r="AO656">
        <v>16.555335396941697</v>
      </c>
      <c r="AP656">
        <v>7.1459435891892728E-2</v>
      </c>
      <c r="AQ656">
        <v>24.52771655754162</v>
      </c>
      <c r="AR656">
        <v>40635.264457241712</v>
      </c>
      <c r="AS656">
        <v>46972.269841828049</v>
      </c>
      <c r="AT656">
        <v>463.88013531563399</v>
      </c>
      <c r="AU656">
        <v>633.50686196499964</v>
      </c>
      <c r="AV656">
        <v>578.39296405941752</v>
      </c>
      <c r="AW656">
        <v>593.96048233235979</v>
      </c>
      <c r="AX656">
        <v>592.8376467100677</v>
      </c>
      <c r="AY656">
        <v>584.11413031726647</v>
      </c>
      <c r="AZ656">
        <v>3.504531583791092</v>
      </c>
      <c r="BA656">
        <v>-13.12140332786573</v>
      </c>
      <c r="BB656">
        <v>59.969678083616699</v>
      </c>
      <c r="BC656">
        <v>922.43800584840119</v>
      </c>
      <c r="BD656">
        <v>7388.7393775560295</v>
      </c>
      <c r="BE656" s="33">
        <v>9.7514449633848851E-2</v>
      </c>
      <c r="BF656" s="33"/>
    </row>
    <row r="657" spans="3:58" x14ac:dyDescent="0.3">
      <c r="C657" s="34">
        <v>43386</v>
      </c>
      <c r="D657">
        <v>22342.39323776399</v>
      </c>
      <c r="E657">
        <v>181.38175657034739</v>
      </c>
      <c r="F657">
        <v>617.88450366638699</v>
      </c>
      <c r="G657" t="s">
        <v>310</v>
      </c>
      <c r="H657">
        <v>1310.1327386054706</v>
      </c>
      <c r="I657">
        <v>750.92688946336887</v>
      </c>
      <c r="J657">
        <v>5.2735606237427719</v>
      </c>
      <c r="K657">
        <v>258.93178730513762</v>
      </c>
      <c r="L657">
        <v>348.69395808024314</v>
      </c>
      <c r="M657">
        <v>327.02792278236586</v>
      </c>
      <c r="N657">
        <v>1305.7772524917598</v>
      </c>
      <c r="O657">
        <v>20.088611791377861</v>
      </c>
      <c r="P657">
        <v>16.058766053963701</v>
      </c>
      <c r="Q657">
        <v>3.1618247552468683</v>
      </c>
      <c r="R657">
        <v>1073.3199602329667</v>
      </c>
      <c r="S657">
        <v>999.95509241436923</v>
      </c>
      <c r="T657">
        <v>4600.1825760368401</v>
      </c>
      <c r="U657">
        <v>2399.9098555714932</v>
      </c>
      <c r="V657">
        <v>133.43978790337044</v>
      </c>
      <c r="W657">
        <v>23.399999618530273</v>
      </c>
      <c r="X657">
        <v>0.81475912571472642</v>
      </c>
      <c r="Y657">
        <v>1.7726667033866044</v>
      </c>
      <c r="Z657" t="s">
        <v>310</v>
      </c>
      <c r="AA657" t="s">
        <v>310</v>
      </c>
      <c r="AB657" t="s">
        <v>310</v>
      </c>
      <c r="AC657" t="s">
        <v>310</v>
      </c>
      <c r="AD657" t="s">
        <v>310</v>
      </c>
      <c r="AE657">
        <v>14678.275844568218</v>
      </c>
      <c r="AF657">
        <v>92.016457964157212</v>
      </c>
      <c r="AG657">
        <v>8.9582692331098936</v>
      </c>
      <c r="AH657">
        <v>359.74588002321593</v>
      </c>
      <c r="AI657" t="s">
        <v>310</v>
      </c>
      <c r="AJ657">
        <v>-0.30000001192092896</v>
      </c>
      <c r="AK657">
        <v>6210</v>
      </c>
      <c r="AL657">
        <v>79.150735143711699</v>
      </c>
      <c r="AM657">
        <v>1.0050797154748428</v>
      </c>
      <c r="AN657">
        <v>3.1455169405437307</v>
      </c>
      <c r="AO657">
        <v>16.27832863285883</v>
      </c>
      <c r="AP657">
        <v>7.5120841616244285E-2</v>
      </c>
      <c r="AQ657">
        <v>27.750597924354331</v>
      </c>
      <c r="AR657">
        <v>39100.214989197826</v>
      </c>
      <c r="AS657">
        <v>48420.504942396219</v>
      </c>
      <c r="AT657">
        <v>458.97833829579452</v>
      </c>
      <c r="AU657">
        <v>641.340625515238</v>
      </c>
      <c r="AV657">
        <v>581.7471454100895</v>
      </c>
      <c r="AW657">
        <v>596.53606239058172</v>
      </c>
      <c r="AX657">
        <v>594.92836096134886</v>
      </c>
      <c r="AY657">
        <v>585.66074901624836</v>
      </c>
      <c r="AZ657">
        <v>3.7153983272356377</v>
      </c>
      <c r="BA657">
        <v>-13.538296720416399</v>
      </c>
      <c r="BB657">
        <v>57.057828154482998</v>
      </c>
      <c r="BC657">
        <v>923.64246512688214</v>
      </c>
      <c r="BD657">
        <v>7306.5234404936764</v>
      </c>
      <c r="BE657" s="33">
        <v>9.9712497244278595E-2</v>
      </c>
      <c r="BF657" s="33"/>
    </row>
    <row r="658" spans="3:58" x14ac:dyDescent="0.3">
      <c r="C658" s="34">
        <v>43387</v>
      </c>
      <c r="D658">
        <v>19280.901804554509</v>
      </c>
      <c r="E658">
        <v>181.23045630325782</v>
      </c>
      <c r="F658">
        <v>619.01070454815419</v>
      </c>
      <c r="G658" t="s">
        <v>310</v>
      </c>
      <c r="H658">
        <v>1322.4407540677209</v>
      </c>
      <c r="I658">
        <v>727.67161359591296</v>
      </c>
      <c r="J658">
        <v>6.2861466452179346</v>
      </c>
      <c r="K658">
        <v>253.73206065744822</v>
      </c>
      <c r="L658">
        <v>332.61348535110295</v>
      </c>
      <c r="M658">
        <v>277.66896950811793</v>
      </c>
      <c r="N658">
        <v>1324.2186722486465</v>
      </c>
      <c r="O658">
        <v>18.934631654680544</v>
      </c>
      <c r="P658">
        <v>14.772020680837763</v>
      </c>
      <c r="Q658">
        <v>3.9775885374286561</v>
      </c>
      <c r="R658">
        <v>1090.3964658040657</v>
      </c>
      <c r="S658">
        <v>999.98850437526914</v>
      </c>
      <c r="T658">
        <v>4599.7880425679577</v>
      </c>
      <c r="U658">
        <v>2400.1490099251146</v>
      </c>
      <c r="V658">
        <v>133.7776863216472</v>
      </c>
      <c r="W658">
        <v>23.399999618530273</v>
      </c>
      <c r="X658">
        <v>0.84515838275700628</v>
      </c>
      <c r="Y658">
        <v>1.701666728733189</v>
      </c>
      <c r="Z658" t="s">
        <v>310</v>
      </c>
      <c r="AA658" t="s">
        <v>310</v>
      </c>
      <c r="AB658" t="s">
        <v>310</v>
      </c>
      <c r="AC658" t="s">
        <v>310</v>
      </c>
      <c r="AD658" t="s">
        <v>310</v>
      </c>
      <c r="AE658">
        <v>12428.51182862385</v>
      </c>
      <c r="AF658">
        <v>92.221307350364413</v>
      </c>
      <c r="AG658">
        <v>8.9320403229503018</v>
      </c>
      <c r="AH658">
        <v>351.53907906232382</v>
      </c>
      <c r="AI658" t="s">
        <v>310</v>
      </c>
      <c r="AJ658">
        <v>-0.30000001192092896</v>
      </c>
      <c r="AK658">
        <v>6210</v>
      </c>
      <c r="AL658">
        <v>79.368356272480909</v>
      </c>
      <c r="AM658">
        <v>0.97041537912673326</v>
      </c>
      <c r="AN658">
        <v>2.7332730051208736</v>
      </c>
      <c r="AO658">
        <v>16.51557292808101</v>
      </c>
      <c r="AP658">
        <v>8.0311676416017413E-2</v>
      </c>
      <c r="AQ658">
        <v>29.731537509354709</v>
      </c>
      <c r="AR658">
        <v>34988.80364363933</v>
      </c>
      <c r="AS658">
        <v>46702.652601189708</v>
      </c>
      <c r="AT658">
        <v>442.86004574004147</v>
      </c>
      <c r="AU658">
        <v>648.37333168939358</v>
      </c>
      <c r="AV658">
        <v>578.70689701986498</v>
      </c>
      <c r="AW658">
        <v>593.54399173423599</v>
      </c>
      <c r="AX658">
        <v>592.21106675159353</v>
      </c>
      <c r="AY658">
        <v>581.84759928905908</v>
      </c>
      <c r="AZ658">
        <v>4.9717805157131805</v>
      </c>
      <c r="BA658">
        <v>-13.645995596248785</v>
      </c>
      <c r="BB658">
        <v>55.668994141684735</v>
      </c>
      <c r="BC658">
        <v>912.05546054224658</v>
      </c>
      <c r="BD658">
        <v>7374.1335569946741</v>
      </c>
      <c r="BE658" s="33">
        <v>9.9574998642007514E-2</v>
      </c>
      <c r="BF658" s="33"/>
    </row>
    <row r="659" spans="3:58" x14ac:dyDescent="0.3">
      <c r="C659" s="34">
        <v>43388</v>
      </c>
      <c r="D659">
        <v>23190.725795637289</v>
      </c>
      <c r="E659">
        <v>177.09891223365307</v>
      </c>
      <c r="F659">
        <v>581.71911860081661</v>
      </c>
      <c r="G659" t="s">
        <v>310</v>
      </c>
      <c r="H659">
        <v>1320.0608817951731</v>
      </c>
      <c r="I659">
        <v>760.60272661559372</v>
      </c>
      <c r="J659">
        <v>2.7922957482477031</v>
      </c>
      <c r="K659">
        <v>245.16857216532966</v>
      </c>
      <c r="L659">
        <v>338.0254228440578</v>
      </c>
      <c r="M659">
        <v>334.54750318969667</v>
      </c>
      <c r="N659">
        <v>1314.0006542449869</v>
      </c>
      <c r="O659">
        <v>21.330156566225604</v>
      </c>
      <c r="P659">
        <v>16.690805491843619</v>
      </c>
      <c r="Q659">
        <v>3.3406170437439937</v>
      </c>
      <c r="R659">
        <v>1109.6686279382743</v>
      </c>
      <c r="S659">
        <v>999.23274677596953</v>
      </c>
      <c r="T659">
        <v>4596.7494438883632</v>
      </c>
      <c r="U659">
        <v>2398.5837647677859</v>
      </c>
      <c r="V659">
        <v>133.24030128564786</v>
      </c>
      <c r="W659">
        <v>23.399999618530277</v>
      </c>
      <c r="X659">
        <v>0.87848601351706868</v>
      </c>
      <c r="Y659">
        <v>1.7200000286102295</v>
      </c>
      <c r="Z659" t="s">
        <v>310</v>
      </c>
      <c r="AA659" t="s">
        <v>310</v>
      </c>
      <c r="AB659" t="s">
        <v>310</v>
      </c>
      <c r="AC659" t="s">
        <v>310</v>
      </c>
      <c r="AD659" t="s">
        <v>310</v>
      </c>
      <c r="AE659">
        <v>15045.04427126729</v>
      </c>
      <c r="AF659">
        <v>92.377800982983118</v>
      </c>
      <c r="AG659">
        <v>8.8005558035271019</v>
      </c>
      <c r="AH659">
        <v>348.018332117255</v>
      </c>
      <c r="AI659" t="s">
        <v>310</v>
      </c>
      <c r="AJ659">
        <v>-0.78444445440062749</v>
      </c>
      <c r="AK659">
        <v>6210</v>
      </c>
      <c r="AL659">
        <v>85.364656906642793</v>
      </c>
      <c r="AM659">
        <v>0.60689668892644943</v>
      </c>
      <c r="AN659">
        <v>3.6045175470687565</v>
      </c>
      <c r="AO659">
        <v>10.043453091190806</v>
      </c>
      <c r="AP659">
        <v>5.6387191764162681E-2</v>
      </c>
      <c r="AQ659">
        <v>56.547852461337399</v>
      </c>
      <c r="AR659">
        <v>41039.624456768885</v>
      </c>
      <c r="AS659">
        <v>38977.671753712755</v>
      </c>
      <c r="AT659">
        <v>456.29889451263602</v>
      </c>
      <c r="AU659">
        <v>600.67283169034295</v>
      </c>
      <c r="AV659">
        <v>536.79025773043077</v>
      </c>
      <c r="AW659">
        <v>556.11157773232935</v>
      </c>
      <c r="AX659">
        <v>553.06049898275865</v>
      </c>
      <c r="AY659">
        <v>548.24699060682383</v>
      </c>
      <c r="AZ659">
        <v>3.4973810976610205</v>
      </c>
      <c r="BA659">
        <v>-15.114281167667825</v>
      </c>
      <c r="BB659">
        <v>42.275236121723353</v>
      </c>
      <c r="BC659">
        <v>934.82008896478817</v>
      </c>
      <c r="BD659">
        <v>7368.4547949834441</v>
      </c>
      <c r="BE659" s="33">
        <v>9.5993215380518485E-2</v>
      </c>
      <c r="BF659" s="33"/>
    </row>
    <row r="660" spans="3:58" x14ac:dyDescent="0.3">
      <c r="C660" s="34">
        <v>43389</v>
      </c>
      <c r="D660">
        <v>22978.401390097366</v>
      </c>
      <c r="E660">
        <v>174.99056839661449</v>
      </c>
      <c r="F660">
        <v>581.14925111736818</v>
      </c>
      <c r="G660" t="s">
        <v>310</v>
      </c>
      <c r="H660">
        <v>1319.3367510929072</v>
      </c>
      <c r="I660">
        <v>757.05007307294125</v>
      </c>
      <c r="J660">
        <v>3.1732041954702859</v>
      </c>
      <c r="K660">
        <v>243.23045268416533</v>
      </c>
      <c r="L660">
        <v>334.12178141393576</v>
      </c>
      <c r="M660">
        <v>336.4224138313121</v>
      </c>
      <c r="N660">
        <v>1314.1680155481588</v>
      </c>
      <c r="O660">
        <v>21.21354839480507</v>
      </c>
      <c r="P660">
        <v>16.500097634896928</v>
      </c>
      <c r="Q660">
        <v>3.5491342053488988</v>
      </c>
      <c r="R660">
        <v>1119.5113429150397</v>
      </c>
      <c r="S660">
        <v>999.97676700974887</v>
      </c>
      <c r="T660">
        <v>4599.9782393793275</v>
      </c>
      <c r="U660">
        <v>2400.6058491984159</v>
      </c>
      <c r="V660">
        <v>133.67227411668307</v>
      </c>
      <c r="W660">
        <v>23.825352440945604</v>
      </c>
      <c r="X660">
        <v>0.91127501428127289</v>
      </c>
      <c r="Y660">
        <v>1.6903964255185013</v>
      </c>
      <c r="Z660" t="s">
        <v>310</v>
      </c>
      <c r="AA660" t="s">
        <v>310</v>
      </c>
      <c r="AB660" t="s">
        <v>310</v>
      </c>
      <c r="AC660" t="s">
        <v>310</v>
      </c>
      <c r="AD660" t="s">
        <v>310</v>
      </c>
      <c r="AE660">
        <v>14827.850557220838</v>
      </c>
      <c r="AF660">
        <v>92.11825132459478</v>
      </c>
      <c r="AG660">
        <v>8.7374997138977051</v>
      </c>
      <c r="AH660">
        <v>352.22257943718523</v>
      </c>
      <c r="AI660" t="s">
        <v>310</v>
      </c>
      <c r="AJ660">
        <v>-1.1000000238418579</v>
      </c>
      <c r="AK660">
        <v>6210</v>
      </c>
      <c r="AL660">
        <v>84.638983114760393</v>
      </c>
      <c r="AM660">
        <v>0.65318887408243786</v>
      </c>
      <c r="AN660">
        <v>3.4516637983867273</v>
      </c>
      <c r="AO660">
        <v>10.872933474075957</v>
      </c>
      <c r="AP660">
        <v>5.6816427176635521E-2</v>
      </c>
      <c r="AQ660">
        <v>53.115370885599638</v>
      </c>
      <c r="AR660">
        <v>40533.234978907472</v>
      </c>
      <c r="AS660">
        <v>37884.065217339317</v>
      </c>
      <c r="AT660">
        <v>456.94722631173397</v>
      </c>
      <c r="AU660">
        <v>600.01620748443679</v>
      </c>
      <c r="AV660">
        <v>535.41934617210813</v>
      </c>
      <c r="AW660">
        <v>555.46406057676779</v>
      </c>
      <c r="AX660">
        <v>552.74194054061468</v>
      </c>
      <c r="AY660">
        <v>547.79631499167226</v>
      </c>
      <c r="AZ660">
        <v>3.4846567820060228</v>
      </c>
      <c r="BA660">
        <v>-15.044803136591161</v>
      </c>
      <c r="BB660">
        <v>41.759527010818729</v>
      </c>
      <c r="BC660">
        <v>929.48089840816408</v>
      </c>
      <c r="BD660">
        <v>7439.0628343964945</v>
      </c>
      <c r="BE660" s="33">
        <v>0.2698115879934968</v>
      </c>
      <c r="BF660" s="33"/>
    </row>
    <row r="661" spans="3:58" x14ac:dyDescent="0.3">
      <c r="C661" s="34">
        <v>43390</v>
      </c>
      <c r="D661">
        <v>23200.085272244109</v>
      </c>
      <c r="E661">
        <v>176.4389943705529</v>
      </c>
      <c r="F661">
        <v>580.76032126544771</v>
      </c>
      <c r="G661" t="s">
        <v>310</v>
      </c>
      <c r="H661">
        <v>1320.019897338196</v>
      </c>
      <c r="I661">
        <v>755.85157172853917</v>
      </c>
      <c r="J661">
        <v>4.7259343264282068</v>
      </c>
      <c r="K661">
        <v>247.20055086324552</v>
      </c>
      <c r="L661">
        <v>340.4791469569048</v>
      </c>
      <c r="M661">
        <v>337.50127309934504</v>
      </c>
      <c r="N661">
        <v>1314.5525180605434</v>
      </c>
      <c r="O661">
        <v>21.136241319989267</v>
      </c>
      <c r="P661">
        <v>16.467863375856421</v>
      </c>
      <c r="Q661">
        <v>3.4767546445294606</v>
      </c>
      <c r="R661">
        <v>1118.6341937561851</v>
      </c>
      <c r="S661">
        <v>1000.0270290527673</v>
      </c>
      <c r="T661">
        <v>4599.9683114220488</v>
      </c>
      <c r="U661">
        <v>2399.6990019529694</v>
      </c>
      <c r="V661">
        <v>133.74461742987847</v>
      </c>
      <c r="W661">
        <v>23.906663144574711</v>
      </c>
      <c r="X661">
        <v>0.94309605387746465</v>
      </c>
      <c r="Y661">
        <v>6.4741088147034667</v>
      </c>
      <c r="Z661" t="s">
        <v>310</v>
      </c>
      <c r="AA661" t="s">
        <v>310</v>
      </c>
      <c r="AB661" t="s">
        <v>310</v>
      </c>
      <c r="AC661" t="s">
        <v>310</v>
      </c>
      <c r="AD661" t="s">
        <v>310</v>
      </c>
      <c r="AE661">
        <v>15063.507346916416</v>
      </c>
      <c r="AF661">
        <v>91.983056624294221</v>
      </c>
      <c r="AG661">
        <v>8.7258261231025696</v>
      </c>
      <c r="AH661">
        <v>352.29721227082172</v>
      </c>
      <c r="AI661" t="s">
        <v>310</v>
      </c>
      <c r="AJ661">
        <v>-1.2972245121067065</v>
      </c>
      <c r="AK661">
        <v>6210</v>
      </c>
      <c r="AL661">
        <v>80.455612636089839</v>
      </c>
      <c r="AM661">
        <v>0.89492959891663593</v>
      </c>
      <c r="AN661">
        <v>3.1985419050662514</v>
      </c>
      <c r="AO661">
        <v>15.047384322534555</v>
      </c>
      <c r="AP661">
        <v>6.9902539019646895E-2</v>
      </c>
      <c r="AQ661">
        <v>35.350387300869144</v>
      </c>
      <c r="AR661">
        <v>41007.759966214682</v>
      </c>
      <c r="AS661">
        <v>38259.822170904212</v>
      </c>
      <c r="AT661">
        <v>458.15041227218256</v>
      </c>
      <c r="AU661">
        <v>599.99624920618044</v>
      </c>
      <c r="AV661">
        <v>537.1117874364212</v>
      </c>
      <c r="AW661">
        <v>556.5890765135407</v>
      </c>
      <c r="AX661">
        <v>554.17875448528559</v>
      </c>
      <c r="AY661">
        <v>549.48010431660271</v>
      </c>
      <c r="AZ661">
        <v>3.5081944959583322</v>
      </c>
      <c r="BA661">
        <v>-14.674502177032643</v>
      </c>
      <c r="BB661">
        <v>46.260292182116032</v>
      </c>
      <c r="BC661">
        <v>947.47235276930633</v>
      </c>
      <c r="BD661">
        <v>7435.9769374471571</v>
      </c>
      <c r="BE661" s="33">
        <v>1.144294421218796</v>
      </c>
      <c r="BF661" s="33"/>
    </row>
    <row r="662" spans="3:58" x14ac:dyDescent="0.3">
      <c r="C662" s="34">
        <v>43391</v>
      </c>
      <c r="D662">
        <v>23201.024366048252</v>
      </c>
      <c r="E662">
        <v>178.26566606351457</v>
      </c>
      <c r="F662">
        <v>580.73279556674674</v>
      </c>
      <c r="G662" t="s">
        <v>310</v>
      </c>
      <c r="H662">
        <v>1319.9677361406818</v>
      </c>
      <c r="I662">
        <v>752.17787272910982</v>
      </c>
      <c r="J662">
        <v>5.4037151419012019</v>
      </c>
      <c r="K662">
        <v>250.43506646618576</v>
      </c>
      <c r="L662">
        <v>337.94888080394981</v>
      </c>
      <c r="M662">
        <v>334.3192695667737</v>
      </c>
      <c r="N662">
        <v>1315.0424701799</v>
      </c>
      <c r="O662">
        <v>20.828652941889008</v>
      </c>
      <c r="P662">
        <v>16.202772206562077</v>
      </c>
      <c r="Q662">
        <v>3.372030585796852</v>
      </c>
      <c r="R662">
        <v>1118.6001195122337</v>
      </c>
      <c r="S662">
        <v>1000.009427986574</v>
      </c>
      <c r="T662">
        <v>4600.028260670405</v>
      </c>
      <c r="U662">
        <v>2399.8441313301173</v>
      </c>
      <c r="V662">
        <v>133.82408067597774</v>
      </c>
      <c r="W662">
        <v>23.622361679713322</v>
      </c>
      <c r="X662">
        <v>0.93342189125039754</v>
      </c>
      <c r="Y662">
        <v>1.7084025936067031</v>
      </c>
      <c r="Z662" t="s">
        <v>310</v>
      </c>
      <c r="AA662" t="s">
        <v>310</v>
      </c>
      <c r="AB662" t="s">
        <v>310</v>
      </c>
      <c r="AC662" t="s">
        <v>310</v>
      </c>
      <c r="AD662" t="s">
        <v>310</v>
      </c>
      <c r="AE662">
        <v>15228.047910618832</v>
      </c>
      <c r="AF662">
        <v>91.938750344338416</v>
      </c>
      <c r="AG662">
        <v>8.7427438555222334</v>
      </c>
      <c r="AH662">
        <v>354.97244073386679</v>
      </c>
      <c r="AI662" t="s">
        <v>310</v>
      </c>
      <c r="AJ662">
        <v>-1.5</v>
      </c>
      <c r="AK662">
        <v>6210</v>
      </c>
      <c r="AL662">
        <v>79.151189702960778</v>
      </c>
      <c r="AM662">
        <v>0.96615730362759489</v>
      </c>
      <c r="AN662">
        <v>3.0437607344012818</v>
      </c>
      <c r="AO662">
        <v>16.429856642628589</v>
      </c>
      <c r="AP662">
        <v>7.9173764662140114E-2</v>
      </c>
      <c r="AQ662">
        <v>28.106613343392333</v>
      </c>
      <c r="AR662">
        <v>41127.526479409171</v>
      </c>
      <c r="AS662">
        <v>37770.238263073334</v>
      </c>
      <c r="AT662">
        <v>460.69578667661693</v>
      </c>
      <c r="AU662">
        <v>600.00159285052484</v>
      </c>
      <c r="AV662">
        <v>534.29837469915651</v>
      </c>
      <c r="AW662">
        <v>554.6923381820576</v>
      </c>
      <c r="AX662">
        <v>552.20481830415963</v>
      </c>
      <c r="AY662">
        <v>547.66912638257566</v>
      </c>
      <c r="AZ662">
        <v>3.2356144091221952</v>
      </c>
      <c r="BA662">
        <v>-14.434662743675851</v>
      </c>
      <c r="BB662">
        <v>46.251120974395903</v>
      </c>
      <c r="BC662">
        <v>932.57569536602921</v>
      </c>
      <c r="BD662">
        <v>7440.9305803874249</v>
      </c>
      <c r="BE662" s="33">
        <v>0.10122499770174424</v>
      </c>
      <c r="BF662" s="33"/>
    </row>
    <row r="663" spans="3:58" x14ac:dyDescent="0.3">
      <c r="C663" s="34">
        <v>43392</v>
      </c>
      <c r="D663">
        <v>23202.332626227646</v>
      </c>
      <c r="E663">
        <v>181.86327406993672</v>
      </c>
      <c r="F663">
        <v>583.20999361961981</v>
      </c>
      <c r="G663" t="s">
        <v>310</v>
      </c>
      <c r="H663">
        <v>1319.9934567485329</v>
      </c>
      <c r="I663">
        <v>752.25368767066448</v>
      </c>
      <c r="J663">
        <v>5.4721222960849207</v>
      </c>
      <c r="K663">
        <v>261.34465356912926</v>
      </c>
      <c r="L663">
        <v>348.04877415297199</v>
      </c>
      <c r="M663">
        <v>337.94129837886709</v>
      </c>
      <c r="N663">
        <v>1317.0917746997914</v>
      </c>
      <c r="O663">
        <v>21.071163904306914</v>
      </c>
      <c r="P663">
        <v>16.459042546130796</v>
      </c>
      <c r="Q663">
        <v>3.1875192530666565</v>
      </c>
      <c r="R663">
        <v>1119.9598737425781</v>
      </c>
      <c r="S663">
        <v>1000.0010760848838</v>
      </c>
      <c r="T663">
        <v>4599.9627443372237</v>
      </c>
      <c r="U663">
        <v>2400.1403278513772</v>
      </c>
      <c r="V663">
        <v>133.71271023351895</v>
      </c>
      <c r="W663">
        <v>23.639166051718966</v>
      </c>
      <c r="X663">
        <v>0.82015000283718109</v>
      </c>
      <c r="Y663">
        <v>1.8566789089896674</v>
      </c>
      <c r="Z663" t="s">
        <v>310</v>
      </c>
      <c r="AA663" t="s">
        <v>310</v>
      </c>
      <c r="AB663" t="s">
        <v>310</v>
      </c>
      <c r="AC663" t="s">
        <v>310</v>
      </c>
      <c r="AD663" t="s">
        <v>310</v>
      </c>
      <c r="AE663">
        <v>15254.658793504359</v>
      </c>
      <c r="AF663">
        <v>92.183887410368257</v>
      </c>
      <c r="AG663">
        <v>9.0149964113559982</v>
      </c>
      <c r="AH663">
        <v>360.25826216524507</v>
      </c>
      <c r="AI663" t="s">
        <v>310</v>
      </c>
      <c r="AJ663">
        <v>-0.69916549418536666</v>
      </c>
      <c r="AK663">
        <v>6210</v>
      </c>
      <c r="AL663">
        <v>79.276149620136849</v>
      </c>
      <c r="AM663">
        <v>0.96941525552883323</v>
      </c>
      <c r="AN663">
        <v>2.9892650598021331</v>
      </c>
      <c r="AO663">
        <v>16.349837498320674</v>
      </c>
      <c r="AP663">
        <v>7.7211058836679253E-2</v>
      </c>
      <c r="AQ663">
        <v>24.238469294477813</v>
      </c>
      <c r="AR663">
        <v>41296.937108987142</v>
      </c>
      <c r="AS663">
        <v>37962.521887601004</v>
      </c>
      <c r="AT663">
        <v>463.70914126522229</v>
      </c>
      <c r="AU663">
        <v>602.44920865440326</v>
      </c>
      <c r="AV663">
        <v>538.9351845298828</v>
      </c>
      <c r="AW663">
        <v>559.58210182602147</v>
      </c>
      <c r="AX663">
        <v>558.04991747406996</v>
      </c>
      <c r="AY663">
        <v>551.90970937355894</v>
      </c>
      <c r="AZ663">
        <v>3.3230566495497631</v>
      </c>
      <c r="BA663">
        <v>-13.613345284440767</v>
      </c>
      <c r="BB663">
        <v>52.283663069497713</v>
      </c>
      <c r="BC663">
        <v>938.41196587567447</v>
      </c>
      <c r="BD663">
        <v>7799.8048194689427</v>
      </c>
      <c r="BE663" s="33">
        <v>9.1942092856140203E-2</v>
      </c>
      <c r="BF663" s="33"/>
    </row>
    <row r="664" spans="3:58" x14ac:dyDescent="0.3">
      <c r="C664" s="34">
        <v>43393</v>
      </c>
      <c r="D664">
        <v>23201.060454698527</v>
      </c>
      <c r="E664">
        <v>184.59574151851524</v>
      </c>
      <c r="F664">
        <v>590.92698415861946</v>
      </c>
      <c r="G664" t="s">
        <v>310</v>
      </c>
      <c r="H664">
        <v>1320.0327271166366</v>
      </c>
      <c r="I664">
        <v>747.07535694039291</v>
      </c>
      <c r="J664">
        <v>5.7542811308469055</v>
      </c>
      <c r="K664">
        <v>261.10046249611293</v>
      </c>
      <c r="L664">
        <v>352.09927131501149</v>
      </c>
      <c r="M664">
        <v>342.21460589511196</v>
      </c>
      <c r="N664">
        <v>1317.3344860264331</v>
      </c>
      <c r="O664">
        <v>20.919943009606506</v>
      </c>
      <c r="P664">
        <v>16.487867039731846</v>
      </c>
      <c r="Q664">
        <v>3.0610324014888715</v>
      </c>
      <c r="R664">
        <v>1109.2146955420885</v>
      </c>
      <c r="S664">
        <v>1000.0148701884916</v>
      </c>
      <c r="T664">
        <v>4600.039041169236</v>
      </c>
      <c r="U664">
        <v>2399.9534407046276</v>
      </c>
      <c r="V664">
        <v>133.77476463105103</v>
      </c>
      <c r="W664">
        <v>23.849861349863335</v>
      </c>
      <c r="X664">
        <v>0.77110001444816589</v>
      </c>
      <c r="Y664">
        <v>1.7591694664564528</v>
      </c>
      <c r="Z664" t="s">
        <v>310</v>
      </c>
      <c r="AA664" t="s">
        <v>310</v>
      </c>
      <c r="AB664" t="s">
        <v>310</v>
      </c>
      <c r="AC664" t="s">
        <v>310</v>
      </c>
      <c r="AD664" t="s">
        <v>310</v>
      </c>
      <c r="AE664">
        <v>15116.08317088697</v>
      </c>
      <c r="AF664">
        <v>92.300003051757813</v>
      </c>
      <c r="AG664">
        <v>8.9401662376090556</v>
      </c>
      <c r="AH664">
        <v>355.55429605767642</v>
      </c>
      <c r="AI664" t="s">
        <v>310</v>
      </c>
      <c r="AJ664">
        <v>-0.30000001192092896</v>
      </c>
      <c r="AK664">
        <v>6210</v>
      </c>
      <c r="AL664">
        <v>79.291338018036072</v>
      </c>
      <c r="AM664">
        <v>0.96390551047964779</v>
      </c>
      <c r="AN664">
        <v>2.8646758784030726</v>
      </c>
      <c r="AO664">
        <v>16.467507354285342</v>
      </c>
      <c r="AP664">
        <v>7.9867397324607903E-2</v>
      </c>
      <c r="AQ664">
        <v>15.946264804165812</v>
      </c>
      <c r="AR664">
        <v>40920.726598082671</v>
      </c>
      <c r="AS664">
        <v>39130.685790914504</v>
      </c>
      <c r="AT664">
        <v>465.55860914203646</v>
      </c>
      <c r="AU664">
        <v>610.70983363000528</v>
      </c>
      <c r="AV664">
        <v>546.70753370585408</v>
      </c>
      <c r="AW664">
        <v>566.11091102014609</v>
      </c>
      <c r="AX664">
        <v>564.55871870339661</v>
      </c>
      <c r="AY664">
        <v>559.3197032124425</v>
      </c>
      <c r="AZ664">
        <v>3.3011134889142659</v>
      </c>
      <c r="BA664">
        <v>-13.306502680119824</v>
      </c>
      <c r="BB664">
        <v>55.64028226012713</v>
      </c>
      <c r="BC664">
        <v>955.9394180992922</v>
      </c>
      <c r="BD664">
        <v>7799.0055348583255</v>
      </c>
      <c r="BE664" s="33">
        <v>8.8675001325706646E-2</v>
      </c>
      <c r="BF664" s="33"/>
    </row>
    <row r="665" spans="3:58" x14ac:dyDescent="0.3">
      <c r="C665" s="34">
        <v>43394</v>
      </c>
      <c r="D665">
        <v>23202.810499718384</v>
      </c>
      <c r="E665">
        <v>184.82414908340576</v>
      </c>
      <c r="F665">
        <v>586.39342091807487</v>
      </c>
      <c r="G665" t="s">
        <v>310</v>
      </c>
      <c r="H665">
        <v>1319.9725739721043</v>
      </c>
      <c r="I665">
        <v>747.35173929105406</v>
      </c>
      <c r="J665">
        <v>6.0342081559076384</v>
      </c>
      <c r="K665">
        <v>264.10739676106499</v>
      </c>
      <c r="L665">
        <v>343.6920138975579</v>
      </c>
      <c r="M665">
        <v>339.28539739877039</v>
      </c>
      <c r="N665">
        <v>1317.3564194542082</v>
      </c>
      <c r="O665">
        <v>20.821967322887105</v>
      </c>
      <c r="P665">
        <v>16.432073193483344</v>
      </c>
      <c r="Q665">
        <v>3.0297299729795903</v>
      </c>
      <c r="R665">
        <v>1101.3991376375334</v>
      </c>
      <c r="S665">
        <v>1000.0153081409969</v>
      </c>
      <c r="T665">
        <v>4599.9564255447895</v>
      </c>
      <c r="U665">
        <v>2400.0076496341239</v>
      </c>
      <c r="V665">
        <v>133.69637675515733</v>
      </c>
      <c r="W665">
        <v>23.750139156607656</v>
      </c>
      <c r="X665">
        <v>0.7666416825867135</v>
      </c>
      <c r="Y665">
        <v>1.6966947874021352</v>
      </c>
      <c r="Z665" t="s">
        <v>310</v>
      </c>
      <c r="AA665" t="s">
        <v>310</v>
      </c>
      <c r="AB665" t="s">
        <v>310</v>
      </c>
      <c r="AC665" t="s">
        <v>310</v>
      </c>
      <c r="AD665" t="s">
        <v>310</v>
      </c>
      <c r="AE665">
        <v>15136.553601368329</v>
      </c>
      <c r="AF665">
        <v>92.455210001998481</v>
      </c>
      <c r="AG665">
        <v>8.8715970975794516</v>
      </c>
      <c r="AH665">
        <v>356.30350162186045</v>
      </c>
      <c r="AI665" t="s">
        <v>310</v>
      </c>
      <c r="AJ665">
        <v>-0.30000001192092896</v>
      </c>
      <c r="AK665">
        <v>6210</v>
      </c>
      <c r="AL665">
        <v>79.24100907317596</v>
      </c>
      <c r="AM665">
        <v>0.98084234745169818</v>
      </c>
      <c r="AN665">
        <v>2.7547649922863986</v>
      </c>
      <c r="AO665">
        <v>16.610565981790188</v>
      </c>
      <c r="AP665">
        <v>8.1442754584473059E-2</v>
      </c>
      <c r="AQ665">
        <v>18.868786090487177</v>
      </c>
      <c r="AR665">
        <v>40862.016469166287</v>
      </c>
      <c r="AS665">
        <v>37664.965032411354</v>
      </c>
      <c r="AT665">
        <v>466.13454366861612</v>
      </c>
      <c r="AU665">
        <v>605.6359348607084</v>
      </c>
      <c r="AV665">
        <v>541.28428394728633</v>
      </c>
      <c r="AW665">
        <v>561.48094485077615</v>
      </c>
      <c r="AX665">
        <v>559.92621798165601</v>
      </c>
      <c r="AY665">
        <v>554.46798724752409</v>
      </c>
      <c r="AZ665">
        <v>3.4271754313229295</v>
      </c>
      <c r="BA665">
        <v>-13.509892373600437</v>
      </c>
      <c r="BB665">
        <v>50.498510410031592</v>
      </c>
      <c r="BC665">
        <v>935.06190660410789</v>
      </c>
      <c r="BD665">
        <v>7799.1697123825934</v>
      </c>
      <c r="BE665" s="33">
        <v>8.6212502171595887E-2</v>
      </c>
      <c r="BF665" s="33"/>
    </row>
    <row r="666" spans="3:58" x14ac:dyDescent="0.3">
      <c r="C666" s="34">
        <v>43395</v>
      </c>
      <c r="D666">
        <v>23200.617690139927</v>
      </c>
      <c r="E666">
        <v>183.74437800000439</v>
      </c>
      <c r="F666">
        <v>588.13975544583013</v>
      </c>
      <c r="G666" t="s">
        <v>310</v>
      </c>
      <c r="H666">
        <v>1320.0187513057422</v>
      </c>
      <c r="I666">
        <v>752.88882309270889</v>
      </c>
      <c r="J666">
        <v>4.8940992766662479</v>
      </c>
      <c r="K666">
        <v>270.92785673167992</v>
      </c>
      <c r="L666">
        <v>346.12560117274478</v>
      </c>
      <c r="M666">
        <v>338.38068491719645</v>
      </c>
      <c r="N666">
        <v>1315.3244032524494</v>
      </c>
      <c r="O666">
        <v>20.720361271192765</v>
      </c>
      <c r="P666">
        <v>16.494084119820116</v>
      </c>
      <c r="Q666">
        <v>2.9697350375627103</v>
      </c>
      <c r="R666">
        <v>1097.065647436576</v>
      </c>
      <c r="S666">
        <v>1000.0019041625059</v>
      </c>
      <c r="T666">
        <v>4600.0091665062664</v>
      </c>
      <c r="U666">
        <v>2400.2315379224833</v>
      </c>
      <c r="V666">
        <v>133.52296204340252</v>
      </c>
      <c r="W666">
        <v>23.846045245692306</v>
      </c>
      <c r="X666">
        <v>0.74870244765447014</v>
      </c>
      <c r="Y666">
        <v>1.7200000286102295</v>
      </c>
      <c r="Z666" t="s">
        <v>310</v>
      </c>
      <c r="AA666" t="s">
        <v>310</v>
      </c>
      <c r="AB666" t="s">
        <v>310</v>
      </c>
      <c r="AC666" t="s">
        <v>310</v>
      </c>
      <c r="AD666" t="s">
        <v>310</v>
      </c>
      <c r="AE666">
        <v>15081.914501622137</v>
      </c>
      <c r="AF666">
        <v>92.649795075859601</v>
      </c>
      <c r="AG666">
        <v>8.9304171561815373</v>
      </c>
      <c r="AH666">
        <v>355.73277885325115</v>
      </c>
      <c r="AI666" t="s">
        <v>310</v>
      </c>
      <c r="AJ666">
        <v>0.27124976075688007</v>
      </c>
      <c r="AK666">
        <v>6299.4236111111113</v>
      </c>
      <c r="AL666">
        <v>78.043372663312837</v>
      </c>
      <c r="AM666">
        <v>1.0379098858525453</v>
      </c>
      <c r="AN666">
        <v>3.5819478353055212</v>
      </c>
      <c r="AO666">
        <v>16.906653115009455</v>
      </c>
      <c r="AP666">
        <v>8.0050375540694496E-2</v>
      </c>
      <c r="AQ666">
        <v>19.885301172055531</v>
      </c>
      <c r="AR666">
        <v>41062.650393565178</v>
      </c>
      <c r="AS666">
        <v>38009.674060272315</v>
      </c>
      <c r="AT666">
        <v>464.87734560365686</v>
      </c>
      <c r="AU666">
        <v>607.40488999826459</v>
      </c>
      <c r="AV666">
        <v>545.91273206152482</v>
      </c>
      <c r="AW666">
        <v>564.83047959143107</v>
      </c>
      <c r="AX666">
        <v>563.46383377390157</v>
      </c>
      <c r="AY666">
        <v>558.10196359944905</v>
      </c>
      <c r="AZ666">
        <v>3.5995070115172516</v>
      </c>
      <c r="BA666">
        <v>-13.497736100806016</v>
      </c>
      <c r="BB666">
        <v>51.905827181058541</v>
      </c>
      <c r="BC666">
        <v>966.9504890325079</v>
      </c>
      <c r="BD666">
        <v>7799.1380112772422</v>
      </c>
      <c r="BE666" s="33">
        <v>8.0471686962258787E-2</v>
      </c>
      <c r="BF666" s="33"/>
    </row>
    <row r="667" spans="3:58" x14ac:dyDescent="0.3">
      <c r="C667" s="34">
        <v>43396</v>
      </c>
      <c r="D667">
        <v>23200.544970491734</v>
      </c>
      <c r="E667">
        <v>183.26807914634784</v>
      </c>
      <c r="F667">
        <v>594.72397982492134</v>
      </c>
      <c r="G667" t="s">
        <v>310</v>
      </c>
      <c r="H667">
        <v>1316.4668886081986</v>
      </c>
      <c r="I667">
        <v>754.86497467930667</v>
      </c>
      <c r="J667">
        <v>3.6761228100734349</v>
      </c>
      <c r="K667">
        <v>274.30895906157383</v>
      </c>
      <c r="L667">
        <v>348.16429750485071</v>
      </c>
      <c r="M667">
        <v>339.89765749101798</v>
      </c>
      <c r="N667">
        <v>1311.3762940995148</v>
      </c>
      <c r="O667">
        <v>20.639767023000264</v>
      </c>
      <c r="P667">
        <v>16.385218971294794</v>
      </c>
      <c r="Q667">
        <v>3.0449317272492138</v>
      </c>
      <c r="R667">
        <v>1093.339562364519</v>
      </c>
      <c r="S667">
        <v>1000.0242118621982</v>
      </c>
      <c r="T667">
        <v>4599.9929845993011</v>
      </c>
      <c r="U667">
        <v>2399.9820213275511</v>
      </c>
      <c r="V667">
        <v>133.603070139626</v>
      </c>
      <c r="W667">
        <v>23.933471017021507</v>
      </c>
      <c r="X667">
        <v>0.73451512097935845</v>
      </c>
      <c r="Y667">
        <v>1.6615698484643366</v>
      </c>
      <c r="Z667" t="s">
        <v>310</v>
      </c>
      <c r="AA667" t="s">
        <v>310</v>
      </c>
      <c r="AB667" t="s">
        <v>310</v>
      </c>
      <c r="AC667" t="s">
        <v>310</v>
      </c>
      <c r="AD667" t="s">
        <v>310</v>
      </c>
      <c r="AE667">
        <v>15073.376819052197</v>
      </c>
      <c r="AF667">
        <v>92.416391046616553</v>
      </c>
      <c r="AG667">
        <v>8.9058332594414651</v>
      </c>
      <c r="AH667">
        <v>354.96888547605528</v>
      </c>
      <c r="AI667" t="s">
        <v>310</v>
      </c>
      <c r="AJ667">
        <v>0.60000002384185791</v>
      </c>
      <c r="AK667">
        <v>6210</v>
      </c>
      <c r="AL667">
        <v>77.75115436489709</v>
      </c>
      <c r="AM667">
        <v>1.0438356110376736</v>
      </c>
      <c r="AN667">
        <v>4.4465694082336871</v>
      </c>
      <c r="AO667">
        <v>16.319492648263271</v>
      </c>
      <c r="AP667">
        <v>7.9667900067258421E-2</v>
      </c>
      <c r="AQ667">
        <v>18.97669776282331</v>
      </c>
      <c r="AR667">
        <v>40953.286561800371</v>
      </c>
      <c r="AS667">
        <v>40400.393386417163</v>
      </c>
      <c r="AT667">
        <v>463.52575920369844</v>
      </c>
      <c r="AU667">
        <v>614.5112293839162</v>
      </c>
      <c r="AV667">
        <v>554.60239719524975</v>
      </c>
      <c r="AW667">
        <v>572.67708086450398</v>
      </c>
      <c r="AX667">
        <v>571.36773341399919</v>
      </c>
      <c r="AY667">
        <v>565.54705535393703</v>
      </c>
      <c r="AZ667">
        <v>3.5608873754613697</v>
      </c>
      <c r="BA667">
        <v>-13.320336734635097</v>
      </c>
      <c r="BB667">
        <v>52.473320122083059</v>
      </c>
      <c r="BC667">
        <v>958.96678063334048</v>
      </c>
      <c r="BD667">
        <v>7799.6062947156443</v>
      </c>
      <c r="BE667" s="33">
        <v>8.5237498395144939E-2</v>
      </c>
      <c r="BF667" s="33"/>
    </row>
    <row r="668" spans="3:58" x14ac:dyDescent="0.3">
      <c r="C668" s="34">
        <v>43397</v>
      </c>
      <c r="D668">
        <v>23202.119746634376</v>
      </c>
      <c r="E668">
        <v>181.94874887346367</v>
      </c>
      <c r="F668">
        <v>599.69412447733146</v>
      </c>
      <c r="G668" t="s">
        <v>310</v>
      </c>
      <c r="H668">
        <v>1315.0035320724016</v>
      </c>
      <c r="I668">
        <v>756.00837998542795</v>
      </c>
      <c r="J668">
        <v>3.4231324205952411</v>
      </c>
      <c r="K668">
        <v>261.13208434930021</v>
      </c>
      <c r="L668">
        <v>341.12313792956922</v>
      </c>
      <c r="M668">
        <v>336.86068617579372</v>
      </c>
      <c r="N668">
        <v>1310.0690921902794</v>
      </c>
      <c r="O668">
        <v>20.644180973443305</v>
      </c>
      <c r="P668">
        <v>16.309214520478942</v>
      </c>
      <c r="Q668">
        <v>3.078274313093984</v>
      </c>
      <c r="R668">
        <v>1097.2094416850512</v>
      </c>
      <c r="S668">
        <v>1000.0309602859121</v>
      </c>
      <c r="T668">
        <v>4599.9757518539018</v>
      </c>
      <c r="U668">
        <v>2399.9101017705875</v>
      </c>
      <c r="V668">
        <v>133.45754345411981</v>
      </c>
      <c r="W668">
        <v>23.799999237060547</v>
      </c>
      <c r="X668">
        <v>0.7304214996163918</v>
      </c>
      <c r="Y668">
        <v>1.7964578696158948</v>
      </c>
      <c r="Z668" t="s">
        <v>310</v>
      </c>
      <c r="AA668" t="s">
        <v>310</v>
      </c>
      <c r="AB668" t="s">
        <v>310</v>
      </c>
      <c r="AC668" t="s">
        <v>310</v>
      </c>
      <c r="AD668" t="s">
        <v>310</v>
      </c>
      <c r="AE668">
        <v>15018.288069482589</v>
      </c>
      <c r="AF668">
        <v>92.300003051757813</v>
      </c>
      <c r="AG668">
        <v>8.8350413784921624</v>
      </c>
      <c r="AH668">
        <v>354.07501220703125</v>
      </c>
      <c r="AI668" t="s">
        <v>310</v>
      </c>
      <c r="AJ668">
        <v>1.3493077783231382</v>
      </c>
      <c r="AK668">
        <v>6502.135416666667</v>
      </c>
      <c r="AL668">
        <v>78.121900606484459</v>
      </c>
      <c r="AM668">
        <v>1.0191253019673272</v>
      </c>
      <c r="AN668">
        <v>4.6179193145140376</v>
      </c>
      <c r="AO668">
        <v>15.794266882941551</v>
      </c>
      <c r="AP668">
        <v>7.7705019778259776E-2</v>
      </c>
      <c r="AQ668">
        <v>18.178402674572194</v>
      </c>
      <c r="AR668">
        <v>40661.292937487226</v>
      </c>
      <c r="AS668">
        <v>42188.93795424109</v>
      </c>
      <c r="AT668">
        <v>464.50377141324839</v>
      </c>
      <c r="AU668">
        <v>620.03535346383467</v>
      </c>
      <c r="AV668">
        <v>560.23370633453669</v>
      </c>
      <c r="AW668">
        <v>575.86058463029235</v>
      </c>
      <c r="AX668">
        <v>574.20511067656821</v>
      </c>
      <c r="AY668">
        <v>569.4736963440231</v>
      </c>
      <c r="AZ668">
        <v>3.5276902834257697</v>
      </c>
      <c r="BA668">
        <v>-14.060992931298649</v>
      </c>
      <c r="BB668">
        <v>47.668080733158888</v>
      </c>
      <c r="BC668">
        <v>931.08685351290774</v>
      </c>
      <c r="BD668">
        <v>7799.6346912551326</v>
      </c>
      <c r="BE668" s="33">
        <v>8.3033332911630467E-2</v>
      </c>
      <c r="BF668" s="33"/>
    </row>
    <row r="669" spans="3:58" x14ac:dyDescent="0.3">
      <c r="C669" s="34">
        <v>43398</v>
      </c>
      <c r="D669">
        <v>23200.229247860156</v>
      </c>
      <c r="E669">
        <v>184.41356646813765</v>
      </c>
      <c r="F669">
        <v>602.67738857828635</v>
      </c>
      <c r="G669" t="s">
        <v>310</v>
      </c>
      <c r="H669">
        <v>1318.7118557408851</v>
      </c>
      <c r="I669">
        <v>759.19717235312783</v>
      </c>
      <c r="J669">
        <v>3.3256316402404771</v>
      </c>
      <c r="K669">
        <v>263.72852726667293</v>
      </c>
      <c r="L669">
        <v>348.42693156049114</v>
      </c>
      <c r="M669">
        <v>341.81786053234691</v>
      </c>
      <c r="N669">
        <v>1313.4683692293715</v>
      </c>
      <c r="O669">
        <v>20.609249109940126</v>
      </c>
      <c r="P669">
        <v>16.376747536146446</v>
      </c>
      <c r="Q669">
        <v>2.981227886078206</v>
      </c>
      <c r="R669">
        <v>1104.0756736041492</v>
      </c>
      <c r="S669">
        <v>999.96055814964768</v>
      </c>
      <c r="T669">
        <v>4599.9412638298363</v>
      </c>
      <c r="U669">
        <v>2400.4325933411019</v>
      </c>
      <c r="V669">
        <v>133.4976457236539</v>
      </c>
      <c r="W669">
        <v>23.799999237060547</v>
      </c>
      <c r="X669">
        <v>0.66849930751580278</v>
      </c>
      <c r="Y669">
        <v>1.9051254086889191</v>
      </c>
      <c r="Z669" t="s">
        <v>310</v>
      </c>
      <c r="AA669" t="s">
        <v>310</v>
      </c>
      <c r="AB669" t="s">
        <v>310</v>
      </c>
      <c r="AC669" t="s">
        <v>310</v>
      </c>
      <c r="AD669" t="s">
        <v>310</v>
      </c>
      <c r="AE669">
        <v>14992.902887129783</v>
      </c>
      <c r="AF669">
        <v>92.291044734176779</v>
      </c>
      <c r="AG669">
        <v>8.8274998664855957</v>
      </c>
      <c r="AH669">
        <v>357.22174058175403</v>
      </c>
      <c r="AI669" t="s">
        <v>310</v>
      </c>
      <c r="AJ669">
        <v>1.6000000238418579</v>
      </c>
      <c r="AK669">
        <v>7000</v>
      </c>
      <c r="AL669">
        <v>78.079464556752228</v>
      </c>
      <c r="AM669">
        <v>1.0140619757077447</v>
      </c>
      <c r="AN669">
        <v>4.7302203088508241</v>
      </c>
      <c r="AO669">
        <v>15.714887097274014</v>
      </c>
      <c r="AP669">
        <v>7.2144561935651941E-2</v>
      </c>
      <c r="AQ669">
        <v>18.645261239823121</v>
      </c>
      <c r="AR669">
        <v>40676.83304653399</v>
      </c>
      <c r="AS669">
        <v>42451.997687471579</v>
      </c>
      <c r="AT669">
        <v>467.21087132238205</v>
      </c>
      <c r="AU669">
        <v>623.07817199620808</v>
      </c>
      <c r="AV669">
        <v>566.88569281306275</v>
      </c>
      <c r="AW669">
        <v>583.17618190264932</v>
      </c>
      <c r="AX669">
        <v>582.42426920361106</v>
      </c>
      <c r="AY669">
        <v>575.69169024813311</v>
      </c>
      <c r="AZ669">
        <v>3.6287661294141151</v>
      </c>
      <c r="BA669">
        <v>-13.522624085246701</v>
      </c>
      <c r="BB669">
        <v>52.58850443323508</v>
      </c>
      <c r="BC669">
        <v>944.81383978011331</v>
      </c>
      <c r="BD669">
        <v>7799.0666679980313</v>
      </c>
      <c r="BE669" s="33">
        <v>7.3962497524917126E-2</v>
      </c>
      <c r="BF669" s="33"/>
    </row>
    <row r="670" spans="3:58" x14ac:dyDescent="0.3">
      <c r="C670" s="34">
        <v>43399</v>
      </c>
      <c r="D670">
        <v>23128.41039694014</v>
      </c>
      <c r="E670">
        <v>185.30537913181286</v>
      </c>
      <c r="F670">
        <v>606.6519556576759</v>
      </c>
      <c r="G670" t="s">
        <v>310</v>
      </c>
      <c r="H670">
        <v>1329.9238182982833</v>
      </c>
      <c r="I670">
        <v>747.98688870121032</v>
      </c>
      <c r="J670">
        <v>3.7826700273797176</v>
      </c>
      <c r="K670">
        <v>271.30659985515933</v>
      </c>
      <c r="L670">
        <v>351.21423428751262</v>
      </c>
      <c r="M670">
        <v>347.26464236463767</v>
      </c>
      <c r="N670">
        <v>1323.8883742603412</v>
      </c>
      <c r="O670">
        <v>20.316622141362991</v>
      </c>
      <c r="P670">
        <v>16.21116881790925</v>
      </c>
      <c r="Q670">
        <v>3.1339866002867995</v>
      </c>
      <c r="R670">
        <v>1101.1660178040433</v>
      </c>
      <c r="S670">
        <v>999.97921001427528</v>
      </c>
      <c r="T670">
        <v>4600.0397719746152</v>
      </c>
      <c r="U670">
        <v>2399.6883250511319</v>
      </c>
      <c r="V670">
        <v>133.57026063081915</v>
      </c>
      <c r="W670">
        <v>23.799999237060547</v>
      </c>
      <c r="X670">
        <v>0.63604165260141687</v>
      </c>
      <c r="Y670">
        <v>1.9484167188697363</v>
      </c>
      <c r="Z670" t="s">
        <v>310</v>
      </c>
      <c r="AA670" t="s">
        <v>310</v>
      </c>
      <c r="AB670" t="s">
        <v>310</v>
      </c>
      <c r="AC670" t="s">
        <v>310</v>
      </c>
      <c r="AD670" t="s">
        <v>310</v>
      </c>
      <c r="AE670">
        <v>14920.730292777016</v>
      </c>
      <c r="AF670">
        <v>92.241804746361694</v>
      </c>
      <c r="AG670">
        <v>8.8692221205605293</v>
      </c>
      <c r="AH670">
        <v>358.27499883339749</v>
      </c>
      <c r="AI670" t="s">
        <v>310</v>
      </c>
      <c r="AJ670">
        <v>2.1324252054679111</v>
      </c>
      <c r="AK670">
        <v>7000</v>
      </c>
      <c r="AL670">
        <v>77.958228832509107</v>
      </c>
      <c r="AM670">
        <v>1.0139482747307846</v>
      </c>
      <c r="AN670">
        <v>4.3036239094297963</v>
      </c>
      <c r="AO670">
        <v>16.262289008986912</v>
      </c>
      <c r="AP670">
        <v>6.8947534645923528E-2</v>
      </c>
      <c r="AQ670">
        <v>18.669112303116329</v>
      </c>
      <c r="AR670">
        <v>40227.452491028031</v>
      </c>
      <c r="AS670">
        <v>43316.854422665245</v>
      </c>
      <c r="AT670">
        <v>467.61828623002242</v>
      </c>
      <c r="AU670">
        <v>627.48341624854015</v>
      </c>
      <c r="AV670">
        <v>569.53342902541885</v>
      </c>
      <c r="AW670">
        <v>586.59320564422353</v>
      </c>
      <c r="AX670">
        <v>585.79201908061782</v>
      </c>
      <c r="AY670">
        <v>578.29437803297492</v>
      </c>
      <c r="AZ670">
        <v>3.5762090122015358</v>
      </c>
      <c r="BA670">
        <v>-13.220358635080972</v>
      </c>
      <c r="BB670">
        <v>54.314635587811807</v>
      </c>
      <c r="BC670">
        <v>959.66851519270278</v>
      </c>
      <c r="BD670">
        <v>7799.9162301945162</v>
      </c>
      <c r="BE670" s="33">
        <v>7.2127378912793361E-2</v>
      </c>
      <c r="BF670" s="33"/>
    </row>
    <row r="671" spans="3:58" x14ac:dyDescent="0.3">
      <c r="C671" s="34">
        <v>43400</v>
      </c>
      <c r="D671">
        <v>22739.009026703818</v>
      </c>
      <c r="E671">
        <v>182.53055461214893</v>
      </c>
      <c r="F671">
        <v>593.00675161340598</v>
      </c>
      <c r="G671" t="s">
        <v>310</v>
      </c>
      <c r="H671">
        <v>1330.0138784637634</v>
      </c>
      <c r="I671">
        <v>753.27630327856889</v>
      </c>
      <c r="J671">
        <v>3.1067522145020847</v>
      </c>
      <c r="K671">
        <v>272.29647483853307</v>
      </c>
      <c r="L671">
        <v>352.01659977157772</v>
      </c>
      <c r="M671">
        <v>344.79621499862066</v>
      </c>
      <c r="N671">
        <v>1322.5720975095403</v>
      </c>
      <c r="O671">
        <v>20.14634640615321</v>
      </c>
      <c r="P671">
        <v>16.003715353821374</v>
      </c>
      <c r="Q671">
        <v>3.1503042687783949</v>
      </c>
      <c r="R671">
        <v>1100.1978673079664</v>
      </c>
      <c r="S671">
        <v>1000.0267983423123</v>
      </c>
      <c r="T671">
        <v>4599.9886110797306</v>
      </c>
      <c r="U671">
        <v>2400.2094632902345</v>
      </c>
      <c r="V671">
        <v>133.5609646914028</v>
      </c>
      <c r="W671">
        <v>23.67037738563214</v>
      </c>
      <c r="X671">
        <v>0.67077075472214454</v>
      </c>
      <c r="Y671">
        <v>2.0063435821683417</v>
      </c>
      <c r="Z671" t="s">
        <v>310</v>
      </c>
      <c r="AA671" t="s">
        <v>310</v>
      </c>
      <c r="AB671" t="s">
        <v>310</v>
      </c>
      <c r="AC671" t="s">
        <v>310</v>
      </c>
      <c r="AD671" t="s">
        <v>310</v>
      </c>
      <c r="AE671">
        <v>14526.756933678778</v>
      </c>
      <c r="AF671">
        <v>92.300003051757827</v>
      </c>
      <c r="AG671">
        <v>8.8256540640930972</v>
      </c>
      <c r="AH671">
        <v>356.67260926073993</v>
      </c>
      <c r="AI671" t="s">
        <v>310</v>
      </c>
      <c r="AJ671">
        <v>2.7000000476837158</v>
      </c>
      <c r="AK671">
        <v>7000</v>
      </c>
      <c r="AL671">
        <v>79.607814795295468</v>
      </c>
      <c r="AM671">
        <v>0.8911774259383155</v>
      </c>
      <c r="AN671">
        <v>4.6671134150959785</v>
      </c>
      <c r="AO671">
        <v>14.379036841332185</v>
      </c>
      <c r="AP671">
        <v>6.6680798513953476E-2</v>
      </c>
      <c r="AQ671">
        <v>25.562926558777352</v>
      </c>
      <c r="AR671">
        <v>40509.750742345539</v>
      </c>
      <c r="AS671">
        <v>39413.534364378742</v>
      </c>
      <c r="AT671">
        <v>465.5567219147257</v>
      </c>
      <c r="AU671">
        <v>613.58084565372872</v>
      </c>
      <c r="AV671">
        <v>546.66245479016925</v>
      </c>
      <c r="AW671">
        <v>567.68596225404872</v>
      </c>
      <c r="AX671">
        <v>566.28491700226016</v>
      </c>
      <c r="AY671">
        <v>559.19035294123603</v>
      </c>
      <c r="AZ671">
        <v>3.3385555706494139</v>
      </c>
      <c r="BA671">
        <v>-13.166442619181483</v>
      </c>
      <c r="BB671">
        <v>56.461060241699286</v>
      </c>
      <c r="BC671">
        <v>938.3458885584289</v>
      </c>
      <c r="BD671">
        <v>7799.721762144407</v>
      </c>
      <c r="BE671" s="33">
        <v>7.671755881350753E-2</v>
      </c>
      <c r="BF671" s="33"/>
    </row>
    <row r="672" spans="3:58" x14ac:dyDescent="0.3">
      <c r="C672" s="34">
        <v>43401</v>
      </c>
      <c r="D672">
        <v>22500.714987445339</v>
      </c>
      <c r="E672">
        <v>182.39817983032194</v>
      </c>
      <c r="F672">
        <v>593.42793242851576</v>
      </c>
      <c r="G672" t="s">
        <v>310</v>
      </c>
      <c r="H672">
        <v>1330.0151544376758</v>
      </c>
      <c r="I672">
        <v>750.5367551363114</v>
      </c>
      <c r="J672">
        <v>3.3555979919746601</v>
      </c>
      <c r="K672">
        <v>273.67367319734996</v>
      </c>
      <c r="L672">
        <v>351.11198984195721</v>
      </c>
      <c r="M672">
        <v>346.40006967413257</v>
      </c>
      <c r="N672">
        <v>1323.2040854662778</v>
      </c>
      <c r="O672">
        <v>19.847504451779873</v>
      </c>
      <c r="P672">
        <v>15.805612715101233</v>
      </c>
      <c r="Q672">
        <v>3.0334981209978618</v>
      </c>
      <c r="R672">
        <v>1099.7912543021282</v>
      </c>
      <c r="S672">
        <v>999.97789593483492</v>
      </c>
      <c r="T672">
        <v>4600.0625071405266</v>
      </c>
      <c r="U672">
        <v>2399.9449389965298</v>
      </c>
      <c r="V672">
        <v>133.53012758039679</v>
      </c>
      <c r="W672">
        <v>23.608542574937374</v>
      </c>
      <c r="X672">
        <v>0.70590466161909482</v>
      </c>
      <c r="Y672">
        <v>2.0824999622927383</v>
      </c>
      <c r="Z672" t="s">
        <v>310</v>
      </c>
      <c r="AA672" t="s">
        <v>310</v>
      </c>
      <c r="AB672" t="s">
        <v>310</v>
      </c>
      <c r="AC672" t="s">
        <v>310</v>
      </c>
      <c r="AD672" t="s">
        <v>310</v>
      </c>
      <c r="AE672">
        <v>14524.873167513135</v>
      </c>
      <c r="AF672">
        <v>92.383335604236322</v>
      </c>
      <c r="AG672">
        <v>8.7994446491592164</v>
      </c>
      <c r="AH672">
        <v>355.77749629404877</v>
      </c>
      <c r="AI672" t="s">
        <v>310</v>
      </c>
      <c r="AJ672">
        <v>2.7000000476837163</v>
      </c>
      <c r="AK672">
        <v>7000</v>
      </c>
      <c r="AL672">
        <v>78.869252287152506</v>
      </c>
      <c r="AM672">
        <v>0.93491524285128447</v>
      </c>
      <c r="AN672">
        <v>4.5533035872746677</v>
      </c>
      <c r="AO672">
        <v>15.188833181086313</v>
      </c>
      <c r="AP672">
        <v>7.3098073451911383E-2</v>
      </c>
      <c r="AQ672">
        <v>24.261788674040524</v>
      </c>
      <c r="AR672">
        <v>40310.017634468655</v>
      </c>
      <c r="AS672">
        <v>39059.01554997226</v>
      </c>
      <c r="AT672">
        <v>467.33681907164845</v>
      </c>
      <c r="AU672">
        <v>614.26208503431963</v>
      </c>
      <c r="AV672">
        <v>547.78277481634348</v>
      </c>
      <c r="AW672">
        <v>567.93622068113245</v>
      </c>
      <c r="AX672">
        <v>566.55883214630035</v>
      </c>
      <c r="AY672">
        <v>560.0363811637061</v>
      </c>
      <c r="AZ672">
        <v>3.6118123991098132</v>
      </c>
      <c r="BA672">
        <v>-13.109110736493205</v>
      </c>
      <c r="BB672">
        <v>58.001227167493234</v>
      </c>
      <c r="BC672">
        <v>928.06275508024544</v>
      </c>
      <c r="BD672">
        <v>7799.7558582489355</v>
      </c>
      <c r="BE672" s="33">
        <v>8.0228039360659295E-2</v>
      </c>
      <c r="BF672" s="33"/>
    </row>
    <row r="673" spans="3:58" x14ac:dyDescent="0.3">
      <c r="C673" s="34">
        <v>43402</v>
      </c>
      <c r="D673">
        <v>22501.701522742565</v>
      </c>
      <c r="E673">
        <v>182.63524063559757</v>
      </c>
      <c r="F673">
        <v>597.46507930875896</v>
      </c>
      <c r="G673" t="s">
        <v>310</v>
      </c>
      <c r="H673">
        <v>1329.9939192241507</v>
      </c>
      <c r="I673">
        <v>747.8011651353761</v>
      </c>
      <c r="J673">
        <v>3.6857851199179841</v>
      </c>
      <c r="K673">
        <v>274.01954499170085</v>
      </c>
      <c r="L673">
        <v>355.95719460225428</v>
      </c>
      <c r="M673">
        <v>347.78142201203326</v>
      </c>
      <c r="N673">
        <v>1323.6466595291897</v>
      </c>
      <c r="O673">
        <v>20.331703324157644</v>
      </c>
      <c r="P673">
        <v>15.860755824338371</v>
      </c>
      <c r="Q673">
        <v>3.38280578329503</v>
      </c>
      <c r="R673">
        <v>1095.8877606788956</v>
      </c>
      <c r="S673">
        <v>999.98345648528698</v>
      </c>
      <c r="T673">
        <v>4600.0346165442497</v>
      </c>
      <c r="U673">
        <v>2400.1006228386677</v>
      </c>
      <c r="V673">
        <v>133.39222195772919</v>
      </c>
      <c r="W673">
        <v>23.657848057006028</v>
      </c>
      <c r="X673">
        <v>0.46858360273812161</v>
      </c>
      <c r="Y673">
        <v>2.0833332108038856</v>
      </c>
      <c r="Z673" t="s">
        <v>310</v>
      </c>
      <c r="AA673" t="s">
        <v>310</v>
      </c>
      <c r="AB673" t="s">
        <v>310</v>
      </c>
      <c r="AC673" t="s">
        <v>310</v>
      </c>
      <c r="AD673" t="s">
        <v>310</v>
      </c>
      <c r="AE673">
        <v>14700.091561390323</v>
      </c>
      <c r="AF673">
        <v>92.458195474689305</v>
      </c>
      <c r="AG673">
        <v>8.8174789077308127</v>
      </c>
      <c r="AH673">
        <v>354.4582604248053</v>
      </c>
      <c r="AI673" t="s">
        <v>310</v>
      </c>
      <c r="AJ673">
        <v>2.1005539385708056</v>
      </c>
      <c r="AK673">
        <v>6496.1006944444443</v>
      </c>
      <c r="AL673">
        <v>77.823507044586989</v>
      </c>
      <c r="AM673">
        <v>1.0089117417561069</v>
      </c>
      <c r="AN673">
        <v>4.4258230702054036</v>
      </c>
      <c r="AO673">
        <v>16.283383034334115</v>
      </c>
      <c r="AP673">
        <v>7.6276658262725991E-2</v>
      </c>
      <c r="AQ673">
        <v>22.79444619303662</v>
      </c>
      <c r="AR673">
        <v>40395.247533009482</v>
      </c>
      <c r="AS673">
        <v>40231.581486039817</v>
      </c>
      <c r="AT673">
        <v>466.57220863564356</v>
      </c>
      <c r="AU673">
        <v>618.47632548812783</v>
      </c>
      <c r="AV673">
        <v>551.97348803690977</v>
      </c>
      <c r="AW673">
        <v>571.44940759833548</v>
      </c>
      <c r="AX673">
        <v>570.14692741652834</v>
      </c>
      <c r="AY673">
        <v>563.51739032742637</v>
      </c>
      <c r="AZ673">
        <v>3.457123106341156</v>
      </c>
      <c r="BA673">
        <v>-13.181825858195532</v>
      </c>
      <c r="BB673">
        <v>60.169014604309247</v>
      </c>
      <c r="BC673">
        <v>937.99233380496764</v>
      </c>
      <c r="BD673">
        <v>7799.4817528132016</v>
      </c>
      <c r="BE673" s="33">
        <v>7.5516081354993353E-2</v>
      </c>
      <c r="BF673" s="33"/>
    </row>
    <row r="674" spans="3:58" x14ac:dyDescent="0.3">
      <c r="C674" s="34">
        <v>43403</v>
      </c>
      <c r="D674">
        <v>18423.449162696015</v>
      </c>
      <c r="E674">
        <v>181.66619376918345</v>
      </c>
      <c r="F674">
        <v>575.23488593760339</v>
      </c>
      <c r="G674" t="s">
        <v>310</v>
      </c>
      <c r="H674">
        <v>1325.597735625342</v>
      </c>
      <c r="I674">
        <v>725.94679255157394</v>
      </c>
      <c r="J674">
        <v>4.1013226194246881</v>
      </c>
      <c r="K674">
        <v>264.91012210162415</v>
      </c>
      <c r="L674">
        <v>330.04148363346684</v>
      </c>
      <c r="M674">
        <v>349.48052139194596</v>
      </c>
      <c r="N674">
        <v>1324.4552199480936</v>
      </c>
      <c r="O674">
        <v>18.432164834184018</v>
      </c>
      <c r="P674">
        <v>14.40776144064848</v>
      </c>
      <c r="Q674">
        <v>3.7683306224109807</v>
      </c>
      <c r="R674">
        <v>1094.0505985728062</v>
      </c>
      <c r="S674">
        <v>999.96433400288606</v>
      </c>
      <c r="T674">
        <v>4599.9982664631716</v>
      </c>
      <c r="U674">
        <v>2400.0379706250919</v>
      </c>
      <c r="V674">
        <v>133.40462724240678</v>
      </c>
      <c r="W674">
        <v>23.711526808124667</v>
      </c>
      <c r="X674">
        <v>0.35989526959557966</v>
      </c>
      <c r="Y674">
        <v>2.0099999279658594</v>
      </c>
      <c r="Z674" t="s">
        <v>310</v>
      </c>
      <c r="AA674" t="s">
        <v>310</v>
      </c>
      <c r="AB674" t="s">
        <v>310</v>
      </c>
      <c r="AC674" t="s">
        <v>310</v>
      </c>
      <c r="AD674" t="s">
        <v>310</v>
      </c>
      <c r="AE674">
        <v>11858.513179419428</v>
      </c>
      <c r="AF674">
        <v>92.441945719183181</v>
      </c>
      <c r="AG674">
        <v>8.6481548721154802</v>
      </c>
      <c r="AH674">
        <v>354.90749230907784</v>
      </c>
      <c r="AI674" t="s">
        <v>310</v>
      </c>
      <c r="AJ674">
        <v>1.8999999761581421</v>
      </c>
      <c r="AK674">
        <v>6210</v>
      </c>
      <c r="AL674">
        <v>77.768910138178398</v>
      </c>
      <c r="AM674">
        <v>1.0097070269324788</v>
      </c>
      <c r="AN674">
        <v>4.077994209503875</v>
      </c>
      <c r="AO674">
        <v>16.690513974513358</v>
      </c>
      <c r="AP674">
        <v>9.5112237776295086E-2</v>
      </c>
      <c r="AQ674">
        <v>22.794747476252972</v>
      </c>
      <c r="AR674">
        <v>34298.318762574287</v>
      </c>
      <c r="AS674">
        <v>34895.329673334898</v>
      </c>
      <c r="AT674">
        <v>434.10845901980684</v>
      </c>
      <c r="AU674">
        <v>601.13389861776716</v>
      </c>
      <c r="AV674">
        <v>508.14357418926397</v>
      </c>
      <c r="AW674">
        <v>533.70241580352513</v>
      </c>
      <c r="AX674">
        <v>531.84689868903604</v>
      </c>
      <c r="AY674">
        <v>522.82413525942491</v>
      </c>
      <c r="AZ674">
        <v>3.6104567550901177</v>
      </c>
      <c r="BA674">
        <v>-13.21756811738652</v>
      </c>
      <c r="BB674">
        <v>56.508706529867993</v>
      </c>
      <c r="BC674">
        <v>934.94614707513369</v>
      </c>
      <c r="BD674">
        <v>7800.2018857348894</v>
      </c>
      <c r="BE674" s="33">
        <v>7.0941668159017965E-2</v>
      </c>
      <c r="BF674" s="33"/>
    </row>
    <row r="675" spans="3:58" x14ac:dyDescent="0.3">
      <c r="C675" s="34">
        <v>43404</v>
      </c>
      <c r="D675">
        <v>18680.414203649314</v>
      </c>
      <c r="E675">
        <v>179.04891444517136</v>
      </c>
      <c r="F675">
        <v>574.56719652927382</v>
      </c>
      <c r="G675" t="s">
        <v>310</v>
      </c>
      <c r="H675">
        <v>1324.9586217732779</v>
      </c>
      <c r="I675">
        <v>729.68626201404868</v>
      </c>
      <c r="J675">
        <v>4.1481963924669456</v>
      </c>
      <c r="K675">
        <v>244.54161693447847</v>
      </c>
      <c r="L675">
        <v>314.68386413456551</v>
      </c>
      <c r="M675">
        <v>344.96113954987999</v>
      </c>
      <c r="N675">
        <v>1322.9658783871137</v>
      </c>
      <c r="O675">
        <v>18.72151667707567</v>
      </c>
      <c r="P675">
        <v>14.751039023993963</v>
      </c>
      <c r="Q675">
        <v>3.746949895760264</v>
      </c>
      <c r="R675">
        <v>1094.6180048006545</v>
      </c>
      <c r="S675">
        <v>1000.0036735729569</v>
      </c>
      <c r="T675">
        <v>4599.9856437193366</v>
      </c>
      <c r="U675">
        <v>2400.1486602571108</v>
      </c>
      <c r="V675">
        <v>133.65143229794631</v>
      </c>
      <c r="W675">
        <v>23.725000381469723</v>
      </c>
      <c r="X675">
        <v>0.48706815096417461</v>
      </c>
      <c r="Y675">
        <v>1.9316666692009032</v>
      </c>
      <c r="Z675" t="s">
        <v>310</v>
      </c>
      <c r="AA675" t="s">
        <v>310</v>
      </c>
      <c r="AB675" t="s">
        <v>310</v>
      </c>
      <c r="AC675" t="s">
        <v>310</v>
      </c>
      <c r="AD675" t="s">
        <v>310</v>
      </c>
      <c r="AE675">
        <v>11930.215034948606</v>
      </c>
      <c r="AF675">
        <v>92.18834052868381</v>
      </c>
      <c r="AG675">
        <v>8.4575776990927078</v>
      </c>
      <c r="AH675">
        <v>348.68393015123354</v>
      </c>
      <c r="AI675" t="s">
        <v>310</v>
      </c>
      <c r="AJ675">
        <v>2.2746478895389703</v>
      </c>
      <c r="AK675">
        <v>6210</v>
      </c>
      <c r="AL675">
        <v>77.631790802835454</v>
      </c>
      <c r="AM675">
        <v>1.0182470244413508</v>
      </c>
      <c r="AN675">
        <v>4.0635306878912738</v>
      </c>
      <c r="AO675">
        <v>16.824029663600871</v>
      </c>
      <c r="AP675">
        <v>9.6015894456440237E-2</v>
      </c>
      <c r="AQ675">
        <v>20.446547779610611</v>
      </c>
      <c r="AR675">
        <v>34164.732376287735</v>
      </c>
      <c r="AS675">
        <v>34207.863215124322</v>
      </c>
      <c r="AT675">
        <v>435.41219087800607</v>
      </c>
      <c r="AU675">
        <v>599.90748597717925</v>
      </c>
      <c r="AV675">
        <v>510.35596137200571</v>
      </c>
      <c r="AW675">
        <v>534.45504276261022</v>
      </c>
      <c r="AX675">
        <v>532.00169784787545</v>
      </c>
      <c r="AY675">
        <v>525.16160487805769</v>
      </c>
      <c r="AZ675">
        <v>3.8831500932093697</v>
      </c>
      <c r="BA675">
        <v>-14.117251838208801</v>
      </c>
      <c r="BB675">
        <v>46.378708213685591</v>
      </c>
      <c r="BC675">
        <v>967.71277026838845</v>
      </c>
      <c r="BD675">
        <v>7799.6596310946261</v>
      </c>
      <c r="BE675" s="33">
        <v>6.1452720494603139E-2</v>
      </c>
      <c r="BF675" s="33"/>
    </row>
    <row r="676" spans="3:58" x14ac:dyDescent="0.3">
      <c r="C676" s="34">
        <v>43405</v>
      </c>
      <c r="D676">
        <v>21608.196819618141</v>
      </c>
      <c r="E676">
        <v>179.65911221123841</v>
      </c>
      <c r="F676">
        <v>588.93623923041923</v>
      </c>
      <c r="G676" t="s">
        <v>310</v>
      </c>
      <c r="H676">
        <v>1325.5750052965091</v>
      </c>
      <c r="I676">
        <v>740.93943656780482</v>
      </c>
      <c r="J676">
        <v>2.7202592835179562</v>
      </c>
      <c r="K676">
        <v>257.45763398530698</v>
      </c>
      <c r="L676">
        <v>332.37751317371772</v>
      </c>
      <c r="M676">
        <v>346.23303405631901</v>
      </c>
      <c r="N676">
        <v>1319.3900849435299</v>
      </c>
      <c r="O676">
        <v>20.096276962115827</v>
      </c>
      <c r="P676">
        <v>15.698868694144014</v>
      </c>
      <c r="Q676">
        <v>3.6430333672652626</v>
      </c>
      <c r="R676">
        <v>1095.3239714164299</v>
      </c>
      <c r="S676">
        <v>999.97146799837788</v>
      </c>
      <c r="T676">
        <v>4600.002690315785</v>
      </c>
      <c r="U676">
        <v>2400.0831754730348</v>
      </c>
      <c r="V676">
        <v>133.30478214418113</v>
      </c>
      <c r="W676">
        <v>23.658195459950214</v>
      </c>
      <c r="X676">
        <v>0.67851827662919584</v>
      </c>
      <c r="Y676">
        <v>1.8949584538749846</v>
      </c>
      <c r="Z676" t="s">
        <v>310</v>
      </c>
      <c r="AA676" t="s">
        <v>310</v>
      </c>
      <c r="AB676" t="s">
        <v>310</v>
      </c>
      <c r="AC676" t="s">
        <v>310</v>
      </c>
      <c r="AD676" t="s">
        <v>310</v>
      </c>
      <c r="AE676">
        <v>14019.62737611245</v>
      </c>
      <c r="AF676">
        <v>92.015207837426715</v>
      </c>
      <c r="AG676">
        <v>8.6209500555308267</v>
      </c>
      <c r="AH676">
        <v>350.88361976764821</v>
      </c>
      <c r="AI676" t="s">
        <v>310</v>
      </c>
      <c r="AJ676">
        <v>2.4000000953674316</v>
      </c>
      <c r="AK676">
        <v>6210</v>
      </c>
      <c r="AL676">
        <v>81.614288373298393</v>
      </c>
      <c r="AM676">
        <v>0.77197877890326638</v>
      </c>
      <c r="AN676">
        <v>4.6643909440150013</v>
      </c>
      <c r="AO676">
        <v>12.525181870134706</v>
      </c>
      <c r="AP676">
        <v>6.6964115363011209E-2</v>
      </c>
      <c r="AQ676">
        <v>40.458176104413006</v>
      </c>
      <c r="AR676">
        <v>38513.176366197637</v>
      </c>
      <c r="AS676">
        <v>37950.909357504701</v>
      </c>
      <c r="AT676">
        <v>461.03551710973494</v>
      </c>
      <c r="AU676">
        <v>610.84514398073441</v>
      </c>
      <c r="AV676">
        <v>543.81277670073132</v>
      </c>
      <c r="AW676">
        <v>563.29143502397233</v>
      </c>
      <c r="AX676">
        <v>561.91691658542345</v>
      </c>
      <c r="AY676">
        <v>556.06145210242721</v>
      </c>
      <c r="AZ676">
        <v>3.9471808794293612</v>
      </c>
      <c r="BA676">
        <v>-14.285161079208747</v>
      </c>
      <c r="BB676">
        <v>48.575206657874794</v>
      </c>
      <c r="BC676">
        <v>922.96170706044882</v>
      </c>
      <c r="BD676">
        <v>7799.8745012573263</v>
      </c>
      <c r="BE676" s="33">
        <v>7.2325000539422035E-2</v>
      </c>
      <c r="BF676" s="33"/>
    </row>
    <row r="677" spans="3:58" x14ac:dyDescent="0.3">
      <c r="C677" s="34">
        <v>43406</v>
      </c>
      <c r="D677">
        <v>22413.862850174071</v>
      </c>
      <c r="E677">
        <v>182.13431271624864</v>
      </c>
      <c r="F677">
        <v>595.42320223034108</v>
      </c>
      <c r="G677" t="s">
        <v>310</v>
      </c>
      <c r="H677">
        <v>1321.7633240999558</v>
      </c>
      <c r="I677">
        <v>744.86916013505743</v>
      </c>
      <c r="J677">
        <v>3.2049152291439591</v>
      </c>
      <c r="K677">
        <v>265.9209675707707</v>
      </c>
      <c r="L677">
        <v>339.32295452741999</v>
      </c>
      <c r="M677">
        <v>342.82724603470348</v>
      </c>
      <c r="N677">
        <v>1314.188335163165</v>
      </c>
      <c r="O677">
        <v>20.457536212251309</v>
      </c>
      <c r="P677">
        <v>16.061093919493498</v>
      </c>
      <c r="Q677">
        <v>3.2428343978130214</v>
      </c>
      <c r="R677">
        <v>1101.2761365144208</v>
      </c>
      <c r="S677">
        <v>1000.021755167939</v>
      </c>
      <c r="T677">
        <v>4599.9880898420561</v>
      </c>
      <c r="U677">
        <v>2400.1237168667772</v>
      </c>
      <c r="V677">
        <v>133.29900166079571</v>
      </c>
      <c r="W677">
        <v>23.641875006497074</v>
      </c>
      <c r="X677">
        <v>0.71413703025946618</v>
      </c>
      <c r="Y677">
        <v>1.9018743958173685</v>
      </c>
      <c r="Z677" t="s">
        <v>310</v>
      </c>
      <c r="AA677" t="s">
        <v>310</v>
      </c>
      <c r="AB677" t="s">
        <v>310</v>
      </c>
      <c r="AC677" t="s">
        <v>310</v>
      </c>
      <c r="AD677" t="s">
        <v>310</v>
      </c>
      <c r="AE677">
        <v>14461.961030622379</v>
      </c>
      <c r="AF677">
        <v>92.637010243605189</v>
      </c>
      <c r="AG677">
        <v>8.6350971914161399</v>
      </c>
      <c r="AH677">
        <v>350.29363840839602</v>
      </c>
      <c r="AI677" t="s">
        <v>310</v>
      </c>
      <c r="AJ677">
        <v>2.3577089723732549</v>
      </c>
      <c r="AK677">
        <v>6210</v>
      </c>
      <c r="AL677">
        <v>79.089826747982684</v>
      </c>
      <c r="AM677">
        <v>0.9222006053867402</v>
      </c>
      <c r="AN677">
        <v>4.654746898672478</v>
      </c>
      <c r="AO677">
        <v>14.87553482217954</v>
      </c>
      <c r="AP677">
        <v>6.8929639013674243E-2</v>
      </c>
      <c r="AQ677">
        <v>26.843806161851955</v>
      </c>
      <c r="AR677">
        <v>39696.201890216515</v>
      </c>
      <c r="AS677">
        <v>41105.094996424043</v>
      </c>
      <c r="AT677">
        <v>463.58710009559456</v>
      </c>
      <c r="AU677">
        <v>616.54424107607383</v>
      </c>
      <c r="AV677">
        <v>552.52421681569524</v>
      </c>
      <c r="AW677">
        <v>571.24870186424778</v>
      </c>
      <c r="AX677">
        <v>570.05054607702436</v>
      </c>
      <c r="AY677">
        <v>563.95984574859017</v>
      </c>
      <c r="AZ677">
        <v>3.6699179442579823</v>
      </c>
      <c r="BA677">
        <v>-13.836149259613409</v>
      </c>
      <c r="BB677">
        <v>55.771981818340613</v>
      </c>
      <c r="BC677">
        <v>905.07919570112892</v>
      </c>
      <c r="BD677">
        <v>7799.3414698818078</v>
      </c>
      <c r="BE677" s="33">
        <v>7.8803241862670279E-2</v>
      </c>
      <c r="BF677" s="33"/>
    </row>
    <row r="678" spans="3:58" x14ac:dyDescent="0.3">
      <c r="C678" s="34">
        <v>43407</v>
      </c>
      <c r="D678">
        <v>17571.33262030677</v>
      </c>
      <c r="E678">
        <v>180.52471619144805</v>
      </c>
      <c r="F678">
        <v>577.43461207577218</v>
      </c>
      <c r="G678" t="s">
        <v>310</v>
      </c>
      <c r="H678">
        <v>1316.8200306125723</v>
      </c>
      <c r="I678">
        <v>749.58450199418394</v>
      </c>
      <c r="J678">
        <v>3.6742825176189986</v>
      </c>
      <c r="K678">
        <v>250.66917357443279</v>
      </c>
      <c r="L678">
        <v>304.73497467375574</v>
      </c>
      <c r="M678">
        <v>334.98030994692505</v>
      </c>
      <c r="N678">
        <v>1314.8850112882112</v>
      </c>
      <c r="O678">
        <v>17.992976397112361</v>
      </c>
      <c r="P678">
        <v>14.202218106350863</v>
      </c>
      <c r="Q678">
        <v>3.5509607567570534</v>
      </c>
      <c r="R678">
        <v>1094.8946893454324</v>
      </c>
      <c r="S678">
        <v>1000.0234559550191</v>
      </c>
      <c r="T678">
        <v>4573.9731910666369</v>
      </c>
      <c r="U678">
        <v>2383.0815781715983</v>
      </c>
      <c r="V678">
        <v>133.71817878381188</v>
      </c>
      <c r="W678">
        <v>23.849861458652228</v>
      </c>
      <c r="X678">
        <v>0.64710001647472382</v>
      </c>
      <c r="Y678">
        <v>1.9431667021782946</v>
      </c>
      <c r="Z678" t="s">
        <v>310</v>
      </c>
      <c r="AA678" t="s">
        <v>310</v>
      </c>
      <c r="AB678" t="s">
        <v>310</v>
      </c>
      <c r="AC678" t="s">
        <v>310</v>
      </c>
      <c r="AD678" t="s">
        <v>310</v>
      </c>
      <c r="AE678">
        <v>11330.242647723424</v>
      </c>
      <c r="AF678">
        <v>92.375491028706691</v>
      </c>
      <c r="AG678">
        <v>8.4276593062073744</v>
      </c>
      <c r="AH678">
        <v>351.97188943624496</v>
      </c>
      <c r="AI678" t="s">
        <v>310</v>
      </c>
      <c r="AJ678">
        <v>2.2999999523162842</v>
      </c>
      <c r="AK678">
        <v>6210</v>
      </c>
      <c r="AL678">
        <v>77.901435231764793</v>
      </c>
      <c r="AM678">
        <v>0.99285356787542112</v>
      </c>
      <c r="AN678">
        <v>4.4259265284859595</v>
      </c>
      <c r="AO678">
        <v>16.173790782473663</v>
      </c>
      <c r="AP678">
        <v>0.13582969934844127</v>
      </c>
      <c r="AQ678">
        <v>24.462075794501775</v>
      </c>
      <c r="AR678">
        <v>32911.148201469834</v>
      </c>
      <c r="AS678">
        <v>42335.034214626037</v>
      </c>
      <c r="AT678">
        <v>384.09071684096989</v>
      </c>
      <c r="AU678">
        <v>605.98675656563933</v>
      </c>
      <c r="AV678">
        <v>507.09059738226728</v>
      </c>
      <c r="AW678">
        <v>535.78147025996759</v>
      </c>
      <c r="AX678">
        <v>534.59795639917797</v>
      </c>
      <c r="AY678">
        <v>520.75193193306973</v>
      </c>
      <c r="AZ678">
        <v>3.582852036016833</v>
      </c>
      <c r="BA678">
        <v>-13.732814835254723</v>
      </c>
      <c r="BB678">
        <v>59.824150574571007</v>
      </c>
      <c r="BC678">
        <v>930.38767845027439</v>
      </c>
      <c r="BD678">
        <v>7800.5255569924866</v>
      </c>
      <c r="BE678" s="33">
        <v>7.0133335888385773E-2</v>
      </c>
      <c r="BF678" s="33"/>
    </row>
    <row r="679" spans="3:58" x14ac:dyDescent="0.3">
      <c r="C679" s="34">
        <v>43408</v>
      </c>
      <c r="D679">
        <v>16999.871536629853</v>
      </c>
      <c r="E679">
        <v>178.01527835696439</v>
      </c>
      <c r="F679">
        <v>575.40035123151961</v>
      </c>
      <c r="G679" t="s">
        <v>310</v>
      </c>
      <c r="H679">
        <v>1314.9699322415015</v>
      </c>
      <c r="I679">
        <v>748.72166886444029</v>
      </c>
      <c r="J679">
        <v>4.0337224866944119</v>
      </c>
      <c r="K679">
        <v>244.2757078275072</v>
      </c>
      <c r="L679">
        <v>290.22556899881073</v>
      </c>
      <c r="M679">
        <v>340.31487117469226</v>
      </c>
      <c r="N679">
        <v>1313.1694170360256</v>
      </c>
      <c r="O679">
        <v>17.730152286776381</v>
      </c>
      <c r="P679">
        <v>14.013011404844971</v>
      </c>
      <c r="Q679">
        <v>3.6755591499245042</v>
      </c>
      <c r="R679">
        <v>1103.3678323596835</v>
      </c>
      <c r="S679">
        <v>999.91199402975269</v>
      </c>
      <c r="T679">
        <v>4599.9343754166348</v>
      </c>
      <c r="U679">
        <v>2400.658026085061</v>
      </c>
      <c r="V679">
        <v>133.98828195205905</v>
      </c>
      <c r="W679">
        <v>23.899999618530273</v>
      </c>
      <c r="X679">
        <v>0.63905112898833272</v>
      </c>
      <c r="Y679">
        <v>1.9280265908288474</v>
      </c>
      <c r="Z679" t="s">
        <v>310</v>
      </c>
      <c r="AA679" t="s">
        <v>310</v>
      </c>
      <c r="AB679" t="s">
        <v>310</v>
      </c>
      <c r="AC679" t="s">
        <v>310</v>
      </c>
      <c r="AD679" t="s">
        <v>310</v>
      </c>
      <c r="AE679">
        <v>10999.061459805236</v>
      </c>
      <c r="AF679">
        <v>92.209064514978152</v>
      </c>
      <c r="AG679">
        <v>8.3523729165974583</v>
      </c>
      <c r="AH679">
        <v>347.15089840545659</v>
      </c>
      <c r="AI679" t="s">
        <v>310</v>
      </c>
      <c r="AJ679">
        <v>2.2999999523162842</v>
      </c>
      <c r="AK679">
        <v>6210</v>
      </c>
      <c r="AL679">
        <v>77.076270888701373</v>
      </c>
      <c r="AM679">
        <v>1.0456879802560624</v>
      </c>
      <c r="AN679">
        <v>4.249302123085446</v>
      </c>
      <c r="AO679">
        <v>17.108437420438335</v>
      </c>
      <c r="AP679">
        <v>0.15534635351243764</v>
      </c>
      <c r="AQ679">
        <v>19.671709965611715</v>
      </c>
      <c r="AR679">
        <v>31614.922985332236</v>
      </c>
      <c r="AS679">
        <v>42981.444509204739</v>
      </c>
      <c r="AT679">
        <v>371.68311189892074</v>
      </c>
      <c r="AU679">
        <v>604.9460297657165</v>
      </c>
      <c r="AV679">
        <v>499.39466939148798</v>
      </c>
      <c r="AW679">
        <v>529.95522531995198</v>
      </c>
      <c r="AX679">
        <v>528.75894290048893</v>
      </c>
      <c r="AY679">
        <v>513.10615268889876</v>
      </c>
      <c r="AZ679">
        <v>3.2717106315393862</v>
      </c>
      <c r="BA679">
        <v>-13.80351300973709</v>
      </c>
      <c r="BB679">
        <v>51.645346339051464</v>
      </c>
      <c r="BC679">
        <v>930.79793078396722</v>
      </c>
      <c r="BD679">
        <v>7799.5339145779635</v>
      </c>
      <c r="BE679" s="33">
        <v>5.8100001811981203E-2</v>
      </c>
      <c r="BF679" s="33"/>
    </row>
    <row r="680" spans="3:58" x14ac:dyDescent="0.3">
      <c r="C680" s="34">
        <v>43409</v>
      </c>
      <c r="D680">
        <v>19725.462620864302</v>
      </c>
      <c r="E680">
        <v>178.892180680124</v>
      </c>
      <c r="F680">
        <v>592.57661861589145</v>
      </c>
      <c r="G680" t="s">
        <v>310</v>
      </c>
      <c r="H680">
        <v>1317.0867798633612</v>
      </c>
      <c r="I680">
        <v>742.89052548244661</v>
      </c>
      <c r="J680">
        <v>4.0412507399114386</v>
      </c>
      <c r="K680">
        <v>266.07359882134796</v>
      </c>
      <c r="L680">
        <v>329.94063057624271</v>
      </c>
      <c r="M680">
        <v>349.49440786494046</v>
      </c>
      <c r="N680">
        <v>1314.7671876411216</v>
      </c>
      <c r="O680">
        <v>18.820379266573475</v>
      </c>
      <c r="P680">
        <v>14.923155627256428</v>
      </c>
      <c r="Q680">
        <v>3.3763267313424841</v>
      </c>
      <c r="R680">
        <v>1105.9934915619701</v>
      </c>
      <c r="S680">
        <v>999.99403799556353</v>
      </c>
      <c r="T680">
        <v>4599.9138935372175</v>
      </c>
      <c r="U680">
        <v>2401.091588251245</v>
      </c>
      <c r="V680">
        <v>133.43675100218283</v>
      </c>
      <c r="W680">
        <v>23.988194691093991</v>
      </c>
      <c r="X680">
        <v>0.69853907017771011</v>
      </c>
      <c r="Y680">
        <v>1.864123164487518</v>
      </c>
      <c r="Z680" t="s">
        <v>310</v>
      </c>
      <c r="AA680" t="s">
        <v>310</v>
      </c>
      <c r="AB680" t="s">
        <v>310</v>
      </c>
      <c r="AC680" t="s">
        <v>310</v>
      </c>
      <c r="AD680" t="s">
        <v>310</v>
      </c>
      <c r="AE680">
        <v>12764.401306253567</v>
      </c>
      <c r="AF680">
        <v>92.504868966031964</v>
      </c>
      <c r="AG680">
        <v>8.3099306133507902</v>
      </c>
      <c r="AH680">
        <v>339.47264287391698</v>
      </c>
      <c r="AI680" t="s">
        <v>310</v>
      </c>
      <c r="AJ680">
        <v>2.6254203841098991</v>
      </c>
      <c r="AK680">
        <v>6210</v>
      </c>
      <c r="AL680">
        <v>76.958513258794753</v>
      </c>
      <c r="AM680">
        <v>1.0535516112924057</v>
      </c>
      <c r="AN680">
        <v>4.2708318948004313</v>
      </c>
      <c r="AO680">
        <v>17.199967119657572</v>
      </c>
      <c r="AP680">
        <v>0.15160212722383154</v>
      </c>
      <c r="AQ680">
        <v>20.083382412178871</v>
      </c>
      <c r="AR680">
        <v>35864.980240995676</v>
      </c>
      <c r="AS680">
        <v>44575.392626551678</v>
      </c>
      <c r="AT680">
        <v>414.68277207679665</v>
      </c>
      <c r="AU680">
        <v>618.54007916820819</v>
      </c>
      <c r="AV680">
        <v>539.7037974692862</v>
      </c>
      <c r="AW680">
        <v>562.18778907648516</v>
      </c>
      <c r="AX680">
        <v>561.15594073345642</v>
      </c>
      <c r="AY680">
        <v>548.61032840243934</v>
      </c>
      <c r="AZ680">
        <v>3.7964114122359502</v>
      </c>
      <c r="BA680">
        <v>-13.376328915967862</v>
      </c>
      <c r="BB680">
        <v>64.370870403260724</v>
      </c>
      <c r="BC680">
        <v>942.8248235497465</v>
      </c>
      <c r="BD680">
        <v>7800.2956101123809</v>
      </c>
      <c r="BE680" s="33">
        <v>6.9053765425659538E-2</v>
      </c>
      <c r="BF680" s="33"/>
    </row>
    <row r="681" spans="3:58" x14ac:dyDescent="0.3">
      <c r="C681" s="34">
        <v>43410</v>
      </c>
      <c r="D681">
        <v>22501.149523941265</v>
      </c>
      <c r="E681">
        <v>182.56010685097988</v>
      </c>
      <c r="F681">
        <v>614.63207394478525</v>
      </c>
      <c r="G681" t="s">
        <v>310</v>
      </c>
      <c r="H681">
        <v>1319.9915798369204</v>
      </c>
      <c r="I681">
        <v>745.60125298849005</v>
      </c>
      <c r="J681">
        <v>3.9513200762811862</v>
      </c>
      <c r="K681">
        <v>272.50827156321981</v>
      </c>
      <c r="L681">
        <v>354.24096109415643</v>
      </c>
      <c r="M681">
        <v>359.33078038869218</v>
      </c>
      <c r="N681">
        <v>1315.2771084499486</v>
      </c>
      <c r="O681">
        <v>19.689206543370883</v>
      </c>
      <c r="P681">
        <v>15.612293265252973</v>
      </c>
      <c r="Q681">
        <v>3.0678579094309328</v>
      </c>
      <c r="R681">
        <v>1115.5509453538962</v>
      </c>
      <c r="S681">
        <v>1000.0154325624522</v>
      </c>
      <c r="T681">
        <v>4599.999295821136</v>
      </c>
      <c r="U681">
        <v>2400.2891061823157</v>
      </c>
      <c r="V681">
        <v>133.41138943955937</v>
      </c>
      <c r="W681">
        <v>24.032081478853101</v>
      </c>
      <c r="X681">
        <v>0.73334195385533041</v>
      </c>
      <c r="Y681">
        <v>1.7599999904632568</v>
      </c>
      <c r="Z681" t="s">
        <v>310</v>
      </c>
      <c r="AA681" t="s">
        <v>310</v>
      </c>
      <c r="AB681" t="s">
        <v>310</v>
      </c>
      <c r="AC681" t="s">
        <v>310</v>
      </c>
      <c r="AD681" t="s">
        <v>310</v>
      </c>
      <c r="AE681">
        <v>14679.324566519399</v>
      </c>
      <c r="AF681">
        <v>92.782920225587844</v>
      </c>
      <c r="AG681">
        <v>8.4197053451427131</v>
      </c>
      <c r="AH681">
        <v>345.53083250539891</v>
      </c>
      <c r="AI681" t="s">
        <v>310</v>
      </c>
      <c r="AJ681">
        <v>2.9000000953674316</v>
      </c>
      <c r="AK681">
        <v>6210</v>
      </c>
      <c r="AL681">
        <v>77.00741685668892</v>
      </c>
      <c r="AM681">
        <v>1.0397098214337439</v>
      </c>
      <c r="AN681">
        <v>4.3330720970460455</v>
      </c>
      <c r="AO681">
        <v>17.084627345938483</v>
      </c>
      <c r="AP681">
        <v>0.15931717769187839</v>
      </c>
      <c r="AQ681">
        <v>20.209996073489748</v>
      </c>
      <c r="AR681">
        <v>39092.295706773999</v>
      </c>
      <c r="AS681">
        <v>45189.652861231756</v>
      </c>
      <c r="AT681">
        <v>466.38185341723391</v>
      </c>
      <c r="AU681">
        <v>636.9960225712698</v>
      </c>
      <c r="AV681">
        <v>577.61249743750852</v>
      </c>
      <c r="AW681">
        <v>593.71957452258732</v>
      </c>
      <c r="AX681">
        <v>592.78609874014717</v>
      </c>
      <c r="AY681">
        <v>584.27998648743699</v>
      </c>
      <c r="AZ681">
        <v>3.7833893301602264</v>
      </c>
      <c r="BA681">
        <v>-13.108875837838838</v>
      </c>
      <c r="BB681">
        <v>64.45411860092473</v>
      </c>
      <c r="BC681">
        <v>937.87430778812529</v>
      </c>
      <c r="BD681">
        <v>7799.6873478616499</v>
      </c>
      <c r="BE681" s="33">
        <v>8.1899901219823129E-2</v>
      </c>
      <c r="BF681" s="33"/>
    </row>
    <row r="682" spans="3:58" x14ac:dyDescent="0.3">
      <c r="C682" s="34">
        <v>43411</v>
      </c>
      <c r="D682">
        <v>22499.77870683913</v>
      </c>
      <c r="E682">
        <v>179.92999121197352</v>
      </c>
      <c r="F682">
        <v>601.43593979646801</v>
      </c>
      <c r="G682" t="s">
        <v>310</v>
      </c>
      <c r="H682">
        <v>1320.0094856155342</v>
      </c>
      <c r="I682">
        <v>747.32330908838424</v>
      </c>
      <c r="J682">
        <v>4.0887404033665327</v>
      </c>
      <c r="K682">
        <v>254.96573727970812</v>
      </c>
      <c r="L682">
        <v>342.57547726251653</v>
      </c>
      <c r="M682">
        <v>351.77397071956</v>
      </c>
      <c r="N682">
        <v>1315.1440893852698</v>
      </c>
      <c r="O682">
        <v>19.959310501496962</v>
      </c>
      <c r="P682">
        <v>15.778587093037236</v>
      </c>
      <c r="Q682">
        <v>3.0883454858786163</v>
      </c>
      <c r="R682">
        <v>1110.6910610838233</v>
      </c>
      <c r="S682">
        <v>999.98897427382497</v>
      </c>
      <c r="T682">
        <v>4600.0160873486911</v>
      </c>
      <c r="U682">
        <v>2399.8517347156844</v>
      </c>
      <c r="V682">
        <v>133.39559854028221</v>
      </c>
      <c r="W682">
        <v>23.899999618530273</v>
      </c>
      <c r="X682">
        <v>0.66685765022928223</v>
      </c>
      <c r="Y682">
        <v>1.7516389502895604</v>
      </c>
      <c r="Z682" t="s">
        <v>310</v>
      </c>
      <c r="AA682" t="s">
        <v>310</v>
      </c>
      <c r="AB682" t="s">
        <v>310</v>
      </c>
      <c r="AC682" t="s">
        <v>310</v>
      </c>
      <c r="AD682" t="s">
        <v>310</v>
      </c>
      <c r="AE682">
        <v>14266.256052710656</v>
      </c>
      <c r="AF682">
        <v>92.516527736236753</v>
      </c>
      <c r="AG682">
        <v>8.6916248935500473</v>
      </c>
      <c r="AH682">
        <v>359.34997451736615</v>
      </c>
      <c r="AI682" t="s">
        <v>310</v>
      </c>
      <c r="AJ682">
        <v>2.4862459550490277</v>
      </c>
      <c r="AK682">
        <v>6210</v>
      </c>
      <c r="AL682">
        <v>77.054131877997861</v>
      </c>
      <c r="AM682">
        <v>1.0281374084912847</v>
      </c>
      <c r="AN682">
        <v>4.2088671182927495</v>
      </c>
      <c r="AO682">
        <v>17.184161077921644</v>
      </c>
      <c r="AP682">
        <v>0.16100501827495023</v>
      </c>
      <c r="AQ682">
        <v>18.233676700661029</v>
      </c>
      <c r="AR682">
        <v>39331.383500447053</v>
      </c>
      <c r="AS682">
        <v>41403.236830670787</v>
      </c>
      <c r="AT682">
        <v>464.753797896413</v>
      </c>
      <c r="AU682">
        <v>622.78345749428547</v>
      </c>
      <c r="AV682">
        <v>560.00643635832932</v>
      </c>
      <c r="AW682">
        <v>577.32484536230413</v>
      </c>
      <c r="AX682">
        <v>575.83964560549623</v>
      </c>
      <c r="AY682">
        <v>569.66563784438699</v>
      </c>
      <c r="AZ682">
        <v>3.5941091258233402</v>
      </c>
      <c r="BA682">
        <v>-13.859577014662996</v>
      </c>
      <c r="BB682">
        <v>54.565678422743872</v>
      </c>
      <c r="BC682">
        <v>953.82562628710832</v>
      </c>
      <c r="BD682">
        <v>7799.5909675390312</v>
      </c>
      <c r="BE682" s="33">
        <v>7.066312053318477E-2</v>
      </c>
      <c r="BF682" s="33"/>
    </row>
    <row r="683" spans="3:58" x14ac:dyDescent="0.3">
      <c r="C683" s="34">
        <v>43412</v>
      </c>
      <c r="D683">
        <v>22500.347779364416</v>
      </c>
      <c r="E683">
        <v>177.55974743482778</v>
      </c>
      <c r="F683">
        <v>590.18382758337475</v>
      </c>
      <c r="G683" t="s">
        <v>310</v>
      </c>
      <c r="H683">
        <v>1319.9985291245932</v>
      </c>
      <c r="I683">
        <v>746.807387439526</v>
      </c>
      <c r="J683">
        <v>4.1188912625887202</v>
      </c>
      <c r="K683">
        <v>246.52404274042971</v>
      </c>
      <c r="L683">
        <v>333.5765402793017</v>
      </c>
      <c r="M683">
        <v>344.87343184059108</v>
      </c>
      <c r="N683">
        <v>1315.0219851984305</v>
      </c>
      <c r="O683">
        <v>20.157329118174971</v>
      </c>
      <c r="P683">
        <v>15.855840714954846</v>
      </c>
      <c r="Q683">
        <v>3.2852131854404432</v>
      </c>
      <c r="R683">
        <v>1107.0689351657647</v>
      </c>
      <c r="S683">
        <v>1000.0301681878716</v>
      </c>
      <c r="T683">
        <v>4600.0028027383723</v>
      </c>
      <c r="U683">
        <v>2400.210323875724</v>
      </c>
      <c r="V683">
        <v>133.37341451910592</v>
      </c>
      <c r="W683">
        <v>23.899999618530277</v>
      </c>
      <c r="X683">
        <v>0.6639320715437107</v>
      </c>
      <c r="Y683">
        <v>1.6893337589052155</v>
      </c>
      <c r="Z683" t="s">
        <v>310</v>
      </c>
      <c r="AA683" t="s">
        <v>310</v>
      </c>
      <c r="AB683" t="s">
        <v>310</v>
      </c>
      <c r="AC683" t="s">
        <v>310</v>
      </c>
      <c r="AD683" t="s">
        <v>310</v>
      </c>
      <c r="AE683">
        <v>14561.540165364726</v>
      </c>
      <c r="AF683">
        <v>92.417780641178013</v>
      </c>
      <c r="AG683">
        <v>8.6443398479597757</v>
      </c>
      <c r="AH683">
        <v>359.40983488061477</v>
      </c>
      <c r="AI683" t="s">
        <v>310</v>
      </c>
      <c r="AJ683">
        <v>2.2999999523162842</v>
      </c>
      <c r="AK683">
        <v>6210</v>
      </c>
      <c r="AL683">
        <v>77.198308311944942</v>
      </c>
      <c r="AM683">
        <v>1.0459113992750644</v>
      </c>
      <c r="AN683">
        <v>4.1593652146146693</v>
      </c>
      <c r="AO683">
        <v>17.106658401042591</v>
      </c>
      <c r="AP683">
        <v>0.13573682127513997</v>
      </c>
      <c r="AQ683">
        <v>19.501349960143582</v>
      </c>
      <c r="AR683">
        <v>39521.934199401374</v>
      </c>
      <c r="AS683">
        <v>38449.114815056462</v>
      </c>
      <c r="AT683">
        <v>461.70387813415221</v>
      </c>
      <c r="AU683">
        <v>610.86704490553711</v>
      </c>
      <c r="AV683">
        <v>545.0423175055106</v>
      </c>
      <c r="AW683">
        <v>564.37514634338572</v>
      </c>
      <c r="AX683">
        <v>562.48882712407271</v>
      </c>
      <c r="AY683">
        <v>557.31436866981835</v>
      </c>
      <c r="AZ683">
        <v>3.5007059914355545</v>
      </c>
      <c r="BA683">
        <v>-14.401167758728013</v>
      </c>
      <c r="BB683">
        <v>47.53748163060223</v>
      </c>
      <c r="BC683">
        <v>955.36782147791359</v>
      </c>
      <c r="BD683">
        <v>7799.3479959707565</v>
      </c>
      <c r="BE683" s="33">
        <v>0.55828982176231745</v>
      </c>
      <c r="BF683" s="33"/>
    </row>
    <row r="684" spans="3:58" x14ac:dyDescent="0.3">
      <c r="C684" s="34">
        <v>43413</v>
      </c>
      <c r="D684">
        <v>22600.347257540921</v>
      </c>
      <c r="E684">
        <v>176.88381936860651</v>
      </c>
      <c r="F684">
        <v>590.93889564259291</v>
      </c>
      <c r="G684" t="s">
        <v>310</v>
      </c>
      <c r="H684">
        <v>1319.9982008574357</v>
      </c>
      <c r="I684">
        <v>749.10210785961362</v>
      </c>
      <c r="J684">
        <v>4.0683815377747417</v>
      </c>
      <c r="K684">
        <v>245.87574836891881</v>
      </c>
      <c r="L684">
        <v>328.43784411371786</v>
      </c>
      <c r="M684">
        <v>346.93020864758029</v>
      </c>
      <c r="N684">
        <v>1315.4858075540271</v>
      </c>
      <c r="O684">
        <v>20.175672830075261</v>
      </c>
      <c r="P684">
        <v>15.878957341852098</v>
      </c>
      <c r="Q684">
        <v>3.23021703005658</v>
      </c>
      <c r="R684">
        <v>1106.6054536545014</v>
      </c>
      <c r="S684">
        <v>1000.0320334160078</v>
      </c>
      <c r="T684">
        <v>4600.01152489777</v>
      </c>
      <c r="U684">
        <v>2399.9264909806489</v>
      </c>
      <c r="V684">
        <v>133.42974162133012</v>
      </c>
      <c r="W684">
        <v>23.887603513372412</v>
      </c>
      <c r="X684">
        <v>0.7524917336534408</v>
      </c>
      <c r="Y684">
        <v>1.6368332988986483</v>
      </c>
      <c r="Z684" t="s">
        <v>310</v>
      </c>
      <c r="AA684" t="s">
        <v>310</v>
      </c>
      <c r="AB684" t="s">
        <v>310</v>
      </c>
      <c r="AC684" t="s">
        <v>310</v>
      </c>
      <c r="AD684" t="s">
        <v>310</v>
      </c>
      <c r="AE684">
        <v>14474.316604044838</v>
      </c>
      <c r="AF684">
        <v>92.683887516829017</v>
      </c>
      <c r="AG684">
        <v>8.6645004500526888</v>
      </c>
      <c r="AH684">
        <v>357.53809576573917</v>
      </c>
      <c r="AI684" t="s">
        <v>310</v>
      </c>
      <c r="AJ684">
        <v>1.2587629036478512</v>
      </c>
      <c r="AK684">
        <v>6210</v>
      </c>
      <c r="AL684">
        <v>77.072239975975563</v>
      </c>
      <c r="AM684">
        <v>1.045404555544549</v>
      </c>
      <c r="AN684">
        <v>4.225998021060458</v>
      </c>
      <c r="AO684">
        <v>17.161565500065585</v>
      </c>
      <c r="AP684">
        <v>0.14064347616484646</v>
      </c>
      <c r="AQ684">
        <v>19.36701567417418</v>
      </c>
      <c r="AR684">
        <v>39102.632977106747</v>
      </c>
      <c r="AS684">
        <v>38852.208597153462</v>
      </c>
      <c r="AT684">
        <v>459.26740890647648</v>
      </c>
      <c r="AU684">
        <v>610.01240911426578</v>
      </c>
      <c r="AV684">
        <v>544.51829027448389</v>
      </c>
      <c r="AW684">
        <v>563.85967725202283</v>
      </c>
      <c r="AX684">
        <v>561.7050735079282</v>
      </c>
      <c r="AY684">
        <v>556.80743956096217</v>
      </c>
      <c r="AZ684">
        <v>3.4889424467157815</v>
      </c>
      <c r="BA684">
        <v>-14.5928139739801</v>
      </c>
      <c r="BB684">
        <v>44.152821251162372</v>
      </c>
      <c r="BC684">
        <v>962.95967375163298</v>
      </c>
      <c r="BD684">
        <v>7799.2619537693317</v>
      </c>
      <c r="BE684" s="33">
        <v>8.9102605696178575E-2</v>
      </c>
      <c r="BF684" s="33"/>
    </row>
    <row r="685" spans="3:58" x14ac:dyDescent="0.3">
      <c r="C685" s="34">
        <v>43414</v>
      </c>
      <c r="D685">
        <v>22801.039673593397</v>
      </c>
      <c r="E685">
        <v>178.8301631176667</v>
      </c>
      <c r="F685">
        <v>592.23144685643501</v>
      </c>
      <c r="G685" t="s">
        <v>310</v>
      </c>
      <c r="H685">
        <v>1319.9837521983591</v>
      </c>
      <c r="I685">
        <v>752.50008781297049</v>
      </c>
      <c r="J685">
        <v>3.8316355315937707</v>
      </c>
      <c r="K685">
        <v>256.49545940502702</v>
      </c>
      <c r="L685">
        <v>322.89235996433428</v>
      </c>
      <c r="M685">
        <v>341.901216924908</v>
      </c>
      <c r="N685">
        <v>1315.2234081093652</v>
      </c>
      <c r="O685">
        <v>20.321267643145319</v>
      </c>
      <c r="P685">
        <v>16.020124847109319</v>
      </c>
      <c r="Q685">
        <v>3.0980947560069212</v>
      </c>
      <c r="R685">
        <v>1106.9278842912599</v>
      </c>
      <c r="S685">
        <v>1000.0110296363925</v>
      </c>
      <c r="T685">
        <v>4599.9550153763339</v>
      </c>
      <c r="U685">
        <v>2400.210836821117</v>
      </c>
      <c r="V685">
        <v>133.10144779651441</v>
      </c>
      <c r="W685">
        <v>23.90434247188308</v>
      </c>
      <c r="X685">
        <v>0.81891017289256074</v>
      </c>
      <c r="Y685">
        <v>1.6547082508326094</v>
      </c>
      <c r="Z685" t="s">
        <v>310</v>
      </c>
      <c r="AA685" t="s">
        <v>310</v>
      </c>
      <c r="AB685" t="s">
        <v>310</v>
      </c>
      <c r="AC685" t="s">
        <v>310</v>
      </c>
      <c r="AD685" t="s">
        <v>310</v>
      </c>
      <c r="AE685">
        <v>14520.045890775507</v>
      </c>
      <c r="AF685">
        <v>92.808961832885302</v>
      </c>
      <c r="AG685">
        <v>8.6973751776057053</v>
      </c>
      <c r="AH685">
        <v>355.0729263888465</v>
      </c>
      <c r="AI685" t="s">
        <v>310</v>
      </c>
      <c r="AJ685">
        <v>0.60000002384185791</v>
      </c>
      <c r="AK685">
        <v>6210</v>
      </c>
      <c r="AL685">
        <v>76.967094046498914</v>
      </c>
      <c r="AM685">
        <v>1.0536809566062961</v>
      </c>
      <c r="AN685">
        <v>4.4533803830215053</v>
      </c>
      <c r="AO685">
        <v>17.040798467054788</v>
      </c>
      <c r="AP685">
        <v>0.12395648884543368</v>
      </c>
      <c r="AQ685">
        <v>20.125776067669154</v>
      </c>
      <c r="AR685">
        <v>39433.648936003156</v>
      </c>
      <c r="AS685">
        <v>38997.429534345138</v>
      </c>
      <c r="AT685">
        <v>461.2975786373928</v>
      </c>
      <c r="AU685">
        <v>609.97660057154462</v>
      </c>
      <c r="AV685">
        <v>546.04363522443043</v>
      </c>
      <c r="AW685">
        <v>564.84937294596921</v>
      </c>
      <c r="AX685">
        <v>562.95481311258288</v>
      </c>
      <c r="AY685">
        <v>557.76913455067336</v>
      </c>
      <c r="AZ685">
        <v>3.5522839908916546</v>
      </c>
      <c r="BA685">
        <v>-14.535225115114471</v>
      </c>
      <c r="BB685">
        <v>41.662865700476843</v>
      </c>
      <c r="BC685">
        <v>953.44942460757795</v>
      </c>
      <c r="BD685">
        <v>7799.1507680370687</v>
      </c>
      <c r="BE685" s="33">
        <v>9.5049999033411339E-2</v>
      </c>
      <c r="BF685" s="33"/>
    </row>
    <row r="686" spans="3:58" x14ac:dyDescent="0.3">
      <c r="C686" s="34">
        <v>43415</v>
      </c>
      <c r="D686">
        <v>22802.740892379872</v>
      </c>
      <c r="E686">
        <v>180.59161487760639</v>
      </c>
      <c r="F686">
        <v>594.57335436729591</v>
      </c>
      <c r="G686" t="s">
        <v>310</v>
      </c>
      <c r="H686">
        <v>1323.2545456217265</v>
      </c>
      <c r="I686">
        <v>747.55243178297178</v>
      </c>
      <c r="J686">
        <v>2.7232861911254034</v>
      </c>
      <c r="K686">
        <v>262.56621196280787</v>
      </c>
      <c r="L686">
        <v>337.932960928368</v>
      </c>
      <c r="M686">
        <v>344.44290862790109</v>
      </c>
      <c r="N686">
        <v>1317.0207410690837</v>
      </c>
      <c r="O686">
        <v>20.355254930057065</v>
      </c>
      <c r="P686">
        <v>16.055426786534493</v>
      </c>
      <c r="Q686">
        <v>3.2110037176172259</v>
      </c>
      <c r="R686">
        <v>1101.9648397858164</v>
      </c>
      <c r="S686">
        <v>999.99444193381544</v>
      </c>
      <c r="T686">
        <v>4599.999886519583</v>
      </c>
      <c r="U686">
        <v>2399.5387145116897</v>
      </c>
      <c r="V686">
        <v>133.25517957604958</v>
      </c>
      <c r="W686">
        <v>23.893611200652419</v>
      </c>
      <c r="X686">
        <v>0.89518840982638759</v>
      </c>
      <c r="Y686">
        <v>1.5964724887095363</v>
      </c>
      <c r="Z686" t="s">
        <v>310</v>
      </c>
      <c r="AA686" t="s">
        <v>310</v>
      </c>
      <c r="AB686" t="s">
        <v>310</v>
      </c>
      <c r="AC686" t="s">
        <v>310</v>
      </c>
      <c r="AD686" t="s">
        <v>310</v>
      </c>
      <c r="AE686">
        <v>14529.593166668652</v>
      </c>
      <c r="AF686">
        <v>92.718888584980334</v>
      </c>
      <c r="AG686">
        <v>8.6800003051757813</v>
      </c>
      <c r="AH686">
        <v>355.09999084472656</v>
      </c>
      <c r="AI686" t="s">
        <v>310</v>
      </c>
      <c r="AJ686">
        <v>0.60000002384185791</v>
      </c>
      <c r="AK686">
        <v>6210</v>
      </c>
      <c r="AL686">
        <v>81.18615487821512</v>
      </c>
      <c r="AM686">
        <v>0.77230793781781693</v>
      </c>
      <c r="AN686">
        <v>4.824284766531874</v>
      </c>
      <c r="AO686">
        <v>12.760160869970067</v>
      </c>
      <c r="AP686">
        <v>0.10662823639155615</v>
      </c>
      <c r="AQ686">
        <v>45.90052675909083</v>
      </c>
      <c r="AR686">
        <v>39800.219085420009</v>
      </c>
      <c r="AS686">
        <v>40077.404845463694</v>
      </c>
      <c r="AT686">
        <v>462.8779814665512</v>
      </c>
      <c r="AU686">
        <v>612.79122729989581</v>
      </c>
      <c r="AV686">
        <v>547.46636022505334</v>
      </c>
      <c r="AW686">
        <v>567.34188915394623</v>
      </c>
      <c r="AX686">
        <v>565.8924436484491</v>
      </c>
      <c r="AY686">
        <v>559.73523627543591</v>
      </c>
      <c r="AZ686">
        <v>3.4562545140446517</v>
      </c>
      <c r="BA686">
        <v>-14.166925142243159</v>
      </c>
      <c r="BB686">
        <v>50.322781372946437</v>
      </c>
      <c r="BC686">
        <v>929.87918118676532</v>
      </c>
      <c r="BD686">
        <v>7799.5542420709426</v>
      </c>
      <c r="BE686" s="33">
        <v>9.7870832309126854E-2</v>
      </c>
      <c r="BF686" s="33"/>
    </row>
    <row r="687" spans="3:58" x14ac:dyDescent="0.3">
      <c r="C687" s="34">
        <v>43416</v>
      </c>
      <c r="D687">
        <v>22922.858045256318</v>
      </c>
      <c r="E687">
        <v>180.24800925822117</v>
      </c>
      <c r="F687">
        <v>600.50962001016455</v>
      </c>
      <c r="G687" t="s">
        <v>310</v>
      </c>
      <c r="H687">
        <v>1325.0432301908199</v>
      </c>
      <c r="I687">
        <v>746.30846126533675</v>
      </c>
      <c r="J687">
        <v>1.8955924519172398</v>
      </c>
      <c r="K687">
        <v>236.2066335230044</v>
      </c>
      <c r="L687">
        <v>318.65471108150814</v>
      </c>
      <c r="M687">
        <v>338.36494740243762</v>
      </c>
      <c r="N687">
        <v>1316.7311142446267</v>
      </c>
      <c r="O687">
        <v>20.194921561502365</v>
      </c>
      <c r="P687">
        <v>15.882732120859307</v>
      </c>
      <c r="Q687">
        <v>3.2886019584829262</v>
      </c>
      <c r="R687">
        <v>1104.7210376536968</v>
      </c>
      <c r="S687">
        <v>999.96787493411296</v>
      </c>
      <c r="T687">
        <v>4600.0332094227851</v>
      </c>
      <c r="U687">
        <v>2400.0047199621208</v>
      </c>
      <c r="V687">
        <v>133.25223600638799</v>
      </c>
      <c r="W687">
        <v>23.650138733459066</v>
      </c>
      <c r="X687">
        <v>0.85585269639415884</v>
      </c>
      <c r="Y687">
        <v>1.6791657350988354</v>
      </c>
      <c r="Z687" t="s">
        <v>310</v>
      </c>
      <c r="AA687" t="s">
        <v>310</v>
      </c>
      <c r="AB687" t="s">
        <v>310</v>
      </c>
      <c r="AC687" t="s">
        <v>310</v>
      </c>
      <c r="AD687" t="s">
        <v>310</v>
      </c>
      <c r="AE687">
        <v>14610.803087875689</v>
      </c>
      <c r="AF687">
        <v>92.458056854132039</v>
      </c>
      <c r="AG687">
        <v>8.8032495653057161</v>
      </c>
      <c r="AH687">
        <v>354.94999694824219</v>
      </c>
      <c r="AI687" t="s">
        <v>310</v>
      </c>
      <c r="AJ687">
        <v>0.68347406977680136</v>
      </c>
      <c r="AK687">
        <v>6210</v>
      </c>
      <c r="AL687">
        <v>84.737486646968662</v>
      </c>
      <c r="AM687">
        <v>0.57655473620012276</v>
      </c>
      <c r="AN687">
        <v>4.0960649306456203</v>
      </c>
      <c r="AO687">
        <v>8.5114012439187636</v>
      </c>
      <c r="AP687">
        <v>1.0587825545385237</v>
      </c>
      <c r="AQ687">
        <v>50.27414694472585</v>
      </c>
      <c r="AR687">
        <v>39180.237093479394</v>
      </c>
      <c r="AS687">
        <v>41889.278660991236</v>
      </c>
      <c r="AT687">
        <v>462.30301347151055</v>
      </c>
      <c r="AU687">
        <v>618.02057553024019</v>
      </c>
      <c r="AV687">
        <v>554.98173172028385</v>
      </c>
      <c r="AW687">
        <v>571.55491907183784</v>
      </c>
      <c r="AX687">
        <v>568.93198790377699</v>
      </c>
      <c r="AY687">
        <v>565.34912327198822</v>
      </c>
      <c r="AZ687">
        <v>3.4936387032980001</v>
      </c>
      <c r="BA687">
        <v>-15.395931265637369</v>
      </c>
      <c r="BB687">
        <v>33.531686849863988</v>
      </c>
      <c r="BC687">
        <v>924.11377966663179</v>
      </c>
      <c r="BD687">
        <v>7799.3451969044099</v>
      </c>
      <c r="BE687" s="33">
        <v>9.1679168015003115E-2</v>
      </c>
      <c r="BF687" s="33"/>
    </row>
    <row r="688" spans="3:58" x14ac:dyDescent="0.3">
      <c r="C688" s="34">
        <v>43417</v>
      </c>
      <c r="D688">
        <v>23003.021280885354</v>
      </c>
      <c r="E688">
        <v>183.01871560462402</v>
      </c>
      <c r="F688">
        <v>592.15188748250318</v>
      </c>
      <c r="G688" t="s">
        <v>310</v>
      </c>
      <c r="H688">
        <v>1324.9790832146239</v>
      </c>
      <c r="I688">
        <v>753.01071969762233</v>
      </c>
      <c r="J688">
        <v>0.57766846513989611</v>
      </c>
      <c r="K688">
        <v>233.7927236305066</v>
      </c>
      <c r="L688">
        <v>313.31439158062409</v>
      </c>
      <c r="M688">
        <v>340.47196165965596</v>
      </c>
      <c r="N688">
        <v>1316.9761501944508</v>
      </c>
      <c r="O688">
        <v>20.342495924778639</v>
      </c>
      <c r="P688">
        <v>16.030126037905937</v>
      </c>
      <c r="Q688">
        <v>3.2158190514614708</v>
      </c>
      <c r="R688">
        <v>1111.0501614522568</v>
      </c>
      <c r="S688">
        <v>1000.0147608730337</v>
      </c>
      <c r="T688">
        <v>4599.9578345862401</v>
      </c>
      <c r="U688">
        <v>2399.7755447843679</v>
      </c>
      <c r="V688">
        <v>133.38045389452827</v>
      </c>
      <c r="W688">
        <v>23.748609943146644</v>
      </c>
      <c r="X688">
        <v>0.77215973477691913</v>
      </c>
      <c r="Y688">
        <v>1.8683748845587231</v>
      </c>
      <c r="Z688" t="s">
        <v>310</v>
      </c>
      <c r="AA688" t="s">
        <v>310</v>
      </c>
      <c r="AB688" t="s">
        <v>310</v>
      </c>
      <c r="AC688" t="s">
        <v>310</v>
      </c>
      <c r="AD688" t="s">
        <v>310</v>
      </c>
      <c r="AE688">
        <v>14632.060462721221</v>
      </c>
      <c r="AF688">
        <v>92.400001525878906</v>
      </c>
      <c r="AG688">
        <v>8.8558263807025845</v>
      </c>
      <c r="AH688">
        <v>357.84736163959218</v>
      </c>
      <c r="AI688" t="s">
        <v>310</v>
      </c>
      <c r="AJ688">
        <v>0.80000001192092896</v>
      </c>
      <c r="AK688">
        <v>6210</v>
      </c>
      <c r="AL688">
        <v>88.006432964877163</v>
      </c>
      <c r="AM688">
        <v>0.49564233433868554</v>
      </c>
      <c r="AN688">
        <v>1.5712520147472413</v>
      </c>
      <c r="AO688">
        <v>2.4759748226198379</v>
      </c>
      <c r="AP688">
        <v>3.7357224573172618</v>
      </c>
      <c r="AQ688">
        <v>45.798372738861175</v>
      </c>
      <c r="AR688">
        <v>39223.359427773779</v>
      </c>
      <c r="AS688">
        <v>38935.614470021646</v>
      </c>
      <c r="AT688">
        <v>461.32253638051787</v>
      </c>
      <c r="AU688">
        <v>609.19529748898913</v>
      </c>
      <c r="AV688">
        <v>546.36333646467392</v>
      </c>
      <c r="AW688">
        <v>566.49830829275061</v>
      </c>
      <c r="AX688">
        <v>564.34285936791252</v>
      </c>
      <c r="AY688">
        <v>558.89667409706567</v>
      </c>
      <c r="AZ688">
        <v>3.5184461880110756</v>
      </c>
      <c r="BA688">
        <v>-15.054148959469419</v>
      </c>
      <c r="BB688">
        <v>33.497053219960691</v>
      </c>
      <c r="BC688">
        <v>959.19765284673895</v>
      </c>
      <c r="BD688">
        <v>7799.2648566687421</v>
      </c>
      <c r="BE688" s="33">
        <v>8.7295831181108938E-2</v>
      </c>
      <c r="BF688" s="33"/>
    </row>
    <row r="689" spans="3:58" x14ac:dyDescent="0.3">
      <c r="C689" s="34">
        <v>43418</v>
      </c>
      <c r="D689">
        <v>23001.746434505334</v>
      </c>
      <c r="E689">
        <v>184.03443218840675</v>
      </c>
      <c r="F689">
        <v>582.80665530587146</v>
      </c>
      <c r="G689" t="s">
        <v>310</v>
      </c>
      <c r="H689">
        <v>1325.0096477980921</v>
      </c>
      <c r="I689">
        <v>753.21794366268955</v>
      </c>
      <c r="J689" t="s">
        <v>310</v>
      </c>
      <c r="K689">
        <v>249.91725734048384</v>
      </c>
      <c r="L689">
        <v>320.35098659151572</v>
      </c>
      <c r="M689">
        <v>338.54316244268745</v>
      </c>
      <c r="N689">
        <v>1318.867676047138</v>
      </c>
      <c r="O689">
        <v>20.387920582948617</v>
      </c>
      <c r="P689">
        <v>16.089059637876279</v>
      </c>
      <c r="Q689">
        <v>3.0355890780267956</v>
      </c>
      <c r="R689">
        <v>1118.456085777864</v>
      </c>
      <c r="S689">
        <v>1000.005101751337</v>
      </c>
      <c r="T689">
        <v>4599.9626268871616</v>
      </c>
      <c r="U689">
        <v>2400.1396868623351</v>
      </c>
      <c r="V689">
        <v>133.44024729110853</v>
      </c>
      <c r="W689">
        <v>23.757986919795069</v>
      </c>
      <c r="X689">
        <v>0.76404061485793373</v>
      </c>
      <c r="Y689">
        <v>1.821083276234297</v>
      </c>
      <c r="Z689" t="s">
        <v>310</v>
      </c>
      <c r="AA689" t="s">
        <v>310</v>
      </c>
      <c r="AB689" t="s">
        <v>310</v>
      </c>
      <c r="AC689" t="s">
        <v>310</v>
      </c>
      <c r="AD689" t="s">
        <v>310</v>
      </c>
      <c r="AE689">
        <v>14611.766526524629</v>
      </c>
      <c r="AF689">
        <v>92.315556840794059</v>
      </c>
      <c r="AG689">
        <v>8.774062178583689</v>
      </c>
      <c r="AH689">
        <v>358.5888784064187</v>
      </c>
      <c r="AI689" t="s">
        <v>310</v>
      </c>
      <c r="AJ689">
        <v>0.45055461777855649</v>
      </c>
      <c r="AK689">
        <v>6217.895833333333</v>
      </c>
      <c r="AL689">
        <v>-6.7649077779037378E-2</v>
      </c>
      <c r="AM689">
        <v>-3.0441872387964586E-3</v>
      </c>
      <c r="AN689">
        <v>-1.6844475258879284E-2</v>
      </c>
      <c r="AO689">
        <v>-1.217696156778807E-2</v>
      </c>
      <c r="AP689">
        <v>3.3824538889518693E-3</v>
      </c>
      <c r="AQ689">
        <v>2.0294723333711215</v>
      </c>
      <c r="AR689">
        <v>39846.124670759724</v>
      </c>
      <c r="AS689">
        <v>35649.380427326156</v>
      </c>
      <c r="AT689">
        <v>463.56702166985099</v>
      </c>
      <c r="AU689">
        <v>599.80419413982304</v>
      </c>
      <c r="AV689">
        <v>536.05302402750203</v>
      </c>
      <c r="AW689">
        <v>557.47443666034792</v>
      </c>
      <c r="AX689">
        <v>555.76231502888163</v>
      </c>
      <c r="AY689">
        <v>549.79795873218075</v>
      </c>
      <c r="AZ689">
        <v>3.6765279529032107</v>
      </c>
      <c r="BA689">
        <v>-14.714369585484247</v>
      </c>
      <c r="BB689">
        <v>39.174304010007042</v>
      </c>
      <c r="BC689">
        <v>978.78073089471866</v>
      </c>
      <c r="BD689">
        <v>7799.2946117888887</v>
      </c>
      <c r="BE689" s="33">
        <v>9.2677369106193799E-2</v>
      </c>
      <c r="BF689" s="33"/>
    </row>
    <row r="690" spans="3:58" x14ac:dyDescent="0.3">
      <c r="C690" s="34">
        <v>43419</v>
      </c>
      <c r="D690">
        <v>23001.758897578966</v>
      </c>
      <c r="E690">
        <v>185.48219697610625</v>
      </c>
      <c r="F690">
        <v>592.02450686807731</v>
      </c>
      <c r="G690" t="s">
        <v>310</v>
      </c>
      <c r="H690">
        <v>1324.9708585254916</v>
      </c>
      <c r="I690">
        <v>747.24029824512786</v>
      </c>
      <c r="J690">
        <v>1.1158254694318643</v>
      </c>
      <c r="K690">
        <v>266.77915164720179</v>
      </c>
      <c r="L690">
        <v>334.25268672151816</v>
      </c>
      <c r="M690">
        <v>344.43619923782671</v>
      </c>
      <c r="N690">
        <v>1318.527171321982</v>
      </c>
      <c r="O690">
        <v>20.287977208194651</v>
      </c>
      <c r="P690">
        <v>15.983787926493097</v>
      </c>
      <c r="Q690">
        <v>3.1577478479427117</v>
      </c>
      <c r="R690">
        <v>1105.903871665377</v>
      </c>
      <c r="S690">
        <v>999.93763618231549</v>
      </c>
      <c r="T690">
        <v>4600.018794381107</v>
      </c>
      <c r="U690">
        <v>2400.2899058780058</v>
      </c>
      <c r="V690">
        <v>133.20148528039698</v>
      </c>
      <c r="W690">
        <v>23.70000076293945</v>
      </c>
      <c r="X690">
        <v>0.85289833259471182</v>
      </c>
      <c r="Y690">
        <v>1.7444587904758029</v>
      </c>
      <c r="Z690" t="s">
        <v>310</v>
      </c>
      <c r="AA690" t="s">
        <v>310</v>
      </c>
      <c r="AB690" t="s">
        <v>310</v>
      </c>
      <c r="AC690" t="s">
        <v>310</v>
      </c>
      <c r="AD690" t="s">
        <v>310</v>
      </c>
      <c r="AE690">
        <v>14646.551348163115</v>
      </c>
      <c r="AF690">
        <v>92.157775786940974</v>
      </c>
      <c r="AG690">
        <v>8.7551253735550265</v>
      </c>
      <c r="AH690">
        <v>359.56124939376849</v>
      </c>
      <c r="AI690" t="s">
        <v>310</v>
      </c>
      <c r="AJ690">
        <v>0</v>
      </c>
      <c r="AK690">
        <v>6210</v>
      </c>
      <c r="AL690">
        <v>86.752187407219267</v>
      </c>
      <c r="AM690">
        <v>0.77365227917443946</v>
      </c>
      <c r="AN690">
        <v>0.41780489544099897</v>
      </c>
      <c r="AO690">
        <v>1.0334771163463046</v>
      </c>
      <c r="AP690">
        <v>2.2395850969033124</v>
      </c>
      <c r="AQ690">
        <v>27.741364636683702</v>
      </c>
      <c r="AR690">
        <v>39930.242285917186</v>
      </c>
      <c r="AS690">
        <v>38681.73804783768</v>
      </c>
      <c r="AT690">
        <v>465.53127989267102</v>
      </c>
      <c r="AU690">
        <v>609.98764943927858</v>
      </c>
      <c r="AV690">
        <v>546.84822413690404</v>
      </c>
      <c r="AW690">
        <v>567.14096212563004</v>
      </c>
      <c r="AX690">
        <v>565.77538666780345</v>
      </c>
      <c r="AY690">
        <v>559.84083299846202</v>
      </c>
      <c r="AZ690">
        <v>3.6494933582883418</v>
      </c>
      <c r="BA690">
        <v>-14.138162798035914</v>
      </c>
      <c r="BB690">
        <v>48.52724019347346</v>
      </c>
      <c r="BC690">
        <v>956.66392193868546</v>
      </c>
      <c r="BD690">
        <v>7798.5266809671948</v>
      </c>
      <c r="BE690" s="33">
        <v>9.9108332147200898E-2</v>
      </c>
      <c r="BF690" s="33"/>
    </row>
    <row r="691" spans="3:58" x14ac:dyDescent="0.3">
      <c r="C691" s="34">
        <v>43420</v>
      </c>
      <c r="D691">
        <v>23000.604950073222</v>
      </c>
      <c r="E691">
        <v>184.28567205042339</v>
      </c>
      <c r="F691">
        <v>591.93373519316503</v>
      </c>
      <c r="G691" t="s">
        <v>310</v>
      </c>
      <c r="H691">
        <v>1324.9986208959028</v>
      </c>
      <c r="I691">
        <v>746.54247035377773</v>
      </c>
      <c r="J691">
        <v>2.4704306861380689</v>
      </c>
      <c r="K691">
        <v>267.38266396050193</v>
      </c>
      <c r="L691">
        <v>340.340704351081</v>
      </c>
      <c r="M691">
        <v>346.03369346982106</v>
      </c>
      <c r="N691">
        <v>1317.2113714075351</v>
      </c>
      <c r="O691">
        <v>20.259096692177661</v>
      </c>
      <c r="P691">
        <v>16.021442518395027</v>
      </c>
      <c r="Q691">
        <v>3.1471387772397739</v>
      </c>
      <c r="R691">
        <v>1056.8764038125337</v>
      </c>
      <c r="S691">
        <v>999.89865955975858</v>
      </c>
      <c r="T691">
        <v>4600.0151975633598</v>
      </c>
      <c r="U691">
        <v>2400.7748930557723</v>
      </c>
      <c r="V691">
        <v>133.06084102949183</v>
      </c>
      <c r="W691">
        <v>23.70000076293945</v>
      </c>
      <c r="X691">
        <v>0.88059662162856944</v>
      </c>
      <c r="Y691">
        <v>1.7873332093027743</v>
      </c>
      <c r="Z691" t="s">
        <v>310</v>
      </c>
      <c r="AA691" t="s">
        <v>310</v>
      </c>
      <c r="AB691" t="s">
        <v>310</v>
      </c>
      <c r="AC691" t="s">
        <v>310</v>
      </c>
      <c r="AD691" t="s">
        <v>310</v>
      </c>
      <c r="AE691">
        <v>14585.931568923452</v>
      </c>
      <c r="AF691">
        <v>92.174997329711914</v>
      </c>
      <c r="AG691">
        <v>8.7605277191286195</v>
      </c>
      <c r="AH691">
        <v>357.59486757996206</v>
      </c>
      <c r="AI691" t="s">
        <v>310</v>
      </c>
      <c r="AJ691">
        <v>-0.18250180582874875</v>
      </c>
      <c r="AK691">
        <v>6210</v>
      </c>
      <c r="AL691">
        <v>82.265153945390864</v>
      </c>
      <c r="AM691">
        <v>1.0367725059332813</v>
      </c>
      <c r="AN691">
        <v>2.8236498616366816</v>
      </c>
      <c r="AO691">
        <v>11.380567831693964</v>
      </c>
      <c r="AP691">
        <v>1.0270307409760875</v>
      </c>
      <c r="AQ691">
        <v>16.176859552793267</v>
      </c>
      <c r="AR691">
        <v>40213.615098387549</v>
      </c>
      <c r="AS691">
        <v>38280.477665444952</v>
      </c>
      <c r="AT691">
        <v>465.55252248055251</v>
      </c>
      <c r="AU691">
        <v>609.96168078073731</v>
      </c>
      <c r="AV691">
        <v>543.4905474773027</v>
      </c>
      <c r="AW691">
        <v>564.82552690078819</v>
      </c>
      <c r="AX691">
        <v>563.34054501072285</v>
      </c>
      <c r="AY691">
        <v>557.09362468267022</v>
      </c>
      <c r="AZ691">
        <v>3.2745595619679833</v>
      </c>
      <c r="BA691">
        <v>-14.03722670952741</v>
      </c>
      <c r="BB691">
        <v>52.030569165793572</v>
      </c>
      <c r="BC691">
        <v>962.5624212565433</v>
      </c>
      <c r="BD691">
        <v>7798.7450726116267</v>
      </c>
      <c r="BE691" s="33">
        <v>0.10043604810138956</v>
      </c>
      <c r="BF691" s="33"/>
    </row>
    <row r="692" spans="3:58" x14ac:dyDescent="0.3">
      <c r="C692" s="34">
        <v>43421</v>
      </c>
      <c r="D692">
        <v>23001.071759592392</v>
      </c>
      <c r="E692">
        <v>182.08349826703744</v>
      </c>
      <c r="F692">
        <v>593.16197233336243</v>
      </c>
      <c r="G692" t="s">
        <v>310</v>
      </c>
      <c r="H692">
        <v>1325.0107468063006</v>
      </c>
      <c r="I692">
        <v>745.86834260710509</v>
      </c>
      <c r="J692">
        <v>5.2172791851899518</v>
      </c>
      <c r="K692">
        <v>262.08287056307972</v>
      </c>
      <c r="L692">
        <v>342.02715324357996</v>
      </c>
      <c r="M692">
        <v>344.32074741854825</v>
      </c>
      <c r="N692">
        <v>1315.9774952742318</v>
      </c>
      <c r="O692">
        <v>20.178597159131495</v>
      </c>
      <c r="P692">
        <v>16.049907719032976</v>
      </c>
      <c r="Q692">
        <v>3.0144327854745927</v>
      </c>
      <c r="R692">
        <v>1038.7364512504826</v>
      </c>
      <c r="S692">
        <v>999.88771889767725</v>
      </c>
      <c r="T692">
        <v>4599.9450901605824</v>
      </c>
      <c r="U692">
        <v>2400.1042400931183</v>
      </c>
      <c r="V692">
        <v>133.10008498948812</v>
      </c>
      <c r="W692">
        <v>23.810694134167253</v>
      </c>
      <c r="X692">
        <v>0.85850830272960943</v>
      </c>
      <c r="Y692">
        <v>1.808333335475609</v>
      </c>
      <c r="Z692" t="s">
        <v>310</v>
      </c>
      <c r="AA692" t="s">
        <v>310</v>
      </c>
      <c r="AB692" t="s">
        <v>310</v>
      </c>
      <c r="AC692" t="s">
        <v>310</v>
      </c>
      <c r="AD692" t="s">
        <v>310</v>
      </c>
      <c r="AE692">
        <v>14635.205601827027</v>
      </c>
      <c r="AF692">
        <v>92.116664805448849</v>
      </c>
      <c r="AG692">
        <v>8.7416664678289191</v>
      </c>
      <c r="AH692">
        <v>355.4458361347879</v>
      </c>
      <c r="AI692" t="s">
        <v>310</v>
      </c>
      <c r="AJ692">
        <v>-0.30000001192092896</v>
      </c>
      <c r="AK692">
        <v>6210</v>
      </c>
      <c r="AL692">
        <v>69.77021945871013</v>
      </c>
      <c r="AM692">
        <v>1.3917701937967084</v>
      </c>
      <c r="AN692">
        <v>4.60287315440518</v>
      </c>
      <c r="AO692">
        <v>23.633958665482933</v>
      </c>
      <c r="AP692">
        <v>7.8210632390009971E-2</v>
      </c>
      <c r="AQ692">
        <v>13.618835822640115</v>
      </c>
      <c r="AR692">
        <v>40353.7956437756</v>
      </c>
      <c r="AS692">
        <v>39743.099382629502</v>
      </c>
      <c r="AT692">
        <v>462.17162820281135</v>
      </c>
      <c r="AU692">
        <v>611.05061662111791</v>
      </c>
      <c r="AV692">
        <v>546.45649315737467</v>
      </c>
      <c r="AW692">
        <v>566.36597936150872</v>
      </c>
      <c r="AX692">
        <v>564.90960216244048</v>
      </c>
      <c r="AY692">
        <v>559.32040234926592</v>
      </c>
      <c r="AZ692">
        <v>3.418200465683261</v>
      </c>
      <c r="BA692">
        <v>-14.127428997402047</v>
      </c>
      <c r="BB692">
        <v>51.315191186831818</v>
      </c>
      <c r="BC692">
        <v>947.93996526728813</v>
      </c>
      <c r="BD692">
        <v>7770.5723631391429</v>
      </c>
      <c r="BE692" s="33">
        <v>9.5318462539582122E-2</v>
      </c>
      <c r="BF692" s="33"/>
    </row>
    <row r="693" spans="3:58" x14ac:dyDescent="0.3">
      <c r="C693" s="34">
        <v>43422</v>
      </c>
      <c r="D693">
        <v>23002.398596333114</v>
      </c>
      <c r="E693">
        <v>180.15278209986826</v>
      </c>
      <c r="F693">
        <v>584.16591110390937</v>
      </c>
      <c r="G693" t="s">
        <v>310</v>
      </c>
      <c r="H693">
        <v>1325.0047931412173</v>
      </c>
      <c r="I693">
        <v>752.77665291086771</v>
      </c>
      <c r="J693">
        <v>5.9909547091855693</v>
      </c>
      <c r="K693">
        <v>243.87507976450394</v>
      </c>
      <c r="L693">
        <v>323.06343698716387</v>
      </c>
      <c r="M693">
        <v>334.50819160331486</v>
      </c>
      <c r="N693">
        <v>1315.7545085739569</v>
      </c>
      <c r="O693">
        <v>20.443650073537349</v>
      </c>
      <c r="P693">
        <v>15.905822611512779</v>
      </c>
      <c r="Q693">
        <v>3.2005253608930495</v>
      </c>
      <c r="R693">
        <v>1019.3691908721057</v>
      </c>
      <c r="S693">
        <v>999.85035502508481</v>
      </c>
      <c r="T693">
        <v>4599.983736367034</v>
      </c>
      <c r="U693">
        <v>2399.7148042710714</v>
      </c>
      <c r="V693">
        <v>133.1121165086048</v>
      </c>
      <c r="W693">
        <v>23.899999618530273</v>
      </c>
      <c r="X693">
        <v>0.78548649416889249</v>
      </c>
      <c r="Y693">
        <v>1.8453984693709191</v>
      </c>
      <c r="Z693" t="s">
        <v>310</v>
      </c>
      <c r="AA693" t="s">
        <v>310</v>
      </c>
      <c r="AB693" t="s">
        <v>310</v>
      </c>
      <c r="AC693" t="s">
        <v>310</v>
      </c>
      <c r="AD693" t="s">
        <v>310</v>
      </c>
      <c r="AE693">
        <v>14628.795651517874</v>
      </c>
      <c r="AF693">
        <v>92</v>
      </c>
      <c r="AG693">
        <v>8.7299995422363281</v>
      </c>
      <c r="AH693">
        <v>357.31340541880149</v>
      </c>
      <c r="AI693" t="s">
        <v>310</v>
      </c>
      <c r="AJ693">
        <v>-0.30000001192092896</v>
      </c>
      <c r="AK693">
        <v>6210</v>
      </c>
      <c r="AL693">
        <v>67.019281681379198</v>
      </c>
      <c r="AM693">
        <v>1.5045310327534303</v>
      </c>
      <c r="AN693">
        <v>4.4233029934853905</v>
      </c>
      <c r="AO693">
        <v>26.459471365846408</v>
      </c>
      <c r="AP693">
        <v>7.8698185879230845E-2</v>
      </c>
      <c r="AQ693">
        <v>7.7082479275960498</v>
      </c>
      <c r="AR693">
        <v>40205.550667893745</v>
      </c>
      <c r="AS693">
        <v>37208.048233713896</v>
      </c>
      <c r="AT693">
        <v>460.4280288994799</v>
      </c>
      <c r="AU693">
        <v>600.0268668375378</v>
      </c>
      <c r="AV693">
        <v>536.25112943878287</v>
      </c>
      <c r="AW693">
        <v>556.93359779713171</v>
      </c>
      <c r="AX693">
        <v>554.70783305081068</v>
      </c>
      <c r="AY693">
        <v>549.82156333938894</v>
      </c>
      <c r="AZ693">
        <v>3.6356650222518017</v>
      </c>
      <c r="BA693">
        <v>-14.838798132394684</v>
      </c>
      <c r="BB693">
        <v>37.281192934484288</v>
      </c>
      <c r="BC693">
        <v>950.40795206972098</v>
      </c>
      <c r="BD693">
        <v>7669.0625632024003</v>
      </c>
      <c r="BE693" s="33">
        <v>8.7066518399506146E-2</v>
      </c>
      <c r="BF693" s="33"/>
    </row>
    <row r="694" spans="3:58" x14ac:dyDescent="0.3">
      <c r="C694" s="34">
        <v>43423</v>
      </c>
      <c r="D694">
        <v>23001.808852628146</v>
      </c>
      <c r="E694">
        <v>180.66686262978476</v>
      </c>
      <c r="F694">
        <v>587.78894423521854</v>
      </c>
      <c r="G694" t="s">
        <v>310</v>
      </c>
      <c r="H694">
        <v>1329.2262814489006</v>
      </c>
      <c r="I694">
        <v>750.08854100577435</v>
      </c>
      <c r="J694">
        <v>5.9271578231998081</v>
      </c>
      <c r="K694">
        <v>259.34281040315346</v>
      </c>
      <c r="L694">
        <v>332.85252875299398</v>
      </c>
      <c r="M694">
        <v>342.10708098589271</v>
      </c>
      <c r="N694">
        <v>1321.1286865449038</v>
      </c>
      <c r="O694">
        <v>20.464271895089716</v>
      </c>
      <c r="P694">
        <v>15.861718278853489</v>
      </c>
      <c r="Q694">
        <v>3.4746778555360396</v>
      </c>
      <c r="R694">
        <v>1060.1330859791601</v>
      </c>
      <c r="S694">
        <v>999.8361139809283</v>
      </c>
      <c r="T694">
        <v>4600.0570439472758</v>
      </c>
      <c r="U694">
        <v>2399.9786452493236</v>
      </c>
      <c r="V694">
        <v>133.08973020924972</v>
      </c>
      <c r="W694">
        <v>23.858262416500494</v>
      </c>
      <c r="X694">
        <v>0.74560913584209021</v>
      </c>
      <c r="Y694">
        <v>1.8884166374365645</v>
      </c>
      <c r="Z694" t="s">
        <v>310</v>
      </c>
      <c r="AA694" t="s">
        <v>310</v>
      </c>
      <c r="AB694" t="s">
        <v>310</v>
      </c>
      <c r="AC694" t="s">
        <v>310</v>
      </c>
      <c r="AD694" t="s">
        <v>310</v>
      </c>
      <c r="AE694">
        <v>14661.031017516443</v>
      </c>
      <c r="AF694">
        <v>92.041666100324349</v>
      </c>
      <c r="AG694">
        <v>8.759972557416468</v>
      </c>
      <c r="AH694">
        <v>357.70000664858867</v>
      </c>
      <c r="AI694" t="s">
        <v>310</v>
      </c>
      <c r="AJ694">
        <v>0.37436626475517953</v>
      </c>
      <c r="AK694">
        <v>6210</v>
      </c>
      <c r="AL694">
        <v>68.510388662307406</v>
      </c>
      <c r="AM694">
        <v>1.4190276309081788</v>
      </c>
      <c r="AN694">
        <v>4.25286925753562</v>
      </c>
      <c r="AO694">
        <v>25.199696116652699</v>
      </c>
      <c r="AP694">
        <v>9.0118821284233527E-2</v>
      </c>
      <c r="AQ694">
        <v>11.844939076860051</v>
      </c>
      <c r="AR694">
        <v>40160.667712324168</v>
      </c>
      <c r="AS694">
        <v>38031.717566181273</v>
      </c>
      <c r="AT694">
        <v>460.06535676917218</v>
      </c>
      <c r="AU694">
        <v>604.73740255955681</v>
      </c>
      <c r="AV694">
        <v>541.70230208282101</v>
      </c>
      <c r="AW694">
        <v>562.86837535096276</v>
      </c>
      <c r="AX694">
        <v>561.4067486598002</v>
      </c>
      <c r="AY694">
        <v>555.17175075176272</v>
      </c>
      <c r="AZ694">
        <v>3.4553124083420537</v>
      </c>
      <c r="BA694">
        <v>-14.333812271088428</v>
      </c>
      <c r="BB694">
        <v>46.597023992037599</v>
      </c>
      <c r="BC694">
        <v>976.82996725610508</v>
      </c>
      <c r="BD694">
        <v>7612.6431875245216</v>
      </c>
      <c r="BE694" s="33">
        <v>8.7946131847862985E-2</v>
      </c>
      <c r="BF694" s="33"/>
    </row>
    <row r="695" spans="3:58" x14ac:dyDescent="0.3">
      <c r="C695" s="34">
        <v>43424</v>
      </c>
      <c r="D695">
        <v>23004.239153030452</v>
      </c>
      <c r="E695">
        <v>180.19175215694392</v>
      </c>
      <c r="F695">
        <v>587.6578752430687</v>
      </c>
      <c r="G695" t="s">
        <v>310</v>
      </c>
      <c r="H695">
        <v>1329.9897278465978</v>
      </c>
      <c r="I695">
        <v>748.33472526833066</v>
      </c>
      <c r="J695">
        <v>6.2780065303516501</v>
      </c>
      <c r="K695">
        <v>258.94980219332746</v>
      </c>
      <c r="L695">
        <v>330.22757213658406</v>
      </c>
      <c r="M695">
        <v>342.21502883376786</v>
      </c>
      <c r="N695">
        <v>1322.0154875810779</v>
      </c>
      <c r="O695">
        <v>20.40609215307823</v>
      </c>
      <c r="P695">
        <v>15.798423900787505</v>
      </c>
      <c r="Q695">
        <v>3.5207276837179222</v>
      </c>
      <c r="R695">
        <v>1054.0166345918697</v>
      </c>
      <c r="S695">
        <v>999.8653217749029</v>
      </c>
      <c r="T695">
        <v>4599.9707113336735</v>
      </c>
      <c r="U695">
        <v>2399.3523233760493</v>
      </c>
      <c r="V695">
        <v>133.19531234739358</v>
      </c>
      <c r="W695">
        <v>23.676526911157374</v>
      </c>
      <c r="X695">
        <v>0.80262508442323854</v>
      </c>
      <c r="Y695">
        <v>1.7938192031246378</v>
      </c>
      <c r="Z695" t="s">
        <v>310</v>
      </c>
      <c r="AA695" t="s">
        <v>310</v>
      </c>
      <c r="AB695" t="s">
        <v>310</v>
      </c>
      <c r="AC695" t="s">
        <v>310</v>
      </c>
      <c r="AD695" t="s">
        <v>310</v>
      </c>
      <c r="AE695">
        <v>14563.844200758524</v>
      </c>
      <c r="AF695">
        <v>91.953128048543306</v>
      </c>
      <c r="AG695">
        <v>8.7999727250116155</v>
      </c>
      <c r="AH695">
        <v>355.79999542236328</v>
      </c>
      <c r="AI695" t="s">
        <v>310</v>
      </c>
      <c r="AJ695">
        <v>0.60000002384185791</v>
      </c>
      <c r="AK695">
        <v>6210</v>
      </c>
      <c r="AL695">
        <v>67.709934701808393</v>
      </c>
      <c r="AM695">
        <v>1.4388683716442592</v>
      </c>
      <c r="AN695">
        <v>4.1539834806498233</v>
      </c>
      <c r="AO695">
        <v>26.069941683599549</v>
      </c>
      <c r="AP695">
        <v>0.10354745569686086</v>
      </c>
      <c r="AQ695">
        <v>13.756048121710428</v>
      </c>
      <c r="AR695">
        <v>39897.93683573958</v>
      </c>
      <c r="AS695">
        <v>38643.743091783916</v>
      </c>
      <c r="AT695">
        <v>459.30692332463167</v>
      </c>
      <c r="AU695">
        <v>604.28325081347111</v>
      </c>
      <c r="AV695">
        <v>544.59631793462097</v>
      </c>
      <c r="AW695">
        <v>564.43604209053831</v>
      </c>
      <c r="AX695">
        <v>562.86667895275139</v>
      </c>
      <c r="AY695">
        <v>557.30452983251155</v>
      </c>
      <c r="AZ695">
        <v>3.9666458129779736</v>
      </c>
      <c r="BA695">
        <v>-14.07662106375971</v>
      </c>
      <c r="BB695">
        <v>44.082133714147574</v>
      </c>
      <c r="BC695">
        <v>959.75435666705823</v>
      </c>
      <c r="BD695">
        <v>7445.5052349217831</v>
      </c>
      <c r="BE695" s="33">
        <v>9.4245833965639278E-2</v>
      </c>
      <c r="BF695" s="33"/>
    </row>
    <row r="696" spans="3:58" x14ac:dyDescent="0.3">
      <c r="C696" s="34">
        <v>43425</v>
      </c>
      <c r="D696">
        <v>23000.02609252874</v>
      </c>
      <c r="E696">
        <v>179.13937873754759</v>
      </c>
      <c r="F696">
        <v>584.37851690430273</v>
      </c>
      <c r="G696" t="s">
        <v>310</v>
      </c>
      <c r="H696">
        <v>1329.9707419381209</v>
      </c>
      <c r="I696">
        <v>751.89491316862632</v>
      </c>
      <c r="J696">
        <v>6.3776090432868902</v>
      </c>
      <c r="K696">
        <v>262.36191842294176</v>
      </c>
      <c r="L696">
        <v>330.87295349420629</v>
      </c>
      <c r="M696">
        <v>339.03879030138057</v>
      </c>
      <c r="N696">
        <v>1323.0321364318945</v>
      </c>
      <c r="O696">
        <v>20.498550821418714</v>
      </c>
      <c r="P696">
        <v>15.87674693395028</v>
      </c>
      <c r="Q696">
        <v>3.5766316726619456</v>
      </c>
      <c r="R696">
        <v>1079.7759913340092</v>
      </c>
      <c r="S696">
        <v>999.9925733582362</v>
      </c>
      <c r="T696">
        <v>4600.0005962472123</v>
      </c>
      <c r="U696">
        <v>2399.8077257833152</v>
      </c>
      <c r="V696">
        <v>132.64616218443638</v>
      </c>
      <c r="W696">
        <v>23.60000038146973</v>
      </c>
      <c r="X696">
        <v>0.85783757250955073</v>
      </c>
      <c r="Y696">
        <v>1.7472235243605694</v>
      </c>
      <c r="Z696" t="s">
        <v>310</v>
      </c>
      <c r="AA696" t="s">
        <v>310</v>
      </c>
      <c r="AB696" t="s">
        <v>310</v>
      </c>
      <c r="AC696" t="s">
        <v>310</v>
      </c>
      <c r="AD696" t="s">
        <v>310</v>
      </c>
      <c r="AE696">
        <v>14609.982427164336</v>
      </c>
      <c r="AF696">
        <v>91.981248279178303</v>
      </c>
      <c r="AG696">
        <v>8.8100004196166992</v>
      </c>
      <c r="AH696">
        <v>354.94998931884766</v>
      </c>
      <c r="AI696" t="s">
        <v>310</v>
      </c>
      <c r="AJ696">
        <v>7.5484382138628278E-2</v>
      </c>
      <c r="AK696">
        <v>6210</v>
      </c>
      <c r="AL696">
        <v>67.783904945833953</v>
      </c>
      <c r="AM696">
        <v>1.4599899034225479</v>
      </c>
      <c r="AN696">
        <v>4.0882697854141936</v>
      </c>
      <c r="AO696">
        <v>26.047715889249019</v>
      </c>
      <c r="AP696">
        <v>0.10663747278710373</v>
      </c>
      <c r="AQ696">
        <v>12.966095595289845</v>
      </c>
      <c r="AR696">
        <v>40212.152149846297</v>
      </c>
      <c r="AS696">
        <v>37137.565473462411</v>
      </c>
      <c r="AT696">
        <v>460.50069240547822</v>
      </c>
      <c r="AU696">
        <v>600.84750366362516</v>
      </c>
      <c r="AV696">
        <v>536.32000934959683</v>
      </c>
      <c r="AW696">
        <v>557.03766974570192</v>
      </c>
      <c r="AX696">
        <v>555.07277595351172</v>
      </c>
      <c r="AY696">
        <v>549.76863283993077</v>
      </c>
      <c r="AZ696">
        <v>3.6165895021176961</v>
      </c>
      <c r="BA696">
        <v>-14.071733663907679</v>
      </c>
      <c r="BB696">
        <v>44.090873062790067</v>
      </c>
      <c r="BC696">
        <v>962.30190562723101</v>
      </c>
      <c r="BD696">
        <v>7424.8678889613457</v>
      </c>
      <c r="BE696" s="33">
        <v>9.7946201795271012E-2</v>
      </c>
      <c r="BF696" s="33"/>
    </row>
    <row r="697" spans="3:58" x14ac:dyDescent="0.3">
      <c r="C697" s="34">
        <v>43426</v>
      </c>
      <c r="D697">
        <v>23072.392656384593</v>
      </c>
      <c r="E697">
        <v>179.17598559590252</v>
      </c>
      <c r="F697">
        <v>586.69683340067536</v>
      </c>
      <c r="G697" t="s">
        <v>310</v>
      </c>
      <c r="H697">
        <v>1329.9862068395398</v>
      </c>
      <c r="I697">
        <v>752.23855461019639</v>
      </c>
      <c r="J697">
        <v>6.0413529993142356</v>
      </c>
      <c r="K697">
        <v>262.09534371078723</v>
      </c>
      <c r="L697">
        <v>330.51774754276403</v>
      </c>
      <c r="M697">
        <v>336.87518585496468</v>
      </c>
      <c r="N697">
        <v>1322.7352594359675</v>
      </c>
      <c r="O697">
        <v>20.692676346998148</v>
      </c>
      <c r="P697">
        <v>15.903756195298612</v>
      </c>
      <c r="Q697">
        <v>3.6712961211642794</v>
      </c>
      <c r="R697">
        <v>1111.4728105960667</v>
      </c>
      <c r="S697">
        <v>999.95055561882805</v>
      </c>
      <c r="T697">
        <v>4599.9706024367078</v>
      </c>
      <c r="U697">
        <v>2400.0230905886101</v>
      </c>
      <c r="V697">
        <v>132.77843357411706</v>
      </c>
      <c r="W697">
        <v>20.899522870887722</v>
      </c>
      <c r="X697">
        <v>0.86567699625845862</v>
      </c>
      <c r="Y697">
        <v>1.8651670878512376</v>
      </c>
      <c r="Z697" t="s">
        <v>310</v>
      </c>
      <c r="AA697" t="s">
        <v>310</v>
      </c>
      <c r="AB697" t="s">
        <v>310</v>
      </c>
      <c r="AC697" t="s">
        <v>310</v>
      </c>
      <c r="AD697" t="s">
        <v>310</v>
      </c>
      <c r="AE697">
        <v>14510.748650879479</v>
      </c>
      <c r="AF697">
        <v>91.746177866458893</v>
      </c>
      <c r="AG697">
        <v>8.786083745198809</v>
      </c>
      <c r="AH697">
        <v>351.5942096330117</v>
      </c>
      <c r="AI697" t="s">
        <v>310</v>
      </c>
      <c r="AJ697">
        <v>-0.10000000149011612</v>
      </c>
      <c r="AK697">
        <v>6210</v>
      </c>
      <c r="AL697">
        <v>68.236205085335158</v>
      </c>
      <c r="AM697">
        <v>1.4187148483964105</v>
      </c>
      <c r="AN697">
        <v>4.2243911334982283</v>
      </c>
      <c r="AO697">
        <v>25.482472474072647</v>
      </c>
      <c r="AP697">
        <v>0.10201752746591052</v>
      </c>
      <c r="AQ697">
        <v>11.998969614372646</v>
      </c>
      <c r="AR697">
        <v>40509.871097106516</v>
      </c>
      <c r="AS697">
        <v>37971.165864572191</v>
      </c>
      <c r="AT697">
        <v>462.30836140216206</v>
      </c>
      <c r="AU697">
        <v>603.29152373208467</v>
      </c>
      <c r="AV697">
        <v>539.87399007013323</v>
      </c>
      <c r="AW697">
        <v>559.97400343659467</v>
      </c>
      <c r="AX697">
        <v>558.27328159334934</v>
      </c>
      <c r="AY697">
        <v>552.63117840700852</v>
      </c>
      <c r="AZ697">
        <v>3.5336916630396109</v>
      </c>
      <c r="BA697">
        <v>-14.49118622956764</v>
      </c>
      <c r="BB697">
        <v>43.760559498091183</v>
      </c>
      <c r="BC697">
        <v>946.61062498972854</v>
      </c>
      <c r="BD697">
        <v>7494.2658407646031</v>
      </c>
      <c r="BE697" s="33">
        <v>9.5641667954623699E-2</v>
      </c>
      <c r="BF697" s="33"/>
    </row>
    <row r="698" spans="3:58" x14ac:dyDescent="0.3">
      <c r="C698" s="34">
        <v>43427</v>
      </c>
      <c r="D698">
        <v>23201.119819390307</v>
      </c>
      <c r="E698">
        <v>181.39581661907107</v>
      </c>
      <c r="F698">
        <v>607.39792257190584</v>
      </c>
      <c r="G698" t="s">
        <v>310</v>
      </c>
      <c r="H698">
        <v>1327.5635474753815</v>
      </c>
      <c r="I698">
        <v>749.65143725889789</v>
      </c>
      <c r="J698">
        <v>5.6010782164105049</v>
      </c>
      <c r="K698">
        <v>272.03118522617257</v>
      </c>
      <c r="L698">
        <v>351.81421499681704</v>
      </c>
      <c r="M698">
        <v>349.1019534079478</v>
      </c>
      <c r="N698">
        <v>1320.8980556245851</v>
      </c>
      <c r="O698">
        <v>20.571178507489055</v>
      </c>
      <c r="P698">
        <v>15.773228363103408</v>
      </c>
      <c r="Q698">
        <v>3.6797768620245228</v>
      </c>
      <c r="R698">
        <v>1112.5287153569204</v>
      </c>
      <c r="S698">
        <v>999.97102556109292</v>
      </c>
      <c r="T698">
        <v>4600.0464361869499</v>
      </c>
      <c r="U698">
        <v>2400.4140690144109</v>
      </c>
      <c r="V698">
        <v>132.89844632791184</v>
      </c>
      <c r="W698">
        <v>20.854125903447468</v>
      </c>
      <c r="X698">
        <v>0.80934843891840169</v>
      </c>
      <c r="Y698">
        <v>1.9501662378748097</v>
      </c>
      <c r="Z698" t="s">
        <v>310</v>
      </c>
      <c r="AA698" t="s">
        <v>310</v>
      </c>
      <c r="AB698" t="s">
        <v>310</v>
      </c>
      <c r="AC698" t="s">
        <v>310</v>
      </c>
      <c r="AD698" t="s">
        <v>310</v>
      </c>
      <c r="AE698">
        <v>14611.038820424863</v>
      </c>
      <c r="AF698">
        <v>91.684026360258315</v>
      </c>
      <c r="AG698">
        <v>8.755000114440918</v>
      </c>
      <c r="AH698">
        <v>349.95000457763672</v>
      </c>
      <c r="AI698" t="s">
        <v>310</v>
      </c>
      <c r="AJ698">
        <v>0.59063470895816716</v>
      </c>
      <c r="AK698">
        <v>6210</v>
      </c>
      <c r="AL698">
        <v>68.439306657635029</v>
      </c>
      <c r="AM698">
        <v>1.457570949189454</v>
      </c>
      <c r="AN698">
        <v>4.4660099422377746</v>
      </c>
      <c r="AO698">
        <v>24.97303824119366</v>
      </c>
      <c r="AP698">
        <v>9.5039739875660431E-2</v>
      </c>
      <c r="AQ698">
        <v>12.329377034006489</v>
      </c>
      <c r="AR698">
        <v>40357.048181435857</v>
      </c>
      <c r="AS698">
        <v>44355.761539891493</v>
      </c>
      <c r="AT698">
        <v>463.86807370981558</v>
      </c>
      <c r="AU698">
        <v>625.95374779922724</v>
      </c>
      <c r="AV698">
        <v>568.54169080312136</v>
      </c>
      <c r="AW698">
        <v>585.1413093462354</v>
      </c>
      <c r="AX698">
        <v>584.21152937285046</v>
      </c>
      <c r="AY698">
        <v>577.52455113656549</v>
      </c>
      <c r="AZ698">
        <v>3.5985772736546102</v>
      </c>
      <c r="BA698">
        <v>-13.709918751015664</v>
      </c>
      <c r="BB698">
        <v>58.822074688367309</v>
      </c>
      <c r="BC698">
        <v>957.99606686421998</v>
      </c>
      <c r="BD698">
        <v>7517.0707887905037</v>
      </c>
      <c r="BE698" s="33">
        <v>8.4434453321080696E-2</v>
      </c>
      <c r="BF698" s="33"/>
    </row>
    <row r="699" spans="3:58" x14ac:dyDescent="0.3">
      <c r="C699" s="34">
        <v>43428</v>
      </c>
      <c r="D699">
        <v>23200.108333608707</v>
      </c>
      <c r="E699">
        <v>182.3169320315302</v>
      </c>
      <c r="F699">
        <v>616.13218157794336</v>
      </c>
      <c r="G699" t="s">
        <v>310</v>
      </c>
      <c r="H699">
        <v>1327.6516066927493</v>
      </c>
      <c r="I699">
        <v>749.08520217939724</v>
      </c>
      <c r="J699">
        <v>5.6115542270972565</v>
      </c>
      <c r="K699">
        <v>275.48312644503721</v>
      </c>
      <c r="L699">
        <v>348.26498474248268</v>
      </c>
      <c r="M699">
        <v>350.37766541057664</v>
      </c>
      <c r="N699">
        <v>1322.1737249826476</v>
      </c>
      <c r="O699">
        <v>20.209598620950356</v>
      </c>
      <c r="P699">
        <v>15.788775775879023</v>
      </c>
      <c r="Q699">
        <v>3.4258340727938519</v>
      </c>
      <c r="R699">
        <v>1096.7503127750558</v>
      </c>
      <c r="S699">
        <v>1000.0131381109485</v>
      </c>
      <c r="T699">
        <v>4599.9943015635599</v>
      </c>
      <c r="U699">
        <v>2399.9955856016977</v>
      </c>
      <c r="V699">
        <v>132.77271330584583</v>
      </c>
      <c r="W699">
        <v>23.60263785683124</v>
      </c>
      <c r="X699">
        <v>0.79137501120567322</v>
      </c>
      <c r="Y699">
        <v>1.9862222131376126</v>
      </c>
      <c r="Z699" t="s">
        <v>310</v>
      </c>
      <c r="AA699" t="s">
        <v>310</v>
      </c>
      <c r="AB699" t="s">
        <v>310</v>
      </c>
      <c r="AC699" t="s">
        <v>310</v>
      </c>
      <c r="AD699" t="s">
        <v>310</v>
      </c>
      <c r="AE699">
        <v>14641.708661677056</v>
      </c>
      <c r="AF699">
        <v>91.841807381444653</v>
      </c>
      <c r="AG699">
        <v>8.737437761469673</v>
      </c>
      <c r="AH699">
        <v>353.47635331107847</v>
      </c>
      <c r="AI699" t="s">
        <v>310</v>
      </c>
      <c r="AJ699">
        <v>1.6000000238418579</v>
      </c>
      <c r="AK699">
        <v>6210</v>
      </c>
      <c r="AL699">
        <v>68.4022638859024</v>
      </c>
      <c r="AM699">
        <v>1.4351878831143277</v>
      </c>
      <c r="AN699">
        <v>4.4700946383024762</v>
      </c>
      <c r="AO699">
        <v>25.028268609255051</v>
      </c>
      <c r="AP699">
        <v>0.10982733820290813</v>
      </c>
      <c r="AQ699">
        <v>13.780553115879817</v>
      </c>
      <c r="AR699">
        <v>39862.342085055978</v>
      </c>
      <c r="AS699">
        <v>45950.919229532963</v>
      </c>
      <c r="AT699">
        <v>464.73358852404533</v>
      </c>
      <c r="AU699">
        <v>635.06519477633196</v>
      </c>
      <c r="AV699">
        <v>580.11788216141815</v>
      </c>
      <c r="AW699">
        <v>594.71281711206802</v>
      </c>
      <c r="AX699">
        <v>594.12334621214882</v>
      </c>
      <c r="AY699">
        <v>587.3606606635542</v>
      </c>
      <c r="AZ699">
        <v>3.5688892217368426</v>
      </c>
      <c r="BA699">
        <v>-13.709421934613546</v>
      </c>
      <c r="BB699">
        <v>55.87305005947379</v>
      </c>
      <c r="BC699">
        <v>983.4093671465489</v>
      </c>
      <c r="BD699">
        <v>7434.0348335942708</v>
      </c>
      <c r="BE699" s="33">
        <v>8.4033330902457237E-2</v>
      </c>
      <c r="BF699" s="33"/>
    </row>
    <row r="700" spans="3:58" x14ac:dyDescent="0.3">
      <c r="C700" s="34">
        <v>43429</v>
      </c>
      <c r="D700">
        <v>23201.773552387018</v>
      </c>
      <c r="E700">
        <v>180.623183314823</v>
      </c>
      <c r="F700">
        <v>608.04742909435788</v>
      </c>
      <c r="G700" t="s">
        <v>310</v>
      </c>
      <c r="H700">
        <v>1326.3574956356874</v>
      </c>
      <c r="I700">
        <v>748.17996525926367</v>
      </c>
      <c r="J700">
        <v>5.5905024272108079</v>
      </c>
      <c r="K700">
        <v>255.68038434729641</v>
      </c>
      <c r="L700">
        <v>343.20692839529306</v>
      </c>
      <c r="M700">
        <v>347.50653417169866</v>
      </c>
      <c r="N700">
        <v>1319.5309180881868</v>
      </c>
      <c r="O700">
        <v>20.182184009643432</v>
      </c>
      <c r="P700">
        <v>15.880832373619867</v>
      </c>
      <c r="Q700">
        <v>3.2753086884269713</v>
      </c>
      <c r="R700">
        <v>1095.1744194135636</v>
      </c>
      <c r="S700">
        <v>999.9606042910724</v>
      </c>
      <c r="T700">
        <v>4599.9967248890953</v>
      </c>
      <c r="U700">
        <v>2399.8980250362079</v>
      </c>
      <c r="V700">
        <v>132.91301325939884</v>
      </c>
      <c r="W700">
        <v>23.700000762939453</v>
      </c>
      <c r="X700">
        <v>0.82325086072876441</v>
      </c>
      <c r="Y700">
        <v>1.8647506209720053</v>
      </c>
      <c r="Z700" t="s">
        <v>310</v>
      </c>
      <c r="AA700" t="s">
        <v>310</v>
      </c>
      <c r="AB700" t="s">
        <v>310</v>
      </c>
      <c r="AC700" t="s">
        <v>310</v>
      </c>
      <c r="AD700" t="s">
        <v>310</v>
      </c>
      <c r="AE700">
        <v>14633.684699489082</v>
      </c>
      <c r="AF700">
        <v>92.227432284001949</v>
      </c>
      <c r="AG700">
        <v>8.7944447137490247</v>
      </c>
      <c r="AH700">
        <v>355.46750036833248</v>
      </c>
      <c r="AI700" t="s">
        <v>310</v>
      </c>
      <c r="AJ700">
        <v>1.6000000238418579</v>
      </c>
      <c r="AK700">
        <v>6210</v>
      </c>
      <c r="AL700">
        <v>68.206269744523297</v>
      </c>
      <c r="AM700">
        <v>1.4404159832811521</v>
      </c>
      <c r="AN700">
        <v>4.512931712167644</v>
      </c>
      <c r="AO700">
        <v>25.182639525266858</v>
      </c>
      <c r="AP700">
        <v>0.1086169340919371</v>
      </c>
      <c r="AQ700">
        <v>13.646330573993351</v>
      </c>
      <c r="AR700">
        <v>39966.239074924815</v>
      </c>
      <c r="AS700">
        <v>44097.202612744659</v>
      </c>
      <c r="AT700">
        <v>463.1233254523184</v>
      </c>
      <c r="AU700">
        <v>625.92464545979385</v>
      </c>
      <c r="AV700">
        <v>569.91098870548615</v>
      </c>
      <c r="AW700">
        <v>585.17696744355771</v>
      </c>
      <c r="AX700">
        <v>583.9981076977258</v>
      </c>
      <c r="AY700">
        <v>578.38854909637189</v>
      </c>
      <c r="AZ700">
        <v>3.7393492191963951</v>
      </c>
      <c r="BA700">
        <v>-13.844776156921412</v>
      </c>
      <c r="BB700">
        <v>50.63615862084049</v>
      </c>
      <c r="BC700">
        <v>956.70956674106992</v>
      </c>
      <c r="BD700">
        <v>7450.6074183442679</v>
      </c>
      <c r="BE700" s="33">
        <v>9.0983331824342414E-2</v>
      </c>
      <c r="BF700" s="33"/>
    </row>
    <row r="701" spans="3:58" x14ac:dyDescent="0.3">
      <c r="C701" s="34">
        <v>43430</v>
      </c>
      <c r="D701">
        <v>23153.770154238136</v>
      </c>
      <c r="E701">
        <v>180.65164647181354</v>
      </c>
      <c r="F701">
        <v>607.38417027336857</v>
      </c>
      <c r="G701" t="s">
        <v>310</v>
      </c>
      <c r="H701">
        <v>1331.0726909852031</v>
      </c>
      <c r="I701">
        <v>760.67700898145984</v>
      </c>
      <c r="J701">
        <v>3.9235107989625537</v>
      </c>
      <c r="K701">
        <v>250.93504411027305</v>
      </c>
      <c r="L701">
        <v>315.49876962276926</v>
      </c>
      <c r="M701">
        <v>340.16271574240096</v>
      </c>
      <c r="N701">
        <v>1324.2116323847818</v>
      </c>
      <c r="O701">
        <v>20.072764599098907</v>
      </c>
      <c r="P701">
        <v>15.772525797684162</v>
      </c>
      <c r="Q701">
        <v>3.2758375753147346</v>
      </c>
      <c r="R701">
        <v>1092.4864034038806</v>
      </c>
      <c r="S701">
        <v>999.99681933016166</v>
      </c>
      <c r="T701">
        <v>4599.9993330573152</v>
      </c>
      <c r="U701">
        <v>2399.9447563922931</v>
      </c>
      <c r="V701">
        <v>132.81510439196575</v>
      </c>
      <c r="W701">
        <v>23.700000762939453</v>
      </c>
      <c r="X701">
        <v>0.83017339233694154</v>
      </c>
      <c r="Y701">
        <v>1.8350018661823768</v>
      </c>
      <c r="Z701" t="s">
        <v>310</v>
      </c>
      <c r="AA701" t="s">
        <v>310</v>
      </c>
      <c r="AB701" t="s">
        <v>310</v>
      </c>
      <c r="AC701" t="s">
        <v>310</v>
      </c>
      <c r="AD701" t="s">
        <v>310</v>
      </c>
      <c r="AE701">
        <v>14587.760833166738</v>
      </c>
      <c r="AF701">
        <v>91.989993906209961</v>
      </c>
      <c r="AG701">
        <v>8.7450693689551979</v>
      </c>
      <c r="AH701">
        <v>356.70702223425866</v>
      </c>
      <c r="AI701" t="s">
        <v>310</v>
      </c>
      <c r="AJ701">
        <v>1.6000000238418579</v>
      </c>
      <c r="AK701">
        <v>6210</v>
      </c>
      <c r="AL701">
        <v>74.569482394853367</v>
      </c>
      <c r="AM701">
        <v>1.1603123627092962</v>
      </c>
      <c r="AN701">
        <v>4.9743134604969717</v>
      </c>
      <c r="AO701">
        <v>18.764637196439978</v>
      </c>
      <c r="AP701">
        <v>5.4190037934488608E-2</v>
      </c>
      <c r="AQ701">
        <v>20.146386651173085</v>
      </c>
      <c r="AR701">
        <v>39222.776999588677</v>
      </c>
      <c r="AS701">
        <v>43010.619118336581</v>
      </c>
      <c r="AT701">
        <v>464.4401437511093</v>
      </c>
      <c r="AU701">
        <v>625.45412694474703</v>
      </c>
      <c r="AV701">
        <v>568.66814085506064</v>
      </c>
      <c r="AW701">
        <v>585.68737723311176</v>
      </c>
      <c r="AX701">
        <v>584.68506070048159</v>
      </c>
      <c r="AY701">
        <v>578.18073393780253</v>
      </c>
      <c r="AZ701">
        <v>3.6174853113191809</v>
      </c>
      <c r="BA701">
        <v>-14.503800293460982</v>
      </c>
      <c r="BB701">
        <v>38.414258936243947</v>
      </c>
      <c r="BC701">
        <v>965.71387911437307</v>
      </c>
      <c r="BD701">
        <v>7494.6087326116558</v>
      </c>
      <c r="BE701" s="33">
        <v>9.158909924408655E-2</v>
      </c>
      <c r="BF701" s="33"/>
    </row>
    <row r="702" spans="3:58" x14ac:dyDescent="0.3">
      <c r="C702" s="34">
        <v>43431</v>
      </c>
      <c r="D702">
        <v>22999.236906089493</v>
      </c>
      <c r="E702">
        <v>178.61042592131022</v>
      </c>
      <c r="F702">
        <v>606.3413863652645</v>
      </c>
      <c r="G702" t="s">
        <v>310</v>
      </c>
      <c r="H702">
        <v>1334.8149622467286</v>
      </c>
      <c r="I702">
        <v>761.49673064896126</v>
      </c>
      <c r="J702">
        <v>2.8139558766382908</v>
      </c>
      <c r="K702">
        <v>262.97210490217753</v>
      </c>
      <c r="L702">
        <v>329.68368021237404</v>
      </c>
      <c r="M702">
        <v>344.46886502265204</v>
      </c>
      <c r="N702">
        <v>1329.3409238297202</v>
      </c>
      <c r="O702">
        <v>20.152056739158958</v>
      </c>
      <c r="P702">
        <v>15.861013561149553</v>
      </c>
      <c r="Q702">
        <v>3.23977177408951</v>
      </c>
      <c r="R702">
        <v>1074.3333818830993</v>
      </c>
      <c r="S702">
        <v>1000.0161584745509</v>
      </c>
      <c r="T702">
        <v>4600.0233259007573</v>
      </c>
      <c r="U702">
        <v>2399.9236601783591</v>
      </c>
      <c r="V702">
        <v>132.69252675939191</v>
      </c>
      <c r="W702">
        <v>23.700000762939453</v>
      </c>
      <c r="X702">
        <v>0.80697818399497512</v>
      </c>
      <c r="Y702">
        <v>1.8647506189057101</v>
      </c>
      <c r="Z702" t="s">
        <v>310</v>
      </c>
      <c r="AA702" t="s">
        <v>310</v>
      </c>
      <c r="AB702" t="s">
        <v>310</v>
      </c>
      <c r="AC702" t="s">
        <v>310</v>
      </c>
      <c r="AD702" t="s">
        <v>310</v>
      </c>
      <c r="AE702">
        <v>14041.524953635009</v>
      </c>
      <c r="AF702">
        <v>91.750001907348633</v>
      </c>
      <c r="AG702">
        <v>8.5851246404535111</v>
      </c>
      <c r="AH702">
        <v>355.97631371423518</v>
      </c>
      <c r="AI702" t="s">
        <v>310</v>
      </c>
      <c r="AJ702">
        <v>1.6000000238418579</v>
      </c>
      <c r="AK702">
        <v>6210</v>
      </c>
      <c r="AL702">
        <v>78.491537050041799</v>
      </c>
      <c r="AM702">
        <v>0.97016619738602883</v>
      </c>
      <c r="AN702">
        <v>5.2674391723295004</v>
      </c>
      <c r="AO702">
        <v>14.80942396350248</v>
      </c>
      <c r="AP702">
        <v>2.8775769996543743E-2</v>
      </c>
      <c r="AQ702">
        <v>22.867765059858609</v>
      </c>
      <c r="AR702">
        <v>39497.387778557597</v>
      </c>
      <c r="AS702">
        <v>42868.255522213556</v>
      </c>
      <c r="AT702">
        <v>463.07812618507779</v>
      </c>
      <c r="AU702">
        <v>624.94649200471088</v>
      </c>
      <c r="AV702">
        <v>564.06485345831311</v>
      </c>
      <c r="AW702">
        <v>582.34665809734929</v>
      </c>
      <c r="AX702">
        <v>581.34475811277218</v>
      </c>
      <c r="AY702">
        <v>574.30973977270264</v>
      </c>
      <c r="AZ702">
        <v>3.3186103963311351</v>
      </c>
      <c r="BA702">
        <v>-14.339871506906423</v>
      </c>
      <c r="BB702">
        <v>48.136235796189197</v>
      </c>
      <c r="BC702">
        <v>969.30238387875499</v>
      </c>
      <c r="BD702">
        <v>7376.0642774672724</v>
      </c>
      <c r="BE702" s="33">
        <v>8.7895831403632954E-2</v>
      </c>
      <c r="BF702" s="33"/>
    </row>
    <row r="703" spans="3:58" x14ac:dyDescent="0.3">
      <c r="C703" s="34">
        <v>43432</v>
      </c>
      <c r="D703">
        <v>23001.385946162027</v>
      </c>
      <c r="E703">
        <v>178.03265887307418</v>
      </c>
      <c r="F703">
        <v>607.95059792240522</v>
      </c>
      <c r="G703" t="s">
        <v>310</v>
      </c>
      <c r="H703">
        <v>1334.9604819428789</v>
      </c>
      <c r="I703">
        <v>757.73923261123684</v>
      </c>
      <c r="J703">
        <v>3.0383787751135443</v>
      </c>
      <c r="K703">
        <v>271.40902149966519</v>
      </c>
      <c r="L703">
        <v>342.46830972290371</v>
      </c>
      <c r="M703">
        <v>346.53321524472284</v>
      </c>
      <c r="N703">
        <v>1329.0623488233052</v>
      </c>
      <c r="O703">
        <v>20.041476476778019</v>
      </c>
      <c r="P703">
        <v>15.95473577850094</v>
      </c>
      <c r="Q703">
        <v>3.1217368480106922</v>
      </c>
      <c r="R703">
        <v>1084.6247726093959</v>
      </c>
      <c r="S703">
        <v>999.91626210949164</v>
      </c>
      <c r="T703">
        <v>4599.99712384136</v>
      </c>
      <c r="U703">
        <v>2399.9260215577915</v>
      </c>
      <c r="V703">
        <v>132.59952186460117</v>
      </c>
      <c r="W703">
        <v>23.62750003962876</v>
      </c>
      <c r="X703">
        <v>0.85212587926796279</v>
      </c>
      <c r="Y703">
        <v>1.734957794897289</v>
      </c>
      <c r="Z703" t="s">
        <v>310</v>
      </c>
      <c r="AA703" t="s">
        <v>310</v>
      </c>
      <c r="AB703" t="s">
        <v>310</v>
      </c>
      <c r="AC703" t="s">
        <v>310</v>
      </c>
      <c r="AD703" t="s">
        <v>310</v>
      </c>
      <c r="AE703">
        <v>14090.722578582234</v>
      </c>
      <c r="AF703">
        <v>91.800003051757813</v>
      </c>
      <c r="AG703">
        <v>8.4552376660477933</v>
      </c>
      <c r="AH703">
        <v>349.73342337132556</v>
      </c>
      <c r="AI703" t="s">
        <v>310</v>
      </c>
      <c r="AJ703">
        <v>1.3362538745769075</v>
      </c>
      <c r="AK703">
        <v>6210</v>
      </c>
      <c r="AL703">
        <v>77.994885770079279</v>
      </c>
      <c r="AM703">
        <v>1.0482866780688929</v>
      </c>
      <c r="AN703">
        <v>5.0835626510385525</v>
      </c>
      <c r="AO703">
        <v>15.425640257678818</v>
      </c>
      <c r="AP703">
        <v>2.81565352288662E-2</v>
      </c>
      <c r="AQ703">
        <v>24.061930153628239</v>
      </c>
      <c r="AR703">
        <v>39887.424329036017</v>
      </c>
      <c r="AS703">
        <v>43384.942173049727</v>
      </c>
      <c r="AT703">
        <v>462.26313687677555</v>
      </c>
      <c r="AU703">
        <v>626.73413293682404</v>
      </c>
      <c r="AV703">
        <v>567.75569415826294</v>
      </c>
      <c r="AW703">
        <v>584.44869121471493</v>
      </c>
      <c r="AX703">
        <v>583.4753738413425</v>
      </c>
      <c r="AY703">
        <v>576.77027230636065</v>
      </c>
      <c r="AZ703">
        <v>3.4650231785935488</v>
      </c>
      <c r="BA703">
        <v>-13.992924151570769</v>
      </c>
      <c r="BB703">
        <v>56.022198314787474</v>
      </c>
      <c r="BC703">
        <v>986.77418338054588</v>
      </c>
      <c r="BD703">
        <v>7357.6914009877628</v>
      </c>
      <c r="BE703" s="33">
        <v>8.8482635003208826E-2</v>
      </c>
      <c r="BF703" s="33"/>
    </row>
    <row r="704" spans="3:58" x14ac:dyDescent="0.3">
      <c r="C704" s="34">
        <v>43433</v>
      </c>
      <c r="D704">
        <v>22999.737072822485</v>
      </c>
      <c r="E704">
        <v>180.24888534282218</v>
      </c>
      <c r="F704">
        <v>612.90932849820456</v>
      </c>
      <c r="G704" t="s">
        <v>310</v>
      </c>
      <c r="H704">
        <v>1334.9962802496609</v>
      </c>
      <c r="I704">
        <v>753.84736815844326</v>
      </c>
      <c r="J704">
        <v>3.0179203349235348</v>
      </c>
      <c r="K704">
        <v>277.46021843687839</v>
      </c>
      <c r="L704">
        <v>349.95876875725827</v>
      </c>
      <c r="M704">
        <v>352.49771437742038</v>
      </c>
      <c r="N704">
        <v>1329.7866994475594</v>
      </c>
      <c r="O704">
        <v>19.611834101312727</v>
      </c>
      <c r="P704">
        <v>15.80845040809157</v>
      </c>
      <c r="Q704">
        <v>2.950183344117876</v>
      </c>
      <c r="R704">
        <v>1073.1834231604953</v>
      </c>
      <c r="S704">
        <v>1000.0921014101875</v>
      </c>
      <c r="T704">
        <v>4599.9942324017129</v>
      </c>
      <c r="U704">
        <v>2400.1278994971485</v>
      </c>
      <c r="V704">
        <v>132.68049006008297</v>
      </c>
      <c r="W704">
        <v>23.601943428210799</v>
      </c>
      <c r="X704">
        <v>0.89438059810558823</v>
      </c>
      <c r="Y704">
        <v>1.674916229410492</v>
      </c>
      <c r="Z704" t="s">
        <v>310</v>
      </c>
      <c r="AA704" t="s">
        <v>310</v>
      </c>
      <c r="AB704" t="s">
        <v>310</v>
      </c>
      <c r="AC704" t="s">
        <v>310</v>
      </c>
      <c r="AD704" t="s">
        <v>310</v>
      </c>
      <c r="AE704">
        <v>14595.614655441526</v>
      </c>
      <c r="AF704">
        <v>91.757640122531114</v>
      </c>
      <c r="AG704">
        <v>8.369999885559082</v>
      </c>
      <c r="AH704">
        <v>345.89132579097043</v>
      </c>
      <c r="AI704" t="s">
        <v>310</v>
      </c>
      <c r="AJ704">
        <v>1</v>
      </c>
      <c r="AK704">
        <v>6210</v>
      </c>
      <c r="AL704">
        <v>78.247992989172133</v>
      </c>
      <c r="AM704">
        <v>1.0312653780072676</v>
      </c>
      <c r="AN704">
        <v>5.0508716779453833</v>
      </c>
      <c r="AO704">
        <v>15.229194797011681</v>
      </c>
      <c r="AP704">
        <v>2.9883128306573806E-2</v>
      </c>
      <c r="AQ704">
        <v>19.571518348631937</v>
      </c>
      <c r="AR704">
        <v>39861.648588007076</v>
      </c>
      <c r="AS704">
        <v>45108.507310020446</v>
      </c>
      <c r="AT704">
        <v>464.13133114832192</v>
      </c>
      <c r="AU704">
        <v>632.12096952289789</v>
      </c>
      <c r="AV704">
        <v>573.97551953113748</v>
      </c>
      <c r="AW704">
        <v>590.18570731866953</v>
      </c>
      <c r="AX704">
        <v>589.4232317951836</v>
      </c>
      <c r="AY704">
        <v>581.96261844900005</v>
      </c>
      <c r="AZ704">
        <v>3.5720513198270432</v>
      </c>
      <c r="BA704">
        <v>-13.559892538927752</v>
      </c>
      <c r="BB704">
        <v>61.23311947365422</v>
      </c>
      <c r="BC704">
        <v>960.12431064339478</v>
      </c>
      <c r="BD704">
        <v>7227.9156819695472</v>
      </c>
      <c r="BE704" s="33">
        <v>9.8349999636411667E-2</v>
      </c>
      <c r="BF704" s="33"/>
    </row>
    <row r="705" spans="3:58" x14ac:dyDescent="0.3">
      <c r="C705" s="34">
        <v>43434</v>
      </c>
      <c r="D705">
        <v>23052.522260816135</v>
      </c>
      <c r="E705">
        <v>180.41659130072938</v>
      </c>
      <c r="F705">
        <v>617.72049955895875</v>
      </c>
      <c r="G705" t="s">
        <v>310</v>
      </c>
      <c r="H705">
        <v>1333.4241706593268</v>
      </c>
      <c r="I705">
        <v>754.45780888916136</v>
      </c>
      <c r="J705">
        <v>3.0911133458758129</v>
      </c>
      <c r="K705">
        <v>274.11491760539229</v>
      </c>
      <c r="L705">
        <v>353.70517431402629</v>
      </c>
      <c r="M705">
        <v>350.95592926006555</v>
      </c>
      <c r="N705">
        <v>1327.9234342981665</v>
      </c>
      <c r="O705">
        <v>19.551246787060045</v>
      </c>
      <c r="P705">
        <v>15.835158447836713</v>
      </c>
      <c r="Q705">
        <v>2.9097938690720957</v>
      </c>
      <c r="R705">
        <v>1069.1114309526336</v>
      </c>
      <c r="S705">
        <v>999.93956307824499</v>
      </c>
      <c r="T705">
        <v>4599.9717328199858</v>
      </c>
      <c r="U705">
        <v>2400.0751136266722</v>
      </c>
      <c r="V705">
        <v>132.60095731130801</v>
      </c>
      <c r="W705">
        <v>23.81944290123208</v>
      </c>
      <c r="X705">
        <v>0.8831832949262709</v>
      </c>
      <c r="Y705">
        <v>1.6315974242658746</v>
      </c>
      <c r="Z705" t="s">
        <v>310</v>
      </c>
      <c r="AA705" t="s">
        <v>310</v>
      </c>
      <c r="AB705" t="s">
        <v>310</v>
      </c>
      <c r="AC705" t="s">
        <v>310</v>
      </c>
      <c r="AD705" t="s">
        <v>310</v>
      </c>
      <c r="AE705">
        <v>14683.962814338205</v>
      </c>
      <c r="AF705">
        <v>91.742013643367827</v>
      </c>
      <c r="AG705">
        <v>8.5233910868034748</v>
      </c>
      <c r="AH705">
        <v>363.71265831808148</v>
      </c>
      <c r="AI705" t="s">
        <v>310</v>
      </c>
      <c r="AJ705">
        <v>0.10534883904403392</v>
      </c>
      <c r="AK705">
        <v>6210</v>
      </c>
      <c r="AL705">
        <v>78.427969934700528</v>
      </c>
      <c r="AM705">
        <v>1.0203791071753388</v>
      </c>
      <c r="AN705">
        <v>4.9238548861170131</v>
      </c>
      <c r="AO705">
        <v>15.193379231674086</v>
      </c>
      <c r="AP705">
        <v>3.1342252246860332E-2</v>
      </c>
      <c r="AQ705">
        <v>15.549719444049632</v>
      </c>
      <c r="AR705">
        <v>40064.653865159962</v>
      </c>
      <c r="AS705">
        <v>47866.057145352686</v>
      </c>
      <c r="AT705">
        <v>461.94257687550868</v>
      </c>
      <c r="AU705">
        <v>637.19608502950564</v>
      </c>
      <c r="AV705">
        <v>583.74112644205184</v>
      </c>
      <c r="AW705">
        <v>597.49106404740496</v>
      </c>
      <c r="AX705">
        <v>596.67992292823283</v>
      </c>
      <c r="AY705">
        <v>589.12991521092306</v>
      </c>
      <c r="AZ705">
        <v>3.8100496355858517</v>
      </c>
      <c r="BA705">
        <v>-13.368126468778023</v>
      </c>
      <c r="BB705">
        <v>63.375644221093012</v>
      </c>
      <c r="BC705">
        <v>948.67978565823182</v>
      </c>
      <c r="BD705">
        <v>7108.008801462639</v>
      </c>
      <c r="BE705" s="33">
        <v>0.10070933316104493</v>
      </c>
      <c r="BF705" s="33"/>
    </row>
    <row r="706" spans="3:58" x14ac:dyDescent="0.3">
      <c r="C706" s="34">
        <v>43435</v>
      </c>
      <c r="D706">
        <v>23454.961548472653</v>
      </c>
      <c r="E706">
        <v>181.08857796662897</v>
      </c>
      <c r="F706">
        <v>616.49932720686218</v>
      </c>
      <c r="G706" t="s">
        <v>310</v>
      </c>
      <c r="H706">
        <v>1335.0438790818343</v>
      </c>
      <c r="I706">
        <v>749.92546601370418</v>
      </c>
      <c r="J706">
        <v>3.3454162513782655</v>
      </c>
      <c r="K706">
        <v>268.32566787051985</v>
      </c>
      <c r="L706">
        <v>344.94776301633658</v>
      </c>
      <c r="M706">
        <v>344.1994251457362</v>
      </c>
      <c r="N706">
        <v>1330.494527213255</v>
      </c>
      <c r="O706">
        <v>19.865364324866487</v>
      </c>
      <c r="P706">
        <v>16.091636264655889</v>
      </c>
      <c r="Q706">
        <v>2.6907027550144078</v>
      </c>
      <c r="R706">
        <v>1071.1495426628755</v>
      </c>
      <c r="S706">
        <v>999.96861484745557</v>
      </c>
      <c r="T706">
        <v>4599.9750358709862</v>
      </c>
      <c r="U706">
        <v>2399.8012396134927</v>
      </c>
      <c r="V706">
        <v>132.66826906061175</v>
      </c>
      <c r="W706">
        <v>23.899999618530273</v>
      </c>
      <c r="X706">
        <v>0.82160825888340894</v>
      </c>
      <c r="Y706">
        <v>1.6238472895277241</v>
      </c>
      <c r="Z706" t="s">
        <v>310</v>
      </c>
      <c r="AA706" t="s">
        <v>310</v>
      </c>
      <c r="AB706" t="s">
        <v>310</v>
      </c>
      <c r="AC706" t="s">
        <v>310</v>
      </c>
      <c r="AD706" t="s">
        <v>310</v>
      </c>
      <c r="AE706">
        <v>14993.374207773488</v>
      </c>
      <c r="AF706">
        <v>91.841947242748574</v>
      </c>
      <c r="AG706">
        <v>8.6500618367126592</v>
      </c>
      <c r="AH706">
        <v>360.45604861992376</v>
      </c>
      <c r="AI706" t="s">
        <v>310</v>
      </c>
      <c r="AJ706">
        <v>-0.30000001192092901</v>
      </c>
      <c r="AK706">
        <v>6210</v>
      </c>
      <c r="AL706">
        <v>77.509090182133079</v>
      </c>
      <c r="AM706">
        <v>1.1076284546627779</v>
      </c>
      <c r="AN706">
        <v>4.8096726465499637</v>
      </c>
      <c r="AO706">
        <v>16.070212364562899</v>
      </c>
      <c r="AP706">
        <v>2.9944031139230005E-2</v>
      </c>
      <c r="AQ706">
        <v>16.0218690887754</v>
      </c>
      <c r="AR706">
        <v>40334.962015097051</v>
      </c>
      <c r="AS706">
        <v>47773.55374890742</v>
      </c>
      <c r="AT706">
        <v>463.78812359766317</v>
      </c>
      <c r="AU706">
        <v>635.56274585853544</v>
      </c>
      <c r="AV706">
        <v>583.24637862552322</v>
      </c>
      <c r="AW706">
        <v>596.88365586207635</v>
      </c>
      <c r="AX706">
        <v>595.98327876380165</v>
      </c>
      <c r="AY706">
        <v>588.74015630644681</v>
      </c>
      <c r="AZ706">
        <v>3.7821917853493163</v>
      </c>
      <c r="BA706">
        <v>-13.64118606682641</v>
      </c>
      <c r="BB706">
        <v>56.775106073066091</v>
      </c>
      <c r="BC706">
        <v>941.49136257864859</v>
      </c>
      <c r="BD706">
        <v>7609.4022791890948</v>
      </c>
      <c r="BE706" s="33">
        <v>8.7520834679404899E-2</v>
      </c>
      <c r="BF706" s="33"/>
    </row>
    <row r="707" spans="3:58" x14ac:dyDescent="0.3">
      <c r="C707" s="34">
        <v>43436</v>
      </c>
      <c r="D707">
        <v>23499.431388226862</v>
      </c>
      <c r="E707">
        <v>183.13964791953998</v>
      </c>
      <c r="F707">
        <v>604.74263767727189</v>
      </c>
      <c r="G707" t="s">
        <v>310</v>
      </c>
      <c r="H707">
        <v>1334.9447281989335</v>
      </c>
      <c r="I707">
        <v>748.70932142261779</v>
      </c>
      <c r="J707">
        <v>3.2890857903208275</v>
      </c>
      <c r="K707">
        <v>261.33786209522788</v>
      </c>
      <c r="L707">
        <v>334.45142653990922</v>
      </c>
      <c r="M707">
        <v>336.52382077465671</v>
      </c>
      <c r="N707">
        <v>1329.6988368633263</v>
      </c>
      <c r="O707">
        <v>20.245813917094853</v>
      </c>
      <c r="P707">
        <v>16.192243643535566</v>
      </c>
      <c r="Q707">
        <v>2.896790616782019</v>
      </c>
      <c r="R707">
        <v>1080.6265318555236</v>
      </c>
      <c r="S707">
        <v>999.96942589345736</v>
      </c>
      <c r="T707">
        <v>4599.9571234134346</v>
      </c>
      <c r="U707">
        <v>2399.8619496413803</v>
      </c>
      <c r="V707">
        <v>131.96829901656989</v>
      </c>
      <c r="W707">
        <v>23.899999618530273</v>
      </c>
      <c r="X707">
        <v>0.74422957328320349</v>
      </c>
      <c r="Y707">
        <v>1.661541481352879</v>
      </c>
      <c r="Z707" t="s">
        <v>310</v>
      </c>
      <c r="AA707" t="s">
        <v>310</v>
      </c>
      <c r="AB707" t="s">
        <v>310</v>
      </c>
      <c r="AC707" t="s">
        <v>310</v>
      </c>
      <c r="AD707" t="s">
        <v>310</v>
      </c>
      <c r="AE707">
        <v>14934.619481617632</v>
      </c>
      <c r="AF707">
        <v>91.975000381469727</v>
      </c>
      <c r="AG707">
        <v>8.5454171135185657</v>
      </c>
      <c r="AH707">
        <v>356.51124421876636</v>
      </c>
      <c r="AI707" t="s">
        <v>310</v>
      </c>
      <c r="AJ707">
        <v>-0.30000001192092896</v>
      </c>
      <c r="AK707">
        <v>6210</v>
      </c>
      <c r="AL707">
        <v>77.802207989615837</v>
      </c>
      <c r="AM707">
        <v>1.0883309829676948</v>
      </c>
      <c r="AN707">
        <v>4.8255944805306106</v>
      </c>
      <c r="AO707">
        <v>15.840947576622389</v>
      </c>
      <c r="AP707">
        <v>2.9998132959008217E-2</v>
      </c>
      <c r="AQ707">
        <v>14.875479427428738</v>
      </c>
      <c r="AR707">
        <v>40472.342421022877</v>
      </c>
      <c r="AS707">
        <v>44024.451042496767</v>
      </c>
      <c r="AT707">
        <v>463.57608561473614</v>
      </c>
      <c r="AU707">
        <v>622.9496573453365</v>
      </c>
      <c r="AV707">
        <v>569.37451248682385</v>
      </c>
      <c r="AW707">
        <v>585.38723947794415</v>
      </c>
      <c r="AX707">
        <v>584.43740356035948</v>
      </c>
      <c r="AY707">
        <v>577.96186461306866</v>
      </c>
      <c r="AZ707">
        <v>3.8382006918816214</v>
      </c>
      <c r="BA707">
        <v>-14.008392062451328</v>
      </c>
      <c r="BB707">
        <v>47.775902881075488</v>
      </c>
      <c r="BC707">
        <v>935.92088939781866</v>
      </c>
      <c r="BD707">
        <v>7640.9629883822927</v>
      </c>
      <c r="BE707" s="33">
        <v>8.3616665874918297E-2</v>
      </c>
      <c r="BF707" s="33"/>
    </row>
    <row r="708" spans="3:58" x14ac:dyDescent="0.3">
      <c r="C708" s="34">
        <v>43437</v>
      </c>
      <c r="D708">
        <v>23500.815044952051</v>
      </c>
      <c r="E708">
        <v>181.91486914477386</v>
      </c>
      <c r="F708">
        <v>592.74687803982113</v>
      </c>
      <c r="G708" t="s">
        <v>310</v>
      </c>
      <c r="H708">
        <v>1335.01598714126</v>
      </c>
      <c r="I708">
        <v>749.0939531443023</v>
      </c>
      <c r="J708">
        <v>3.1951460195385293</v>
      </c>
      <c r="K708">
        <v>255.48046723948852</v>
      </c>
      <c r="L708">
        <v>330.85079913983901</v>
      </c>
      <c r="M708">
        <v>330.60050387972632</v>
      </c>
      <c r="N708">
        <v>1328.2575422053499</v>
      </c>
      <c r="O708">
        <v>20.541422912870686</v>
      </c>
      <c r="P708">
        <v>16.237106504053898</v>
      </c>
      <c r="Q708">
        <v>3.1378199005276084</v>
      </c>
      <c r="R708">
        <v>1102.487259433718</v>
      </c>
      <c r="S708">
        <v>999.97100726982956</v>
      </c>
      <c r="T708">
        <v>4599.9271971050066</v>
      </c>
      <c r="U708">
        <v>2399.8605576696532</v>
      </c>
      <c r="V708">
        <v>129.85978737689686</v>
      </c>
      <c r="W708">
        <v>23.899999618530273</v>
      </c>
      <c r="X708">
        <v>0.71448022206270956</v>
      </c>
      <c r="Y708">
        <v>1.6716527596747184</v>
      </c>
      <c r="Z708" t="s">
        <v>310</v>
      </c>
      <c r="AA708" t="s">
        <v>310</v>
      </c>
      <c r="AB708" t="s">
        <v>310</v>
      </c>
      <c r="AC708" t="s">
        <v>310</v>
      </c>
      <c r="AD708" t="s">
        <v>310</v>
      </c>
      <c r="AE708">
        <v>14347.179689205184</v>
      </c>
      <c r="AF708">
        <v>91.916529227395372</v>
      </c>
      <c r="AG708">
        <v>8.39757598469056</v>
      </c>
      <c r="AH708">
        <v>351.03061153119336</v>
      </c>
      <c r="AI708" t="s">
        <v>310</v>
      </c>
      <c r="AJ708">
        <v>0.68541032229835308</v>
      </c>
      <c r="AK708">
        <v>6210</v>
      </c>
      <c r="AL708">
        <v>78.001454675669024</v>
      </c>
      <c r="AM708">
        <v>1.0634366557895814</v>
      </c>
      <c r="AN708">
        <v>4.8920203374327764</v>
      </c>
      <c r="AO708">
        <v>15.596818286537792</v>
      </c>
      <c r="AP708">
        <v>3.137408575715632E-2</v>
      </c>
      <c r="AQ708">
        <v>15.871278185215173</v>
      </c>
      <c r="AR708">
        <v>40863.690664143476</v>
      </c>
      <c r="AS708">
        <v>40039.092529596666</v>
      </c>
      <c r="AT708">
        <v>464.50544845653769</v>
      </c>
      <c r="AU708">
        <v>609.99107562653728</v>
      </c>
      <c r="AV708">
        <v>548.89946491476246</v>
      </c>
      <c r="AW708">
        <v>568.78314423730455</v>
      </c>
      <c r="AX708">
        <v>567.03275704776888</v>
      </c>
      <c r="AY708">
        <v>561.43386448866329</v>
      </c>
      <c r="AZ708">
        <v>3.5804518650384147</v>
      </c>
      <c r="BA708">
        <v>-14.213273252312499</v>
      </c>
      <c r="BB708">
        <v>45.984011595869411</v>
      </c>
      <c r="BC708">
        <v>929.50072094918767</v>
      </c>
      <c r="BD708">
        <v>7718.390391982316</v>
      </c>
      <c r="BE708" s="33">
        <v>7.5321694978145684E-2</v>
      </c>
      <c r="BF708" s="33"/>
    </row>
    <row r="709" spans="3:58" x14ac:dyDescent="0.3">
      <c r="C709" s="34">
        <v>43438</v>
      </c>
      <c r="D709">
        <v>23502.37793287585</v>
      </c>
      <c r="E709">
        <v>180.92815462887975</v>
      </c>
      <c r="F709">
        <v>592.59263196464747</v>
      </c>
      <c r="G709" t="s">
        <v>310</v>
      </c>
      <c r="H709">
        <v>1334.7989547723741</v>
      </c>
      <c r="I709">
        <v>750.79261002665658</v>
      </c>
      <c r="J709">
        <v>3.1271912342488726</v>
      </c>
      <c r="K709">
        <v>248.47450590879416</v>
      </c>
      <c r="L709">
        <v>321.28517132166428</v>
      </c>
      <c r="M709">
        <v>328.8557247937207</v>
      </c>
      <c r="N709">
        <v>1327.6426132795771</v>
      </c>
      <c r="O709">
        <v>20.624200962930242</v>
      </c>
      <c r="P709">
        <v>16.143198474595515</v>
      </c>
      <c r="Q709">
        <v>3.3778221574227176</v>
      </c>
      <c r="R709">
        <v>1102.8013579907054</v>
      </c>
      <c r="S709">
        <v>999.95809162687146</v>
      </c>
      <c r="T709">
        <v>4600.0286869293732</v>
      </c>
      <c r="U709">
        <v>2399.9098025417002</v>
      </c>
      <c r="V709">
        <v>127.33006831633475</v>
      </c>
      <c r="W709">
        <v>23.899999618530273</v>
      </c>
      <c r="X709">
        <v>0.73440990065469547</v>
      </c>
      <c r="Y709">
        <v>1.6935558299958053</v>
      </c>
      <c r="Z709" t="s">
        <v>310</v>
      </c>
      <c r="AA709" t="s">
        <v>310</v>
      </c>
      <c r="AB709" t="s">
        <v>310</v>
      </c>
      <c r="AC709" t="s">
        <v>310</v>
      </c>
      <c r="AD709" t="s">
        <v>310</v>
      </c>
      <c r="AE709">
        <v>14784.880024190903</v>
      </c>
      <c r="AF709">
        <v>91.875001907348633</v>
      </c>
      <c r="AG709">
        <v>8.300694926790575</v>
      </c>
      <c r="AH709">
        <v>349.20867998847257</v>
      </c>
      <c r="AI709" t="s">
        <v>310</v>
      </c>
      <c r="AJ709">
        <v>1.2000000476837158</v>
      </c>
      <c r="AK709">
        <v>6210</v>
      </c>
      <c r="AL709">
        <v>77.995471676777882</v>
      </c>
      <c r="AM709">
        <v>1.0265111521150125</v>
      </c>
      <c r="AN709">
        <v>4.9840155567705278</v>
      </c>
      <c r="AO709">
        <v>15.547258276029986</v>
      </c>
      <c r="AP709">
        <v>3.1276892005872824E-2</v>
      </c>
      <c r="AQ709">
        <v>18.41442169127561</v>
      </c>
      <c r="AR709">
        <v>40673.94807139421</v>
      </c>
      <c r="AS709">
        <v>40325.845369405666</v>
      </c>
      <c r="AT709">
        <v>464.13071229517988</v>
      </c>
      <c r="AU709">
        <v>610.00585082563668</v>
      </c>
      <c r="AV709">
        <v>552.70080378329351</v>
      </c>
      <c r="AW709">
        <v>571.22068519493553</v>
      </c>
      <c r="AX709">
        <v>569.7302389978172</v>
      </c>
      <c r="AY709">
        <v>564.6255862463513</v>
      </c>
      <c r="AZ709">
        <v>3.7455342669759468</v>
      </c>
      <c r="BA709">
        <v>-14.719868535388965</v>
      </c>
      <c r="BB709">
        <v>40.795689257019674</v>
      </c>
      <c r="BC709">
        <v>925.0891551153187</v>
      </c>
      <c r="BD709">
        <v>7696.5127872071116</v>
      </c>
      <c r="BE709" s="33">
        <v>7.6855837502113139E-2</v>
      </c>
      <c r="BF709" s="33"/>
    </row>
    <row r="710" spans="3:58" x14ac:dyDescent="0.3">
      <c r="C710" s="34">
        <v>43439</v>
      </c>
      <c r="D710">
        <v>21583.386131084466</v>
      </c>
      <c r="E710">
        <v>179.4410806568676</v>
      </c>
      <c r="F710">
        <v>582.62051789248824</v>
      </c>
      <c r="G710" t="s">
        <v>310</v>
      </c>
      <c r="H710">
        <v>1327.6239322891547</v>
      </c>
      <c r="I710">
        <v>743.27291798500198</v>
      </c>
      <c r="J710">
        <v>4.6352491706683567</v>
      </c>
      <c r="K710">
        <v>254.7419358360487</v>
      </c>
      <c r="L710">
        <v>319.38744954285306</v>
      </c>
      <c r="M710">
        <v>325.60109978572046</v>
      </c>
      <c r="N710">
        <v>1320.2078533933061</v>
      </c>
      <c r="O710">
        <v>19.79883877602818</v>
      </c>
      <c r="P710">
        <v>15.785277668816423</v>
      </c>
      <c r="Q710">
        <v>2.6237766872132728</v>
      </c>
      <c r="R710">
        <v>1103.7664913878875</v>
      </c>
      <c r="S710">
        <v>1191.2878498219457</v>
      </c>
      <c r="T710">
        <v>4600.3083022329556</v>
      </c>
      <c r="U710">
        <v>2399.9675542643363</v>
      </c>
      <c r="V710">
        <v>127.00032847145712</v>
      </c>
      <c r="W710">
        <v>23.790972987790116</v>
      </c>
      <c r="X710">
        <v>0.76913164426806768</v>
      </c>
      <c r="Y710">
        <v>1.7400000095367432</v>
      </c>
      <c r="Z710" t="s">
        <v>310</v>
      </c>
      <c r="AA710" t="s">
        <v>310</v>
      </c>
      <c r="AB710" t="s">
        <v>310</v>
      </c>
      <c r="AC710" t="s">
        <v>310</v>
      </c>
      <c r="AD710" t="s">
        <v>310</v>
      </c>
      <c r="AE710">
        <v>13299.32092253201</v>
      </c>
      <c r="AF710">
        <v>91.8250026702881</v>
      </c>
      <c r="AG710">
        <v>8.4415298095897384</v>
      </c>
      <c r="AH710">
        <v>356.93435783908149</v>
      </c>
      <c r="AI710" t="s">
        <v>310</v>
      </c>
      <c r="AJ710">
        <v>1.8375037977430553</v>
      </c>
      <c r="AK710">
        <v>6210</v>
      </c>
      <c r="AL710">
        <v>79.443309690131613</v>
      </c>
      <c r="AM710">
        <v>0.98885858814798377</v>
      </c>
      <c r="AN710">
        <v>4.6529517096856754</v>
      </c>
      <c r="AO710">
        <v>14.15737623583377</v>
      </c>
      <c r="AP710">
        <v>0.33516602078260033</v>
      </c>
      <c r="AQ710">
        <v>26.122447313122432</v>
      </c>
      <c r="AR710">
        <v>40624.711363950861</v>
      </c>
      <c r="AS710">
        <v>36982.893421067609</v>
      </c>
      <c r="AT710">
        <v>453.74728252701573</v>
      </c>
      <c r="AU710">
        <v>598.84555311050201</v>
      </c>
      <c r="AV710">
        <v>536.33453707542526</v>
      </c>
      <c r="AW710">
        <v>552.52767902427524</v>
      </c>
      <c r="AX710">
        <v>551.23300736253611</v>
      </c>
      <c r="AY710">
        <v>547.308278101577</v>
      </c>
      <c r="AZ710">
        <v>5.000701389503921</v>
      </c>
      <c r="BA710">
        <v>6.296834811843202</v>
      </c>
      <c r="BB710">
        <v>42.752608034810208</v>
      </c>
      <c r="BC710">
        <v>919.81961835380628</v>
      </c>
      <c r="BD710">
        <v>7684.4182577715401</v>
      </c>
      <c r="BE710" s="33">
        <v>8.8004172680838127E-2</v>
      </c>
      <c r="BF710" s="33"/>
    </row>
    <row r="711" spans="3:58" x14ac:dyDescent="0.3">
      <c r="C711" s="34">
        <v>43440</v>
      </c>
      <c r="D711">
        <v>10951.022669470482</v>
      </c>
      <c r="E711">
        <v>170.25637893971566</v>
      </c>
      <c r="F711">
        <v>458.38297618695543</v>
      </c>
      <c r="G711" t="s">
        <v>310</v>
      </c>
      <c r="H711">
        <v>1243.434200797516</v>
      </c>
      <c r="I711">
        <v>580.28861664165743</v>
      </c>
      <c r="J711">
        <v>10.594038061672457</v>
      </c>
      <c r="K711">
        <v>738.94488804077821</v>
      </c>
      <c r="L711">
        <v>281.11362129213552</v>
      </c>
      <c r="M711">
        <v>295.08506270263598</v>
      </c>
      <c r="N711">
        <v>1240.8956296259823</v>
      </c>
      <c r="O711">
        <v>13.206868276518763</v>
      </c>
      <c r="P711">
        <v>12.138331868444551</v>
      </c>
      <c r="Q711">
        <v>2.835307998082921</v>
      </c>
      <c r="R711">
        <v>1147.3622718383142</v>
      </c>
      <c r="S711">
        <v>2230.8077127881238</v>
      </c>
      <c r="T711">
        <v>4259.4258622838079</v>
      </c>
      <c r="U711">
        <v>2174.3526792607727</v>
      </c>
      <c r="V711">
        <v>130.92461805834083</v>
      </c>
      <c r="W711">
        <v>23.700000762939453</v>
      </c>
      <c r="X711">
        <v>0.78280001878738403</v>
      </c>
      <c r="Y711">
        <v>1.7400000095367432</v>
      </c>
      <c r="Z711" t="s">
        <v>310</v>
      </c>
      <c r="AA711" t="s">
        <v>310</v>
      </c>
      <c r="AB711" t="s">
        <v>310</v>
      </c>
      <c r="AC711" t="s">
        <v>310</v>
      </c>
      <c r="AD711" t="s">
        <v>310</v>
      </c>
      <c r="AE711">
        <v>1016.0162165426306</v>
      </c>
      <c r="AF711">
        <v>91.800003051757813</v>
      </c>
      <c r="AG711">
        <v>8.5200004577636719</v>
      </c>
      <c r="AH711">
        <v>361.20001220703131</v>
      </c>
      <c r="AI711" t="s">
        <v>310</v>
      </c>
      <c r="AJ711">
        <v>2.2000000476837158</v>
      </c>
      <c r="AK711">
        <v>6205.6845048767445</v>
      </c>
      <c r="AL711">
        <v>89.80432949632764</v>
      </c>
      <c r="AM711">
        <v>0.56373948884140812</v>
      </c>
      <c r="AN711">
        <v>2.2312018908811977</v>
      </c>
      <c r="AO711">
        <v>5.6764339413249942</v>
      </c>
      <c r="AP711">
        <v>1.346904424273115</v>
      </c>
      <c r="AQ711">
        <v>33.499917160262903</v>
      </c>
      <c r="AR711">
        <v>35090.312282037936</v>
      </c>
      <c r="AS711">
        <v>18978.567556244885</v>
      </c>
      <c r="AT711">
        <v>341.4368703566102</v>
      </c>
      <c r="AU711">
        <v>479.74249327770815</v>
      </c>
      <c r="AV711">
        <v>396.38041634276613</v>
      </c>
      <c r="AW711">
        <v>420.55785543057868</v>
      </c>
      <c r="AX711">
        <v>416.78838663170995</v>
      </c>
      <c r="AY711">
        <v>407.74646116100632</v>
      </c>
      <c r="AZ711">
        <v>9.6769199768059568</v>
      </c>
      <c r="BA711">
        <v>13834.240969097036</v>
      </c>
      <c r="BB711">
        <v>41.970655294652516</v>
      </c>
      <c r="BC711">
        <v>889.2108105899556</v>
      </c>
      <c r="BD711">
        <v>8132.3215024007613</v>
      </c>
      <c r="BE711" s="33">
        <v>9.2902932052277731E-2</v>
      </c>
      <c r="BF711" s="33"/>
    </row>
    <row r="712" spans="3:58" x14ac:dyDescent="0.3">
      <c r="C712" s="34">
        <v>43441</v>
      </c>
      <c r="D712">
        <v>20077.318558658357</v>
      </c>
      <c r="E712">
        <v>174.03518228458313</v>
      </c>
      <c r="F712">
        <v>569.68468327839571</v>
      </c>
      <c r="G712" t="s">
        <v>310</v>
      </c>
      <c r="H712">
        <v>1311.3790475236749</v>
      </c>
      <c r="I712">
        <v>728.89127570196069</v>
      </c>
      <c r="J712">
        <v>2.8203206304549218</v>
      </c>
      <c r="K712">
        <v>226.39342071713051</v>
      </c>
      <c r="L712">
        <v>301.28774870397109</v>
      </c>
      <c r="M712">
        <v>329.63603257368425</v>
      </c>
      <c r="N712">
        <v>1313.0556944919892</v>
      </c>
      <c r="O712">
        <v>19.693725313043277</v>
      </c>
      <c r="P712">
        <v>14.935295845117578</v>
      </c>
      <c r="Q712">
        <v>3.9179007029039221</v>
      </c>
      <c r="R712">
        <v>1086.2275153797948</v>
      </c>
      <c r="S712">
        <v>1299.9790537947611</v>
      </c>
      <c r="T712">
        <v>4520.4508677761833</v>
      </c>
      <c r="U712">
        <v>2368.6856982725712</v>
      </c>
      <c r="V712">
        <v>131.35491192591576</v>
      </c>
      <c r="W712">
        <v>23.700000762939453</v>
      </c>
      <c r="X712">
        <v>0.76144603366811547</v>
      </c>
      <c r="Y712">
        <v>1.7541756754938449</v>
      </c>
      <c r="Z712" t="s">
        <v>310</v>
      </c>
      <c r="AA712" t="s">
        <v>310</v>
      </c>
      <c r="AB712" t="s">
        <v>310</v>
      </c>
      <c r="AC712" t="s">
        <v>310</v>
      </c>
      <c r="AD712" t="s">
        <v>310</v>
      </c>
      <c r="AE712">
        <v>12309.188209880407</v>
      </c>
      <c r="AF712">
        <v>92.076385052050625</v>
      </c>
      <c r="AG712">
        <v>7.8456232998360136</v>
      </c>
      <c r="AH712">
        <v>345.38961987195785</v>
      </c>
      <c r="AI712" t="s">
        <v>310</v>
      </c>
      <c r="AJ712">
        <v>1.9002770132442759</v>
      </c>
      <c r="AK712">
        <v>6210</v>
      </c>
      <c r="AL712">
        <v>80.527326217530543</v>
      </c>
      <c r="AM712">
        <v>0.81523433670349021</v>
      </c>
      <c r="AN712">
        <v>4.8530312662122057</v>
      </c>
      <c r="AO712">
        <v>13.447609651179647</v>
      </c>
      <c r="AP712">
        <v>3.3754802247873736E-2</v>
      </c>
      <c r="AQ712">
        <v>10.992857571632998</v>
      </c>
      <c r="AR712">
        <v>37047.176457930604</v>
      </c>
      <c r="AS712">
        <v>38277.202723527131</v>
      </c>
      <c r="AT712">
        <v>417.08732787680253</v>
      </c>
      <c r="AU712">
        <v>586.11343323094218</v>
      </c>
      <c r="AV712">
        <v>520.12210019654572</v>
      </c>
      <c r="AW712">
        <v>541.20096563799871</v>
      </c>
      <c r="AX712">
        <v>538.96582079130189</v>
      </c>
      <c r="AY712">
        <v>531.05004480245873</v>
      </c>
      <c r="AZ712">
        <v>5.1458584804155949</v>
      </c>
      <c r="BA712">
        <v>-14.801109482411352</v>
      </c>
      <c r="BB712">
        <v>36.590803236290164</v>
      </c>
      <c r="BC712">
        <v>937.77826432074141</v>
      </c>
      <c r="BD712">
        <v>8206.0653261920488</v>
      </c>
      <c r="BE712" s="33">
        <v>7.5222314033763421E-2</v>
      </c>
      <c r="BF712" s="33"/>
    </row>
    <row r="713" spans="3:58" x14ac:dyDescent="0.3">
      <c r="C713" s="34">
        <v>43442</v>
      </c>
      <c r="D713">
        <v>22997.520123291015</v>
      </c>
      <c r="E713">
        <v>179.83934592670863</v>
      </c>
      <c r="F713">
        <v>599.43208853403723</v>
      </c>
      <c r="G713" t="s">
        <v>310</v>
      </c>
      <c r="H713">
        <v>1310.0024442460801</v>
      </c>
      <c r="I713">
        <v>741.16785062154133</v>
      </c>
      <c r="J713">
        <v>3.0136781465676097</v>
      </c>
      <c r="K713">
        <v>228.64573062260945</v>
      </c>
      <c r="L713">
        <v>309.50821800231932</v>
      </c>
      <c r="M713">
        <v>327.02247831556531</v>
      </c>
      <c r="N713">
        <v>1307.8219925774467</v>
      </c>
      <c r="O713">
        <v>20.408804958396487</v>
      </c>
      <c r="P713">
        <v>15.570693333943685</v>
      </c>
      <c r="Q713">
        <v>3.4755883481767444</v>
      </c>
      <c r="R713">
        <v>1097.2488231658936</v>
      </c>
      <c r="S713">
        <v>1299.9249779171414</v>
      </c>
      <c r="T713">
        <v>4699.9855282253693</v>
      </c>
      <c r="U713">
        <v>2499.0764194064668</v>
      </c>
      <c r="V713">
        <v>131.82768106460571</v>
      </c>
      <c r="W713">
        <v>23.700000762939453</v>
      </c>
      <c r="X713">
        <v>0.74839998781681061</v>
      </c>
      <c r="Y713">
        <v>1.8599999845027924</v>
      </c>
      <c r="Z713" t="s">
        <v>310</v>
      </c>
      <c r="AA713" t="s">
        <v>310</v>
      </c>
      <c r="AB713" t="s">
        <v>310</v>
      </c>
      <c r="AC713" t="s">
        <v>310</v>
      </c>
      <c r="AD713" t="s">
        <v>310</v>
      </c>
      <c r="AE713">
        <v>14366.941734483507</v>
      </c>
      <c r="AF713">
        <v>92.199996948242188</v>
      </c>
      <c r="AG713">
        <v>7.9125001430511475</v>
      </c>
      <c r="AH713">
        <v>351.87499237060547</v>
      </c>
      <c r="AI713" t="s">
        <v>310</v>
      </c>
      <c r="AJ713">
        <v>1.7999999523162842</v>
      </c>
      <c r="AK713">
        <v>6210</v>
      </c>
      <c r="AL713">
        <v>78.026184161504105</v>
      </c>
      <c r="AM713">
        <v>0.97398132263786263</v>
      </c>
      <c r="AN713">
        <v>5.1447882322801481</v>
      </c>
      <c r="AO713">
        <v>15.47949934469329</v>
      </c>
      <c r="AP713">
        <v>3.692262562819653E-2</v>
      </c>
      <c r="AQ713">
        <v>9.6661184691720532</v>
      </c>
      <c r="AR713">
        <v>39527.918275282122</v>
      </c>
      <c r="AS713">
        <v>45252.544704861109</v>
      </c>
      <c r="AT713">
        <v>442.29092378616332</v>
      </c>
      <c r="AU713">
        <v>614.69082283443879</v>
      </c>
      <c r="AV713">
        <v>559.30895805358887</v>
      </c>
      <c r="AW713">
        <v>577.06820165846079</v>
      </c>
      <c r="AX713">
        <v>575.35785450405547</v>
      </c>
      <c r="AY713">
        <v>566.48262471093074</v>
      </c>
      <c r="AZ713">
        <v>3.5796542643672891</v>
      </c>
      <c r="BA713">
        <v>-14.876018184423447</v>
      </c>
      <c r="BB713">
        <v>34.350619732009037</v>
      </c>
      <c r="BC713">
        <v>949.85955354902478</v>
      </c>
      <c r="BD713">
        <v>8208.7406216091586</v>
      </c>
      <c r="BE713" s="33">
        <v>7.6520832255482674E-2</v>
      </c>
      <c r="BF713" s="33"/>
    </row>
    <row r="714" spans="3:58" x14ac:dyDescent="0.3">
      <c r="C714" s="34">
        <v>43443</v>
      </c>
      <c r="D714">
        <v>23000.610942247178</v>
      </c>
      <c r="E714">
        <v>184.90524134106107</v>
      </c>
      <c r="F714">
        <v>603.89023092057971</v>
      </c>
      <c r="G714" t="s">
        <v>310</v>
      </c>
      <c r="H714">
        <v>1310.0007905748155</v>
      </c>
      <c r="I714">
        <v>748.45248118506538</v>
      </c>
      <c r="J714">
        <v>2.7660360215438735</v>
      </c>
      <c r="K714">
        <v>233.75164116223652</v>
      </c>
      <c r="L714">
        <v>312.37540605333118</v>
      </c>
      <c r="M714">
        <v>334.77703995174829</v>
      </c>
      <c r="N714">
        <v>1306.9600684271918</v>
      </c>
      <c r="O714">
        <v>20.257181856367325</v>
      </c>
      <c r="P714">
        <v>15.456477642059326</v>
      </c>
      <c r="Q714">
        <v>3.6308329105377197</v>
      </c>
      <c r="R714">
        <v>1098.1170401679144</v>
      </c>
      <c r="S714">
        <v>1300.0076757642958</v>
      </c>
      <c r="T714">
        <v>4699.9956153021922</v>
      </c>
      <c r="U714">
        <v>2500.3432167900933</v>
      </c>
      <c r="V714">
        <v>131.95127169291177</v>
      </c>
      <c r="W714">
        <v>23.700000762939453</v>
      </c>
      <c r="X714">
        <v>0.77887497842311859</v>
      </c>
      <c r="Y714">
        <v>1.8550000190734863</v>
      </c>
      <c r="Z714" t="s">
        <v>310</v>
      </c>
      <c r="AA714" t="s">
        <v>310</v>
      </c>
      <c r="AB714" t="s">
        <v>310</v>
      </c>
      <c r="AC714" t="s">
        <v>310</v>
      </c>
      <c r="AD714" t="s">
        <v>310</v>
      </c>
      <c r="AE714">
        <v>14420.623032633464</v>
      </c>
      <c r="AF714">
        <v>92.049999237060547</v>
      </c>
      <c r="AG714">
        <v>66.6524977684021</v>
      </c>
      <c r="AH714">
        <v>355.65000152587891</v>
      </c>
      <c r="AI714" t="s">
        <v>310</v>
      </c>
      <c r="AJ714">
        <v>1.7999999523162842</v>
      </c>
      <c r="AK714">
        <v>6210</v>
      </c>
      <c r="AL714">
        <v>78.176687926716269</v>
      </c>
      <c r="AM714">
        <v>0.99255883490873709</v>
      </c>
      <c r="AN714">
        <v>5.4352601872550119</v>
      </c>
      <c r="AO714">
        <v>15.003731898466746</v>
      </c>
      <c r="AP714">
        <v>3.6567685349533953E-2</v>
      </c>
      <c r="AQ714">
        <v>10.235457360744476</v>
      </c>
      <c r="AR714">
        <v>39204.942875162764</v>
      </c>
      <c r="AS714">
        <v>44069.706022135419</v>
      </c>
      <c r="AT714">
        <v>455.06898297203912</v>
      </c>
      <c r="AU714">
        <v>619.99311805301238</v>
      </c>
      <c r="AV714">
        <v>564.30602603488501</v>
      </c>
      <c r="AW714">
        <v>581.80438372294111</v>
      </c>
      <c r="AX714">
        <v>580.66575010087752</v>
      </c>
      <c r="AY714">
        <v>572.43931838141543</v>
      </c>
      <c r="AZ714">
        <v>3.6483049837251502</v>
      </c>
      <c r="BA714">
        <v>-14.356234279937214</v>
      </c>
      <c r="BB714">
        <v>38.834887795978119</v>
      </c>
      <c r="BC714">
        <v>945.01609018113879</v>
      </c>
      <c r="BD714">
        <v>8203.1583058675133</v>
      </c>
      <c r="BE714" s="33">
        <v>8.7483334665497139E-2</v>
      </c>
      <c r="BF714" s="33"/>
    </row>
    <row r="715" spans="3:58" x14ac:dyDescent="0.3">
      <c r="C715" s="34">
        <v>43444</v>
      </c>
      <c r="D715">
        <v>22998.53977118598</v>
      </c>
      <c r="E715">
        <v>181.8886341518826</v>
      </c>
      <c r="F715">
        <v>603.71603171030677</v>
      </c>
      <c r="G715" t="s">
        <v>310</v>
      </c>
      <c r="H715">
        <v>1309.9776908026802</v>
      </c>
      <c r="I715">
        <v>749.52143677605522</v>
      </c>
      <c r="J715">
        <v>2.5753891254464785</v>
      </c>
      <c r="K715">
        <v>248.00148032506306</v>
      </c>
      <c r="L715">
        <v>311.60873478783503</v>
      </c>
      <c r="M715">
        <v>334.34290621015759</v>
      </c>
      <c r="N715">
        <v>1306.5273717244465</v>
      </c>
      <c r="O715">
        <v>20.299640101856657</v>
      </c>
      <c r="P715">
        <v>15.49652099609375</v>
      </c>
      <c r="Q715">
        <v>3.5820838080512152</v>
      </c>
      <c r="R715">
        <v>1102.8592789967854</v>
      </c>
      <c r="S715">
        <v>1300.0016067504882</v>
      </c>
      <c r="T715">
        <v>4700.0180613199873</v>
      </c>
      <c r="U715">
        <v>2499.9278598361543</v>
      </c>
      <c r="V715">
        <v>132.07710027694702</v>
      </c>
      <c r="W715">
        <v>23.700000762939453</v>
      </c>
      <c r="X715">
        <v>0.80719998478889465</v>
      </c>
      <c r="Y715">
        <v>1.8849999904632568</v>
      </c>
      <c r="Z715" t="s">
        <v>310</v>
      </c>
      <c r="AA715" t="s">
        <v>310</v>
      </c>
      <c r="AB715" t="s">
        <v>310</v>
      </c>
      <c r="AC715" t="s">
        <v>310</v>
      </c>
      <c r="AD715" t="s">
        <v>310</v>
      </c>
      <c r="AE715">
        <v>14284.885473293729</v>
      </c>
      <c r="AF715">
        <v>92.07499885559082</v>
      </c>
      <c r="AG715">
        <v>27.924999237060547</v>
      </c>
      <c r="AH715">
        <v>355.82499694824219</v>
      </c>
      <c r="AI715" t="s">
        <v>310</v>
      </c>
      <c r="AJ715">
        <v>0.22499997913837433</v>
      </c>
      <c r="AK715">
        <v>6210</v>
      </c>
      <c r="AL715">
        <v>78.460977477497522</v>
      </c>
      <c r="AM715">
        <v>0.98875171068227952</v>
      </c>
      <c r="AN715">
        <v>5.6411651156014866</v>
      </c>
      <c r="AO715">
        <v>14.506826488508118</v>
      </c>
      <c r="AP715">
        <v>3.512605238291952E-2</v>
      </c>
      <c r="AQ715">
        <v>10.005572616391712</v>
      </c>
      <c r="AR715">
        <v>39303.227171495222</v>
      </c>
      <c r="AS715">
        <v>44247.046134440105</v>
      </c>
      <c r="AT715">
        <v>454.46399500105116</v>
      </c>
      <c r="AU715">
        <v>619.99422957102456</v>
      </c>
      <c r="AV715">
        <v>561.1579259236654</v>
      </c>
      <c r="AW715">
        <v>579.62507385677759</v>
      </c>
      <c r="AX715">
        <v>578.75032622019455</v>
      </c>
      <c r="AY715">
        <v>569.92378169165715</v>
      </c>
      <c r="AZ715">
        <v>3.3473353622688187</v>
      </c>
      <c r="BA715">
        <v>-14.615970036056307</v>
      </c>
      <c r="BB715">
        <v>38.872244752777945</v>
      </c>
      <c r="BC715">
        <v>933.42211825052902</v>
      </c>
      <c r="BD715">
        <v>8208.6488716973199</v>
      </c>
      <c r="BE715" s="33">
        <v>9.1691666593154267E-2</v>
      </c>
      <c r="BF715" s="33"/>
    </row>
    <row r="716" spans="3:58" x14ac:dyDescent="0.3">
      <c r="C716" s="34">
        <v>43445</v>
      </c>
      <c r="D716">
        <v>22998.654128188395</v>
      </c>
      <c r="E716">
        <v>180.27926080821734</v>
      </c>
      <c r="F716">
        <v>603.9707127147866</v>
      </c>
      <c r="G716" t="s">
        <v>310</v>
      </c>
      <c r="H716">
        <v>1309.9674115620151</v>
      </c>
      <c r="I716">
        <v>748.93524481207214</v>
      </c>
      <c r="J716">
        <v>2.4282061342246983</v>
      </c>
      <c r="K716">
        <v>256.8006483700114</v>
      </c>
      <c r="L716">
        <v>324.40485464853703</v>
      </c>
      <c r="M716">
        <v>335.7365073654459</v>
      </c>
      <c r="N716">
        <v>1306.1065969579847</v>
      </c>
      <c r="O716">
        <v>20.350564471169175</v>
      </c>
      <c r="P716">
        <v>15.553199092738982</v>
      </c>
      <c r="Q716">
        <v>3.3884828790715633</v>
      </c>
      <c r="R716">
        <v>1097.9571324097762</v>
      </c>
      <c r="S716">
        <v>1300.0313194403727</v>
      </c>
      <c r="T716">
        <v>4699.985820213009</v>
      </c>
      <c r="U716">
        <v>2500.0360410712105</v>
      </c>
      <c r="V716">
        <v>132.01698822226686</v>
      </c>
      <c r="W716">
        <v>23.550000190734863</v>
      </c>
      <c r="X716">
        <v>0.80434998869895935</v>
      </c>
      <c r="Y716">
        <v>1.8999999761581421</v>
      </c>
      <c r="Z716" t="s">
        <v>310</v>
      </c>
      <c r="AA716" t="s">
        <v>310</v>
      </c>
      <c r="AB716" t="s">
        <v>310</v>
      </c>
      <c r="AC716" t="s">
        <v>310</v>
      </c>
      <c r="AD716" t="s">
        <v>310</v>
      </c>
      <c r="AE716">
        <v>14240.962127537372</v>
      </c>
      <c r="AF716">
        <v>92.174997329711914</v>
      </c>
      <c r="AG716">
        <v>8.2825000286102295</v>
      </c>
      <c r="AH716">
        <v>350.27499389648438</v>
      </c>
      <c r="AI716" t="s">
        <v>310</v>
      </c>
      <c r="AJ716">
        <v>-0.30000001192092896</v>
      </c>
      <c r="AK716">
        <v>6210</v>
      </c>
      <c r="AL716">
        <v>77.971109352740172</v>
      </c>
      <c r="AM716">
        <v>1.0483881786212765</v>
      </c>
      <c r="AN716">
        <v>6.0038080594084171</v>
      </c>
      <c r="AO716">
        <v>14.555126634402033</v>
      </c>
      <c r="AP716">
        <v>3.3275276669423315E-2</v>
      </c>
      <c r="AQ716">
        <v>11.600015069378628</v>
      </c>
      <c r="AR716">
        <v>39993.406780733181</v>
      </c>
      <c r="AS716">
        <v>44729.159167977159</v>
      </c>
      <c r="AT716">
        <v>454.080545309152</v>
      </c>
      <c r="AU716">
        <v>619.97723033486</v>
      </c>
      <c r="AV716">
        <v>559.78607641628957</v>
      </c>
      <c r="AW716">
        <v>577.48659419878436</v>
      </c>
      <c r="AX716">
        <v>576.56425056630246</v>
      </c>
      <c r="AY716">
        <v>568.62342314891157</v>
      </c>
      <c r="AZ716">
        <v>3.2548940899515717</v>
      </c>
      <c r="BA716">
        <v>-14.371564940360161</v>
      </c>
      <c r="BB716">
        <v>46.106840338870427</v>
      </c>
      <c r="BC716">
        <v>913.20799966949073</v>
      </c>
      <c r="BD716">
        <v>8199.8392982533351</v>
      </c>
      <c r="BE716" s="33">
        <v>8.8124998534719154E-2</v>
      </c>
      <c r="BF716" s="33"/>
    </row>
    <row r="717" spans="3:58" x14ac:dyDescent="0.3">
      <c r="C717" s="34">
        <v>43446</v>
      </c>
      <c r="D717">
        <v>23001.695262956808</v>
      </c>
      <c r="E717">
        <v>182.94028281441695</v>
      </c>
      <c r="F717">
        <v>603.73730792923811</v>
      </c>
      <c r="G717" t="s">
        <v>310</v>
      </c>
      <c r="H717">
        <v>1309.9593351069545</v>
      </c>
      <c r="I717">
        <v>745.39175005060667</v>
      </c>
      <c r="J717">
        <v>2.4447943605044569</v>
      </c>
      <c r="K717">
        <v>265.02543459367536</v>
      </c>
      <c r="L717">
        <v>335.73785179068716</v>
      </c>
      <c r="M717">
        <v>339.44216065510301</v>
      </c>
      <c r="N717">
        <v>1306.0112655035634</v>
      </c>
      <c r="O717">
        <v>20.425301612906487</v>
      </c>
      <c r="P717">
        <v>15.628499213346732</v>
      </c>
      <c r="Q717">
        <v>3.5143323967145448</v>
      </c>
      <c r="R717">
        <v>1097.6837270693509</v>
      </c>
      <c r="S717">
        <v>1300.0816186594736</v>
      </c>
      <c r="T717">
        <v>4700.0293866131678</v>
      </c>
      <c r="U717">
        <v>2499.4491620889962</v>
      </c>
      <c r="V717">
        <v>131.98363934178118</v>
      </c>
      <c r="W717">
        <v>23.599584444684591</v>
      </c>
      <c r="X717">
        <v>0.80679262897803072</v>
      </c>
      <c r="Y717">
        <v>1.8929581486147251</v>
      </c>
      <c r="Z717" t="s">
        <v>310</v>
      </c>
      <c r="AA717" t="s">
        <v>310</v>
      </c>
      <c r="AB717" t="s">
        <v>310</v>
      </c>
      <c r="AC717" t="s">
        <v>310</v>
      </c>
      <c r="AD717" t="s">
        <v>310</v>
      </c>
      <c r="AE717">
        <v>14229.238715387415</v>
      </c>
      <c r="AF717">
        <v>92.199996948242145</v>
      </c>
      <c r="AG717">
        <v>8.2149792393789802</v>
      </c>
      <c r="AH717">
        <v>349.91456427839086</v>
      </c>
      <c r="AI717" t="s">
        <v>310</v>
      </c>
      <c r="AJ717">
        <v>0.30584224602405624</v>
      </c>
      <c r="AK717">
        <v>6210</v>
      </c>
      <c r="AL717">
        <v>77.919111255572432</v>
      </c>
      <c r="AM717">
        <v>1.0557576332114622</v>
      </c>
      <c r="AN717">
        <v>5.9860474053865804</v>
      </c>
      <c r="AO717">
        <v>14.622221654840011</v>
      </c>
      <c r="AP717">
        <v>3.2606279260560957E-2</v>
      </c>
      <c r="AQ717">
        <v>12.240965553679866</v>
      </c>
      <c r="AR717">
        <v>40239.626300079814</v>
      </c>
      <c r="AS717">
        <v>44176.06940478841</v>
      </c>
      <c r="AT717">
        <v>456.88597352338775</v>
      </c>
      <c r="AU717">
        <v>620.00779074949776</v>
      </c>
      <c r="AV717">
        <v>557.86619999414893</v>
      </c>
      <c r="AW717">
        <v>575.99749600003236</v>
      </c>
      <c r="AX717">
        <v>574.99379881378616</v>
      </c>
      <c r="AY717">
        <v>567.19844925356085</v>
      </c>
      <c r="AZ717">
        <v>3.1922893548542817</v>
      </c>
      <c r="BA717">
        <v>-13.963621152808546</v>
      </c>
      <c r="BB717">
        <v>50.367129452596572</v>
      </c>
      <c r="BC717">
        <v>901.99055121601396</v>
      </c>
      <c r="BD717">
        <v>8199.698238971283</v>
      </c>
      <c r="BE717" s="33">
        <v>8.6134195275507239E-2</v>
      </c>
      <c r="BF717" s="33"/>
    </row>
    <row r="718" spans="3:58" x14ac:dyDescent="0.3">
      <c r="C718" s="34">
        <v>43447</v>
      </c>
      <c r="D718">
        <v>23000.258664899251</v>
      </c>
      <c r="E718">
        <v>180.61568439411528</v>
      </c>
      <c r="F718">
        <v>604.30159534645259</v>
      </c>
      <c r="G718" t="s">
        <v>310</v>
      </c>
      <c r="H718">
        <v>1310.0389762496739</v>
      </c>
      <c r="I718">
        <v>745.21429577961294</v>
      </c>
      <c r="J718">
        <v>2.3366605257249913</v>
      </c>
      <c r="K718">
        <v>243.29723491638444</v>
      </c>
      <c r="L718">
        <v>328.7952832103731</v>
      </c>
      <c r="M718">
        <v>337.69099296293746</v>
      </c>
      <c r="N718">
        <v>1305.826293279116</v>
      </c>
      <c r="O718">
        <v>20.298411174810969</v>
      </c>
      <c r="P718">
        <v>15.49436873600721</v>
      </c>
      <c r="Q718">
        <v>3.5001896038619162</v>
      </c>
      <c r="R718">
        <v>1100.5009067582384</v>
      </c>
      <c r="S718">
        <v>1299.9620330649329</v>
      </c>
      <c r="T718">
        <v>4699.9321125749429</v>
      </c>
      <c r="U718">
        <v>2501.043324404051</v>
      </c>
      <c r="V718">
        <v>131.9419873433408</v>
      </c>
      <c r="W718">
        <v>23.749627986067654</v>
      </c>
      <c r="X718">
        <v>0.80576480849990995</v>
      </c>
      <c r="Y718">
        <v>1.8950475746494049</v>
      </c>
      <c r="Z718" t="s">
        <v>310</v>
      </c>
      <c r="AA718" t="s">
        <v>310</v>
      </c>
      <c r="AB718" t="s">
        <v>310</v>
      </c>
      <c r="AC718" t="s">
        <v>310</v>
      </c>
      <c r="AD718" t="s">
        <v>310</v>
      </c>
      <c r="AE718">
        <v>14420.21104170929</v>
      </c>
      <c r="AF718">
        <v>92.148905374136675</v>
      </c>
      <c r="AG718">
        <v>8.2200002670288121</v>
      </c>
      <c r="AH718">
        <v>351.69648681591019</v>
      </c>
      <c r="AI718" t="s">
        <v>310</v>
      </c>
      <c r="AJ718">
        <v>0.89999997615814198</v>
      </c>
      <c r="AK718">
        <v>6210</v>
      </c>
      <c r="AL718">
        <v>79.376882489239946</v>
      </c>
      <c r="AM718">
        <v>0.97335874746749385</v>
      </c>
      <c r="AN718">
        <v>5.6843436303887014</v>
      </c>
      <c r="AO718">
        <v>13.313948173768015</v>
      </c>
      <c r="AP718">
        <v>0.27510365253289476</v>
      </c>
      <c r="AQ718">
        <v>15.040526340985771</v>
      </c>
      <c r="AR718">
        <v>40187.457255449845</v>
      </c>
      <c r="AS718">
        <v>45074.409121450568</v>
      </c>
      <c r="AT718">
        <v>455.40561236379045</v>
      </c>
      <c r="AU718">
        <v>619.9558495840962</v>
      </c>
      <c r="AV718">
        <v>560.63412720059898</v>
      </c>
      <c r="AW718">
        <v>576.61086950284948</v>
      </c>
      <c r="AX718">
        <v>575.19165274246632</v>
      </c>
      <c r="AY718">
        <v>568.94527780392127</v>
      </c>
      <c r="AZ718">
        <v>3.5013155324301408</v>
      </c>
      <c r="BA718">
        <v>-14.747334325719667</v>
      </c>
      <c r="BB718">
        <v>45.385810303867288</v>
      </c>
      <c r="BC718">
        <v>889.49432204741436</v>
      </c>
      <c r="BD718">
        <v>8214.2825173365109</v>
      </c>
      <c r="BE718" s="33">
        <v>8.2716663988928005E-2</v>
      </c>
      <c r="BF718" s="33"/>
    </row>
    <row r="719" spans="3:58" x14ac:dyDescent="0.3">
      <c r="C719" s="34">
        <v>43448</v>
      </c>
      <c r="D719">
        <v>22999.224480587982</v>
      </c>
      <c r="E719">
        <v>177.71726826368095</v>
      </c>
      <c r="F719">
        <v>604.26658806699436</v>
      </c>
      <c r="G719" t="s">
        <v>310</v>
      </c>
      <c r="H719">
        <v>1310.0326430730181</v>
      </c>
      <c r="I719">
        <v>750.79366413354148</v>
      </c>
      <c r="J719">
        <v>1.482961714006314</v>
      </c>
      <c r="K719">
        <v>238.84428331466145</v>
      </c>
      <c r="L719">
        <v>324.16703676740855</v>
      </c>
      <c r="M719">
        <v>343.40967787567314</v>
      </c>
      <c r="N719">
        <v>1305.0937719636372</v>
      </c>
      <c r="O719">
        <v>20.253884158889392</v>
      </c>
      <c r="P719">
        <v>15.458700921716446</v>
      </c>
      <c r="Q719">
        <v>3.4807038016035894</v>
      </c>
      <c r="R719">
        <v>1104.7795717211388</v>
      </c>
      <c r="S719">
        <v>1300.0232551242493</v>
      </c>
      <c r="T719">
        <v>4699.9929382594664</v>
      </c>
      <c r="U719">
        <v>2500.4857103948293</v>
      </c>
      <c r="V719">
        <v>132.30123708666605</v>
      </c>
      <c r="W719">
        <v>23.745762924598559</v>
      </c>
      <c r="X719">
        <v>0.73801283829217434</v>
      </c>
      <c r="Y719">
        <v>1.9700003776829531</v>
      </c>
      <c r="Z719" t="s">
        <v>310</v>
      </c>
      <c r="AA719" t="s">
        <v>310</v>
      </c>
      <c r="AB719" t="s">
        <v>310</v>
      </c>
      <c r="AC719" t="s">
        <v>310</v>
      </c>
      <c r="AD719" t="s">
        <v>310</v>
      </c>
      <c r="AE719">
        <v>14574.036251084835</v>
      </c>
      <c r="AF719">
        <v>92.101388749207118</v>
      </c>
      <c r="AG719">
        <v>8.3178761019187117</v>
      </c>
      <c r="AH719">
        <v>355.69753822403379</v>
      </c>
      <c r="AI719" t="s">
        <v>310</v>
      </c>
      <c r="AJ719">
        <v>1.1708348026099029</v>
      </c>
      <c r="AK719">
        <v>6210</v>
      </c>
      <c r="AL719">
        <v>85.794954638212005</v>
      </c>
      <c r="AM719">
        <v>0.66406995719955852</v>
      </c>
      <c r="AN719">
        <v>4.7828052172906341</v>
      </c>
      <c r="AO719">
        <v>7.2951058770471313</v>
      </c>
      <c r="AP719">
        <v>1.1138329073018607</v>
      </c>
      <c r="AQ719">
        <v>20.489447607052035</v>
      </c>
      <c r="AR719">
        <v>39571.556862470585</v>
      </c>
      <c r="AS719">
        <v>45585.782513520935</v>
      </c>
      <c r="AT719">
        <v>452.61554484473612</v>
      </c>
      <c r="AU719">
        <v>620.0191010293828</v>
      </c>
      <c r="AV719">
        <v>560.60521405895713</v>
      </c>
      <c r="AW719">
        <v>577.95385643664815</v>
      </c>
      <c r="AX719">
        <v>576.59731137461438</v>
      </c>
      <c r="AY719">
        <v>569.56795802927559</v>
      </c>
      <c r="AZ719">
        <v>3.4068954346934217</v>
      </c>
      <c r="BA719">
        <v>-14.597647813870294</v>
      </c>
      <c r="BB719">
        <v>41.955312544506207</v>
      </c>
      <c r="BC719">
        <v>887.30859304635737</v>
      </c>
      <c r="BD719">
        <v>8205.3660447903094</v>
      </c>
      <c r="BE719" s="33">
        <v>8.3364711176665107E-2</v>
      </c>
      <c r="BF719" s="33"/>
    </row>
    <row r="720" spans="3:58" x14ac:dyDescent="0.3">
      <c r="C720" s="34">
        <v>43449</v>
      </c>
      <c r="D720">
        <v>22999.989753228518</v>
      </c>
      <c r="E720">
        <v>179.04579250869548</v>
      </c>
      <c r="F720">
        <v>603.67107303894716</v>
      </c>
      <c r="G720" t="s">
        <v>310</v>
      </c>
      <c r="H720">
        <v>1309.9656088237584</v>
      </c>
      <c r="I720">
        <v>750.64523931028339</v>
      </c>
      <c r="J720">
        <v>2.0424200176671987</v>
      </c>
      <c r="K720">
        <v>256.88728218980407</v>
      </c>
      <c r="L720">
        <v>324.50834118331869</v>
      </c>
      <c r="M720">
        <v>345.35090744543436</v>
      </c>
      <c r="N720">
        <v>1304.8446848912884</v>
      </c>
      <c r="O720">
        <v>20.244315421058499</v>
      </c>
      <c r="P720">
        <v>15.442708208909451</v>
      </c>
      <c r="Q720">
        <v>3.5256196355069767</v>
      </c>
      <c r="R720">
        <v>1104.5389855030501</v>
      </c>
      <c r="S720">
        <v>1299.972342639621</v>
      </c>
      <c r="T720">
        <v>4699.9917145507925</v>
      </c>
      <c r="U720">
        <v>2500.4036583907396</v>
      </c>
      <c r="V720">
        <v>132.38835780907314</v>
      </c>
      <c r="W720">
        <v>23.809077070448904</v>
      </c>
      <c r="X720">
        <v>0.67979520427432605</v>
      </c>
      <c r="Y720">
        <v>2.0199999809265137</v>
      </c>
      <c r="Z720" t="s">
        <v>310</v>
      </c>
      <c r="AA720" t="s">
        <v>310</v>
      </c>
      <c r="AB720" t="s">
        <v>310</v>
      </c>
      <c r="AC720" t="s">
        <v>310</v>
      </c>
      <c r="AD720" t="s">
        <v>310</v>
      </c>
      <c r="AE720">
        <v>14531.249128804728</v>
      </c>
      <c r="AF720">
        <v>92.018366034515537</v>
      </c>
      <c r="AG720">
        <v>8.4327229981644702</v>
      </c>
      <c r="AH720">
        <v>359.39991555272849</v>
      </c>
      <c r="AI720" t="s">
        <v>310</v>
      </c>
      <c r="AJ720">
        <v>1.399999976158143</v>
      </c>
      <c r="AK720">
        <v>6210</v>
      </c>
      <c r="AL720">
        <v>80.204561404716443</v>
      </c>
      <c r="AM720">
        <v>0.84016719634738113</v>
      </c>
      <c r="AN720">
        <v>6.1002454322648303</v>
      </c>
      <c r="AO720">
        <v>12.44708735263448</v>
      </c>
      <c r="AP720">
        <v>3.0893039113748185E-2</v>
      </c>
      <c r="AQ720">
        <v>12.270523876381899</v>
      </c>
      <c r="AR720">
        <v>39380.897673358915</v>
      </c>
      <c r="AS720">
        <v>44986.763293026423</v>
      </c>
      <c r="AT720">
        <v>455.37902118481219</v>
      </c>
      <c r="AU720">
        <v>620.01482065608332</v>
      </c>
      <c r="AV720">
        <v>561.93098927726544</v>
      </c>
      <c r="AW720">
        <v>580.21549845237314</v>
      </c>
      <c r="AX720">
        <v>579.41194339123933</v>
      </c>
      <c r="AY720">
        <v>571.41854595052769</v>
      </c>
      <c r="AZ720">
        <v>3.5120815894870123</v>
      </c>
      <c r="BA720">
        <v>-14.415651023513583</v>
      </c>
      <c r="BB720">
        <v>41.512396823636308</v>
      </c>
      <c r="BC720">
        <v>885.71142887496762</v>
      </c>
      <c r="BD720">
        <v>8200.5174624898918</v>
      </c>
      <c r="BE720" s="33">
        <v>8.1125687141048813E-2</v>
      </c>
      <c r="BF720" s="33"/>
    </row>
    <row r="721" spans="3:58" x14ac:dyDescent="0.3">
      <c r="C721" s="34">
        <v>43450</v>
      </c>
      <c r="D721">
        <v>23001.738115080574</v>
      </c>
      <c r="E721">
        <v>182.92870771307122</v>
      </c>
      <c r="F721">
        <v>603.50144747685545</v>
      </c>
      <c r="G721" t="s">
        <v>310</v>
      </c>
      <c r="H721">
        <v>1309.9912598385349</v>
      </c>
      <c r="I721">
        <v>749.38752772220562</v>
      </c>
      <c r="J721">
        <v>2.3407518220992016</v>
      </c>
      <c r="K721">
        <v>262.14546174158431</v>
      </c>
      <c r="L721">
        <v>329.44192758531074</v>
      </c>
      <c r="M721">
        <v>347.6845706298426</v>
      </c>
      <c r="N721">
        <v>1303.6707127181237</v>
      </c>
      <c r="O721">
        <v>20.179402217147612</v>
      </c>
      <c r="P721">
        <v>15.400377513003695</v>
      </c>
      <c r="Q721">
        <v>3.2003611522826825</v>
      </c>
      <c r="R721">
        <v>1102.3559498751399</v>
      </c>
      <c r="S721">
        <v>1299.997922537081</v>
      </c>
      <c r="T721">
        <v>4700.0111260032336</v>
      </c>
      <c r="U721">
        <v>2499.9796868751791</v>
      </c>
      <c r="V721">
        <v>132.53040442525509</v>
      </c>
      <c r="W721">
        <v>23.899999618530284</v>
      </c>
      <c r="X721">
        <v>0.65015263517640354</v>
      </c>
      <c r="Y721">
        <v>1.9835407916846273</v>
      </c>
      <c r="Z721" t="s">
        <v>310</v>
      </c>
      <c r="AA721" t="s">
        <v>310</v>
      </c>
      <c r="AB721" t="s">
        <v>310</v>
      </c>
      <c r="AC721" t="s">
        <v>310</v>
      </c>
      <c r="AD721" t="s">
        <v>310</v>
      </c>
      <c r="AE721">
        <v>14477.51051072311</v>
      </c>
      <c r="AF721">
        <v>92.008750682447484</v>
      </c>
      <c r="AG721">
        <v>8.409832602660634</v>
      </c>
      <c r="AH721">
        <v>359.44012274764464</v>
      </c>
      <c r="AI721" t="s">
        <v>310</v>
      </c>
      <c r="AJ721">
        <v>1.3999999761581419</v>
      </c>
      <c r="AK721">
        <v>6210</v>
      </c>
      <c r="AL721">
        <v>78.757472265863669</v>
      </c>
      <c r="AM721">
        <v>0.9563517738806353</v>
      </c>
      <c r="AN721">
        <v>5.9450711083997385</v>
      </c>
      <c r="AO721">
        <v>13.899278423748102</v>
      </c>
      <c r="AP721">
        <v>2.9537652493953938E-2</v>
      </c>
      <c r="AQ721">
        <v>14.879264574552638</v>
      </c>
      <c r="AR721">
        <v>39470.712405612103</v>
      </c>
      <c r="AS721">
        <v>44625.958387981584</v>
      </c>
      <c r="AT721">
        <v>457.69589396419133</v>
      </c>
      <c r="AU721">
        <v>620.01375118901626</v>
      </c>
      <c r="AV721">
        <v>561.4955568982225</v>
      </c>
      <c r="AW721">
        <v>579.66511015961555</v>
      </c>
      <c r="AX721">
        <v>578.82316690206403</v>
      </c>
      <c r="AY721">
        <v>571.04268857520731</v>
      </c>
      <c r="AZ721">
        <v>3.5644792398700385</v>
      </c>
      <c r="BA721">
        <v>-13.911557338745538</v>
      </c>
      <c r="BB721">
        <v>45.81988056824769</v>
      </c>
      <c r="BC721">
        <v>870.96019009338886</v>
      </c>
      <c r="BD721">
        <v>8200.1510495378952</v>
      </c>
      <c r="BE721" s="33">
        <v>7.3430685357769157E-2</v>
      </c>
      <c r="BF721" s="33"/>
    </row>
    <row r="722" spans="3:58" x14ac:dyDescent="0.3">
      <c r="C722" s="34">
        <v>43451</v>
      </c>
      <c r="D722">
        <v>23000.298103296045</v>
      </c>
      <c r="E722">
        <v>184.11792008220939</v>
      </c>
      <c r="F722">
        <v>603.51387903874411</v>
      </c>
      <c r="G722" t="s">
        <v>310</v>
      </c>
      <c r="H722">
        <v>1310.0137384531881</v>
      </c>
      <c r="I722">
        <v>746.52058613242912</v>
      </c>
      <c r="J722">
        <v>2.6111955604195209</v>
      </c>
      <c r="K722">
        <v>254.12108020587564</v>
      </c>
      <c r="L722">
        <v>327.60839899087625</v>
      </c>
      <c r="M722">
        <v>344.09958046380308</v>
      </c>
      <c r="N722">
        <v>1304.3200609446105</v>
      </c>
      <c r="O722">
        <v>20.25881010154697</v>
      </c>
      <c r="P722">
        <v>15.480359472112589</v>
      </c>
      <c r="Q722">
        <v>3.2904266714258954</v>
      </c>
      <c r="R722">
        <v>1088.2078801649884</v>
      </c>
      <c r="S722">
        <v>1300.0326797558878</v>
      </c>
      <c r="T722">
        <v>4699.979429032388</v>
      </c>
      <c r="U722">
        <v>2499.509647089099</v>
      </c>
      <c r="V722">
        <v>132.70532611786561</v>
      </c>
      <c r="W722">
        <v>23.85361089874328</v>
      </c>
      <c r="X722">
        <v>0.59066844195020873</v>
      </c>
      <c r="Y722">
        <v>1.9561118545798988</v>
      </c>
      <c r="Z722" t="s">
        <v>310</v>
      </c>
      <c r="AA722" t="s">
        <v>310</v>
      </c>
      <c r="AB722" t="s">
        <v>310</v>
      </c>
      <c r="AC722" t="s">
        <v>310</v>
      </c>
      <c r="AD722" t="s">
        <v>310</v>
      </c>
      <c r="AE722">
        <v>14591.289419301549</v>
      </c>
      <c r="AF722">
        <v>92.321669770106098</v>
      </c>
      <c r="AG722">
        <v>8.4056268951786794</v>
      </c>
      <c r="AH722">
        <v>357.48745294115298</v>
      </c>
      <c r="AI722" t="s">
        <v>310</v>
      </c>
      <c r="AJ722">
        <v>1.5855582613722614</v>
      </c>
      <c r="AK722">
        <v>6210</v>
      </c>
      <c r="AL722">
        <v>77.655914798297047</v>
      </c>
      <c r="AM722">
        <v>1.0571406243618586</v>
      </c>
      <c r="AN722">
        <v>5.7747406350806196</v>
      </c>
      <c r="AO722">
        <v>15.075699453850191</v>
      </c>
      <c r="AP722">
        <v>3.2474371688308273E-2</v>
      </c>
      <c r="AQ722">
        <v>12.825392414735006</v>
      </c>
      <c r="AR722">
        <v>39533.702400741982</v>
      </c>
      <c r="AS722">
        <v>44957.8549748484</v>
      </c>
      <c r="AT722">
        <v>457.00459366766393</v>
      </c>
      <c r="AU722">
        <v>619.95478530657783</v>
      </c>
      <c r="AV722">
        <v>560.0504616723108</v>
      </c>
      <c r="AW722">
        <v>578.67199458262905</v>
      </c>
      <c r="AX722">
        <v>577.50921774145922</v>
      </c>
      <c r="AY722">
        <v>570.28784654057506</v>
      </c>
      <c r="AZ722">
        <v>3.4015771485833919</v>
      </c>
      <c r="BA722">
        <v>-13.778328670596926</v>
      </c>
      <c r="BB722">
        <v>44.022544115408188</v>
      </c>
      <c r="BC722">
        <v>869.09500867882298</v>
      </c>
      <c r="BD722">
        <v>8199.8086756264966</v>
      </c>
      <c r="BE722" s="33">
        <v>6.9775139405781825E-2</v>
      </c>
      <c r="BF722" s="33"/>
    </row>
    <row r="723" spans="3:58" x14ac:dyDescent="0.3">
      <c r="C723" s="34">
        <v>43452</v>
      </c>
      <c r="D723">
        <v>22999.147243920641</v>
      </c>
      <c r="E723">
        <v>182.74519577430422</v>
      </c>
      <c r="F723">
        <v>603.86449162497991</v>
      </c>
      <c r="G723" t="s">
        <v>310</v>
      </c>
      <c r="H723">
        <v>1309.9830778242404</v>
      </c>
      <c r="I723">
        <v>746.25338255619329</v>
      </c>
      <c r="J723">
        <v>2.4288248869579636</v>
      </c>
      <c r="K723">
        <v>259.33434215823041</v>
      </c>
      <c r="L723">
        <v>330.58701880640285</v>
      </c>
      <c r="M723">
        <v>342.02267362219186</v>
      </c>
      <c r="N723">
        <v>1304.9785018724965</v>
      </c>
      <c r="O723">
        <v>20.398381716928032</v>
      </c>
      <c r="P723">
        <v>15.604182207256033</v>
      </c>
      <c r="Q723">
        <v>3.3802213303817554</v>
      </c>
      <c r="R723">
        <v>1076.995363120421</v>
      </c>
      <c r="S723">
        <v>1300.018601403724</v>
      </c>
      <c r="T723">
        <v>4700.0237046983539</v>
      </c>
      <c r="U723">
        <v>2500.16474857916</v>
      </c>
      <c r="V723">
        <v>132.30431297256186</v>
      </c>
      <c r="W723">
        <v>23.845486392059801</v>
      </c>
      <c r="X723">
        <v>0.61554425266358648</v>
      </c>
      <c r="Y723">
        <v>1.9931930115683172</v>
      </c>
      <c r="Z723" t="s">
        <v>310</v>
      </c>
      <c r="AA723" t="s">
        <v>310</v>
      </c>
      <c r="AB723" t="s">
        <v>310</v>
      </c>
      <c r="AC723" t="s">
        <v>310</v>
      </c>
      <c r="AD723" t="s">
        <v>310</v>
      </c>
      <c r="AE723">
        <v>14535.898713385799</v>
      </c>
      <c r="AF723">
        <v>92.566666642438804</v>
      </c>
      <c r="AG723">
        <v>8.4574297263289999</v>
      </c>
      <c r="AH723">
        <v>357.53476814529745</v>
      </c>
      <c r="AI723" t="s">
        <v>310</v>
      </c>
      <c r="AJ723">
        <v>1.7999999523162822</v>
      </c>
      <c r="AK723">
        <v>6210</v>
      </c>
      <c r="AL723">
        <v>78.554905669262098</v>
      </c>
      <c r="AM723">
        <v>0.99975679020775177</v>
      </c>
      <c r="AN723">
        <v>5.8365216536772211</v>
      </c>
      <c r="AO723">
        <v>14.175470715999763</v>
      </c>
      <c r="AP723">
        <v>3.2995468246991337E-2</v>
      </c>
      <c r="AQ723">
        <v>12.140199388302049</v>
      </c>
      <c r="AR723">
        <v>39825.49591713331</v>
      </c>
      <c r="AS723">
        <v>45354.384848715541</v>
      </c>
      <c r="AT723">
        <v>456.24312738432462</v>
      </c>
      <c r="AU723">
        <v>619.97465238472569</v>
      </c>
      <c r="AV723">
        <v>564.72261256972479</v>
      </c>
      <c r="AW723">
        <v>581.23945083224908</v>
      </c>
      <c r="AX723">
        <v>580.16154418917904</v>
      </c>
      <c r="AY723">
        <v>572.75656716024048</v>
      </c>
      <c r="AZ723">
        <v>3.7943321159085901</v>
      </c>
      <c r="BA723">
        <v>-14.206444087814754</v>
      </c>
      <c r="BB723">
        <v>44.983644350131456</v>
      </c>
      <c r="BC723">
        <v>870.79721841824744</v>
      </c>
      <c r="BD723">
        <v>8199.7875082640094</v>
      </c>
      <c r="BE723" s="33">
        <v>7.206666748970747E-2</v>
      </c>
      <c r="BF723" s="33"/>
    </row>
    <row r="724" spans="3:58" x14ac:dyDescent="0.3">
      <c r="C724" s="34">
        <v>43453</v>
      </c>
      <c r="D724">
        <v>22988.542790026171</v>
      </c>
      <c r="E724">
        <v>181.845124336487</v>
      </c>
      <c r="F724">
        <v>605.01996262823843</v>
      </c>
      <c r="G724" t="s">
        <v>310</v>
      </c>
      <c r="H724">
        <v>1309.5393664288044</v>
      </c>
      <c r="I724">
        <v>751.89171728263022</v>
      </c>
      <c r="J724">
        <v>2.3084875284015505</v>
      </c>
      <c r="K724">
        <v>261.23813793656581</v>
      </c>
      <c r="L724">
        <v>340.56594171719991</v>
      </c>
      <c r="M724">
        <v>344.76617720226665</v>
      </c>
      <c r="N724">
        <v>1304.1346135430676</v>
      </c>
      <c r="O724">
        <v>20.273226586271754</v>
      </c>
      <c r="P724">
        <v>15.626721975317317</v>
      </c>
      <c r="Q724">
        <v>3.3402709478150294</v>
      </c>
      <c r="R724">
        <v>1072.9674497255885</v>
      </c>
      <c r="S724">
        <v>1299.234930158658</v>
      </c>
      <c r="T724">
        <v>4697.429116304027</v>
      </c>
      <c r="U724">
        <v>2498.9440893049841</v>
      </c>
      <c r="V724">
        <v>131.99094780238465</v>
      </c>
      <c r="W724">
        <v>23.860208138025669</v>
      </c>
      <c r="X724">
        <v>0.68442551200530544</v>
      </c>
      <c r="Y724">
        <v>1.9257222105035194</v>
      </c>
      <c r="Z724" t="s">
        <v>310</v>
      </c>
      <c r="AA724" t="s">
        <v>310</v>
      </c>
      <c r="AB724" t="s">
        <v>310</v>
      </c>
      <c r="AC724" t="s">
        <v>310</v>
      </c>
      <c r="AD724" t="s">
        <v>310</v>
      </c>
      <c r="AE724">
        <v>14278.245332211425</v>
      </c>
      <c r="AF724">
        <v>92.648469077088308</v>
      </c>
      <c r="AG724">
        <v>8.4339652969430023</v>
      </c>
      <c r="AH724">
        <v>356.94151580309341</v>
      </c>
      <c r="AI724" t="s">
        <v>310</v>
      </c>
      <c r="AJ724">
        <v>1.559998830689509</v>
      </c>
      <c r="AK724">
        <v>6205.6875</v>
      </c>
      <c r="AL724">
        <v>78.299346527086328</v>
      </c>
      <c r="AM724">
        <v>1.0150556195826694</v>
      </c>
      <c r="AN724">
        <v>6.1069595008359681</v>
      </c>
      <c r="AO724">
        <v>14.088111511987561</v>
      </c>
      <c r="AP724">
        <v>3.0303540766214842E-2</v>
      </c>
      <c r="AQ724">
        <v>12.855608557469058</v>
      </c>
      <c r="AR724">
        <v>40087.108689785964</v>
      </c>
      <c r="AS724">
        <v>45306.970583166272</v>
      </c>
      <c r="AT724">
        <v>456.08274194747224</v>
      </c>
      <c r="AU724">
        <v>621.58088331894555</v>
      </c>
      <c r="AV724">
        <v>565.39153748090746</v>
      </c>
      <c r="AW724">
        <v>582.30010865790928</v>
      </c>
      <c r="AX724">
        <v>581.30402989624736</v>
      </c>
      <c r="AY724">
        <v>573.04948738421194</v>
      </c>
      <c r="AZ724">
        <v>3.6149294992725447</v>
      </c>
      <c r="BA724">
        <v>-13.726978944734039</v>
      </c>
      <c r="BB724">
        <v>52.408262075841833</v>
      </c>
      <c r="BC724">
        <v>881.95202382513878</v>
      </c>
      <c r="BD724">
        <v>8195.2325681163966</v>
      </c>
      <c r="BE724" s="33">
        <v>7.6725799057463448E-2</v>
      </c>
      <c r="BF724" s="33"/>
    </row>
    <row r="725" spans="3:58" x14ac:dyDescent="0.3">
      <c r="C725" s="34">
        <v>43454</v>
      </c>
      <c r="D725">
        <v>22999.186263145846</v>
      </c>
      <c r="E725">
        <v>179.54166989806859</v>
      </c>
      <c r="F725">
        <v>604.32984177650007</v>
      </c>
      <c r="G725" t="s">
        <v>310</v>
      </c>
      <c r="H725">
        <v>1314.8163614952205</v>
      </c>
      <c r="I725">
        <v>751.63778655721046</v>
      </c>
      <c r="J725">
        <v>2.3292142386676802</v>
      </c>
      <c r="K725">
        <v>246.24690351549009</v>
      </c>
      <c r="L725">
        <v>338.03458458599471</v>
      </c>
      <c r="M725">
        <v>350.13134890868412</v>
      </c>
      <c r="N725">
        <v>1306.6659446744768</v>
      </c>
      <c r="O725">
        <v>19.918272883741086</v>
      </c>
      <c r="P725">
        <v>15.518267693848086</v>
      </c>
      <c r="Q725">
        <v>3.182911637670454</v>
      </c>
      <c r="R725">
        <v>1071.7884862694816</v>
      </c>
      <c r="S725">
        <v>1300.0436393604462</v>
      </c>
      <c r="T725">
        <v>4699.9924270219153</v>
      </c>
      <c r="U725">
        <v>2499.7152652948093</v>
      </c>
      <c r="V725">
        <v>132.18645213724335</v>
      </c>
      <c r="W725">
        <v>23.654165291947631</v>
      </c>
      <c r="X725">
        <v>0.72224768500014858</v>
      </c>
      <c r="Y725">
        <v>1.9717501852722792</v>
      </c>
      <c r="Z725" t="s">
        <v>310</v>
      </c>
      <c r="AA725" t="s">
        <v>310</v>
      </c>
      <c r="AB725" t="s">
        <v>310</v>
      </c>
      <c r="AC725" t="s">
        <v>310</v>
      </c>
      <c r="AD725" t="s">
        <v>310</v>
      </c>
      <c r="AE725">
        <v>14136.914902745295</v>
      </c>
      <c r="AF725">
        <v>92.599998474121023</v>
      </c>
      <c r="AG725">
        <v>8.4543540634364476</v>
      </c>
      <c r="AH725">
        <v>354.06125563706803</v>
      </c>
      <c r="AI725" t="s">
        <v>310</v>
      </c>
      <c r="AJ725">
        <v>1.2000000476837154</v>
      </c>
      <c r="AK725">
        <v>6210</v>
      </c>
      <c r="AL725">
        <v>78.58006421016313</v>
      </c>
      <c r="AM725">
        <v>0.99431518665237495</v>
      </c>
      <c r="AN725">
        <v>5.997872485513783</v>
      </c>
      <c r="AO725">
        <v>13.9694526113873</v>
      </c>
      <c r="AP725">
        <v>2.8046449075210911E-2</v>
      </c>
      <c r="AQ725">
        <v>12.894772015907977</v>
      </c>
      <c r="AR725">
        <v>39791.21950673603</v>
      </c>
      <c r="AS725">
        <v>44796.238667595731</v>
      </c>
      <c r="AT725">
        <v>456.32102501882423</v>
      </c>
      <c r="AU725">
        <v>620.46509620609686</v>
      </c>
      <c r="AV725">
        <v>563.40402015932852</v>
      </c>
      <c r="AW725">
        <v>580.29143425171742</v>
      </c>
      <c r="AX725">
        <v>579.01110725674812</v>
      </c>
      <c r="AY725">
        <v>571.47833006334656</v>
      </c>
      <c r="AZ725">
        <v>3.7231582861666355</v>
      </c>
      <c r="BA725">
        <v>-13.768741123313127</v>
      </c>
      <c r="BB725">
        <v>51.029281887668425</v>
      </c>
      <c r="BC725">
        <v>892.63323029581045</v>
      </c>
      <c r="BD725">
        <v>8199.923986468626</v>
      </c>
      <c r="BE725" s="33">
        <v>8.051265988123317E-2</v>
      </c>
      <c r="BF725" s="33"/>
    </row>
    <row r="726" spans="3:58" x14ac:dyDescent="0.3">
      <c r="C726" s="34">
        <v>43455</v>
      </c>
      <c r="D726">
        <v>23001.55957498739</v>
      </c>
      <c r="E726">
        <v>180.61438155564605</v>
      </c>
      <c r="F726">
        <v>603.56723598982092</v>
      </c>
      <c r="G726" t="s">
        <v>310</v>
      </c>
      <c r="H726">
        <v>1314.9586413369768</v>
      </c>
      <c r="I726">
        <v>750.76156232200458</v>
      </c>
      <c r="J726">
        <v>2.3895843407377675</v>
      </c>
      <c r="K726">
        <v>262.67543150097754</v>
      </c>
      <c r="L726">
        <v>332.92045037940329</v>
      </c>
      <c r="M726">
        <v>344.79774350984076</v>
      </c>
      <c r="N726">
        <v>1307.8591842309163</v>
      </c>
      <c r="O726">
        <v>19.911372604955723</v>
      </c>
      <c r="P726">
        <v>15.50835474928107</v>
      </c>
      <c r="Q726">
        <v>2.9804368042829217</v>
      </c>
      <c r="R726">
        <v>1085.6244485613572</v>
      </c>
      <c r="S726">
        <v>1300.0597629826088</v>
      </c>
      <c r="T726">
        <v>4699.9941904031248</v>
      </c>
      <c r="U726">
        <v>2499.7018515653126</v>
      </c>
      <c r="V726">
        <v>131.91409262258267</v>
      </c>
      <c r="W726">
        <v>23.612499723113888</v>
      </c>
      <c r="X726">
        <v>0.69223297737301437</v>
      </c>
      <c r="Y726">
        <v>2.0473331604164069</v>
      </c>
      <c r="Z726" t="s">
        <v>310</v>
      </c>
      <c r="AA726" t="s">
        <v>310</v>
      </c>
      <c r="AB726" t="s">
        <v>310</v>
      </c>
      <c r="AC726" t="s">
        <v>310</v>
      </c>
      <c r="AD726" t="s">
        <v>310</v>
      </c>
      <c r="AE726">
        <v>14215.419426264787</v>
      </c>
      <c r="AF726">
        <v>92.770626036228521</v>
      </c>
      <c r="AG726">
        <v>8.4532913283455979</v>
      </c>
      <c r="AH726">
        <v>352.49371656179426</v>
      </c>
      <c r="AI726" t="s">
        <v>310</v>
      </c>
      <c r="AJ726">
        <v>1.9366631964402243</v>
      </c>
      <c r="AK726">
        <v>6210</v>
      </c>
      <c r="AL726">
        <v>78.344420602422645</v>
      </c>
      <c r="AM726">
        <v>1.002945472143101</v>
      </c>
      <c r="AN726">
        <v>5.9606731799638366</v>
      </c>
      <c r="AO726">
        <v>14.230045213167967</v>
      </c>
      <c r="AP726">
        <v>2.8340073771432273E-2</v>
      </c>
      <c r="AQ726">
        <v>12.988630384044281</v>
      </c>
      <c r="AR726">
        <v>39845.292941664156</v>
      </c>
      <c r="AS726">
        <v>44060.680058462094</v>
      </c>
      <c r="AT726">
        <v>458.29258741067645</v>
      </c>
      <c r="AU726">
        <v>619.98584444481401</v>
      </c>
      <c r="AV726">
        <v>557.90030820599918</v>
      </c>
      <c r="AW726">
        <v>576.37811581425206</v>
      </c>
      <c r="AX726">
        <v>575.29660651687436</v>
      </c>
      <c r="AY726">
        <v>567.68636556386718</v>
      </c>
      <c r="AZ726">
        <v>3.2855275006746125</v>
      </c>
      <c r="BA726">
        <v>-14.140610948789828</v>
      </c>
      <c r="BB726">
        <v>48.838305177524603</v>
      </c>
      <c r="BC726">
        <v>897.13180895100515</v>
      </c>
      <c r="BD726">
        <v>8200.338277844894</v>
      </c>
      <c r="BE726" s="33">
        <v>7.4152331294427984E-2</v>
      </c>
      <c r="BF726" s="33"/>
    </row>
    <row r="727" spans="3:58" x14ac:dyDescent="0.3">
      <c r="C727" s="34">
        <v>43456</v>
      </c>
      <c r="D727">
        <v>22999.858824560892</v>
      </c>
      <c r="E727">
        <v>182.20669064036574</v>
      </c>
      <c r="F727">
        <v>604.12031943076363</v>
      </c>
      <c r="G727" t="s">
        <v>310</v>
      </c>
      <c r="H727">
        <v>1314.9863535324</v>
      </c>
      <c r="I727">
        <v>748.26617280395249</v>
      </c>
      <c r="J727">
        <v>2.4981947102701656</v>
      </c>
      <c r="K727">
        <v>268.88216963084977</v>
      </c>
      <c r="L727">
        <v>346.07456437177103</v>
      </c>
      <c r="M727">
        <v>350.40098567032368</v>
      </c>
      <c r="N727">
        <v>1306.6116528336265</v>
      </c>
      <c r="O727">
        <v>19.971309417760942</v>
      </c>
      <c r="P727">
        <v>15.487304132878004</v>
      </c>
      <c r="Q727">
        <v>3.118962554435873</v>
      </c>
      <c r="R727">
        <v>1083.3671392355145</v>
      </c>
      <c r="S727">
        <v>1299.9921315347685</v>
      </c>
      <c r="T727">
        <v>4700.0095581544483</v>
      </c>
      <c r="U727">
        <v>2499.2429946714442</v>
      </c>
      <c r="V727">
        <v>132.1699823058452</v>
      </c>
      <c r="W727">
        <v>23.765833421596163</v>
      </c>
      <c r="X727">
        <v>0.68259502352835577</v>
      </c>
      <c r="Y727">
        <v>1.9451181939550763</v>
      </c>
      <c r="Z727" t="s">
        <v>310</v>
      </c>
      <c r="AA727" t="s">
        <v>310</v>
      </c>
      <c r="AB727" t="s">
        <v>310</v>
      </c>
      <c r="AC727" t="s">
        <v>310</v>
      </c>
      <c r="AD727" t="s">
        <v>310</v>
      </c>
      <c r="AE727">
        <v>14275.386090420789</v>
      </c>
      <c r="AF727">
        <v>92.963265018878303</v>
      </c>
      <c r="AG727">
        <v>8.4399995803833043</v>
      </c>
      <c r="AH727">
        <v>351.22571069325073</v>
      </c>
      <c r="AI727" t="s">
        <v>310</v>
      </c>
      <c r="AJ727">
        <v>2.5</v>
      </c>
      <c r="AK727">
        <v>6210</v>
      </c>
      <c r="AL727">
        <v>78.093679233165162</v>
      </c>
      <c r="AM727">
        <v>1.0351331133172341</v>
      </c>
      <c r="AN727">
        <v>5.8356317515043719</v>
      </c>
      <c r="AO727">
        <v>14.575927341071374</v>
      </c>
      <c r="AP727">
        <v>2.7797219291171904E-2</v>
      </c>
      <c r="AQ727">
        <v>14.5359966415595</v>
      </c>
      <c r="AR727">
        <v>40023.116469152323</v>
      </c>
      <c r="AS727">
        <v>43644.522919723866</v>
      </c>
      <c r="AT727">
        <v>460.96174625313222</v>
      </c>
      <c r="AU727">
        <v>620.77969012688254</v>
      </c>
      <c r="AV727">
        <v>558.55953021339405</v>
      </c>
      <c r="AW727">
        <v>577.01072646965667</v>
      </c>
      <c r="AX727">
        <v>575.93133270263809</v>
      </c>
      <c r="AY727">
        <v>568.60322366720402</v>
      </c>
      <c r="AZ727">
        <v>3.3768556643591445</v>
      </c>
      <c r="BA727">
        <v>-13.521011840873454</v>
      </c>
      <c r="BB727">
        <v>56.896114900377668</v>
      </c>
      <c r="BC727">
        <v>888.390821056601</v>
      </c>
      <c r="BD727">
        <v>8200.0871656151867</v>
      </c>
      <c r="BE727" s="33">
        <v>7.5921829488663412E-2</v>
      </c>
      <c r="BF727" s="33"/>
    </row>
    <row r="728" spans="3:58" x14ac:dyDescent="0.3">
      <c r="C728" s="34">
        <v>43457</v>
      </c>
      <c r="D728">
        <v>22998.682245891992</v>
      </c>
      <c r="E728">
        <v>182.84061416240104</v>
      </c>
      <c r="F728">
        <v>598.11431941237288</v>
      </c>
      <c r="G728" t="s">
        <v>310</v>
      </c>
      <c r="H728">
        <v>1315.0399840176453</v>
      </c>
      <c r="I728">
        <v>745.08708624415294</v>
      </c>
      <c r="J728">
        <v>2.6467610742076721</v>
      </c>
      <c r="K728">
        <v>250.77430848885169</v>
      </c>
      <c r="L728">
        <v>328.56204354043757</v>
      </c>
      <c r="M728">
        <v>342.86832938474532</v>
      </c>
      <c r="N728">
        <v>1306.6569802573449</v>
      </c>
      <c r="O728">
        <v>20.277224800257255</v>
      </c>
      <c r="P728">
        <v>15.514537300371174</v>
      </c>
      <c r="Q728">
        <v>3.3498730252120503</v>
      </c>
      <c r="R728">
        <v>1082.2457773694243</v>
      </c>
      <c r="S728">
        <v>1300.0187928613461</v>
      </c>
      <c r="T728">
        <v>4699.9702685604052</v>
      </c>
      <c r="U728">
        <v>2499.6789015463928</v>
      </c>
      <c r="V728">
        <v>132.31443664667674</v>
      </c>
      <c r="W728">
        <v>23.762429482809043</v>
      </c>
      <c r="X728">
        <v>0.69401126049360962</v>
      </c>
      <c r="Y728">
        <v>1.9438075738319405</v>
      </c>
      <c r="Z728" t="s">
        <v>310</v>
      </c>
      <c r="AA728" t="s">
        <v>310</v>
      </c>
      <c r="AB728" t="s">
        <v>310</v>
      </c>
      <c r="AC728" t="s">
        <v>310</v>
      </c>
      <c r="AD728" t="s">
        <v>310</v>
      </c>
      <c r="AE728">
        <v>14266.981278442892</v>
      </c>
      <c r="AF728">
        <v>92.940276802515598</v>
      </c>
      <c r="AG728">
        <v>8.3826309909224719</v>
      </c>
      <c r="AH728">
        <v>351.33959116714993</v>
      </c>
      <c r="AI728" t="s">
        <v>310</v>
      </c>
      <c r="AJ728">
        <v>2.5</v>
      </c>
      <c r="AK728">
        <v>6210</v>
      </c>
      <c r="AL728">
        <v>77.790444843829277</v>
      </c>
      <c r="AM728">
        <v>1.0403407218505107</v>
      </c>
      <c r="AN728">
        <v>5.6829603663401667</v>
      </c>
      <c r="AO728">
        <v>15.034995400172296</v>
      </c>
      <c r="AP728">
        <v>2.9035763883812672E-2</v>
      </c>
      <c r="AQ728">
        <v>13.363529128166411</v>
      </c>
      <c r="AR728">
        <v>39721.33619827003</v>
      </c>
      <c r="AS728">
        <v>41568.482645411808</v>
      </c>
      <c r="AT728">
        <v>461.67908467987309</v>
      </c>
      <c r="AU728">
        <v>614.00892568959603</v>
      </c>
      <c r="AV728">
        <v>548.8297836660164</v>
      </c>
      <c r="AW728">
        <v>567.55517479594721</v>
      </c>
      <c r="AX728">
        <v>565.73796817583377</v>
      </c>
      <c r="AY728">
        <v>560.63185780073275</v>
      </c>
      <c r="AZ728">
        <v>3.22467998243734</v>
      </c>
      <c r="BA728">
        <v>-14.28047771574226</v>
      </c>
      <c r="BB728">
        <v>42.526862852242807</v>
      </c>
      <c r="BC728">
        <v>882.00295006103329</v>
      </c>
      <c r="BD728">
        <v>8199.8103453087388</v>
      </c>
      <c r="BE728" s="33">
        <v>7.6186602447515642E-2</v>
      </c>
      <c r="BF728" s="33"/>
    </row>
    <row r="729" spans="3:58" x14ac:dyDescent="0.3">
      <c r="C729" s="34">
        <v>43458</v>
      </c>
      <c r="D729">
        <v>23000.178564197598</v>
      </c>
      <c r="E729">
        <v>183.40585650431737</v>
      </c>
      <c r="F729">
        <v>596.14229361893251</v>
      </c>
      <c r="G729" t="s">
        <v>310</v>
      </c>
      <c r="H729">
        <v>1314.9487512545529</v>
      </c>
      <c r="I729">
        <v>748.54902854323848</v>
      </c>
      <c r="J729">
        <v>2.7050792102674239</v>
      </c>
      <c r="K729">
        <v>263.56971581360176</v>
      </c>
      <c r="L729">
        <v>333.86192908616073</v>
      </c>
      <c r="M729">
        <v>341.3988708576702</v>
      </c>
      <c r="N729">
        <v>1307.5728655334847</v>
      </c>
      <c r="O729">
        <v>20.434630759903733</v>
      </c>
      <c r="P729">
        <v>15.659388022969102</v>
      </c>
      <c r="Q729">
        <v>3.3956373489340508</v>
      </c>
      <c r="R729">
        <v>1088.9214409684746</v>
      </c>
      <c r="S729">
        <v>1300.0131205608852</v>
      </c>
      <c r="T729">
        <v>4700.0172113971657</v>
      </c>
      <c r="U729">
        <v>2500.0394481882613</v>
      </c>
      <c r="V729">
        <v>132.10728916459254</v>
      </c>
      <c r="W729">
        <v>23.610000627942348</v>
      </c>
      <c r="X729">
        <v>0.68534656675404837</v>
      </c>
      <c r="Y729">
        <v>2.1065971612994847</v>
      </c>
      <c r="Z729" t="s">
        <v>310</v>
      </c>
      <c r="AA729" t="s">
        <v>310</v>
      </c>
      <c r="AB729" t="s">
        <v>310</v>
      </c>
      <c r="AC729" t="s">
        <v>310</v>
      </c>
      <c r="AD729" t="s">
        <v>310</v>
      </c>
      <c r="AE729">
        <v>14399.0691680502</v>
      </c>
      <c r="AF729">
        <v>92.866946655270709</v>
      </c>
      <c r="AG729">
        <v>8.3795759783397248</v>
      </c>
      <c r="AH729">
        <v>353.39854219769438</v>
      </c>
      <c r="AI729" t="s">
        <v>310</v>
      </c>
      <c r="AJ729">
        <v>1.9141005238403774</v>
      </c>
      <c r="AK729">
        <v>6210</v>
      </c>
      <c r="AL729">
        <v>77.480466552286615</v>
      </c>
      <c r="AM729">
        <v>1.0653656752506193</v>
      </c>
      <c r="AN729">
        <v>5.6712764284078974</v>
      </c>
      <c r="AO729">
        <v>15.330350916298407</v>
      </c>
      <c r="AP729">
        <v>2.9731462508039062E-2</v>
      </c>
      <c r="AQ729">
        <v>15.991389655022239</v>
      </c>
      <c r="AR729">
        <v>40152.448644703662</v>
      </c>
      <c r="AS729">
        <v>41317.415451222514</v>
      </c>
      <c r="AT729">
        <v>460.65251362046263</v>
      </c>
      <c r="AU729">
        <v>611.82411092333143</v>
      </c>
      <c r="AV729">
        <v>550.83122076207837</v>
      </c>
      <c r="AW729">
        <v>569.3764028738816</v>
      </c>
      <c r="AX729">
        <v>568.03582007221598</v>
      </c>
      <c r="AY729">
        <v>562.08750154580241</v>
      </c>
      <c r="AZ729">
        <v>3.5499932972864379</v>
      </c>
      <c r="BA729">
        <v>-14.252659314885939</v>
      </c>
      <c r="BB729">
        <v>47.245338520199873</v>
      </c>
      <c r="BC729">
        <v>895.11047367351841</v>
      </c>
      <c r="BD729">
        <v>8200.1042183737973</v>
      </c>
      <c r="BE729" s="33">
        <v>7.6072355100123182E-2</v>
      </c>
      <c r="BF729" s="33"/>
    </row>
    <row r="730" spans="3:58" x14ac:dyDescent="0.3">
      <c r="C730" s="34">
        <v>43459</v>
      </c>
      <c r="D730">
        <v>23000.849342869973</v>
      </c>
      <c r="E730">
        <v>185.08419813351301</v>
      </c>
      <c r="F730">
        <v>600.59988126494045</v>
      </c>
      <c r="G730" t="s">
        <v>310</v>
      </c>
      <c r="H730">
        <v>1314.9638632547537</v>
      </c>
      <c r="I730">
        <v>747.89611478703307</v>
      </c>
      <c r="J730">
        <v>2.7762285033056262</v>
      </c>
      <c r="K730">
        <v>267.28974012188763</v>
      </c>
      <c r="L730">
        <v>341.84758247397787</v>
      </c>
      <c r="M730">
        <v>341.45670319035435</v>
      </c>
      <c r="N730">
        <v>1307.7164143671994</v>
      </c>
      <c r="O730">
        <v>20.394842968430353</v>
      </c>
      <c r="P730">
        <v>15.629042820528614</v>
      </c>
      <c r="Q730">
        <v>3.5396329924836243</v>
      </c>
      <c r="R730">
        <v>1085.6340433679343</v>
      </c>
      <c r="S730">
        <v>1300.0387365565623</v>
      </c>
      <c r="T730">
        <v>4700.0137620666965</v>
      </c>
      <c r="U730">
        <v>2500.5223745753856</v>
      </c>
      <c r="V730">
        <v>132.15136934798718</v>
      </c>
      <c r="W730">
        <v>23.739167549715045</v>
      </c>
      <c r="X730">
        <v>0.68554579761322354</v>
      </c>
      <c r="Y730">
        <v>1.9686243680723985</v>
      </c>
      <c r="Z730" t="s">
        <v>310</v>
      </c>
      <c r="AA730" t="s">
        <v>310</v>
      </c>
      <c r="AB730" t="s">
        <v>310</v>
      </c>
      <c r="AC730" t="s">
        <v>310</v>
      </c>
      <c r="AD730" t="s">
        <v>310</v>
      </c>
      <c r="AE730">
        <v>14387.228837958912</v>
      </c>
      <c r="AF730">
        <v>93</v>
      </c>
      <c r="AG730">
        <v>8.4040833389696683</v>
      </c>
      <c r="AH730">
        <v>358.89375428994532</v>
      </c>
      <c r="AI730" t="s">
        <v>310</v>
      </c>
      <c r="AJ730">
        <v>1.2000000476837165</v>
      </c>
      <c r="AK730">
        <v>6210</v>
      </c>
      <c r="AL730">
        <v>77.109113437240467</v>
      </c>
      <c r="AM730">
        <v>1.1113274958990793</v>
      </c>
      <c r="AN730">
        <v>5.6519357303515978</v>
      </c>
      <c r="AO730">
        <v>15.675696007930256</v>
      </c>
      <c r="AP730">
        <v>2.9862170335553093E-2</v>
      </c>
      <c r="AQ730">
        <v>14.484176348807431</v>
      </c>
      <c r="AR730">
        <v>40307.345971892319</v>
      </c>
      <c r="AS730">
        <v>42185.236422548158</v>
      </c>
      <c r="AT730">
        <v>462.18170285711352</v>
      </c>
      <c r="AU730">
        <v>616.77775146959721</v>
      </c>
      <c r="AV730">
        <v>556.22677535958348</v>
      </c>
      <c r="AW730">
        <v>573.48747298751834</v>
      </c>
      <c r="AX730">
        <v>572.31447389124708</v>
      </c>
      <c r="AY730">
        <v>566.7079403754617</v>
      </c>
      <c r="AZ730">
        <v>3.4813475430178085</v>
      </c>
      <c r="BA730">
        <v>-13.609129338220797</v>
      </c>
      <c r="BB730">
        <v>52.236096106052344</v>
      </c>
      <c r="BC730">
        <v>899.65954215400279</v>
      </c>
      <c r="BD730">
        <v>8199.6345009227789</v>
      </c>
      <c r="BE730" s="33">
        <v>7.9258332339425877E-2</v>
      </c>
      <c r="BF730" s="33"/>
    </row>
    <row r="731" spans="3:58" x14ac:dyDescent="0.3">
      <c r="C731" s="34">
        <v>43460</v>
      </c>
      <c r="D731">
        <v>22998.729292124182</v>
      </c>
      <c r="E731">
        <v>183.28796809683021</v>
      </c>
      <c r="F731">
        <v>612.26550953557512</v>
      </c>
      <c r="G731" t="s">
        <v>310</v>
      </c>
      <c r="H731">
        <v>1314.2824764243435</v>
      </c>
      <c r="I731">
        <v>749.35801448895461</v>
      </c>
      <c r="J731">
        <v>2.7036488945953199</v>
      </c>
      <c r="K731">
        <v>266.89446117377554</v>
      </c>
      <c r="L731">
        <v>344.30904160559305</v>
      </c>
      <c r="M731">
        <v>342.9746355727267</v>
      </c>
      <c r="N731">
        <v>1307.2052549671471</v>
      </c>
      <c r="O731">
        <v>19.95455430243597</v>
      </c>
      <c r="P731">
        <v>15.591631265054295</v>
      </c>
      <c r="Q731">
        <v>3.0267766358784951</v>
      </c>
      <c r="R731">
        <v>1069.7519328326991</v>
      </c>
      <c r="S731">
        <v>1300.111055677957</v>
      </c>
      <c r="T731">
        <v>4699.9576602607713</v>
      </c>
      <c r="U731">
        <v>2499.8078201074609</v>
      </c>
      <c r="V731">
        <v>131.896339166818</v>
      </c>
      <c r="W731">
        <v>23.795693067224214</v>
      </c>
      <c r="X731">
        <v>0.72180014267345149</v>
      </c>
      <c r="Y731">
        <v>1.8461106775500131</v>
      </c>
      <c r="Z731" t="s">
        <v>310</v>
      </c>
      <c r="AA731" t="s">
        <v>310</v>
      </c>
      <c r="AB731" t="s">
        <v>310</v>
      </c>
      <c r="AC731" t="s">
        <v>310</v>
      </c>
      <c r="AD731" t="s">
        <v>310</v>
      </c>
      <c r="AE731">
        <v>14306.974564522307</v>
      </c>
      <c r="AF731">
        <v>92.965139813187562</v>
      </c>
      <c r="AG731">
        <v>8.3435413064931225</v>
      </c>
      <c r="AH731">
        <v>357.88745061629754</v>
      </c>
      <c r="AI731" t="s">
        <v>310</v>
      </c>
      <c r="AJ731">
        <v>1.408890961170076</v>
      </c>
      <c r="AK731">
        <v>6210</v>
      </c>
      <c r="AL731">
        <v>77.03660079277951</v>
      </c>
      <c r="AM731">
        <v>1.1150874147098515</v>
      </c>
      <c r="AN731">
        <v>5.7859190910382745</v>
      </c>
      <c r="AO731">
        <v>15.61190407118413</v>
      </c>
      <c r="AP731">
        <v>3.0983875663219886E-2</v>
      </c>
      <c r="AQ731">
        <v>15.652564763700052</v>
      </c>
      <c r="AR731">
        <v>40306.566796347135</v>
      </c>
      <c r="AS731">
        <v>45279.326231810461</v>
      </c>
      <c r="AT731">
        <v>460.71666741529435</v>
      </c>
      <c r="AU731">
        <v>629.0146729088857</v>
      </c>
      <c r="AV731">
        <v>572.47400993286033</v>
      </c>
      <c r="AW731">
        <v>586.29401162504303</v>
      </c>
      <c r="AX731">
        <v>585.20967671757319</v>
      </c>
      <c r="AY731">
        <v>579.24306090601556</v>
      </c>
      <c r="AZ731">
        <v>3.5878250398315994</v>
      </c>
      <c r="BA731">
        <v>-13.691626720572025</v>
      </c>
      <c r="BB731">
        <v>56.631220872423057</v>
      </c>
      <c r="BC731">
        <v>931.20773749652244</v>
      </c>
      <c r="BD731">
        <v>8200.3371833776164</v>
      </c>
      <c r="BE731" s="33">
        <v>8.133802042373893E-2</v>
      </c>
      <c r="BF731" s="33"/>
    </row>
    <row r="732" spans="3:58" x14ac:dyDescent="0.3">
      <c r="C732" s="34">
        <v>43461</v>
      </c>
      <c r="D732">
        <v>22999.272732251131</v>
      </c>
      <c r="E732">
        <v>180.8342722323091</v>
      </c>
      <c r="F732">
        <v>612.43455527359595</v>
      </c>
      <c r="G732" t="s">
        <v>310</v>
      </c>
      <c r="H732">
        <v>1315.0382156898929</v>
      </c>
      <c r="I732">
        <v>750.26564328685402</v>
      </c>
      <c r="J732">
        <v>2.6046317892815769</v>
      </c>
      <c r="K732">
        <v>251.70730146682843</v>
      </c>
      <c r="L732">
        <v>331.23149042913008</v>
      </c>
      <c r="M732">
        <v>343.95191038326772</v>
      </c>
      <c r="N732">
        <v>1308.4628409929685</v>
      </c>
      <c r="O732">
        <v>20.090805826402658</v>
      </c>
      <c r="P732">
        <v>15.614604231258879</v>
      </c>
      <c r="Q732">
        <v>3.212453096849027</v>
      </c>
      <c r="R732">
        <v>1072.4258796403135</v>
      </c>
      <c r="S732">
        <v>1299.865782014087</v>
      </c>
      <c r="T732">
        <v>4699.9768767964515</v>
      </c>
      <c r="U732">
        <v>2499.4039949674848</v>
      </c>
      <c r="V732">
        <v>132.01060535630594</v>
      </c>
      <c r="W732">
        <v>23.70000076293945</v>
      </c>
      <c r="X732">
        <v>0.76836267910933942</v>
      </c>
      <c r="Y732">
        <v>1.8200000524520847</v>
      </c>
      <c r="Z732" t="s">
        <v>310</v>
      </c>
      <c r="AA732" t="s">
        <v>310</v>
      </c>
      <c r="AB732" t="s">
        <v>310</v>
      </c>
      <c r="AC732" t="s">
        <v>310</v>
      </c>
      <c r="AD732" t="s">
        <v>310</v>
      </c>
      <c r="AE732">
        <v>14239.349680199446</v>
      </c>
      <c r="AF732">
        <v>92.951945684637181</v>
      </c>
      <c r="AG732">
        <v>8.330305942844479</v>
      </c>
      <c r="AH732">
        <v>353.57401977097351</v>
      </c>
      <c r="AI732" t="s">
        <v>310</v>
      </c>
      <c r="AJ732">
        <v>1.6000000238418584</v>
      </c>
      <c r="AK732">
        <v>6210</v>
      </c>
      <c r="AL732">
        <v>77.478699092093862</v>
      </c>
      <c r="AM732">
        <v>1.0950194458469804</v>
      </c>
      <c r="AN732">
        <v>5.8242112325989721</v>
      </c>
      <c r="AO732">
        <v>15.138754476956704</v>
      </c>
      <c r="AP732">
        <v>4.2766102602210899E-2</v>
      </c>
      <c r="AQ732">
        <v>15.038460043177938</v>
      </c>
      <c r="AR732">
        <v>39589.698117186119</v>
      </c>
      <c r="AS732">
        <v>45538.326988875866</v>
      </c>
      <c r="AT732">
        <v>460.27811050067982</v>
      </c>
      <c r="AU732">
        <v>629.40386016508808</v>
      </c>
      <c r="AV732">
        <v>574.90505725547814</v>
      </c>
      <c r="AW732">
        <v>589.1266120012333</v>
      </c>
      <c r="AX732">
        <v>588.02189015648003</v>
      </c>
      <c r="AY732">
        <v>581.49218283303742</v>
      </c>
      <c r="AZ732">
        <v>3.797040167379607</v>
      </c>
      <c r="BA732">
        <v>-14.477742844153996</v>
      </c>
      <c r="BB732">
        <v>46.074142994364827</v>
      </c>
      <c r="BC732">
        <v>940.69274628928622</v>
      </c>
      <c r="BD732">
        <v>8199.9227149985654</v>
      </c>
      <c r="BE732" s="33">
        <v>8.71833311393857E-2</v>
      </c>
      <c r="BF732" s="33"/>
    </row>
    <row r="733" spans="3:58" x14ac:dyDescent="0.3">
      <c r="C733" s="34">
        <v>43462</v>
      </c>
      <c r="D733">
        <v>22992.116416148212</v>
      </c>
      <c r="E733">
        <v>180.41710169980672</v>
      </c>
      <c r="F733">
        <v>593.45570417248837</v>
      </c>
      <c r="G733" t="s">
        <v>310</v>
      </c>
      <c r="H733">
        <v>1314.9859944091936</v>
      </c>
      <c r="I733">
        <v>748.12711527061583</v>
      </c>
      <c r="J733">
        <v>2.9635662430204412</v>
      </c>
      <c r="K733">
        <v>229.21083144942489</v>
      </c>
      <c r="L733">
        <v>311.48298929251831</v>
      </c>
      <c r="M733">
        <v>333.65457350836715</v>
      </c>
      <c r="N733">
        <v>1307.8417232834274</v>
      </c>
      <c r="O733">
        <v>20.18796981568903</v>
      </c>
      <c r="P733">
        <v>15.689715199475662</v>
      </c>
      <c r="Q733">
        <v>3.1479001428840334</v>
      </c>
      <c r="R733">
        <v>1086.7462343518307</v>
      </c>
      <c r="S733">
        <v>1300.0498286473801</v>
      </c>
      <c r="T733">
        <v>4700.0406688456087</v>
      </c>
      <c r="U733">
        <v>2500.0779376435976</v>
      </c>
      <c r="V733">
        <v>132.11032302973217</v>
      </c>
      <c r="W733">
        <v>23.700000762939453</v>
      </c>
      <c r="X733">
        <v>0.80718189965675058</v>
      </c>
      <c r="Y733">
        <v>1.841625529042406</v>
      </c>
      <c r="Z733" t="s">
        <v>310</v>
      </c>
      <c r="AA733" t="s">
        <v>310</v>
      </c>
      <c r="AB733" t="s">
        <v>310</v>
      </c>
      <c r="AC733" t="s">
        <v>310</v>
      </c>
      <c r="AD733" t="s">
        <v>310</v>
      </c>
      <c r="AE733">
        <v>14199.828992183502</v>
      </c>
      <c r="AF733">
        <v>92.955827864033537</v>
      </c>
      <c r="AG733">
        <v>8.2771243940162034</v>
      </c>
      <c r="AH733">
        <v>352.82749727404871</v>
      </c>
      <c r="AI733" t="s">
        <v>310</v>
      </c>
      <c r="AJ733">
        <v>0.59443384194468629</v>
      </c>
      <c r="AK733">
        <v>6206.5518196645698</v>
      </c>
      <c r="AL733">
        <v>75.929249699896346</v>
      </c>
      <c r="AM733">
        <v>1.120401249453971</v>
      </c>
      <c r="AN733">
        <v>5.6817302735975286</v>
      </c>
      <c r="AO733">
        <v>16.826348586523785</v>
      </c>
      <c r="AP733">
        <v>3.1129604673820751E-2</v>
      </c>
      <c r="AQ733">
        <v>13.309670485937353</v>
      </c>
      <c r="AR733">
        <v>39539.619537610321</v>
      </c>
      <c r="AS733">
        <v>40793.318018330625</v>
      </c>
      <c r="AT733">
        <v>458.11774387300233</v>
      </c>
      <c r="AU733">
        <v>608.9380439527971</v>
      </c>
      <c r="AV733">
        <v>546.34760564596979</v>
      </c>
      <c r="AW733">
        <v>561.70555786986574</v>
      </c>
      <c r="AX733">
        <v>559.55036842035031</v>
      </c>
      <c r="AY733">
        <v>557.19438761715548</v>
      </c>
      <c r="AZ733">
        <v>3.6414560508452687</v>
      </c>
      <c r="BA733">
        <v>-15.531554703175656</v>
      </c>
      <c r="BB733">
        <v>33.53291064159685</v>
      </c>
      <c r="BC733">
        <v>905.92001234939301</v>
      </c>
      <c r="BD733">
        <v>8199.4685628246971</v>
      </c>
      <c r="BE733" s="33">
        <v>9.4010138483221053E-2</v>
      </c>
      <c r="BF733" s="33"/>
    </row>
    <row r="734" spans="3:58" x14ac:dyDescent="0.3">
      <c r="C734" s="34">
        <v>43463</v>
      </c>
      <c r="D734">
        <v>23000.841282936424</v>
      </c>
      <c r="E734">
        <v>181.85496386971721</v>
      </c>
      <c r="F734">
        <v>589.98328078664031</v>
      </c>
      <c r="G734" t="s">
        <v>310</v>
      </c>
      <c r="H734">
        <v>1314.9976637148277</v>
      </c>
      <c r="I734">
        <v>743.69352528009335</v>
      </c>
      <c r="J734">
        <v>3.1742180225302516</v>
      </c>
      <c r="K734">
        <v>227.9348152350386</v>
      </c>
      <c r="L734">
        <v>303.19923737901092</v>
      </c>
      <c r="M734">
        <v>328.96392868415307</v>
      </c>
      <c r="N734">
        <v>1308.2436095902569</v>
      </c>
      <c r="O734">
        <v>20.129948418759081</v>
      </c>
      <c r="P734">
        <v>15.626940299610336</v>
      </c>
      <c r="Q734">
        <v>3.1315262605443759</v>
      </c>
      <c r="R734">
        <v>1085.2849586471509</v>
      </c>
      <c r="S734">
        <v>1299.9452880757199</v>
      </c>
      <c r="T734">
        <v>4700.0016117169625</v>
      </c>
      <c r="U734">
        <v>2500.8943919293501</v>
      </c>
      <c r="V734">
        <v>132.27348424218818</v>
      </c>
      <c r="W734">
        <v>23.640555871821366</v>
      </c>
      <c r="X734">
        <v>0.83119449398918677</v>
      </c>
      <c r="Y734">
        <v>1.879999995231628</v>
      </c>
      <c r="Z734" t="s">
        <v>310</v>
      </c>
      <c r="AA734" t="s">
        <v>310</v>
      </c>
      <c r="AB734" t="s">
        <v>310</v>
      </c>
      <c r="AC734" t="s">
        <v>310</v>
      </c>
      <c r="AD734" t="s">
        <v>310</v>
      </c>
      <c r="AE734">
        <v>14311.410896484012</v>
      </c>
      <c r="AF734">
        <v>92.557707178490844</v>
      </c>
      <c r="AG734">
        <v>8.2519994957820479</v>
      </c>
      <c r="AH734">
        <v>353.89997459835456</v>
      </c>
      <c r="AI734" t="s">
        <v>310</v>
      </c>
      <c r="AJ734">
        <v>0</v>
      </c>
      <c r="AK734">
        <v>6210</v>
      </c>
      <c r="AL734">
        <v>75.784695438172662</v>
      </c>
      <c r="AM734">
        <v>1.1406044383706166</v>
      </c>
      <c r="AN734">
        <v>5.4271770350148953</v>
      </c>
      <c r="AO734">
        <v>17.218115792902552</v>
      </c>
      <c r="AP734">
        <v>3.2923785950742544E-2</v>
      </c>
      <c r="AQ734">
        <v>11.072724110281467</v>
      </c>
      <c r="AR734">
        <v>39544.625312108859</v>
      </c>
      <c r="AS734">
        <v>39215.216763400669</v>
      </c>
      <c r="AT734">
        <v>459.79041076284688</v>
      </c>
      <c r="AU734">
        <v>605.06916689599109</v>
      </c>
      <c r="AV734">
        <v>541.48789613660722</v>
      </c>
      <c r="AW734">
        <v>556.92930603009791</v>
      </c>
      <c r="AX734">
        <v>554.8531338338455</v>
      </c>
      <c r="AY734">
        <v>552.89881185709635</v>
      </c>
      <c r="AZ734">
        <v>3.651532851505392</v>
      </c>
      <c r="BA734">
        <v>-15.542972490006992</v>
      </c>
      <c r="BB734">
        <v>28.934951842798199</v>
      </c>
      <c r="BC734">
        <v>907.64067158820922</v>
      </c>
      <c r="BD734">
        <v>8199.7854345879405</v>
      </c>
      <c r="BE734" s="33">
        <v>9.6816667666037873E-2</v>
      </c>
      <c r="BF734" s="33"/>
    </row>
    <row r="735" spans="3:58" x14ac:dyDescent="0.3">
      <c r="C735" s="34">
        <v>43464</v>
      </c>
      <c r="D735">
        <v>22999.024286710996</v>
      </c>
      <c r="E735">
        <v>184.7052278469333</v>
      </c>
      <c r="F735">
        <v>591.09673701964346</v>
      </c>
      <c r="G735" t="s">
        <v>310</v>
      </c>
      <c r="H735">
        <v>1315.0056268763626</v>
      </c>
      <c r="I735">
        <v>747.13950892253763</v>
      </c>
      <c r="J735">
        <v>2.9237450801712797</v>
      </c>
      <c r="K735">
        <v>247.35494409068872</v>
      </c>
      <c r="L735">
        <v>310.52566916811418</v>
      </c>
      <c r="M735">
        <v>330.44527052025717</v>
      </c>
      <c r="N735">
        <v>1309.2592930251333</v>
      </c>
      <c r="O735">
        <v>20.239007915423606</v>
      </c>
      <c r="P735">
        <v>15.66859662993892</v>
      </c>
      <c r="Q735">
        <v>3.2685146554781972</v>
      </c>
      <c r="R735">
        <v>1086.4381827665675</v>
      </c>
      <c r="S735">
        <v>1300.0071221269905</v>
      </c>
      <c r="T735">
        <v>4700.0150122251107</v>
      </c>
      <c r="U735">
        <v>2500.625696636936</v>
      </c>
      <c r="V735">
        <v>132.06623604767034</v>
      </c>
      <c r="W735">
        <v>23.274720270459152</v>
      </c>
      <c r="X735">
        <v>0.82183356977654243</v>
      </c>
      <c r="Y735">
        <v>1.850249395132662</v>
      </c>
      <c r="Z735" t="s">
        <v>310</v>
      </c>
      <c r="AA735" t="s">
        <v>310</v>
      </c>
      <c r="AB735" t="s">
        <v>310</v>
      </c>
      <c r="AC735" t="s">
        <v>310</v>
      </c>
      <c r="AD735" t="s">
        <v>310</v>
      </c>
      <c r="AE735">
        <v>14397.584572455864</v>
      </c>
      <c r="AF735">
        <v>92.507083405809823</v>
      </c>
      <c r="AG735">
        <v>8.0572221538049327</v>
      </c>
      <c r="AH735">
        <v>356.07972366092883</v>
      </c>
      <c r="AI735" t="s">
        <v>310</v>
      </c>
      <c r="AJ735">
        <v>0</v>
      </c>
      <c r="AK735">
        <v>6210</v>
      </c>
      <c r="AL735">
        <v>76.675877435391996</v>
      </c>
      <c r="AM735">
        <v>1.113370525721737</v>
      </c>
      <c r="AN735">
        <v>5.5543962571724812</v>
      </c>
      <c r="AO735">
        <v>16.218421250866722</v>
      </c>
      <c r="AP735">
        <v>3.1673862193792895E-2</v>
      </c>
      <c r="AQ735">
        <v>12.993686558194909</v>
      </c>
      <c r="AR735">
        <v>39846.950226532805</v>
      </c>
      <c r="AS735">
        <v>38733.499976632484</v>
      </c>
      <c r="AT735">
        <v>461.43957832709378</v>
      </c>
      <c r="AU735">
        <v>606.33454939817034</v>
      </c>
      <c r="AV735">
        <v>540.69459286628955</v>
      </c>
      <c r="AW735">
        <v>557.36404757894331</v>
      </c>
      <c r="AX735">
        <v>556.37459538882342</v>
      </c>
      <c r="AY735">
        <v>552.41411853742056</v>
      </c>
      <c r="AZ735">
        <v>3.2773761911242629</v>
      </c>
      <c r="BA735">
        <v>-15.164625550468505</v>
      </c>
      <c r="BB735">
        <v>34.333348770644449</v>
      </c>
      <c r="BC735">
        <v>926.24138501108325</v>
      </c>
      <c r="BD735">
        <v>8199.9877835634798</v>
      </c>
      <c r="BE735" s="33">
        <v>9.4962499414881066E-2</v>
      </c>
      <c r="BF735" s="33"/>
    </row>
    <row r="736" spans="3:58" x14ac:dyDescent="0.3">
      <c r="C736" s="34">
        <v>43465</v>
      </c>
      <c r="D736">
        <v>23001.092779927785</v>
      </c>
      <c r="E736">
        <v>181.37268506307848</v>
      </c>
      <c r="F736">
        <v>598.29821622983945</v>
      </c>
      <c r="G736" t="s">
        <v>310</v>
      </c>
      <c r="H736">
        <v>1318.9439516865832</v>
      </c>
      <c r="I736">
        <v>749.86787596997283</v>
      </c>
      <c r="J736">
        <v>2.8286969048255202</v>
      </c>
      <c r="K736">
        <v>253.31083750927252</v>
      </c>
      <c r="L736">
        <v>326.72462707260951</v>
      </c>
      <c r="M736">
        <v>335.07297714498804</v>
      </c>
      <c r="N736">
        <v>1312.3309824481948</v>
      </c>
      <c r="O736">
        <v>20.215871102261012</v>
      </c>
      <c r="P736">
        <v>15.653905945747505</v>
      </c>
      <c r="Q736">
        <v>3.1922344160368623</v>
      </c>
      <c r="R736">
        <v>1085.2261564645562</v>
      </c>
      <c r="S736">
        <v>1300.0226119644303</v>
      </c>
      <c r="T736">
        <v>4699.9868846217696</v>
      </c>
      <c r="U736">
        <v>2500.1802391910232</v>
      </c>
      <c r="V736">
        <v>132.1128079487562</v>
      </c>
      <c r="W736">
        <v>22.995693166445406</v>
      </c>
      <c r="X736">
        <v>0.83334551114958011</v>
      </c>
      <c r="Y736">
        <v>1.8351390509798484</v>
      </c>
      <c r="Z736" t="s">
        <v>310</v>
      </c>
      <c r="AA736" t="s">
        <v>310</v>
      </c>
      <c r="AB736" t="s">
        <v>310</v>
      </c>
      <c r="AC736" t="s">
        <v>310</v>
      </c>
      <c r="AD736" t="s">
        <v>310</v>
      </c>
      <c r="AE736">
        <v>14469.206154539601</v>
      </c>
      <c r="AF736">
        <v>92.442082748329497</v>
      </c>
      <c r="AG736">
        <v>8.1567963230353122</v>
      </c>
      <c r="AH736">
        <v>357.35905067920686</v>
      </c>
      <c r="AI736" t="s">
        <v>310</v>
      </c>
      <c r="AJ736">
        <v>-0.15624919023444334</v>
      </c>
      <c r="AK736">
        <v>6210</v>
      </c>
      <c r="AL736">
        <v>76.797751726906299</v>
      </c>
      <c r="AM736">
        <v>1.087183530053041</v>
      </c>
      <c r="AN736">
        <v>5.6641159463200426</v>
      </c>
      <c r="AO736">
        <v>15.998691193139488</v>
      </c>
      <c r="AP736">
        <v>3.2120916944744067E-2</v>
      </c>
      <c r="AQ736">
        <v>13.987215788227447</v>
      </c>
      <c r="AR736">
        <v>40092.297585233828</v>
      </c>
      <c r="AS736">
        <v>41801.452388057674</v>
      </c>
      <c r="AT736">
        <v>458.55469144041797</v>
      </c>
      <c r="AU736">
        <v>614.45835353549546</v>
      </c>
      <c r="AV736">
        <v>551.19452976492119</v>
      </c>
      <c r="AW736">
        <v>565.93926587589658</v>
      </c>
      <c r="AX736">
        <v>565.11425698665596</v>
      </c>
      <c r="AY736">
        <v>560.96589810355272</v>
      </c>
      <c r="AZ736">
        <v>3.4265532600742632</v>
      </c>
      <c r="BA736">
        <v>-14.503496660844768</v>
      </c>
      <c r="BB736">
        <v>45.697379405002764</v>
      </c>
      <c r="BC736">
        <v>931.50371773786583</v>
      </c>
      <c r="BD736">
        <v>8199.7683139778237</v>
      </c>
      <c r="BE736" s="33">
        <v>9.3725001749893025E-2</v>
      </c>
      <c r="BF736" s="33"/>
    </row>
    <row r="737" spans="3:58" x14ac:dyDescent="0.3">
      <c r="C737" s="34">
        <v>43466</v>
      </c>
      <c r="D737">
        <v>22998.841799037829</v>
      </c>
      <c r="E737">
        <v>178.66468478852383</v>
      </c>
      <c r="F737">
        <v>599.94512807068872</v>
      </c>
      <c r="G737" t="s">
        <v>310</v>
      </c>
      <c r="H737">
        <v>1324.1915770647022</v>
      </c>
      <c r="I737">
        <v>749.29442846666086</v>
      </c>
      <c r="J737">
        <v>3.32828501215621</v>
      </c>
      <c r="K737">
        <v>225.40538212552502</v>
      </c>
      <c r="L737">
        <v>304.6573252796793</v>
      </c>
      <c r="M737">
        <v>333.4333569944007</v>
      </c>
      <c r="N737">
        <v>1316.710900485712</v>
      </c>
      <c r="O737">
        <v>20.594318775378611</v>
      </c>
      <c r="P737">
        <v>15.637544723408832</v>
      </c>
      <c r="Q737">
        <v>3.7693953919639371</v>
      </c>
      <c r="R737">
        <v>1078.4966598093413</v>
      </c>
      <c r="S737">
        <v>1299.9052156210457</v>
      </c>
      <c r="T737">
        <v>4700.0232428244863</v>
      </c>
      <c r="U737">
        <v>2499.0080304227558</v>
      </c>
      <c r="V737">
        <v>132.10175078033424</v>
      </c>
      <c r="W737">
        <v>22.997360918185642</v>
      </c>
      <c r="X737">
        <v>0.80835053667449552</v>
      </c>
      <c r="Y737">
        <v>1.8424164977446451</v>
      </c>
      <c r="Z737" t="s">
        <v>310</v>
      </c>
      <c r="AA737" t="s">
        <v>310</v>
      </c>
      <c r="AB737" t="s">
        <v>310</v>
      </c>
      <c r="AC737" t="s">
        <v>310</v>
      </c>
      <c r="AD737" t="s">
        <v>310</v>
      </c>
      <c r="AE737">
        <v>14360.598505128843</v>
      </c>
      <c r="AF737">
        <v>90.381101224400552</v>
      </c>
      <c r="AG737">
        <v>8.2903054213924179</v>
      </c>
      <c r="AH737">
        <v>357.16680913863775</v>
      </c>
      <c r="AI737" t="s">
        <v>310</v>
      </c>
      <c r="AJ737">
        <v>-0.30000001192092884</v>
      </c>
      <c r="AK737">
        <v>6210</v>
      </c>
      <c r="AL737">
        <v>74.960294657239444</v>
      </c>
      <c r="AM737">
        <v>1.2582999190380963</v>
      </c>
      <c r="AN737">
        <v>5.3966459117552352</v>
      </c>
      <c r="AO737">
        <v>17.935994947242879</v>
      </c>
      <c r="AP737">
        <v>3.47128636307973E-2</v>
      </c>
      <c r="AQ737">
        <v>11.37618483007568</v>
      </c>
      <c r="AR737">
        <v>39111.072087302629</v>
      </c>
      <c r="AS737">
        <v>42358.573281450022</v>
      </c>
      <c r="AT737">
        <v>457.032914836126</v>
      </c>
      <c r="AU737">
        <v>615.4339992536527</v>
      </c>
      <c r="AV737">
        <v>557.36896794622317</v>
      </c>
      <c r="AW737">
        <v>569.55733101200576</v>
      </c>
      <c r="AX737">
        <v>567.93298117715892</v>
      </c>
      <c r="AY737">
        <v>565.60647705933536</v>
      </c>
      <c r="AZ737">
        <v>3.9114126665430828</v>
      </c>
      <c r="BA737">
        <v>-15.977674736411316</v>
      </c>
      <c r="BB737">
        <v>26.70648109878119</v>
      </c>
      <c r="BC737">
        <v>933.84793344685602</v>
      </c>
      <c r="BD737">
        <v>8207.2886413967371</v>
      </c>
      <c r="BE737" s="33">
        <v>9.0879166809221104E-2</v>
      </c>
      <c r="BF737" s="33"/>
    </row>
    <row r="738" spans="3:58" x14ac:dyDescent="0.3">
      <c r="C738" s="34">
        <v>43467</v>
      </c>
      <c r="D738">
        <v>22998.788705745788</v>
      </c>
      <c r="E738">
        <v>180.18522166705614</v>
      </c>
      <c r="F738">
        <v>599.73155597033644</v>
      </c>
      <c r="G738" t="s">
        <v>310</v>
      </c>
      <c r="H738">
        <v>1325.0087347456579</v>
      </c>
      <c r="I738">
        <v>747.62913774490698</v>
      </c>
      <c r="J738">
        <v>3.4714249649316669</v>
      </c>
      <c r="K738">
        <v>225.93649163637431</v>
      </c>
      <c r="L738">
        <v>304.25018904144309</v>
      </c>
      <c r="M738">
        <v>333.54016371548545</v>
      </c>
      <c r="N738">
        <v>1318.4186747683973</v>
      </c>
      <c r="O738">
        <v>20.765285563607552</v>
      </c>
      <c r="P738">
        <v>15.770181803379577</v>
      </c>
      <c r="Q738">
        <v>3.9145512367180078</v>
      </c>
      <c r="R738">
        <v>1081.5103205400928</v>
      </c>
      <c r="S738">
        <v>1300.0566932207259</v>
      </c>
      <c r="T738">
        <v>4699.9916152805754</v>
      </c>
      <c r="U738">
        <v>2500.0211160999515</v>
      </c>
      <c r="V738">
        <v>132.12459158097622</v>
      </c>
      <c r="W738">
        <v>23.347507754118539</v>
      </c>
      <c r="X738">
        <v>0.75446112002851118</v>
      </c>
      <c r="Y738">
        <v>1.8573342683332037</v>
      </c>
      <c r="Z738" t="s">
        <v>310</v>
      </c>
      <c r="AA738" t="s">
        <v>310</v>
      </c>
      <c r="AB738" t="s">
        <v>310</v>
      </c>
      <c r="AC738" t="s">
        <v>310</v>
      </c>
      <c r="AD738" t="s">
        <v>310</v>
      </c>
      <c r="AE738">
        <v>14406.484424078933</v>
      </c>
      <c r="AF738">
        <v>89.226377394464265</v>
      </c>
      <c r="AG738">
        <v>8.361340417897555</v>
      </c>
      <c r="AH738">
        <v>357.16312960755585</v>
      </c>
      <c r="AI738" t="s">
        <v>310</v>
      </c>
      <c r="AJ738">
        <v>0.51882410434720561</v>
      </c>
      <c r="AK738">
        <v>6210</v>
      </c>
      <c r="AL738">
        <v>75.006207126762448</v>
      </c>
      <c r="AM738">
        <v>1.254829862115332</v>
      </c>
      <c r="AN738">
        <v>5.2136918710351647</v>
      </c>
      <c r="AO738">
        <v>18.094872817144875</v>
      </c>
      <c r="AP738">
        <v>3.4061906263222766E-2</v>
      </c>
      <c r="AQ738">
        <v>10.441049327098384</v>
      </c>
      <c r="AR738">
        <v>38997.213324838704</v>
      </c>
      <c r="AS738">
        <v>42063.777696988422</v>
      </c>
      <c r="AT738">
        <v>456.32012610001584</v>
      </c>
      <c r="AU738">
        <v>615.00488475690543</v>
      </c>
      <c r="AV738">
        <v>552.45879764303004</v>
      </c>
      <c r="AW738">
        <v>566.7300103041199</v>
      </c>
      <c r="AX738">
        <v>565.28855304672516</v>
      </c>
      <c r="AY738">
        <v>562.26765105846584</v>
      </c>
      <c r="AZ738">
        <v>3.4066691954831341</v>
      </c>
      <c r="BA738">
        <v>-15.844399386093217</v>
      </c>
      <c r="BB738">
        <v>25.06928589069345</v>
      </c>
      <c r="BC738">
        <v>933.93738518838325</v>
      </c>
      <c r="BD738">
        <v>8202.4259410049235</v>
      </c>
      <c r="BE738" s="33">
        <v>8.668802403187463E-2</v>
      </c>
      <c r="BF738" s="33"/>
    </row>
    <row r="739" spans="3:58" x14ac:dyDescent="0.3">
      <c r="C739" s="34">
        <v>43468</v>
      </c>
      <c r="D739">
        <v>22999.515188859863</v>
      </c>
      <c r="E739">
        <v>182.91813289254702</v>
      </c>
      <c r="F739">
        <v>599.26387948015372</v>
      </c>
      <c r="G739" t="s">
        <v>310</v>
      </c>
      <c r="H739">
        <v>1324.9896015988104</v>
      </c>
      <c r="I739">
        <v>744.09395499257585</v>
      </c>
      <c r="J739">
        <v>3.4996032623234079</v>
      </c>
      <c r="K739">
        <v>245.6821463055193</v>
      </c>
      <c r="L739">
        <v>316.22194113710918</v>
      </c>
      <c r="M739">
        <v>339.52892027014411</v>
      </c>
      <c r="N739">
        <v>1320.0110319458745</v>
      </c>
      <c r="O739">
        <v>20.577836850006495</v>
      </c>
      <c r="P739">
        <v>15.577100830435302</v>
      </c>
      <c r="Q739">
        <v>4.0169293574545613</v>
      </c>
      <c r="R739">
        <v>1084.2190786498288</v>
      </c>
      <c r="S739">
        <v>1299.8949569417648</v>
      </c>
      <c r="T739">
        <v>4699.9899832046767</v>
      </c>
      <c r="U739">
        <v>2499.7981059056297</v>
      </c>
      <c r="V739">
        <v>132.09539710462928</v>
      </c>
      <c r="W739">
        <v>23.811250839317612</v>
      </c>
      <c r="X739">
        <v>0.76943500360052275</v>
      </c>
      <c r="Y739">
        <v>1.9266668159802804</v>
      </c>
      <c r="Z739" t="s">
        <v>310</v>
      </c>
      <c r="AA739" t="s">
        <v>310</v>
      </c>
      <c r="AB739" t="s">
        <v>310</v>
      </c>
      <c r="AC739" t="s">
        <v>310</v>
      </c>
      <c r="AD739" t="s">
        <v>310</v>
      </c>
      <c r="AE739">
        <v>14511.606734627692</v>
      </c>
      <c r="AF739">
        <v>92.761113962244167</v>
      </c>
      <c r="AG739">
        <v>8.4266664626059935</v>
      </c>
      <c r="AH739">
        <v>355.99998449930911</v>
      </c>
      <c r="AI739" t="s">
        <v>310</v>
      </c>
      <c r="AJ739">
        <v>1</v>
      </c>
      <c r="AK739">
        <v>6210</v>
      </c>
      <c r="AL739">
        <v>75.425033433161857</v>
      </c>
      <c r="AM739">
        <v>1.2019237583250819</v>
      </c>
      <c r="AN739">
        <v>5.1024898326560963</v>
      </c>
      <c r="AO739">
        <v>17.847216184841006</v>
      </c>
      <c r="AP739">
        <v>3.3694786797405819E-2</v>
      </c>
      <c r="AQ739">
        <v>11.009115623600822</v>
      </c>
      <c r="AR739">
        <v>39269.711980069689</v>
      </c>
      <c r="AS739">
        <v>41894.926035087286</v>
      </c>
      <c r="AT739">
        <v>458.73606861595954</v>
      </c>
      <c r="AU739">
        <v>614.9866723942049</v>
      </c>
      <c r="AV739">
        <v>553.89795365862199</v>
      </c>
      <c r="AW739">
        <v>568.63347139891164</v>
      </c>
      <c r="AX739">
        <v>567.9508874489876</v>
      </c>
      <c r="AY739">
        <v>563.37820822831554</v>
      </c>
      <c r="AZ739">
        <v>3.6277957099976184</v>
      </c>
      <c r="BA739">
        <v>-15.030276486778646</v>
      </c>
      <c r="BB739">
        <v>35.488654638721009</v>
      </c>
      <c r="BC739">
        <v>923.0527757611178</v>
      </c>
      <c r="BD739">
        <v>8199.7499284572641</v>
      </c>
      <c r="BE739" s="33">
        <v>9.304999901602666E-2</v>
      </c>
      <c r="BF739" s="33"/>
    </row>
    <row r="740" spans="3:58" x14ac:dyDescent="0.3">
      <c r="C740" s="34">
        <v>43469</v>
      </c>
      <c r="D740">
        <v>22998.816897338573</v>
      </c>
      <c r="E740">
        <v>184.26832937162922</v>
      </c>
      <c r="F740">
        <v>599.1415993927144</v>
      </c>
      <c r="G740" t="s">
        <v>310</v>
      </c>
      <c r="H740">
        <v>1324.9803610020949</v>
      </c>
      <c r="I740">
        <v>746.22303865324216</v>
      </c>
      <c r="J740">
        <v>3.4087764656514135</v>
      </c>
      <c r="K740">
        <v>257.89769791764576</v>
      </c>
      <c r="L740">
        <v>326.13036264760052</v>
      </c>
      <c r="M740">
        <v>342.53843259127274</v>
      </c>
      <c r="N740">
        <v>1321.5901566996404</v>
      </c>
      <c r="O740">
        <v>20.566579828671401</v>
      </c>
      <c r="P740">
        <v>15.577531589963918</v>
      </c>
      <c r="Q740">
        <v>3.8408081971917221</v>
      </c>
      <c r="R740">
        <v>1086.9135732169023</v>
      </c>
      <c r="S740">
        <v>1299.9543453249235</v>
      </c>
      <c r="T740">
        <v>4700.0279322715351</v>
      </c>
      <c r="U740">
        <v>2501.0838545749702</v>
      </c>
      <c r="V740">
        <v>132.01385316562926</v>
      </c>
      <c r="W740">
        <v>23.779304390191619</v>
      </c>
      <c r="X740">
        <v>0.7934726624348406</v>
      </c>
      <c r="Y740">
        <v>1.8458891372537269</v>
      </c>
      <c r="Z740" t="s">
        <v>310</v>
      </c>
      <c r="AA740" t="s">
        <v>310</v>
      </c>
      <c r="AB740" t="s">
        <v>310</v>
      </c>
      <c r="AC740" t="s">
        <v>310</v>
      </c>
      <c r="AD740" t="s">
        <v>310</v>
      </c>
      <c r="AE740">
        <v>14634.651124691525</v>
      </c>
      <c r="AF740">
        <v>92.40000152587892</v>
      </c>
      <c r="AG740">
        <v>8.5854999114510111</v>
      </c>
      <c r="AH740">
        <v>355.83061942608606</v>
      </c>
      <c r="AI740" t="s">
        <v>310</v>
      </c>
      <c r="AJ740">
        <v>0.27333427587814058</v>
      </c>
      <c r="AK740">
        <v>6210</v>
      </c>
      <c r="AL740">
        <v>75.957592791062609</v>
      </c>
      <c r="AM740">
        <v>1.1693489586866808</v>
      </c>
      <c r="AN740">
        <v>5.0943984850802426</v>
      </c>
      <c r="AO740">
        <v>17.349302168422852</v>
      </c>
      <c r="AP740">
        <v>3.4421697041582544E-2</v>
      </c>
      <c r="AQ740">
        <v>11.820880597393311</v>
      </c>
      <c r="AR740">
        <v>39489.622159583632</v>
      </c>
      <c r="AS740">
        <v>41703.58335401216</v>
      </c>
      <c r="AT740">
        <v>459.19411577922449</v>
      </c>
      <c r="AU740">
        <v>615.02928007442142</v>
      </c>
      <c r="AV740">
        <v>552.85058041475429</v>
      </c>
      <c r="AW740">
        <v>568.13128624561909</v>
      </c>
      <c r="AX740">
        <v>567.4979535358566</v>
      </c>
      <c r="AY740">
        <v>562.78083686201421</v>
      </c>
      <c r="AZ740">
        <v>3.5575370292061832</v>
      </c>
      <c r="BA740">
        <v>-14.471978467501041</v>
      </c>
      <c r="BB740">
        <v>42.48871767681063</v>
      </c>
      <c r="BC740">
        <v>930.16535613181725</v>
      </c>
      <c r="BD740">
        <v>8199.884429050373</v>
      </c>
      <c r="BE740" s="33">
        <v>9.5007351535684154E-2</v>
      </c>
      <c r="BF740" s="33"/>
    </row>
    <row r="741" spans="3:58" x14ac:dyDescent="0.3">
      <c r="C741" s="34">
        <v>43470</v>
      </c>
      <c r="D741">
        <v>22999.700658586517</v>
      </c>
      <c r="E741">
        <v>182.15734563534525</v>
      </c>
      <c r="F741">
        <v>599.04856812030266</v>
      </c>
      <c r="G741" t="s">
        <v>310</v>
      </c>
      <c r="H741">
        <v>1324.9638509016647</v>
      </c>
      <c r="I741">
        <v>743.30559474509539</v>
      </c>
      <c r="J741">
        <v>3.3279579198046649</v>
      </c>
      <c r="K741">
        <v>265.36771289532913</v>
      </c>
      <c r="L741">
        <v>335.17453974897751</v>
      </c>
      <c r="M741">
        <v>346.47077930306324</v>
      </c>
      <c r="N741">
        <v>1322.6408541678666</v>
      </c>
      <c r="O741">
        <v>20.607834434525291</v>
      </c>
      <c r="P741">
        <v>15.628524602401376</v>
      </c>
      <c r="Q741">
        <v>3.7277799752367677</v>
      </c>
      <c r="R741">
        <v>1081.3133072536766</v>
      </c>
      <c r="S741">
        <v>1300.0253459032381</v>
      </c>
      <c r="T741">
        <v>4700.0016866790093</v>
      </c>
      <c r="U741">
        <v>2499.4476645126811</v>
      </c>
      <c r="V741">
        <v>132.12303441606781</v>
      </c>
      <c r="W741">
        <v>23.772082982438175</v>
      </c>
      <c r="X741">
        <v>0.76589590416871012</v>
      </c>
      <c r="Y741">
        <v>1.8600000143051159</v>
      </c>
      <c r="Z741" t="s">
        <v>310</v>
      </c>
      <c r="AA741" t="s">
        <v>310</v>
      </c>
      <c r="AB741" t="s">
        <v>310</v>
      </c>
      <c r="AC741" t="s">
        <v>310</v>
      </c>
      <c r="AD741" t="s">
        <v>310</v>
      </c>
      <c r="AE741">
        <v>14653.667403372452</v>
      </c>
      <c r="AF741">
        <v>92.261114361551051</v>
      </c>
      <c r="AG741">
        <v>8.535003144074313</v>
      </c>
      <c r="AH741">
        <v>357.04373857630623</v>
      </c>
      <c r="AI741" t="s">
        <v>310</v>
      </c>
      <c r="AJ741">
        <v>-0.20000000298023238</v>
      </c>
      <c r="AK741">
        <v>6219.4749779118429</v>
      </c>
      <c r="AL741">
        <v>76.871150291065462</v>
      </c>
      <c r="AM741">
        <v>1.1322580949805596</v>
      </c>
      <c r="AN741">
        <v>4.9839941316992533</v>
      </c>
      <c r="AO741">
        <v>16.571954636670664</v>
      </c>
      <c r="AP741">
        <v>3.53824235426509E-2</v>
      </c>
      <c r="AQ741">
        <v>17.306247453989318</v>
      </c>
      <c r="AR741">
        <v>39673.947221397888</v>
      </c>
      <c r="AS741">
        <v>41535.967736830156</v>
      </c>
      <c r="AT741">
        <v>459.46422839815079</v>
      </c>
      <c r="AU741">
        <v>615.01124633907875</v>
      </c>
      <c r="AV741">
        <v>552.19303670355885</v>
      </c>
      <c r="AW741">
        <v>567.88820531990064</v>
      </c>
      <c r="AX741">
        <v>567.29686324139846</v>
      </c>
      <c r="AY741">
        <v>562.45515575958302</v>
      </c>
      <c r="AZ741">
        <v>3.5277268684137049</v>
      </c>
      <c r="BA741">
        <v>-14.053112572291289</v>
      </c>
      <c r="BB741">
        <v>49.82616111174864</v>
      </c>
      <c r="BC741">
        <v>943.60140847528453</v>
      </c>
      <c r="BD741">
        <v>8199.8482568484287</v>
      </c>
      <c r="BE741" s="33">
        <v>8.4812498961885766E-2</v>
      </c>
      <c r="BF741" s="33"/>
    </row>
    <row r="742" spans="3:58" x14ac:dyDescent="0.3">
      <c r="C742" s="34">
        <v>43471</v>
      </c>
      <c r="D742">
        <v>23000.803932695788</v>
      </c>
      <c r="E742">
        <v>181.81255060040678</v>
      </c>
      <c r="F742">
        <v>603.17579309549626</v>
      </c>
      <c r="G742" t="s">
        <v>310</v>
      </c>
      <c r="H742">
        <v>1324.96858296302</v>
      </c>
      <c r="I742">
        <v>740.48019679808044</v>
      </c>
      <c r="J742">
        <v>3.4483737248234561</v>
      </c>
      <c r="K742">
        <v>272.95799069889125</v>
      </c>
      <c r="L742">
        <v>347.08437194497913</v>
      </c>
      <c r="M742">
        <v>347.20974374652405</v>
      </c>
      <c r="N742">
        <v>1322.1507141659938</v>
      </c>
      <c r="O742">
        <v>20.329174876977458</v>
      </c>
      <c r="P742">
        <v>15.598125405908327</v>
      </c>
      <c r="Q742">
        <v>3.5567681243096119</v>
      </c>
      <c r="R742">
        <v>1077.6697107616785</v>
      </c>
      <c r="S742">
        <v>1299.9015212171162</v>
      </c>
      <c r="T742">
        <v>4699.9964660443484</v>
      </c>
      <c r="U742">
        <v>2500.6343081091113</v>
      </c>
      <c r="V742">
        <v>131.9632285108342</v>
      </c>
      <c r="W742">
        <v>23.899999618530277</v>
      </c>
      <c r="X742">
        <v>0.71229526320288272</v>
      </c>
      <c r="Y742">
        <v>1.8133334719340315</v>
      </c>
      <c r="Z742" t="s">
        <v>310</v>
      </c>
      <c r="AA742" t="s">
        <v>310</v>
      </c>
      <c r="AB742" t="s">
        <v>310</v>
      </c>
      <c r="AC742" t="s">
        <v>310</v>
      </c>
      <c r="AD742" t="s">
        <v>310</v>
      </c>
      <c r="AE742">
        <v>14666.756459043076</v>
      </c>
      <c r="AF742">
        <v>91.961042222941941</v>
      </c>
      <c r="AG742">
        <v>8.3311108036747576</v>
      </c>
      <c r="AH742">
        <v>356.78611481260447</v>
      </c>
      <c r="AI742" t="s">
        <v>310</v>
      </c>
      <c r="AJ742">
        <v>-0.20000000298023229</v>
      </c>
      <c r="AK742">
        <v>6210</v>
      </c>
      <c r="AL742">
        <v>76.768289053244061</v>
      </c>
      <c r="AM742">
        <v>1.1502675975183472</v>
      </c>
      <c r="AN742">
        <v>4.8656754741653785</v>
      </c>
      <c r="AO742">
        <v>16.78486614616736</v>
      </c>
      <c r="AP742">
        <v>3.641166700762672E-2</v>
      </c>
      <c r="AQ742">
        <v>15.503007183743048</v>
      </c>
      <c r="AR742">
        <v>40175.37766635725</v>
      </c>
      <c r="AS742">
        <v>42798.935723068033</v>
      </c>
      <c r="AT742">
        <v>460.4681267809774</v>
      </c>
      <c r="AU742">
        <v>619.37918016972515</v>
      </c>
      <c r="AV742">
        <v>554.92493657216073</v>
      </c>
      <c r="AW742">
        <v>569.94281946232331</v>
      </c>
      <c r="AX742">
        <v>569.34638832878193</v>
      </c>
      <c r="AY742">
        <v>564.59315412177148</v>
      </c>
      <c r="AZ742">
        <v>3.3454438386265073</v>
      </c>
      <c r="BA742">
        <v>-13.527626006263027</v>
      </c>
      <c r="BB742">
        <v>58.977472063413579</v>
      </c>
      <c r="BC742">
        <v>934.59895175470103</v>
      </c>
      <c r="BD742">
        <v>8200.5874863132995</v>
      </c>
      <c r="BE742" s="33">
        <v>7.7311721904851555E-2</v>
      </c>
      <c r="BF742" s="33"/>
    </row>
    <row r="743" spans="3:58" x14ac:dyDescent="0.3">
      <c r="C743" s="34">
        <v>43472</v>
      </c>
      <c r="D743">
        <v>22991.278735302207</v>
      </c>
      <c r="E743">
        <v>182.37689269380212</v>
      </c>
      <c r="F743">
        <v>608.52822564065127</v>
      </c>
      <c r="G743" t="s">
        <v>310</v>
      </c>
      <c r="H743">
        <v>1324.5730626114719</v>
      </c>
      <c r="I743">
        <v>744.00897485221981</v>
      </c>
      <c r="J743">
        <v>3.414580356962615</v>
      </c>
      <c r="K743">
        <v>271.77765714093613</v>
      </c>
      <c r="L743">
        <v>341.67411719268864</v>
      </c>
      <c r="M743">
        <v>350.94879148390669</v>
      </c>
      <c r="N743">
        <v>1321.6628787502414</v>
      </c>
      <c r="O743">
        <v>19.971279615793208</v>
      </c>
      <c r="P743">
        <v>15.487400840459385</v>
      </c>
      <c r="Q743">
        <v>3.4051801677413271</v>
      </c>
      <c r="R743">
        <v>1074.3982022202561</v>
      </c>
      <c r="S743">
        <v>1300.0411516385416</v>
      </c>
      <c r="T743">
        <v>4700.0270690078078</v>
      </c>
      <c r="U743">
        <v>2499.7101372153006</v>
      </c>
      <c r="V743">
        <v>132.05693300107257</v>
      </c>
      <c r="W743">
        <v>23.899999618530266</v>
      </c>
      <c r="X743">
        <v>0.69228174150209199</v>
      </c>
      <c r="Y743">
        <v>1.7761666935637657</v>
      </c>
      <c r="Z743" t="s">
        <v>310</v>
      </c>
      <c r="AA743" t="s">
        <v>310</v>
      </c>
      <c r="AB743" t="s">
        <v>310</v>
      </c>
      <c r="AC743" t="s">
        <v>310</v>
      </c>
      <c r="AD743" t="s">
        <v>310</v>
      </c>
      <c r="AE743">
        <v>14686.900207155863</v>
      </c>
      <c r="AF743">
        <v>92.103054154358148</v>
      </c>
      <c r="AG743">
        <v>8.3438953712009827</v>
      </c>
      <c r="AH743">
        <v>357.38835713275233</v>
      </c>
      <c r="AI743" t="s">
        <v>310</v>
      </c>
      <c r="AJ743">
        <v>0.23277629860858093</v>
      </c>
      <c r="AK743">
        <v>6206.5758348955405</v>
      </c>
      <c r="AL743">
        <v>76.860496833597495</v>
      </c>
      <c r="AM743">
        <v>1.1178803973020581</v>
      </c>
      <c r="AN743">
        <v>4.8921432218537877</v>
      </c>
      <c r="AO743">
        <v>16.701110798443544</v>
      </c>
      <c r="AP743">
        <v>3.4911611297434017E-2</v>
      </c>
      <c r="AQ743">
        <v>13.126552932476091</v>
      </c>
      <c r="AR743">
        <v>39631.534261267465</v>
      </c>
      <c r="AS743">
        <v>43785.442759028389</v>
      </c>
      <c r="AT743">
        <v>461.52635708914613</v>
      </c>
      <c r="AU743">
        <v>624.30605369592695</v>
      </c>
      <c r="AV743">
        <v>566.76798352455353</v>
      </c>
      <c r="AW743">
        <v>580.16709197660714</v>
      </c>
      <c r="AX743">
        <v>579.75640882079676</v>
      </c>
      <c r="AY743">
        <v>574.2488520276089</v>
      </c>
      <c r="AZ743">
        <v>3.7707883986596307</v>
      </c>
      <c r="BA743">
        <v>-13.439565129311188</v>
      </c>
      <c r="BB743">
        <v>54.93160603969401</v>
      </c>
      <c r="BC743">
        <v>958.43368117677187</v>
      </c>
      <c r="BD743">
        <v>8200.4020753287605</v>
      </c>
      <c r="BE743" s="33">
        <v>7.7782120056307205E-2</v>
      </c>
      <c r="BF743" s="33"/>
    </row>
    <row r="744" spans="3:58" x14ac:dyDescent="0.3">
      <c r="C744" s="34">
        <v>43473</v>
      </c>
      <c r="D744">
        <v>23000.475825097623</v>
      </c>
      <c r="E744">
        <v>181.41318814619305</v>
      </c>
      <c r="F744">
        <v>606.70177237872861</v>
      </c>
      <c r="G744" t="s">
        <v>310</v>
      </c>
      <c r="H744">
        <v>1324.9962554223955</v>
      </c>
      <c r="I744">
        <v>745.56723751628977</v>
      </c>
      <c r="J744">
        <v>3.490956910291211</v>
      </c>
      <c r="K744">
        <v>254.54960068065603</v>
      </c>
      <c r="L744">
        <v>334.13994128738307</v>
      </c>
      <c r="M744">
        <v>351.56636920833967</v>
      </c>
      <c r="N744">
        <v>1320.4110460793574</v>
      </c>
      <c r="O744">
        <v>20.019668063570062</v>
      </c>
      <c r="P744">
        <v>15.531954657068814</v>
      </c>
      <c r="Q744">
        <v>3.4553733544378837</v>
      </c>
      <c r="R744">
        <v>1077.1843041909776</v>
      </c>
      <c r="S744">
        <v>1300.0142074103924</v>
      </c>
      <c r="T744">
        <v>4699.9770959824045</v>
      </c>
      <c r="U744">
        <v>2500.4596586751372</v>
      </c>
      <c r="V744">
        <v>132.22228617447726</v>
      </c>
      <c r="W744">
        <v>23.899999618530281</v>
      </c>
      <c r="X744">
        <v>0.68276581305950945</v>
      </c>
      <c r="Y744">
        <v>1.7939587022856931</v>
      </c>
      <c r="Z744" t="s">
        <v>310</v>
      </c>
      <c r="AA744" t="s">
        <v>310</v>
      </c>
      <c r="AB744" t="s">
        <v>310</v>
      </c>
      <c r="AC744" t="s">
        <v>310</v>
      </c>
      <c r="AD744" t="s">
        <v>310</v>
      </c>
      <c r="AE744">
        <v>14616.067948579723</v>
      </c>
      <c r="AF744">
        <v>92.199996948242188</v>
      </c>
      <c r="AG744">
        <v>8.3879791144029081</v>
      </c>
      <c r="AH744">
        <v>357.76208394143566</v>
      </c>
      <c r="AI744" t="s">
        <v>310</v>
      </c>
      <c r="AJ744">
        <v>0.60000002384185791</v>
      </c>
      <c r="AK744">
        <v>6210</v>
      </c>
      <c r="AL744">
        <v>76.238524792857376</v>
      </c>
      <c r="AM744">
        <v>1.1163510943240624</v>
      </c>
      <c r="AN744">
        <v>4.9532178516243786</v>
      </c>
      <c r="AO744">
        <v>17.268581594216961</v>
      </c>
      <c r="AP744">
        <v>3.3777734694492717E-2</v>
      </c>
      <c r="AQ744">
        <v>11.043463548063839</v>
      </c>
      <c r="AR744">
        <v>39365.412885788261</v>
      </c>
      <c r="AS744">
        <v>44228.931488193761</v>
      </c>
      <c r="AT744">
        <v>455.93427344582329</v>
      </c>
      <c r="AU744">
        <v>615.18085046383351</v>
      </c>
      <c r="AV744">
        <v>558.28548991507796</v>
      </c>
      <c r="AW744">
        <v>572.63239922342837</v>
      </c>
      <c r="AX744">
        <v>571.90481520191145</v>
      </c>
      <c r="AY744">
        <v>567.08669901101121</v>
      </c>
      <c r="AZ744">
        <v>3.5943306127202304</v>
      </c>
      <c r="BA744">
        <v>-14.021277964226897</v>
      </c>
      <c r="BB744">
        <v>50.102172858744666</v>
      </c>
      <c r="BC744">
        <v>920.47925223153015</v>
      </c>
      <c r="BD744">
        <v>8199.9013901816088</v>
      </c>
      <c r="BE744" s="33">
        <v>7.9136976697876421E-2</v>
      </c>
      <c r="BF744" s="33"/>
    </row>
    <row r="745" spans="3:58" x14ac:dyDescent="0.3">
      <c r="C745" s="34">
        <v>43474</v>
      </c>
      <c r="D745">
        <v>22999.89394624357</v>
      </c>
      <c r="E745">
        <v>181.59693410010004</v>
      </c>
      <c r="F745">
        <v>598.91539402912952</v>
      </c>
      <c r="G745" t="s">
        <v>310</v>
      </c>
      <c r="H745">
        <v>1323.5399688121083</v>
      </c>
      <c r="I745">
        <v>763.56806580512023</v>
      </c>
      <c r="J745">
        <v>2.9127007380524517</v>
      </c>
      <c r="K745">
        <v>251.01568856233308</v>
      </c>
      <c r="L745">
        <v>326.24952791970719</v>
      </c>
      <c r="M745">
        <v>339.5607810512829</v>
      </c>
      <c r="N745">
        <v>1316.4005083041284</v>
      </c>
      <c r="O745">
        <v>20.291660732838245</v>
      </c>
      <c r="P745">
        <v>15.510123617373999</v>
      </c>
      <c r="Q745">
        <v>3.4885999758527086</v>
      </c>
      <c r="R745">
        <v>1088.0481615209546</v>
      </c>
      <c r="S745">
        <v>1300.1290758663577</v>
      </c>
      <c r="T745">
        <v>4700.0139136274838</v>
      </c>
      <c r="U745">
        <v>2499.7412625469065</v>
      </c>
      <c r="V745">
        <v>132.21496702134272</v>
      </c>
      <c r="W745">
        <v>23.701386081079928</v>
      </c>
      <c r="X745">
        <v>0.69155017261573859</v>
      </c>
      <c r="Y745">
        <v>1.8402774188321116</v>
      </c>
      <c r="Z745" t="s">
        <v>310</v>
      </c>
      <c r="AA745" t="s">
        <v>310</v>
      </c>
      <c r="AB745" t="s">
        <v>310</v>
      </c>
      <c r="AC745" t="s">
        <v>310</v>
      </c>
      <c r="AD745" t="s">
        <v>310</v>
      </c>
      <c r="AE745">
        <v>14328.145059065957</v>
      </c>
      <c r="AF745">
        <v>92.209510369130882</v>
      </c>
      <c r="AG745">
        <v>8.4525206166142279</v>
      </c>
      <c r="AH745">
        <v>355.31680333468728</v>
      </c>
      <c r="AI745" t="s">
        <v>310</v>
      </c>
      <c r="AJ745">
        <v>1.2990253268690439</v>
      </c>
      <c r="AK745">
        <v>6210</v>
      </c>
      <c r="AL745">
        <v>75.181252532326653</v>
      </c>
      <c r="AM745">
        <v>1.1750939176438493</v>
      </c>
      <c r="AN745">
        <v>5.9574483018619535</v>
      </c>
      <c r="AO745">
        <v>17.239460802499682</v>
      </c>
      <c r="AP745">
        <v>3.1398961501075809E-2</v>
      </c>
      <c r="AQ745">
        <v>13.512799855342221</v>
      </c>
      <c r="AR745">
        <v>40061.398065520647</v>
      </c>
      <c r="AS745">
        <v>41871.783183230407</v>
      </c>
      <c r="AT745">
        <v>461.23077290344139</v>
      </c>
      <c r="AU745">
        <v>616.34922046960412</v>
      </c>
      <c r="AV745">
        <v>549.00454319321364</v>
      </c>
      <c r="AW745">
        <v>565.38429828486892</v>
      </c>
      <c r="AX745">
        <v>564.07283664999045</v>
      </c>
      <c r="AY745">
        <v>560.37298265031859</v>
      </c>
      <c r="AZ745">
        <v>3.2853930236943389</v>
      </c>
      <c r="BA745">
        <v>-14.070236521945761</v>
      </c>
      <c r="BB745">
        <v>45.585101847297928</v>
      </c>
      <c r="BC745">
        <v>904.31692996821437</v>
      </c>
      <c r="BD745">
        <v>8199.1876542970822</v>
      </c>
      <c r="BE745" s="33">
        <v>7.8591794747996907E-2</v>
      </c>
      <c r="BF745" s="33"/>
    </row>
    <row r="746" spans="3:58" x14ac:dyDescent="0.3">
      <c r="C746" s="34">
        <v>43475</v>
      </c>
      <c r="D746">
        <v>22969.534063964762</v>
      </c>
      <c r="E746">
        <v>181.1177317905024</v>
      </c>
      <c r="F746">
        <v>612.17831414446596</v>
      </c>
      <c r="G746" t="s">
        <v>310</v>
      </c>
      <c r="H746">
        <v>1325.9426785026583</v>
      </c>
      <c r="I746">
        <v>760.07013996850446</v>
      </c>
      <c r="J746">
        <v>2.6749399019992826</v>
      </c>
      <c r="K746">
        <v>264.36986836357596</v>
      </c>
      <c r="L746">
        <v>335.01293928139489</v>
      </c>
      <c r="M746">
        <v>341.0471887508686</v>
      </c>
      <c r="N746">
        <v>1319.6535669642842</v>
      </c>
      <c r="O746">
        <v>20.467997377508414</v>
      </c>
      <c r="P746">
        <v>15.577963354757406</v>
      </c>
      <c r="Q746">
        <v>3.5909781408781276</v>
      </c>
      <c r="R746">
        <v>1089.8424415457719</v>
      </c>
      <c r="S746">
        <v>1300.1491794334843</v>
      </c>
      <c r="T746">
        <v>4699.9970865641808</v>
      </c>
      <c r="U746">
        <v>2500.1799428776771</v>
      </c>
      <c r="V746">
        <v>131.87971410206706</v>
      </c>
      <c r="W746">
        <v>23.5</v>
      </c>
      <c r="X746">
        <v>0.68843083665205129</v>
      </c>
      <c r="Y746">
        <v>2.1131257376089789</v>
      </c>
      <c r="Z746" t="s">
        <v>310</v>
      </c>
      <c r="AA746" t="s">
        <v>310</v>
      </c>
      <c r="AB746" t="s">
        <v>310</v>
      </c>
      <c r="AC746" t="s">
        <v>310</v>
      </c>
      <c r="AD746" t="s">
        <v>310</v>
      </c>
      <c r="AE746">
        <v>14319.829835252687</v>
      </c>
      <c r="AF746">
        <v>92.282364099439718</v>
      </c>
      <c r="AG746">
        <v>8.4477086235421393</v>
      </c>
      <c r="AH746">
        <v>353.35818613308777</v>
      </c>
      <c r="AI746" t="s">
        <v>310</v>
      </c>
      <c r="AJ746">
        <v>2</v>
      </c>
      <c r="AK746">
        <v>6210</v>
      </c>
      <c r="AL746">
        <v>75.622078726261222</v>
      </c>
      <c r="AM746">
        <v>1.1344878512076142</v>
      </c>
      <c r="AN746">
        <v>6.2089484703341524</v>
      </c>
      <c r="AO746">
        <v>16.582274780924518</v>
      </c>
      <c r="AP746">
        <v>3.27477031404384E-2</v>
      </c>
      <c r="AQ746">
        <v>14.678032474211122</v>
      </c>
      <c r="AR746">
        <v>40365.136067097323</v>
      </c>
      <c r="AS746">
        <v>45597.795984655932</v>
      </c>
      <c r="AT746">
        <v>461.80446707907453</v>
      </c>
      <c r="AU746">
        <v>630.13318630120841</v>
      </c>
      <c r="AV746">
        <v>568.97107281705155</v>
      </c>
      <c r="AW746">
        <v>583.33906958910359</v>
      </c>
      <c r="AX746">
        <v>582.40118833785311</v>
      </c>
      <c r="AY746">
        <v>576.97379253434747</v>
      </c>
      <c r="AZ746">
        <v>3.3238126556431613</v>
      </c>
      <c r="BA746">
        <v>-13.656435306626426</v>
      </c>
      <c r="BB746">
        <v>51.477750968132071</v>
      </c>
      <c r="BC746">
        <v>901.78253173828125</v>
      </c>
      <c r="BD746">
        <v>8199.0970247546866</v>
      </c>
      <c r="BE746" s="33">
        <v>7.5900000830491379E-2</v>
      </c>
      <c r="BF746" s="33"/>
    </row>
    <row r="747" spans="3:58" x14ac:dyDescent="0.3">
      <c r="C747" s="34">
        <v>43476</v>
      </c>
      <c r="D747">
        <v>22998.689845763394</v>
      </c>
      <c r="E747">
        <v>181.16258750433332</v>
      </c>
      <c r="F747">
        <v>621.69861878957329</v>
      </c>
      <c r="G747" t="s">
        <v>310</v>
      </c>
      <c r="H747">
        <v>1330.0047216905919</v>
      </c>
      <c r="I747">
        <v>744.21911404800062</v>
      </c>
      <c r="J747">
        <v>2.9494876098375626</v>
      </c>
      <c r="K747">
        <v>263.40125017160068</v>
      </c>
      <c r="L747">
        <v>340.23509802327482</v>
      </c>
      <c r="M747">
        <v>342.81393473270896</v>
      </c>
      <c r="N747">
        <v>1323.5266866427928</v>
      </c>
      <c r="O747">
        <v>20.469938290480059</v>
      </c>
      <c r="P747">
        <v>15.661247262586702</v>
      </c>
      <c r="Q747">
        <v>3.3052256314044826</v>
      </c>
      <c r="R747">
        <v>1074.0068900062397</v>
      </c>
      <c r="S747">
        <v>1299.3260720982721</v>
      </c>
      <c r="T747">
        <v>4696.7343198925337</v>
      </c>
      <c r="U747">
        <v>2498.8234249826887</v>
      </c>
      <c r="V747">
        <v>131.79085711513213</v>
      </c>
      <c r="W747">
        <v>23.86458044703603</v>
      </c>
      <c r="X747">
        <v>0.67422829838839415</v>
      </c>
      <c r="Y747">
        <v>2.1567379151430539</v>
      </c>
      <c r="Z747" t="s">
        <v>310</v>
      </c>
      <c r="AA747" t="s">
        <v>310</v>
      </c>
      <c r="AB747" t="s">
        <v>310</v>
      </c>
      <c r="AC747" t="s">
        <v>310</v>
      </c>
      <c r="AD747" t="s">
        <v>310</v>
      </c>
      <c r="AE747">
        <v>14430.111369838742</v>
      </c>
      <c r="AF747">
        <v>91.899169809369951</v>
      </c>
      <c r="AG747">
        <v>8.5522212395500343</v>
      </c>
      <c r="AH747">
        <v>353.7636691006453</v>
      </c>
      <c r="AI747" t="s">
        <v>310</v>
      </c>
      <c r="AJ747">
        <v>4.1577600571873363</v>
      </c>
      <c r="AK747">
        <v>6210</v>
      </c>
      <c r="AL747">
        <v>76.022140660690297</v>
      </c>
      <c r="AM747">
        <v>1.1194230847935462</v>
      </c>
      <c r="AN747">
        <v>5.6845728124838546</v>
      </c>
      <c r="AO747">
        <v>16.74680123957485</v>
      </c>
      <c r="AP747">
        <v>3.4246749572265409E-2</v>
      </c>
      <c r="AQ747">
        <v>13.566693726993407</v>
      </c>
      <c r="AR747">
        <v>40284.639571458647</v>
      </c>
      <c r="AS747">
        <v>48978.730434588295</v>
      </c>
      <c r="AT747">
        <v>460.18263462809972</v>
      </c>
      <c r="AU747">
        <v>639.98622371665431</v>
      </c>
      <c r="AV747">
        <v>586.36485083314051</v>
      </c>
      <c r="AW747">
        <v>599.82220438731008</v>
      </c>
      <c r="AX747">
        <v>599.21289485894977</v>
      </c>
      <c r="AY747">
        <v>591.22024488838224</v>
      </c>
      <c r="AZ747">
        <v>3.4794083939267604</v>
      </c>
      <c r="BA747">
        <v>-14.084403543230691</v>
      </c>
      <c r="BB747">
        <v>53.182015539982594</v>
      </c>
      <c r="BC747">
        <v>901.78253173828125</v>
      </c>
      <c r="BD747">
        <v>8193.9338460443596</v>
      </c>
      <c r="BE747" s="33">
        <v>7.1900203889736072E-2</v>
      </c>
      <c r="BF747" s="33"/>
    </row>
    <row r="748" spans="3:58" x14ac:dyDescent="0.3">
      <c r="C748" s="34">
        <v>43477</v>
      </c>
      <c r="D748">
        <v>23000.200874451075</v>
      </c>
      <c r="E748">
        <v>180.21913157111445</v>
      </c>
      <c r="F748">
        <v>624.96401728944875</v>
      </c>
      <c r="G748" t="s">
        <v>310</v>
      </c>
      <c r="H748">
        <v>1326.5322504966502</v>
      </c>
      <c r="I748">
        <v>742.33953748143074</v>
      </c>
      <c r="J748">
        <v>3.2225910783133003</v>
      </c>
      <c r="K748">
        <v>245.80569843513405</v>
      </c>
      <c r="L748">
        <v>328.56609970242596</v>
      </c>
      <c r="M748">
        <v>345.11764391773693</v>
      </c>
      <c r="N748">
        <v>1321.6489819468673</v>
      </c>
      <c r="O748">
        <v>20.640430406646267</v>
      </c>
      <c r="P748">
        <v>15.651972771806079</v>
      </c>
      <c r="Q748">
        <v>3.3415896776237348</v>
      </c>
      <c r="R748">
        <v>1081.1023314781794</v>
      </c>
      <c r="S748">
        <v>1300.1739545645682</v>
      </c>
      <c r="T748">
        <v>4700.0137233033392</v>
      </c>
      <c r="U748">
        <v>2500.1385535581876</v>
      </c>
      <c r="V748">
        <v>132.0092233945191</v>
      </c>
      <c r="W748">
        <v>23.980416668327056</v>
      </c>
      <c r="X748">
        <v>0.66096839465040458</v>
      </c>
      <c r="Y748">
        <v>2.0115777954313216</v>
      </c>
      <c r="Z748" t="s">
        <v>310</v>
      </c>
      <c r="AA748" t="s">
        <v>310</v>
      </c>
      <c r="AB748" t="s">
        <v>310</v>
      </c>
      <c r="AC748" t="s">
        <v>310</v>
      </c>
      <c r="AD748" t="s">
        <v>310</v>
      </c>
      <c r="AE748">
        <v>14324.325447528659</v>
      </c>
      <c r="AF748">
        <v>91.817085381377922</v>
      </c>
      <c r="AG748">
        <v>8.6073331128881634</v>
      </c>
      <c r="AH748">
        <v>353.5749893188476</v>
      </c>
      <c r="AI748" t="s">
        <v>310</v>
      </c>
      <c r="AJ748">
        <v>6.0999999046325684</v>
      </c>
      <c r="AK748">
        <v>6210</v>
      </c>
      <c r="AL748">
        <v>75.637933637199652</v>
      </c>
      <c r="AM748">
        <v>1.1514923257448177</v>
      </c>
      <c r="AN748">
        <v>5.4050893238385243</v>
      </c>
      <c r="AO748">
        <v>17.395664701922907</v>
      </c>
      <c r="AP748">
        <v>3.4739072730658072E-2</v>
      </c>
      <c r="AQ748">
        <v>12.53734932876935</v>
      </c>
      <c r="AR748">
        <v>39390.691957596588</v>
      </c>
      <c r="AS748">
        <v>50123.673200033714</v>
      </c>
      <c r="AT748">
        <v>459.49619856035974</v>
      </c>
      <c r="AU748">
        <v>642.11206747611209</v>
      </c>
      <c r="AV748">
        <v>589.70478908870405</v>
      </c>
      <c r="AW748">
        <v>603.02555714730431</v>
      </c>
      <c r="AX748">
        <v>602.20218464432423</v>
      </c>
      <c r="AY748">
        <v>594.18482654969841</v>
      </c>
      <c r="AZ748">
        <v>3.5398716123174165</v>
      </c>
      <c r="BA748">
        <v>-14.347153170641249</v>
      </c>
      <c r="BB748">
        <v>43.995551539691</v>
      </c>
      <c r="BC748">
        <v>901.78263681199815</v>
      </c>
      <c r="BD748">
        <v>8199.3721107895653</v>
      </c>
      <c r="BE748" s="33">
        <v>7.4320831336081028E-2</v>
      </c>
      <c r="BF748" s="33"/>
    </row>
    <row r="749" spans="3:58" x14ac:dyDescent="0.3">
      <c r="C749" s="34">
        <v>43478</v>
      </c>
      <c r="D749">
        <v>22998.68208410747</v>
      </c>
      <c r="E749">
        <v>179.66983501041656</v>
      </c>
      <c r="F749">
        <v>622.66187808648533</v>
      </c>
      <c r="G749" t="s">
        <v>310</v>
      </c>
      <c r="H749">
        <v>1325.0131701176756</v>
      </c>
      <c r="I749">
        <v>740.09373571738479</v>
      </c>
      <c r="J749">
        <v>3.4844758646141418</v>
      </c>
      <c r="K749">
        <v>235.29250361115905</v>
      </c>
      <c r="L749">
        <v>312.49587021090088</v>
      </c>
      <c r="M749">
        <v>340.30023405103793</v>
      </c>
      <c r="N749">
        <v>1320.8134770613433</v>
      </c>
      <c r="O749">
        <v>20.673183008670613</v>
      </c>
      <c r="P749">
        <v>15.60808714180922</v>
      </c>
      <c r="Q749">
        <v>3.3221925098549878</v>
      </c>
      <c r="R749">
        <v>1089.9954094328011</v>
      </c>
      <c r="S749">
        <v>1300.1520279069921</v>
      </c>
      <c r="T749">
        <v>4699.9821871759286</v>
      </c>
      <c r="U749">
        <v>2499.399731071921</v>
      </c>
      <c r="V749">
        <v>132.08079610495031</v>
      </c>
      <c r="W749">
        <v>23.89999961853027</v>
      </c>
      <c r="X749">
        <v>0.68587499856948853</v>
      </c>
      <c r="Y749">
        <v>1.9312418209289774</v>
      </c>
      <c r="Z749" t="s">
        <v>310</v>
      </c>
      <c r="AA749" t="s">
        <v>310</v>
      </c>
      <c r="AB749" t="s">
        <v>310</v>
      </c>
      <c r="AC749" t="s">
        <v>310</v>
      </c>
      <c r="AD749" t="s">
        <v>310</v>
      </c>
      <c r="AE749">
        <v>14312.437207557641</v>
      </c>
      <c r="AF749">
        <v>92.635621327551092</v>
      </c>
      <c r="AG749">
        <v>8.4620838903406757</v>
      </c>
      <c r="AH749">
        <v>352.92498779296875</v>
      </c>
      <c r="AI749" t="s">
        <v>310</v>
      </c>
      <c r="AJ749">
        <v>6.0999999046325684</v>
      </c>
      <c r="AK749">
        <v>6210</v>
      </c>
      <c r="AL749">
        <v>74.908383485876584</v>
      </c>
      <c r="AM749">
        <v>1.2630774316579008</v>
      </c>
      <c r="AN749">
        <v>5.2256213961635742</v>
      </c>
      <c r="AO749">
        <v>18.197295518741448</v>
      </c>
      <c r="AP749">
        <v>3.5255494644516779E-2</v>
      </c>
      <c r="AQ749">
        <v>11.009765000060428</v>
      </c>
      <c r="AR749">
        <v>38925.933580147794</v>
      </c>
      <c r="AS749">
        <v>50074.839759434079</v>
      </c>
      <c r="AT749">
        <v>457.4059258616424</v>
      </c>
      <c r="AU749">
        <v>639.96127028881051</v>
      </c>
      <c r="AV749">
        <v>587.97582377909782</v>
      </c>
      <c r="AW749">
        <v>601.24284524447216</v>
      </c>
      <c r="AX749">
        <v>600.19104925366526</v>
      </c>
      <c r="AY749">
        <v>593.03285180351975</v>
      </c>
      <c r="AZ749">
        <v>3.4646798862690096</v>
      </c>
      <c r="BA749">
        <v>-15.096253117564917</v>
      </c>
      <c r="BB749">
        <v>34.378003092984059</v>
      </c>
      <c r="BC749">
        <v>901.78274188571504</v>
      </c>
      <c r="BD749">
        <v>8198.9395340267383</v>
      </c>
      <c r="BE749" s="33">
        <v>7.3545831876496479E-2</v>
      </c>
      <c r="BF749" s="33"/>
    </row>
    <row r="750" spans="3:58" x14ac:dyDescent="0.3">
      <c r="C750" s="34">
        <v>43479</v>
      </c>
      <c r="D750">
        <v>22811.288102866576</v>
      </c>
      <c r="E750">
        <v>180.18165390630844</v>
      </c>
      <c r="F750">
        <v>611.55446440316337</v>
      </c>
      <c r="G750" t="s">
        <v>310</v>
      </c>
      <c r="H750">
        <v>1321.7719951687416</v>
      </c>
      <c r="I750">
        <v>740.37431587702952</v>
      </c>
      <c r="J750">
        <v>3.4299140445570031</v>
      </c>
      <c r="K750">
        <v>247.9082965625758</v>
      </c>
      <c r="L750">
        <v>311.9745759980251</v>
      </c>
      <c r="M750">
        <v>339.4565097863005</v>
      </c>
      <c r="N750">
        <v>1318.0421487067745</v>
      </c>
      <c r="O750">
        <v>20.499377941824417</v>
      </c>
      <c r="P750">
        <v>15.392710837905664</v>
      </c>
      <c r="Q750">
        <v>3.2176728182940542</v>
      </c>
      <c r="R750">
        <v>1084.8424206855393</v>
      </c>
      <c r="S750">
        <v>1300.1975174159568</v>
      </c>
      <c r="T750">
        <v>4699.9831972279089</v>
      </c>
      <c r="U750">
        <v>2500.1984464825427</v>
      </c>
      <c r="V750">
        <v>131.99852238846995</v>
      </c>
      <c r="W750">
        <v>23.857846911431242</v>
      </c>
      <c r="X750">
        <v>0.69570592512306895</v>
      </c>
      <c r="Y750">
        <v>1.8360856476725658</v>
      </c>
      <c r="Z750" t="s">
        <v>310</v>
      </c>
      <c r="AA750" t="s">
        <v>310</v>
      </c>
      <c r="AB750" t="s">
        <v>310</v>
      </c>
      <c r="AC750" t="s">
        <v>310</v>
      </c>
      <c r="AD750" t="s">
        <v>310</v>
      </c>
      <c r="AE750">
        <v>14227.927713227216</v>
      </c>
      <c r="AF750">
        <v>92.878957449303755</v>
      </c>
      <c r="AG750">
        <v>8.3900003433227539</v>
      </c>
      <c r="AH750">
        <v>355.15034210443491</v>
      </c>
      <c r="AI750" t="s">
        <v>310</v>
      </c>
      <c r="AJ750">
        <v>4.537508362518194</v>
      </c>
      <c r="AK750">
        <v>6210</v>
      </c>
      <c r="AL750">
        <v>75.28205343082837</v>
      </c>
      <c r="AM750">
        <v>1.2171644003528488</v>
      </c>
      <c r="AN750">
        <v>5.2188529876213039</v>
      </c>
      <c r="AO750">
        <v>17.880962365726841</v>
      </c>
      <c r="AP750">
        <v>3.6179958410364602E-2</v>
      </c>
      <c r="AQ750">
        <v>10.864601473485402</v>
      </c>
      <c r="AR750">
        <v>39157.885473882117</v>
      </c>
      <c r="AS750">
        <v>45521.337873812088</v>
      </c>
      <c r="AT750">
        <v>459.64211713752519</v>
      </c>
      <c r="AU750">
        <v>627.19336611581014</v>
      </c>
      <c r="AV750">
        <v>572.99044857140632</v>
      </c>
      <c r="AW750">
        <v>588.66470314894275</v>
      </c>
      <c r="AX750">
        <v>587.76002964134022</v>
      </c>
      <c r="AY750">
        <v>580.60196721741522</v>
      </c>
      <c r="AZ750">
        <v>3.7010174150132586</v>
      </c>
      <c r="BA750">
        <v>-14.867164247551242</v>
      </c>
      <c r="BB750">
        <v>34.897476021040113</v>
      </c>
      <c r="BC750">
        <v>901.78253173828125</v>
      </c>
      <c r="BD750">
        <v>8199.5681321747415</v>
      </c>
      <c r="BE750" s="33">
        <v>7.4467748132420603E-2</v>
      </c>
      <c r="BF750" s="33"/>
    </row>
    <row r="751" spans="3:58" x14ac:dyDescent="0.3">
      <c r="C751" s="34">
        <v>43480</v>
      </c>
      <c r="D751">
        <v>22779.208059625173</v>
      </c>
      <c r="E751">
        <v>181.62860972723558</v>
      </c>
      <c r="F751">
        <v>594.25401187422676</v>
      </c>
      <c r="G751" t="s">
        <v>310</v>
      </c>
      <c r="H751">
        <v>1319.8780279574612</v>
      </c>
      <c r="I751">
        <v>742.20179061832687</v>
      </c>
      <c r="J751">
        <v>3.2753232759311821</v>
      </c>
      <c r="K751">
        <v>259.8044843970186</v>
      </c>
      <c r="L751">
        <v>328.6658967233281</v>
      </c>
      <c r="M751">
        <v>336.86469041463351</v>
      </c>
      <c r="N751">
        <v>1315.2402391493645</v>
      </c>
      <c r="O751">
        <v>20.813365685498091</v>
      </c>
      <c r="P751">
        <v>15.487434732755194</v>
      </c>
      <c r="Q751">
        <v>3.2007558828932412</v>
      </c>
      <c r="R751">
        <v>1081.1776322020819</v>
      </c>
      <c r="S751">
        <v>1300.1868667958918</v>
      </c>
      <c r="T751">
        <v>4699.9992735068063</v>
      </c>
      <c r="U751">
        <v>2501.7648238046972</v>
      </c>
      <c r="V751">
        <v>131.90216474131253</v>
      </c>
      <c r="W751">
        <v>23.799999237060547</v>
      </c>
      <c r="X751">
        <v>0.70317779336527941</v>
      </c>
      <c r="Y751">
        <v>1.7724136235363612</v>
      </c>
      <c r="Z751" t="s">
        <v>310</v>
      </c>
      <c r="AA751" t="s">
        <v>310</v>
      </c>
      <c r="AB751" t="s">
        <v>310</v>
      </c>
      <c r="AC751" t="s">
        <v>310</v>
      </c>
      <c r="AD751" t="s">
        <v>310</v>
      </c>
      <c r="AE751">
        <v>14212.238578349041</v>
      </c>
      <c r="AF751">
        <v>92.620625966221851</v>
      </c>
      <c r="AG751">
        <v>8.3654516813933277</v>
      </c>
      <c r="AH751">
        <v>353.89502817305851</v>
      </c>
      <c r="AI751" t="s">
        <v>310</v>
      </c>
      <c r="AJ751">
        <v>2.5</v>
      </c>
      <c r="AK751">
        <v>6210</v>
      </c>
      <c r="AL751">
        <v>76.224894651290299</v>
      </c>
      <c r="AM751">
        <v>1.1204893472540729</v>
      </c>
      <c r="AN751">
        <v>5.2063048309105211</v>
      </c>
      <c r="AO751">
        <v>17.044199623424586</v>
      </c>
      <c r="AP751">
        <v>3.6627806724959147E-2</v>
      </c>
      <c r="AQ751">
        <v>12.200973695635282</v>
      </c>
      <c r="AR751">
        <v>40481.420210853343</v>
      </c>
      <c r="AS751">
        <v>39758.859539015677</v>
      </c>
      <c r="AT751">
        <v>460.5799158064126</v>
      </c>
      <c r="AU751">
        <v>608.70341072182248</v>
      </c>
      <c r="AV751">
        <v>545.90760489107606</v>
      </c>
      <c r="AW751">
        <v>565.26892189774321</v>
      </c>
      <c r="AX751">
        <v>563.95324918127653</v>
      </c>
      <c r="AY751">
        <v>557.72259892249645</v>
      </c>
      <c r="AZ751">
        <v>3.4432274615967895</v>
      </c>
      <c r="BA751">
        <v>-14.59763807814547</v>
      </c>
      <c r="BB751">
        <v>44.852999404938458</v>
      </c>
      <c r="BC751">
        <v>887.82647691671684</v>
      </c>
      <c r="BD751">
        <v>8199.2700266019747</v>
      </c>
      <c r="BE751" s="33">
        <v>7.4729168477157756E-2</v>
      </c>
      <c r="BF751" s="33"/>
    </row>
    <row r="752" spans="3:58" x14ac:dyDescent="0.3">
      <c r="C752" s="34">
        <v>43481</v>
      </c>
      <c r="D752">
        <v>22998.792105042157</v>
      </c>
      <c r="E752">
        <v>182.53653723381944</v>
      </c>
      <c r="F752">
        <v>610.14966852570228</v>
      </c>
      <c r="G752" t="s">
        <v>310</v>
      </c>
      <c r="H752">
        <v>1320.2973226808708</v>
      </c>
      <c r="I752">
        <v>744.24836769377066</v>
      </c>
      <c r="J752">
        <v>3.0795249716678974</v>
      </c>
      <c r="K752">
        <v>269.29595884566004</v>
      </c>
      <c r="L752">
        <v>342.24842593894823</v>
      </c>
      <c r="M752">
        <v>343.83466640033913</v>
      </c>
      <c r="N752">
        <v>1316.7450459150343</v>
      </c>
      <c r="O752">
        <v>20.818353004992193</v>
      </c>
      <c r="P752">
        <v>15.581617425294906</v>
      </c>
      <c r="Q752">
        <v>3.1766738342386445</v>
      </c>
      <c r="R752">
        <v>1086.4977788021667</v>
      </c>
      <c r="S752">
        <v>1300.0835530179208</v>
      </c>
      <c r="T752">
        <v>4700.0072376386506</v>
      </c>
      <c r="U752">
        <v>2499.9841599947381</v>
      </c>
      <c r="V752">
        <v>131.83808782205094</v>
      </c>
      <c r="W752">
        <v>23.842151998554542</v>
      </c>
      <c r="X752">
        <v>0.7106749862432481</v>
      </c>
      <c r="Y752">
        <v>1.7599999904632568</v>
      </c>
      <c r="Z752" t="s">
        <v>310</v>
      </c>
      <c r="AA752" t="s">
        <v>310</v>
      </c>
      <c r="AB752" t="s">
        <v>310</v>
      </c>
      <c r="AC752" t="s">
        <v>310</v>
      </c>
      <c r="AD752" t="s">
        <v>310</v>
      </c>
      <c r="AE752">
        <v>14421.76691890771</v>
      </c>
      <c r="AF752">
        <v>92.416388653142477</v>
      </c>
      <c r="AG752">
        <v>8.4361449462592937</v>
      </c>
      <c r="AH752">
        <v>352.89215031560906</v>
      </c>
      <c r="AI752" t="s">
        <v>310</v>
      </c>
      <c r="AJ752">
        <v>1.6008449919824479</v>
      </c>
      <c r="AK752">
        <v>6210</v>
      </c>
      <c r="AL752">
        <v>76.637991569231019</v>
      </c>
      <c r="AM752">
        <v>1.0998934380617258</v>
      </c>
      <c r="AN752">
        <v>5.3652397894013619</v>
      </c>
      <c r="AO752">
        <v>16.490749026373649</v>
      </c>
      <c r="AP752">
        <v>3.6457985181889932E-2</v>
      </c>
      <c r="AQ752">
        <v>12.725690919955078</v>
      </c>
      <c r="AR752">
        <v>40501.323776139652</v>
      </c>
      <c r="AS752">
        <v>44990.572668088222</v>
      </c>
      <c r="AT752">
        <v>461.09553307492547</v>
      </c>
      <c r="AU752">
        <v>625.64184250683184</v>
      </c>
      <c r="AV752">
        <v>570.16020923652025</v>
      </c>
      <c r="AW752">
        <v>586.21122439676003</v>
      </c>
      <c r="AX752">
        <v>585.22083982454524</v>
      </c>
      <c r="AY752">
        <v>577.74008874269236</v>
      </c>
      <c r="AZ752">
        <v>3.6550926913596253</v>
      </c>
      <c r="BA752">
        <v>-13.950671116502086</v>
      </c>
      <c r="BB752">
        <v>52.681163767699175</v>
      </c>
      <c r="BC752">
        <v>932.43768158332205</v>
      </c>
      <c r="BD752">
        <v>8199.0937885648345</v>
      </c>
      <c r="BE752" s="33">
        <v>7.7326098003062449E-2</v>
      </c>
      <c r="BF752" s="33"/>
    </row>
    <row r="753" spans="3:58" x14ac:dyDescent="0.3">
      <c r="C753" s="34">
        <v>43482</v>
      </c>
      <c r="D753">
        <v>22988.051077025746</v>
      </c>
      <c r="E753">
        <v>184.13618128338322</v>
      </c>
      <c r="F753">
        <v>613.16934398861986</v>
      </c>
      <c r="G753" t="s">
        <v>310</v>
      </c>
      <c r="H753">
        <v>1319.9869171699677</v>
      </c>
      <c r="I753">
        <v>742.83601335797539</v>
      </c>
      <c r="J753">
        <v>3.045180535762082</v>
      </c>
      <c r="K753">
        <v>269.96482102702561</v>
      </c>
      <c r="L753">
        <v>345.83223167265896</v>
      </c>
      <c r="M753">
        <v>350.48175783600561</v>
      </c>
      <c r="N753">
        <v>1316.9046600345894</v>
      </c>
      <c r="O753">
        <v>20.589399170206391</v>
      </c>
      <c r="P753">
        <v>15.52688257874672</v>
      </c>
      <c r="Q753">
        <v>3.1779967643349867</v>
      </c>
      <c r="R753">
        <v>1087.0604746862866</v>
      </c>
      <c r="S753">
        <v>1300.2623605617143</v>
      </c>
      <c r="T753">
        <v>4699.9820613466054</v>
      </c>
      <c r="U753">
        <v>2500.0670394952162</v>
      </c>
      <c r="V753">
        <v>132.07412803498551</v>
      </c>
      <c r="W753">
        <v>23.752917953186252</v>
      </c>
      <c r="X753">
        <v>0.72575227752392779</v>
      </c>
      <c r="Y753">
        <v>1.7516528396279116</v>
      </c>
      <c r="Z753" t="s">
        <v>310</v>
      </c>
      <c r="AA753" t="s">
        <v>310</v>
      </c>
      <c r="AB753" t="s">
        <v>310</v>
      </c>
      <c r="AC753" t="s">
        <v>310</v>
      </c>
      <c r="AD753" t="s">
        <v>310</v>
      </c>
      <c r="AE753">
        <v>14374.528410875731</v>
      </c>
      <c r="AF753">
        <v>92.258333826911851</v>
      </c>
      <c r="AG753">
        <v>8.4899997711181641</v>
      </c>
      <c r="AH753">
        <v>354.69333705669999</v>
      </c>
      <c r="AI753" t="s">
        <v>310</v>
      </c>
      <c r="AJ753">
        <v>1.2999999523162842</v>
      </c>
      <c r="AK753">
        <v>6270.1909362340439</v>
      </c>
      <c r="AL753">
        <v>76.517132592430016</v>
      </c>
      <c r="AM753">
        <v>1.1039735112722266</v>
      </c>
      <c r="AN753">
        <v>5.4214601207296491</v>
      </c>
      <c r="AO753">
        <v>16.498992772574532</v>
      </c>
      <c r="AP753">
        <v>3.6830619235010048E-2</v>
      </c>
      <c r="AQ753">
        <v>12.569060058320371</v>
      </c>
      <c r="AR753">
        <v>40004.605927122946</v>
      </c>
      <c r="AS753">
        <v>46166.649204044101</v>
      </c>
      <c r="AT753">
        <v>461.70669523622558</v>
      </c>
      <c r="AU753">
        <v>628.69713761833566</v>
      </c>
      <c r="AV753">
        <v>572.42509405659496</v>
      </c>
      <c r="AW753">
        <v>588.34410732131209</v>
      </c>
      <c r="AX753">
        <v>587.71427781304158</v>
      </c>
      <c r="AY753">
        <v>579.92935962649187</v>
      </c>
      <c r="AZ753">
        <v>3.5323703257479919</v>
      </c>
      <c r="BA753">
        <v>-13.536415964549319</v>
      </c>
      <c r="BB753">
        <v>55.458073366810382</v>
      </c>
      <c r="BC753">
        <v>1063.2342841070529</v>
      </c>
      <c r="BD753">
        <v>8199.3922224650032</v>
      </c>
      <c r="BE753" s="33">
        <v>8.5020833648741245E-2</v>
      </c>
      <c r="BF753" s="33"/>
    </row>
    <row r="754" spans="3:58" x14ac:dyDescent="0.3">
      <c r="C754" s="34">
        <v>43483</v>
      </c>
      <c r="D754">
        <v>22705.373019285023</v>
      </c>
      <c r="E754">
        <v>183.16139347882381</v>
      </c>
      <c r="F754">
        <v>612.91273085003115</v>
      </c>
      <c r="G754" t="s">
        <v>310</v>
      </c>
      <c r="H754">
        <v>1320.0692456551517</v>
      </c>
      <c r="I754">
        <v>741.60088894415367</v>
      </c>
      <c r="J754">
        <v>3.1962567918431053</v>
      </c>
      <c r="K754">
        <v>268.08634192213617</v>
      </c>
      <c r="L754">
        <v>349.24798031086556</v>
      </c>
      <c r="M754">
        <v>352.4907217108651</v>
      </c>
      <c r="N754">
        <v>1317.3041947001445</v>
      </c>
      <c r="O754">
        <v>20.08250581520964</v>
      </c>
      <c r="P754">
        <v>15.277356791784676</v>
      </c>
      <c r="Q754">
        <v>3.4448890486066848</v>
      </c>
      <c r="R754">
        <v>1079.2492931366742</v>
      </c>
      <c r="S754">
        <v>1299.2123909203424</v>
      </c>
      <c r="T754">
        <v>4696.7367017216384</v>
      </c>
      <c r="U754">
        <v>2499.8544194087694</v>
      </c>
      <c r="V754">
        <v>131.7019570810227</v>
      </c>
      <c r="W754">
        <v>23.742360329535732</v>
      </c>
      <c r="X754">
        <v>0.7462250143289566</v>
      </c>
      <c r="Y754">
        <v>1.714958384359615</v>
      </c>
      <c r="Z754" t="s">
        <v>310</v>
      </c>
      <c r="AA754" t="s">
        <v>310</v>
      </c>
      <c r="AB754" t="s">
        <v>310</v>
      </c>
      <c r="AC754" t="s">
        <v>310</v>
      </c>
      <c r="AD754" t="s">
        <v>310</v>
      </c>
      <c r="AE754">
        <v>14130.438880136873</v>
      </c>
      <c r="AF754">
        <v>92.446666829011903</v>
      </c>
      <c r="AG754">
        <v>8.4815279323428925</v>
      </c>
      <c r="AH754">
        <v>356.82610954282831</v>
      </c>
      <c r="AI754" t="s">
        <v>310</v>
      </c>
      <c r="AJ754">
        <v>1.9523632628875009</v>
      </c>
      <c r="AK754">
        <v>7000</v>
      </c>
      <c r="AL754">
        <v>76.488189022484804</v>
      </c>
      <c r="AM754">
        <v>1.1091792381179064</v>
      </c>
      <c r="AN754">
        <v>5.2307677713437446</v>
      </c>
      <c r="AO754">
        <v>16.695532316930365</v>
      </c>
      <c r="AP754">
        <v>3.5618299715740098E-2</v>
      </c>
      <c r="AQ754">
        <v>12.766389960808331</v>
      </c>
      <c r="AR754">
        <v>39815.599340500354</v>
      </c>
      <c r="AS754">
        <v>46203.943947633772</v>
      </c>
      <c r="AT754">
        <v>459.68609665030948</v>
      </c>
      <c r="AU754">
        <v>629.34020463251932</v>
      </c>
      <c r="AV754">
        <v>569.78622548644591</v>
      </c>
      <c r="AW754">
        <v>584.81469211780052</v>
      </c>
      <c r="AX754">
        <v>583.99164676141436</v>
      </c>
      <c r="AY754">
        <v>577.04196614447858</v>
      </c>
      <c r="AZ754">
        <v>3.4804944277720788</v>
      </c>
      <c r="BA754">
        <v>-13.575211493605956</v>
      </c>
      <c r="BB754">
        <v>58.663537937202072</v>
      </c>
      <c r="BC754">
        <v>1337.3292116106345</v>
      </c>
      <c r="BD754">
        <v>8195.3902394699362</v>
      </c>
      <c r="BE754" s="33">
        <v>8.5597109164434415E-2</v>
      </c>
      <c r="BF754" s="33"/>
    </row>
    <row r="755" spans="3:58" x14ac:dyDescent="0.3">
      <c r="C755" s="34">
        <v>43484</v>
      </c>
      <c r="D755">
        <v>22500.136906842959</v>
      </c>
      <c r="E755">
        <v>179.87711402289952</v>
      </c>
      <c r="F755">
        <v>597.40970638793328</v>
      </c>
      <c r="G755" t="s">
        <v>310</v>
      </c>
      <c r="H755">
        <v>1319.9595218019142</v>
      </c>
      <c r="I755">
        <v>742.37328695552867</v>
      </c>
      <c r="J755">
        <v>3.4749541242672239</v>
      </c>
      <c r="K755">
        <v>243.07100617007154</v>
      </c>
      <c r="L755">
        <v>328.31358561837737</v>
      </c>
      <c r="M755">
        <v>348.17104153405973</v>
      </c>
      <c r="N755">
        <v>1315.2547488698374</v>
      </c>
      <c r="O755">
        <v>20.010434537404588</v>
      </c>
      <c r="P755">
        <v>15.227516477630465</v>
      </c>
      <c r="Q755">
        <v>3.4482737639704619</v>
      </c>
      <c r="R755">
        <v>1075.9249719519207</v>
      </c>
      <c r="S755">
        <v>1300.2589576986181</v>
      </c>
      <c r="T755">
        <v>4699.9850789574739</v>
      </c>
      <c r="U755">
        <v>2500.2109053849967</v>
      </c>
      <c r="V755">
        <v>132.04433858370803</v>
      </c>
      <c r="W755">
        <v>23.757707559471964</v>
      </c>
      <c r="X755">
        <v>0.7648570144187401</v>
      </c>
      <c r="Y755">
        <v>1.6832499108130838</v>
      </c>
      <c r="Z755" t="s">
        <v>310</v>
      </c>
      <c r="AA755" t="s">
        <v>310</v>
      </c>
      <c r="AB755" t="s">
        <v>310</v>
      </c>
      <c r="AC755" t="s">
        <v>310</v>
      </c>
      <c r="AD755" t="s">
        <v>310</v>
      </c>
      <c r="AE755">
        <v>13993.076725757146</v>
      </c>
      <c r="AF755">
        <v>92.683889783093619</v>
      </c>
      <c r="AG755">
        <v>8.4741735463605146</v>
      </c>
      <c r="AH755">
        <v>357.79665840387742</v>
      </c>
      <c r="AI755" t="s">
        <v>310</v>
      </c>
      <c r="AJ755">
        <v>2.7000000476837154</v>
      </c>
      <c r="AK755">
        <v>7000</v>
      </c>
      <c r="AL755">
        <v>77.692038452685793</v>
      </c>
      <c r="AM755">
        <v>1.1172426636125279</v>
      </c>
      <c r="AN755">
        <v>4.7175362301794896</v>
      </c>
      <c r="AO755">
        <v>16.035706863814308</v>
      </c>
      <c r="AP755">
        <v>9.282489450122558E-2</v>
      </c>
      <c r="AQ755">
        <v>11.653488004245357</v>
      </c>
      <c r="AR755">
        <v>39278.981688176907</v>
      </c>
      <c r="AS755">
        <v>41053.699401755563</v>
      </c>
      <c r="AT755">
        <v>457.22369900593191</v>
      </c>
      <c r="AU755">
        <v>612.13817102742223</v>
      </c>
      <c r="AV755">
        <v>549.13346589938249</v>
      </c>
      <c r="AW755">
        <v>567.60109975109151</v>
      </c>
      <c r="AX755">
        <v>565.83752336764883</v>
      </c>
      <c r="AY755">
        <v>560.2668169951861</v>
      </c>
      <c r="AZ755">
        <v>3.6454021795502691</v>
      </c>
      <c r="BA755">
        <v>-14.245632309115667</v>
      </c>
      <c r="BB755">
        <v>45.60098291694915</v>
      </c>
      <c r="BC755">
        <v>1305.8456383882458</v>
      </c>
      <c r="BD755">
        <v>8199.5155695785961</v>
      </c>
      <c r="BE755" s="33">
        <v>8.6920836009085192E-2</v>
      </c>
      <c r="BF755" s="33"/>
    </row>
    <row r="756" spans="3:58" x14ac:dyDescent="0.3">
      <c r="C756" s="34">
        <v>43485</v>
      </c>
      <c r="D756">
        <v>22499.771975465777</v>
      </c>
      <c r="E756">
        <v>180.55615342559679</v>
      </c>
      <c r="F756">
        <v>589.27018690037573</v>
      </c>
      <c r="G756" t="s">
        <v>310</v>
      </c>
      <c r="H756">
        <v>1319.9765419352238</v>
      </c>
      <c r="I756">
        <v>744.62713831342853</v>
      </c>
      <c r="J756">
        <v>3.4945155532992995</v>
      </c>
      <c r="K756">
        <v>259.0410561145128</v>
      </c>
      <c r="L756">
        <v>326.50946505252557</v>
      </c>
      <c r="M756">
        <v>344.72513176871655</v>
      </c>
      <c r="N756">
        <v>1314.6148414019872</v>
      </c>
      <c r="O756">
        <v>20.188154330569038</v>
      </c>
      <c r="P756">
        <v>15.319132640706743</v>
      </c>
      <c r="Q756">
        <v>3.527691582746256</v>
      </c>
      <c r="R756">
        <v>1080.9199049611168</v>
      </c>
      <c r="S756">
        <v>1300.2174947297183</v>
      </c>
      <c r="T756">
        <v>4699.9956856016634</v>
      </c>
      <c r="U756">
        <v>2501.0544607057568</v>
      </c>
      <c r="V756">
        <v>131.98671514393254</v>
      </c>
      <c r="W756">
        <v>23.700000762939453</v>
      </c>
      <c r="X756">
        <v>0.77200661513756286</v>
      </c>
      <c r="Y756">
        <v>1.7068331485715125</v>
      </c>
      <c r="Z756" t="s">
        <v>310</v>
      </c>
      <c r="AA756" t="s">
        <v>310</v>
      </c>
      <c r="AB756" t="s">
        <v>310</v>
      </c>
      <c r="AC756" t="s">
        <v>310</v>
      </c>
      <c r="AD756" t="s">
        <v>310</v>
      </c>
      <c r="AE756">
        <v>14021.355105081995</v>
      </c>
      <c r="AF756">
        <v>92.425355320241721</v>
      </c>
      <c r="AG756">
        <v>8.475798432516239</v>
      </c>
      <c r="AH756">
        <v>357.64618482544245</v>
      </c>
      <c r="AI756" t="s">
        <v>310</v>
      </c>
      <c r="AJ756">
        <v>2.7000000476837158</v>
      </c>
      <c r="AK756">
        <v>7000</v>
      </c>
      <c r="AL756">
        <v>75.867440700595651</v>
      </c>
      <c r="AM756">
        <v>1.1677608895591491</v>
      </c>
      <c r="AN756">
        <v>5.0247041671072585</v>
      </c>
      <c r="AO756">
        <v>17.525878655847229</v>
      </c>
      <c r="AP756">
        <v>3.3617596233336364E-2</v>
      </c>
      <c r="AQ756">
        <v>11.139578623237529</v>
      </c>
      <c r="AR756">
        <v>39428.522976434862</v>
      </c>
      <c r="AS756">
        <v>38633.827617365598</v>
      </c>
      <c r="AT756">
        <v>457.67701539982204</v>
      </c>
      <c r="AU756">
        <v>603.56283669006018</v>
      </c>
      <c r="AV756">
        <v>540.55371667135284</v>
      </c>
      <c r="AW756">
        <v>560.35046946275827</v>
      </c>
      <c r="AX756">
        <v>558.81232899665395</v>
      </c>
      <c r="AY756">
        <v>553.17519207182011</v>
      </c>
      <c r="AZ756">
        <v>3.6514592739698908</v>
      </c>
      <c r="BA756">
        <v>-14.227101050105279</v>
      </c>
      <c r="BB756">
        <v>44.113846467812849</v>
      </c>
      <c r="BC756">
        <v>1350.0461187916897</v>
      </c>
      <c r="BD756">
        <v>8199.2936946568188</v>
      </c>
      <c r="BE756" s="33">
        <v>8.6495835954944283E-2</v>
      </c>
      <c r="BF756" s="33"/>
    </row>
    <row r="757" spans="3:58" x14ac:dyDescent="0.3">
      <c r="C757" s="34">
        <v>43486</v>
      </c>
      <c r="D757">
        <v>22496.031225728882</v>
      </c>
      <c r="E757">
        <v>179.96933034415164</v>
      </c>
      <c r="F757">
        <v>597.72198724546956</v>
      </c>
      <c r="G757" t="s">
        <v>310</v>
      </c>
      <c r="H757">
        <v>1319.8519968712653</v>
      </c>
      <c r="I757">
        <v>745.90449924067627</v>
      </c>
      <c r="J757">
        <v>3.4123690504784854</v>
      </c>
      <c r="K757">
        <v>266.33557868494228</v>
      </c>
      <c r="L757">
        <v>341.58566085082072</v>
      </c>
      <c r="M757">
        <v>350.78987845992805</v>
      </c>
      <c r="N757">
        <v>1313.6139034753978</v>
      </c>
      <c r="O757">
        <v>20.267166381717825</v>
      </c>
      <c r="P757">
        <v>15.367770731043223</v>
      </c>
      <c r="Q757">
        <v>3.6903709778104208</v>
      </c>
      <c r="R757">
        <v>1070.4675215217887</v>
      </c>
      <c r="S757">
        <v>1300.316160872605</v>
      </c>
      <c r="T757">
        <v>4700.0297288193169</v>
      </c>
      <c r="U757">
        <v>2499.883073177994</v>
      </c>
      <c r="V757">
        <v>131.74154730349807</v>
      </c>
      <c r="W757">
        <v>23.700000762939453</v>
      </c>
      <c r="X757">
        <v>0.70375880807882141</v>
      </c>
      <c r="Y757">
        <v>1.7466104069433954</v>
      </c>
      <c r="Z757" t="s">
        <v>310</v>
      </c>
      <c r="AA757" t="s">
        <v>310</v>
      </c>
      <c r="AB757" t="s">
        <v>310</v>
      </c>
      <c r="AC757" t="s">
        <v>310</v>
      </c>
      <c r="AD757" t="s">
        <v>310</v>
      </c>
      <c r="AE757">
        <v>14077.319794474859</v>
      </c>
      <c r="AF757">
        <v>92.384168151753812</v>
      </c>
      <c r="AG757">
        <v>8.4741874270677506</v>
      </c>
      <c r="AH757">
        <v>358.73499864741115</v>
      </c>
      <c r="AI757" t="s">
        <v>310</v>
      </c>
      <c r="AJ757">
        <v>2.4943766011593307</v>
      </c>
      <c r="AK757">
        <v>7000</v>
      </c>
      <c r="AL757">
        <v>76.074124722035506</v>
      </c>
      <c r="AM757">
        <v>1.1288729035469649</v>
      </c>
      <c r="AN757">
        <v>5.0783702698611348</v>
      </c>
      <c r="AO757">
        <v>17.295196083977697</v>
      </c>
      <c r="AP757">
        <v>3.3902270494991442E-2</v>
      </c>
      <c r="AQ757">
        <v>12.021594833067125</v>
      </c>
      <c r="AR757">
        <v>39634.395628015627</v>
      </c>
      <c r="AS757">
        <v>40700.126569813765</v>
      </c>
      <c r="AT757">
        <v>456.7729519017077</v>
      </c>
      <c r="AU757">
        <v>612.51640184760674</v>
      </c>
      <c r="AV757">
        <v>550.99368638734529</v>
      </c>
      <c r="AW757">
        <v>568.675892550811</v>
      </c>
      <c r="AX757">
        <v>567.4403060205201</v>
      </c>
      <c r="AY757">
        <v>561.6174400064815</v>
      </c>
      <c r="AZ757">
        <v>3.6265140252265504</v>
      </c>
      <c r="BA757">
        <v>-14.038440696362915</v>
      </c>
      <c r="BB757">
        <v>52.18443593508929</v>
      </c>
      <c r="BC757">
        <v>1109.0767868974649</v>
      </c>
      <c r="BD757">
        <v>8199.1882382210752</v>
      </c>
      <c r="BE757" s="33">
        <v>8.5696184190522981E-2</v>
      </c>
      <c r="BF757" s="33"/>
    </row>
    <row r="758" spans="3:58" x14ac:dyDescent="0.3">
      <c r="C758" s="34">
        <v>43487</v>
      </c>
      <c r="D758">
        <v>22499.956798242605</v>
      </c>
      <c r="E758">
        <v>179.33973676149157</v>
      </c>
      <c r="F758">
        <v>601.54758326778654</v>
      </c>
      <c r="G758" t="s">
        <v>310</v>
      </c>
      <c r="H758">
        <v>1320.0112963572897</v>
      </c>
      <c r="I758">
        <v>747.67801032737054</v>
      </c>
      <c r="J758">
        <v>3.3549208089771936</v>
      </c>
      <c r="K758">
        <v>255.09184528356289</v>
      </c>
      <c r="L758">
        <v>336.60779186291609</v>
      </c>
      <c r="M758">
        <v>350.09931390630084</v>
      </c>
      <c r="N758">
        <v>1314.3179352489005</v>
      </c>
      <c r="O758">
        <v>20.296194435102294</v>
      </c>
      <c r="P758">
        <v>15.40167514262151</v>
      </c>
      <c r="Q758">
        <v>3.5068342579648606</v>
      </c>
      <c r="R758">
        <v>1064.3511732534537</v>
      </c>
      <c r="S758">
        <v>1300.1596963475893</v>
      </c>
      <c r="T758">
        <v>4700.0051566789434</v>
      </c>
      <c r="U758">
        <v>2500.803965266367</v>
      </c>
      <c r="V758">
        <v>131.88923669368103</v>
      </c>
      <c r="W758">
        <v>23.700000762939453</v>
      </c>
      <c r="X758">
        <v>0.68872499465942383</v>
      </c>
      <c r="Y758">
        <v>1.7000000476837158</v>
      </c>
      <c r="Z758" t="s">
        <v>310</v>
      </c>
      <c r="AA758" t="s">
        <v>310</v>
      </c>
      <c r="AB758" t="s">
        <v>310</v>
      </c>
      <c r="AC758" t="s">
        <v>310</v>
      </c>
      <c r="AD758" t="s">
        <v>310</v>
      </c>
      <c r="AE758">
        <v>14070.902375045613</v>
      </c>
      <c r="AF758">
        <v>92.216665187692882</v>
      </c>
      <c r="AG758">
        <v>8.4725000858306903</v>
      </c>
      <c r="AH758">
        <v>359.72499847412104</v>
      </c>
      <c r="AI758" t="s">
        <v>310</v>
      </c>
      <c r="AJ758">
        <v>2.4000000953674316</v>
      </c>
      <c r="AK758">
        <v>7000</v>
      </c>
      <c r="AL758">
        <v>75.822161328604125</v>
      </c>
      <c r="AM758">
        <v>1.1543010668084013</v>
      </c>
      <c r="AN758">
        <v>5.1943019016538017</v>
      </c>
      <c r="AO758">
        <v>17.403008054247064</v>
      </c>
      <c r="AP758">
        <v>3.1985714759621343E-2</v>
      </c>
      <c r="AQ758">
        <v>10.984798231517969</v>
      </c>
      <c r="AR758">
        <v>39289.02350493765</v>
      </c>
      <c r="AS758">
        <v>41682.526815496487</v>
      </c>
      <c r="AT758">
        <v>457.25537148220207</v>
      </c>
      <c r="AU758">
        <v>616.66145623576028</v>
      </c>
      <c r="AV758">
        <v>553.96420035517986</v>
      </c>
      <c r="AW758">
        <v>571.52199387475923</v>
      </c>
      <c r="AX758">
        <v>569.86313430459199</v>
      </c>
      <c r="AY758">
        <v>563.89894861171138</v>
      </c>
      <c r="AZ758">
        <v>3.589560418840847</v>
      </c>
      <c r="BA758">
        <v>-14.099503607684339</v>
      </c>
      <c r="BB758">
        <v>47.407473894066825</v>
      </c>
      <c r="BC758">
        <v>950.81553421669162</v>
      </c>
      <c r="BD758">
        <v>8199.985479033121</v>
      </c>
      <c r="BE758" s="33">
        <v>8.0554168981810406E-2</v>
      </c>
      <c r="BF758" s="33"/>
    </row>
    <row r="759" spans="3:58" x14ac:dyDescent="0.3">
      <c r="C759" s="34">
        <v>43488</v>
      </c>
      <c r="D759">
        <v>22500.130236691588</v>
      </c>
      <c r="E759">
        <v>181.49612028662466</v>
      </c>
      <c r="F759">
        <v>580.83155060751756</v>
      </c>
      <c r="G759" t="s">
        <v>310</v>
      </c>
      <c r="H759">
        <v>1319.9854588467872</v>
      </c>
      <c r="I759">
        <v>746.63097415574998</v>
      </c>
      <c r="J759">
        <v>3.4308726457382583</v>
      </c>
      <c r="K759">
        <v>248.30332617767016</v>
      </c>
      <c r="L759">
        <v>318.20078111851615</v>
      </c>
      <c r="M759">
        <v>342.4962671403967</v>
      </c>
      <c r="N759">
        <v>1313.647132848876</v>
      </c>
      <c r="O759">
        <v>20.593316424423609</v>
      </c>
      <c r="P759">
        <v>15.511896802063792</v>
      </c>
      <c r="Q759">
        <v>3.6401821398901895</v>
      </c>
      <c r="R759">
        <v>1069.2759776295593</v>
      </c>
      <c r="S759">
        <v>1300.1483072330136</v>
      </c>
      <c r="T759">
        <v>4699.9878293134052</v>
      </c>
      <c r="U759">
        <v>2500.746732863116</v>
      </c>
      <c r="V759">
        <v>131.94558716389639</v>
      </c>
      <c r="W759">
        <v>23.625000476837162</v>
      </c>
      <c r="X759">
        <v>0.69481567561720503</v>
      </c>
      <c r="Y759">
        <v>1.7252915430043885</v>
      </c>
      <c r="Z759" t="s">
        <v>310</v>
      </c>
      <c r="AA759" t="s">
        <v>310</v>
      </c>
      <c r="AB759" t="s">
        <v>310</v>
      </c>
      <c r="AC759" t="s">
        <v>310</v>
      </c>
      <c r="AD759" t="s">
        <v>310</v>
      </c>
      <c r="AE759">
        <v>14092.00614260407</v>
      </c>
      <c r="AF759">
        <v>92.356246859585795</v>
      </c>
      <c r="AG759">
        <v>8.4774997234344482</v>
      </c>
      <c r="AH759">
        <v>359.22499847412109</v>
      </c>
      <c r="AI759" t="s">
        <v>310</v>
      </c>
      <c r="AJ759">
        <v>1.7858252135107271</v>
      </c>
      <c r="AK759">
        <v>6593.2048611111113</v>
      </c>
      <c r="AL759">
        <v>75.781782133288146</v>
      </c>
      <c r="AM759">
        <v>1.1786225737756459</v>
      </c>
      <c r="AN759">
        <v>5.1061133981672411</v>
      </c>
      <c r="AO759">
        <v>17.497811038602279</v>
      </c>
      <c r="AP759">
        <v>2.9057583983680132E-2</v>
      </c>
      <c r="AQ759">
        <v>10.8654441291393</v>
      </c>
      <c r="AR759">
        <v>39257.684867804404</v>
      </c>
      <c r="AS759">
        <v>35550.308874807357</v>
      </c>
      <c r="AT759">
        <v>458.85334045628463</v>
      </c>
      <c r="AU759">
        <v>594.84677977412196</v>
      </c>
      <c r="AV759">
        <v>528.4811668133234</v>
      </c>
      <c r="AW759">
        <v>549.96279930428648</v>
      </c>
      <c r="AX759">
        <v>548.06758707489917</v>
      </c>
      <c r="AY759">
        <v>542.5052450998021</v>
      </c>
      <c r="AZ759">
        <v>3.5589851793957301</v>
      </c>
      <c r="BA759">
        <v>-15.001042360579619</v>
      </c>
      <c r="BB759">
        <v>36.253356305935377</v>
      </c>
      <c r="BC759">
        <v>931.05265790185547</v>
      </c>
      <c r="BD759">
        <v>8199.5647732966881</v>
      </c>
      <c r="BE759" s="33">
        <v>8.1288025694671098E-2</v>
      </c>
      <c r="BF759" s="33"/>
    </row>
    <row r="760" spans="3:58" x14ac:dyDescent="0.3">
      <c r="C760" s="34">
        <v>43489</v>
      </c>
      <c r="D760">
        <v>22627.670709276601</v>
      </c>
      <c r="E760">
        <v>181.00854101663853</v>
      </c>
      <c r="F760">
        <v>576.49381740209242</v>
      </c>
      <c r="G760" t="s">
        <v>310</v>
      </c>
      <c r="H760">
        <v>1320.0025619607743</v>
      </c>
      <c r="I760">
        <v>745.8145985204992</v>
      </c>
      <c r="J760">
        <v>3.4705734989480295</v>
      </c>
      <c r="K760">
        <v>251.35381202566663</v>
      </c>
      <c r="L760">
        <v>330.97631660949878</v>
      </c>
      <c r="M760">
        <v>342.45227310904318</v>
      </c>
      <c r="N760">
        <v>1313.2921837121203</v>
      </c>
      <c r="O760">
        <v>20.798121975114192</v>
      </c>
      <c r="P760">
        <v>15.708358627527923</v>
      </c>
      <c r="Q760">
        <v>3.6860214167717964</v>
      </c>
      <c r="R760">
        <v>1074.2296874340848</v>
      </c>
      <c r="S760">
        <v>1300.1696225808305</v>
      </c>
      <c r="T760">
        <v>4700.0688548518328</v>
      </c>
      <c r="U760">
        <v>2500.7071595097646</v>
      </c>
      <c r="V760">
        <v>131.96906583207786</v>
      </c>
      <c r="W760">
        <v>23.748612593604328</v>
      </c>
      <c r="X760">
        <v>0.67499368892297673</v>
      </c>
      <c r="Y760">
        <v>1.7431942870512513</v>
      </c>
      <c r="Z760" t="s">
        <v>310</v>
      </c>
      <c r="AA760" t="s">
        <v>310</v>
      </c>
      <c r="AB760" t="s">
        <v>310</v>
      </c>
      <c r="AC760" t="s">
        <v>310</v>
      </c>
      <c r="AD760" t="s">
        <v>310</v>
      </c>
      <c r="AE760">
        <v>13992.882573696847</v>
      </c>
      <c r="AF760">
        <v>92.516525270990925</v>
      </c>
      <c r="AG760">
        <v>8.1577981515044051</v>
      </c>
      <c r="AH760">
        <v>355.25346655050913</v>
      </c>
      <c r="AI760" t="s">
        <v>310</v>
      </c>
      <c r="AJ760">
        <v>1.2999999523162842</v>
      </c>
      <c r="AK760">
        <v>6210</v>
      </c>
      <c r="AL760">
        <v>75.783023642322263</v>
      </c>
      <c r="AM760">
        <v>1.1490803314065563</v>
      </c>
      <c r="AN760">
        <v>5.0654073334010157</v>
      </c>
      <c r="AO760">
        <v>17.56869645845282</v>
      </c>
      <c r="AP760">
        <v>2.996621447962345E-2</v>
      </c>
      <c r="AQ760">
        <v>12.061326738436826</v>
      </c>
      <c r="AR760">
        <v>39977.467631748121</v>
      </c>
      <c r="AS760">
        <v>34296.046042793358</v>
      </c>
      <c r="AT760">
        <v>460.00927420582184</v>
      </c>
      <c r="AU760">
        <v>590.00016106469945</v>
      </c>
      <c r="AV760">
        <v>523.90449925757923</v>
      </c>
      <c r="AW760">
        <v>544.85099987734009</v>
      </c>
      <c r="AX760">
        <v>542.62562565879807</v>
      </c>
      <c r="AY760">
        <v>538.19325160312951</v>
      </c>
      <c r="AZ760">
        <v>3.6879425825082142</v>
      </c>
      <c r="BA760">
        <v>-14.634344429551392</v>
      </c>
      <c r="BB760">
        <v>43.349910773585165</v>
      </c>
      <c r="BC760">
        <v>929.0765020517664</v>
      </c>
      <c r="BD760">
        <v>8199.8161523425242</v>
      </c>
      <c r="BE760" s="33">
        <v>8.0387501666943237E-2</v>
      </c>
      <c r="BF760" s="33"/>
    </row>
    <row r="761" spans="3:58" x14ac:dyDescent="0.3">
      <c r="C761" s="34">
        <v>43490</v>
      </c>
      <c r="D761">
        <v>22939.920582058348</v>
      </c>
      <c r="E761">
        <v>180.43901410536418</v>
      </c>
      <c r="F761">
        <v>571.9350929858731</v>
      </c>
      <c r="G761" t="s">
        <v>310</v>
      </c>
      <c r="H761">
        <v>1319.9937027246192</v>
      </c>
      <c r="I761">
        <v>750.60603352174849</v>
      </c>
      <c r="J761">
        <v>3.4993726217971832</v>
      </c>
      <c r="K761">
        <v>248.89319415176968</v>
      </c>
      <c r="L761">
        <v>323.12747850288963</v>
      </c>
      <c r="M761">
        <v>334.30662074159244</v>
      </c>
      <c r="N761">
        <v>1313.3824144131004</v>
      </c>
      <c r="O761">
        <v>21.072779478019232</v>
      </c>
      <c r="P761">
        <v>15.970025516488022</v>
      </c>
      <c r="Q761">
        <v>3.6706825919563051</v>
      </c>
      <c r="R761">
        <v>1075.2624506256298</v>
      </c>
      <c r="S761">
        <v>1300.2412080864613</v>
      </c>
      <c r="T761">
        <v>4699.992817812049</v>
      </c>
      <c r="U761">
        <v>2499.3635852118769</v>
      </c>
      <c r="V761">
        <v>132.07272658950205</v>
      </c>
      <c r="W761">
        <v>23.725000381469727</v>
      </c>
      <c r="X761">
        <v>0.66031494385372835</v>
      </c>
      <c r="Y761">
        <v>1.7283889983847442</v>
      </c>
      <c r="Z761" t="s">
        <v>310</v>
      </c>
      <c r="AA761" t="s">
        <v>310</v>
      </c>
      <c r="AB761" t="s">
        <v>310</v>
      </c>
      <c r="AC761" t="s">
        <v>310</v>
      </c>
      <c r="AD761" t="s">
        <v>310</v>
      </c>
      <c r="AE761">
        <v>14164.627826994632</v>
      </c>
      <c r="AF761">
        <v>92.483470335569166</v>
      </c>
      <c r="AG761">
        <v>8.2672994412191709</v>
      </c>
      <c r="AH761">
        <v>292.18210164441001</v>
      </c>
      <c r="AI761" t="s">
        <v>310</v>
      </c>
      <c r="AJ761">
        <v>0.57125159013788229</v>
      </c>
      <c r="AK761">
        <v>6210</v>
      </c>
      <c r="AL761">
        <v>75.270212950684297</v>
      </c>
      <c r="AM761">
        <v>1.2242307267113701</v>
      </c>
      <c r="AN761">
        <v>5.1350587062220523</v>
      </c>
      <c r="AO761">
        <v>17.946588567025277</v>
      </c>
      <c r="AP761">
        <v>2.9459932392639884E-2</v>
      </c>
      <c r="AQ761">
        <v>11.359810403098191</v>
      </c>
      <c r="AR761">
        <v>40401.067962482499</v>
      </c>
      <c r="AS761">
        <v>33143.562835161683</v>
      </c>
      <c r="AT761">
        <v>459.40524402928321</v>
      </c>
      <c r="AU761">
        <v>585.0584173419079</v>
      </c>
      <c r="AV761">
        <v>518.90065400772301</v>
      </c>
      <c r="AW761">
        <v>538.35006849951253</v>
      </c>
      <c r="AX761">
        <v>536.14452709698344</v>
      </c>
      <c r="AY761">
        <v>532.9257153587331</v>
      </c>
      <c r="AZ761">
        <v>3.6257065799952257</v>
      </c>
      <c r="BA761">
        <v>-14.912320132087167</v>
      </c>
      <c r="BB761">
        <v>36.851932357968366</v>
      </c>
      <c r="BC761">
        <v>940.00848801756399</v>
      </c>
      <c r="BD761">
        <v>8200.057163576661</v>
      </c>
      <c r="BE761" s="33">
        <v>6.9406210677309871E-2</v>
      </c>
      <c r="BF761" s="33"/>
    </row>
    <row r="762" spans="3:58" x14ac:dyDescent="0.3">
      <c r="C762" s="34">
        <v>43491</v>
      </c>
      <c r="D762">
        <v>23001.365875289059</v>
      </c>
      <c r="E762">
        <v>180.73081982152686</v>
      </c>
      <c r="F762">
        <v>574.01023471542953</v>
      </c>
      <c r="G762" t="s">
        <v>310</v>
      </c>
      <c r="H762">
        <v>1317.6265149901387</v>
      </c>
      <c r="I762">
        <v>752.52166686958742</v>
      </c>
      <c r="J762">
        <v>3.4059316950734804</v>
      </c>
      <c r="K762">
        <v>254.39588938634671</v>
      </c>
      <c r="L762">
        <v>329.91080162457365</v>
      </c>
      <c r="M762">
        <v>336.59151704054182</v>
      </c>
      <c r="N762">
        <v>1310.604993986826</v>
      </c>
      <c r="O762">
        <v>20.938634001968524</v>
      </c>
      <c r="P762">
        <v>15.833816161372186</v>
      </c>
      <c r="Q762">
        <v>3.5921547352742924</v>
      </c>
      <c r="R762">
        <v>1065.6081316391135</v>
      </c>
      <c r="S762">
        <v>1300.158657453924</v>
      </c>
      <c r="T762">
        <v>4699.9866720449954</v>
      </c>
      <c r="U762">
        <v>2498.5795727575537</v>
      </c>
      <c r="V762">
        <v>132.04351033473876</v>
      </c>
      <c r="W762">
        <v>23.742222242533451</v>
      </c>
      <c r="X762">
        <v>0.69499999284744263</v>
      </c>
      <c r="Y762">
        <v>1.7062222923349872</v>
      </c>
      <c r="Z762" t="s">
        <v>310</v>
      </c>
      <c r="AA762" t="s">
        <v>310</v>
      </c>
      <c r="AB762" t="s">
        <v>310</v>
      </c>
      <c r="AC762" t="s">
        <v>310</v>
      </c>
      <c r="AD762" t="s">
        <v>310</v>
      </c>
      <c r="AE762">
        <v>14339.845172568754</v>
      </c>
      <c r="AF762">
        <v>92.516112434716462</v>
      </c>
      <c r="AG762">
        <v>8.3774656525720861</v>
      </c>
      <c r="AH762">
        <v>330.24567530482705</v>
      </c>
      <c r="AI762" t="s">
        <v>310</v>
      </c>
      <c r="AJ762">
        <v>0.20000000298023224</v>
      </c>
      <c r="AK762">
        <v>6210</v>
      </c>
      <c r="AL762">
        <v>75.287212230309251</v>
      </c>
      <c r="AM762">
        <v>1.212502932154415</v>
      </c>
      <c r="AN762">
        <v>5.246805265634304</v>
      </c>
      <c r="AO762">
        <v>17.827454468945131</v>
      </c>
      <c r="AP762">
        <v>2.9019601384384766E-2</v>
      </c>
      <c r="AQ762">
        <v>11.289842562882596</v>
      </c>
      <c r="AR762">
        <v>40676.660349362908</v>
      </c>
      <c r="AS762">
        <v>33174.250945568696</v>
      </c>
      <c r="AT762">
        <v>462.16338520231045</v>
      </c>
      <c r="AU762">
        <v>587.2069504177432</v>
      </c>
      <c r="AV762">
        <v>519.97182101937028</v>
      </c>
      <c r="AW762">
        <v>539.42906277256179</v>
      </c>
      <c r="AX762">
        <v>537.63891648207925</v>
      </c>
      <c r="AY762">
        <v>533.79698158964277</v>
      </c>
      <c r="AZ762">
        <v>3.3889394206934593</v>
      </c>
      <c r="BA762">
        <v>-14.511534590782254</v>
      </c>
      <c r="BB762">
        <v>42.257268635551263</v>
      </c>
      <c r="BC762">
        <v>943.24819532596348</v>
      </c>
      <c r="BD762">
        <v>8199.3092813983912</v>
      </c>
      <c r="BE762" s="33">
        <v>6.523333303630352E-2</v>
      </c>
      <c r="BF762" s="33"/>
    </row>
    <row r="763" spans="3:58" x14ac:dyDescent="0.3">
      <c r="C763" s="34">
        <v>43492</v>
      </c>
      <c r="D763">
        <v>23004.942545024111</v>
      </c>
      <c r="E763">
        <v>180.69634798743724</v>
      </c>
      <c r="F763">
        <v>575.72727129321083</v>
      </c>
      <c r="G763" t="s">
        <v>310</v>
      </c>
      <c r="H763">
        <v>1315.4066079623542</v>
      </c>
      <c r="I763">
        <v>754.33749962304387</v>
      </c>
      <c r="J763">
        <v>3.3025934998767807</v>
      </c>
      <c r="K763">
        <v>258.11260343300648</v>
      </c>
      <c r="L763">
        <v>334.79350867797422</v>
      </c>
      <c r="M763">
        <v>339.05062120521467</v>
      </c>
      <c r="N763">
        <v>1309.4481637874658</v>
      </c>
      <c r="O763">
        <v>21.036242019494974</v>
      </c>
      <c r="P763">
        <v>15.784504239454206</v>
      </c>
      <c r="Q763">
        <v>3.4426543098275606</v>
      </c>
      <c r="R763">
        <v>1062.9727568398832</v>
      </c>
      <c r="S763">
        <v>1300.1730180954025</v>
      </c>
      <c r="T763">
        <v>4699.9688166234728</v>
      </c>
      <c r="U763">
        <v>2500.9149989714774</v>
      </c>
      <c r="V763">
        <v>131.88614791728264</v>
      </c>
      <c r="W763">
        <v>23.799999237060547</v>
      </c>
      <c r="X763">
        <v>0.69574199024724781</v>
      </c>
      <c r="Y763">
        <v>1.6599999666213989</v>
      </c>
      <c r="Z763" t="s">
        <v>310</v>
      </c>
      <c r="AA763" t="s">
        <v>310</v>
      </c>
      <c r="AB763" t="s">
        <v>310</v>
      </c>
      <c r="AC763" t="s">
        <v>310</v>
      </c>
      <c r="AD763" t="s">
        <v>310</v>
      </c>
      <c r="AE763">
        <v>14403.577537142977</v>
      </c>
      <c r="AF763">
        <v>92.400001525878906</v>
      </c>
      <c r="AG763">
        <v>8.375</v>
      </c>
      <c r="AH763">
        <v>351.92313519920828</v>
      </c>
      <c r="AI763" t="s">
        <v>310</v>
      </c>
      <c r="AJ763">
        <v>0.20000000298023224</v>
      </c>
      <c r="AK763">
        <v>6210</v>
      </c>
      <c r="AL763">
        <v>75.167685487450768</v>
      </c>
      <c r="AM763">
        <v>1.2107828705771222</v>
      </c>
      <c r="AN763">
        <v>5.3940781059551597</v>
      </c>
      <c r="AO763">
        <v>17.795834711257566</v>
      </c>
      <c r="AP763">
        <v>2.8935642056990708E-2</v>
      </c>
      <c r="AQ763">
        <v>11.968346051552412</v>
      </c>
      <c r="AR763">
        <v>40698.746225789655</v>
      </c>
      <c r="AS763">
        <v>33768.163697512886</v>
      </c>
      <c r="AT763">
        <v>462.06326587182446</v>
      </c>
      <c r="AU763">
        <v>589.06691793277719</v>
      </c>
      <c r="AV763">
        <v>521.86365704216405</v>
      </c>
      <c r="AW763">
        <v>541.08939516833641</v>
      </c>
      <c r="AX763">
        <v>539.49637288457268</v>
      </c>
      <c r="AY763">
        <v>535.76739327797145</v>
      </c>
      <c r="AZ763">
        <v>3.4944580141170558</v>
      </c>
      <c r="BA763">
        <v>-14.37804947862147</v>
      </c>
      <c r="BB763">
        <v>45.78421431432227</v>
      </c>
      <c r="BC763">
        <v>943.96986033219309</v>
      </c>
      <c r="BD763">
        <v>8199.6780828494338</v>
      </c>
      <c r="BE763" s="33">
        <v>7.0721620183633302E-2</v>
      </c>
      <c r="BF763" s="33"/>
    </row>
    <row r="764" spans="3:58" x14ac:dyDescent="0.3">
      <c r="C764" s="34">
        <v>43493</v>
      </c>
      <c r="D764">
        <v>23002.94130074036</v>
      </c>
      <c r="E764">
        <v>179.21298724768386</v>
      </c>
      <c r="F764">
        <v>587.78722810724616</v>
      </c>
      <c r="G764" t="s">
        <v>310</v>
      </c>
      <c r="H764">
        <v>1315.0733384872578</v>
      </c>
      <c r="I764">
        <v>748.69930323513256</v>
      </c>
      <c r="J764">
        <v>3.3440855480658995</v>
      </c>
      <c r="K764">
        <v>256.62686047882158</v>
      </c>
      <c r="L764">
        <v>342.3773842250792</v>
      </c>
      <c r="M764">
        <v>341.8573109028531</v>
      </c>
      <c r="N764">
        <v>1307.8639467981545</v>
      </c>
      <c r="O764">
        <v>20.866930476610044</v>
      </c>
      <c r="P764">
        <v>15.796345406916346</v>
      </c>
      <c r="Q764">
        <v>3.4296916803389412</v>
      </c>
      <c r="R764">
        <v>1058.5761402848307</v>
      </c>
      <c r="S764">
        <v>1299.882331616863</v>
      </c>
      <c r="T764">
        <v>4697.6889229978824</v>
      </c>
      <c r="U764">
        <v>2498.8533137543268</v>
      </c>
      <c r="V764">
        <v>131.84639219411346</v>
      </c>
      <c r="W764">
        <v>23.650140941767614</v>
      </c>
      <c r="X764">
        <v>0.6053750216960907</v>
      </c>
      <c r="Y764">
        <v>1.609333436838791</v>
      </c>
      <c r="Z764" t="s">
        <v>310</v>
      </c>
      <c r="AA764" t="s">
        <v>310</v>
      </c>
      <c r="AB764" t="s">
        <v>310</v>
      </c>
      <c r="AC764" t="s">
        <v>310</v>
      </c>
      <c r="AD764" t="s">
        <v>310</v>
      </c>
      <c r="AE764">
        <v>14403.328648870352</v>
      </c>
      <c r="AF764">
        <v>92.35826632243203</v>
      </c>
      <c r="AG764">
        <v>8.3783473307793486</v>
      </c>
      <c r="AH764">
        <v>352.47499817894089</v>
      </c>
      <c r="AI764" t="s">
        <v>310</v>
      </c>
      <c r="AJ764">
        <v>-0.7740984880705104</v>
      </c>
      <c r="AK764">
        <v>6210</v>
      </c>
      <c r="AL764">
        <v>75.190690368938817</v>
      </c>
      <c r="AM764">
        <v>1.193160455361802</v>
      </c>
      <c r="AN764">
        <v>5.3317073656285885</v>
      </c>
      <c r="AO764">
        <v>17.802019763765564</v>
      </c>
      <c r="AP764">
        <v>2.9978548785069756E-2</v>
      </c>
      <c r="AQ764">
        <v>12.266150120839677</v>
      </c>
      <c r="AR764">
        <v>40171.393751380601</v>
      </c>
      <c r="AS764">
        <v>38193.648333956</v>
      </c>
      <c r="AT764">
        <v>458.80506584900553</v>
      </c>
      <c r="AU764">
        <v>602.10475479708066</v>
      </c>
      <c r="AV764">
        <v>536.61649073826652</v>
      </c>
      <c r="AW764">
        <v>552.61419944737156</v>
      </c>
      <c r="AX764">
        <v>551.14187674541461</v>
      </c>
      <c r="AY764">
        <v>548.84954475635891</v>
      </c>
      <c r="AZ764">
        <v>3.6001373790014819</v>
      </c>
      <c r="BA764">
        <v>-14.292133495688585</v>
      </c>
      <c r="BB764">
        <v>47.412784182087961</v>
      </c>
      <c r="BC764">
        <v>946.74733086522474</v>
      </c>
      <c r="BD764">
        <v>8196.0551299058789</v>
      </c>
      <c r="BE764" s="33">
        <v>7.1908333338797092E-2</v>
      </c>
      <c r="BF764" s="33"/>
    </row>
    <row r="765" spans="3:58" x14ac:dyDescent="0.3">
      <c r="C765" s="34">
        <v>43494</v>
      </c>
      <c r="D765">
        <v>23003.442908655288</v>
      </c>
      <c r="E765">
        <v>180.3806241615992</v>
      </c>
      <c r="F765">
        <v>587.01366824936099</v>
      </c>
      <c r="G765" t="s">
        <v>310</v>
      </c>
      <c r="H765">
        <v>1314.9798392862579</v>
      </c>
      <c r="I765">
        <v>747.83472302819359</v>
      </c>
      <c r="J765">
        <v>3.4435930786350588</v>
      </c>
      <c r="K765">
        <v>249.00984794864337</v>
      </c>
      <c r="L765">
        <v>316.90983895245216</v>
      </c>
      <c r="M765">
        <v>337.14462733123173</v>
      </c>
      <c r="N765">
        <v>1308.3133452398026</v>
      </c>
      <c r="O765">
        <v>20.997761733786216</v>
      </c>
      <c r="P765">
        <v>15.909052782769788</v>
      </c>
      <c r="Q765">
        <v>3.5229281215521309</v>
      </c>
      <c r="R765">
        <v>1061.0782346504602</v>
      </c>
      <c r="S765">
        <v>1300.3345077938986</v>
      </c>
      <c r="T765">
        <v>4700.0310081251218</v>
      </c>
      <c r="U765">
        <v>2499.7352042832545</v>
      </c>
      <c r="V765">
        <v>131.92950478506413</v>
      </c>
      <c r="W765">
        <v>23.642083922792544</v>
      </c>
      <c r="X765">
        <v>0.63515001535415649</v>
      </c>
      <c r="Y765">
        <v>1.573333485280235</v>
      </c>
      <c r="Z765" t="s">
        <v>310</v>
      </c>
      <c r="AA765" t="s">
        <v>310</v>
      </c>
      <c r="AB765" t="s">
        <v>310</v>
      </c>
      <c r="AC765" t="s">
        <v>310</v>
      </c>
      <c r="AD765" t="s">
        <v>310</v>
      </c>
      <c r="AE765">
        <v>14375.959537448389</v>
      </c>
      <c r="AF765">
        <v>92.384306536191971</v>
      </c>
      <c r="AG765">
        <v>8.3564238668637589</v>
      </c>
      <c r="AH765">
        <v>350.90562301530048</v>
      </c>
      <c r="AI765" t="s">
        <v>310</v>
      </c>
      <c r="AJ765">
        <v>-1.1000000238418579</v>
      </c>
      <c r="AK765">
        <v>6210</v>
      </c>
      <c r="AL765">
        <v>74.58305721390542</v>
      </c>
      <c r="AM765">
        <v>1.2863694661232361</v>
      </c>
      <c r="AN765">
        <v>5.3402812200835941</v>
      </c>
      <c r="AO765">
        <v>18.355922361542248</v>
      </c>
      <c r="AP765">
        <v>2.8260288121539023E-2</v>
      </c>
      <c r="AQ765">
        <v>11.508457233609823</v>
      </c>
      <c r="AR765">
        <v>39712.867190123303</v>
      </c>
      <c r="AS765">
        <v>38412.437123492084</v>
      </c>
      <c r="AT765">
        <v>459.49697014150837</v>
      </c>
      <c r="AU765">
        <v>600.78377917510261</v>
      </c>
      <c r="AV765">
        <v>536.4604413069726</v>
      </c>
      <c r="AW765">
        <v>552.89982645985413</v>
      </c>
      <c r="AX765">
        <v>551.54402803146536</v>
      </c>
      <c r="AY765">
        <v>548.97834551428457</v>
      </c>
      <c r="AZ765">
        <v>3.5907403998340173</v>
      </c>
      <c r="BA765">
        <v>-15.022341572804214</v>
      </c>
      <c r="BB765">
        <v>32.442635405368193</v>
      </c>
      <c r="BC765">
        <v>915.63055290004502</v>
      </c>
      <c r="BD765">
        <v>8199.6255367224003</v>
      </c>
      <c r="BE765" s="33">
        <v>7.2066669041911766E-2</v>
      </c>
      <c r="BF765" s="33"/>
    </row>
    <row r="766" spans="3:58" x14ac:dyDescent="0.3">
      <c r="C766" s="34">
        <v>43495</v>
      </c>
      <c r="D766">
        <v>23002.49090986744</v>
      </c>
      <c r="E766">
        <v>180.31673802514911</v>
      </c>
      <c r="F766">
        <v>578.6856682540506</v>
      </c>
      <c r="G766" t="s">
        <v>310</v>
      </c>
      <c r="H766">
        <v>1314.9779401640842</v>
      </c>
      <c r="I766">
        <v>751.47713991752096</v>
      </c>
      <c r="J766">
        <v>3.3641947770283864</v>
      </c>
      <c r="K766">
        <v>257.50092469318281</v>
      </c>
      <c r="L766">
        <v>326.61167219918457</v>
      </c>
      <c r="M766">
        <v>335.43190309896778</v>
      </c>
      <c r="N766">
        <v>1307.2578445333124</v>
      </c>
      <c r="O766">
        <v>21.101466323320771</v>
      </c>
      <c r="P766">
        <v>16.000983202806147</v>
      </c>
      <c r="Q766">
        <v>3.5177667458907846</v>
      </c>
      <c r="R766">
        <v>1062.6106779864469</v>
      </c>
      <c r="S766">
        <v>1300.1905784918645</v>
      </c>
      <c r="T766">
        <v>4699.9946183992888</v>
      </c>
      <c r="U766">
        <v>2500.336366139949</v>
      </c>
      <c r="V766">
        <v>131.88096099989912</v>
      </c>
      <c r="W766">
        <v>23.658195321066451</v>
      </c>
      <c r="X766">
        <v>0.65702020889166401</v>
      </c>
      <c r="Y766">
        <v>1.6536666783902321</v>
      </c>
      <c r="Z766" t="s">
        <v>310</v>
      </c>
      <c r="AA766" t="s">
        <v>310</v>
      </c>
      <c r="AB766" t="s">
        <v>310</v>
      </c>
      <c r="AC766" t="s">
        <v>310</v>
      </c>
      <c r="AD766" t="s">
        <v>310</v>
      </c>
      <c r="AE766">
        <v>14473.224971990649</v>
      </c>
      <c r="AF766">
        <v>92.541942791706987</v>
      </c>
      <c r="AG766">
        <v>8.3273752149639328</v>
      </c>
      <c r="AH766">
        <v>351.3867327778039</v>
      </c>
      <c r="AI766" t="s">
        <v>310</v>
      </c>
      <c r="AJ766">
        <v>-0.37354311350432623</v>
      </c>
      <c r="AK766">
        <v>6210</v>
      </c>
      <c r="AL766">
        <v>74.535199453626717</v>
      </c>
      <c r="AM766">
        <v>1.2843347643770944</v>
      </c>
      <c r="AN766">
        <v>5.4465630579778708</v>
      </c>
      <c r="AO766">
        <v>18.293198368963559</v>
      </c>
      <c r="AP766">
        <v>2.8803567517190723E-2</v>
      </c>
      <c r="AQ766">
        <v>10.809576369300949</v>
      </c>
      <c r="AR766">
        <v>40391.053386804735</v>
      </c>
      <c r="AS766">
        <v>36296.043755304214</v>
      </c>
      <c r="AT766">
        <v>458.51183046577199</v>
      </c>
      <c r="AU766">
        <v>591.96150872318321</v>
      </c>
      <c r="AV766">
        <v>526.8452302397634</v>
      </c>
      <c r="AW766">
        <v>544.49495392937399</v>
      </c>
      <c r="AX766">
        <v>543.07050907168912</v>
      </c>
      <c r="AY766">
        <v>540.12726483325969</v>
      </c>
      <c r="AZ766">
        <v>3.599438534067366</v>
      </c>
      <c r="BA766">
        <v>-14.539463144620086</v>
      </c>
      <c r="BB766">
        <v>39.384144582721781</v>
      </c>
      <c r="BC766">
        <v>920.31469854745967</v>
      </c>
      <c r="BD766">
        <v>8200.1866771468667</v>
      </c>
      <c r="BE766" s="33">
        <v>6.464839301568541E-2</v>
      </c>
      <c r="BF766" s="33"/>
    </row>
    <row r="767" spans="3:58" x14ac:dyDescent="0.3">
      <c r="C767" s="34">
        <v>43496</v>
      </c>
      <c r="D767">
        <v>23000.444809124798</v>
      </c>
      <c r="E767">
        <v>180.3121349355086</v>
      </c>
      <c r="F767">
        <v>591.70949080130242</v>
      </c>
      <c r="G767" t="s">
        <v>310</v>
      </c>
      <c r="H767">
        <v>1315.0711542267911</v>
      </c>
      <c r="I767">
        <v>749.51188310787734</v>
      </c>
      <c r="J767">
        <v>3.3770190468037362</v>
      </c>
      <c r="K767">
        <v>268.19549505449442</v>
      </c>
      <c r="L767">
        <v>341.04457125308085</v>
      </c>
      <c r="M767">
        <v>345.260815964404</v>
      </c>
      <c r="N767">
        <v>1308.1523012531056</v>
      </c>
      <c r="O767">
        <v>20.835187374531923</v>
      </c>
      <c r="P767">
        <v>15.95031636671948</v>
      </c>
      <c r="Q767">
        <v>3.500401318117063</v>
      </c>
      <c r="R767">
        <v>1060.9180536601586</v>
      </c>
      <c r="S767">
        <v>1300.2395867044177</v>
      </c>
      <c r="T767">
        <v>4699.9889775004594</v>
      </c>
      <c r="U767">
        <v>2500.2797263092139</v>
      </c>
      <c r="V767">
        <v>131.85689588189456</v>
      </c>
      <c r="W767">
        <v>23.720139189381129</v>
      </c>
      <c r="X767">
        <v>0.73394998908042908</v>
      </c>
      <c r="Y767">
        <v>1.7084721011781456</v>
      </c>
      <c r="Z767" t="s">
        <v>310</v>
      </c>
      <c r="AA767" t="s">
        <v>310</v>
      </c>
      <c r="AB767" t="s">
        <v>310</v>
      </c>
      <c r="AC767" t="s">
        <v>310</v>
      </c>
      <c r="AD767" t="s">
        <v>310</v>
      </c>
      <c r="AE767">
        <v>14565.151330238145</v>
      </c>
      <c r="AF767">
        <v>92.516666273437082</v>
      </c>
      <c r="AG767">
        <v>8.4074097717868899</v>
      </c>
      <c r="AH767">
        <v>351.37500762939453</v>
      </c>
      <c r="AI767" t="s">
        <v>310</v>
      </c>
      <c r="AJ767">
        <v>0</v>
      </c>
      <c r="AK767">
        <v>6210</v>
      </c>
      <c r="AL767">
        <v>74.777161043178239</v>
      </c>
      <c r="AM767">
        <v>1.2221764573798632</v>
      </c>
      <c r="AN767">
        <v>5.3876446328638341</v>
      </c>
      <c r="AO767">
        <v>18.169899044474771</v>
      </c>
      <c r="AP767">
        <v>2.9041935576671524E-2</v>
      </c>
      <c r="AQ767">
        <v>11.768333804994572</v>
      </c>
      <c r="AR767">
        <v>40298.026377112474</v>
      </c>
      <c r="AS767">
        <v>39771.216788901431</v>
      </c>
      <c r="AT767">
        <v>458.19934240450374</v>
      </c>
      <c r="AU767">
        <v>606.01953186138121</v>
      </c>
      <c r="AV767">
        <v>543.01843617704026</v>
      </c>
      <c r="AW767">
        <v>559.36384300951352</v>
      </c>
      <c r="AX767">
        <v>558.63809663889617</v>
      </c>
      <c r="AY767">
        <v>554.49290390204089</v>
      </c>
      <c r="AZ767">
        <v>3.4566967996097966</v>
      </c>
      <c r="BA767">
        <v>-14.18713502647649</v>
      </c>
      <c r="BB767">
        <v>50.739147533976961</v>
      </c>
      <c r="BC767">
        <v>945.48138726321088</v>
      </c>
      <c r="BD767">
        <v>8200.093115289601</v>
      </c>
      <c r="BE767" s="33">
        <v>7.701250072568655E-2</v>
      </c>
      <c r="BF767" s="33"/>
    </row>
    <row r="768" spans="3:58" x14ac:dyDescent="0.3">
      <c r="C768" s="34">
        <v>43497</v>
      </c>
      <c r="D768">
        <v>23001.378448702664</v>
      </c>
      <c r="E768">
        <v>180.30838761851564</v>
      </c>
      <c r="F768">
        <v>603.69143548145394</v>
      </c>
      <c r="G768" t="s">
        <v>310</v>
      </c>
      <c r="H768">
        <v>1314.9927720165047</v>
      </c>
      <c r="I768">
        <v>748.9103027025543</v>
      </c>
      <c r="J768">
        <v>3.271790860556997</v>
      </c>
      <c r="K768">
        <v>269.57977415603585</v>
      </c>
      <c r="L768">
        <v>342.5335518890447</v>
      </c>
      <c r="M768">
        <v>348.11059461382081</v>
      </c>
      <c r="N768">
        <v>1307.9205861729276</v>
      </c>
      <c r="O768">
        <v>20.445438529593702</v>
      </c>
      <c r="P768">
        <v>15.756623658903926</v>
      </c>
      <c r="Q768">
        <v>3.3621921970546991</v>
      </c>
      <c r="R768">
        <v>1062.1618408789013</v>
      </c>
      <c r="S768">
        <v>1300.2515305442141</v>
      </c>
      <c r="T768">
        <v>4700.0043876911814</v>
      </c>
      <c r="U768">
        <v>2500.0311754116278</v>
      </c>
      <c r="V768">
        <v>131.90433259822953</v>
      </c>
      <c r="W768">
        <v>23.680416592615597</v>
      </c>
      <c r="X768">
        <v>0.75571318756098327</v>
      </c>
      <c r="Y768">
        <v>1.7366943923191405</v>
      </c>
      <c r="Z768" t="s">
        <v>310</v>
      </c>
      <c r="AA768" t="s">
        <v>310</v>
      </c>
      <c r="AB768" t="s">
        <v>310</v>
      </c>
      <c r="AC768" t="s">
        <v>310</v>
      </c>
      <c r="AD768" t="s">
        <v>310</v>
      </c>
      <c r="AE768">
        <v>14636.582293474963</v>
      </c>
      <c r="AF768">
        <v>92.304376042688901</v>
      </c>
      <c r="AG768">
        <v>8.4315692787742087</v>
      </c>
      <c r="AH768">
        <v>352.91777719259187</v>
      </c>
      <c r="AI768" t="s">
        <v>310</v>
      </c>
      <c r="AJ768">
        <v>0.2141677578238036</v>
      </c>
      <c r="AK768">
        <v>6210</v>
      </c>
      <c r="AL768">
        <v>75.181106116482439</v>
      </c>
      <c r="AM768">
        <v>1.1955510540161787</v>
      </c>
      <c r="AN768">
        <v>5.4347884334197349</v>
      </c>
      <c r="AO768">
        <v>17.734034443492892</v>
      </c>
      <c r="AP768">
        <v>2.9548333793891952E-2</v>
      </c>
      <c r="AQ768">
        <v>13.92941419765814</v>
      </c>
      <c r="AR768">
        <v>40020.319334837754</v>
      </c>
      <c r="AS768">
        <v>43198.497561900702</v>
      </c>
      <c r="AT768">
        <v>458.08956260419018</v>
      </c>
      <c r="AU768">
        <v>618.78968277246167</v>
      </c>
      <c r="AV768">
        <v>557.87803517722455</v>
      </c>
      <c r="AW768">
        <v>571.97828965500548</v>
      </c>
      <c r="AX768">
        <v>571.64659873585083</v>
      </c>
      <c r="AY768">
        <v>567.33527217297399</v>
      </c>
      <c r="AZ768">
        <v>3.3697418611674586</v>
      </c>
      <c r="BA768">
        <v>-13.607823099115299</v>
      </c>
      <c r="BB768">
        <v>54.283790769134505</v>
      </c>
      <c r="BC768">
        <v>945.75882154129033</v>
      </c>
      <c r="BD768">
        <v>8199.8029176483833</v>
      </c>
      <c r="BE768" s="33">
        <v>8.4187588048259931E-2</v>
      </c>
      <c r="BF768" s="33"/>
    </row>
    <row r="769" spans="3:58" x14ac:dyDescent="0.3">
      <c r="C769" s="34">
        <v>43498</v>
      </c>
      <c r="D769">
        <v>23000.954563862586</v>
      </c>
      <c r="E769">
        <v>180.50912062896728</v>
      </c>
      <c r="F769">
        <v>607.5547878754179</v>
      </c>
      <c r="G769" t="s">
        <v>310</v>
      </c>
      <c r="H769">
        <v>1314.9969745823564</v>
      </c>
      <c r="I769">
        <v>751.15927045166029</v>
      </c>
      <c r="J769">
        <v>3.0893023943317064</v>
      </c>
      <c r="K769">
        <v>273.05160726091009</v>
      </c>
      <c r="L769">
        <v>348.69929867493971</v>
      </c>
      <c r="M769">
        <v>349.83362166696429</v>
      </c>
      <c r="N769">
        <v>1308.9465671642331</v>
      </c>
      <c r="O769">
        <v>20.302572268812657</v>
      </c>
      <c r="P769">
        <v>15.613498621889933</v>
      </c>
      <c r="Q769">
        <v>3.4111771194485332</v>
      </c>
      <c r="R769">
        <v>1065.5921516381222</v>
      </c>
      <c r="S769">
        <v>1300.2226748170203</v>
      </c>
      <c r="T769">
        <v>4700.0009401441448</v>
      </c>
      <c r="U769">
        <v>2499.9422731213522</v>
      </c>
      <c r="V769">
        <v>131.94181626975009</v>
      </c>
      <c r="W769">
        <v>23.642222432594444</v>
      </c>
      <c r="X769">
        <v>0.72939999401569366</v>
      </c>
      <c r="Y769">
        <v>1.7684027796718624</v>
      </c>
      <c r="Z769" t="s">
        <v>310</v>
      </c>
      <c r="AA769" t="s">
        <v>310</v>
      </c>
      <c r="AB769" t="s">
        <v>310</v>
      </c>
      <c r="AC769" t="s">
        <v>310</v>
      </c>
      <c r="AD769" t="s">
        <v>310</v>
      </c>
      <c r="AE769">
        <v>14698.443405852313</v>
      </c>
      <c r="AF769">
        <v>92.058262031128436</v>
      </c>
      <c r="AG769">
        <v>8.4325622912157439</v>
      </c>
      <c r="AH769">
        <v>354.81943972993781</v>
      </c>
      <c r="AI769" t="s">
        <v>310</v>
      </c>
      <c r="AJ769">
        <v>0.40000000596046448</v>
      </c>
      <c r="AK769">
        <v>6210</v>
      </c>
      <c r="AL769">
        <v>75.449167225842729</v>
      </c>
      <c r="AM769">
        <v>1.178310735894595</v>
      </c>
      <c r="AN769">
        <v>5.6101563515826021</v>
      </c>
      <c r="AO769">
        <v>17.315737055262236</v>
      </c>
      <c r="AP769">
        <v>3.067743700300863E-2</v>
      </c>
      <c r="AQ769">
        <v>13.576591086140196</v>
      </c>
      <c r="AR769">
        <v>40172.165086229958</v>
      </c>
      <c r="AS769">
        <v>44554.49383201907</v>
      </c>
      <c r="AT769">
        <v>458.53732735303549</v>
      </c>
      <c r="AU769">
        <v>622.90777980200869</v>
      </c>
      <c r="AV769">
        <v>565.92599313536641</v>
      </c>
      <c r="AW769">
        <v>580.13320043501756</v>
      </c>
      <c r="AX769">
        <v>579.67704713511455</v>
      </c>
      <c r="AY769">
        <v>574.29931114564954</v>
      </c>
      <c r="AZ769">
        <v>3.5622713558997012</v>
      </c>
      <c r="BA769">
        <v>-13.39620284505259</v>
      </c>
      <c r="BB769">
        <v>59.369098814294802</v>
      </c>
      <c r="BC769">
        <v>948.89023099937185</v>
      </c>
      <c r="BD769">
        <v>8199.8402381935139</v>
      </c>
      <c r="BE769" s="33">
        <v>8.2391667179763317E-2</v>
      </c>
      <c r="BF769" s="33"/>
    </row>
    <row r="770" spans="3:58" x14ac:dyDescent="0.3">
      <c r="C770" s="34">
        <v>43499</v>
      </c>
      <c r="D770">
        <v>23038.55417010517</v>
      </c>
      <c r="E770">
        <v>180.39758532844718</v>
      </c>
      <c r="F770">
        <v>611.43194384000878</v>
      </c>
      <c r="G770" t="s">
        <v>310</v>
      </c>
      <c r="H770">
        <v>1314.9750460414698</v>
      </c>
      <c r="I770">
        <v>748.71631113934973</v>
      </c>
      <c r="J770">
        <v>3.0816298966464766</v>
      </c>
      <c r="K770">
        <v>276.43301312783257</v>
      </c>
      <c r="L770">
        <v>352.54493402208033</v>
      </c>
      <c r="M770">
        <v>349.68019316651936</v>
      </c>
      <c r="N770">
        <v>1309.8627125399921</v>
      </c>
      <c r="O770">
        <v>20.22646051621312</v>
      </c>
      <c r="P770">
        <v>15.634383133707766</v>
      </c>
      <c r="Q770">
        <v>3.4021085212122029</v>
      </c>
      <c r="R770">
        <v>1058.7838892387481</v>
      </c>
      <c r="S770">
        <v>1300.191299181356</v>
      </c>
      <c r="T770">
        <v>4700.0252140440216</v>
      </c>
      <c r="U770">
        <v>2500.3105470799046</v>
      </c>
      <c r="V770">
        <v>131.8285794486583</v>
      </c>
      <c r="W770">
        <v>23.658195454157507</v>
      </c>
      <c r="X770">
        <v>0.73191043498720043</v>
      </c>
      <c r="Y770">
        <v>1.7462216786001268</v>
      </c>
      <c r="Z770" t="s">
        <v>310</v>
      </c>
      <c r="AA770" t="s">
        <v>310</v>
      </c>
      <c r="AB770" t="s">
        <v>310</v>
      </c>
      <c r="AC770" t="s">
        <v>310</v>
      </c>
      <c r="AD770" t="s">
        <v>310</v>
      </c>
      <c r="AE770">
        <v>14774.353074314009</v>
      </c>
      <c r="AF770">
        <v>92.042152011890863</v>
      </c>
      <c r="AG770">
        <v>8.4898334899271379</v>
      </c>
      <c r="AH770">
        <v>355.02499585628908</v>
      </c>
      <c r="AI770" t="s">
        <v>310</v>
      </c>
      <c r="AJ770">
        <v>0.40000000596046448</v>
      </c>
      <c r="AK770">
        <v>6210</v>
      </c>
      <c r="AL770">
        <v>75.648308099538241</v>
      </c>
      <c r="AM770">
        <v>1.1700145958319603</v>
      </c>
      <c r="AN770">
        <v>5.5745076285449011</v>
      </c>
      <c r="AO770">
        <v>17.169945110473151</v>
      </c>
      <c r="AP770">
        <v>3.0658730095731349E-2</v>
      </c>
      <c r="AQ770">
        <v>14.063031686913833</v>
      </c>
      <c r="AR770">
        <v>40224.043575809694</v>
      </c>
      <c r="AS770">
        <v>45893.286396382668</v>
      </c>
      <c r="AT770">
        <v>458.77728459579964</v>
      </c>
      <c r="AU770">
        <v>627.11909406541463</v>
      </c>
      <c r="AV770">
        <v>574.42042442738216</v>
      </c>
      <c r="AW770">
        <v>589.44491006021224</v>
      </c>
      <c r="AX770">
        <v>588.71955706149708</v>
      </c>
      <c r="AY770">
        <v>581.85483828341773</v>
      </c>
      <c r="AZ770">
        <v>3.7447126403437534</v>
      </c>
      <c r="BA770">
        <v>-13.489693713775901</v>
      </c>
      <c r="BB770">
        <v>61.716041974909892</v>
      </c>
      <c r="BC770">
        <v>948.12573705106331</v>
      </c>
      <c r="BD770">
        <v>8199.9001237397042</v>
      </c>
      <c r="BE770" s="33">
        <v>8.1604165335496262E-2</v>
      </c>
      <c r="BF770" s="33"/>
    </row>
    <row r="771" spans="3:58" x14ac:dyDescent="0.3">
      <c r="C771" s="34">
        <v>43500</v>
      </c>
      <c r="D771">
        <v>23201.272824672782</v>
      </c>
      <c r="E771">
        <v>181.27921580714815</v>
      </c>
      <c r="F771">
        <v>618.88245023446257</v>
      </c>
      <c r="G771" t="s">
        <v>310</v>
      </c>
      <c r="H771">
        <v>1314.9877958948032</v>
      </c>
      <c r="I771">
        <v>752.33945220401438</v>
      </c>
      <c r="J771">
        <v>3.059943616844178</v>
      </c>
      <c r="K771">
        <v>276.96388343227238</v>
      </c>
      <c r="L771">
        <v>353.95811888134239</v>
      </c>
      <c r="M771">
        <v>353.45081865552521</v>
      </c>
      <c r="N771">
        <v>1309.1932245201849</v>
      </c>
      <c r="O771">
        <v>20.00626236613649</v>
      </c>
      <c r="P771">
        <v>15.712316612598887</v>
      </c>
      <c r="Q771">
        <v>3.1820090710652744</v>
      </c>
      <c r="R771">
        <v>1084.312347781472</v>
      </c>
      <c r="S771">
        <v>1300.1178964420283</v>
      </c>
      <c r="T771">
        <v>4700.0118496939685</v>
      </c>
      <c r="U771">
        <v>2499.8311321939004</v>
      </c>
      <c r="V771">
        <v>131.86714526929168</v>
      </c>
      <c r="W771">
        <v>23.739997994749878</v>
      </c>
      <c r="X771">
        <v>0.74075543840031455</v>
      </c>
      <c r="Y771">
        <v>1.7083610556832975</v>
      </c>
      <c r="Z771" t="s">
        <v>310</v>
      </c>
      <c r="AA771" t="s">
        <v>310</v>
      </c>
      <c r="AB771" t="s">
        <v>310</v>
      </c>
      <c r="AC771" t="s">
        <v>310</v>
      </c>
      <c r="AD771" t="s">
        <v>310</v>
      </c>
      <c r="AE771">
        <v>14818.750154053709</v>
      </c>
      <c r="AF771">
        <v>91.921873789347117</v>
      </c>
      <c r="AG771">
        <v>8.4650414845936695</v>
      </c>
      <c r="AH771">
        <v>354.03631659150852</v>
      </c>
      <c r="AI771" t="s">
        <v>310</v>
      </c>
      <c r="AJ771">
        <v>4.9651291315525127E-2</v>
      </c>
      <c r="AK771">
        <v>6210</v>
      </c>
      <c r="AL771">
        <v>75.653503822018237</v>
      </c>
      <c r="AM771">
        <v>1.1694079693890218</v>
      </c>
      <c r="AN771">
        <v>5.600744995985683</v>
      </c>
      <c r="AO771">
        <v>17.133595510717274</v>
      </c>
      <c r="AP771">
        <v>3.145465440945943E-2</v>
      </c>
      <c r="AQ771">
        <v>13.050978326314619</v>
      </c>
      <c r="AR771">
        <v>40051.805821202892</v>
      </c>
      <c r="AS771">
        <v>46786.219281703205</v>
      </c>
      <c r="AT771">
        <v>460.37092739663234</v>
      </c>
      <c r="AU771">
        <v>634.99214640559535</v>
      </c>
      <c r="AV771">
        <v>585.11563971788109</v>
      </c>
      <c r="AW771">
        <v>599.15558551869947</v>
      </c>
      <c r="AX771">
        <v>598.74854206506313</v>
      </c>
      <c r="AY771">
        <v>591.34868918723203</v>
      </c>
      <c r="AZ771">
        <v>3.650637642679142</v>
      </c>
      <c r="BA771">
        <v>-13.190041617094389</v>
      </c>
      <c r="BB771">
        <v>62.819474052225402</v>
      </c>
      <c r="BC771">
        <v>987.41335130068148</v>
      </c>
      <c r="BD771">
        <v>8215.9555801937677</v>
      </c>
      <c r="BE771" s="33">
        <v>8.3677446980794642E-2</v>
      </c>
      <c r="BF771" s="33"/>
    </row>
    <row r="772" spans="3:58" x14ac:dyDescent="0.3">
      <c r="C772" s="34">
        <v>43501</v>
      </c>
      <c r="D772">
        <v>23201.907915779571</v>
      </c>
      <c r="E772">
        <v>182.32653575203813</v>
      </c>
      <c r="F772">
        <v>621.29296591264824</v>
      </c>
      <c r="G772" t="s">
        <v>310</v>
      </c>
      <c r="H772">
        <v>1314.9902303427964</v>
      </c>
      <c r="I772">
        <v>753.66897173817267</v>
      </c>
      <c r="J772">
        <v>2.975919067579639</v>
      </c>
      <c r="K772">
        <v>279.15629659652205</v>
      </c>
      <c r="L772">
        <v>356.36049980483295</v>
      </c>
      <c r="M772">
        <v>353.97163790227773</v>
      </c>
      <c r="N772">
        <v>1309.1937231208033</v>
      </c>
      <c r="O772">
        <v>19.993553170418224</v>
      </c>
      <c r="P772">
        <v>15.700231508962961</v>
      </c>
      <c r="Q772">
        <v>3.1506788944848774</v>
      </c>
      <c r="R772">
        <v>1090.9209814162964</v>
      </c>
      <c r="S772">
        <v>1300.1236759385874</v>
      </c>
      <c r="T772">
        <v>4699.9575762179247</v>
      </c>
      <c r="U772">
        <v>2500.164275924089</v>
      </c>
      <c r="V772">
        <v>131.81345657108875</v>
      </c>
      <c r="W772">
        <v>23.725000381469727</v>
      </c>
      <c r="X772">
        <v>0.73212499916553497</v>
      </c>
      <c r="Y772">
        <v>1.7368886652842759</v>
      </c>
      <c r="Z772" t="s">
        <v>310</v>
      </c>
      <c r="AA772" t="s">
        <v>310</v>
      </c>
      <c r="AB772" t="s">
        <v>310</v>
      </c>
      <c r="AC772" t="s">
        <v>310</v>
      </c>
      <c r="AD772" t="s">
        <v>310</v>
      </c>
      <c r="AE772">
        <v>14847.625327734977</v>
      </c>
      <c r="AF772">
        <v>91.950000762939453</v>
      </c>
      <c r="AG772">
        <v>8.4424996376037598</v>
      </c>
      <c r="AH772">
        <v>353.92500305175776</v>
      </c>
      <c r="AI772" t="s">
        <v>310</v>
      </c>
      <c r="AJ772">
        <v>-0.10000000149011612</v>
      </c>
      <c r="AK772">
        <v>6210</v>
      </c>
      <c r="AL772">
        <v>75.689204141250158</v>
      </c>
      <c r="AM772">
        <v>1.167042287488012</v>
      </c>
      <c r="AN772">
        <v>5.7065803020511794</v>
      </c>
      <c r="AO772">
        <v>16.988436297047617</v>
      </c>
      <c r="AP772">
        <v>3.0262543443261021E-2</v>
      </c>
      <c r="AQ772">
        <v>13.582369370632881</v>
      </c>
      <c r="AR772">
        <v>40103.096298657198</v>
      </c>
      <c r="AS772">
        <v>46210.900498045397</v>
      </c>
      <c r="AT772">
        <v>462.01018631930719</v>
      </c>
      <c r="AU772">
        <v>637.43701957803421</v>
      </c>
      <c r="AV772">
        <v>586.49454379879091</v>
      </c>
      <c r="AW772">
        <v>600.53854036266614</v>
      </c>
      <c r="AX772">
        <v>600.16557885413158</v>
      </c>
      <c r="AY772">
        <v>592.53827054227838</v>
      </c>
      <c r="AZ772">
        <v>3.5013286296971429</v>
      </c>
      <c r="BA772">
        <v>-13.211754443676439</v>
      </c>
      <c r="BB772">
        <v>64.288385819320212</v>
      </c>
      <c r="BC772">
        <v>1021.9820692167017</v>
      </c>
      <c r="BD772">
        <v>8203.5106722976998</v>
      </c>
      <c r="BE772" s="33">
        <v>8.1483128711357392E-2</v>
      </c>
      <c r="BF772" s="33"/>
    </row>
    <row r="773" spans="3:58" x14ac:dyDescent="0.3">
      <c r="C773" s="34">
        <v>43502</v>
      </c>
      <c r="D773">
        <v>23201.872747481477</v>
      </c>
      <c r="E773">
        <v>182.55385109384585</v>
      </c>
      <c r="F773">
        <v>624.05000010346919</v>
      </c>
      <c r="G773" t="s">
        <v>310</v>
      </c>
      <c r="H773">
        <v>1314.8968697447078</v>
      </c>
      <c r="I773">
        <v>747.83271134286531</v>
      </c>
      <c r="J773">
        <v>3.0062415071180855</v>
      </c>
      <c r="K773">
        <v>280.55426312302427</v>
      </c>
      <c r="L773">
        <v>358.82840047165934</v>
      </c>
      <c r="M773">
        <v>353.69000386203982</v>
      </c>
      <c r="N773">
        <v>1309.6672464069441</v>
      </c>
      <c r="O773">
        <v>19.9138555925921</v>
      </c>
      <c r="P773">
        <v>15.626863715080738</v>
      </c>
      <c r="Q773">
        <v>3.0629107063568677</v>
      </c>
      <c r="R773">
        <v>1089.7781094934712</v>
      </c>
      <c r="S773">
        <v>1300.0606591774551</v>
      </c>
      <c r="T773">
        <v>4700.030839295925</v>
      </c>
      <c r="U773">
        <v>2499.7707739973812</v>
      </c>
      <c r="V773">
        <v>131.79605477092497</v>
      </c>
      <c r="W773">
        <v>23.860276035964528</v>
      </c>
      <c r="X773">
        <v>0.72996566677984043</v>
      </c>
      <c r="Y773">
        <v>1.7315010879424317</v>
      </c>
      <c r="Z773" t="s">
        <v>310</v>
      </c>
      <c r="AA773" t="s">
        <v>310</v>
      </c>
      <c r="AB773" t="s">
        <v>310</v>
      </c>
      <c r="AC773" t="s">
        <v>310</v>
      </c>
      <c r="AD773" t="s">
        <v>310</v>
      </c>
      <c r="AE773">
        <v>15001.801418566789</v>
      </c>
      <c r="AF773">
        <v>91.970418152775679</v>
      </c>
      <c r="AG773">
        <v>8.4641663223048109</v>
      </c>
      <c r="AH773">
        <v>354.23625426287748</v>
      </c>
      <c r="AI773" t="s">
        <v>310</v>
      </c>
      <c r="AJ773">
        <v>-0.1206937668382744</v>
      </c>
      <c r="AK773">
        <v>6210</v>
      </c>
      <c r="AL773">
        <v>75.723892246579581</v>
      </c>
      <c r="AM773">
        <v>1.1675326080872053</v>
      </c>
      <c r="AN773">
        <v>5.6572456181042492</v>
      </c>
      <c r="AO773">
        <v>17.008020581220325</v>
      </c>
      <c r="AP773">
        <v>3.126696828806675E-2</v>
      </c>
      <c r="AQ773">
        <v>17.211097524898992</v>
      </c>
      <c r="AR773">
        <v>40230.454531689422</v>
      </c>
      <c r="AS773">
        <v>48286.606917297264</v>
      </c>
      <c r="AT773">
        <v>460.60953106498818</v>
      </c>
      <c r="AU773">
        <v>640.52121392367224</v>
      </c>
      <c r="AV773">
        <v>590.99881735600422</v>
      </c>
      <c r="AW773">
        <v>604.02683278389497</v>
      </c>
      <c r="AX773">
        <v>603.68718408652182</v>
      </c>
      <c r="AY773">
        <v>596.01060414792107</v>
      </c>
      <c r="AZ773">
        <v>3.5338155182679527</v>
      </c>
      <c r="BA773">
        <v>-13.114814334422487</v>
      </c>
      <c r="BB773">
        <v>67.259701532674271</v>
      </c>
      <c r="BC773">
        <v>1007.6128840809458</v>
      </c>
      <c r="BD773">
        <v>8198.9809780964006</v>
      </c>
      <c r="BE773" s="33">
        <v>8.1876903756014058E-2</v>
      </c>
      <c r="BF773" s="33"/>
    </row>
    <row r="774" spans="3:58" x14ac:dyDescent="0.3">
      <c r="C774" s="34">
        <v>43503</v>
      </c>
      <c r="D774">
        <v>23200.432782238666</v>
      </c>
      <c r="E774">
        <v>179.28635537517241</v>
      </c>
      <c r="F774">
        <v>607.24390009485546</v>
      </c>
      <c r="G774" t="s">
        <v>310</v>
      </c>
      <c r="H774">
        <v>1315.0200472900024</v>
      </c>
      <c r="I774">
        <v>750.95733938002707</v>
      </c>
      <c r="J774">
        <v>3.1238288046216218</v>
      </c>
      <c r="K774">
        <v>249.62799180710323</v>
      </c>
      <c r="L774">
        <v>332.93719522175672</v>
      </c>
      <c r="M774">
        <v>346.94548386953727</v>
      </c>
      <c r="N774">
        <v>1309.8328402421964</v>
      </c>
      <c r="O774">
        <v>19.957240560538526</v>
      </c>
      <c r="P774">
        <v>15.665224361969619</v>
      </c>
      <c r="Q774">
        <v>3.0040788272965746</v>
      </c>
      <c r="R774">
        <v>1081.1655741779909</v>
      </c>
      <c r="S774">
        <v>1300.1441740124428</v>
      </c>
      <c r="T774">
        <v>4699.9667090237481</v>
      </c>
      <c r="U774">
        <v>2500.3791649891577</v>
      </c>
      <c r="V774">
        <v>131.84197731168075</v>
      </c>
      <c r="W774">
        <v>23.823266486856671</v>
      </c>
      <c r="X774">
        <v>0.72357778565389208</v>
      </c>
      <c r="Y774">
        <v>1.6066111677914234</v>
      </c>
      <c r="Z774" t="s">
        <v>310</v>
      </c>
      <c r="AA774" t="s">
        <v>310</v>
      </c>
      <c r="AB774" t="s">
        <v>310</v>
      </c>
      <c r="AC774" t="s">
        <v>310</v>
      </c>
      <c r="AD774" t="s">
        <v>310</v>
      </c>
      <c r="AE774">
        <v>14936.500448169802</v>
      </c>
      <c r="AF774">
        <v>92.026872881597512</v>
      </c>
      <c r="AG774">
        <v>8.5332082996084893</v>
      </c>
      <c r="AH774">
        <v>355.58333453328657</v>
      </c>
      <c r="AI774" t="s">
        <v>310</v>
      </c>
      <c r="AJ774">
        <v>-0.20000000298023224</v>
      </c>
      <c r="AK774">
        <v>6210</v>
      </c>
      <c r="AL774">
        <v>75.053981592659468</v>
      </c>
      <c r="AM774">
        <v>1.2096029069247838</v>
      </c>
      <c r="AN774">
        <v>5.6569647440206658</v>
      </c>
      <c r="AO774">
        <v>17.653755372855009</v>
      </c>
      <c r="AP774">
        <v>3.2707280211985316E-2</v>
      </c>
      <c r="AQ774">
        <v>12.144324850273055</v>
      </c>
      <c r="AR774">
        <v>39843.968449669803</v>
      </c>
      <c r="AS774">
        <v>44100.96816320841</v>
      </c>
      <c r="AT774">
        <v>455.40341032659944</v>
      </c>
      <c r="AU774">
        <v>622.34748771019258</v>
      </c>
      <c r="AV774">
        <v>567.76775513656821</v>
      </c>
      <c r="AW774">
        <v>584.44535522104047</v>
      </c>
      <c r="AX774">
        <v>583.33915582193436</v>
      </c>
      <c r="AY774">
        <v>576.04361444344147</v>
      </c>
      <c r="AZ774">
        <v>3.5212490891247703</v>
      </c>
      <c r="BA774">
        <v>-14.148335728854828</v>
      </c>
      <c r="BB774">
        <v>49.339776090413196</v>
      </c>
      <c r="BC774">
        <v>998.24392254282225</v>
      </c>
      <c r="BD774">
        <v>8200.1934480651162</v>
      </c>
      <c r="BE774" s="33">
        <v>8.6154165056844548E-2</v>
      </c>
      <c r="BF774" s="33"/>
    </row>
    <row r="775" spans="3:58" x14ac:dyDescent="0.3">
      <c r="C775" s="34">
        <v>43504</v>
      </c>
      <c r="D775">
        <v>23202.111609090127</v>
      </c>
      <c r="E775">
        <v>179.25349508383513</v>
      </c>
      <c r="F775">
        <v>589.96053632445</v>
      </c>
      <c r="G775" t="s">
        <v>310</v>
      </c>
      <c r="H775">
        <v>1313.9699773981413</v>
      </c>
      <c r="I775">
        <v>753.54339036020883</v>
      </c>
      <c r="J775">
        <v>3.2081221720492712</v>
      </c>
      <c r="K775">
        <v>241.10422584210247</v>
      </c>
      <c r="L775">
        <v>298.71157500979893</v>
      </c>
      <c r="M775">
        <v>326.56279328413524</v>
      </c>
      <c r="N775">
        <v>1308.2137524779814</v>
      </c>
      <c r="O775">
        <v>20.506703430919707</v>
      </c>
      <c r="P775">
        <v>15.859868374591315</v>
      </c>
      <c r="Q775">
        <v>3.2873455223111483</v>
      </c>
      <c r="R775">
        <v>1080.2123810950286</v>
      </c>
      <c r="S775">
        <v>1300.110094224623</v>
      </c>
      <c r="T775">
        <v>4699.9982043553664</v>
      </c>
      <c r="U775">
        <v>2498.1299988242395</v>
      </c>
      <c r="V775">
        <v>132.0254878331836</v>
      </c>
      <c r="W775">
        <v>23.703194226176702</v>
      </c>
      <c r="X775">
        <v>0.71748566964611116</v>
      </c>
      <c r="Y775">
        <v>1.5634999656116841</v>
      </c>
      <c r="Z775" t="s">
        <v>310</v>
      </c>
      <c r="AA775" t="s">
        <v>310</v>
      </c>
      <c r="AB775" t="s">
        <v>310</v>
      </c>
      <c r="AC775" t="s">
        <v>310</v>
      </c>
      <c r="AD775" t="s">
        <v>310</v>
      </c>
      <c r="AE775">
        <v>14765.010712068533</v>
      </c>
      <c r="AF775">
        <v>92.349161961723624</v>
      </c>
      <c r="AG775">
        <v>8.5029385349396041</v>
      </c>
      <c r="AH775">
        <v>357.33500599132623</v>
      </c>
      <c r="AI775" t="s">
        <v>310</v>
      </c>
      <c r="AJ775">
        <v>-0.35624921671301907</v>
      </c>
      <c r="AK775">
        <v>6210</v>
      </c>
      <c r="AL775">
        <v>74.472377031468369</v>
      </c>
      <c r="AM775">
        <v>1.3070603089890531</v>
      </c>
      <c r="AN775">
        <v>5.6698351263336226</v>
      </c>
      <c r="AO775">
        <v>18.131579098303593</v>
      </c>
      <c r="AP775">
        <v>3.10146522623863E-2</v>
      </c>
      <c r="AQ775">
        <v>10.235021621251343</v>
      </c>
      <c r="AR775">
        <v>39472.416227977017</v>
      </c>
      <c r="AS775">
        <v>40097.794601418456</v>
      </c>
      <c r="AT775">
        <v>453.44066018377225</v>
      </c>
      <c r="AU775">
        <v>603.77306674907402</v>
      </c>
      <c r="AV775">
        <v>544.44628721491802</v>
      </c>
      <c r="AW775">
        <v>563.29228988823434</v>
      </c>
      <c r="AX775">
        <v>561.07759283007931</v>
      </c>
      <c r="AY775">
        <v>556.81224778749038</v>
      </c>
      <c r="AZ775">
        <v>3.539689962570848</v>
      </c>
      <c r="BA775">
        <v>-15.499758136136968</v>
      </c>
      <c r="BB775">
        <v>25.572624794615642</v>
      </c>
      <c r="BC775">
        <v>945.9963111176512</v>
      </c>
      <c r="BD775">
        <v>8239.1060320056567</v>
      </c>
      <c r="BE775" s="33">
        <v>8.3056567776176746E-2</v>
      </c>
      <c r="BF775" s="33"/>
    </row>
    <row r="776" spans="3:58" x14ac:dyDescent="0.3">
      <c r="C776" s="34">
        <v>43505</v>
      </c>
      <c r="D776">
        <v>22987.216247302993</v>
      </c>
      <c r="E776">
        <v>180.92128378330275</v>
      </c>
      <c r="F776">
        <v>589.60884518013734</v>
      </c>
      <c r="G776" t="s">
        <v>310</v>
      </c>
      <c r="H776">
        <v>1315.102710525694</v>
      </c>
      <c r="I776">
        <v>752.86761024952125</v>
      </c>
      <c r="J776">
        <v>3.3180135471600343</v>
      </c>
      <c r="K776">
        <v>249.68118137468011</v>
      </c>
      <c r="L776">
        <v>304.41876792565887</v>
      </c>
      <c r="M776">
        <v>327.19751134996778</v>
      </c>
      <c r="N776">
        <v>1309.4955921379947</v>
      </c>
      <c r="O776">
        <v>20.443852611478682</v>
      </c>
      <c r="P776">
        <v>15.733574773776816</v>
      </c>
      <c r="Q776">
        <v>3.4642421453594041</v>
      </c>
      <c r="R776">
        <v>1075.2617639727478</v>
      </c>
      <c r="S776">
        <v>1300.2368319867048</v>
      </c>
      <c r="T776">
        <v>4699.99058418602</v>
      </c>
      <c r="U776">
        <v>2500.5311591428745</v>
      </c>
      <c r="V776">
        <v>131.88498439813077</v>
      </c>
      <c r="W776">
        <v>23.799999237060547</v>
      </c>
      <c r="X776">
        <v>0.72273567144057083</v>
      </c>
      <c r="Y776">
        <v>1.6054584637720315</v>
      </c>
      <c r="Z776" t="s">
        <v>310</v>
      </c>
      <c r="AA776" t="s">
        <v>310</v>
      </c>
      <c r="AB776" t="s">
        <v>310</v>
      </c>
      <c r="AC776" t="s">
        <v>310</v>
      </c>
      <c r="AD776" t="s">
        <v>310</v>
      </c>
      <c r="AE776">
        <v>14700.068752979374</v>
      </c>
      <c r="AF776">
        <v>92.386942915954847</v>
      </c>
      <c r="AG776">
        <v>8.4050417656908323</v>
      </c>
      <c r="AH776">
        <v>356.55152678946615</v>
      </c>
      <c r="AI776" t="s">
        <v>310</v>
      </c>
      <c r="AJ776">
        <v>-0.5</v>
      </c>
      <c r="AK776">
        <v>6210</v>
      </c>
      <c r="AL776">
        <v>74.401971033079846</v>
      </c>
      <c r="AM776">
        <v>1.2965805554499041</v>
      </c>
      <c r="AN776">
        <v>5.5349036540626253</v>
      </c>
      <c r="AO776">
        <v>18.345708543651906</v>
      </c>
      <c r="AP776">
        <v>3.2275636580074471E-2</v>
      </c>
      <c r="AQ776">
        <v>11.125084944338125</v>
      </c>
      <c r="AR776">
        <v>39524.37249653125</v>
      </c>
      <c r="AS776">
        <v>39675.213515582218</v>
      </c>
      <c r="AT776">
        <v>452.90928003353525</v>
      </c>
      <c r="AU776">
        <v>603.27079077635187</v>
      </c>
      <c r="AV776">
        <v>542.12713030119232</v>
      </c>
      <c r="AW776">
        <v>561.16386925133907</v>
      </c>
      <c r="AX776">
        <v>559.28044678486776</v>
      </c>
      <c r="AY776">
        <v>554.46655556609721</v>
      </c>
      <c r="AZ776">
        <v>3.431407798117124</v>
      </c>
      <c r="BA776">
        <v>-15.010460226961365</v>
      </c>
      <c r="BB776">
        <v>29.799053607511034</v>
      </c>
      <c r="BC776">
        <v>939.59215878196505</v>
      </c>
      <c r="BD776">
        <v>8246.0834431711301</v>
      </c>
      <c r="BE776" s="33">
        <v>8.2374999299645424E-2</v>
      </c>
      <c r="BF776" s="33"/>
    </row>
    <row r="777" spans="3:58" x14ac:dyDescent="0.3">
      <c r="C777" s="34">
        <v>43506</v>
      </c>
      <c r="D777">
        <v>19172.659890600116</v>
      </c>
      <c r="E777">
        <v>182.95391614417755</v>
      </c>
      <c r="F777">
        <v>566.1553447875616</v>
      </c>
      <c r="G777" t="s">
        <v>310</v>
      </c>
      <c r="H777">
        <v>1314.9032433422865</v>
      </c>
      <c r="I777">
        <v>737.53315476404896</v>
      </c>
      <c r="J777">
        <v>3.5680081788872755</v>
      </c>
      <c r="K777">
        <v>251.93483461525437</v>
      </c>
      <c r="L777">
        <v>302.3992302325218</v>
      </c>
      <c r="M777">
        <v>334.93344766712158</v>
      </c>
      <c r="N777">
        <v>1312.9138188127974</v>
      </c>
      <c r="O777">
        <v>19.130980537578079</v>
      </c>
      <c r="P777">
        <v>14.530919131867289</v>
      </c>
      <c r="Q777">
        <v>4.1186845794994618</v>
      </c>
      <c r="R777">
        <v>1072.921422911387</v>
      </c>
      <c r="S777">
        <v>1300.2322016555449</v>
      </c>
      <c r="T777">
        <v>4699.988965723428</v>
      </c>
      <c r="U777">
        <v>2500.6503526866827</v>
      </c>
      <c r="V777">
        <v>131.7308416845118</v>
      </c>
      <c r="W777">
        <v>23.799999237060547</v>
      </c>
      <c r="X777">
        <v>0.73605081107154813</v>
      </c>
      <c r="Y777">
        <v>1.6599999666213985</v>
      </c>
      <c r="Z777" t="s">
        <v>310</v>
      </c>
      <c r="AA777" t="s">
        <v>310</v>
      </c>
      <c r="AB777" t="s">
        <v>310</v>
      </c>
      <c r="AC777" t="s">
        <v>310</v>
      </c>
      <c r="AD777" t="s">
        <v>310</v>
      </c>
      <c r="AE777">
        <v>12017.502740883032</v>
      </c>
      <c r="AF777">
        <v>92.049999237060547</v>
      </c>
      <c r="AG777">
        <v>8.1277465198253758</v>
      </c>
      <c r="AH777">
        <v>351.20451131320237</v>
      </c>
      <c r="AI777" t="s">
        <v>310</v>
      </c>
      <c r="AJ777">
        <v>-0.5</v>
      </c>
      <c r="AK777">
        <v>6210</v>
      </c>
      <c r="AL777">
        <v>74.791043207752054</v>
      </c>
      <c r="AM777">
        <v>1.2339179678426562</v>
      </c>
      <c r="AN777">
        <v>5.1669129800722331</v>
      </c>
      <c r="AO777">
        <v>18.38685327111379</v>
      </c>
      <c r="AP777">
        <v>3.2495018301738635E-2</v>
      </c>
      <c r="AQ777">
        <v>11.648970850999882</v>
      </c>
      <c r="AR777">
        <v>34623.492223670059</v>
      </c>
      <c r="AS777">
        <v>40103.646938387246</v>
      </c>
      <c r="AT777">
        <v>391.92254825505307</v>
      </c>
      <c r="AU777">
        <v>581.84199238136023</v>
      </c>
      <c r="AV777">
        <v>499.26910398776505</v>
      </c>
      <c r="AW777">
        <v>527.81737855669564</v>
      </c>
      <c r="AX777">
        <v>526.22279703955803</v>
      </c>
      <c r="AY777">
        <v>512.91055805653355</v>
      </c>
      <c r="AZ777">
        <v>3.4357240685096038</v>
      </c>
      <c r="BA777">
        <v>-14.687876635884528</v>
      </c>
      <c r="BB777">
        <v>38.231959051376016</v>
      </c>
      <c r="BC777">
        <v>927.92033839389683</v>
      </c>
      <c r="BD777">
        <v>8220.194121567165</v>
      </c>
      <c r="BE777" s="33">
        <v>8.3495832669238254E-2</v>
      </c>
      <c r="BF777" s="33"/>
    </row>
    <row r="778" spans="3:58" x14ac:dyDescent="0.3">
      <c r="C778" s="34">
        <v>43507</v>
      </c>
      <c r="D778">
        <v>23202.476129085273</v>
      </c>
      <c r="E778">
        <v>183.1850145714977</v>
      </c>
      <c r="F778">
        <v>609.26340029370078</v>
      </c>
      <c r="G778" t="s">
        <v>310</v>
      </c>
      <c r="H778">
        <v>1315.0945368041796</v>
      </c>
      <c r="I778">
        <v>750.33360838029671</v>
      </c>
      <c r="J778">
        <v>3.1230200059692921</v>
      </c>
      <c r="K778">
        <v>261.75198258926582</v>
      </c>
      <c r="L778">
        <v>333.73984577409868</v>
      </c>
      <c r="M778">
        <v>340.64558744791043</v>
      </c>
      <c r="N778">
        <v>1311.0204923556782</v>
      </c>
      <c r="O778">
        <v>20.429327481948771</v>
      </c>
      <c r="P778">
        <v>15.904496541426731</v>
      </c>
      <c r="Q778">
        <v>3.0655328850241119</v>
      </c>
      <c r="R778">
        <v>1069.2574853578335</v>
      </c>
      <c r="S778">
        <v>1300.2827470128589</v>
      </c>
      <c r="T778">
        <v>4699.994181213825</v>
      </c>
      <c r="U778">
        <v>2500.4142430171773</v>
      </c>
      <c r="V778">
        <v>131.66727683637984</v>
      </c>
      <c r="W778">
        <v>23.799999237060547</v>
      </c>
      <c r="X778">
        <v>0.75183557335536688</v>
      </c>
      <c r="Y778">
        <v>1.6431389215910399</v>
      </c>
      <c r="Z778" t="s">
        <v>310</v>
      </c>
      <c r="AA778" t="s">
        <v>310</v>
      </c>
      <c r="AB778" t="s">
        <v>310</v>
      </c>
      <c r="AC778" t="s">
        <v>310</v>
      </c>
      <c r="AD778" t="s">
        <v>310</v>
      </c>
      <c r="AE778">
        <v>15033.647013615519</v>
      </c>
      <c r="AF778">
        <v>92.329162621498114</v>
      </c>
      <c r="AG778">
        <v>8.3393633466808925</v>
      </c>
      <c r="AH778">
        <v>355.2418425157216</v>
      </c>
      <c r="AI778" t="s">
        <v>310</v>
      </c>
      <c r="AJ778">
        <v>-0.41583353049776028</v>
      </c>
      <c r="AK778">
        <v>6210</v>
      </c>
      <c r="AL778">
        <v>75.495075894026954</v>
      </c>
      <c r="AM778">
        <v>1.1751300018373096</v>
      </c>
      <c r="AN778">
        <v>5.5561182341509312</v>
      </c>
      <c r="AO778">
        <v>17.338203953363593</v>
      </c>
      <c r="AP778">
        <v>3.0235885401985994E-2</v>
      </c>
      <c r="AQ778">
        <v>12.007345442383297</v>
      </c>
      <c r="AR778">
        <v>40043.067930576493</v>
      </c>
      <c r="AS778">
        <v>46177.352184344832</v>
      </c>
      <c r="AT778">
        <v>456.0667120159145</v>
      </c>
      <c r="AU778">
        <v>624.11327929301683</v>
      </c>
      <c r="AV778">
        <v>570.67019059508698</v>
      </c>
      <c r="AW778">
        <v>586.76074911701301</v>
      </c>
      <c r="AX778">
        <v>585.73581940235351</v>
      </c>
      <c r="AY778">
        <v>576.52931911800874</v>
      </c>
      <c r="AZ778">
        <v>3.5582205196145353</v>
      </c>
      <c r="BA778">
        <v>-14.299052308416204</v>
      </c>
      <c r="BB778">
        <v>49.127234565457933</v>
      </c>
      <c r="BC778">
        <v>927.98594542564888</v>
      </c>
      <c r="BD778">
        <v>8199.8903788260832</v>
      </c>
      <c r="BE778" s="33">
        <v>7.8781896671949653E-2</v>
      </c>
      <c r="BF778" s="33"/>
    </row>
    <row r="779" spans="3:58" x14ac:dyDescent="0.3">
      <c r="C779" s="34">
        <v>43508</v>
      </c>
      <c r="D779">
        <v>23201.095988621815</v>
      </c>
      <c r="E779">
        <v>182.18771166672494</v>
      </c>
      <c r="F779">
        <v>605.65400751090056</v>
      </c>
      <c r="G779" t="s">
        <v>310</v>
      </c>
      <c r="H779">
        <v>1315.0089993280722</v>
      </c>
      <c r="I779">
        <v>759.86577796816357</v>
      </c>
      <c r="J779">
        <v>3.1754277841770975</v>
      </c>
      <c r="K779">
        <v>254.24006133332159</v>
      </c>
      <c r="L779">
        <v>329.15719269002807</v>
      </c>
      <c r="M779">
        <v>346.56535661903411</v>
      </c>
      <c r="N779">
        <v>1310.2559442846441</v>
      </c>
      <c r="O779">
        <v>20.690171233542177</v>
      </c>
      <c r="P779">
        <v>15.908947821011074</v>
      </c>
      <c r="Q779">
        <v>3.3301599871300249</v>
      </c>
      <c r="R779">
        <v>1076.9112570256561</v>
      </c>
      <c r="S779">
        <v>1300.1362186243302</v>
      </c>
      <c r="T779">
        <v>4699.9764500418341</v>
      </c>
      <c r="U779">
        <v>2499.4848293137775</v>
      </c>
      <c r="V779">
        <v>131.84379012148682</v>
      </c>
      <c r="W779">
        <v>23.799999237060547</v>
      </c>
      <c r="X779">
        <v>0.74672502279281616</v>
      </c>
      <c r="Y779">
        <v>1.6284446027330342</v>
      </c>
      <c r="Z779" t="s">
        <v>310</v>
      </c>
      <c r="AA779" t="s">
        <v>310</v>
      </c>
      <c r="AB779" t="s">
        <v>310</v>
      </c>
      <c r="AC779" t="s">
        <v>310</v>
      </c>
      <c r="AD779" t="s">
        <v>310</v>
      </c>
      <c r="AE779">
        <v>14949.726802082727</v>
      </c>
      <c r="AF779">
        <v>92.339788391096548</v>
      </c>
      <c r="AG779">
        <v>8.4967507905067485</v>
      </c>
      <c r="AH779">
        <v>357.29167650063829</v>
      </c>
      <c r="AI779" t="s">
        <v>310</v>
      </c>
      <c r="AJ779">
        <v>-0.3000000119209289</v>
      </c>
      <c r="AK779">
        <v>6210</v>
      </c>
      <c r="AL779">
        <v>74.87654363534125</v>
      </c>
      <c r="AM779">
        <v>1.2275798360352408</v>
      </c>
      <c r="AN779">
        <v>5.6214507515442866</v>
      </c>
      <c r="AO779">
        <v>17.837443368159786</v>
      </c>
      <c r="AP779">
        <v>2.8954617998081269E-2</v>
      </c>
      <c r="AQ779">
        <v>11.183601272214545</v>
      </c>
      <c r="AR779">
        <v>39557.596063902332</v>
      </c>
      <c r="AS779">
        <v>45350.362738126263</v>
      </c>
      <c r="AT779">
        <v>456.20803156917094</v>
      </c>
      <c r="AU779">
        <v>620.06500728652793</v>
      </c>
      <c r="AV779">
        <v>565.51838982400704</v>
      </c>
      <c r="AW779">
        <v>582.5248888617117</v>
      </c>
      <c r="AX779">
        <v>581.33484386224836</v>
      </c>
      <c r="AY779">
        <v>573.44346528226367</v>
      </c>
      <c r="AZ779">
        <v>3.6621773002250078</v>
      </c>
      <c r="BA779">
        <v>-14.160510638098888</v>
      </c>
      <c r="BB779">
        <v>43.965607240820738</v>
      </c>
      <c r="BC779">
        <v>914.23074944302539</v>
      </c>
      <c r="BD779">
        <v>8199.8430498328871</v>
      </c>
      <c r="BE779" s="33">
        <v>9.0675001343091324E-2</v>
      </c>
      <c r="BF779" s="33"/>
    </row>
    <row r="780" spans="3:58" x14ac:dyDescent="0.3">
      <c r="C780" s="34">
        <v>43509</v>
      </c>
      <c r="D780">
        <v>23202.711604259868</v>
      </c>
      <c r="E780">
        <v>182.18699508640893</v>
      </c>
      <c r="F780">
        <v>606.94690171834827</v>
      </c>
      <c r="G780" t="s">
        <v>310</v>
      </c>
      <c r="H780">
        <v>1314.9785523342084</v>
      </c>
      <c r="I780">
        <v>758.71079929442101</v>
      </c>
      <c r="J780">
        <v>2.9813998793817742</v>
      </c>
      <c r="K780">
        <v>265.80234587976844</v>
      </c>
      <c r="L780">
        <v>338.61156606483513</v>
      </c>
      <c r="M780">
        <v>347.26971276897473</v>
      </c>
      <c r="N780">
        <v>1309.8918037875455</v>
      </c>
      <c r="O780">
        <v>20.635213623502004</v>
      </c>
      <c r="P780">
        <v>15.840132095210276</v>
      </c>
      <c r="Q780">
        <v>3.4484596366440505</v>
      </c>
      <c r="R780">
        <v>1079.7990299798521</v>
      </c>
      <c r="S780">
        <v>1300.2660316525778</v>
      </c>
      <c r="T780">
        <v>4700.0212844621292</v>
      </c>
      <c r="U780">
        <v>2499.8870240196311</v>
      </c>
      <c r="V780">
        <v>131.72242389079705</v>
      </c>
      <c r="W780">
        <v>23.799999237060547</v>
      </c>
      <c r="X780">
        <v>0.75435738061019797</v>
      </c>
      <c r="Y780">
        <v>9.5899610090976353</v>
      </c>
      <c r="Z780" t="s">
        <v>310</v>
      </c>
      <c r="AA780" t="s">
        <v>310</v>
      </c>
      <c r="AB780" t="s">
        <v>310</v>
      </c>
      <c r="AC780" t="s">
        <v>310</v>
      </c>
      <c r="AD780" t="s">
        <v>310</v>
      </c>
      <c r="AE780">
        <v>14836.798011559047</v>
      </c>
      <c r="AF780">
        <v>92.199996948242188</v>
      </c>
      <c r="AG780">
        <v>8.5224515568798207</v>
      </c>
      <c r="AH780">
        <v>358.34819772926329</v>
      </c>
      <c r="AI780" t="s">
        <v>310</v>
      </c>
      <c r="AJ780">
        <v>-0.30000001192092896</v>
      </c>
      <c r="AK780">
        <v>6210</v>
      </c>
      <c r="AL780">
        <v>75.282631706513499</v>
      </c>
      <c r="AM780">
        <v>1.1870377672175783</v>
      </c>
      <c r="AN780">
        <v>5.8020573536598645</v>
      </c>
      <c r="AO780">
        <v>17.290157983382066</v>
      </c>
      <c r="AP780">
        <v>2.8729338248392577E-2</v>
      </c>
      <c r="AQ780">
        <v>11.540441711803624</v>
      </c>
      <c r="AR780">
        <v>39970.271037085775</v>
      </c>
      <c r="AS780">
        <v>45493.541228880873</v>
      </c>
      <c r="AT780">
        <v>458.07642556102064</v>
      </c>
      <c r="AU780">
        <v>621.46345793978412</v>
      </c>
      <c r="AV780">
        <v>567.83323349265697</v>
      </c>
      <c r="AW780">
        <v>583.79071591716263</v>
      </c>
      <c r="AX780">
        <v>582.71519835058837</v>
      </c>
      <c r="AY780">
        <v>575.41296008183099</v>
      </c>
      <c r="AZ780">
        <v>3.7489143682659294</v>
      </c>
      <c r="BA780">
        <v>-14.189252630100874</v>
      </c>
      <c r="BB780">
        <v>49.786437577757383</v>
      </c>
      <c r="BC780">
        <v>910.69976610991068</v>
      </c>
      <c r="BD780">
        <v>8199.7257351469834</v>
      </c>
      <c r="BE780" s="33">
        <v>8.8302868135167079E-2</v>
      </c>
      <c r="BF780" s="33"/>
    </row>
    <row r="781" spans="3:58" x14ac:dyDescent="0.3">
      <c r="C781" s="34">
        <v>43510</v>
      </c>
      <c r="D781">
        <v>21231.474176169406</v>
      </c>
      <c r="E781">
        <v>181.63921009030625</v>
      </c>
      <c r="F781">
        <v>601.50769767116071</v>
      </c>
      <c r="G781" t="s">
        <v>310</v>
      </c>
      <c r="H781">
        <v>1314.1485576279224</v>
      </c>
      <c r="I781">
        <v>748.36876943986908</v>
      </c>
      <c r="J781">
        <v>3.0442568648043422</v>
      </c>
      <c r="K781">
        <v>278.91031383779028</v>
      </c>
      <c r="L781">
        <v>346.90997428728014</v>
      </c>
      <c r="M781">
        <v>356.7093848007064</v>
      </c>
      <c r="N781">
        <v>1312.6710868603493</v>
      </c>
      <c r="O781">
        <v>19.791912052986309</v>
      </c>
      <c r="P781">
        <v>15.027967326716119</v>
      </c>
      <c r="Q781">
        <v>3.9354325683932174</v>
      </c>
      <c r="R781">
        <v>1075.780640490648</v>
      </c>
      <c r="S781">
        <v>1300.1454707551056</v>
      </c>
      <c r="T781">
        <v>4699.9865290758598</v>
      </c>
      <c r="U781">
        <v>2500.1277878801975</v>
      </c>
      <c r="V781">
        <v>131.69244722596693</v>
      </c>
      <c r="W781">
        <v>23.799999237060547</v>
      </c>
      <c r="X781">
        <v>0.75992500782012939</v>
      </c>
      <c r="Y781">
        <v>9.3647224605240194</v>
      </c>
      <c r="Z781" t="s">
        <v>310</v>
      </c>
      <c r="AA781" t="s">
        <v>310</v>
      </c>
      <c r="AB781" t="s">
        <v>310</v>
      </c>
      <c r="AC781" t="s">
        <v>310</v>
      </c>
      <c r="AD781" t="s">
        <v>310</v>
      </c>
      <c r="AE781">
        <v>13344.487526686793</v>
      </c>
      <c r="AF781">
        <v>92.158192306055184</v>
      </c>
      <c r="AG781">
        <v>8.5100276802505341</v>
      </c>
      <c r="AH781">
        <v>353.53006253782058</v>
      </c>
      <c r="AI781" t="s">
        <v>310</v>
      </c>
      <c r="AJ781">
        <v>-0.30000001192092896</v>
      </c>
      <c r="AK781">
        <v>6210</v>
      </c>
      <c r="AL781">
        <v>75.685535712424056</v>
      </c>
      <c r="AM781">
        <v>1.162499303853793</v>
      </c>
      <c r="AN781">
        <v>5.6251089607658695</v>
      </c>
      <c r="AO781">
        <v>17.099451035867503</v>
      </c>
      <c r="AP781">
        <v>2.775993450048533E-2</v>
      </c>
      <c r="AQ781">
        <v>11.892918048554497</v>
      </c>
      <c r="AR781">
        <v>37415.331689085528</v>
      </c>
      <c r="AS781">
        <v>42992.01856541192</v>
      </c>
      <c r="AT781">
        <v>446.64468764710455</v>
      </c>
      <c r="AU781">
        <v>618.18395744152974</v>
      </c>
      <c r="AV781">
        <v>545.63069683046774</v>
      </c>
      <c r="AW781">
        <v>566.37046342931046</v>
      </c>
      <c r="AX781">
        <v>565.10604620956622</v>
      </c>
      <c r="AY781">
        <v>557.02702276765615</v>
      </c>
      <c r="AZ781">
        <v>3.4200641420793887</v>
      </c>
      <c r="BA781">
        <v>-13.329712336065004</v>
      </c>
      <c r="BB781">
        <v>62.530899756868635</v>
      </c>
      <c r="BC781">
        <v>907.95238813990454</v>
      </c>
      <c r="BD781">
        <v>8199.6420002880095</v>
      </c>
      <c r="BE781" s="33">
        <v>8.1141666509211036E-2</v>
      </c>
      <c r="BF781" s="33"/>
    </row>
    <row r="782" spans="3:58" x14ac:dyDescent="0.3">
      <c r="C782" s="34">
        <v>43511</v>
      </c>
      <c r="D782">
        <v>23085.896277483425</v>
      </c>
      <c r="E782">
        <v>181.56025419226773</v>
      </c>
      <c r="F782">
        <v>624.69540523667547</v>
      </c>
      <c r="G782" t="s">
        <v>310</v>
      </c>
      <c r="H782">
        <v>1313.7465139315361</v>
      </c>
      <c r="I782">
        <v>754.12703198211511</v>
      </c>
      <c r="J782">
        <v>2.8732629850477784</v>
      </c>
      <c r="K782">
        <v>276.578407938937</v>
      </c>
      <c r="L782">
        <v>358.90696124224775</v>
      </c>
      <c r="M782">
        <v>356.52349392301198</v>
      </c>
      <c r="N782">
        <v>1308.0174919854785</v>
      </c>
      <c r="O782">
        <v>19.99869471664686</v>
      </c>
      <c r="P782">
        <v>15.707107833922459</v>
      </c>
      <c r="Q782">
        <v>3.2517320803681353</v>
      </c>
      <c r="R782">
        <v>1077.5365719537444</v>
      </c>
      <c r="S782">
        <v>1300.1517630627318</v>
      </c>
      <c r="T782">
        <v>4699.9799930664922</v>
      </c>
      <c r="U782">
        <v>2500.3905459982457</v>
      </c>
      <c r="V782">
        <v>131.78972713665141</v>
      </c>
      <c r="W782">
        <v>23.799999237060543</v>
      </c>
      <c r="X782">
        <v>0.75313805367897402</v>
      </c>
      <c r="Y782">
        <v>1.7305832162188131</v>
      </c>
      <c r="Z782" t="s">
        <v>310</v>
      </c>
      <c r="AA782" t="s">
        <v>310</v>
      </c>
      <c r="AB782" t="s">
        <v>310</v>
      </c>
      <c r="AC782" t="s">
        <v>310</v>
      </c>
      <c r="AD782" t="s">
        <v>310</v>
      </c>
      <c r="AE782">
        <v>14590.41884794961</v>
      </c>
      <c r="AF782">
        <v>91.935625343385482</v>
      </c>
      <c r="AG782">
        <v>8.4533263346819574</v>
      </c>
      <c r="AH782">
        <v>352.07563428471082</v>
      </c>
      <c r="AI782" t="s">
        <v>310</v>
      </c>
      <c r="AJ782">
        <v>8.4439956830540744E-2</v>
      </c>
      <c r="AK782">
        <v>6210</v>
      </c>
      <c r="AL782">
        <v>75.380786270734646</v>
      </c>
      <c r="AM782">
        <v>1.1798141655993521</v>
      </c>
      <c r="AN782">
        <v>5.9478566878589429</v>
      </c>
      <c r="AO782">
        <v>17.046615037124212</v>
      </c>
      <c r="AP782">
        <v>2.6430936504345737E-2</v>
      </c>
      <c r="AQ782">
        <v>12.487944746006164</v>
      </c>
      <c r="AR782">
        <v>39750.783167622489</v>
      </c>
      <c r="AS782">
        <v>49696.061567566772</v>
      </c>
      <c r="AT782">
        <v>460.59842602975573</v>
      </c>
      <c r="AU782">
        <v>641.31490166154435</v>
      </c>
      <c r="AV782">
        <v>585.29501340729132</v>
      </c>
      <c r="AW782">
        <v>599.99738723423104</v>
      </c>
      <c r="AX782">
        <v>599.0525302579523</v>
      </c>
      <c r="AY782">
        <v>590.74849901969469</v>
      </c>
      <c r="AZ782">
        <v>3.3911410868606588</v>
      </c>
      <c r="BA782">
        <v>-13.096307906418946</v>
      </c>
      <c r="BB782">
        <v>66.903278948669112</v>
      </c>
      <c r="BC782">
        <v>925.6206697655897</v>
      </c>
      <c r="BD782">
        <v>8199.6543847928588</v>
      </c>
      <c r="BE782" s="33">
        <v>7.2790515233108033E-2</v>
      </c>
      <c r="BF782" s="33"/>
    </row>
    <row r="783" spans="3:58" x14ac:dyDescent="0.3">
      <c r="C783" s="34">
        <v>43512</v>
      </c>
      <c r="D783">
        <v>23127.837023571785</v>
      </c>
      <c r="E783">
        <v>180.75187835059344</v>
      </c>
      <c r="F783">
        <v>616.90220940984</v>
      </c>
      <c r="G783" t="s">
        <v>310</v>
      </c>
      <c r="H783">
        <v>1314.7284871713161</v>
      </c>
      <c r="I783">
        <v>752.6711638919694</v>
      </c>
      <c r="J783">
        <v>2.9953699131529241</v>
      </c>
      <c r="K783">
        <v>259.05904495099873</v>
      </c>
      <c r="L783">
        <v>338.71191981207465</v>
      </c>
      <c r="M783">
        <v>346.80269580708068</v>
      </c>
      <c r="N783">
        <v>1309.2753233089113</v>
      </c>
      <c r="O783">
        <v>20.080285335322191</v>
      </c>
      <c r="P783">
        <v>15.765885354440899</v>
      </c>
      <c r="Q783">
        <v>3.1276974980041814</v>
      </c>
      <c r="R783">
        <v>1074.1591956269053</v>
      </c>
      <c r="S783">
        <v>1300.2691405003195</v>
      </c>
      <c r="T783">
        <v>4700.0396182198619</v>
      </c>
      <c r="U783">
        <v>2499.7095515377632</v>
      </c>
      <c r="V783">
        <v>131.70820179813538</v>
      </c>
      <c r="W783">
        <v>23.79999923706055</v>
      </c>
      <c r="X783">
        <v>0.74788061001527473</v>
      </c>
      <c r="Y783">
        <v>1.7832500284777173</v>
      </c>
      <c r="Z783" t="s">
        <v>310</v>
      </c>
      <c r="AA783" t="s">
        <v>310</v>
      </c>
      <c r="AB783" t="s">
        <v>310</v>
      </c>
      <c r="AC783" t="s">
        <v>310</v>
      </c>
      <c r="AD783" t="s">
        <v>310</v>
      </c>
      <c r="AE783">
        <v>14594.799352925116</v>
      </c>
      <c r="AF783">
        <v>91.993055164019282</v>
      </c>
      <c r="AG783">
        <v>8.4724239008879483</v>
      </c>
      <c r="AH783">
        <v>350.27714856701181</v>
      </c>
      <c r="AI783" t="s">
        <v>310</v>
      </c>
      <c r="AJ783">
        <v>0.5</v>
      </c>
      <c r="AK783">
        <v>6210</v>
      </c>
      <c r="AL783">
        <v>74.760927647088593</v>
      </c>
      <c r="AM783">
        <v>1.2511301406841131</v>
      </c>
      <c r="AN783">
        <v>5.9041091179635297</v>
      </c>
      <c r="AO783">
        <v>17.651735548041195</v>
      </c>
      <c r="AP783">
        <v>2.6918968221403782E-2</v>
      </c>
      <c r="AQ783">
        <v>11.883672347134603</v>
      </c>
      <c r="AR783">
        <v>39636.634963717712</v>
      </c>
      <c r="AS783">
        <v>47603.439167995428</v>
      </c>
      <c r="AT783">
        <v>459.50997800372937</v>
      </c>
      <c r="AU783">
        <v>632.68518808130773</v>
      </c>
      <c r="AV783">
        <v>575.30131950354803</v>
      </c>
      <c r="AW783">
        <v>590.97358480666196</v>
      </c>
      <c r="AX783">
        <v>589.75741677276812</v>
      </c>
      <c r="AY783">
        <v>582.20223055795736</v>
      </c>
      <c r="AZ783">
        <v>3.3354808903171471</v>
      </c>
      <c r="BA783">
        <v>-14.028605023779752</v>
      </c>
      <c r="BB783">
        <v>51.585381950261535</v>
      </c>
      <c r="BC783">
        <v>915.93835202159426</v>
      </c>
      <c r="BD783">
        <v>8200.174862159698</v>
      </c>
      <c r="BE783" s="33">
        <v>7.8370832217236355E-2</v>
      </c>
      <c r="BF783" s="33"/>
    </row>
    <row r="784" spans="3:58" x14ac:dyDescent="0.3">
      <c r="C784" s="34">
        <v>43513</v>
      </c>
      <c r="D784">
        <v>23200.186994064643</v>
      </c>
      <c r="E784">
        <v>179.84159120612495</v>
      </c>
      <c r="F784">
        <v>617.97153613156138</v>
      </c>
      <c r="G784" t="s">
        <v>310</v>
      </c>
      <c r="H784">
        <v>1314.994878686166</v>
      </c>
      <c r="I784">
        <v>750.94151884871098</v>
      </c>
      <c r="J784">
        <v>3.0446485022291285</v>
      </c>
      <c r="K784">
        <v>257.68623544838562</v>
      </c>
      <c r="L784">
        <v>334.52463009207702</v>
      </c>
      <c r="M784">
        <v>345.47045039873473</v>
      </c>
      <c r="N784">
        <v>1310.5066799546321</v>
      </c>
      <c r="O784">
        <v>20.552961909777792</v>
      </c>
      <c r="P784">
        <v>15.807531899989611</v>
      </c>
      <c r="Q784">
        <v>3.3917294619293763</v>
      </c>
      <c r="R784">
        <v>1073.3153939665394</v>
      </c>
      <c r="S784">
        <v>1300.3112525442184</v>
      </c>
      <c r="T784">
        <v>4700.0168696213386</v>
      </c>
      <c r="U784">
        <v>2501.1701731460589</v>
      </c>
      <c r="V784">
        <v>131.75868706763063</v>
      </c>
      <c r="W784">
        <v>23.841944497764409</v>
      </c>
      <c r="X784">
        <v>0.74984885462276851</v>
      </c>
      <c r="Y784">
        <v>1.7515270139131698</v>
      </c>
      <c r="Z784" t="s">
        <v>310</v>
      </c>
      <c r="AA784" t="s">
        <v>310</v>
      </c>
      <c r="AB784" t="s">
        <v>310</v>
      </c>
      <c r="AC784" t="s">
        <v>310</v>
      </c>
      <c r="AD784" t="s">
        <v>310</v>
      </c>
      <c r="AE784">
        <v>14598.348564813048</v>
      </c>
      <c r="AF784">
        <v>92.180835409007898</v>
      </c>
      <c r="AG784">
        <v>8.4131102032564922</v>
      </c>
      <c r="AH784">
        <v>350.91196385821837</v>
      </c>
      <c r="AI784" t="s">
        <v>310</v>
      </c>
      <c r="AJ784">
        <v>0.5</v>
      </c>
      <c r="AK784">
        <v>6210</v>
      </c>
      <c r="AL784">
        <v>74.485110727466207</v>
      </c>
      <c r="AM784">
        <v>1.2481988398354731</v>
      </c>
      <c r="AN784">
        <v>5.8976967461366732</v>
      </c>
      <c r="AO784">
        <v>17.936241433265639</v>
      </c>
      <c r="AP784">
        <v>2.7454979045109615E-2</v>
      </c>
      <c r="AQ784">
        <v>11.557014115918903</v>
      </c>
      <c r="AR784">
        <v>39464.013968896121</v>
      </c>
      <c r="AS784">
        <v>48662.607691710677</v>
      </c>
      <c r="AT784">
        <v>458.90082901906413</v>
      </c>
      <c r="AU784">
        <v>633.46423390191057</v>
      </c>
      <c r="AV784">
        <v>579.81278117793943</v>
      </c>
      <c r="AW784">
        <v>594.72776852671234</v>
      </c>
      <c r="AX784">
        <v>593.51281219780526</v>
      </c>
      <c r="AY784">
        <v>585.33101321049423</v>
      </c>
      <c r="AZ784">
        <v>3.5510119519007466</v>
      </c>
      <c r="BA784">
        <v>-13.961371000440868</v>
      </c>
      <c r="BB784">
        <v>45.70890712900583</v>
      </c>
      <c r="BC784">
        <v>903.6633483643426</v>
      </c>
      <c r="BD784">
        <v>8200.4304201763098</v>
      </c>
      <c r="BE784" s="33">
        <v>8.1408332102000699E-2</v>
      </c>
      <c r="BF784" s="33"/>
    </row>
    <row r="785" spans="3:58" x14ac:dyDescent="0.3">
      <c r="C785" s="34">
        <v>43514</v>
      </c>
      <c r="D785">
        <v>23198.816836328358</v>
      </c>
      <c r="E785">
        <v>177.7761538275499</v>
      </c>
      <c r="F785">
        <v>600.79942520631562</v>
      </c>
      <c r="G785" t="s">
        <v>310</v>
      </c>
      <c r="H785">
        <v>1315.0092854379861</v>
      </c>
      <c r="I785">
        <v>748.58427109456159</v>
      </c>
      <c r="J785">
        <v>3.1870931162882132</v>
      </c>
      <c r="K785">
        <v>247.69697423333699</v>
      </c>
      <c r="L785">
        <v>319.01714978524092</v>
      </c>
      <c r="M785">
        <v>335.3134691009472</v>
      </c>
      <c r="N785">
        <v>1310.5922972631272</v>
      </c>
      <c r="O785">
        <v>20.757737516927421</v>
      </c>
      <c r="P785">
        <v>15.764353369008314</v>
      </c>
      <c r="Q785">
        <v>3.5728640383305699</v>
      </c>
      <c r="R785">
        <v>1077.8653936626527</v>
      </c>
      <c r="S785">
        <v>1300.2418457903113</v>
      </c>
      <c r="T785">
        <v>4618.5022875044933</v>
      </c>
      <c r="U785">
        <v>2426.568407358654</v>
      </c>
      <c r="V785">
        <v>131.74495025620865</v>
      </c>
      <c r="W785">
        <v>23.857985398062301</v>
      </c>
      <c r="X785">
        <v>0.76470149934281706</v>
      </c>
      <c r="Y785">
        <v>1.6634440490653364</v>
      </c>
      <c r="Z785" t="s">
        <v>310</v>
      </c>
      <c r="AA785" t="s">
        <v>310</v>
      </c>
      <c r="AB785" t="s">
        <v>310</v>
      </c>
      <c r="AC785" t="s">
        <v>310</v>
      </c>
      <c r="AD785" t="s">
        <v>310</v>
      </c>
      <c r="AE785">
        <v>14634.275844984828</v>
      </c>
      <c r="AF785">
        <v>92.016943852535675</v>
      </c>
      <c r="AG785">
        <v>8.3324999809265137</v>
      </c>
      <c r="AH785">
        <v>351.27500152587891</v>
      </c>
      <c r="AI785" t="s">
        <v>310</v>
      </c>
      <c r="AJ785">
        <v>0.4154159818838451</v>
      </c>
      <c r="AK785">
        <v>6210</v>
      </c>
      <c r="AL785">
        <v>74.322038960817906</v>
      </c>
      <c r="AM785">
        <v>1.3235605213320634</v>
      </c>
      <c r="AN785">
        <v>5.7194500117190739</v>
      </c>
      <c r="AO785">
        <v>18.22477468949937</v>
      </c>
      <c r="AP785">
        <v>2.807847838725222E-2</v>
      </c>
      <c r="AQ785">
        <v>10.574848589506063</v>
      </c>
      <c r="AR785">
        <v>39777.876838940232</v>
      </c>
      <c r="AS785">
        <v>44576.491554437926</v>
      </c>
      <c r="AT785">
        <v>454.81835173049961</v>
      </c>
      <c r="AU785">
        <v>615.50232842963555</v>
      </c>
      <c r="AV785">
        <v>557.80571386194629</v>
      </c>
      <c r="AW785">
        <v>574.09371175158367</v>
      </c>
      <c r="AX785">
        <v>571.9464127478326</v>
      </c>
      <c r="AY785">
        <v>566.78210022146379</v>
      </c>
      <c r="AZ785">
        <v>3.5378044564608628</v>
      </c>
      <c r="BA785">
        <v>-15.143728841966459</v>
      </c>
      <c r="BB785">
        <v>36.337448637286471</v>
      </c>
      <c r="BC785">
        <v>894.89436142322518</v>
      </c>
      <c r="BD785">
        <v>8126.6277526238364</v>
      </c>
      <c r="BE785" s="33">
        <v>8.1311528394474905E-2</v>
      </c>
      <c r="BF785" s="33"/>
    </row>
    <row r="786" spans="3:58" x14ac:dyDescent="0.3">
      <c r="C786" s="34">
        <v>43515</v>
      </c>
      <c r="D786">
        <v>23200.746451870891</v>
      </c>
      <c r="E786">
        <v>179.61166919066315</v>
      </c>
      <c r="F786">
        <v>600.59397686533271</v>
      </c>
      <c r="G786" t="s">
        <v>310</v>
      </c>
      <c r="H786">
        <v>1315.0194739271221</v>
      </c>
      <c r="I786">
        <v>752.04517180817993</v>
      </c>
      <c r="J786">
        <v>3.2598553898440428</v>
      </c>
      <c r="K786">
        <v>235.23549993757604</v>
      </c>
      <c r="L786">
        <v>312.30017919411307</v>
      </c>
      <c r="M786">
        <v>333.1930270493574</v>
      </c>
      <c r="N786">
        <v>1309.8181097805143</v>
      </c>
      <c r="O786">
        <v>20.687902849293309</v>
      </c>
      <c r="P786">
        <v>15.692384125346871</v>
      </c>
      <c r="Q786">
        <v>3.5963064184455007</v>
      </c>
      <c r="R786">
        <v>1072.0099437370022</v>
      </c>
      <c r="S786">
        <v>1300.3339675264219</v>
      </c>
      <c r="T786">
        <v>4250.0230234807022</v>
      </c>
      <c r="U786">
        <v>2099.9044350768559</v>
      </c>
      <c r="V786">
        <v>131.82563767984294</v>
      </c>
      <c r="W786">
        <v>23.799999237060543</v>
      </c>
      <c r="X786">
        <v>0.76380000844320894</v>
      </c>
      <c r="Y786">
        <v>1.6749162856561421</v>
      </c>
      <c r="Z786" t="s">
        <v>310</v>
      </c>
      <c r="AA786" t="s">
        <v>310</v>
      </c>
      <c r="AB786" t="s">
        <v>310</v>
      </c>
      <c r="AC786" t="s">
        <v>310</v>
      </c>
      <c r="AD786" t="s">
        <v>310</v>
      </c>
      <c r="AE786">
        <v>14658.087148564566</v>
      </c>
      <c r="AF786">
        <v>92.15819223776252</v>
      </c>
      <c r="AG786">
        <v>8.2700553466127591</v>
      </c>
      <c r="AH786">
        <v>349.875</v>
      </c>
      <c r="AI786" t="s">
        <v>310</v>
      </c>
      <c r="AJ786">
        <v>0.30000001192092896</v>
      </c>
      <c r="AK786">
        <v>6210</v>
      </c>
      <c r="AL786">
        <v>74.341658535570346</v>
      </c>
      <c r="AM786">
        <v>1.3227821203403485</v>
      </c>
      <c r="AN786">
        <v>5.6202842335144316</v>
      </c>
      <c r="AO786">
        <v>18.302312219331441</v>
      </c>
      <c r="AP786">
        <v>2.7402261668928937E-2</v>
      </c>
      <c r="AQ786">
        <v>10.982480677408251</v>
      </c>
      <c r="AR786">
        <v>39620.490527829948</v>
      </c>
      <c r="AS786">
        <v>44098.927994138481</v>
      </c>
      <c r="AT786">
        <v>455.67527893514352</v>
      </c>
      <c r="AU786">
        <v>615.02508621805396</v>
      </c>
      <c r="AV786">
        <v>556.61100559525153</v>
      </c>
      <c r="AW786">
        <v>573.23319109856027</v>
      </c>
      <c r="AX786">
        <v>570.85412200699852</v>
      </c>
      <c r="AY786">
        <v>565.97255699227219</v>
      </c>
      <c r="AZ786">
        <v>3.467678534813194</v>
      </c>
      <c r="BA786">
        <v>-15.507222324523415</v>
      </c>
      <c r="BB786">
        <v>30.904291944774982</v>
      </c>
      <c r="BC786">
        <v>893.47343950048742</v>
      </c>
      <c r="BD786">
        <v>7801.3291516456229</v>
      </c>
      <c r="BE786" s="33">
        <v>8.2462501712143407E-2</v>
      </c>
      <c r="BF786" s="33"/>
    </row>
    <row r="787" spans="3:58" x14ac:dyDescent="0.3">
      <c r="C787" s="34">
        <v>43516</v>
      </c>
      <c r="D787">
        <v>23200.251820985453</v>
      </c>
      <c r="E787">
        <v>182.52427892857196</v>
      </c>
      <c r="F787">
        <v>602.78576081135031</v>
      </c>
      <c r="G787" t="s">
        <v>310</v>
      </c>
      <c r="H787">
        <v>1314.9528070137931</v>
      </c>
      <c r="I787">
        <v>754.93292553577953</v>
      </c>
      <c r="J787">
        <v>3.9608499880223831</v>
      </c>
      <c r="K787">
        <v>257.26571795256552</v>
      </c>
      <c r="L787">
        <v>324.93106928814245</v>
      </c>
      <c r="M787">
        <v>339.51600246272966</v>
      </c>
      <c r="N787">
        <v>1309.0352855984602</v>
      </c>
      <c r="O787">
        <v>20.714617577265642</v>
      </c>
      <c r="P787">
        <v>15.710785946953102</v>
      </c>
      <c r="Q787">
        <v>3.6706605617101054</v>
      </c>
      <c r="R787">
        <v>1084.4824488833137</v>
      </c>
      <c r="S787">
        <v>1300.1347879822779</v>
      </c>
      <c r="T787">
        <v>4250.0399232008513</v>
      </c>
      <c r="U787">
        <v>2100.3038770052904</v>
      </c>
      <c r="V787">
        <v>131.81602916558515</v>
      </c>
      <c r="W787">
        <v>22.787496197701969</v>
      </c>
      <c r="X787">
        <v>0.76653713964224168</v>
      </c>
      <c r="Y787">
        <v>1.6502494013726479</v>
      </c>
      <c r="Z787" t="s">
        <v>310</v>
      </c>
      <c r="AA787" t="s">
        <v>310</v>
      </c>
      <c r="AB787" t="s">
        <v>310</v>
      </c>
      <c r="AC787" t="s">
        <v>310</v>
      </c>
      <c r="AD787" t="s">
        <v>310</v>
      </c>
      <c r="AE787">
        <v>14758.984906365877</v>
      </c>
      <c r="AF787">
        <v>92.277913672837713</v>
      </c>
      <c r="AG787">
        <v>8.2766670253871659</v>
      </c>
      <c r="AH787">
        <v>351.17153922962643</v>
      </c>
      <c r="AI787" t="s">
        <v>310</v>
      </c>
      <c r="AJ787">
        <v>0.28208194849377599</v>
      </c>
      <c r="AK787">
        <v>6210</v>
      </c>
      <c r="AL787">
        <v>69.443015411641738</v>
      </c>
      <c r="AM787">
        <v>1.3709323414408858</v>
      </c>
      <c r="AN787">
        <v>5.1374386586219254</v>
      </c>
      <c r="AO787">
        <v>20.278934010139235</v>
      </c>
      <c r="AP787">
        <v>0.11377675214761829</v>
      </c>
      <c r="AQ787">
        <v>14.844579325094365</v>
      </c>
      <c r="AR787">
        <v>39812.194063588817</v>
      </c>
      <c r="AS787">
        <v>43709.367708368583</v>
      </c>
      <c r="AT787">
        <v>457.90833931545365</v>
      </c>
      <c r="AU787">
        <v>617.26502473315782</v>
      </c>
      <c r="AV787">
        <v>559.41166915752149</v>
      </c>
      <c r="AW787">
        <v>577.09915324506801</v>
      </c>
      <c r="AX787">
        <v>575.88701357308003</v>
      </c>
      <c r="AY787">
        <v>568.88871116350845</v>
      </c>
      <c r="AZ787">
        <v>3.4485409075947637</v>
      </c>
      <c r="BA787">
        <v>-14.7240414591394</v>
      </c>
      <c r="BB787">
        <v>39.666295391101407</v>
      </c>
      <c r="BC787">
        <v>906.94766557553464</v>
      </c>
      <c r="BD787">
        <v>7799.8219809125421</v>
      </c>
      <c r="BE787" s="33">
        <v>8.2763320831916884E-2</v>
      </c>
      <c r="BF787" s="33"/>
    </row>
    <row r="788" spans="3:58" x14ac:dyDescent="0.3">
      <c r="C788" s="34">
        <v>43517</v>
      </c>
      <c r="D788">
        <v>23200.351626124946</v>
      </c>
      <c r="E788">
        <v>182.09538423901344</v>
      </c>
      <c r="F788">
        <v>608.19640189469021</v>
      </c>
      <c r="G788" t="s">
        <v>310</v>
      </c>
      <c r="H788">
        <v>1315.436225926526</v>
      </c>
      <c r="I788">
        <v>755.39796402325601</v>
      </c>
      <c r="J788">
        <v>7.4856999588853084</v>
      </c>
      <c r="K788">
        <v>265.71679531482351</v>
      </c>
      <c r="L788">
        <v>340.25745945596663</v>
      </c>
      <c r="M788">
        <v>342.22044723721683</v>
      </c>
      <c r="N788">
        <v>1308.4942715254799</v>
      </c>
      <c r="O788">
        <v>20.495972869821227</v>
      </c>
      <c r="P788">
        <v>15.685941926330997</v>
      </c>
      <c r="Q788">
        <v>3.5993147226772098</v>
      </c>
      <c r="R788">
        <v>1098.1752995645793</v>
      </c>
      <c r="S788">
        <v>1300.2035022199723</v>
      </c>
      <c r="T788">
        <v>4249.9497970527163</v>
      </c>
      <c r="U788">
        <v>2099.7375069367536</v>
      </c>
      <c r="V788">
        <v>131.36270345329277</v>
      </c>
      <c r="W788">
        <v>22.115005484544209</v>
      </c>
      <c r="X788">
        <v>0.75724239471633237</v>
      </c>
      <c r="Y788">
        <v>1.7581666387381567</v>
      </c>
      <c r="Z788" t="s">
        <v>310</v>
      </c>
      <c r="AA788" t="s">
        <v>310</v>
      </c>
      <c r="AB788" t="s">
        <v>310</v>
      </c>
      <c r="AC788" t="s">
        <v>310</v>
      </c>
      <c r="AD788" t="s">
        <v>310</v>
      </c>
      <c r="AE788">
        <v>14772.500445056927</v>
      </c>
      <c r="AF788">
        <v>92.358058385803545</v>
      </c>
      <c r="AG788">
        <v>8.2838476336871754</v>
      </c>
      <c r="AH788">
        <v>352.29165893212792</v>
      </c>
      <c r="AI788" t="s">
        <v>310</v>
      </c>
      <c r="AJ788">
        <v>0.10000000149011612</v>
      </c>
      <c r="AK788">
        <v>6210</v>
      </c>
      <c r="AL788">
        <v>71.147036884775119</v>
      </c>
      <c r="AM788">
        <v>1.0867369587824505</v>
      </c>
      <c r="AN788">
        <v>3.5544121122276353</v>
      </c>
      <c r="AO788">
        <v>19.708282541391828</v>
      </c>
      <c r="AP788">
        <v>0.95842128903697521</v>
      </c>
      <c r="AQ788">
        <v>44.473641925837562</v>
      </c>
      <c r="AR788">
        <v>40163.174215437997</v>
      </c>
      <c r="AS788">
        <v>46018.003904097874</v>
      </c>
      <c r="AT788">
        <v>457.6468921078075</v>
      </c>
      <c r="AU788">
        <v>623.06554020979354</v>
      </c>
      <c r="AV788">
        <v>566.16386389247862</v>
      </c>
      <c r="AW788">
        <v>581.41638073600018</v>
      </c>
      <c r="AX788">
        <v>580.04484976363165</v>
      </c>
      <c r="AY788">
        <v>574.15339221170916</v>
      </c>
      <c r="AZ788">
        <v>3.4626839078170142</v>
      </c>
      <c r="BA788">
        <v>-13.632829770199608</v>
      </c>
      <c r="BB788">
        <v>50.14105598566757</v>
      </c>
      <c r="BC788">
        <v>888.65061237126724</v>
      </c>
      <c r="BD788">
        <v>7799.7555228363335</v>
      </c>
      <c r="BE788" s="33">
        <v>8.3504165833195046E-2</v>
      </c>
      <c r="BF788" s="33"/>
    </row>
    <row r="789" spans="3:58" x14ac:dyDescent="0.3">
      <c r="C789" s="34">
        <v>43518</v>
      </c>
      <c r="D789">
        <v>23200.112212310334</v>
      </c>
      <c r="E789">
        <v>182.34456212715423</v>
      </c>
      <c r="F789">
        <v>611.50422398825492</v>
      </c>
      <c r="G789" t="s">
        <v>310</v>
      </c>
      <c r="H789">
        <v>1317.8189134836659</v>
      </c>
      <c r="I789">
        <v>752.98047266753349</v>
      </c>
      <c r="J789">
        <v>5.1215421262603433</v>
      </c>
      <c r="K789">
        <v>264.22920826751096</v>
      </c>
      <c r="L789">
        <v>338.62255128996208</v>
      </c>
      <c r="M789">
        <v>342.3061295654104</v>
      </c>
      <c r="N789">
        <v>1311.3950104752776</v>
      </c>
      <c r="O789">
        <v>20.054119485331015</v>
      </c>
      <c r="P789">
        <v>15.596882138905736</v>
      </c>
      <c r="Q789">
        <v>3.4095696373790108</v>
      </c>
      <c r="R789">
        <v>1095.8376665729425</v>
      </c>
      <c r="S789">
        <v>1300.2086639186098</v>
      </c>
      <c r="T789">
        <v>4249.9719357306631</v>
      </c>
      <c r="U789">
        <v>2100.5624292489947</v>
      </c>
      <c r="V789">
        <v>131.71530315883575</v>
      </c>
      <c r="W789">
        <v>23.857916598039242</v>
      </c>
      <c r="X789">
        <v>0.77333692078553773</v>
      </c>
      <c r="Y789">
        <v>1.7454168536767281</v>
      </c>
      <c r="Z789" t="s">
        <v>310</v>
      </c>
      <c r="AA789" t="s">
        <v>310</v>
      </c>
      <c r="AB789" t="s">
        <v>310</v>
      </c>
      <c r="AC789" t="s">
        <v>310</v>
      </c>
      <c r="AD789" t="s">
        <v>310</v>
      </c>
      <c r="AE789">
        <v>14810.275965939638</v>
      </c>
      <c r="AF789">
        <v>92.258264525227304</v>
      </c>
      <c r="AG789">
        <v>8.2024166403676233</v>
      </c>
      <c r="AH789">
        <v>351.39311970112999</v>
      </c>
      <c r="AI789" t="s">
        <v>310</v>
      </c>
      <c r="AJ789">
        <v>-0.12389019578768647</v>
      </c>
      <c r="AK789">
        <v>6210</v>
      </c>
      <c r="AL789">
        <v>77.106344108771708</v>
      </c>
      <c r="AM789">
        <v>0.53477967205347221</v>
      </c>
      <c r="AN789">
        <v>3.8872305700048848</v>
      </c>
      <c r="AO789">
        <v>16.362103268186743</v>
      </c>
      <c r="AP789">
        <v>0.5127480827982932</v>
      </c>
      <c r="AQ789">
        <v>82.506606958829551</v>
      </c>
      <c r="AR789">
        <v>39993.502070846385</v>
      </c>
      <c r="AS789">
        <v>46814.172119323397</v>
      </c>
      <c r="AT789">
        <v>459.30989442516636</v>
      </c>
      <c r="AU789">
        <v>626.85058152978502</v>
      </c>
      <c r="AV789">
        <v>573.49454939868644</v>
      </c>
      <c r="AW789">
        <v>588.59851124336217</v>
      </c>
      <c r="AX789">
        <v>587.36720141879573</v>
      </c>
      <c r="AY789">
        <v>580.67807928662342</v>
      </c>
      <c r="AZ789">
        <v>3.6389759667146051</v>
      </c>
      <c r="BA789">
        <v>-13.725506597887739</v>
      </c>
      <c r="BB789">
        <v>49.615204892009181</v>
      </c>
      <c r="BC789">
        <v>879.87861063424441</v>
      </c>
      <c r="BD789">
        <v>7799.7847562764919</v>
      </c>
      <c r="BE789" s="33">
        <v>8.3516570412050128E-2</v>
      </c>
      <c r="BF789" s="33"/>
    </row>
    <row r="790" spans="3:58" x14ac:dyDescent="0.3">
      <c r="C790" s="34">
        <v>43519</v>
      </c>
      <c r="D790">
        <v>23201.705065212955</v>
      </c>
      <c r="E790">
        <v>180.55301115996576</v>
      </c>
      <c r="F790">
        <v>611.0343820526731</v>
      </c>
      <c r="G790" t="s">
        <v>310</v>
      </c>
      <c r="H790">
        <v>1315.0177977920916</v>
      </c>
      <c r="I790">
        <v>755.87490199663432</v>
      </c>
      <c r="J790">
        <v>3.1551826873919655</v>
      </c>
      <c r="K790">
        <v>258.68903828982906</v>
      </c>
      <c r="L790">
        <v>335.08085611044652</v>
      </c>
      <c r="M790">
        <v>344.83610810441559</v>
      </c>
      <c r="N790">
        <v>1309.3591955336212</v>
      </c>
      <c r="O790">
        <v>19.76016300130663</v>
      </c>
      <c r="P790">
        <v>15.554736888907469</v>
      </c>
      <c r="Q790">
        <v>2.9015547764370915</v>
      </c>
      <c r="R790">
        <v>1090.7355169569114</v>
      </c>
      <c r="S790">
        <v>1300.1692055325311</v>
      </c>
      <c r="T790">
        <v>4250.0344192425355</v>
      </c>
      <c r="U790">
        <v>2099.8632429889067</v>
      </c>
      <c r="V790">
        <v>131.67508337463352</v>
      </c>
      <c r="W790">
        <v>23.799999237060547</v>
      </c>
      <c r="X790">
        <v>0.76762500405311584</v>
      </c>
      <c r="Y790">
        <v>1.7965558500427969</v>
      </c>
      <c r="Z790" t="s">
        <v>310</v>
      </c>
      <c r="AA790" t="s">
        <v>310</v>
      </c>
      <c r="AB790" t="s">
        <v>310</v>
      </c>
      <c r="AC790" t="s">
        <v>310</v>
      </c>
      <c r="AD790" t="s">
        <v>310</v>
      </c>
      <c r="AE790">
        <v>14854.364053340267</v>
      </c>
      <c r="AF790">
        <v>92.199996948242188</v>
      </c>
      <c r="AG790">
        <v>8.2699171277520733</v>
      </c>
      <c r="AH790">
        <v>351.71652111584825</v>
      </c>
      <c r="AI790" t="s">
        <v>310</v>
      </c>
      <c r="AJ790">
        <v>-0.30000001192092896</v>
      </c>
      <c r="AK790">
        <v>6210</v>
      </c>
      <c r="AL790">
        <v>74.815109065826491</v>
      </c>
      <c r="AM790">
        <v>1.1413900449218832</v>
      </c>
      <c r="AN790">
        <v>5.6668464648796881</v>
      </c>
      <c r="AO790">
        <v>17.845019242173151</v>
      </c>
      <c r="AP790">
        <v>8.4541436250350502E-2</v>
      </c>
      <c r="AQ790">
        <v>111.81503952168632</v>
      </c>
      <c r="AR790">
        <v>39954.993847786747</v>
      </c>
      <c r="AS790">
        <v>47503.064008727837</v>
      </c>
      <c r="AT790">
        <v>456.84611991032494</v>
      </c>
      <c r="AU790">
        <v>626.21055695969824</v>
      </c>
      <c r="AV790">
        <v>573.73386708457144</v>
      </c>
      <c r="AW790">
        <v>588.37900559993966</v>
      </c>
      <c r="AX790">
        <v>587.16502021742895</v>
      </c>
      <c r="AY790">
        <v>580.09148954199566</v>
      </c>
      <c r="AZ790">
        <v>3.7299449310331747</v>
      </c>
      <c r="BA790">
        <v>-14.074475804495338</v>
      </c>
      <c r="BB790">
        <v>50.743820519107352</v>
      </c>
      <c r="BC790">
        <v>882.69602281417542</v>
      </c>
      <c r="BD790">
        <v>7799.1612151466252</v>
      </c>
      <c r="BE790" s="33">
        <v>8.6104167004426344E-2</v>
      </c>
      <c r="BF790" s="33"/>
    </row>
    <row r="791" spans="3:58" x14ac:dyDescent="0.3">
      <c r="C791" s="34">
        <v>43520</v>
      </c>
      <c r="D791">
        <v>23200.049605898599</v>
      </c>
      <c r="E791">
        <v>181.9515806669045</v>
      </c>
      <c r="F791">
        <v>605.20314819604005</v>
      </c>
      <c r="G791" t="s">
        <v>310</v>
      </c>
      <c r="H791">
        <v>1318.7434185952993</v>
      </c>
      <c r="I791">
        <v>756.52659821293014</v>
      </c>
      <c r="J791">
        <v>3.9168878857729248</v>
      </c>
      <c r="K791">
        <v>257.20309388162207</v>
      </c>
      <c r="L791">
        <v>324.18886478903073</v>
      </c>
      <c r="M791">
        <v>341.67306284131161</v>
      </c>
      <c r="N791">
        <v>1311.4094869903035</v>
      </c>
      <c r="O791">
        <v>19.828897815739733</v>
      </c>
      <c r="P791">
        <v>15.536581145807011</v>
      </c>
      <c r="Q791">
        <v>2.9952569636478747</v>
      </c>
      <c r="R791">
        <v>1096.4136984396328</v>
      </c>
      <c r="S791">
        <v>1300.0344190247163</v>
      </c>
      <c r="T791">
        <v>4250.0131244302047</v>
      </c>
      <c r="U791">
        <v>2100.5343068109833</v>
      </c>
      <c r="V791">
        <v>131.84616016763709</v>
      </c>
      <c r="W791">
        <v>23.799999237060547</v>
      </c>
      <c r="X791">
        <v>0.75398677239645373</v>
      </c>
      <c r="Y791">
        <v>1.7599999904632573</v>
      </c>
      <c r="Z791" t="s">
        <v>310</v>
      </c>
      <c r="AA791" t="s">
        <v>310</v>
      </c>
      <c r="AB791" t="s">
        <v>310</v>
      </c>
      <c r="AC791" t="s">
        <v>310</v>
      </c>
      <c r="AD791" t="s">
        <v>310</v>
      </c>
      <c r="AE791">
        <v>14726.315109853784</v>
      </c>
      <c r="AF791">
        <v>92.199996948242188</v>
      </c>
      <c r="AG791">
        <v>8.2625346508198181</v>
      </c>
      <c r="AH791">
        <v>351.93500085294016</v>
      </c>
      <c r="AI791" t="s">
        <v>310</v>
      </c>
      <c r="AJ791">
        <v>-0.30000001192092896</v>
      </c>
      <c r="AK791">
        <v>6210</v>
      </c>
      <c r="AL791">
        <v>72.645937133862617</v>
      </c>
      <c r="AM791">
        <v>1.3679410832448713</v>
      </c>
      <c r="AN791">
        <v>5.2050003627585451</v>
      </c>
      <c r="AO791">
        <v>20.227941866458522</v>
      </c>
      <c r="AP791">
        <v>7.776225083313637E-2</v>
      </c>
      <c r="AQ791">
        <v>71.439859187947008</v>
      </c>
      <c r="AR791">
        <v>39561.796334266408</v>
      </c>
      <c r="AS791">
        <v>44774.137784089944</v>
      </c>
      <c r="AT791">
        <v>459.35135772362867</v>
      </c>
      <c r="AU791">
        <v>620.01023461798275</v>
      </c>
      <c r="AV791">
        <v>566.67812927321302</v>
      </c>
      <c r="AW791">
        <v>582.72240883352742</v>
      </c>
      <c r="AX791">
        <v>581.63481760904904</v>
      </c>
      <c r="AY791">
        <v>575.77552284777801</v>
      </c>
      <c r="AZ791">
        <v>3.7546016917919882</v>
      </c>
      <c r="BA791">
        <v>-14.035094632280204</v>
      </c>
      <c r="BB791">
        <v>41.810489028442618</v>
      </c>
      <c r="BC791">
        <v>877.22873401790184</v>
      </c>
      <c r="BD791">
        <v>7799.4507454255545</v>
      </c>
      <c r="BE791" s="33">
        <v>8.7008331902325153E-2</v>
      </c>
      <c r="BF791" s="33"/>
    </row>
    <row r="792" spans="3:58" x14ac:dyDescent="0.3">
      <c r="C792" s="34">
        <v>43521</v>
      </c>
      <c r="D792">
        <v>23200.881010753055</v>
      </c>
      <c r="E792">
        <v>181.75791846647152</v>
      </c>
      <c r="F792">
        <v>601.66179351681308</v>
      </c>
      <c r="G792" t="s">
        <v>310</v>
      </c>
      <c r="H792">
        <v>1319.9727758542929</v>
      </c>
      <c r="I792">
        <v>756.31243051421188</v>
      </c>
      <c r="J792">
        <v>4.7207616629439393</v>
      </c>
      <c r="K792">
        <v>266.88873501097856</v>
      </c>
      <c r="L792">
        <v>336.44699326732808</v>
      </c>
      <c r="M792">
        <v>343.38938823648618</v>
      </c>
      <c r="N792">
        <v>1311.8694426402346</v>
      </c>
      <c r="O792">
        <v>19.90703873559681</v>
      </c>
      <c r="P792">
        <v>15.600748067413507</v>
      </c>
      <c r="Q792">
        <v>3.0258954139028194</v>
      </c>
      <c r="R792">
        <v>1098.1785464660536</v>
      </c>
      <c r="S792">
        <v>1299.9070083905381</v>
      </c>
      <c r="T792">
        <v>4250.0151967017546</v>
      </c>
      <c r="U792">
        <v>2101.7181673507539</v>
      </c>
      <c r="V792">
        <v>131.68354737921737</v>
      </c>
      <c r="W792">
        <v>23.841874821576219</v>
      </c>
      <c r="X792">
        <v>0.7431583611752105</v>
      </c>
      <c r="Y792">
        <v>1.7684024773573923</v>
      </c>
      <c r="Z792" t="s">
        <v>310</v>
      </c>
      <c r="AA792" t="s">
        <v>310</v>
      </c>
      <c r="AB792" t="s">
        <v>310</v>
      </c>
      <c r="AC792" t="s">
        <v>310</v>
      </c>
      <c r="AD792" t="s">
        <v>310</v>
      </c>
      <c r="AE792">
        <v>14818.831233269015</v>
      </c>
      <c r="AF792">
        <v>92.157775705932877</v>
      </c>
      <c r="AG792">
        <v>8.2893330921175039</v>
      </c>
      <c r="AH792">
        <v>352.77810709254913</v>
      </c>
      <c r="AI792" t="s">
        <v>310</v>
      </c>
      <c r="AJ792">
        <v>0.30957945142181248</v>
      </c>
      <c r="AK792">
        <v>6210</v>
      </c>
      <c r="AL792">
        <v>70.110261953330252</v>
      </c>
      <c r="AM792">
        <v>1.4666162325562953</v>
      </c>
      <c r="AN792">
        <v>4.8817207656714432</v>
      </c>
      <c r="AO792">
        <v>22.965767887359078</v>
      </c>
      <c r="AP792">
        <v>8.9716800204671265E-2</v>
      </c>
      <c r="AQ792">
        <v>56.254801415834649</v>
      </c>
      <c r="AR792">
        <v>40229.346764832932</v>
      </c>
      <c r="AS792">
        <v>43918.307087757865</v>
      </c>
      <c r="AT792">
        <v>458.12927006646009</v>
      </c>
      <c r="AU792">
        <v>615.93603517824306</v>
      </c>
      <c r="AV792">
        <v>559.22678568392359</v>
      </c>
      <c r="AW792">
        <v>575.26179354799524</v>
      </c>
      <c r="AX792">
        <v>574.17882082219944</v>
      </c>
      <c r="AY792">
        <v>568.30405289910141</v>
      </c>
      <c r="AZ792">
        <v>3.699173214779123</v>
      </c>
      <c r="BA792">
        <v>-13.65423246533727</v>
      </c>
      <c r="BB792">
        <v>51.296454979882732</v>
      </c>
      <c r="BC792">
        <v>886.0033582483411</v>
      </c>
      <c r="BD792">
        <v>7799.2873031363688</v>
      </c>
      <c r="BE792" s="33">
        <v>8.7044772827845188E-2</v>
      </c>
      <c r="BF792" s="33"/>
    </row>
    <row r="793" spans="3:58" x14ac:dyDescent="0.3">
      <c r="C793" s="34">
        <v>43522</v>
      </c>
      <c r="D793">
        <v>23084.597650783344</v>
      </c>
      <c r="E793">
        <v>179.52351727400941</v>
      </c>
      <c r="F793">
        <v>605.60351632218124</v>
      </c>
      <c r="G793" t="s">
        <v>310</v>
      </c>
      <c r="H793">
        <v>1312.741583846087</v>
      </c>
      <c r="I793">
        <v>753.03160945518766</v>
      </c>
      <c r="J793">
        <v>5.278573821702162</v>
      </c>
      <c r="K793">
        <v>273.1356613865504</v>
      </c>
      <c r="L793">
        <v>347.99289309143774</v>
      </c>
      <c r="M793">
        <v>349.24338547015793</v>
      </c>
      <c r="N793">
        <v>1306.7618235440016</v>
      </c>
      <c r="O793">
        <v>19.744826408874129</v>
      </c>
      <c r="P793">
        <v>15.454612309152735</v>
      </c>
      <c r="Q793">
        <v>3.0983203563546771</v>
      </c>
      <c r="R793">
        <v>1091.1637606223881</v>
      </c>
      <c r="S793">
        <v>1295.6129899425002</v>
      </c>
      <c r="T793">
        <v>4228.6243042970846</v>
      </c>
      <c r="U793">
        <v>2095.8651715557744</v>
      </c>
      <c r="V793">
        <v>131.25421357236695</v>
      </c>
      <c r="W793">
        <v>23.858263712796081</v>
      </c>
      <c r="X793">
        <v>0.73688758316322067</v>
      </c>
      <c r="Y793">
        <v>1.7799999713897705</v>
      </c>
      <c r="Z793" t="s">
        <v>310</v>
      </c>
      <c r="AA793" t="s">
        <v>310</v>
      </c>
      <c r="AB793" t="s">
        <v>310</v>
      </c>
      <c r="AC793" t="s">
        <v>310</v>
      </c>
      <c r="AD793" t="s">
        <v>310</v>
      </c>
      <c r="AE793">
        <v>14697.742663996401</v>
      </c>
      <c r="AF793">
        <v>92.058263104013335</v>
      </c>
      <c r="AG793">
        <v>8.376945130177532</v>
      </c>
      <c r="AH793">
        <v>354.08896866576458</v>
      </c>
      <c r="AI793" t="s">
        <v>310</v>
      </c>
      <c r="AJ793">
        <v>0.80000001192092896</v>
      </c>
      <c r="AK793">
        <v>6146.0917673795002</v>
      </c>
      <c r="AL793">
        <v>67.996209858356934</v>
      </c>
      <c r="AM793">
        <v>1.5227635019928811</v>
      </c>
      <c r="AN793">
        <v>4.6996761425306319</v>
      </c>
      <c r="AO793">
        <v>24.7543259500662</v>
      </c>
      <c r="AP793">
        <v>0.10745731291796339</v>
      </c>
      <c r="AQ793">
        <v>67.50357351179521</v>
      </c>
      <c r="AR793">
        <v>40099.82374094543</v>
      </c>
      <c r="AS793">
        <v>45472.230848018226</v>
      </c>
      <c r="AT793">
        <v>456.2513605547955</v>
      </c>
      <c r="AU793">
        <v>620.81535714615597</v>
      </c>
      <c r="AV793">
        <v>566.83811985424177</v>
      </c>
      <c r="AW793">
        <v>582.80952017063566</v>
      </c>
      <c r="AX793">
        <v>582.0866494837627</v>
      </c>
      <c r="AY793">
        <v>574.50274784755754</v>
      </c>
      <c r="AZ793">
        <v>3.6197386737151223</v>
      </c>
      <c r="BA793">
        <v>-13.419408235598567</v>
      </c>
      <c r="BB793">
        <v>60.337533628804159</v>
      </c>
      <c r="BC793">
        <v>893.74834377018919</v>
      </c>
      <c r="BD793">
        <v>7776.666838090604</v>
      </c>
      <c r="BE793" s="33">
        <v>8.4429168763260051E-2</v>
      </c>
      <c r="BF793" s="33"/>
    </row>
    <row r="794" spans="3:58" x14ac:dyDescent="0.3">
      <c r="C794" s="34">
        <v>43523</v>
      </c>
      <c r="D794">
        <v>23200.501584198995</v>
      </c>
      <c r="E794">
        <v>181.32828062165314</v>
      </c>
      <c r="F794">
        <v>609.88038774309427</v>
      </c>
      <c r="G794" t="s">
        <v>310</v>
      </c>
      <c r="H794">
        <v>1319.628988080967</v>
      </c>
      <c r="I794">
        <v>754.4469718946591</v>
      </c>
      <c r="J794">
        <v>5.0792240175156467</v>
      </c>
      <c r="K794">
        <v>261.21964788810448</v>
      </c>
      <c r="L794">
        <v>337.48753443197626</v>
      </c>
      <c r="M794">
        <v>346.13460575622162</v>
      </c>
      <c r="N794">
        <v>1310.9548219911792</v>
      </c>
      <c r="O794">
        <v>20.022109649357002</v>
      </c>
      <c r="P794">
        <v>15.404818425450342</v>
      </c>
      <c r="Q794">
        <v>3.4449762569602611</v>
      </c>
      <c r="R794">
        <v>1101.6221775147746</v>
      </c>
      <c r="S794">
        <v>1300.1022548911633</v>
      </c>
      <c r="T794">
        <v>4250.0209187704422</v>
      </c>
      <c r="U794">
        <v>2100.9094396348614</v>
      </c>
      <c r="V794">
        <v>131.59142495139716</v>
      </c>
      <c r="W794">
        <v>23.675555282452763</v>
      </c>
      <c r="X794">
        <v>0.71862500905990601</v>
      </c>
      <c r="Y794">
        <v>1.8222911122627661</v>
      </c>
      <c r="Z794" t="s">
        <v>310</v>
      </c>
      <c r="AA794" t="s">
        <v>310</v>
      </c>
      <c r="AB794" t="s">
        <v>310</v>
      </c>
      <c r="AC794" t="s">
        <v>310</v>
      </c>
      <c r="AD794" t="s">
        <v>310</v>
      </c>
      <c r="AE794">
        <v>14699.511527840004</v>
      </c>
      <c r="AF794">
        <v>92.149997711181641</v>
      </c>
      <c r="AG794">
        <v>8.4642015536385902</v>
      </c>
      <c r="AH794">
        <v>352.78116392045354</v>
      </c>
      <c r="AI794" t="s">
        <v>310</v>
      </c>
      <c r="AJ794">
        <v>0.71611222528742491</v>
      </c>
      <c r="AK794">
        <v>6210</v>
      </c>
      <c r="AL794">
        <v>69.164776357681831</v>
      </c>
      <c r="AM794">
        <v>1.5518325317748525</v>
      </c>
      <c r="AN794">
        <v>4.7384544219407019</v>
      </c>
      <c r="AO794">
        <v>23.925447105775159</v>
      </c>
      <c r="AP794">
        <v>0.10097729882846004</v>
      </c>
      <c r="AQ794">
        <v>61.646275764640393</v>
      </c>
      <c r="AR794">
        <v>39876.154241488512</v>
      </c>
      <c r="AS794">
        <v>45641.062419500304</v>
      </c>
      <c r="AT794">
        <v>459.66049161344591</v>
      </c>
      <c r="AU794">
        <v>625.3064486984307</v>
      </c>
      <c r="AV794">
        <v>569.81236057994272</v>
      </c>
      <c r="AW794">
        <v>585.41755877642481</v>
      </c>
      <c r="AX794">
        <v>584.31469557494074</v>
      </c>
      <c r="AY794">
        <v>577.20165373474674</v>
      </c>
      <c r="AZ794">
        <v>3.5767125813646445</v>
      </c>
      <c r="BA794">
        <v>-13.94022969190355</v>
      </c>
      <c r="BB794">
        <v>51.715306545878917</v>
      </c>
      <c r="BC794">
        <v>912.25078990908742</v>
      </c>
      <c r="BD794">
        <v>7799.8353818271089</v>
      </c>
      <c r="BE794" s="33">
        <v>8.4336479898599465E-2</v>
      </c>
      <c r="BF794" s="33"/>
    </row>
    <row r="795" spans="3:58" x14ac:dyDescent="0.3">
      <c r="C795" s="34">
        <v>43524</v>
      </c>
      <c r="D795">
        <v>23199.194078891702</v>
      </c>
      <c r="E795">
        <v>180.94563251070323</v>
      </c>
      <c r="F795">
        <v>605.26672214036751</v>
      </c>
      <c r="G795" t="s">
        <v>310</v>
      </c>
      <c r="H795">
        <v>1319.99090156331</v>
      </c>
      <c r="I795">
        <v>754.20975874322949</v>
      </c>
      <c r="J795">
        <v>4.6491845083359848</v>
      </c>
      <c r="K795">
        <v>244.96522658496889</v>
      </c>
      <c r="L795">
        <v>315.51697175753719</v>
      </c>
      <c r="M795">
        <v>336.12116662047089</v>
      </c>
      <c r="N795">
        <v>1310.8339659773862</v>
      </c>
      <c r="O795">
        <v>20.115626029934802</v>
      </c>
      <c r="P795">
        <v>15.416084164179079</v>
      </c>
      <c r="Q795">
        <v>3.4716615012426968</v>
      </c>
      <c r="R795">
        <v>1108.1316857215738</v>
      </c>
      <c r="S795">
        <v>1300.045630181713</v>
      </c>
      <c r="T795">
        <v>4249.9957189859415</v>
      </c>
      <c r="U795">
        <v>2100.2983766052339</v>
      </c>
      <c r="V795">
        <v>131.6302181326341</v>
      </c>
      <c r="W795">
        <v>23.74986100544541</v>
      </c>
      <c r="X795">
        <v>0.72061381367409605</v>
      </c>
      <c r="Y795">
        <v>1.8967777977554499</v>
      </c>
      <c r="Z795" t="s">
        <v>310</v>
      </c>
      <c r="AA795" t="s">
        <v>310</v>
      </c>
      <c r="AB795" t="s">
        <v>310</v>
      </c>
      <c r="AC795" t="s">
        <v>310</v>
      </c>
      <c r="AD795" t="s">
        <v>310</v>
      </c>
      <c r="AE795">
        <v>14678.940819012529</v>
      </c>
      <c r="AF795">
        <v>92.199996948242188</v>
      </c>
      <c r="AG795">
        <v>8.4616390351523556</v>
      </c>
      <c r="AH795">
        <v>350.49999237060547</v>
      </c>
      <c r="AI795" t="s">
        <v>310</v>
      </c>
      <c r="AJ795">
        <v>0.60000002384185791</v>
      </c>
      <c r="AK795">
        <v>6210</v>
      </c>
      <c r="AL795">
        <v>71.120033189586536</v>
      </c>
      <c r="AM795">
        <v>1.5987096487776444</v>
      </c>
      <c r="AN795">
        <v>4.7432342477918441</v>
      </c>
      <c r="AO795">
        <v>21.922440605048877</v>
      </c>
      <c r="AP795">
        <v>9.4450752493539111E-2</v>
      </c>
      <c r="AQ795">
        <v>43.196809038508398</v>
      </c>
      <c r="AR795">
        <v>39455.490553064461</v>
      </c>
      <c r="AS795">
        <v>44485.161822266738</v>
      </c>
      <c r="AT795">
        <v>458.48175160571003</v>
      </c>
      <c r="AU795">
        <v>619.96316342729358</v>
      </c>
      <c r="AV795">
        <v>562.70127055443515</v>
      </c>
      <c r="AW795">
        <v>578.83939741989434</v>
      </c>
      <c r="AX795">
        <v>577.34124011458971</v>
      </c>
      <c r="AY795">
        <v>571.3798060798141</v>
      </c>
      <c r="AZ795">
        <v>3.4845615840554522</v>
      </c>
      <c r="BA795">
        <v>-14.84758746331555</v>
      </c>
      <c r="BB795">
        <v>34.596135294550997</v>
      </c>
      <c r="BC795">
        <v>920.78030009536246</v>
      </c>
      <c r="BD795">
        <v>7807.3009749720741</v>
      </c>
      <c r="BE795" s="33">
        <v>8.7208333735664681E-2</v>
      </c>
      <c r="BF795" s="33"/>
    </row>
    <row r="796" spans="3:58" x14ac:dyDescent="0.3">
      <c r="C796" s="34">
        <v>43525</v>
      </c>
      <c r="D796">
        <v>23202.018071457522</v>
      </c>
      <c r="E796">
        <v>183.59722025157868</v>
      </c>
      <c r="F796">
        <v>612.04944441397242</v>
      </c>
      <c r="G796" t="s">
        <v>310</v>
      </c>
      <c r="H796">
        <v>1319.9351856788512</v>
      </c>
      <c r="I796">
        <v>752.22447689738328</v>
      </c>
      <c r="J796">
        <v>5.6525178794281636</v>
      </c>
      <c r="K796">
        <v>273.14291531717157</v>
      </c>
      <c r="L796">
        <v>345.66798549901682</v>
      </c>
      <c r="M796">
        <v>349.29814383411491</v>
      </c>
      <c r="N796">
        <v>1311.1007526039411</v>
      </c>
      <c r="O796">
        <v>20.026520856460117</v>
      </c>
      <c r="P796">
        <v>15.386481492129274</v>
      </c>
      <c r="Q796">
        <v>3.4970022364916145</v>
      </c>
      <c r="R796">
        <v>1099.1387272823174</v>
      </c>
      <c r="S796">
        <v>1300.1058274176651</v>
      </c>
      <c r="T796">
        <v>4250.0220874155648</v>
      </c>
      <c r="U796">
        <v>2101.3267471042464</v>
      </c>
      <c r="V796">
        <v>131.63258110736578</v>
      </c>
      <c r="W796">
        <v>24.122496476807296</v>
      </c>
      <c r="X796">
        <v>0.72047498822212219</v>
      </c>
      <c r="Y796">
        <v>1.8949993350988825</v>
      </c>
      <c r="Z796" t="s">
        <v>310</v>
      </c>
      <c r="AA796" t="s">
        <v>310</v>
      </c>
      <c r="AB796" t="s">
        <v>310</v>
      </c>
      <c r="AC796" t="s">
        <v>310</v>
      </c>
      <c r="AD796" t="s">
        <v>310</v>
      </c>
      <c r="AE796">
        <v>14677.2068234419</v>
      </c>
      <c r="AF796">
        <v>92.242153120638534</v>
      </c>
      <c r="AG796">
        <v>8.4300347302147074</v>
      </c>
      <c r="AH796">
        <v>350.55166042246572</v>
      </c>
      <c r="AI796" t="s">
        <v>310</v>
      </c>
      <c r="AJ796">
        <v>0.92889173564187533</v>
      </c>
      <c r="AK796">
        <v>6210</v>
      </c>
      <c r="AL796">
        <v>68.213873332996826</v>
      </c>
      <c r="AM796">
        <v>1.6630119347541339</v>
      </c>
      <c r="AN796">
        <v>4.4501029096340616</v>
      </c>
      <c r="AO796">
        <v>25.026705598568235</v>
      </c>
      <c r="AP796">
        <v>0.11593337088419423</v>
      </c>
      <c r="AQ796">
        <v>41.503344261389266</v>
      </c>
      <c r="AR796">
        <v>39801.316451539518</v>
      </c>
      <c r="AS796">
        <v>46453.09967179977</v>
      </c>
      <c r="AT796">
        <v>459.9311264634656</v>
      </c>
      <c r="AU796">
        <v>627.47042567184621</v>
      </c>
      <c r="AV796">
        <v>571.45339576753838</v>
      </c>
      <c r="AW796">
        <v>588.07272148809295</v>
      </c>
      <c r="AX796">
        <v>587.05047901942351</v>
      </c>
      <c r="AY796">
        <v>578.9728148184231</v>
      </c>
      <c r="AZ796">
        <v>3.4775255095192263</v>
      </c>
      <c r="BA796">
        <v>-13.483668560211175</v>
      </c>
      <c r="BB796">
        <v>56.615725322280561</v>
      </c>
      <c r="BC796">
        <v>930.75432000084913</v>
      </c>
      <c r="BD796">
        <v>7799.0326805523518</v>
      </c>
      <c r="BE796" s="33">
        <v>8.6744662530099451E-2</v>
      </c>
      <c r="BF796" s="33"/>
    </row>
    <row r="797" spans="3:58" x14ac:dyDescent="0.3">
      <c r="C797" s="34">
        <v>43526</v>
      </c>
      <c r="D797">
        <v>23202.36809469244</v>
      </c>
      <c r="E797">
        <v>182.5130323080198</v>
      </c>
      <c r="F797">
        <v>615.25404222929001</v>
      </c>
      <c r="G797" t="s">
        <v>310</v>
      </c>
      <c r="H797">
        <v>1320.0247621385233</v>
      </c>
      <c r="I797">
        <v>748.05649082616412</v>
      </c>
      <c r="J797">
        <v>4.6228703245944427</v>
      </c>
      <c r="K797">
        <v>241.48612095065315</v>
      </c>
      <c r="L797">
        <v>320.65095822545214</v>
      </c>
      <c r="M797">
        <v>342.04360638271714</v>
      </c>
      <c r="N797">
        <v>1310.6528771151316</v>
      </c>
      <c r="O797">
        <v>19.912255059976715</v>
      </c>
      <c r="P797">
        <v>15.412579958175774</v>
      </c>
      <c r="Q797">
        <v>3.3643214523971134</v>
      </c>
      <c r="R797">
        <v>1093.3910126921121</v>
      </c>
      <c r="S797">
        <v>1300.0783063939621</v>
      </c>
      <c r="T797">
        <v>4249.9698015286485</v>
      </c>
      <c r="U797">
        <v>2100.5544683161747</v>
      </c>
      <c r="V797">
        <v>131.5923270096572</v>
      </c>
      <c r="W797">
        <v>24.019858823374186</v>
      </c>
      <c r="X797">
        <v>0.69900407082257521</v>
      </c>
      <c r="Y797">
        <v>1.8937777703885466</v>
      </c>
      <c r="Z797" t="s">
        <v>310</v>
      </c>
      <c r="AA797" t="s">
        <v>310</v>
      </c>
      <c r="AB797" t="s">
        <v>310</v>
      </c>
      <c r="AC797" t="s">
        <v>310</v>
      </c>
      <c r="AD797" t="s">
        <v>310</v>
      </c>
      <c r="AE797">
        <v>14580.688225773765</v>
      </c>
      <c r="AF797">
        <v>92.383473419268952</v>
      </c>
      <c r="AG797">
        <v>8.4246664607505313</v>
      </c>
      <c r="AH797">
        <v>350.89999389648438</v>
      </c>
      <c r="AI797" t="s">
        <v>310</v>
      </c>
      <c r="AJ797">
        <v>1.3999999761581421</v>
      </c>
      <c r="AK797">
        <v>6210</v>
      </c>
      <c r="AL797">
        <v>71.888048818115067</v>
      </c>
      <c r="AM797">
        <v>1.5966406392354946</v>
      </c>
      <c r="AN797">
        <v>4.6040935127484826</v>
      </c>
      <c r="AO797">
        <v>21.240379908694432</v>
      </c>
      <c r="AP797">
        <v>0.14336332908118449</v>
      </c>
      <c r="AQ797">
        <v>49.376278643042241</v>
      </c>
      <c r="AR797">
        <v>39143.381261317365</v>
      </c>
      <c r="AS797">
        <v>47721.719924824843</v>
      </c>
      <c r="AT797">
        <v>459.62035891075635</v>
      </c>
      <c r="AU797">
        <v>630.94135464222461</v>
      </c>
      <c r="AV797">
        <v>575.72039271550705</v>
      </c>
      <c r="AW797">
        <v>589.75700749262649</v>
      </c>
      <c r="AX797">
        <v>588.20571854831064</v>
      </c>
      <c r="AY797">
        <v>581.7109721795789</v>
      </c>
      <c r="AZ797">
        <v>3.4136377791265451</v>
      </c>
      <c r="BA797">
        <v>-14.813759996341673</v>
      </c>
      <c r="BB797">
        <v>39.323989352759043</v>
      </c>
      <c r="BC797">
        <v>925.20031122843284</v>
      </c>
      <c r="BD797">
        <v>7799.6478668354766</v>
      </c>
      <c r="BE797" s="33">
        <v>7.9920832688609764E-2</v>
      </c>
      <c r="BF797" s="33"/>
    </row>
    <row r="798" spans="3:58" x14ac:dyDescent="0.3">
      <c r="C798" s="34">
        <v>43527</v>
      </c>
      <c r="D798">
        <v>23198.914745587954</v>
      </c>
      <c r="E798">
        <v>178.36243536731061</v>
      </c>
      <c r="F798">
        <v>608.79851333412205</v>
      </c>
      <c r="G798" t="s">
        <v>310</v>
      </c>
      <c r="H798">
        <v>1320.0345893105689</v>
      </c>
      <c r="I798">
        <v>750.66592571480169</v>
      </c>
      <c r="J798">
        <v>4.1770073463487707</v>
      </c>
      <c r="K798">
        <v>230.29603799575577</v>
      </c>
      <c r="L798">
        <v>310.85482455582093</v>
      </c>
      <c r="M798">
        <v>338.84851048743411</v>
      </c>
      <c r="N798">
        <v>1309.1818409325285</v>
      </c>
      <c r="O798">
        <v>20.107400582754295</v>
      </c>
      <c r="P798">
        <v>15.62227188722346</v>
      </c>
      <c r="Q798">
        <v>3.0606685724761822</v>
      </c>
      <c r="R798">
        <v>1082.4416538646917</v>
      </c>
      <c r="S798">
        <v>1300.2249465947643</v>
      </c>
      <c r="T798">
        <v>4249.9981237939246</v>
      </c>
      <c r="U798">
        <v>2100.0708812934813</v>
      </c>
      <c r="V798">
        <v>131.63831529936101</v>
      </c>
      <c r="W798">
        <v>23.658126249033248</v>
      </c>
      <c r="X798">
        <v>0.62736046821671232</v>
      </c>
      <c r="Y798">
        <v>1.9231666874563207</v>
      </c>
      <c r="Z798" t="s">
        <v>310</v>
      </c>
      <c r="AA798" t="s">
        <v>310</v>
      </c>
      <c r="AB798" t="s">
        <v>310</v>
      </c>
      <c r="AC798" t="s">
        <v>310</v>
      </c>
      <c r="AD798" t="s">
        <v>310</v>
      </c>
      <c r="AE798">
        <v>14629.002703906759</v>
      </c>
      <c r="AF798">
        <v>92.361040791305086</v>
      </c>
      <c r="AG798">
        <v>8.3449991709749245</v>
      </c>
      <c r="AH798">
        <v>351.4910983148684</v>
      </c>
      <c r="AI798" t="s">
        <v>310</v>
      </c>
      <c r="AJ798">
        <v>1.3999999761581421</v>
      </c>
      <c r="AK798">
        <v>6210</v>
      </c>
      <c r="AL798">
        <v>73.243789164784388</v>
      </c>
      <c r="AM798">
        <v>1.5733835766046296</v>
      </c>
      <c r="AN798">
        <v>4.7401371697016277</v>
      </c>
      <c r="AO798">
        <v>19.788841927464343</v>
      </c>
      <c r="AP798">
        <v>0.12407574405661703</v>
      </c>
      <c r="AQ798">
        <v>48.065599986060846</v>
      </c>
      <c r="AR798">
        <v>39054.729035782009</v>
      </c>
      <c r="AS798">
        <v>46899.488035678522</v>
      </c>
      <c r="AT798">
        <v>454.16782823075204</v>
      </c>
      <c r="AU798">
        <v>623.5000570708944</v>
      </c>
      <c r="AV798">
        <v>569.73973455624764</v>
      </c>
      <c r="AW798">
        <v>583.52693523570474</v>
      </c>
      <c r="AX798">
        <v>581.62343472244459</v>
      </c>
      <c r="AY798">
        <v>575.94867704841636</v>
      </c>
      <c r="AZ798">
        <v>3.5335848540179602</v>
      </c>
      <c r="BA798">
        <v>-15.666939300493784</v>
      </c>
      <c r="BB798">
        <v>30.694636917404114</v>
      </c>
      <c r="BC798">
        <v>931.20657729899654</v>
      </c>
      <c r="BD798">
        <v>7799.479457942005</v>
      </c>
      <c r="BE798" s="33">
        <v>7.7766665257513509E-2</v>
      </c>
      <c r="BF798" s="33"/>
    </row>
    <row r="799" spans="3:58" x14ac:dyDescent="0.3">
      <c r="C799" s="34">
        <v>43528</v>
      </c>
      <c r="D799">
        <v>23200.175002164495</v>
      </c>
      <c r="E799">
        <v>177.99400593570266</v>
      </c>
      <c r="F799">
        <v>605.46231251854738</v>
      </c>
      <c r="G799" t="s">
        <v>310</v>
      </c>
      <c r="H799">
        <v>1320.1659847273197</v>
      </c>
      <c r="I799">
        <v>753.47386625407523</v>
      </c>
      <c r="J799">
        <v>3.9285064779511809</v>
      </c>
      <c r="K799">
        <v>223.78920428350344</v>
      </c>
      <c r="L799">
        <v>297.99313776988993</v>
      </c>
      <c r="M799">
        <v>335.54815020377725</v>
      </c>
      <c r="N799">
        <v>1308.463819152817</v>
      </c>
      <c r="O799">
        <v>20.314891033889854</v>
      </c>
      <c r="P799">
        <v>15.824722122056402</v>
      </c>
      <c r="Q799">
        <v>3.1324548519614499</v>
      </c>
      <c r="R799">
        <v>1085.7109753904392</v>
      </c>
      <c r="S799">
        <v>1300.0678964848296</v>
      </c>
      <c r="T799">
        <v>4249.9832002663234</v>
      </c>
      <c r="U799">
        <v>2100.5428889311393</v>
      </c>
      <c r="V799">
        <v>131.73346310960486</v>
      </c>
      <c r="W799">
        <v>23.749858611948497</v>
      </c>
      <c r="X799">
        <v>0.59276414938069066</v>
      </c>
      <c r="Y799">
        <v>1.8869725904302155</v>
      </c>
      <c r="Z799" t="s">
        <v>310</v>
      </c>
      <c r="AA799" t="s">
        <v>310</v>
      </c>
      <c r="AB799" t="s">
        <v>310</v>
      </c>
      <c r="AC799" t="s">
        <v>310</v>
      </c>
      <c r="AD799" t="s">
        <v>310</v>
      </c>
      <c r="AE799">
        <v>14415.611961233399</v>
      </c>
      <c r="AF799">
        <v>92.199996948242188</v>
      </c>
      <c r="AG799">
        <v>8.309617593066486</v>
      </c>
      <c r="AH799">
        <v>353.86331327429457</v>
      </c>
      <c r="AI799" t="s">
        <v>310</v>
      </c>
      <c r="AJ799">
        <v>1.8495773828921342</v>
      </c>
      <c r="AK799">
        <v>6210</v>
      </c>
      <c r="AL799">
        <v>72.888075511501711</v>
      </c>
      <c r="AM799">
        <v>1.5013400496215592</v>
      </c>
      <c r="AN799">
        <v>3.8078962738192121</v>
      </c>
      <c r="AO799">
        <v>15.817491494171952</v>
      </c>
      <c r="AP799">
        <v>1.4356130834153353</v>
      </c>
      <c r="AQ799">
        <v>53.771430037669134</v>
      </c>
      <c r="AR799">
        <v>38701.056497887432</v>
      </c>
      <c r="AS799">
        <v>45145.690094659243</v>
      </c>
      <c r="AT799">
        <v>455.71206102649421</v>
      </c>
      <c r="AU799">
        <v>620.04303448611529</v>
      </c>
      <c r="AV799">
        <v>564.39831007588782</v>
      </c>
      <c r="AW799">
        <v>579.37585130150092</v>
      </c>
      <c r="AX799">
        <v>577.3740536714688</v>
      </c>
      <c r="AY799">
        <v>572.13649867178515</v>
      </c>
      <c r="AZ799">
        <v>3.4560905337240566</v>
      </c>
      <c r="BA799">
        <v>-16.051388842640513</v>
      </c>
      <c r="BB799">
        <v>23.172774356676467</v>
      </c>
      <c r="BC799">
        <v>943.25337029255877</v>
      </c>
      <c r="BD799">
        <v>7799.2851894258656</v>
      </c>
      <c r="BE799" s="33">
        <v>7.9648827783912399E-2</v>
      </c>
      <c r="BF799" s="33"/>
    </row>
    <row r="800" spans="3:58" x14ac:dyDescent="0.3">
      <c r="C800" s="34">
        <v>43529</v>
      </c>
      <c r="D800">
        <v>21836.749352957511</v>
      </c>
      <c r="E800">
        <v>182.34000759651107</v>
      </c>
      <c r="F800">
        <v>604.19885509283608</v>
      </c>
      <c r="G800" t="s">
        <v>310</v>
      </c>
      <c r="H800">
        <v>1324.1793429232991</v>
      </c>
      <c r="I800">
        <v>748.12943080122068</v>
      </c>
      <c r="J800" t="s">
        <v>310</v>
      </c>
      <c r="K800">
        <v>241.8491977300431</v>
      </c>
      <c r="L800">
        <v>293.38533105732824</v>
      </c>
      <c r="M800">
        <v>335.88868326650606</v>
      </c>
      <c r="N800">
        <v>1314.1967221085092</v>
      </c>
      <c r="O800">
        <v>19.830598909991277</v>
      </c>
      <c r="P800">
        <v>15.364436449369009</v>
      </c>
      <c r="Q800">
        <v>3.4758864347506728</v>
      </c>
      <c r="R800">
        <v>1093.7843038754513</v>
      </c>
      <c r="S800">
        <v>1300.0603297776731</v>
      </c>
      <c r="T800">
        <v>4249.9839353179932</v>
      </c>
      <c r="U800">
        <v>2101.1695837516286</v>
      </c>
      <c r="V800">
        <v>131.78562189481605</v>
      </c>
      <c r="W800">
        <v>23.72500038146973</v>
      </c>
      <c r="X800">
        <v>0.66697500646114349</v>
      </c>
      <c r="Y800">
        <v>1.8516528762030757</v>
      </c>
      <c r="Z800" t="s">
        <v>310</v>
      </c>
      <c r="AA800" t="s">
        <v>310</v>
      </c>
      <c r="AB800" t="s">
        <v>310</v>
      </c>
      <c r="AC800" t="s">
        <v>310</v>
      </c>
      <c r="AD800" t="s">
        <v>310</v>
      </c>
      <c r="AE800">
        <v>13453.700215005765</v>
      </c>
      <c r="AF800">
        <v>92.199996948242188</v>
      </c>
      <c r="AG800">
        <v>8.3899445730242164</v>
      </c>
      <c r="AH800">
        <v>349.45455103798037</v>
      </c>
      <c r="AI800" t="s">
        <v>310</v>
      </c>
      <c r="AJ800">
        <v>2</v>
      </c>
      <c r="AK800">
        <v>6210</v>
      </c>
      <c r="AL800" t="s">
        <v>310</v>
      </c>
      <c r="AM800" t="s">
        <v>310</v>
      </c>
      <c r="AN800" t="s">
        <v>310</v>
      </c>
      <c r="AO800" t="s">
        <v>310</v>
      </c>
      <c r="AP800" t="s">
        <v>310</v>
      </c>
      <c r="AQ800" t="s">
        <v>310</v>
      </c>
      <c r="AR800">
        <v>36860.094244903492</v>
      </c>
      <c r="AS800">
        <v>43614.885063784452</v>
      </c>
      <c r="AT800">
        <v>445.92756960378796</v>
      </c>
      <c r="AU800">
        <v>620.22267405785567</v>
      </c>
      <c r="AV800">
        <v>555.20694907401503</v>
      </c>
      <c r="AW800">
        <v>573.77671185106772</v>
      </c>
      <c r="AX800">
        <v>572.38623740500907</v>
      </c>
      <c r="AY800">
        <v>565.1751291345962</v>
      </c>
      <c r="AZ800">
        <v>3.5784489947084639</v>
      </c>
      <c r="BA800">
        <v>-15.145887188186046</v>
      </c>
      <c r="BB800">
        <v>27.125530301583943</v>
      </c>
      <c r="BC800">
        <v>954.88425871030893</v>
      </c>
      <c r="BD800">
        <v>7799.5042328938507</v>
      </c>
      <c r="BE800" s="33">
        <v>7.964583269009988E-2</v>
      </c>
      <c r="BF800" s="33"/>
    </row>
    <row r="801" spans="3:58" x14ac:dyDescent="0.3">
      <c r="C801" s="34">
        <v>43530</v>
      </c>
      <c r="D801">
        <v>15118.736297418083</v>
      </c>
      <c r="E801">
        <v>178.67456396745868</v>
      </c>
      <c r="F801">
        <v>590.73194759893681</v>
      </c>
      <c r="G801" t="s">
        <v>310</v>
      </c>
      <c r="H801">
        <v>1356.2883930887213</v>
      </c>
      <c r="I801">
        <v>688.58883435854204</v>
      </c>
      <c r="J801">
        <v>0</v>
      </c>
      <c r="K801">
        <v>235.0327963601674</v>
      </c>
      <c r="L801">
        <v>275.45605491908765</v>
      </c>
      <c r="M801">
        <v>332.03010426303081</v>
      </c>
      <c r="N801">
        <v>1352.1606435978026</v>
      </c>
      <c r="O801">
        <v>17.863749165260163</v>
      </c>
      <c r="P801">
        <v>13.376538166624275</v>
      </c>
      <c r="Q801">
        <v>5.1798618092847866</v>
      </c>
      <c r="R801">
        <v>1084.1960218777594</v>
      </c>
      <c r="S801">
        <v>1300.2572478725572</v>
      </c>
      <c r="T801">
        <v>4249.9812596266256</v>
      </c>
      <c r="U801">
        <v>2101.5315221026376</v>
      </c>
      <c r="V801">
        <v>131.90935708588228</v>
      </c>
      <c r="W801">
        <v>25.659513084994597</v>
      </c>
      <c r="X801">
        <v>0.68512914745154818</v>
      </c>
      <c r="Y801">
        <v>1.865333849493179</v>
      </c>
      <c r="Z801" t="s">
        <v>310</v>
      </c>
      <c r="AA801" t="s">
        <v>310</v>
      </c>
      <c r="AB801" t="s">
        <v>310</v>
      </c>
      <c r="AC801" t="s">
        <v>310</v>
      </c>
      <c r="AD801" t="s">
        <v>310</v>
      </c>
      <c r="AE801">
        <v>9373.7011174263353</v>
      </c>
      <c r="AF801">
        <v>91.791250251658283</v>
      </c>
      <c r="AG801">
        <v>7.8686638482198719</v>
      </c>
      <c r="AH801">
        <v>339.45439835382223</v>
      </c>
      <c r="AI801" t="s">
        <v>310</v>
      </c>
      <c r="AJ801">
        <v>1.3152802892967506</v>
      </c>
      <c r="AK801">
        <v>6210</v>
      </c>
      <c r="AL801">
        <v>0</v>
      </c>
      <c r="AM801">
        <v>0</v>
      </c>
      <c r="AN801">
        <v>0</v>
      </c>
      <c r="AO801">
        <v>0</v>
      </c>
      <c r="AP801">
        <v>0</v>
      </c>
      <c r="AQ801">
        <v>0</v>
      </c>
      <c r="AR801">
        <v>31858.471759706594</v>
      </c>
      <c r="AS801">
        <v>41467.527194029281</v>
      </c>
      <c r="AT801">
        <v>373.87172356702979</v>
      </c>
      <c r="AU801">
        <v>622.22939695866069</v>
      </c>
      <c r="AV801">
        <v>503.53357124868694</v>
      </c>
      <c r="AW801">
        <v>532.55299465117082</v>
      </c>
      <c r="AX801">
        <v>531.31482186327082</v>
      </c>
      <c r="AY801">
        <v>517.29853049261794</v>
      </c>
      <c r="AZ801">
        <v>4.0813131416299955</v>
      </c>
      <c r="BA801">
        <v>-14.535215943031778</v>
      </c>
      <c r="BB801">
        <v>37.870178213276482</v>
      </c>
      <c r="BC801">
        <v>958.86524090496084</v>
      </c>
      <c r="BD801">
        <v>7799.9037396716849</v>
      </c>
      <c r="BE801" s="33">
        <v>7.286702002536298E-2</v>
      </c>
      <c r="BF801" s="33"/>
    </row>
    <row r="802" spans="3:58" x14ac:dyDescent="0.3">
      <c r="C802" s="34">
        <v>43531</v>
      </c>
      <c r="D802">
        <v>22990.834142637828</v>
      </c>
      <c r="E802">
        <v>178.91540215718811</v>
      </c>
      <c r="F802">
        <v>608.83169745398027</v>
      </c>
      <c r="G802" t="s">
        <v>310</v>
      </c>
      <c r="H802">
        <v>1329.1850327317682</v>
      </c>
      <c r="I802">
        <v>754.62410757316673</v>
      </c>
      <c r="J802">
        <v>7.2003919067358257</v>
      </c>
      <c r="K802">
        <v>270.76601951833965</v>
      </c>
      <c r="L802">
        <v>342.6187424962842</v>
      </c>
      <c r="M802">
        <v>346.87059947770018</v>
      </c>
      <c r="N802">
        <v>1319.0753834654588</v>
      </c>
      <c r="O802">
        <v>20.347017900933391</v>
      </c>
      <c r="P802">
        <v>15.783660404096818</v>
      </c>
      <c r="Q802">
        <v>3.5827707986331143</v>
      </c>
      <c r="R802">
        <v>1096.2466723389364</v>
      </c>
      <c r="S802">
        <v>1300.0199711523744</v>
      </c>
      <c r="T802">
        <v>4628.9586395513443</v>
      </c>
      <c r="U802">
        <v>2376.7229138693028</v>
      </c>
      <c r="V802">
        <v>131.3638587296245</v>
      </c>
      <c r="W802">
        <v>24.052354537452523</v>
      </c>
      <c r="X802">
        <v>0.70480566975274339</v>
      </c>
      <c r="Y802">
        <v>1.9168892145516461</v>
      </c>
      <c r="Z802" t="s">
        <v>310</v>
      </c>
      <c r="AA802" t="s">
        <v>310</v>
      </c>
      <c r="AB802" t="s">
        <v>310</v>
      </c>
      <c r="AC802" t="s">
        <v>310</v>
      </c>
      <c r="AD802" t="s">
        <v>310</v>
      </c>
      <c r="AE802">
        <v>14457.907781061596</v>
      </c>
      <c r="AF802">
        <v>91.956794647771289</v>
      </c>
      <c r="AG802">
        <v>7.7054967729279387</v>
      </c>
      <c r="AH802">
        <v>335.91996032633585</v>
      </c>
      <c r="AI802" t="s">
        <v>310</v>
      </c>
      <c r="AJ802">
        <v>1</v>
      </c>
      <c r="AK802">
        <v>6210</v>
      </c>
      <c r="AL802">
        <v>64.871586845161445</v>
      </c>
      <c r="AM802">
        <v>0.7863924646761139</v>
      </c>
      <c r="AN802">
        <v>2.4770666748377215</v>
      </c>
      <c r="AO802">
        <v>16.202280323450879</v>
      </c>
      <c r="AP802">
        <v>1.9650934382097118</v>
      </c>
      <c r="AQ802">
        <v>55.505128280819861</v>
      </c>
      <c r="AR802">
        <v>39689.233372004339</v>
      </c>
      <c r="AS802">
        <v>45560.444048381818</v>
      </c>
      <c r="AT802">
        <v>456.81759469596227</v>
      </c>
      <c r="AU802">
        <v>624.71327438549929</v>
      </c>
      <c r="AV802">
        <v>570.1227968583139</v>
      </c>
      <c r="AW802">
        <v>586.25872867316491</v>
      </c>
      <c r="AX802">
        <v>585.42783530031966</v>
      </c>
      <c r="AY802">
        <v>577.31346914607957</v>
      </c>
      <c r="AZ802">
        <v>3.6832170615200011</v>
      </c>
      <c r="BA802">
        <v>-13.846203532106404</v>
      </c>
      <c r="BB802">
        <v>57.043215974261166</v>
      </c>
      <c r="BC802">
        <v>954.26469216769806</v>
      </c>
      <c r="BD802">
        <v>7799.4240780170576</v>
      </c>
      <c r="BE802" s="33">
        <v>7.0004167656103775E-2</v>
      </c>
      <c r="BF802" s="33"/>
    </row>
    <row r="803" spans="3:58" x14ac:dyDescent="0.3">
      <c r="C803" s="34">
        <v>43532</v>
      </c>
      <c r="D803">
        <v>23023.690864185472</v>
      </c>
      <c r="E803">
        <v>181.86730863667489</v>
      </c>
      <c r="F803">
        <v>620.23834647699402</v>
      </c>
      <c r="G803" t="s">
        <v>310</v>
      </c>
      <c r="H803">
        <v>1330.0219235330412</v>
      </c>
      <c r="I803">
        <v>755.27923743703138</v>
      </c>
      <c r="J803">
        <v>5.1553063114819206</v>
      </c>
      <c r="K803">
        <v>279.27735503574348</v>
      </c>
      <c r="L803">
        <v>356.49919410602598</v>
      </c>
      <c r="M803">
        <v>356.07640348845155</v>
      </c>
      <c r="N803">
        <v>1319.7284736946563</v>
      </c>
      <c r="O803">
        <v>19.808106225548507</v>
      </c>
      <c r="P803">
        <v>15.521236102461101</v>
      </c>
      <c r="Q803">
        <v>3.2533342514161765</v>
      </c>
      <c r="R803">
        <v>1095.0565526492746</v>
      </c>
      <c r="S803">
        <v>1299.9204786512112</v>
      </c>
      <c r="T803">
        <v>4800.0044502078463</v>
      </c>
      <c r="U803">
        <v>2498.7881831817585</v>
      </c>
      <c r="V803">
        <v>131.36412277812872</v>
      </c>
      <c r="W803">
        <v>23.424792392623388</v>
      </c>
      <c r="X803">
        <v>0.76523067971889258</v>
      </c>
      <c r="Y803">
        <v>1.9041441833713943</v>
      </c>
      <c r="Z803" t="s">
        <v>310</v>
      </c>
      <c r="AA803" t="s">
        <v>310</v>
      </c>
      <c r="AB803" t="s">
        <v>310</v>
      </c>
      <c r="AC803" t="s">
        <v>310</v>
      </c>
      <c r="AD803" t="s">
        <v>310</v>
      </c>
      <c r="AE803">
        <v>14527.057542596483</v>
      </c>
      <c r="AF803">
        <v>92.368266012790485</v>
      </c>
      <c r="AG803">
        <v>8.3921467767452977</v>
      </c>
      <c r="AH803">
        <v>349.06604472514664</v>
      </c>
      <c r="AI803" t="s">
        <v>310</v>
      </c>
      <c r="AJ803">
        <v>2.3487529019050353</v>
      </c>
      <c r="AK803">
        <v>6210</v>
      </c>
      <c r="AL803">
        <v>72.17802039417235</v>
      </c>
      <c r="AM803">
        <v>1.3801206351603805</v>
      </c>
      <c r="AN803">
        <v>4.2868249211747642</v>
      </c>
      <c r="AO803">
        <v>21.477240752339622</v>
      </c>
      <c r="AP803">
        <v>0.18878115005855697</v>
      </c>
      <c r="AQ803">
        <v>69.630788174373947</v>
      </c>
      <c r="AR803">
        <v>39841.458536538019</v>
      </c>
      <c r="AS803">
        <v>47443.098248331073</v>
      </c>
      <c r="AT803">
        <v>462.98032428129039</v>
      </c>
      <c r="AU803">
        <v>636.76885785761465</v>
      </c>
      <c r="AV803">
        <v>581.90492709359842</v>
      </c>
      <c r="AW803">
        <v>596.42086646952157</v>
      </c>
      <c r="AX803">
        <v>595.8047672857341</v>
      </c>
      <c r="AY803">
        <v>588.00017511586793</v>
      </c>
      <c r="AZ803">
        <v>3.532559842883396</v>
      </c>
      <c r="BA803">
        <v>-13.108936032533558</v>
      </c>
      <c r="BB803">
        <v>65.967571314467207</v>
      </c>
      <c r="BC803">
        <v>946.45770841126432</v>
      </c>
      <c r="BD803">
        <v>7799.079736815821</v>
      </c>
      <c r="BE803" s="33">
        <v>8.4707747615385506E-2</v>
      </c>
      <c r="BF803" s="33"/>
    </row>
    <row r="804" spans="3:58" x14ac:dyDescent="0.3">
      <c r="C804" s="34">
        <v>43533</v>
      </c>
      <c r="D804">
        <v>22900.30086012424</v>
      </c>
      <c r="E804">
        <v>182.21532915924612</v>
      </c>
      <c r="F804">
        <v>609.67453737978894</v>
      </c>
      <c r="G804" t="s">
        <v>310</v>
      </c>
      <c r="H804">
        <v>1330.003520775831</v>
      </c>
      <c r="I804">
        <v>754.21469271272406</v>
      </c>
      <c r="J804">
        <v>3.8412453121472105</v>
      </c>
      <c r="K804">
        <v>271.34922581281495</v>
      </c>
      <c r="L804">
        <v>350.49823948581411</v>
      </c>
      <c r="M804">
        <v>352.10802290744914</v>
      </c>
      <c r="N804">
        <v>1319.60457174056</v>
      </c>
      <c r="O804">
        <v>19.906587892317237</v>
      </c>
      <c r="P804">
        <v>15.610081692086128</v>
      </c>
      <c r="Q804">
        <v>3.2670496552281461</v>
      </c>
      <c r="R804">
        <v>1095.3249770310201</v>
      </c>
      <c r="S804">
        <v>1300.2283696147019</v>
      </c>
      <c r="T804">
        <v>4799.987344335791</v>
      </c>
      <c r="U804">
        <v>2499.9982870138256</v>
      </c>
      <c r="V804">
        <v>131.33742356140323</v>
      </c>
      <c r="W804">
        <v>23.457986955469924</v>
      </c>
      <c r="X804">
        <v>0.80828769740816098</v>
      </c>
      <c r="Y804">
        <v>1.879999995231628</v>
      </c>
      <c r="Z804" t="s">
        <v>310</v>
      </c>
      <c r="AA804" t="s">
        <v>310</v>
      </c>
      <c r="AB804" t="s">
        <v>310</v>
      </c>
      <c r="AC804" t="s">
        <v>310</v>
      </c>
      <c r="AD804" t="s">
        <v>310</v>
      </c>
      <c r="AE804">
        <v>14433.68014146005</v>
      </c>
      <c r="AF804">
        <v>92.231247480710351</v>
      </c>
      <c r="AG804">
        <v>8.5200004577636719</v>
      </c>
      <c r="AH804">
        <v>353.97499388747201</v>
      </c>
      <c r="AI804" t="s">
        <v>310</v>
      </c>
      <c r="AJ804">
        <v>2.7999999523162842</v>
      </c>
      <c r="AK804">
        <v>6210</v>
      </c>
      <c r="AL804">
        <v>75.112117104424968</v>
      </c>
      <c r="AM804">
        <v>1.230517155661236</v>
      </c>
      <c r="AN804">
        <v>4.7580272711642326</v>
      </c>
      <c r="AO804">
        <v>18.229277941361218</v>
      </c>
      <c r="AP804">
        <v>0.18385086607310283</v>
      </c>
      <c r="AQ804">
        <v>104.67659366638424</v>
      </c>
      <c r="AR804">
        <v>39902.065852771222</v>
      </c>
      <c r="AS804">
        <v>45137.94890016321</v>
      </c>
      <c r="AT804">
        <v>461.05378809465287</v>
      </c>
      <c r="AU804">
        <v>625.79638819532181</v>
      </c>
      <c r="AV804">
        <v>567.83991400589946</v>
      </c>
      <c r="AW804">
        <v>583.9775846300272</v>
      </c>
      <c r="AX804">
        <v>583.16863103280662</v>
      </c>
      <c r="AY804">
        <v>576.26027228569012</v>
      </c>
      <c r="AZ804">
        <v>3.6201373879985881</v>
      </c>
      <c r="BA804">
        <v>-13.320281552694333</v>
      </c>
      <c r="BB804">
        <v>60.78949780841721</v>
      </c>
      <c r="BC804">
        <v>931.94188213306302</v>
      </c>
      <c r="BD804">
        <v>7799.4765228847964</v>
      </c>
      <c r="BE804" s="33">
        <v>8.9987501502037048E-2</v>
      </c>
      <c r="BF804" s="33"/>
    </row>
    <row r="805" spans="3:58" x14ac:dyDescent="0.3">
      <c r="C805" s="34">
        <v>43534</v>
      </c>
      <c r="D805">
        <v>23037.40686442321</v>
      </c>
      <c r="E805">
        <v>181.78361859541681</v>
      </c>
      <c r="F805">
        <v>599.91305477055937</v>
      </c>
      <c r="G805" t="s">
        <v>310</v>
      </c>
      <c r="H805">
        <v>1329.9712073858479</v>
      </c>
      <c r="I805">
        <v>755.24483760754686</v>
      </c>
      <c r="J805">
        <v>3.4826989033836453</v>
      </c>
      <c r="K805">
        <v>250.33807290832661</v>
      </c>
      <c r="L805">
        <v>333.41488527780052</v>
      </c>
      <c r="M805">
        <v>341.2435708005263</v>
      </c>
      <c r="N805">
        <v>1318.8178584170184</v>
      </c>
      <c r="O805">
        <v>19.935448713181124</v>
      </c>
      <c r="P805">
        <v>15.642320814338113</v>
      </c>
      <c r="Q805">
        <v>3.1170646161048863</v>
      </c>
      <c r="R805">
        <v>1093.4461700951895</v>
      </c>
      <c r="S805">
        <v>1300.118414554895</v>
      </c>
      <c r="T805">
        <v>4799.9869885323678</v>
      </c>
      <c r="U805">
        <v>2501.8968215122882</v>
      </c>
      <c r="V805">
        <v>131.43230922590996</v>
      </c>
      <c r="W805">
        <v>23.356521050512541</v>
      </c>
      <c r="X805">
        <v>0.81465216385246475</v>
      </c>
      <c r="Y805">
        <v>1.9151313676898927</v>
      </c>
      <c r="Z805" t="s">
        <v>310</v>
      </c>
      <c r="AA805" t="s">
        <v>310</v>
      </c>
      <c r="AB805" t="s">
        <v>310</v>
      </c>
      <c r="AC805" t="s">
        <v>310</v>
      </c>
      <c r="AD805" t="s">
        <v>310</v>
      </c>
      <c r="AE805">
        <v>14461.913702395446</v>
      </c>
      <c r="AF805">
        <v>92.356161507631171</v>
      </c>
      <c r="AG805">
        <v>8.451087472649661</v>
      </c>
      <c r="AH805">
        <v>353.46565658525873</v>
      </c>
      <c r="AI805" t="s">
        <v>310</v>
      </c>
      <c r="AJ805">
        <v>2.7999999523162842</v>
      </c>
      <c r="AK805">
        <v>6210</v>
      </c>
      <c r="AL805">
        <v>75.699192906226102</v>
      </c>
      <c r="AM805">
        <v>1.2425407400668556</v>
      </c>
      <c r="AN805">
        <v>5.0280347586471335</v>
      </c>
      <c r="AO805">
        <v>17.406772041677989</v>
      </c>
      <c r="AP805">
        <v>0.14099384663752826</v>
      </c>
      <c r="AQ805">
        <v>81.544617827139049</v>
      </c>
      <c r="AR805">
        <v>40184.957013191466</v>
      </c>
      <c r="AS805">
        <v>42811.067076877218</v>
      </c>
      <c r="AT805">
        <v>460.72991881286168</v>
      </c>
      <c r="AU805">
        <v>615.23721635468291</v>
      </c>
      <c r="AV805">
        <v>555.15241129775166</v>
      </c>
      <c r="AW805">
        <v>572.42548047502191</v>
      </c>
      <c r="AX805">
        <v>570.8623652002475</v>
      </c>
      <c r="AY805">
        <v>565.89035815602688</v>
      </c>
      <c r="AZ805">
        <v>3.5640252501107548</v>
      </c>
      <c r="BA805">
        <v>-14.167064487842957</v>
      </c>
      <c r="BB805">
        <v>49.853609144291617</v>
      </c>
      <c r="BC805">
        <v>925.6692092484526</v>
      </c>
      <c r="BD805">
        <v>7799.281316394633</v>
      </c>
      <c r="BE805" s="33">
        <v>9.4234779153181153E-2</v>
      </c>
      <c r="BF805" s="33"/>
    </row>
    <row r="806" spans="3:58" x14ac:dyDescent="0.3">
      <c r="C806" s="34">
        <v>43535</v>
      </c>
      <c r="D806">
        <v>23199.335457678764</v>
      </c>
      <c r="E806">
        <v>181.42492128035673</v>
      </c>
      <c r="F806">
        <v>599.94560091604922</v>
      </c>
      <c r="G806" t="s">
        <v>310</v>
      </c>
      <c r="H806">
        <v>1329.9980263849068</v>
      </c>
      <c r="I806">
        <v>756.68206691728733</v>
      </c>
      <c r="J806">
        <v>2.6551264147972491</v>
      </c>
      <c r="K806">
        <v>250.62694428051782</v>
      </c>
      <c r="L806">
        <v>327.39152584719102</v>
      </c>
      <c r="M806">
        <v>333.43020742186485</v>
      </c>
      <c r="N806">
        <v>1319.4934454216393</v>
      </c>
      <c r="O806">
        <v>20.162713426566345</v>
      </c>
      <c r="P806">
        <v>15.865970889483449</v>
      </c>
      <c r="Q806">
        <v>3.087943081214743</v>
      </c>
      <c r="R806">
        <v>1092.5522316327676</v>
      </c>
      <c r="S806">
        <v>1300.1285949318772</v>
      </c>
      <c r="T806">
        <v>4799.9475455644433</v>
      </c>
      <c r="U806">
        <v>2500.6218144786799</v>
      </c>
      <c r="V806">
        <v>131.4819833629636</v>
      </c>
      <c r="W806">
        <v>23.143958626957382</v>
      </c>
      <c r="X806">
        <v>0.81177125329963495</v>
      </c>
      <c r="Y806">
        <v>1.9600000381469727</v>
      </c>
      <c r="Z806" t="s">
        <v>310</v>
      </c>
      <c r="AA806" t="s">
        <v>310</v>
      </c>
      <c r="AB806" t="s">
        <v>310</v>
      </c>
      <c r="AC806" t="s">
        <v>310</v>
      </c>
      <c r="AD806" t="s">
        <v>310</v>
      </c>
      <c r="AE806">
        <v>14555.659001088927</v>
      </c>
      <c r="AF806">
        <v>92.782706477477674</v>
      </c>
      <c r="AG806">
        <v>8.4074375002665818</v>
      </c>
      <c r="AH806">
        <v>353.62917293389637</v>
      </c>
      <c r="AI806" t="s">
        <v>310</v>
      </c>
      <c r="AJ806">
        <v>1.6727135059749856</v>
      </c>
      <c r="AK806">
        <v>6210</v>
      </c>
      <c r="AL806">
        <v>80.370291538097689</v>
      </c>
      <c r="AM806">
        <v>1.0290544859293158</v>
      </c>
      <c r="AN806">
        <v>4.9409194087993944</v>
      </c>
      <c r="AO806">
        <v>12.944471416187708</v>
      </c>
      <c r="AP806">
        <v>0.27772255786369743</v>
      </c>
      <c r="AQ806">
        <v>112.5680915632059</v>
      </c>
      <c r="AR806">
        <v>40453.773787512495</v>
      </c>
      <c r="AS806">
        <v>43449.283913699226</v>
      </c>
      <c r="AT806">
        <v>459.22173661247206</v>
      </c>
      <c r="AU806">
        <v>615.01301889155479</v>
      </c>
      <c r="AV806">
        <v>556.37233839147848</v>
      </c>
      <c r="AW806">
        <v>574.09204151962342</v>
      </c>
      <c r="AX806">
        <v>572.62997294006527</v>
      </c>
      <c r="AY806">
        <v>567.12806611725478</v>
      </c>
      <c r="AZ806">
        <v>3.4167713407496159</v>
      </c>
      <c r="BA806">
        <v>-14.253649139299302</v>
      </c>
      <c r="BB806">
        <v>45.182132847917444</v>
      </c>
      <c r="BC806">
        <v>923.70630982767068</v>
      </c>
      <c r="BD806">
        <v>7799.3433474593648</v>
      </c>
      <c r="BE806" s="33">
        <v>9.069854114700461E-2</v>
      </c>
      <c r="BF806" s="33"/>
    </row>
    <row r="807" spans="3:58" x14ac:dyDescent="0.3">
      <c r="C807" s="34">
        <v>43536</v>
      </c>
      <c r="D807">
        <v>23000.328742883899</v>
      </c>
      <c r="E807">
        <v>180.37102686056579</v>
      </c>
      <c r="F807">
        <v>610.71136372067906</v>
      </c>
      <c r="G807" t="s">
        <v>310</v>
      </c>
      <c r="H807">
        <v>1326.7266169662421</v>
      </c>
      <c r="I807">
        <v>751.70849244394367</v>
      </c>
      <c r="J807">
        <v>2.321067434567627</v>
      </c>
      <c r="K807">
        <v>266.09488414869526</v>
      </c>
      <c r="L807">
        <v>346.65795891201446</v>
      </c>
      <c r="M807">
        <v>340.16403270139688</v>
      </c>
      <c r="N807">
        <v>1317.9128063592186</v>
      </c>
      <c r="O807">
        <v>20.126099339196596</v>
      </c>
      <c r="P807">
        <v>15.634412966568513</v>
      </c>
      <c r="Q807">
        <v>3.4351364334755394</v>
      </c>
      <c r="R807">
        <v>1092.8608811010813</v>
      </c>
      <c r="S807">
        <v>1300.1777630938211</v>
      </c>
      <c r="T807">
        <v>4799.9394025378188</v>
      </c>
      <c r="U807">
        <v>2502.0071159108634</v>
      </c>
      <c r="V807">
        <v>131.3117500295258</v>
      </c>
      <c r="W807">
        <v>23.449450812050731</v>
      </c>
      <c r="X807">
        <v>0.80994832153392016</v>
      </c>
      <c r="Y807">
        <v>1.9618333958908112</v>
      </c>
      <c r="Z807" t="s">
        <v>310</v>
      </c>
      <c r="AA807" t="s">
        <v>310</v>
      </c>
      <c r="AB807" t="s">
        <v>310</v>
      </c>
      <c r="AC807" t="s">
        <v>310</v>
      </c>
      <c r="AD807" t="s">
        <v>310</v>
      </c>
      <c r="AE807">
        <v>14479.262905492753</v>
      </c>
      <c r="AF807">
        <v>92.850002288818374</v>
      </c>
      <c r="AG807">
        <v>8.3984583312827663</v>
      </c>
      <c r="AH807">
        <v>354.70833339699993</v>
      </c>
      <c r="AI807" t="s">
        <v>310</v>
      </c>
      <c r="AJ807">
        <v>0.69999998807907093</v>
      </c>
      <c r="AK807">
        <v>6210</v>
      </c>
      <c r="AL807">
        <v>84.090822949477356</v>
      </c>
      <c r="AM807">
        <v>0.81381256871934526</v>
      </c>
      <c r="AN807">
        <v>4.2890979272172958</v>
      </c>
      <c r="AO807">
        <v>9.9504712829925701</v>
      </c>
      <c r="AP807">
        <v>0.47306518635144518</v>
      </c>
      <c r="AQ807">
        <v>175.91385847879747</v>
      </c>
      <c r="AR807">
        <v>40544.286069035727</v>
      </c>
      <c r="AS807">
        <v>46499.197026668924</v>
      </c>
      <c r="AT807">
        <v>458.7231155999429</v>
      </c>
      <c r="AU807">
        <v>626.29457995796849</v>
      </c>
      <c r="AV807">
        <v>575.88752844798432</v>
      </c>
      <c r="AW807">
        <v>589.28443956790022</v>
      </c>
      <c r="AX807">
        <v>588.05830279374607</v>
      </c>
      <c r="AY807">
        <v>582.41130530795658</v>
      </c>
      <c r="AZ807">
        <v>3.9554015296714251</v>
      </c>
      <c r="BA807">
        <v>56.694647701170595</v>
      </c>
      <c r="BB807">
        <v>58.852239589039861</v>
      </c>
      <c r="BC807">
        <v>951.53669347459117</v>
      </c>
      <c r="BD807">
        <v>7799.7333600289166</v>
      </c>
      <c r="BE807" s="33">
        <v>8.8666668782631561E-2</v>
      </c>
      <c r="BF807" s="33"/>
    </row>
    <row r="808" spans="3:58" x14ac:dyDescent="0.3">
      <c r="C808" s="34">
        <v>43537</v>
      </c>
      <c r="D808">
        <v>22943.762930469926</v>
      </c>
      <c r="E808">
        <v>178.33609826739968</v>
      </c>
      <c r="F808">
        <v>618.78407356975924</v>
      </c>
      <c r="G808" t="s">
        <v>310</v>
      </c>
      <c r="H808">
        <v>1325.0198802851462</v>
      </c>
      <c r="I808">
        <v>750.82130943932862</v>
      </c>
      <c r="J808">
        <v>1.942603818969469</v>
      </c>
      <c r="K808">
        <v>265.66745834451149</v>
      </c>
      <c r="L808">
        <v>344.92090162834791</v>
      </c>
      <c r="M808">
        <v>347.35247830268861</v>
      </c>
      <c r="N808">
        <v>1319.0606368933611</v>
      </c>
      <c r="O808">
        <v>19.903051826317196</v>
      </c>
      <c r="P808">
        <v>15.602097280840381</v>
      </c>
      <c r="Q808">
        <v>3.3617252759458802</v>
      </c>
      <c r="R808">
        <v>1088.0199923250082</v>
      </c>
      <c r="S808">
        <v>1300.0545902859058</v>
      </c>
      <c r="T808">
        <v>4800.0307814747339</v>
      </c>
      <c r="U808">
        <v>2499.5762641277424</v>
      </c>
      <c r="V808">
        <v>130.86922068785185</v>
      </c>
      <c r="W808">
        <v>23.799999237060547</v>
      </c>
      <c r="X808">
        <v>0.80999063068911592</v>
      </c>
      <c r="Y808">
        <v>1.9661108719590077</v>
      </c>
      <c r="Z808" t="s">
        <v>310</v>
      </c>
      <c r="AA808" t="s">
        <v>310</v>
      </c>
      <c r="AB808" t="s">
        <v>310</v>
      </c>
      <c r="AC808" t="s">
        <v>310</v>
      </c>
      <c r="AD808" t="s">
        <v>310</v>
      </c>
      <c r="AE808">
        <v>14498.248614253904</v>
      </c>
      <c r="AF808">
        <v>92.883473197066238</v>
      </c>
      <c r="AG808">
        <v>8.4016390362080813</v>
      </c>
      <c r="AH808">
        <v>355.12562142991044</v>
      </c>
      <c r="AI808" t="s">
        <v>310</v>
      </c>
      <c r="AJ808">
        <v>1.7490315275283805</v>
      </c>
      <c r="AK808">
        <v>6210</v>
      </c>
      <c r="AL808">
        <v>88.438512476995797</v>
      </c>
      <c r="AM808">
        <v>0.62950069883977311</v>
      </c>
      <c r="AN808">
        <v>3.3799795147613723</v>
      </c>
      <c r="AO808">
        <v>6.5912173041153181</v>
      </c>
      <c r="AP808">
        <v>0.60294203507234545</v>
      </c>
      <c r="AQ808">
        <v>167.47422037647922</v>
      </c>
      <c r="AR808">
        <v>39771.207392001423</v>
      </c>
      <c r="AS808">
        <v>49350.340167184702</v>
      </c>
      <c r="AT808">
        <v>456.52201510408878</v>
      </c>
      <c r="AU808">
        <v>635.05685570589685</v>
      </c>
      <c r="AV808">
        <v>586.69465213058606</v>
      </c>
      <c r="AW808">
        <v>599.14523632448584</v>
      </c>
      <c r="AX808">
        <v>598.04900114049326</v>
      </c>
      <c r="AY808">
        <v>590.67131700548123</v>
      </c>
      <c r="AZ808">
        <v>4.0630004004247322</v>
      </c>
      <c r="BA808">
        <v>-13.480846541396518</v>
      </c>
      <c r="BB808">
        <v>55.957207443959064</v>
      </c>
      <c r="BC808">
        <v>968.59035947709867</v>
      </c>
      <c r="BD808">
        <v>7799.3034130205888</v>
      </c>
      <c r="BE808" s="33">
        <v>9.0342912655849969E-2</v>
      </c>
      <c r="BF808" s="33"/>
    </row>
    <row r="809" spans="3:58" x14ac:dyDescent="0.3">
      <c r="C809" s="34">
        <v>43538</v>
      </c>
      <c r="D809">
        <v>22643.378392942148</v>
      </c>
      <c r="E809">
        <v>179.83276432509194</v>
      </c>
      <c r="F809">
        <v>627.24240992425553</v>
      </c>
      <c r="G809" t="s">
        <v>310</v>
      </c>
      <c r="H809">
        <v>1325.7065799638069</v>
      </c>
      <c r="I809">
        <v>751.54138523720417</v>
      </c>
      <c r="J809">
        <v>3.8213174934989453</v>
      </c>
      <c r="K809">
        <v>254.84368615460173</v>
      </c>
      <c r="L809">
        <v>336.81819847659699</v>
      </c>
      <c r="M809">
        <v>359.6327568196694</v>
      </c>
      <c r="N809">
        <v>1323.0724369948391</v>
      </c>
      <c r="O809">
        <v>19.989745029867215</v>
      </c>
      <c r="P809">
        <v>15.591276989106705</v>
      </c>
      <c r="Q809">
        <v>3.503980688476878</v>
      </c>
      <c r="R809">
        <v>1090.1449362506851</v>
      </c>
      <c r="S809">
        <v>1299.9967145149706</v>
      </c>
      <c r="T809">
        <v>4800.0075426892899</v>
      </c>
      <c r="U809">
        <v>2500.564023505673</v>
      </c>
      <c r="V809">
        <v>131.19847361283337</v>
      </c>
      <c r="W809">
        <v>23.799999237060547</v>
      </c>
      <c r="X809">
        <v>0.81403279603887713</v>
      </c>
      <c r="Y809">
        <v>1.8182638967691054</v>
      </c>
      <c r="Z809" t="s">
        <v>310</v>
      </c>
      <c r="AA809" t="s">
        <v>310</v>
      </c>
      <c r="AB809" t="s">
        <v>310</v>
      </c>
      <c r="AC809" t="s">
        <v>310</v>
      </c>
      <c r="AD809" t="s">
        <v>310</v>
      </c>
      <c r="AE809">
        <v>14360.686141870507</v>
      </c>
      <c r="AF809">
        <v>92.958126267423566</v>
      </c>
      <c r="AG809">
        <v>8.3674998283386248</v>
      </c>
      <c r="AH809">
        <v>355.22500610351563</v>
      </c>
      <c r="AI809" t="s">
        <v>310</v>
      </c>
      <c r="AJ809">
        <v>2.0999999046325684</v>
      </c>
      <c r="AK809">
        <v>6210</v>
      </c>
      <c r="AL809">
        <v>91.620514985471843</v>
      </c>
      <c r="AM809">
        <v>0.33012819230115525</v>
      </c>
      <c r="AN809">
        <v>1.6097291628807535</v>
      </c>
      <c r="AO809">
        <v>4.567716422830161</v>
      </c>
      <c r="AP809">
        <v>1.5131545712327716</v>
      </c>
      <c r="AQ809">
        <v>109.86354449721131</v>
      </c>
      <c r="AR809">
        <v>37995.701829567814</v>
      </c>
      <c r="AS809">
        <v>50053.024542333485</v>
      </c>
      <c r="AT809">
        <v>453.9676768729081</v>
      </c>
      <c r="AU809">
        <v>634.67475283636361</v>
      </c>
      <c r="AV809">
        <v>582.78406628222262</v>
      </c>
      <c r="AW809">
        <v>597.47480636089165</v>
      </c>
      <c r="AX809">
        <v>596.37329426341614</v>
      </c>
      <c r="AY809">
        <v>587.55490126729569</v>
      </c>
      <c r="AZ809">
        <v>3.505999967833648</v>
      </c>
      <c r="BA809">
        <v>-13.509268518569982</v>
      </c>
      <c r="BB809">
        <v>50.735572475147393</v>
      </c>
      <c r="BC809">
        <v>958.90315677202614</v>
      </c>
      <c r="BD809">
        <v>7799.9205093579103</v>
      </c>
      <c r="BE809" s="33">
        <v>9.1249998038013772E-2</v>
      </c>
      <c r="BF809" s="33"/>
    </row>
    <row r="810" spans="3:58" x14ac:dyDescent="0.3">
      <c r="C810" s="34">
        <v>43539</v>
      </c>
      <c r="D810">
        <v>6650.9332066964134</v>
      </c>
      <c r="E810">
        <v>165.15094335286517</v>
      </c>
      <c r="F810">
        <v>416.32357435394357</v>
      </c>
      <c r="G810" t="s">
        <v>310</v>
      </c>
      <c r="H810">
        <v>422.51699536692172</v>
      </c>
      <c r="I810">
        <v>566.91500882416881</v>
      </c>
      <c r="J810">
        <v>4.613261502340487</v>
      </c>
      <c r="K810">
        <v>249.43187608397653</v>
      </c>
      <c r="L810">
        <v>205.3960031402753</v>
      </c>
      <c r="M810">
        <v>139.59920773172709</v>
      </c>
      <c r="N810">
        <v>424.69918720374778</v>
      </c>
      <c r="O810">
        <v>6.8251090070187219</v>
      </c>
      <c r="P810">
        <v>8.8725534821585832</v>
      </c>
      <c r="Q810">
        <v>5.9541938263250485</v>
      </c>
      <c r="R810">
        <v>623.48929107817378</v>
      </c>
      <c r="S810">
        <v>1764.820827007077</v>
      </c>
      <c r="T810">
        <v>2567.4941930627879</v>
      </c>
      <c r="U810">
        <v>1132.6018699958881</v>
      </c>
      <c r="V810">
        <v>69.855966872781494</v>
      </c>
      <c r="W810">
        <v>23.799999237060547</v>
      </c>
      <c r="X810">
        <v>0.81330001354217529</v>
      </c>
      <c r="Y810">
        <v>1.7999999523162842</v>
      </c>
      <c r="Z810" t="s">
        <v>310</v>
      </c>
      <c r="AA810" t="s">
        <v>310</v>
      </c>
      <c r="AB810" t="s">
        <v>310</v>
      </c>
      <c r="AC810" t="s">
        <v>310</v>
      </c>
      <c r="AD810" t="s">
        <v>310</v>
      </c>
      <c r="AE810">
        <v>751.92793930486539</v>
      </c>
      <c r="AF810">
        <v>92.900001525878906</v>
      </c>
      <c r="AG810">
        <v>8.3599996566772461</v>
      </c>
      <c r="AH810">
        <v>355.20001220703125</v>
      </c>
      <c r="AI810" t="s">
        <v>310</v>
      </c>
      <c r="AJ810">
        <v>2.0999999046325684</v>
      </c>
      <c r="AK810">
        <v>6210</v>
      </c>
      <c r="AL810">
        <v>97.449104168263659</v>
      </c>
      <c r="AM810">
        <v>-1.059570763211225E-3</v>
      </c>
      <c r="AN810">
        <v>8.2101745237349755E-2</v>
      </c>
      <c r="AO810">
        <v>0.62460203633624001</v>
      </c>
      <c r="AP810">
        <v>1.4778993399221407</v>
      </c>
      <c r="AQ810">
        <v>65.249207635729334</v>
      </c>
      <c r="AR810">
        <v>16401.238713899089</v>
      </c>
      <c r="AS810">
        <v>10054.210499572755</v>
      </c>
      <c r="AT810">
        <v>323.45832174581886</v>
      </c>
      <c r="AU810">
        <v>439.23525627011458</v>
      </c>
      <c r="AV810">
        <v>355.64796497574918</v>
      </c>
      <c r="AW810">
        <v>374.21177567020351</v>
      </c>
      <c r="AX810">
        <v>370.6810376461558</v>
      </c>
      <c r="AY810">
        <v>364.78475997026629</v>
      </c>
      <c r="AZ810">
        <v>12.862796873673165</v>
      </c>
      <c r="BA810">
        <v>2033.1308250883435</v>
      </c>
      <c r="BB810">
        <v>69.71127893329755</v>
      </c>
      <c r="BC810">
        <v>966.69791245454041</v>
      </c>
      <c r="BD810">
        <v>5389.1278954730178</v>
      </c>
      <c r="BE810" s="33">
        <v>6.481904167992373</v>
      </c>
      <c r="BF810" s="33"/>
    </row>
    <row r="811" spans="3:58" x14ac:dyDescent="0.3">
      <c r="C811" s="34">
        <v>43540</v>
      </c>
      <c r="D811">
        <v>6466.0941959275597</v>
      </c>
      <c r="E811">
        <v>159.94903400196026</v>
      </c>
      <c r="F811">
        <v>427.37678954190272</v>
      </c>
      <c r="G811" t="s">
        <v>310</v>
      </c>
      <c r="H811">
        <v>121.75007522149672</v>
      </c>
      <c r="I811">
        <v>92.73232625249068</v>
      </c>
      <c r="J811" t="s">
        <v>310</v>
      </c>
      <c r="K811">
        <v>126.14027249520583</v>
      </c>
      <c r="L811">
        <v>88.688208818667178</v>
      </c>
      <c r="M811">
        <v>54.393392618223203</v>
      </c>
      <c r="N811">
        <v>118.28524199603248</v>
      </c>
      <c r="O811">
        <v>3.8269558395866488E-2</v>
      </c>
      <c r="P811">
        <v>3.5654465184179673</v>
      </c>
      <c r="Q811">
        <v>9.0845004230644442</v>
      </c>
      <c r="R811">
        <v>-1.8439736058087548</v>
      </c>
      <c r="S811">
        <v>4.7974911313314346</v>
      </c>
      <c r="T811">
        <v>0</v>
      </c>
      <c r="U811">
        <v>-3.4042638931916622</v>
      </c>
      <c r="V811">
        <v>-20.851234737377684</v>
      </c>
      <c r="W811">
        <v>23.799999237060547</v>
      </c>
      <c r="X811">
        <v>0.81330001354217529</v>
      </c>
      <c r="Y811">
        <v>1.7999999523162846</v>
      </c>
      <c r="Z811" t="s">
        <v>310</v>
      </c>
      <c r="AA811" t="s">
        <v>310</v>
      </c>
      <c r="AB811" t="s">
        <v>310</v>
      </c>
      <c r="AC811" t="s">
        <v>310</v>
      </c>
      <c r="AD811" t="s">
        <v>310</v>
      </c>
      <c r="AE811">
        <v>10.12465596276253</v>
      </c>
      <c r="AF811">
        <v>92.900001525878906</v>
      </c>
      <c r="AG811">
        <v>8.3599996566772461</v>
      </c>
      <c r="AH811">
        <v>355.20001220703125</v>
      </c>
      <c r="AI811" t="s">
        <v>310</v>
      </c>
      <c r="AJ811">
        <v>2.0999999046325684</v>
      </c>
      <c r="AK811">
        <v>6210</v>
      </c>
      <c r="AL811" t="s">
        <v>310</v>
      </c>
      <c r="AM811" t="s">
        <v>310</v>
      </c>
      <c r="AN811" t="s">
        <v>310</v>
      </c>
      <c r="AO811" t="s">
        <v>310</v>
      </c>
      <c r="AP811" t="s">
        <v>310</v>
      </c>
      <c r="AQ811" t="s">
        <v>310</v>
      </c>
      <c r="AR811">
        <v>12.702217731052272</v>
      </c>
      <c r="AS811">
        <v>10085.653961591621</v>
      </c>
      <c r="AT811">
        <v>337.27465016769929</v>
      </c>
      <c r="AU811">
        <v>458.3912884721571</v>
      </c>
      <c r="AV811">
        <v>364.56262209758142</v>
      </c>
      <c r="AW811">
        <v>385.93754665252226</v>
      </c>
      <c r="AX811">
        <v>382.00962308188218</v>
      </c>
      <c r="AY811">
        <v>375.22504557850215</v>
      </c>
      <c r="AZ811">
        <v>12.146242315466564</v>
      </c>
      <c r="BA811">
        <v>-14.557587028274838</v>
      </c>
      <c r="BB811">
        <v>55.273842301355863</v>
      </c>
      <c r="BC811">
        <v>1006.5686238517135</v>
      </c>
      <c r="BD811">
        <v>942.65561004631513</v>
      </c>
      <c r="BE811" s="33">
        <v>22</v>
      </c>
      <c r="BF811" s="33"/>
    </row>
    <row r="812" spans="3:58" x14ac:dyDescent="0.3">
      <c r="C812" s="34">
        <v>43541</v>
      </c>
      <c r="D812">
        <v>6589.6628466125885</v>
      </c>
      <c r="E812">
        <v>155.59814454655077</v>
      </c>
      <c r="F812">
        <v>417.64972117945115</v>
      </c>
      <c r="G812" t="s">
        <v>310</v>
      </c>
      <c r="H812">
        <v>77.218614076084506</v>
      </c>
      <c r="I812">
        <v>101.84905440362101</v>
      </c>
      <c r="J812" t="s">
        <v>310</v>
      </c>
      <c r="K812">
        <v>88.126571152498457</v>
      </c>
      <c r="L812">
        <v>70.692800592197116</v>
      </c>
      <c r="M812">
        <v>62.45910365241685</v>
      </c>
      <c r="N812">
        <v>79.23400696233881</v>
      </c>
      <c r="O812">
        <v>3.4430049038838444E-2</v>
      </c>
      <c r="P812">
        <v>3.5921646089948061</v>
      </c>
      <c r="Q812">
        <v>8.0790268599941353</v>
      </c>
      <c r="R812">
        <v>-2.0874736273041461</v>
      </c>
      <c r="S812">
        <v>3.8296198729936899</v>
      </c>
      <c r="T812">
        <v>0</v>
      </c>
      <c r="U812">
        <v>-4.6064716999498785</v>
      </c>
      <c r="V812">
        <v>-22.535880984791131</v>
      </c>
      <c r="W812">
        <v>23.799999237060547</v>
      </c>
      <c r="X812">
        <v>0.81330001354217529</v>
      </c>
      <c r="Y812">
        <v>1.7999999523162842</v>
      </c>
      <c r="Z812" t="s">
        <v>310</v>
      </c>
      <c r="AA812" t="s">
        <v>310</v>
      </c>
      <c r="AB812" t="s">
        <v>310</v>
      </c>
      <c r="AC812" t="s">
        <v>310</v>
      </c>
      <c r="AD812" t="s">
        <v>310</v>
      </c>
      <c r="AE812">
        <v>9.3991133814444741</v>
      </c>
      <c r="AF812">
        <v>92.900001525878906</v>
      </c>
      <c r="AG812">
        <v>8.3599996566772461</v>
      </c>
      <c r="AH812">
        <v>355.20001220703125</v>
      </c>
      <c r="AI812" t="s">
        <v>310</v>
      </c>
      <c r="AJ812">
        <v>2.0999999046325684</v>
      </c>
      <c r="AK812">
        <v>6210</v>
      </c>
      <c r="AL812" t="s">
        <v>310</v>
      </c>
      <c r="AM812" t="s">
        <v>310</v>
      </c>
      <c r="AN812" t="s">
        <v>310</v>
      </c>
      <c r="AO812" t="s">
        <v>310</v>
      </c>
      <c r="AP812" t="s">
        <v>310</v>
      </c>
      <c r="AQ812" t="s">
        <v>310</v>
      </c>
      <c r="AR812">
        <v>59.951055499059976</v>
      </c>
      <c r="AS812">
        <v>9952.4988710314083</v>
      </c>
      <c r="AT812">
        <v>328.11155086133709</v>
      </c>
      <c r="AU812">
        <v>448.39917833108871</v>
      </c>
      <c r="AV812">
        <v>358.03887437736665</v>
      </c>
      <c r="AW812">
        <v>381.42544599986383</v>
      </c>
      <c r="AX812">
        <v>377.91318967254557</v>
      </c>
      <c r="AY812">
        <v>368.44140867969151</v>
      </c>
      <c r="AZ812">
        <v>12.059191787824439</v>
      </c>
      <c r="BA812">
        <v>-14.14019643291064</v>
      </c>
      <c r="BB812">
        <v>61.031520688926037</v>
      </c>
      <c r="BC812">
        <v>1010.9709313056884</v>
      </c>
      <c r="BD812">
        <v>969.68883492796874</v>
      </c>
      <c r="BE812" s="33">
        <v>22</v>
      </c>
      <c r="BF812" s="33"/>
    </row>
    <row r="813" spans="3:58" x14ac:dyDescent="0.3">
      <c r="C813" s="34">
        <v>43542</v>
      </c>
      <c r="D813">
        <v>6573.3043977394682</v>
      </c>
      <c r="E813">
        <v>151.80073650087419</v>
      </c>
      <c r="F813">
        <v>409.7473479674893</v>
      </c>
      <c r="G813" t="s">
        <v>310</v>
      </c>
      <c r="H813">
        <v>68.786139752256091</v>
      </c>
      <c r="I813">
        <v>118.85904067390193</v>
      </c>
      <c r="J813" t="s">
        <v>310</v>
      </c>
      <c r="K813">
        <v>80.947811593138184</v>
      </c>
      <c r="L813">
        <v>67.520386170717188</v>
      </c>
      <c r="M813">
        <v>61.438721167294439</v>
      </c>
      <c r="N813">
        <v>67.098706132802391</v>
      </c>
      <c r="O813">
        <v>3.0818093969808804E-2</v>
      </c>
      <c r="P813">
        <v>3.5923024954331075</v>
      </c>
      <c r="Q813">
        <v>8.2733787390207674</v>
      </c>
      <c r="R813">
        <v>-2.1364702546854351</v>
      </c>
      <c r="S813">
        <v>3.9327166215652931</v>
      </c>
      <c r="T813">
        <v>0</v>
      </c>
      <c r="U813">
        <v>-4.225703513396077</v>
      </c>
      <c r="V813">
        <v>-22.013342023017881</v>
      </c>
      <c r="W813">
        <v>23.79999923706055</v>
      </c>
      <c r="X813">
        <v>0.81330001354217529</v>
      </c>
      <c r="Y813">
        <v>1.7999999523162846</v>
      </c>
      <c r="Z813" t="s">
        <v>310</v>
      </c>
      <c r="AA813" t="s">
        <v>310</v>
      </c>
      <c r="AB813" t="s">
        <v>310</v>
      </c>
      <c r="AC813" t="s">
        <v>310</v>
      </c>
      <c r="AD813" t="s">
        <v>310</v>
      </c>
      <c r="AE813">
        <v>9.2262692293758004</v>
      </c>
      <c r="AF813">
        <v>92.900001525878906</v>
      </c>
      <c r="AG813">
        <v>8.3599996566772461</v>
      </c>
      <c r="AH813">
        <v>355.20001220703119</v>
      </c>
      <c r="AI813" t="s">
        <v>310</v>
      </c>
      <c r="AJ813">
        <v>2.0999999046325684</v>
      </c>
      <c r="AK813">
        <v>6210</v>
      </c>
      <c r="AL813" t="s">
        <v>310</v>
      </c>
      <c r="AM813" t="s">
        <v>310</v>
      </c>
      <c r="AN813" t="s">
        <v>310</v>
      </c>
      <c r="AO813" t="s">
        <v>310</v>
      </c>
      <c r="AP813" t="s">
        <v>310</v>
      </c>
      <c r="AQ813" t="s">
        <v>310</v>
      </c>
      <c r="AR813">
        <v>39.248736871335467</v>
      </c>
      <c r="AS813">
        <v>9945.7263099122829</v>
      </c>
      <c r="AT813">
        <v>320.44375506866834</v>
      </c>
      <c r="AU813">
        <v>441.83222353371582</v>
      </c>
      <c r="AV813">
        <v>351.61160795582424</v>
      </c>
      <c r="AW813">
        <v>375.29681989476273</v>
      </c>
      <c r="AX813">
        <v>371.87004060199865</v>
      </c>
      <c r="AY813">
        <v>361.9531080934384</v>
      </c>
      <c r="AZ813">
        <v>12.0504045805078</v>
      </c>
      <c r="BA813">
        <v>-14.151394077350584</v>
      </c>
      <c r="BB813">
        <v>60.162739760268707</v>
      </c>
      <c r="BC813">
        <v>1009.5406129968304</v>
      </c>
      <c r="BD813">
        <v>956.57358125734004</v>
      </c>
      <c r="BE813" s="33">
        <v>22</v>
      </c>
      <c r="BF813" s="33"/>
    </row>
    <row r="814" spans="3:58" x14ac:dyDescent="0.3">
      <c r="C814" s="34">
        <v>43543</v>
      </c>
      <c r="D814">
        <v>6530.8615079573201</v>
      </c>
      <c r="E814">
        <v>152.57090250814139</v>
      </c>
      <c r="F814">
        <v>410.53324028886129</v>
      </c>
      <c r="G814" t="s">
        <v>310</v>
      </c>
      <c r="H814">
        <v>295.64945580397523</v>
      </c>
      <c r="I814">
        <v>483.25949109669307</v>
      </c>
      <c r="J814">
        <v>9.80548490049671</v>
      </c>
      <c r="K814">
        <v>363.95831956742131</v>
      </c>
      <c r="L814">
        <v>155.1115554695989</v>
      </c>
      <c r="M814">
        <v>120.46641302595344</v>
      </c>
      <c r="N814">
        <v>288.59283970399059</v>
      </c>
      <c r="O814">
        <v>3.3789012043142335</v>
      </c>
      <c r="P814">
        <v>6.1172345552319216</v>
      </c>
      <c r="Q814">
        <v>5.6633116330654962</v>
      </c>
      <c r="R814">
        <v>793.03848029728306</v>
      </c>
      <c r="S814">
        <v>546.34727421039292</v>
      </c>
      <c r="T814">
        <v>2073.441454641963</v>
      </c>
      <c r="U814">
        <v>1567.8058288744191</v>
      </c>
      <c r="V814">
        <v>112.66190778415314</v>
      </c>
      <c r="W814">
        <v>23.799999237060543</v>
      </c>
      <c r="X814">
        <v>0.81330001354217529</v>
      </c>
      <c r="Y814">
        <v>1.7999999523162842</v>
      </c>
      <c r="Z814" t="s">
        <v>310</v>
      </c>
      <c r="AA814" t="s">
        <v>310</v>
      </c>
      <c r="AB814" t="s">
        <v>310</v>
      </c>
      <c r="AC814" t="s">
        <v>310</v>
      </c>
      <c r="AD814" t="s">
        <v>310</v>
      </c>
      <c r="AE814">
        <v>9.1992570375900584</v>
      </c>
      <c r="AF814">
        <v>92.900001525878906</v>
      </c>
      <c r="AG814">
        <v>8.3599996566772461</v>
      </c>
      <c r="AH814">
        <v>355.20001220703119</v>
      </c>
      <c r="AI814" t="s">
        <v>310</v>
      </c>
      <c r="AJ814">
        <v>2.0999999046325684</v>
      </c>
      <c r="AK814">
        <v>6210</v>
      </c>
      <c r="AL814">
        <v>64.792616081514154</v>
      </c>
      <c r="AM814">
        <v>-2.1540490368911303E-4</v>
      </c>
      <c r="AN814">
        <v>4.817410983741428E-3</v>
      </c>
      <c r="AO814">
        <v>0.43166951105449236</v>
      </c>
      <c r="AP814">
        <v>4.6442238485058622</v>
      </c>
      <c r="AQ814">
        <v>70.433163215715552</v>
      </c>
      <c r="AR814">
        <v>11959.142178234782</v>
      </c>
      <c r="AS814">
        <v>10698.249368264414</v>
      </c>
      <c r="AT814">
        <v>312.15918236996657</v>
      </c>
      <c r="AU814">
        <v>444.54164027260566</v>
      </c>
      <c r="AV814">
        <v>348.12173075409157</v>
      </c>
      <c r="AW814">
        <v>373.4294135015474</v>
      </c>
      <c r="AX814">
        <v>370.3338368426522</v>
      </c>
      <c r="AY814">
        <v>358.70698299199472</v>
      </c>
      <c r="AZ814">
        <v>11.555853646354652</v>
      </c>
      <c r="BA814">
        <v>6712.3919335432711</v>
      </c>
      <c r="BB814">
        <v>62.09295878096021</v>
      </c>
      <c r="BC814">
        <v>986.52629402520665</v>
      </c>
      <c r="BD814">
        <v>4462.1298651409379</v>
      </c>
      <c r="BE814" s="33">
        <v>22</v>
      </c>
      <c r="BF814" s="33"/>
    </row>
    <row r="815" spans="3:58" x14ac:dyDescent="0.3">
      <c r="C815" s="34">
        <v>43544</v>
      </c>
      <c r="D815">
        <v>6527.9124623436428</v>
      </c>
      <c r="E815">
        <v>158.06133690501616</v>
      </c>
      <c r="F815">
        <v>427.58262005086823</v>
      </c>
      <c r="G815" t="s">
        <v>310</v>
      </c>
      <c r="H815">
        <v>1261.3455572634625</v>
      </c>
      <c r="I815">
        <v>519.39482175850753</v>
      </c>
      <c r="J815">
        <v>21.458865746274501</v>
      </c>
      <c r="K815">
        <v>962.75198381002735</v>
      </c>
      <c r="L815">
        <v>298.04087815129304</v>
      </c>
      <c r="M815">
        <v>66.515542066271038</v>
      </c>
      <c r="N815">
        <v>1250.597637692071</v>
      </c>
      <c r="O815">
        <v>8.9867976996472301</v>
      </c>
      <c r="P815">
        <v>9.5859457968314334</v>
      </c>
      <c r="Q815">
        <v>4.1122029330106908</v>
      </c>
      <c r="R815">
        <v>1320.4547280088068</v>
      </c>
      <c r="S815">
        <v>2634.4227808819273</v>
      </c>
      <c r="T815">
        <v>3071.8528040197543</v>
      </c>
      <c r="U815">
        <v>1689.1989764598604</v>
      </c>
      <c r="V815">
        <v>439.6185116450975</v>
      </c>
      <c r="W815">
        <v>23.799999237060547</v>
      </c>
      <c r="X815">
        <v>0.81330001354217529</v>
      </c>
      <c r="Y815">
        <v>1.7999999523162842</v>
      </c>
      <c r="Z815" t="s">
        <v>310</v>
      </c>
      <c r="AA815" t="s">
        <v>310</v>
      </c>
      <c r="AB815" t="s">
        <v>310</v>
      </c>
      <c r="AC815" t="s">
        <v>310</v>
      </c>
      <c r="AD815" t="s">
        <v>310</v>
      </c>
      <c r="AE815">
        <v>6.344397371332664</v>
      </c>
      <c r="AF815">
        <v>92.900001525878906</v>
      </c>
      <c r="AG815">
        <v>8.3599996566772461</v>
      </c>
      <c r="AH815">
        <v>355.20001220703125</v>
      </c>
      <c r="AI815" t="s">
        <v>310</v>
      </c>
      <c r="AJ815">
        <v>2.0999999046325684</v>
      </c>
      <c r="AK815">
        <v>6210</v>
      </c>
      <c r="AL815">
        <v>70.96174398313002</v>
      </c>
      <c r="AM815">
        <v>6.6002557111280718E-4</v>
      </c>
      <c r="AN815">
        <v>0.10240080648986132</v>
      </c>
      <c r="AO815">
        <v>1.6478881557234335</v>
      </c>
      <c r="AP815">
        <v>4.948890313309473</v>
      </c>
      <c r="AQ815">
        <v>81.064104613179154</v>
      </c>
      <c r="AR815">
        <v>21013.126852672041</v>
      </c>
      <c r="AS815">
        <v>11392.578791013759</v>
      </c>
      <c r="AT815">
        <v>317.83365974272664</v>
      </c>
      <c r="AU815">
        <v>460.20850857083428</v>
      </c>
      <c r="AV815">
        <v>355.35671353117579</v>
      </c>
      <c r="AW815">
        <v>381.48040336976726</v>
      </c>
      <c r="AX815">
        <v>377.76207860598583</v>
      </c>
      <c r="AY815">
        <v>366.25443887222434</v>
      </c>
      <c r="AZ815">
        <v>11.032860788774485</v>
      </c>
      <c r="BA815">
        <v>27709.083112406057</v>
      </c>
      <c r="BB815">
        <v>65.18698086658523</v>
      </c>
      <c r="BC815">
        <v>994.73621808056077</v>
      </c>
      <c r="BD815">
        <v>8395.3041918369745</v>
      </c>
      <c r="BE815" s="33">
        <v>22</v>
      </c>
      <c r="BF815" s="33"/>
    </row>
    <row r="816" spans="3:58" x14ac:dyDescent="0.3">
      <c r="C816" s="34">
        <v>43545</v>
      </c>
      <c r="D816">
        <v>14973.959738866433</v>
      </c>
      <c r="E816">
        <v>175.45987676397013</v>
      </c>
      <c r="F816">
        <v>580.01070050116334</v>
      </c>
      <c r="G816" t="s">
        <v>310</v>
      </c>
      <c r="H816">
        <v>1343.8533485979631</v>
      </c>
      <c r="I816">
        <v>380.3486904763634</v>
      </c>
      <c r="J816">
        <v>2.5886047228554432</v>
      </c>
      <c r="K816">
        <v>282.52932711018605</v>
      </c>
      <c r="L816">
        <v>309.73345146291484</v>
      </c>
      <c r="M816">
        <v>317.40952934251851</v>
      </c>
      <c r="N816">
        <v>1351.5732224547282</v>
      </c>
      <c r="O816">
        <v>16.959820933160017</v>
      </c>
      <c r="P816">
        <v>13.016326062037292</v>
      </c>
      <c r="Q816">
        <v>4.2947050245110034</v>
      </c>
      <c r="R816">
        <v>1618.4357586250151</v>
      </c>
      <c r="S816">
        <v>2473.4680243023681</v>
      </c>
      <c r="T816">
        <v>2999.9892482348046</v>
      </c>
      <c r="U816">
        <v>2016.2745094453239</v>
      </c>
      <c r="V816">
        <v>583.04619289649111</v>
      </c>
      <c r="W816">
        <v>23.799999237060547</v>
      </c>
      <c r="X816">
        <v>0.81330001354217529</v>
      </c>
      <c r="Y816">
        <v>1.7999999523162846</v>
      </c>
      <c r="Z816" t="s">
        <v>310</v>
      </c>
      <c r="AA816" t="s">
        <v>310</v>
      </c>
      <c r="AB816" t="s">
        <v>310</v>
      </c>
      <c r="AC816" t="s">
        <v>310</v>
      </c>
      <c r="AD816" t="s">
        <v>310</v>
      </c>
      <c r="AE816">
        <v>8001.7551233940903</v>
      </c>
      <c r="AF816">
        <v>92.900001525878906</v>
      </c>
      <c r="AG816">
        <v>7.9285959587944133</v>
      </c>
      <c r="AH816">
        <v>359.27766254800736</v>
      </c>
      <c r="AI816" t="s">
        <v>310</v>
      </c>
      <c r="AJ816">
        <v>2.0999999046325684</v>
      </c>
      <c r="AK816">
        <v>6210</v>
      </c>
      <c r="AL816">
        <v>66.141414672944649</v>
      </c>
      <c r="AM816">
        <v>1.250047645566644E-3</v>
      </c>
      <c r="AN816">
        <v>4.2366605984778628E-2</v>
      </c>
      <c r="AO816">
        <v>0.5440986063762191</v>
      </c>
      <c r="AP816">
        <v>4.9698447926710276</v>
      </c>
      <c r="AQ816">
        <v>70.712009612620761</v>
      </c>
      <c r="AR816">
        <v>33893.486435259663</v>
      </c>
      <c r="AS816">
        <v>38235.947607122878</v>
      </c>
      <c r="AT816">
        <v>382.02294112100913</v>
      </c>
      <c r="AU816">
        <v>595.48902379439062</v>
      </c>
      <c r="AV816">
        <v>502.71353552435431</v>
      </c>
      <c r="AW816">
        <v>527.45094516448705</v>
      </c>
      <c r="AX816">
        <v>525.91217228565074</v>
      </c>
      <c r="AY816">
        <v>512.29427559818112</v>
      </c>
      <c r="AZ816">
        <v>5.8866361659883912</v>
      </c>
      <c r="BA816">
        <v>1259.5022239151106</v>
      </c>
      <c r="BB816">
        <v>55.409266691559978</v>
      </c>
      <c r="BC816">
        <v>895.61902964859723</v>
      </c>
      <c r="BD816">
        <v>9101.5996626174692</v>
      </c>
      <c r="BE816" s="33">
        <v>15.606404166047772</v>
      </c>
      <c r="BF816" s="33"/>
    </row>
    <row r="817" spans="3:58" x14ac:dyDescent="0.3">
      <c r="C817" s="34">
        <v>43546</v>
      </c>
      <c r="D817">
        <v>14500.980743166327</v>
      </c>
      <c r="E817">
        <v>174.66613921346985</v>
      </c>
      <c r="F817">
        <v>556.96678176682383</v>
      </c>
      <c r="G817" t="s">
        <v>310</v>
      </c>
      <c r="H817">
        <v>1364.984271772289</v>
      </c>
      <c r="I817">
        <v>125.07245252371291</v>
      </c>
      <c r="J817">
        <v>31.502867564382171</v>
      </c>
      <c r="K817">
        <v>255.93101100299464</v>
      </c>
      <c r="L817">
        <v>310.75296473453824</v>
      </c>
      <c r="M817">
        <v>329.33322111662693</v>
      </c>
      <c r="N817">
        <v>1371.7906965836307</v>
      </c>
      <c r="O817">
        <v>17.417546439336267</v>
      </c>
      <c r="P817">
        <v>13.442067133516328</v>
      </c>
      <c r="Q817">
        <v>4.1450352307818052</v>
      </c>
      <c r="R817">
        <v>1346.4283242066233</v>
      </c>
      <c r="S817">
        <v>1300.0684576239669</v>
      </c>
      <c r="T817">
        <v>2999.9464115010583</v>
      </c>
      <c r="U817">
        <v>2306.2377694137372</v>
      </c>
      <c r="V817">
        <v>579.08037898373107</v>
      </c>
      <c r="W817">
        <v>23.799999237060547</v>
      </c>
      <c r="X817">
        <v>0.83152499794960022</v>
      </c>
      <c r="Y817">
        <v>1.535501241829307</v>
      </c>
      <c r="Z817" t="s">
        <v>310</v>
      </c>
      <c r="AA817" t="s">
        <v>310</v>
      </c>
      <c r="AB817" t="s">
        <v>310</v>
      </c>
      <c r="AC817" t="s">
        <v>310</v>
      </c>
      <c r="AD817" t="s">
        <v>310</v>
      </c>
      <c r="AE817">
        <v>9053.1536640259219</v>
      </c>
      <c r="AF817">
        <v>92.086594988147496</v>
      </c>
      <c r="AG817">
        <v>7.9372158283337555</v>
      </c>
      <c r="AH817">
        <v>344.64114165716893</v>
      </c>
      <c r="AI817" t="s">
        <v>310</v>
      </c>
      <c r="AJ817">
        <v>-2.3137015781888259E-2</v>
      </c>
      <c r="AK817">
        <v>6210</v>
      </c>
      <c r="AL817">
        <v>66.151431916742879</v>
      </c>
      <c r="AM817">
        <v>1.9431389536307285E-3</v>
      </c>
      <c r="AN817">
        <v>0.12525555431743138</v>
      </c>
      <c r="AO817">
        <v>6.2084001903353006</v>
      </c>
      <c r="AP817">
        <v>5.0100549196203552</v>
      </c>
      <c r="AQ817">
        <v>56.331920890653208</v>
      </c>
      <c r="AR817">
        <v>33884.912628207872</v>
      </c>
      <c r="AS817">
        <v>34281.618955264588</v>
      </c>
      <c r="AT817">
        <v>366.71966047227198</v>
      </c>
      <c r="AU817">
        <v>585.85961076259946</v>
      </c>
      <c r="AV817">
        <v>453.75607864720928</v>
      </c>
      <c r="AW817">
        <v>487.94348074342099</v>
      </c>
      <c r="AX817">
        <v>485.55436034337464</v>
      </c>
      <c r="AY817">
        <v>469.16466726802093</v>
      </c>
      <c r="AZ817">
        <v>3.3566821764976789</v>
      </c>
      <c r="BA817">
        <v>-13.283013614813282</v>
      </c>
      <c r="BB817">
        <v>58.771004283278963</v>
      </c>
      <c r="BC817">
        <v>929.49211139111969</v>
      </c>
      <c r="BD817">
        <v>7799.9697328648081</v>
      </c>
      <c r="BE817" s="33">
        <v>7.9854168373142478E-2</v>
      </c>
      <c r="BF817" s="33"/>
    </row>
    <row r="818" spans="3:58" x14ac:dyDescent="0.3">
      <c r="C818" s="34">
        <v>43547</v>
      </c>
      <c r="D818">
        <v>18802.03927597831</v>
      </c>
      <c r="E818">
        <v>178.62608446735172</v>
      </c>
      <c r="F818">
        <v>573.29426482730901</v>
      </c>
      <c r="G818" t="s">
        <v>310</v>
      </c>
      <c r="H818">
        <v>1328.6440526563663</v>
      </c>
      <c r="I818">
        <v>611.47637750984279</v>
      </c>
      <c r="J818">
        <v>24.020830984551623</v>
      </c>
      <c r="K818">
        <v>265.26724363475159</v>
      </c>
      <c r="L818">
        <v>333.98980403883957</v>
      </c>
      <c r="M818">
        <v>345.50751285410274</v>
      </c>
      <c r="N818">
        <v>1331.84545803827</v>
      </c>
      <c r="O818">
        <v>18.819166559238081</v>
      </c>
      <c r="P818">
        <v>14.77052995751551</v>
      </c>
      <c r="Q818">
        <v>3.5657383429951044</v>
      </c>
      <c r="R818">
        <v>1389.3814526114738</v>
      </c>
      <c r="S818">
        <v>1300.0435979484216</v>
      </c>
      <c r="T818">
        <v>2999.9583581871793</v>
      </c>
      <c r="U818">
        <v>2099.7015319536449</v>
      </c>
      <c r="V818">
        <v>575.7398654734468</v>
      </c>
      <c r="W818">
        <v>23.799999237060547</v>
      </c>
      <c r="X818">
        <v>0.82762499153614044</v>
      </c>
      <c r="Y818">
        <v>1.4231389827727501</v>
      </c>
      <c r="Z818" t="s">
        <v>310</v>
      </c>
      <c r="AA818" t="s">
        <v>310</v>
      </c>
      <c r="AB818" t="s">
        <v>310</v>
      </c>
      <c r="AC818" t="s">
        <v>310</v>
      </c>
      <c r="AD818" t="s">
        <v>310</v>
      </c>
      <c r="AE818">
        <v>11941.011313934596</v>
      </c>
      <c r="AF818">
        <v>91.599998474121094</v>
      </c>
      <c r="AG818">
        <v>7.9686102938306904</v>
      </c>
      <c r="AH818">
        <v>335.44468326788984</v>
      </c>
      <c r="AI818" t="s">
        <v>310</v>
      </c>
      <c r="AJ818">
        <v>-2.2000000476837158</v>
      </c>
      <c r="AK818">
        <v>6210</v>
      </c>
      <c r="AL818">
        <v>72.763089115622066</v>
      </c>
      <c r="AM818">
        <v>1.5258210090299447E-3</v>
      </c>
      <c r="AN818">
        <v>0.49717526331235451</v>
      </c>
      <c r="AO818">
        <v>7.7926719027303273</v>
      </c>
      <c r="AP818">
        <v>5.0102778136730191</v>
      </c>
      <c r="AQ818">
        <v>58.504793481203379</v>
      </c>
      <c r="AR818">
        <v>36138.770382684736</v>
      </c>
      <c r="AS818">
        <v>38350.275246584613</v>
      </c>
      <c r="AT818">
        <v>411.57099717056894</v>
      </c>
      <c r="AU818">
        <v>595.07673697383746</v>
      </c>
      <c r="AV818">
        <v>503.42705713639026</v>
      </c>
      <c r="AW818">
        <v>530.60358909842523</v>
      </c>
      <c r="AX818">
        <v>528.99261053040982</v>
      </c>
      <c r="AY818">
        <v>516.51707410203392</v>
      </c>
      <c r="AZ818">
        <v>3.6590058733053628</v>
      </c>
      <c r="BA818">
        <v>-13.292353417850576</v>
      </c>
      <c r="BB818">
        <v>64.035675408078049</v>
      </c>
      <c r="BC818">
        <v>956.1371382629311</v>
      </c>
      <c r="BD818">
        <v>7799.9247602866635</v>
      </c>
      <c r="BE818" s="33">
        <v>8.4020834416151047E-2</v>
      </c>
      <c r="BF818" s="33"/>
    </row>
    <row r="819" spans="3:58" x14ac:dyDescent="0.3">
      <c r="C819" s="34">
        <v>43548</v>
      </c>
      <c r="D819">
        <v>23136.031057662309</v>
      </c>
      <c r="E819">
        <v>178.42915592424654</v>
      </c>
      <c r="F819">
        <v>617.0737083819256</v>
      </c>
      <c r="G819" t="s">
        <v>310</v>
      </c>
      <c r="H819">
        <v>1314.9427797747846</v>
      </c>
      <c r="I819">
        <v>741.89210154976001</v>
      </c>
      <c r="J819">
        <v>11.187749462748643</v>
      </c>
      <c r="K819">
        <v>278.48788857648776</v>
      </c>
      <c r="L819">
        <v>360.81735767767088</v>
      </c>
      <c r="M819">
        <v>355.50539309994258</v>
      </c>
      <c r="N819">
        <v>1313.7980483104668</v>
      </c>
      <c r="O819">
        <v>20.324138945263769</v>
      </c>
      <c r="P819">
        <v>16.245720640603679</v>
      </c>
      <c r="Q819">
        <v>3.0596420545153875</v>
      </c>
      <c r="R819">
        <v>1373.2451914671535</v>
      </c>
      <c r="S819">
        <v>1300.1642451411169</v>
      </c>
      <c r="T819">
        <v>3000.0097060272415</v>
      </c>
      <c r="U819">
        <v>2100.1151119663218</v>
      </c>
      <c r="V819">
        <v>567.47414434626376</v>
      </c>
      <c r="W819">
        <v>23.799999237060547</v>
      </c>
      <c r="X819">
        <v>0.81301716312470051</v>
      </c>
      <c r="Y819">
        <v>1.4073332902828726</v>
      </c>
      <c r="Z819" t="s">
        <v>310</v>
      </c>
      <c r="AA819" t="s">
        <v>310</v>
      </c>
      <c r="AB819" t="s">
        <v>310</v>
      </c>
      <c r="AC819" t="s">
        <v>310</v>
      </c>
      <c r="AD819" t="s">
        <v>310</v>
      </c>
      <c r="AE819">
        <v>14879.386142836594</v>
      </c>
      <c r="AF819">
        <v>91.683612730442974</v>
      </c>
      <c r="AG819">
        <v>8.4785591420008259</v>
      </c>
      <c r="AH819">
        <v>350.547890596488</v>
      </c>
      <c r="AI819" t="s">
        <v>310</v>
      </c>
      <c r="AJ819">
        <v>-2.2000000476837158</v>
      </c>
      <c r="AK819">
        <v>6210</v>
      </c>
      <c r="AL819">
        <v>70.231523406180386</v>
      </c>
      <c r="AM819">
        <v>1.6396723209262192E-3</v>
      </c>
      <c r="AN819">
        <v>0.55927634951568739</v>
      </c>
      <c r="AO819">
        <v>5.7577630439086125</v>
      </c>
      <c r="AP819">
        <v>5.0103414025571613</v>
      </c>
      <c r="AQ819">
        <v>39.095117678567163</v>
      </c>
      <c r="AR819">
        <v>39598.459709189461</v>
      </c>
      <c r="AS819">
        <v>47436.547121804244</v>
      </c>
      <c r="AT819">
        <v>461.21385981200467</v>
      </c>
      <c r="AU819">
        <v>634.11292563098004</v>
      </c>
      <c r="AV819">
        <v>578.66750641988551</v>
      </c>
      <c r="AW819">
        <v>594.81281354405792</v>
      </c>
      <c r="AX819">
        <v>594.04112645809641</v>
      </c>
      <c r="AY819">
        <v>585.30126791983503</v>
      </c>
      <c r="AZ819">
        <v>3.6502807889270703</v>
      </c>
      <c r="BA819">
        <v>-13.443549316980519</v>
      </c>
      <c r="BB819">
        <v>68.287562376595986</v>
      </c>
      <c r="BC819">
        <v>965.78997579023587</v>
      </c>
      <c r="BD819">
        <v>7800.0311242041844</v>
      </c>
      <c r="BE819" s="33">
        <v>9.2804166798790305E-2</v>
      </c>
      <c r="BF819" s="33"/>
    </row>
    <row r="820" spans="3:58" x14ac:dyDescent="0.3">
      <c r="C820" s="34">
        <v>43549</v>
      </c>
      <c r="D820">
        <v>23198.872787815424</v>
      </c>
      <c r="E820">
        <v>182.03421577280227</v>
      </c>
      <c r="F820">
        <v>622.51663970429775</v>
      </c>
      <c r="G820" t="s">
        <v>310</v>
      </c>
      <c r="H820">
        <v>1315.2570554835968</v>
      </c>
      <c r="I820">
        <v>746.03212267612082</v>
      </c>
      <c r="J820">
        <v>7.1337835769954099</v>
      </c>
      <c r="K820">
        <v>259.58017068788791</v>
      </c>
      <c r="L820">
        <v>349.85733880445093</v>
      </c>
      <c r="M820">
        <v>351.86801944441311</v>
      </c>
      <c r="N820">
        <v>1313.3990271801702</v>
      </c>
      <c r="O820">
        <v>19.943511892625757</v>
      </c>
      <c r="P820">
        <v>15.9574850154904</v>
      </c>
      <c r="Q820">
        <v>2.7871135154573765</v>
      </c>
      <c r="R820">
        <v>1385.4052768424342</v>
      </c>
      <c r="S820">
        <v>1300.0130626254511</v>
      </c>
      <c r="T820">
        <v>3000.0097717713652</v>
      </c>
      <c r="U820">
        <v>2100.3192960454162</v>
      </c>
      <c r="V820">
        <v>569.8314809697622</v>
      </c>
      <c r="W820">
        <v>23.799999237060547</v>
      </c>
      <c r="X820">
        <v>0.77906666110481348</v>
      </c>
      <c r="Y820">
        <v>1.5216667303950779</v>
      </c>
      <c r="Z820" t="s">
        <v>310</v>
      </c>
      <c r="AA820" t="s">
        <v>310</v>
      </c>
      <c r="AB820" t="s">
        <v>310</v>
      </c>
      <c r="AC820" t="s">
        <v>310</v>
      </c>
      <c r="AD820" t="s">
        <v>310</v>
      </c>
      <c r="AE820">
        <v>14816.92766004787</v>
      </c>
      <c r="AF820">
        <v>92.06215446957836</v>
      </c>
      <c r="AG820">
        <v>8.422628064533157</v>
      </c>
      <c r="AH820">
        <v>358.0239997296506</v>
      </c>
      <c r="AI820" t="s">
        <v>310</v>
      </c>
      <c r="AJ820">
        <v>-1.1979201324367545</v>
      </c>
      <c r="AK820">
        <v>6210</v>
      </c>
      <c r="AL820">
        <v>71.852389646452863</v>
      </c>
      <c r="AM820">
        <v>0.57158270443882275</v>
      </c>
      <c r="AN820">
        <v>2.358727408016152</v>
      </c>
      <c r="AO820">
        <v>12.048523416521361</v>
      </c>
      <c r="AP820">
        <v>2.8349920141894991</v>
      </c>
      <c r="AQ820">
        <v>56.306027175342948</v>
      </c>
      <c r="AR820">
        <v>39314.440484428793</v>
      </c>
      <c r="AS820">
        <v>47936.912690084588</v>
      </c>
      <c r="AT820">
        <v>463.06331492492188</v>
      </c>
      <c r="AU820">
        <v>640.10032479956374</v>
      </c>
      <c r="AV820">
        <v>585.30095166553144</v>
      </c>
      <c r="AW820">
        <v>600.26267230571841</v>
      </c>
      <c r="AX820">
        <v>599.13292049143672</v>
      </c>
      <c r="AY820">
        <v>591.54546689847427</v>
      </c>
      <c r="AZ820">
        <v>3.6057231726577705</v>
      </c>
      <c r="BA820">
        <v>-13.8492524285831</v>
      </c>
      <c r="BB820">
        <v>62.866112557817424</v>
      </c>
      <c r="BC820">
        <v>969.3939121053188</v>
      </c>
      <c r="BD820">
        <v>7800.1982386041818</v>
      </c>
      <c r="BE820" s="33">
        <v>9.1389176707209169E-2</v>
      </c>
      <c r="BF820" s="33"/>
    </row>
    <row r="821" spans="3:58" x14ac:dyDescent="0.3">
      <c r="C821" s="34">
        <v>43550</v>
      </c>
      <c r="D821">
        <v>23199.535452684533</v>
      </c>
      <c r="E821">
        <v>184.12869068675766</v>
      </c>
      <c r="F821">
        <v>618.03701554866529</v>
      </c>
      <c r="G821" t="s">
        <v>310</v>
      </c>
      <c r="H821">
        <v>1315.2987885925984</v>
      </c>
      <c r="I821">
        <v>747.71445435151918</v>
      </c>
      <c r="J821">
        <v>4.120228601553193</v>
      </c>
      <c r="K821">
        <v>271.67229407692616</v>
      </c>
      <c r="L821">
        <v>345.55753828909712</v>
      </c>
      <c r="M821">
        <v>346.98112266190805</v>
      </c>
      <c r="N821">
        <v>1312.2263302053786</v>
      </c>
      <c r="O821">
        <v>20.177845812132301</v>
      </c>
      <c r="P821">
        <v>15.999236262453916</v>
      </c>
      <c r="Q821">
        <v>2.8616386735095856</v>
      </c>
      <c r="R821">
        <v>1391.2572729533333</v>
      </c>
      <c r="S821">
        <v>1300.1313502357923</v>
      </c>
      <c r="T821">
        <v>3000.0193442801146</v>
      </c>
      <c r="U821">
        <v>2099.90952290834</v>
      </c>
      <c r="V821">
        <v>568.97151239424227</v>
      </c>
      <c r="W821">
        <v>23.799999237060547</v>
      </c>
      <c r="X821">
        <v>0.74562758936232043</v>
      </c>
      <c r="Y821">
        <v>1.6389166841281804</v>
      </c>
      <c r="Z821" t="s">
        <v>310</v>
      </c>
      <c r="AA821" t="s">
        <v>310</v>
      </c>
      <c r="AB821" t="s">
        <v>310</v>
      </c>
      <c r="AC821" t="s">
        <v>310</v>
      </c>
      <c r="AD821" t="s">
        <v>310</v>
      </c>
      <c r="AE821">
        <v>14703.655452452393</v>
      </c>
      <c r="AF821">
        <v>92.4162521633437</v>
      </c>
      <c r="AG821">
        <v>8.3489161091805695</v>
      </c>
      <c r="AH821">
        <v>357.87396085050369</v>
      </c>
      <c r="AI821" t="s">
        <v>310</v>
      </c>
      <c r="AJ821">
        <v>0.80000001192092896</v>
      </c>
      <c r="AK821">
        <v>6210</v>
      </c>
      <c r="AL821">
        <v>74.125351804451142</v>
      </c>
      <c r="AM821">
        <v>1.1752882242798885</v>
      </c>
      <c r="AN821">
        <v>4.7614754665910777</v>
      </c>
      <c r="AO821">
        <v>19.380038061033773</v>
      </c>
      <c r="AP821">
        <v>0.10503701086664381</v>
      </c>
      <c r="AQ821">
        <v>108.16524170007237</v>
      </c>
      <c r="AR821">
        <v>39547.725847626323</v>
      </c>
      <c r="AS821">
        <v>47338.821458521597</v>
      </c>
      <c r="AT821">
        <v>462.9393924561092</v>
      </c>
      <c r="AU821">
        <v>635.04082017395672</v>
      </c>
      <c r="AV821">
        <v>577.86737109091291</v>
      </c>
      <c r="AW821">
        <v>592.97092336419314</v>
      </c>
      <c r="AX821">
        <v>591.80628209946758</v>
      </c>
      <c r="AY821">
        <v>584.79493742527734</v>
      </c>
      <c r="AZ821">
        <v>3.5494477499520847</v>
      </c>
      <c r="BA821">
        <v>-13.897825362047842</v>
      </c>
      <c r="BB821">
        <v>58.79221785600545</v>
      </c>
      <c r="BC821">
        <v>954.02601922242025</v>
      </c>
      <c r="BD821">
        <v>7800.2584332370416</v>
      </c>
      <c r="BE821" s="33">
        <v>8.8700001438458756E-2</v>
      </c>
      <c r="BF821" s="33"/>
    </row>
    <row r="822" spans="3:58" x14ac:dyDescent="0.3">
      <c r="C822" s="34">
        <v>43551</v>
      </c>
      <c r="D822">
        <v>23158.470542679992</v>
      </c>
      <c r="E822">
        <v>182.2188822103528</v>
      </c>
      <c r="F822">
        <v>614.82075726818687</v>
      </c>
      <c r="G822" t="s">
        <v>310</v>
      </c>
      <c r="H822">
        <v>1314.6903773906677</v>
      </c>
      <c r="I822">
        <v>751.07994769206277</v>
      </c>
      <c r="J822">
        <v>2.7262147355516793</v>
      </c>
      <c r="K822">
        <v>276.07260420088852</v>
      </c>
      <c r="L822">
        <v>356.38835684287847</v>
      </c>
      <c r="M822">
        <v>350.61020150066969</v>
      </c>
      <c r="N822">
        <v>1309.0206198183405</v>
      </c>
      <c r="O822">
        <v>20.438303655062352</v>
      </c>
      <c r="P822">
        <v>16.075813744529661</v>
      </c>
      <c r="Q822">
        <v>2.9945302143535795</v>
      </c>
      <c r="R822">
        <v>1386.1678337237279</v>
      </c>
      <c r="S822">
        <v>1300.223094111816</v>
      </c>
      <c r="T822">
        <v>3377.2636164235214</v>
      </c>
      <c r="U822">
        <v>2279.6368645443758</v>
      </c>
      <c r="V822">
        <v>377.02943816073207</v>
      </c>
      <c r="W822">
        <v>23.750663971085213</v>
      </c>
      <c r="X822">
        <v>0.72822668740211138</v>
      </c>
      <c r="Y822">
        <v>1.8040921879027785</v>
      </c>
      <c r="Z822" t="s">
        <v>310</v>
      </c>
      <c r="AA822" t="s">
        <v>310</v>
      </c>
      <c r="AB822" t="s">
        <v>310</v>
      </c>
      <c r="AC822" t="s">
        <v>310</v>
      </c>
      <c r="AD822" t="s">
        <v>310</v>
      </c>
      <c r="AE822">
        <v>14675.385157561628</v>
      </c>
      <c r="AF822">
        <v>92.660137400206366</v>
      </c>
      <c r="AG822">
        <v>8.7122188534780705</v>
      </c>
      <c r="AH822">
        <v>355.47272427073642</v>
      </c>
      <c r="AI822" t="s">
        <v>310</v>
      </c>
      <c r="AJ822">
        <v>1.3292525735796659</v>
      </c>
      <c r="AK822">
        <v>6210</v>
      </c>
      <c r="AL822">
        <v>77.445385101016484</v>
      </c>
      <c r="AM822">
        <v>1.1910283595144102</v>
      </c>
      <c r="AN822">
        <v>5.7013929202040119</v>
      </c>
      <c r="AO822">
        <v>15.092527180370231</v>
      </c>
      <c r="AP822">
        <v>9.0840416559545029E-2</v>
      </c>
      <c r="AQ822">
        <v>131.33486430681432</v>
      </c>
      <c r="AR822">
        <v>40071.901788908763</v>
      </c>
      <c r="AS822">
        <v>46323.506293056118</v>
      </c>
      <c r="AT822">
        <v>459.6994696813158</v>
      </c>
      <c r="AU822">
        <v>631.06665138359995</v>
      </c>
      <c r="AV822">
        <v>574.50723112663752</v>
      </c>
      <c r="AW822">
        <v>589.31919121582143</v>
      </c>
      <c r="AX822">
        <v>588.26572663512331</v>
      </c>
      <c r="AY822">
        <v>581.53478952549722</v>
      </c>
      <c r="AZ822">
        <v>3.6096562459927748</v>
      </c>
      <c r="BA822">
        <v>-13.691611397596018</v>
      </c>
      <c r="BB822">
        <v>64.186868733614617</v>
      </c>
      <c r="BC822">
        <v>948.04521377457024</v>
      </c>
      <c r="BD822">
        <v>7799.8589127512014</v>
      </c>
      <c r="BE822" s="33">
        <v>8.4018749115427213E-2</v>
      </c>
      <c r="BF822" s="33"/>
    </row>
    <row r="823" spans="3:58" x14ac:dyDescent="0.3">
      <c r="C823" s="34">
        <v>43552</v>
      </c>
      <c r="D823">
        <v>22992.021246599485</v>
      </c>
      <c r="E823">
        <v>180.52798996627996</v>
      </c>
      <c r="F823">
        <v>623.24978879075093</v>
      </c>
      <c r="G823" t="s">
        <v>310</v>
      </c>
      <c r="H823">
        <v>1317.8643309825156</v>
      </c>
      <c r="I823">
        <v>749.6910727800597</v>
      </c>
      <c r="J823">
        <v>2.437920377351166</v>
      </c>
      <c r="K823">
        <v>279.9118640001513</v>
      </c>
      <c r="L823">
        <v>361.37086127785972</v>
      </c>
      <c r="M823">
        <v>355.93549350019293</v>
      </c>
      <c r="N823">
        <v>1311.6625375727754</v>
      </c>
      <c r="O823">
        <v>20.390740519588128</v>
      </c>
      <c r="P823">
        <v>16.153360896307195</v>
      </c>
      <c r="Q823">
        <v>3.0007063995004097</v>
      </c>
      <c r="R823">
        <v>1386.2599222909309</v>
      </c>
      <c r="S823">
        <v>1300.0856747460707</v>
      </c>
      <c r="T823">
        <v>3799.9975515989195</v>
      </c>
      <c r="U823">
        <v>2500.5565973733092</v>
      </c>
      <c r="V823">
        <v>147.01345510362358</v>
      </c>
      <c r="W823">
        <v>23.77499961853027</v>
      </c>
      <c r="X823">
        <v>0.72074998915195476</v>
      </c>
      <c r="Y823">
        <v>1.8224999606609344</v>
      </c>
      <c r="Z823" t="s">
        <v>310</v>
      </c>
      <c r="AA823" t="s">
        <v>310</v>
      </c>
      <c r="AB823" t="s">
        <v>310</v>
      </c>
      <c r="AC823" t="s">
        <v>310</v>
      </c>
      <c r="AD823" t="s">
        <v>310</v>
      </c>
      <c r="AE823">
        <v>14519.523358752738</v>
      </c>
      <c r="AF823">
        <v>86.532674007062553</v>
      </c>
      <c r="AG823">
        <v>8.7074997425079346</v>
      </c>
      <c r="AH823">
        <v>354.49999237060547</v>
      </c>
      <c r="AI823" t="s">
        <v>310</v>
      </c>
      <c r="AJ823">
        <v>1.6000000238418579</v>
      </c>
      <c r="AK823">
        <v>6210</v>
      </c>
      <c r="AL823">
        <v>78.205804852705995</v>
      </c>
      <c r="AM823">
        <v>1.3206304514313532</v>
      </c>
      <c r="AN823">
        <v>5.8160318057869587</v>
      </c>
      <c r="AO823">
        <v>14.06619437761143</v>
      </c>
      <c r="AP823">
        <v>8.8490011238430935E-2</v>
      </c>
      <c r="AQ823">
        <v>82.673885121839774</v>
      </c>
      <c r="AR823">
        <v>39777.461462999338</v>
      </c>
      <c r="AS823">
        <v>48200.130027761385</v>
      </c>
      <c r="AT823">
        <v>459.952321354292</v>
      </c>
      <c r="AU823">
        <v>640.25730284231076</v>
      </c>
      <c r="AV823">
        <v>584.89629291085703</v>
      </c>
      <c r="AW823">
        <v>598.99036821875961</v>
      </c>
      <c r="AX823">
        <v>598.20418788523034</v>
      </c>
      <c r="AY823">
        <v>590.3006459308599</v>
      </c>
      <c r="AZ823">
        <v>3.5854123809678669</v>
      </c>
      <c r="BA823">
        <v>-13.725762528036064</v>
      </c>
      <c r="BB823">
        <v>67.344901623714321</v>
      </c>
      <c r="BC823">
        <v>950.38213372935161</v>
      </c>
      <c r="BD823">
        <v>7800.0966320285033</v>
      </c>
      <c r="BE823" s="33">
        <v>8.4720831985274955E-2</v>
      </c>
      <c r="BF823" s="33"/>
    </row>
    <row r="824" spans="3:58" x14ac:dyDescent="0.3">
      <c r="C824" s="34">
        <v>43553</v>
      </c>
      <c r="D824">
        <v>22841.85630560981</v>
      </c>
      <c r="E824">
        <v>182.14962810410393</v>
      </c>
      <c r="F824">
        <v>629.0585305955675</v>
      </c>
      <c r="G824" t="s">
        <v>310</v>
      </c>
      <c r="H824">
        <v>1319.9999901241727</v>
      </c>
      <c r="I824">
        <v>748.58376471201575</v>
      </c>
      <c r="J824">
        <v>2.3544806559052733</v>
      </c>
      <c r="K824">
        <v>284.72977711359658</v>
      </c>
      <c r="L824">
        <v>367.82838882870146</v>
      </c>
      <c r="M824">
        <v>363.12480047014026</v>
      </c>
      <c r="N824">
        <v>1315.8537192874485</v>
      </c>
      <c r="O824">
        <v>20.344037870566051</v>
      </c>
      <c r="P824">
        <v>16.202375729878742</v>
      </c>
      <c r="Q824">
        <v>3.0434304343329535</v>
      </c>
      <c r="R824">
        <v>1384.8937589433458</v>
      </c>
      <c r="S824">
        <v>1300.1297857072618</v>
      </c>
      <c r="T824">
        <v>3799.969366115994</v>
      </c>
      <c r="U824">
        <v>2500.3452089097764</v>
      </c>
      <c r="V824">
        <v>146.93707227706909</v>
      </c>
      <c r="W824">
        <v>23.650000095367432</v>
      </c>
      <c r="X824">
        <v>0.69522501528263092</v>
      </c>
      <c r="Y824">
        <v>1.79749995470047</v>
      </c>
      <c r="Z824" t="s">
        <v>310</v>
      </c>
      <c r="AA824" t="s">
        <v>310</v>
      </c>
      <c r="AB824" t="s">
        <v>310</v>
      </c>
      <c r="AC824" t="s">
        <v>310</v>
      </c>
      <c r="AD824" t="s">
        <v>310</v>
      </c>
      <c r="AE824">
        <v>14450.666425238715</v>
      </c>
      <c r="AF824">
        <v>90.225002288818359</v>
      </c>
      <c r="AG824">
        <v>8.6175000667572021</v>
      </c>
      <c r="AH824">
        <v>355.82498931884766</v>
      </c>
      <c r="AI824" t="s">
        <v>310</v>
      </c>
      <c r="AJ824">
        <v>2.1249999701976776</v>
      </c>
      <c r="AK824">
        <v>6210</v>
      </c>
      <c r="AL824">
        <v>78.474759292602542</v>
      </c>
      <c r="AM824">
        <v>1.293892599683669</v>
      </c>
      <c r="AN824">
        <v>5.8816746993197331</v>
      </c>
      <c r="AO824">
        <v>13.735779930154482</v>
      </c>
      <c r="AP824">
        <v>9.1909251832920646E-2</v>
      </c>
      <c r="AQ824">
        <v>176.63313263720937</v>
      </c>
      <c r="AR824">
        <v>39236.236425781251</v>
      </c>
      <c r="AS824">
        <v>48446.557489691841</v>
      </c>
      <c r="AT824">
        <v>461.12853450775145</v>
      </c>
      <c r="AU824">
        <v>646.96669133504236</v>
      </c>
      <c r="AV824">
        <v>589.94046317206494</v>
      </c>
      <c r="AW824">
        <v>605.01634657118052</v>
      </c>
      <c r="AX824">
        <v>604.3703218036228</v>
      </c>
      <c r="AY824">
        <v>595.01598133511015</v>
      </c>
      <c r="AZ824">
        <v>3.422864085353083</v>
      </c>
      <c r="BA824">
        <v>-13.741263461444113</v>
      </c>
      <c r="BB824">
        <v>71.700538667043048</v>
      </c>
      <c r="BC824">
        <v>981.95933725568989</v>
      </c>
      <c r="BD824">
        <v>7800.3449055989586</v>
      </c>
      <c r="BE824" s="33">
        <v>7.9100000361601516E-2</v>
      </c>
      <c r="BF824" s="33"/>
    </row>
    <row r="825" spans="3:58" x14ac:dyDescent="0.3">
      <c r="C825" s="34">
        <v>43554</v>
      </c>
      <c r="D825">
        <v>22866.128824869793</v>
      </c>
      <c r="E825">
        <v>179.88520550727844</v>
      </c>
      <c r="F825">
        <v>617.43180327945288</v>
      </c>
      <c r="G825" t="s">
        <v>310</v>
      </c>
      <c r="H825">
        <v>1321.7184163835313</v>
      </c>
      <c r="I825">
        <v>737.48710710737441</v>
      </c>
      <c r="J825">
        <v>2.6002361699938774</v>
      </c>
      <c r="K825">
        <v>253.92620164553324</v>
      </c>
      <c r="L825">
        <v>342.71969265407984</v>
      </c>
      <c r="M825">
        <v>348.05268711513941</v>
      </c>
      <c r="N825">
        <v>1317.346215057373</v>
      </c>
      <c r="O825">
        <v>20.304371484120686</v>
      </c>
      <c r="P825">
        <v>16.051986535390217</v>
      </c>
      <c r="Q825">
        <v>2.9960998694101968</v>
      </c>
      <c r="R825">
        <v>1380.8526528252496</v>
      </c>
      <c r="S825">
        <v>1299.890994813707</v>
      </c>
      <c r="T825">
        <v>3800.0520611233183</v>
      </c>
      <c r="U825">
        <v>2501.2729008992515</v>
      </c>
      <c r="V825">
        <v>147.19403028488159</v>
      </c>
      <c r="W825">
        <v>23.749999523162842</v>
      </c>
      <c r="X825">
        <v>0.66442498564720154</v>
      </c>
      <c r="Y825">
        <v>1.8150000274181366</v>
      </c>
      <c r="Z825" t="s">
        <v>310</v>
      </c>
      <c r="AA825" t="s">
        <v>310</v>
      </c>
      <c r="AB825" t="s">
        <v>310</v>
      </c>
      <c r="AC825" t="s">
        <v>310</v>
      </c>
      <c r="AD825" t="s">
        <v>310</v>
      </c>
      <c r="AE825">
        <v>14610.338215467666</v>
      </c>
      <c r="AF825">
        <v>92.500001907348633</v>
      </c>
      <c r="AG825">
        <v>8.6349997520446777</v>
      </c>
      <c r="AH825">
        <v>351.94999694824219</v>
      </c>
      <c r="AI825" t="s">
        <v>310</v>
      </c>
      <c r="AJ825">
        <v>2.2999999523162842</v>
      </c>
      <c r="AK825">
        <v>6286.3263888888887</v>
      </c>
      <c r="AL825">
        <v>78.704718208312983</v>
      </c>
      <c r="AM825">
        <v>1.3064243924700552</v>
      </c>
      <c r="AN825">
        <v>5.4394910135202936</v>
      </c>
      <c r="AO825">
        <v>13.956593344277806</v>
      </c>
      <c r="AP825">
        <v>9.6190473654617872E-2</v>
      </c>
      <c r="AQ825">
        <v>64.107945670684174</v>
      </c>
      <c r="AR825">
        <v>38964.448669433594</v>
      </c>
      <c r="AS825">
        <v>47432.513042534723</v>
      </c>
      <c r="AT825">
        <v>457.61096648110282</v>
      </c>
      <c r="AU825">
        <v>634.21760675642224</v>
      </c>
      <c r="AV825">
        <v>580.42355643378369</v>
      </c>
      <c r="AW825">
        <v>594.6171573850844</v>
      </c>
      <c r="AX825">
        <v>593.18521991305886</v>
      </c>
      <c r="AY825">
        <v>585.74392113155784</v>
      </c>
      <c r="AZ825">
        <v>3.8425513965388141</v>
      </c>
      <c r="BA825">
        <v>-14.853344650401009</v>
      </c>
      <c r="BB825">
        <v>52.310745782322357</v>
      </c>
      <c r="BC825">
        <v>977.59790397220183</v>
      </c>
      <c r="BD825">
        <v>7799.9839752197267</v>
      </c>
      <c r="BE825" s="33">
        <v>0.18894999784727892</v>
      </c>
      <c r="BF825" s="33"/>
    </row>
    <row r="826" spans="3:58" x14ac:dyDescent="0.3">
      <c r="C826" s="34">
        <v>43555</v>
      </c>
      <c r="D826">
        <v>22501.292327880859</v>
      </c>
      <c r="E826">
        <v>180.02847005526226</v>
      </c>
      <c r="F826">
        <v>607.43030971950952</v>
      </c>
      <c r="G826" t="s">
        <v>310</v>
      </c>
      <c r="H826">
        <v>1316.2888149261476</v>
      </c>
      <c r="I826">
        <v>742.62060057322185</v>
      </c>
      <c r="J826">
        <v>2.004561440853609</v>
      </c>
      <c r="K826">
        <v>242.67492290602789</v>
      </c>
      <c r="L826">
        <v>319.13777192433673</v>
      </c>
      <c r="M826">
        <v>335.04080242580835</v>
      </c>
      <c r="N826">
        <v>1314.6233414543999</v>
      </c>
      <c r="O826">
        <v>20.413892038663228</v>
      </c>
      <c r="P826">
        <v>15.895266850789389</v>
      </c>
      <c r="Q826">
        <v>2.8929789066314697</v>
      </c>
      <c r="R826">
        <v>1390.844332461887</v>
      </c>
      <c r="S826">
        <v>1300.0384250217014</v>
      </c>
      <c r="T826">
        <v>3800.0007983737523</v>
      </c>
      <c r="U826">
        <v>2500.0675413343643</v>
      </c>
      <c r="V826">
        <v>147.13637749354044</v>
      </c>
      <c r="W826">
        <v>23.799999237060547</v>
      </c>
      <c r="X826">
        <v>0.63895000517368317</v>
      </c>
      <c r="Y826">
        <v>1.8500000238418579</v>
      </c>
      <c r="Z826" t="s">
        <v>310</v>
      </c>
      <c r="AA826" t="s">
        <v>310</v>
      </c>
      <c r="AB826" t="s">
        <v>310</v>
      </c>
      <c r="AC826" t="s">
        <v>310</v>
      </c>
      <c r="AD826" t="s">
        <v>310</v>
      </c>
      <c r="AE826">
        <v>14439.829467773438</v>
      </c>
      <c r="AF826">
        <v>92.775001525878906</v>
      </c>
      <c r="AG826">
        <v>8.5525002479553223</v>
      </c>
      <c r="AH826">
        <v>354.54999542236328</v>
      </c>
      <c r="AI826" t="s">
        <v>310</v>
      </c>
      <c r="AJ826">
        <v>2.2999999523162842</v>
      </c>
      <c r="AK826">
        <v>6210</v>
      </c>
      <c r="AL826">
        <v>80.66121095816294</v>
      </c>
      <c r="AM826">
        <v>1.1650824016994901</v>
      </c>
      <c r="AN826">
        <v>5.9241117472449938</v>
      </c>
      <c r="AO826">
        <v>11.685190032919248</v>
      </c>
      <c r="AP826">
        <v>8.5581181519147426E-2</v>
      </c>
      <c r="AQ826">
        <v>97.484215822981469</v>
      </c>
      <c r="AR826">
        <v>38230.359124077688</v>
      </c>
      <c r="AS826">
        <v>45059.962075466581</v>
      </c>
      <c r="AT826">
        <v>457.31328418519763</v>
      </c>
      <c r="AU826">
        <v>624.9824449539185</v>
      </c>
      <c r="AV826">
        <v>560.22939152187769</v>
      </c>
      <c r="AW826">
        <v>578.23764419555664</v>
      </c>
      <c r="AX826">
        <v>576.57736256917315</v>
      </c>
      <c r="AY826">
        <v>569.99571895599365</v>
      </c>
      <c r="AZ826">
        <v>3.3724005428453285</v>
      </c>
      <c r="BA826">
        <v>-15.285106044676569</v>
      </c>
      <c r="BB826">
        <v>45.158883463011847</v>
      </c>
      <c r="BC826">
        <v>938.79233754475911</v>
      </c>
      <c r="BD826">
        <v>7800.090642293294</v>
      </c>
      <c r="BE826" s="33">
        <v>7.5458332585791751E-2</v>
      </c>
      <c r="BF826" s="33"/>
    </row>
    <row r="827" spans="3:58" x14ac:dyDescent="0.3">
      <c r="C827" s="34">
        <v>43556</v>
      </c>
      <c r="D827">
        <v>22740.273042127821</v>
      </c>
      <c r="E827">
        <v>182.80972565015156</v>
      </c>
      <c r="F827">
        <v>607.93625513712561</v>
      </c>
      <c r="G827" t="s">
        <v>310</v>
      </c>
      <c r="H827">
        <v>1315.1148892296685</v>
      </c>
      <c r="I827">
        <v>746.05809713999429</v>
      </c>
      <c r="J827">
        <v>1.9162413890990946</v>
      </c>
      <c r="K827">
        <v>252.84424115286933</v>
      </c>
      <c r="L827">
        <v>325.75908512539331</v>
      </c>
      <c r="M827">
        <v>337.12983396318225</v>
      </c>
      <c r="N827">
        <v>1312.6701375325522</v>
      </c>
      <c r="O827">
        <v>20.724445511897404</v>
      </c>
      <c r="P827">
        <v>16.147942701975506</v>
      </c>
      <c r="Q827">
        <v>2.9361139933268228</v>
      </c>
      <c r="R827">
        <v>1392.7636348300509</v>
      </c>
      <c r="S827">
        <v>1299.9854709201388</v>
      </c>
      <c r="T827">
        <v>3799.9736274719239</v>
      </c>
      <c r="U827">
        <v>2498.7903171115449</v>
      </c>
      <c r="V827">
        <v>146.90892775853476</v>
      </c>
      <c r="W827">
        <v>23.799999237060547</v>
      </c>
      <c r="X827">
        <v>0.59265002608299255</v>
      </c>
      <c r="Y827">
        <v>1.8600000143051147</v>
      </c>
      <c r="Z827" t="s">
        <v>310</v>
      </c>
      <c r="AA827" t="s">
        <v>310</v>
      </c>
      <c r="AB827" t="s">
        <v>310</v>
      </c>
      <c r="AC827" t="s">
        <v>310</v>
      </c>
      <c r="AD827" t="s">
        <v>310</v>
      </c>
      <c r="AE827">
        <v>14627.578218587239</v>
      </c>
      <c r="AF827">
        <v>92.825002670288086</v>
      </c>
      <c r="AG827">
        <v>8.5125002861022949</v>
      </c>
      <c r="AH827">
        <v>357.17500305175781</v>
      </c>
      <c r="AI827" t="s">
        <v>310</v>
      </c>
      <c r="AJ827">
        <v>1.8124999701976776</v>
      </c>
      <c r="AK827">
        <v>6210</v>
      </c>
      <c r="AL827">
        <v>80.811998396449624</v>
      </c>
      <c r="AM827">
        <v>1.1431583973682589</v>
      </c>
      <c r="AN827">
        <v>6.004896928701136</v>
      </c>
      <c r="AO827">
        <v>11.475948195656141</v>
      </c>
      <c r="AP827">
        <v>8.5444873147126704E-2</v>
      </c>
      <c r="AQ827">
        <v>72.02334677394893</v>
      </c>
      <c r="AR827">
        <v>38818.184844292533</v>
      </c>
      <c r="AS827">
        <v>45130.183053927954</v>
      </c>
      <c r="AT827">
        <v>459.12044086456297</v>
      </c>
      <c r="AU827">
        <v>624.97354624006482</v>
      </c>
      <c r="AV827">
        <v>561.42341825697156</v>
      </c>
      <c r="AW827">
        <v>579.74291534423833</v>
      </c>
      <c r="AX827">
        <v>578.47549944983587</v>
      </c>
      <c r="AY827">
        <v>571.24185780419248</v>
      </c>
      <c r="AZ827">
        <v>3.3031146657963593</v>
      </c>
      <c r="BA827">
        <v>-14.923568186826175</v>
      </c>
      <c r="BB827">
        <v>48.90293598837323</v>
      </c>
      <c r="BC827">
        <v>923.8615343941583</v>
      </c>
      <c r="BD827">
        <v>7800.0794291178381</v>
      </c>
      <c r="BE827" s="33">
        <v>7.2499999776482582E-2</v>
      </c>
      <c r="BF827" s="33"/>
    </row>
    <row r="828" spans="3:58" x14ac:dyDescent="0.3">
      <c r="C828" s="34">
        <v>43557</v>
      </c>
      <c r="D828">
        <v>22999.734690970767</v>
      </c>
      <c r="E828">
        <v>182.75560526143207</v>
      </c>
      <c r="F828">
        <v>613.89768213290665</v>
      </c>
      <c r="G828" t="s">
        <v>310</v>
      </c>
      <c r="H828">
        <v>1314.9359640169614</v>
      </c>
      <c r="I828">
        <v>751.16004775211115</v>
      </c>
      <c r="J828">
        <v>2.1063806573905679</v>
      </c>
      <c r="K828">
        <v>270.16291152144089</v>
      </c>
      <c r="L828">
        <v>346.01556144524756</v>
      </c>
      <c r="M828">
        <v>345.91681248769106</v>
      </c>
      <c r="N828">
        <v>1309.5405037177602</v>
      </c>
      <c r="O828">
        <v>20.871477837769088</v>
      </c>
      <c r="P828">
        <v>16.284175734626885</v>
      </c>
      <c r="Q828">
        <v>2.9697957240871866</v>
      </c>
      <c r="R828">
        <v>1390.7589528364463</v>
      </c>
      <c r="S828">
        <v>1300.0183474919961</v>
      </c>
      <c r="T828">
        <v>3799.994109490146</v>
      </c>
      <c r="U828">
        <v>2498.543925357063</v>
      </c>
      <c r="V828">
        <v>146.77826684587157</v>
      </c>
      <c r="W828">
        <v>23.799999237060547</v>
      </c>
      <c r="X828">
        <v>0.58032722809332626</v>
      </c>
      <c r="Y828">
        <v>1.8655664408455537</v>
      </c>
      <c r="Z828" t="s">
        <v>310</v>
      </c>
      <c r="AA828" t="s">
        <v>310</v>
      </c>
      <c r="AB828" t="s">
        <v>310</v>
      </c>
      <c r="AC828" t="s">
        <v>310</v>
      </c>
      <c r="AD828" t="s">
        <v>310</v>
      </c>
      <c r="AE828">
        <v>14698.361632292253</v>
      </c>
      <c r="AF828">
        <v>92.827814777356807</v>
      </c>
      <c r="AG828">
        <v>8.5941601079448855</v>
      </c>
      <c r="AH828">
        <v>357.27227034842889</v>
      </c>
      <c r="AI828" t="s">
        <v>310</v>
      </c>
      <c r="AJ828">
        <v>2.0999999046325684</v>
      </c>
      <c r="AK828">
        <v>6441.2553380721247</v>
      </c>
      <c r="AL828">
        <v>79.307354468364764</v>
      </c>
      <c r="AM828">
        <v>1.2157772513601746</v>
      </c>
      <c r="AN828">
        <v>6.1008900912423165</v>
      </c>
      <c r="AO828">
        <v>12.779540804485338</v>
      </c>
      <c r="AP828">
        <v>8.5035377167741955E-2</v>
      </c>
      <c r="AQ828">
        <v>75.693116298882387</v>
      </c>
      <c r="AR828">
        <v>39647.875509056481</v>
      </c>
      <c r="AS828">
        <v>46918.696811103255</v>
      </c>
      <c r="AT828">
        <v>458.57706382823778</v>
      </c>
      <c r="AU828">
        <v>630.50634642096952</v>
      </c>
      <c r="AV828">
        <v>571.99237158368021</v>
      </c>
      <c r="AW828">
        <v>587.36674857167588</v>
      </c>
      <c r="AX828">
        <v>586.23239018125275</v>
      </c>
      <c r="AY828">
        <v>579.14614068288222</v>
      </c>
      <c r="AZ828">
        <v>3.4788319655283728</v>
      </c>
      <c r="BA828">
        <v>-14.371207364168718</v>
      </c>
      <c r="BB828">
        <v>58.557713508410593</v>
      </c>
      <c r="BC828">
        <v>935.48829999458599</v>
      </c>
      <c r="BD828">
        <v>7799.8583181365193</v>
      </c>
      <c r="BE828" s="33">
        <v>7.1515252245684863E-2</v>
      </c>
      <c r="BF828" s="33"/>
    </row>
    <row r="829" spans="3:58" x14ac:dyDescent="0.3">
      <c r="C829" s="34">
        <v>43558</v>
      </c>
      <c r="D829">
        <v>22937.277165549342</v>
      </c>
      <c r="E829">
        <v>182.30186108304591</v>
      </c>
      <c r="F829">
        <v>622.25645575246585</v>
      </c>
      <c r="G829" t="s">
        <v>310</v>
      </c>
      <c r="H829">
        <v>1314.7644928656962</v>
      </c>
      <c r="I829">
        <v>751.96866078863366</v>
      </c>
      <c r="J829">
        <v>2.5035172960503629</v>
      </c>
      <c r="K829">
        <v>276.83734772645164</v>
      </c>
      <c r="L829">
        <v>357.65997811216425</v>
      </c>
      <c r="M829">
        <v>354.59787150049561</v>
      </c>
      <c r="N829">
        <v>1308.0131721079065</v>
      </c>
      <c r="O829">
        <v>20.668458218013988</v>
      </c>
      <c r="P829">
        <v>16.180067266531477</v>
      </c>
      <c r="Q829">
        <v>3.0480363913001418</v>
      </c>
      <c r="R829">
        <v>1391.5841576692828</v>
      </c>
      <c r="S829">
        <v>1300.111352714554</v>
      </c>
      <c r="T829">
        <v>3800.0446613552008</v>
      </c>
      <c r="U829">
        <v>2500.9398226904909</v>
      </c>
      <c r="V829">
        <v>146.72830005509016</v>
      </c>
      <c r="W829">
        <v>23.799999237060547</v>
      </c>
      <c r="X829">
        <v>0.5872529400557035</v>
      </c>
      <c r="Y829">
        <v>1.8629313666565381</v>
      </c>
      <c r="Z829" t="s">
        <v>310</v>
      </c>
      <c r="AA829" t="s">
        <v>310</v>
      </c>
      <c r="AB829" t="s">
        <v>310</v>
      </c>
      <c r="AC829" t="s">
        <v>310</v>
      </c>
      <c r="AD829" t="s">
        <v>310</v>
      </c>
      <c r="AE829">
        <v>14554.132111634979</v>
      </c>
      <c r="AF829">
        <v>92.884029394611289</v>
      </c>
      <c r="AG829">
        <v>8.7438904847922156</v>
      </c>
      <c r="AH829">
        <v>355.87873718519393</v>
      </c>
      <c r="AI829" t="s">
        <v>310</v>
      </c>
      <c r="AJ829">
        <v>2.265001379145859</v>
      </c>
      <c r="AK829">
        <v>6602.3611111111113</v>
      </c>
      <c r="AL829">
        <v>77.387786099123019</v>
      </c>
      <c r="AM829">
        <v>1.4006206082394419</v>
      </c>
      <c r="AN829">
        <v>5.919122664886963</v>
      </c>
      <c r="AO829">
        <v>14.676830680588965</v>
      </c>
      <c r="AP829">
        <v>9.218142226093945E-2</v>
      </c>
      <c r="AQ829">
        <v>73.071800205656714</v>
      </c>
      <c r="AR829">
        <v>39655.722206580642</v>
      </c>
      <c r="AS829">
        <v>48808.648409124289</v>
      </c>
      <c r="AT829">
        <v>459.51796583839229</v>
      </c>
      <c r="AU829">
        <v>639.67062727533346</v>
      </c>
      <c r="AV829">
        <v>583.05074247965717</v>
      </c>
      <c r="AW829">
        <v>597.12267460703879</v>
      </c>
      <c r="AX829">
        <v>596.19891870263302</v>
      </c>
      <c r="AY829">
        <v>588.26442070141957</v>
      </c>
      <c r="AZ829">
        <v>3.4797105973858562</v>
      </c>
      <c r="BA829">
        <v>-14.082320928394404</v>
      </c>
      <c r="BB829">
        <v>63.58211734592058</v>
      </c>
      <c r="BC829">
        <v>942.74803254240749</v>
      </c>
      <c r="BD829">
        <v>7800.347466641012</v>
      </c>
      <c r="BE829" s="33">
        <v>7.1188270408529264E-2</v>
      </c>
      <c r="BF829" s="33"/>
    </row>
    <row r="830" spans="3:58" x14ac:dyDescent="0.3">
      <c r="C830" s="34">
        <v>43559</v>
      </c>
      <c r="D830">
        <v>22675.371682876794</v>
      </c>
      <c r="E830">
        <v>183.61390072129447</v>
      </c>
      <c r="F830">
        <v>620.94439742575491</v>
      </c>
      <c r="G830" t="s">
        <v>310</v>
      </c>
      <c r="H830">
        <v>1315.3214999710706</v>
      </c>
      <c r="I830">
        <v>749.9517099666715</v>
      </c>
      <c r="J830">
        <v>2.8727618033826388</v>
      </c>
      <c r="K830">
        <v>278.22941855549044</v>
      </c>
      <c r="L830">
        <v>361.91938727214364</v>
      </c>
      <c r="M830">
        <v>360.94195984337347</v>
      </c>
      <c r="N830">
        <v>1308.6550173475766</v>
      </c>
      <c r="O830">
        <v>20.600391512666295</v>
      </c>
      <c r="P830">
        <v>16.187962328463254</v>
      </c>
      <c r="Q830">
        <v>2.975259811133192</v>
      </c>
      <c r="R830">
        <v>1391.3091520289117</v>
      </c>
      <c r="S830">
        <v>1299.9697698359589</v>
      </c>
      <c r="T830">
        <v>4512.9417346880837</v>
      </c>
      <c r="U830">
        <v>2499.1582151538146</v>
      </c>
      <c r="V830">
        <v>146.7156271000882</v>
      </c>
      <c r="W830">
        <v>23.799999237060547</v>
      </c>
      <c r="X830">
        <v>0.63166457979522939</v>
      </c>
      <c r="Y830">
        <v>1.8297497601731956</v>
      </c>
      <c r="Z830" t="s">
        <v>310</v>
      </c>
      <c r="AA830" t="s">
        <v>310</v>
      </c>
      <c r="AB830" t="s">
        <v>310</v>
      </c>
      <c r="AC830" t="s">
        <v>310</v>
      </c>
      <c r="AD830" t="s">
        <v>310</v>
      </c>
      <c r="AE830">
        <v>14368.661954365602</v>
      </c>
      <c r="AF830">
        <v>93.042152220230207</v>
      </c>
      <c r="AG830">
        <v>8.8423370052075043</v>
      </c>
      <c r="AH830">
        <v>355.01736797844922</v>
      </c>
      <c r="AI830" t="s">
        <v>310</v>
      </c>
      <c r="AJ830">
        <v>2.5</v>
      </c>
      <c r="AK830">
        <v>6600</v>
      </c>
      <c r="AL830">
        <v>76.051063487765035</v>
      </c>
      <c r="AM830">
        <v>1.5289343400927609</v>
      </c>
      <c r="AN830">
        <v>5.6540022267536809</v>
      </c>
      <c r="AO830">
        <v>16.122762372410698</v>
      </c>
      <c r="AP830">
        <v>0.10704347731105938</v>
      </c>
      <c r="AQ830">
        <v>90.731894739437976</v>
      </c>
      <c r="AR830">
        <v>39133.222426749155</v>
      </c>
      <c r="AS830">
        <v>47079.196794198091</v>
      </c>
      <c r="AT830">
        <v>462.22895977026894</v>
      </c>
      <c r="AU830">
        <v>639.02587409030104</v>
      </c>
      <c r="AV830">
        <v>580.41386011152645</v>
      </c>
      <c r="AW830">
        <v>596.37994782522605</v>
      </c>
      <c r="AX830">
        <v>595.46508434813302</v>
      </c>
      <c r="AY830">
        <v>586.57500390786345</v>
      </c>
      <c r="AZ830">
        <v>3.5740848035520227</v>
      </c>
      <c r="BA830">
        <v>-13.945824343178847</v>
      </c>
      <c r="BB830">
        <v>68.294825255974601</v>
      </c>
      <c r="BC830">
        <v>935.63905462903597</v>
      </c>
      <c r="BD830">
        <v>7800.0955611130166</v>
      </c>
      <c r="BE830" s="33">
        <v>7.1429290016065336E-2</v>
      </c>
      <c r="BF830" s="33"/>
    </row>
    <row r="831" spans="3:58" x14ac:dyDescent="0.3">
      <c r="C831" s="34">
        <v>43560</v>
      </c>
      <c r="D831">
        <v>22535.980988958217</v>
      </c>
      <c r="E831">
        <v>184.10371334599381</v>
      </c>
      <c r="F831">
        <v>615.132255153041</v>
      </c>
      <c r="G831" t="s">
        <v>310</v>
      </c>
      <c r="H831">
        <v>1314.3236286647973</v>
      </c>
      <c r="I831">
        <v>752.06265997513253</v>
      </c>
      <c r="J831">
        <v>2.9454818175110367</v>
      </c>
      <c r="K831">
        <v>289.2054184573924</v>
      </c>
      <c r="L831">
        <v>365.41839707138212</v>
      </c>
      <c r="M831">
        <v>355.26639634247556</v>
      </c>
      <c r="N831">
        <v>1306.971398181443</v>
      </c>
      <c r="O831">
        <v>20.62798400260683</v>
      </c>
      <c r="P831">
        <v>16.156482389053632</v>
      </c>
      <c r="Q831">
        <v>2.9543401187538643</v>
      </c>
      <c r="R831">
        <v>1382.6933630833103</v>
      </c>
      <c r="S831">
        <v>1300.0060335898449</v>
      </c>
      <c r="T831">
        <v>5000.0144607735538</v>
      </c>
      <c r="U831">
        <v>2499.3619478390233</v>
      </c>
      <c r="V831">
        <v>146.6142177074334</v>
      </c>
      <c r="W831">
        <v>23.650000095367432</v>
      </c>
      <c r="X831">
        <v>0.67117497324943542</v>
      </c>
      <c r="Y831">
        <v>1.8600000143051147</v>
      </c>
      <c r="Z831" t="s">
        <v>310</v>
      </c>
      <c r="AA831" t="s">
        <v>310</v>
      </c>
      <c r="AB831" t="s">
        <v>310</v>
      </c>
      <c r="AC831" t="s">
        <v>310</v>
      </c>
      <c r="AD831" t="s">
        <v>310</v>
      </c>
      <c r="AE831">
        <v>14242.679692032629</v>
      </c>
      <c r="AF831">
        <v>93.099998474121094</v>
      </c>
      <c r="AG831">
        <v>8.7974998950958252</v>
      </c>
      <c r="AH831">
        <v>358.37499237060547</v>
      </c>
      <c r="AI831" t="s">
        <v>310</v>
      </c>
      <c r="AJ831">
        <v>1.2250000089406967</v>
      </c>
      <c r="AK831">
        <v>6600</v>
      </c>
      <c r="AL831">
        <v>75.263362968299845</v>
      </c>
      <c r="AM831">
        <v>1.6205354610929368</v>
      </c>
      <c r="AN831">
        <v>5.7075477084350377</v>
      </c>
      <c r="AO831">
        <v>16.747967594813353</v>
      </c>
      <c r="AP831">
        <v>0.11627372564370717</v>
      </c>
      <c r="AQ831">
        <v>88.892414758110746</v>
      </c>
      <c r="AR831">
        <v>39447.357570865155</v>
      </c>
      <c r="AS831">
        <v>45880.190882848816</v>
      </c>
      <c r="AT831">
        <v>462.84862177191667</v>
      </c>
      <c r="AU831">
        <v>632.64253536235049</v>
      </c>
      <c r="AV831">
        <v>572.17829658083861</v>
      </c>
      <c r="AW831">
        <v>588.21180723323346</v>
      </c>
      <c r="AX831">
        <v>586.85831306038233</v>
      </c>
      <c r="AY831">
        <v>579.6982736059872</v>
      </c>
      <c r="AZ831">
        <v>3.8150236556430888</v>
      </c>
      <c r="BA831">
        <v>-13.839784665320174</v>
      </c>
      <c r="BB831">
        <v>69.133247198923272</v>
      </c>
      <c r="BC831">
        <v>912.70546356692114</v>
      </c>
      <c r="BD831">
        <v>7805.6319444522469</v>
      </c>
      <c r="BE831" s="33">
        <v>7.6225001985828086E-2</v>
      </c>
      <c r="BF831" s="33"/>
    </row>
    <row r="832" spans="3:58" x14ac:dyDescent="0.3">
      <c r="C832" s="34">
        <v>43561</v>
      </c>
      <c r="D832">
        <v>22613.12412476891</v>
      </c>
      <c r="E832">
        <v>184.01572085812165</v>
      </c>
      <c r="F832">
        <v>614.8675402109609</v>
      </c>
      <c r="G832" t="s">
        <v>310</v>
      </c>
      <c r="H832">
        <v>1314.9781718188331</v>
      </c>
      <c r="I832">
        <v>755.18931769095173</v>
      </c>
      <c r="J832">
        <v>2.9676805195275371</v>
      </c>
      <c r="K832">
        <v>280.39013671584922</v>
      </c>
      <c r="L832">
        <v>364.50208021186648</v>
      </c>
      <c r="M832">
        <v>358.49794503664049</v>
      </c>
      <c r="N832">
        <v>1306.1913191972696</v>
      </c>
      <c r="O832">
        <v>20.712917590295596</v>
      </c>
      <c r="P832">
        <v>16.217780724326545</v>
      </c>
      <c r="Q832">
        <v>3.0193350052960386</v>
      </c>
      <c r="R832">
        <v>1382.4200338145538</v>
      </c>
      <c r="S832">
        <v>1299.9375360664674</v>
      </c>
      <c r="T832">
        <v>5000.0193156874548</v>
      </c>
      <c r="U832">
        <v>2498.653676637367</v>
      </c>
      <c r="V832">
        <v>146.44641743448452</v>
      </c>
      <c r="W832">
        <v>23.600000381469727</v>
      </c>
      <c r="X832">
        <v>0.68932497501373291</v>
      </c>
      <c r="Y832">
        <v>1.8899999856948853</v>
      </c>
      <c r="Z832" t="s">
        <v>310</v>
      </c>
      <c r="AA832" t="s">
        <v>310</v>
      </c>
      <c r="AB832" t="s">
        <v>310</v>
      </c>
      <c r="AC832" t="s">
        <v>310</v>
      </c>
      <c r="AD832" t="s">
        <v>310</v>
      </c>
      <c r="AE832">
        <v>14132.647123695328</v>
      </c>
      <c r="AF832">
        <v>93.024999618530273</v>
      </c>
      <c r="AG832">
        <v>8.7750003337860107</v>
      </c>
      <c r="AH832">
        <v>354.12499237060547</v>
      </c>
      <c r="AI832" t="s">
        <v>310</v>
      </c>
      <c r="AJ832">
        <v>0.80000001192092896</v>
      </c>
      <c r="AK832">
        <v>6600</v>
      </c>
      <c r="AL832">
        <v>74.903926347102725</v>
      </c>
      <c r="AM832">
        <v>1.6593927289155692</v>
      </c>
      <c r="AN832">
        <v>5.7403633317312606</v>
      </c>
      <c r="AO832">
        <v>17.005260993507882</v>
      </c>
      <c r="AP832">
        <v>0.12050003101715377</v>
      </c>
      <c r="AQ832">
        <v>116.19256613359774</v>
      </c>
      <c r="AR832">
        <v>39570.89065759955</v>
      </c>
      <c r="AS832">
        <v>45386.879131351736</v>
      </c>
      <c r="AT832">
        <v>462.59100039812313</v>
      </c>
      <c r="AU832">
        <v>632.666821960314</v>
      </c>
      <c r="AV832">
        <v>575.76977080298605</v>
      </c>
      <c r="AW832">
        <v>591.71737104069859</v>
      </c>
      <c r="AX832">
        <v>590.70888301613445</v>
      </c>
      <c r="AY832">
        <v>582.31352963276993</v>
      </c>
      <c r="AZ832">
        <v>3.9064328473978254</v>
      </c>
      <c r="BA832">
        <v>-14.096522005004134</v>
      </c>
      <c r="BB832">
        <v>67.609285354059892</v>
      </c>
      <c r="BC832">
        <v>930.13274506010237</v>
      </c>
      <c r="BD832">
        <v>7800.0275620845205</v>
      </c>
      <c r="BE832" s="33">
        <v>7.9579166136682034E-2</v>
      </c>
      <c r="BF832" s="33"/>
    </row>
    <row r="833" spans="3:58" x14ac:dyDescent="0.3">
      <c r="C833" s="34">
        <v>43562</v>
      </c>
      <c r="D833">
        <v>22480.778006475612</v>
      </c>
      <c r="E833">
        <v>184.21753607737932</v>
      </c>
      <c r="F833">
        <v>608.30738720650027</v>
      </c>
      <c r="G833" t="s">
        <v>310</v>
      </c>
      <c r="H833">
        <v>1317.9077298850498</v>
      </c>
      <c r="I833">
        <v>756.22411609125481</v>
      </c>
      <c r="J833">
        <v>3.093734522259695</v>
      </c>
      <c r="K833">
        <v>279.33081242335493</v>
      </c>
      <c r="L833">
        <v>366.26696854257665</v>
      </c>
      <c r="M833">
        <v>360.12799049005258</v>
      </c>
      <c r="N833">
        <v>1309.1509184274937</v>
      </c>
      <c r="O833">
        <v>20.644324264649992</v>
      </c>
      <c r="P833">
        <v>16.155928971809036</v>
      </c>
      <c r="Q833">
        <v>3.1105779748000049</v>
      </c>
      <c r="R833">
        <v>1382.1917992708422</v>
      </c>
      <c r="S833">
        <v>1299.8239871534556</v>
      </c>
      <c r="T833">
        <v>5000.0247903211166</v>
      </c>
      <c r="U833">
        <v>2499.805199132104</v>
      </c>
      <c r="V833">
        <v>146.49204099081555</v>
      </c>
      <c r="W833">
        <v>23.600000381469727</v>
      </c>
      <c r="X833">
        <v>0.70127499103546143</v>
      </c>
      <c r="Y833">
        <v>1.945000022649765</v>
      </c>
      <c r="Z833" t="s">
        <v>310</v>
      </c>
      <c r="AA833" t="s">
        <v>310</v>
      </c>
      <c r="AB833" t="s">
        <v>310</v>
      </c>
      <c r="AC833" t="s">
        <v>310</v>
      </c>
      <c r="AD833" t="s">
        <v>310</v>
      </c>
      <c r="AE833">
        <v>14020.725354567297</v>
      </c>
      <c r="AF833">
        <v>93.149997711181641</v>
      </c>
      <c r="AG833">
        <v>8.7174999713897705</v>
      </c>
      <c r="AH833">
        <v>352.92500305175781</v>
      </c>
      <c r="AI833" t="s">
        <v>310</v>
      </c>
      <c r="AJ833">
        <v>1.2000000178813934</v>
      </c>
      <c r="AK833">
        <v>6600</v>
      </c>
      <c r="AL833">
        <v>74.503100053212222</v>
      </c>
      <c r="AM833">
        <v>1.7070644674666797</v>
      </c>
      <c r="AN833">
        <v>5.6375480076952709</v>
      </c>
      <c r="AO833">
        <v>17.436982938339096</v>
      </c>
      <c r="AP833">
        <v>0.14365822280761292</v>
      </c>
      <c r="AQ833">
        <v>77.547361139589299</v>
      </c>
      <c r="AR833">
        <v>39642.494845699468</v>
      </c>
      <c r="AS833">
        <v>42916.928999080468</v>
      </c>
      <c r="AT833">
        <v>463.80973927228081</v>
      </c>
      <c r="AU833">
        <v>626.05924582608839</v>
      </c>
      <c r="AV833">
        <v>563.77148572674889</v>
      </c>
      <c r="AW833">
        <v>581.78161360341619</v>
      </c>
      <c r="AX833">
        <v>580.53070618828951</v>
      </c>
      <c r="AY833">
        <v>572.57829391472262</v>
      </c>
      <c r="AZ833">
        <v>3.6691124880236683</v>
      </c>
      <c r="BA833">
        <v>-13.992987998578338</v>
      </c>
      <c r="BB833">
        <v>67.90880098133286</v>
      </c>
      <c r="BC833">
        <v>934.15836626782493</v>
      </c>
      <c r="BD833">
        <v>7800.4571665306139</v>
      </c>
      <c r="BE833" s="33">
        <v>7.9683331772685051E-2</v>
      </c>
      <c r="BF833" s="33"/>
    </row>
    <row r="834" spans="3:58" x14ac:dyDescent="0.3">
      <c r="C834" s="34">
        <v>43563</v>
      </c>
      <c r="D834">
        <v>22501.403500663306</v>
      </c>
      <c r="E834">
        <v>184.01824624369206</v>
      </c>
      <c r="F834">
        <v>607.28351316621513</v>
      </c>
      <c r="G834" t="s">
        <v>310</v>
      </c>
      <c r="H834">
        <v>1319.9721138818159</v>
      </c>
      <c r="I834">
        <v>756.21107311378944</v>
      </c>
      <c r="J834">
        <v>1.3818032674314713</v>
      </c>
      <c r="K834">
        <v>277.64029935994881</v>
      </c>
      <c r="L834">
        <v>363.17638517081571</v>
      </c>
      <c r="M834">
        <v>356.39026620006643</v>
      </c>
      <c r="N834">
        <v>1310.7669023572639</v>
      </c>
      <c r="O834">
        <v>20.591826276363413</v>
      </c>
      <c r="P834">
        <v>16.217948479232696</v>
      </c>
      <c r="Q834">
        <v>2.7770007245133717</v>
      </c>
      <c r="R834">
        <v>1381.2633523958129</v>
      </c>
      <c r="S834">
        <v>1300.0682727720712</v>
      </c>
      <c r="T834">
        <v>5000.0398077987038</v>
      </c>
      <c r="U834">
        <v>2500.4206786974414</v>
      </c>
      <c r="V834">
        <v>146.49262332129621</v>
      </c>
      <c r="W834">
        <v>23.449999809265137</v>
      </c>
      <c r="X834">
        <v>0.68614998459815979</v>
      </c>
      <c r="Y834">
        <v>2.0049999952316284</v>
      </c>
      <c r="Z834" t="s">
        <v>310</v>
      </c>
      <c r="AA834" t="s">
        <v>310</v>
      </c>
      <c r="AB834" t="s">
        <v>310</v>
      </c>
      <c r="AC834" t="s">
        <v>310</v>
      </c>
      <c r="AD834" t="s">
        <v>310</v>
      </c>
      <c r="AE834">
        <v>14054.028334331519</v>
      </c>
      <c r="AF834">
        <v>93.124998092651367</v>
      </c>
      <c r="AG834">
        <v>8.6699998378753662</v>
      </c>
      <c r="AH834">
        <v>353.85000610351563</v>
      </c>
      <c r="AI834" t="s">
        <v>310</v>
      </c>
      <c r="AJ834">
        <v>1.6750000417232513</v>
      </c>
      <c r="AK834">
        <v>6600</v>
      </c>
      <c r="AL834">
        <v>74.081904663934807</v>
      </c>
      <c r="AM834">
        <v>1.2828479956829453</v>
      </c>
      <c r="AN834">
        <v>2.3807389776662418</v>
      </c>
      <c r="AO834">
        <v>6.9888865271690293</v>
      </c>
      <c r="AP834">
        <v>3.1008276591353261</v>
      </c>
      <c r="AQ834">
        <v>179.50179598003325</v>
      </c>
      <c r="AR834">
        <v>39959.331455898275</v>
      </c>
      <c r="AS834">
        <v>42804.226661052875</v>
      </c>
      <c r="AT834">
        <v>462.4527697540467</v>
      </c>
      <c r="AU834">
        <v>624.937708811275</v>
      </c>
      <c r="AV834">
        <v>560.75444105199438</v>
      </c>
      <c r="AW834">
        <v>579.42734711920002</v>
      </c>
      <c r="AX834">
        <v>578.27037565337923</v>
      </c>
      <c r="AY834">
        <v>570.28016321570328</v>
      </c>
      <c r="AZ834">
        <v>3.5094269874682364</v>
      </c>
      <c r="BA834">
        <v>-13.940590284747673</v>
      </c>
      <c r="BB834">
        <v>68.63555099471489</v>
      </c>
      <c r="BC834">
        <v>921.38665098224715</v>
      </c>
      <c r="BD834">
        <v>7800.018631840323</v>
      </c>
      <c r="BE834" s="33">
        <v>7.8045831682781383E-2</v>
      </c>
      <c r="BF834" s="33"/>
    </row>
    <row r="835" spans="3:58" x14ac:dyDescent="0.3">
      <c r="C835" s="34">
        <v>43564</v>
      </c>
      <c r="D835">
        <v>22213.816991791875</v>
      </c>
      <c r="E835">
        <v>185.65118368059788</v>
      </c>
      <c r="F835">
        <v>614.29661945466921</v>
      </c>
      <c r="G835" t="s">
        <v>310</v>
      </c>
      <c r="H835">
        <v>1322.6378110165417</v>
      </c>
      <c r="I835">
        <v>754.91381557230523</v>
      </c>
      <c r="J835">
        <v>2.2519980611560159E-2</v>
      </c>
      <c r="K835">
        <v>286.36341302174174</v>
      </c>
      <c r="L835">
        <v>372.37404297884683</v>
      </c>
      <c r="M835">
        <v>363.26933128137557</v>
      </c>
      <c r="N835">
        <v>1313.1512318907235</v>
      </c>
      <c r="O835">
        <v>20.356951841308081</v>
      </c>
      <c r="P835">
        <v>16.144727315813121</v>
      </c>
      <c r="Q835">
        <v>2.7945695754018725</v>
      </c>
      <c r="R835">
        <v>1379.3676062849279</v>
      </c>
      <c r="S835">
        <v>1300.024773127285</v>
      </c>
      <c r="T835">
        <v>4999.9676723852908</v>
      </c>
      <c r="U835">
        <v>2500.6076031306884</v>
      </c>
      <c r="V835">
        <v>146.4487345443687</v>
      </c>
      <c r="W835">
        <v>23.399999618530273</v>
      </c>
      <c r="X835">
        <v>0.67104998230934143</v>
      </c>
      <c r="Y835">
        <v>2.1550000309944153</v>
      </c>
      <c r="Z835" t="s">
        <v>310</v>
      </c>
      <c r="AA835" t="s">
        <v>310</v>
      </c>
      <c r="AB835" t="s">
        <v>310</v>
      </c>
      <c r="AC835" t="s">
        <v>310</v>
      </c>
      <c r="AD835" t="s">
        <v>310</v>
      </c>
      <c r="AE835">
        <v>13811.524463747246</v>
      </c>
      <c r="AF835">
        <v>93.024999618530273</v>
      </c>
      <c r="AG835">
        <v>8.6824996471405029</v>
      </c>
      <c r="AH835">
        <v>354.77500152587891</v>
      </c>
      <c r="AI835" t="s">
        <v>310</v>
      </c>
      <c r="AJ835">
        <v>2.2000000178813934</v>
      </c>
      <c r="AK835">
        <v>6600</v>
      </c>
      <c r="AL835">
        <v>71.399644523209261</v>
      </c>
      <c r="AM835">
        <v>1.0687655499027029</v>
      </c>
      <c r="AN835">
        <v>7.7051916328237727E-2</v>
      </c>
      <c r="AO835">
        <v>-1.7587800472379931E-2</v>
      </c>
      <c r="AP835">
        <v>5.0092690186721729</v>
      </c>
      <c r="AQ835">
        <v>254.1492512034001</v>
      </c>
      <c r="AR835">
        <v>39475.682686520362</v>
      </c>
      <c r="AS835">
        <v>45485.20772791552</v>
      </c>
      <c r="AT835">
        <v>459.80050179038955</v>
      </c>
      <c r="AU835">
        <v>632.7174875486462</v>
      </c>
      <c r="AV835">
        <v>569.22407321169976</v>
      </c>
      <c r="AW835">
        <v>586.89509593752916</v>
      </c>
      <c r="AX835">
        <v>585.60471845329778</v>
      </c>
      <c r="AY835">
        <v>576.46917327779806</v>
      </c>
      <c r="AZ835">
        <v>3.7467076281285907</v>
      </c>
      <c r="BA835">
        <v>-13.81164331118989</v>
      </c>
      <c r="BB835">
        <v>75.440418399020331</v>
      </c>
      <c r="BC835">
        <v>906.26840663456233</v>
      </c>
      <c r="BD835">
        <v>7799.933877589051</v>
      </c>
      <c r="BE835" s="33">
        <v>7.4254168197512627E-2</v>
      </c>
      <c r="BF835" s="33"/>
    </row>
    <row r="836" spans="3:58" x14ac:dyDescent="0.3">
      <c r="C836" s="34">
        <v>43565</v>
      </c>
      <c r="D836">
        <v>22068.429515514363</v>
      </c>
      <c r="E836">
        <v>182.89992081450444</v>
      </c>
      <c r="F836">
        <v>625.98459944964486</v>
      </c>
      <c r="G836" t="s">
        <v>310</v>
      </c>
      <c r="H836">
        <v>1324.8343585769042</v>
      </c>
      <c r="I836">
        <v>744.79290510330577</v>
      </c>
      <c r="J836">
        <v>-3.8719797303377955E-2</v>
      </c>
      <c r="K836">
        <v>290.34443311122391</v>
      </c>
      <c r="L836">
        <v>380.27685174245465</v>
      </c>
      <c r="M836">
        <v>369.70513266815095</v>
      </c>
      <c r="N836">
        <v>1315.1283885228481</v>
      </c>
      <c r="O836">
        <v>20.149143567252992</v>
      </c>
      <c r="P836">
        <v>16.043858960454621</v>
      </c>
      <c r="Q836">
        <v>2.9027351096042153</v>
      </c>
      <c r="R836">
        <v>1377.8461449607689</v>
      </c>
      <c r="S836">
        <v>1299.9946264037069</v>
      </c>
      <c r="T836">
        <v>4999.9862724018949</v>
      </c>
      <c r="U836">
        <v>2500.2339562096981</v>
      </c>
      <c r="V836">
        <v>146.23107507665361</v>
      </c>
      <c r="W836">
        <v>23.250000476837158</v>
      </c>
      <c r="X836">
        <v>0.66559998691082001</v>
      </c>
      <c r="Y836">
        <v>2.1249999403953552</v>
      </c>
      <c r="Z836" t="s">
        <v>310</v>
      </c>
      <c r="AA836" t="s">
        <v>310</v>
      </c>
      <c r="AB836" t="s">
        <v>310</v>
      </c>
      <c r="AC836" t="s">
        <v>310</v>
      </c>
      <c r="AD836" t="s">
        <v>310</v>
      </c>
      <c r="AE836">
        <v>13654.910694753884</v>
      </c>
      <c r="AF836">
        <v>93</v>
      </c>
      <c r="AG836">
        <v>8.8700001239776611</v>
      </c>
      <c r="AH836">
        <v>357.17499542236328</v>
      </c>
      <c r="AI836" t="s">
        <v>310</v>
      </c>
      <c r="AJ836">
        <v>3.0999999642372131</v>
      </c>
      <c r="AK836">
        <v>6600</v>
      </c>
      <c r="AL836">
        <v>68.081044259569239</v>
      </c>
      <c r="AM836">
        <v>1.1890655360705031</v>
      </c>
      <c r="AN836">
        <v>6.1116917138190639E-2</v>
      </c>
      <c r="AO836">
        <v>-1.8281945199698911E-2</v>
      </c>
      <c r="AP836">
        <v>5.0093500310883963</v>
      </c>
      <c r="AQ836">
        <v>249.3592252074092</v>
      </c>
      <c r="AR836">
        <v>39100.766780716993</v>
      </c>
      <c r="AS836">
        <v>50264.979262801346</v>
      </c>
      <c r="AT836">
        <v>458.00753707112381</v>
      </c>
      <c r="AU836">
        <v>645.31718208881762</v>
      </c>
      <c r="AV836">
        <v>581.51446340267989</v>
      </c>
      <c r="AW836">
        <v>596.8717141570512</v>
      </c>
      <c r="AX836">
        <v>595.70851059363213</v>
      </c>
      <c r="AY836">
        <v>586.08789588576235</v>
      </c>
      <c r="AZ836">
        <v>3.6225684371420472</v>
      </c>
      <c r="BA836">
        <v>-13.858160962786718</v>
      </c>
      <c r="BB836">
        <v>81.926767576413653</v>
      </c>
      <c r="BC836">
        <v>888.87496512358462</v>
      </c>
      <c r="BD836">
        <v>7800.399584916885</v>
      </c>
      <c r="BE836" s="33">
        <v>7.5770831666886806E-2</v>
      </c>
      <c r="BF836" s="33"/>
    </row>
    <row r="837" spans="3:58" x14ac:dyDescent="0.3">
      <c r="C837" s="34">
        <v>43566</v>
      </c>
      <c r="D837">
        <v>22422.145493299038</v>
      </c>
      <c r="E837">
        <v>179.47993999534054</v>
      </c>
      <c r="F837">
        <v>608.7806103981892</v>
      </c>
      <c r="G837" t="s">
        <v>310</v>
      </c>
      <c r="H837">
        <v>1329.921981270664</v>
      </c>
      <c r="I837">
        <v>747.03304275167568</v>
      </c>
      <c r="J837">
        <v>0.26274990289707739</v>
      </c>
      <c r="K837">
        <v>266.0718613917482</v>
      </c>
      <c r="L837">
        <v>358.34679152127262</v>
      </c>
      <c r="M837">
        <v>355.39527621602662</v>
      </c>
      <c r="N837">
        <v>1320.2741281380102</v>
      </c>
      <c r="O837">
        <v>20.370239514934575</v>
      </c>
      <c r="P837">
        <v>16.115937690616732</v>
      </c>
      <c r="Q837">
        <v>2.9770717185082893</v>
      </c>
      <c r="R837">
        <v>1381.1146881105117</v>
      </c>
      <c r="S837">
        <v>1300.0372519453604</v>
      </c>
      <c r="T837">
        <v>4999.9751087639979</v>
      </c>
      <c r="U837">
        <v>2500.377621617456</v>
      </c>
      <c r="V837">
        <v>146.31611581062467</v>
      </c>
      <c r="W837">
        <v>23.200000762939453</v>
      </c>
      <c r="X837">
        <v>0.67245000600814819</v>
      </c>
      <c r="Y837">
        <v>2.1450000405311584</v>
      </c>
      <c r="Z837" t="s">
        <v>310</v>
      </c>
      <c r="AA837" t="s">
        <v>310</v>
      </c>
      <c r="AB837" t="s">
        <v>310</v>
      </c>
      <c r="AC837" t="s">
        <v>310</v>
      </c>
      <c r="AD837" t="s">
        <v>310</v>
      </c>
      <c r="AE837">
        <v>13965.977396538336</v>
      </c>
      <c r="AF837">
        <v>93</v>
      </c>
      <c r="AG837">
        <v>8.7050001621246338</v>
      </c>
      <c r="AH837">
        <v>355.50000762939453</v>
      </c>
      <c r="AI837" t="s">
        <v>310</v>
      </c>
      <c r="AJ837">
        <v>3.2999999523162842</v>
      </c>
      <c r="AK837">
        <v>6600</v>
      </c>
      <c r="AL837">
        <v>66.469143654265935</v>
      </c>
      <c r="AM837">
        <v>1.270973054866507</v>
      </c>
      <c r="AN837">
        <v>5.1133529186657235E-2</v>
      </c>
      <c r="AO837">
        <v>-1.3927332489590777E-2</v>
      </c>
      <c r="AP837">
        <v>5.0103677967858671</v>
      </c>
      <c r="AQ837">
        <v>229.8498526464044</v>
      </c>
      <c r="AR837">
        <v>39568.762276860361</v>
      </c>
      <c r="AS837">
        <v>46663.4321499613</v>
      </c>
      <c r="AT837">
        <v>457.07905372598168</v>
      </c>
      <c r="AU837">
        <v>626.81741988063914</v>
      </c>
      <c r="AV837">
        <v>564.35905738165468</v>
      </c>
      <c r="AW837">
        <v>581.63218345818973</v>
      </c>
      <c r="AX837">
        <v>580.21470537855032</v>
      </c>
      <c r="AY837">
        <v>572.0780134694395</v>
      </c>
      <c r="AZ837">
        <v>3.679317789465046</v>
      </c>
      <c r="BA837">
        <v>-14.384598955916742</v>
      </c>
      <c r="BB837">
        <v>61.226284564797005</v>
      </c>
      <c r="BC837">
        <v>880.61017285988498</v>
      </c>
      <c r="BD837">
        <v>7799.7739897685115</v>
      </c>
      <c r="BE837" s="33">
        <v>7.3437498261531189E-2</v>
      </c>
      <c r="BF837" s="33"/>
    </row>
    <row r="838" spans="3:58" x14ac:dyDescent="0.3">
      <c r="C838" s="34">
        <v>43567</v>
      </c>
      <c r="D838">
        <v>22482.539632973469</v>
      </c>
      <c r="E838">
        <v>180.00978947007866</v>
      </c>
      <c r="F838">
        <v>591.25465069248139</v>
      </c>
      <c r="G838" t="s">
        <v>310</v>
      </c>
      <c r="H838">
        <v>1328.9015375358836</v>
      </c>
      <c r="I838">
        <v>750.5090320538784</v>
      </c>
      <c r="J838">
        <v>8.8809547500095232E-2</v>
      </c>
      <c r="K838">
        <v>271.68491618073728</v>
      </c>
      <c r="L838">
        <v>354.77515429831919</v>
      </c>
      <c r="M838">
        <v>343.90360270588047</v>
      </c>
      <c r="N838">
        <v>1318.4895762602227</v>
      </c>
      <c r="O838">
        <v>20.452863676552397</v>
      </c>
      <c r="P838">
        <v>16.109125064028582</v>
      </c>
      <c r="Q838">
        <v>2.8867989866494455</v>
      </c>
      <c r="R838">
        <v>1380.4444180560956</v>
      </c>
      <c r="S838">
        <v>1300.0625372545721</v>
      </c>
      <c r="T838">
        <v>4999.9909493139776</v>
      </c>
      <c r="U838">
        <v>2500.2115179335997</v>
      </c>
      <c r="V838">
        <v>146.32959903743691</v>
      </c>
      <c r="W838">
        <v>23.349999904632568</v>
      </c>
      <c r="X838">
        <v>0.65535001456737518</v>
      </c>
      <c r="Y838">
        <v>2.1600000858306885</v>
      </c>
      <c r="Z838" t="s">
        <v>310</v>
      </c>
      <c r="AA838" t="s">
        <v>310</v>
      </c>
      <c r="AB838" t="s">
        <v>310</v>
      </c>
      <c r="AC838" t="s">
        <v>310</v>
      </c>
      <c r="AD838" t="s">
        <v>310</v>
      </c>
      <c r="AE838">
        <v>13963.98950254748</v>
      </c>
      <c r="AF838">
        <v>93.225002288818359</v>
      </c>
      <c r="AG838">
        <v>8.5625</v>
      </c>
      <c r="AH838">
        <v>354.25000762939453</v>
      </c>
      <c r="AI838" t="s">
        <v>310</v>
      </c>
      <c r="AJ838">
        <v>1.7250000238418579</v>
      </c>
      <c r="AK838">
        <v>6600</v>
      </c>
      <c r="AL838">
        <v>66.740746981495363</v>
      </c>
      <c r="AM838">
        <v>1.2880619955437544</v>
      </c>
      <c r="AN838">
        <v>4.883454518188271E-2</v>
      </c>
      <c r="AO838">
        <v>-1.2158452375808588E-2</v>
      </c>
      <c r="AP838">
        <v>5.0110937222336602</v>
      </c>
      <c r="AQ838">
        <v>202.7547451025745</v>
      </c>
      <c r="AR838">
        <v>40453.253667964731</v>
      </c>
      <c r="AS838">
        <v>41116.319476919161</v>
      </c>
      <c r="AT838">
        <v>456.49953065279811</v>
      </c>
      <c r="AU838">
        <v>607.57182232047489</v>
      </c>
      <c r="AV838">
        <v>542.70251081070091</v>
      </c>
      <c r="AW838">
        <v>561.41262330641393</v>
      </c>
      <c r="AX838">
        <v>559.23931479888506</v>
      </c>
      <c r="AY838">
        <v>553.16545154133928</v>
      </c>
      <c r="AZ838">
        <v>3.7039046925314358</v>
      </c>
      <c r="BA838">
        <v>-14.605372745289189</v>
      </c>
      <c r="BB838">
        <v>58.463200881357025</v>
      </c>
      <c r="BC838">
        <v>893.91808191782934</v>
      </c>
      <c r="BD838">
        <v>7799.8744545131494</v>
      </c>
      <c r="BE838" s="33">
        <v>7.7487500694890812E-2</v>
      </c>
      <c r="BF838" s="33"/>
    </row>
    <row r="839" spans="3:58" x14ac:dyDescent="0.3">
      <c r="C839" s="34">
        <v>43568</v>
      </c>
      <c r="D839">
        <v>22695.971445891864</v>
      </c>
      <c r="E839">
        <v>179.42542253187864</v>
      </c>
      <c r="F839">
        <v>592.10548774201266</v>
      </c>
      <c r="G839" t="s">
        <v>310</v>
      </c>
      <c r="H839">
        <v>1329.9120705746884</v>
      </c>
      <c r="I839">
        <v>749.42497985109924</v>
      </c>
      <c r="J839">
        <v>0.15793250915910279</v>
      </c>
      <c r="K839">
        <v>240.96708299196891</v>
      </c>
      <c r="L839">
        <v>340.99329801325331</v>
      </c>
      <c r="M839">
        <v>332.98343334741043</v>
      </c>
      <c r="N839">
        <v>1317.0603661357134</v>
      </c>
      <c r="O839">
        <v>20.508337744986679</v>
      </c>
      <c r="P839">
        <v>15.856363317640923</v>
      </c>
      <c r="Q839">
        <v>2.9553183384228472</v>
      </c>
      <c r="R839">
        <v>1380.4767767744258</v>
      </c>
      <c r="S839">
        <v>1299.8649812438473</v>
      </c>
      <c r="T839">
        <v>4999.9598516665947</v>
      </c>
      <c r="U839">
        <v>2500.4044797869074</v>
      </c>
      <c r="V839">
        <v>146.36793246416048</v>
      </c>
      <c r="W839">
        <v>23.774999618530273</v>
      </c>
      <c r="X839">
        <v>0.63590002059936523</v>
      </c>
      <c r="Y839">
        <v>2.190000057220459</v>
      </c>
      <c r="Z839" t="s">
        <v>310</v>
      </c>
      <c r="AA839" t="s">
        <v>310</v>
      </c>
      <c r="AB839" t="s">
        <v>310</v>
      </c>
      <c r="AC839" t="s">
        <v>310</v>
      </c>
      <c r="AD839" t="s">
        <v>310</v>
      </c>
      <c r="AE839">
        <v>14137.463927735434</v>
      </c>
      <c r="AF839">
        <v>93.149999618530273</v>
      </c>
      <c r="AG839">
        <v>8.5550003051757813</v>
      </c>
      <c r="AH839">
        <v>359.49999237060547</v>
      </c>
      <c r="AI839" t="s">
        <v>310</v>
      </c>
      <c r="AJ839">
        <v>1.2000000476837158</v>
      </c>
      <c r="AK839">
        <v>6600</v>
      </c>
      <c r="AL839">
        <v>68.942465116283458</v>
      </c>
      <c r="AM839">
        <v>1.2799295071075945</v>
      </c>
      <c r="AN839">
        <v>4.471899706585291E-2</v>
      </c>
      <c r="AO839">
        <v>-9.780202302722061E-3</v>
      </c>
      <c r="AP839">
        <v>5.0116426430331291</v>
      </c>
      <c r="AQ839">
        <v>164.93184204424517</v>
      </c>
      <c r="AR839">
        <v>40820.257104061959</v>
      </c>
      <c r="AS839">
        <v>41480.043307262349</v>
      </c>
      <c r="AT839">
        <v>455.82483951535249</v>
      </c>
      <c r="AU839">
        <v>607.60812134867126</v>
      </c>
      <c r="AV839">
        <v>545.05923990629265</v>
      </c>
      <c r="AW839">
        <v>561.64853017071766</v>
      </c>
      <c r="AX839">
        <v>558.9006777060788</v>
      </c>
      <c r="AY839">
        <v>555.11580953599059</v>
      </c>
      <c r="AZ839">
        <v>3.7131205142867554</v>
      </c>
      <c r="BA839">
        <v>-15.771411874087987</v>
      </c>
      <c r="BB839">
        <v>46.408399449468888</v>
      </c>
      <c r="BC839">
        <v>911.08645222192047</v>
      </c>
      <c r="BD839">
        <v>7799.7208705796547</v>
      </c>
      <c r="BE839" s="33">
        <v>8.2337500527501106E-2</v>
      </c>
      <c r="BF839" s="33"/>
    </row>
    <row r="840" spans="3:58" x14ac:dyDescent="0.3">
      <c r="C840" s="34">
        <v>43569</v>
      </c>
      <c r="D840">
        <v>22699.806098585257</v>
      </c>
      <c r="E840">
        <v>184.46107830112868</v>
      </c>
      <c r="F840">
        <v>588.69975025113649</v>
      </c>
      <c r="G840" t="s">
        <v>310</v>
      </c>
      <c r="H840">
        <v>1329.9615879137507</v>
      </c>
      <c r="I840">
        <v>753.12017727657621</v>
      </c>
      <c r="J840">
        <v>-1.6278157197776554E-2</v>
      </c>
      <c r="K840">
        <v>265.67447211960945</v>
      </c>
      <c r="L840">
        <v>343.87768411775988</v>
      </c>
      <c r="M840">
        <v>340.84278465214953</v>
      </c>
      <c r="N840">
        <v>1318.5347546600308</v>
      </c>
      <c r="O840">
        <v>20.683110686093546</v>
      </c>
      <c r="P840">
        <v>15.97617740792896</v>
      </c>
      <c r="Q840">
        <v>3.0864867445902173</v>
      </c>
      <c r="R840">
        <v>1389.1728886827409</v>
      </c>
      <c r="S840">
        <v>1299.9337058207529</v>
      </c>
      <c r="T840">
        <v>5000.0305603160577</v>
      </c>
      <c r="U840">
        <v>2500.3802814801998</v>
      </c>
      <c r="V840">
        <v>146.21051415087075</v>
      </c>
      <c r="W840">
        <v>23.524999618530273</v>
      </c>
      <c r="X840">
        <v>0.6276249885559082</v>
      </c>
      <c r="Y840">
        <v>2.2450000047683716</v>
      </c>
      <c r="Z840" t="s">
        <v>310</v>
      </c>
      <c r="AA840" t="s">
        <v>310</v>
      </c>
      <c r="AB840" t="s">
        <v>310</v>
      </c>
      <c r="AC840" t="s">
        <v>310</v>
      </c>
      <c r="AD840" t="s">
        <v>310</v>
      </c>
      <c r="AE840">
        <v>14249.909332317895</v>
      </c>
      <c r="AF840">
        <v>93.024999618530273</v>
      </c>
      <c r="AG840">
        <v>8.6649999618530273</v>
      </c>
      <c r="AH840">
        <v>360.17498779296875</v>
      </c>
      <c r="AI840" t="s">
        <v>310</v>
      </c>
      <c r="AJ840">
        <v>1.2000000476837158</v>
      </c>
      <c r="AK840">
        <v>6600</v>
      </c>
      <c r="AL840">
        <v>67.905541948612296</v>
      </c>
      <c r="AM840">
        <v>1.2494841904644736</v>
      </c>
      <c r="AN840">
        <v>4.8165296374067218E-2</v>
      </c>
      <c r="AO840">
        <v>-1.0737908409740848E-2</v>
      </c>
      <c r="AP840">
        <v>5.0115349590557789</v>
      </c>
      <c r="AQ840">
        <v>174.92400893677643</v>
      </c>
      <c r="AR840">
        <v>40722.263158829264</v>
      </c>
      <c r="AS840">
        <v>39624.283606350087</v>
      </c>
      <c r="AT840">
        <v>458.97032402052639</v>
      </c>
      <c r="AU840">
        <v>604.21556498227721</v>
      </c>
      <c r="AV840">
        <v>539.35068344657384</v>
      </c>
      <c r="AW840">
        <v>559.34930188049418</v>
      </c>
      <c r="AX840">
        <v>557.76888137634899</v>
      </c>
      <c r="AY840">
        <v>551.83617708665884</v>
      </c>
      <c r="AZ840">
        <v>3.4177362365794961</v>
      </c>
      <c r="BA840">
        <v>-15.060021473243864</v>
      </c>
      <c r="BB840">
        <v>52.063408644626101</v>
      </c>
      <c r="BC840">
        <v>915.8628399669326</v>
      </c>
      <c r="BD840">
        <v>7800.0463389954202</v>
      </c>
      <c r="BE840" s="33">
        <v>7.4841666966676712E-2</v>
      </c>
      <c r="BF840" s="33"/>
    </row>
    <row r="841" spans="3:58" x14ac:dyDescent="0.3">
      <c r="C841" s="34">
        <v>43570</v>
      </c>
      <c r="D841">
        <v>12188.020355228015</v>
      </c>
      <c r="E841">
        <v>175.44647628579727</v>
      </c>
      <c r="F841">
        <v>498.7652276775878</v>
      </c>
      <c r="G841" t="s">
        <v>310</v>
      </c>
      <c r="H841">
        <v>1182.4637816062971</v>
      </c>
      <c r="I841">
        <v>647.34250371454323</v>
      </c>
      <c r="J841">
        <v>-0.17189280730630907</v>
      </c>
      <c r="K841">
        <v>587.80707554159039</v>
      </c>
      <c r="L841">
        <v>304.48140961884241</v>
      </c>
      <c r="M841">
        <v>335.66492344777532</v>
      </c>
      <c r="N841">
        <v>1175.6448335381081</v>
      </c>
      <c r="O841">
        <v>13.140533248038528</v>
      </c>
      <c r="P841">
        <v>11.391213967792059</v>
      </c>
      <c r="Q841">
        <v>3.3693912119294205</v>
      </c>
      <c r="R841">
        <v>1392.1396188130659</v>
      </c>
      <c r="S841">
        <v>2288.1992396327496</v>
      </c>
      <c r="T841">
        <v>5000.1170774163274</v>
      </c>
      <c r="U841">
        <v>2500.6907187762499</v>
      </c>
      <c r="V841">
        <v>146.13379181068615</v>
      </c>
      <c r="W841">
        <v>23.399999618530273</v>
      </c>
      <c r="X841">
        <v>0.62629997730255127</v>
      </c>
      <c r="Y841">
        <v>2.2599999904632568</v>
      </c>
      <c r="Z841" t="s">
        <v>310</v>
      </c>
      <c r="AA841" t="s">
        <v>310</v>
      </c>
      <c r="AB841" t="s">
        <v>310</v>
      </c>
      <c r="AC841" t="s">
        <v>310</v>
      </c>
      <c r="AD841" t="s">
        <v>310</v>
      </c>
      <c r="AE841">
        <v>4734.8610928432881</v>
      </c>
      <c r="AF841">
        <v>93</v>
      </c>
      <c r="AG841">
        <v>8.6999998092651367</v>
      </c>
      <c r="AH841">
        <v>359.79998779296875</v>
      </c>
      <c r="AI841" t="s">
        <v>310</v>
      </c>
      <c r="AJ841">
        <v>1.2000000476837158</v>
      </c>
      <c r="AK841">
        <v>6600</v>
      </c>
      <c r="AL841">
        <v>59.337964037232624</v>
      </c>
      <c r="AM841">
        <v>1.3047222196076205</v>
      </c>
      <c r="AN841">
        <v>3.1208580906361118E-2</v>
      </c>
      <c r="AO841">
        <v>-1.2417481723901991E-2</v>
      </c>
      <c r="AP841">
        <v>4.8891276487503914</v>
      </c>
      <c r="AQ841">
        <v>54.193840473050287</v>
      </c>
      <c r="AR841">
        <v>35372.418024937222</v>
      </c>
      <c r="AS841">
        <v>26278.686721794667</v>
      </c>
      <c r="AT841">
        <v>357.09428551127627</v>
      </c>
      <c r="AU841">
        <v>509.98722425223707</v>
      </c>
      <c r="AV841">
        <v>447.20073503340768</v>
      </c>
      <c r="AW841">
        <v>465.42916696768219</v>
      </c>
      <c r="AX841">
        <v>463.77451260402677</v>
      </c>
      <c r="AY841">
        <v>456.69645288095256</v>
      </c>
      <c r="AZ841">
        <v>9.7883078400554933</v>
      </c>
      <c r="BA841">
        <v>10698.299902686736</v>
      </c>
      <c r="BB841">
        <v>64.056538433088491</v>
      </c>
      <c r="BC841">
        <v>913.20518738283477</v>
      </c>
      <c r="BD841">
        <v>7939.5151442485057</v>
      </c>
      <c r="BE841" s="33">
        <v>7.4699997901916504E-2</v>
      </c>
      <c r="BF841" s="33"/>
    </row>
    <row r="842" spans="3:58" x14ac:dyDescent="0.3">
      <c r="C842" s="34">
        <v>43571</v>
      </c>
      <c r="D842">
        <v>21698.210219861008</v>
      </c>
      <c r="E842">
        <v>177.88885210899309</v>
      </c>
      <c r="F842">
        <v>622.97369875995992</v>
      </c>
      <c r="G842" t="s">
        <v>310</v>
      </c>
      <c r="H842">
        <v>1330.5173296690443</v>
      </c>
      <c r="I842">
        <v>742.68889226661611</v>
      </c>
      <c r="J842">
        <v>-0.10537157425310932</v>
      </c>
      <c r="K842">
        <v>267.81359607004634</v>
      </c>
      <c r="L842">
        <v>342.49633938066228</v>
      </c>
      <c r="M842">
        <v>350.45361277214278</v>
      </c>
      <c r="N842">
        <v>1323.8144379452351</v>
      </c>
      <c r="O842">
        <v>19.181322756885901</v>
      </c>
      <c r="P842">
        <v>15.118198668800792</v>
      </c>
      <c r="Q842">
        <v>3.358529428030919</v>
      </c>
      <c r="R842">
        <v>1400.4996092676586</v>
      </c>
      <c r="S842">
        <v>1299.7918313322177</v>
      </c>
      <c r="T842">
        <v>4999.9666890840435</v>
      </c>
      <c r="U842">
        <v>2499.9630289994125</v>
      </c>
      <c r="V842">
        <v>146.44738193865226</v>
      </c>
      <c r="W842">
        <v>23.250000476837158</v>
      </c>
      <c r="X842">
        <v>0.64204999804496765</v>
      </c>
      <c r="Y842">
        <v>2.2000000476837158</v>
      </c>
      <c r="Z842" t="s">
        <v>310</v>
      </c>
      <c r="AA842" t="s">
        <v>310</v>
      </c>
      <c r="AB842" t="s">
        <v>310</v>
      </c>
      <c r="AC842" t="s">
        <v>310</v>
      </c>
      <c r="AD842" t="s">
        <v>310</v>
      </c>
      <c r="AE842">
        <v>13178.367836941621</v>
      </c>
      <c r="AF842">
        <v>92.69999885559082</v>
      </c>
      <c r="AG842">
        <v>8.0474998950958252</v>
      </c>
      <c r="AH842">
        <v>341.57499694824219</v>
      </c>
      <c r="AI842" t="s">
        <v>310</v>
      </c>
      <c r="AJ842">
        <v>1.2000000476837158</v>
      </c>
      <c r="AK842">
        <v>6600</v>
      </c>
      <c r="AL842">
        <v>60.41571011859898</v>
      </c>
      <c r="AM842">
        <v>1.4004382730189715</v>
      </c>
      <c r="AN842">
        <v>0.12489607783859252</v>
      </c>
      <c r="AO842">
        <v>0.13670471620973035</v>
      </c>
      <c r="AP842">
        <v>4.9810052918407512</v>
      </c>
      <c r="AQ842">
        <v>73.23823066945863</v>
      </c>
      <c r="AR842">
        <v>38146.137085296934</v>
      </c>
      <c r="AS842">
        <v>47498.913908067057</v>
      </c>
      <c r="AT842">
        <v>449.64186904816063</v>
      </c>
      <c r="AU842">
        <v>622.46932046001746</v>
      </c>
      <c r="AV842">
        <v>566.76539813518684</v>
      </c>
      <c r="AW842">
        <v>582.95389045908053</v>
      </c>
      <c r="AX842">
        <v>581.77312976601206</v>
      </c>
      <c r="AY842">
        <v>572.56452408882933</v>
      </c>
      <c r="AZ842">
        <v>3.8215165045265986</v>
      </c>
      <c r="BA842">
        <v>-14.033564763069384</v>
      </c>
      <c r="BB842">
        <v>65.904843358558821</v>
      </c>
      <c r="BC842">
        <v>896.83364359897166</v>
      </c>
      <c r="BD842">
        <v>7799.5855120710321</v>
      </c>
      <c r="BE842" s="33">
        <v>7.7645831120510891E-2</v>
      </c>
      <c r="BF842" s="33"/>
    </row>
    <row r="843" spans="3:58" x14ac:dyDescent="0.3">
      <c r="C843" s="34">
        <v>43572</v>
      </c>
      <c r="D843">
        <v>22759.874477144444</v>
      </c>
      <c r="E843">
        <v>181.17225561193558</v>
      </c>
      <c r="F843">
        <v>614.92523360971541</v>
      </c>
      <c r="G843" t="s">
        <v>310</v>
      </c>
      <c r="H843">
        <v>1329.943125626904</v>
      </c>
      <c r="I843">
        <v>746.11243416378034</v>
      </c>
      <c r="J843">
        <v>0.1545765454459104</v>
      </c>
      <c r="K843">
        <v>273.35810843283122</v>
      </c>
      <c r="L843">
        <v>355.97546477772573</v>
      </c>
      <c r="M843">
        <v>350.81469378878899</v>
      </c>
      <c r="N843">
        <v>1321.9625449744899</v>
      </c>
      <c r="O843">
        <v>19.931656982258097</v>
      </c>
      <c r="P843">
        <v>15.738116390299755</v>
      </c>
      <c r="Q843">
        <v>3.2698414861018708</v>
      </c>
      <c r="R843">
        <v>1378.7966292819219</v>
      </c>
      <c r="S843">
        <v>1299.5810064184993</v>
      </c>
      <c r="T843">
        <v>5000.060132920029</v>
      </c>
      <c r="U843">
        <v>2499.1000613282749</v>
      </c>
      <c r="V843">
        <v>146.71417528514974</v>
      </c>
      <c r="W843">
        <v>23.200000762939453</v>
      </c>
      <c r="X843">
        <v>0.64317499101161957</v>
      </c>
      <c r="Y843">
        <v>1.6850000023841858</v>
      </c>
      <c r="Z843" t="s">
        <v>310</v>
      </c>
      <c r="AA843" t="s">
        <v>310</v>
      </c>
      <c r="AB843" t="s">
        <v>310</v>
      </c>
      <c r="AC843" t="s">
        <v>310</v>
      </c>
      <c r="AD843" t="s">
        <v>310</v>
      </c>
      <c r="AE843">
        <v>13815.844812060446</v>
      </c>
      <c r="AF843">
        <v>92.524999618530273</v>
      </c>
      <c r="AG843">
        <v>8.5724997520446777</v>
      </c>
      <c r="AH843">
        <v>350.875</v>
      </c>
      <c r="AI843" t="s">
        <v>310</v>
      </c>
      <c r="AJ843">
        <v>0.61250002433856332</v>
      </c>
      <c r="AK843">
        <v>6600</v>
      </c>
      <c r="AL843">
        <v>57.228892751669243</v>
      </c>
      <c r="AM843">
        <v>1.4947385461093865</v>
      </c>
      <c r="AN843">
        <v>3.3173130775082445E-2</v>
      </c>
      <c r="AO843">
        <v>-1.2268846348297741E-2</v>
      </c>
      <c r="AP843">
        <v>5.0107551268721116</v>
      </c>
      <c r="AQ843">
        <v>85.249610189436225</v>
      </c>
      <c r="AR843">
        <v>39628.511259164283</v>
      </c>
      <c r="AS843">
        <v>44490.421068667718</v>
      </c>
      <c r="AT843">
        <v>460.32660263660034</v>
      </c>
      <c r="AU843">
        <v>614.45040803482016</v>
      </c>
      <c r="AV843">
        <v>560.43622750198483</v>
      </c>
      <c r="AW843">
        <v>577.09828475831478</v>
      </c>
      <c r="AX843">
        <v>576.05547082623355</v>
      </c>
      <c r="AY843">
        <v>569.16352922862984</v>
      </c>
      <c r="AZ843">
        <v>3.7778772047441027</v>
      </c>
      <c r="BA843">
        <v>-13.832706040461753</v>
      </c>
      <c r="BB843">
        <v>64.85109549471693</v>
      </c>
      <c r="BC843">
        <v>896.49470438124445</v>
      </c>
      <c r="BD843">
        <v>7800.3151489106885</v>
      </c>
      <c r="BE843" s="33">
        <v>8.7091666335860893E-2</v>
      </c>
      <c r="BF843" s="33"/>
    </row>
    <row r="844" spans="3:58" x14ac:dyDescent="0.3">
      <c r="C844" s="34">
        <v>43573</v>
      </c>
      <c r="D844">
        <v>23076.217392306851</v>
      </c>
      <c r="E844">
        <v>181.53536556589253</v>
      </c>
      <c r="F844">
        <v>593.14506075315012</v>
      </c>
      <c r="G844" t="s">
        <v>310</v>
      </c>
      <c r="H844">
        <v>1329.9205394865953</v>
      </c>
      <c r="I844">
        <v>752.65488596635771</v>
      </c>
      <c r="J844">
        <v>-0.30740196475867831</v>
      </c>
      <c r="K844">
        <v>255.40863007566392</v>
      </c>
      <c r="L844">
        <v>350.90599600277227</v>
      </c>
      <c r="M844">
        <v>343.43362616211891</v>
      </c>
      <c r="N844">
        <v>1320.6621053817948</v>
      </c>
      <c r="O844">
        <v>20.134436618171641</v>
      </c>
      <c r="P844">
        <v>15.849659498651327</v>
      </c>
      <c r="Q844">
        <v>3.151087621743295</v>
      </c>
      <c r="R844">
        <v>1375.5189314582904</v>
      </c>
      <c r="S844">
        <v>1300.3722981728099</v>
      </c>
      <c r="T844">
        <v>5000.0600454922251</v>
      </c>
      <c r="U844">
        <v>2501.8082316421278</v>
      </c>
      <c r="V844">
        <v>146.65571232758529</v>
      </c>
      <c r="W844">
        <v>23.425000190734863</v>
      </c>
      <c r="X844">
        <v>0.63099998235702515</v>
      </c>
      <c r="Y844">
        <v>1.9399999380111694</v>
      </c>
      <c r="Z844" t="s">
        <v>310</v>
      </c>
      <c r="AA844" t="s">
        <v>310</v>
      </c>
      <c r="AB844" t="s">
        <v>310</v>
      </c>
      <c r="AC844" t="s">
        <v>310</v>
      </c>
      <c r="AD844" t="s">
        <v>310</v>
      </c>
      <c r="AE844">
        <v>14030.830022150796</v>
      </c>
      <c r="AF844">
        <v>92.57499885559082</v>
      </c>
      <c r="AG844">
        <v>8.8350000381469727</v>
      </c>
      <c r="AH844">
        <v>353.97499084472656</v>
      </c>
      <c r="AI844" t="s">
        <v>310</v>
      </c>
      <c r="AJ844">
        <v>0.30000001192092896</v>
      </c>
      <c r="AK844">
        <v>6600</v>
      </c>
      <c r="AL844">
        <v>57.652566903046583</v>
      </c>
      <c r="AM844">
        <v>1.4738913038108064</v>
      </c>
      <c r="AN844">
        <v>3.6970321504046756E-2</v>
      </c>
      <c r="AO844">
        <v>-1.3070766149595712E-2</v>
      </c>
      <c r="AP844">
        <v>5.0115109796384747</v>
      </c>
      <c r="AQ844">
        <v>65.814578419192927</v>
      </c>
      <c r="AR844">
        <v>40648.346595468982</v>
      </c>
      <c r="AS844">
        <v>38045.783599961105</v>
      </c>
      <c r="AT844">
        <v>461.57016628873998</v>
      </c>
      <c r="AU844">
        <v>591.83891001535812</v>
      </c>
      <c r="AV844">
        <v>529.11746336401859</v>
      </c>
      <c r="AW844">
        <v>549.66183028042008</v>
      </c>
      <c r="AX844">
        <v>547.53423465759886</v>
      </c>
      <c r="AY844">
        <v>542.79218334542054</v>
      </c>
      <c r="AZ844">
        <v>3.3039025399354909</v>
      </c>
      <c r="BA844">
        <v>-14.099658233105924</v>
      </c>
      <c r="BB844">
        <v>59.357977561664882</v>
      </c>
      <c r="BC844">
        <v>904.37095863061256</v>
      </c>
      <c r="BD844">
        <v>7800.4447744626141</v>
      </c>
      <c r="BE844" s="33">
        <v>8.8495834109683827E-2</v>
      </c>
      <c r="BF844" s="33"/>
    </row>
    <row r="845" spans="3:58" x14ac:dyDescent="0.3">
      <c r="C845" s="34">
        <v>43574</v>
      </c>
      <c r="D845">
        <v>22998.536124043821</v>
      </c>
      <c r="E845">
        <v>182.34219393342846</v>
      </c>
      <c r="F845">
        <v>590.96066824352215</v>
      </c>
      <c r="G845" t="s">
        <v>310</v>
      </c>
      <c r="H845">
        <v>1330.3011377340172</v>
      </c>
      <c r="I845">
        <v>758.75770354189422</v>
      </c>
      <c r="J845">
        <v>-4.3708772584378504E-2</v>
      </c>
      <c r="K845">
        <v>257.91455292458778</v>
      </c>
      <c r="L845">
        <v>346.36583167578686</v>
      </c>
      <c r="M845">
        <v>346.67835814716909</v>
      </c>
      <c r="N845">
        <v>1319.5921165158793</v>
      </c>
      <c r="O845">
        <v>20.380117108940812</v>
      </c>
      <c r="P845">
        <v>15.890854660431836</v>
      </c>
      <c r="Q845">
        <v>3.0477991496472288</v>
      </c>
      <c r="R845">
        <v>1372.0289585978121</v>
      </c>
      <c r="S845">
        <v>1300.9813461267611</v>
      </c>
      <c r="T845">
        <v>4999.9387186022659</v>
      </c>
      <c r="U845">
        <v>2503.3316217865654</v>
      </c>
      <c r="V845">
        <v>146.3232968032072</v>
      </c>
      <c r="W845">
        <v>23.424999713897705</v>
      </c>
      <c r="X845">
        <v>0.63242501020431519</v>
      </c>
      <c r="Y845">
        <v>2.14000004529953</v>
      </c>
      <c r="Z845" t="s">
        <v>310</v>
      </c>
      <c r="AA845" t="s">
        <v>310</v>
      </c>
      <c r="AB845" t="s">
        <v>310</v>
      </c>
      <c r="AC845" t="s">
        <v>310</v>
      </c>
      <c r="AD845" t="s">
        <v>310</v>
      </c>
      <c r="AE845">
        <v>13941.55660623818</v>
      </c>
      <c r="AF845">
        <v>92.524999618530273</v>
      </c>
      <c r="AG845">
        <v>8.8775002956390381</v>
      </c>
      <c r="AH845">
        <v>353.44999694824219</v>
      </c>
      <c r="AI845" t="s">
        <v>310</v>
      </c>
      <c r="AJ845">
        <v>1.862645149230957E-9</v>
      </c>
      <c r="AK845">
        <v>6600</v>
      </c>
      <c r="AL845">
        <v>56.958263544663552</v>
      </c>
      <c r="AM845">
        <v>1.503603501464998</v>
      </c>
      <c r="AN845">
        <v>2.5145848911729846E-2</v>
      </c>
      <c r="AO845">
        <v>-1.2743436542715609E-2</v>
      </c>
      <c r="AP845">
        <v>5.0116971574932787</v>
      </c>
      <c r="AQ845">
        <v>81.89823419006818</v>
      </c>
      <c r="AR845">
        <v>40220.790911022908</v>
      </c>
      <c r="AS845">
        <v>37516.846901874473</v>
      </c>
      <c r="AT845">
        <v>461.21211791696493</v>
      </c>
      <c r="AU845">
        <v>590.06048219586728</v>
      </c>
      <c r="AV845">
        <v>528.969099513993</v>
      </c>
      <c r="AW845">
        <v>550.65452263296527</v>
      </c>
      <c r="AX845">
        <v>548.78675029107012</v>
      </c>
      <c r="AY845">
        <v>543.04581776966916</v>
      </c>
      <c r="AZ845">
        <v>3.464062550466569</v>
      </c>
      <c r="BA845">
        <v>-14.120116034408785</v>
      </c>
      <c r="BB845">
        <v>56.528722706761393</v>
      </c>
      <c r="BC845">
        <v>900.54945665769628</v>
      </c>
      <c r="BD845">
        <v>7802.0661066501107</v>
      </c>
      <c r="BE845" s="33">
        <v>8.788749948143959E-2</v>
      </c>
      <c r="BF845" s="33"/>
    </row>
    <row r="846" spans="3:58" x14ac:dyDescent="0.3">
      <c r="C846" s="34">
        <v>43575</v>
      </c>
      <c r="D846">
        <v>22997.435620485678</v>
      </c>
      <c r="E846">
        <v>181.19980757243118</v>
      </c>
      <c r="F846">
        <v>594.46931267193293</v>
      </c>
      <c r="G846" t="s">
        <v>310</v>
      </c>
      <c r="H846">
        <v>1329.9506787840965</v>
      </c>
      <c r="I846">
        <v>757.34271027080172</v>
      </c>
      <c r="J846">
        <v>-6.936042281530197E-2</v>
      </c>
      <c r="K846">
        <v>274.20669407188183</v>
      </c>
      <c r="L846">
        <v>353.11276817550885</v>
      </c>
      <c r="M846">
        <v>346.7349072598285</v>
      </c>
      <c r="N846">
        <v>1319.2690635233321</v>
      </c>
      <c r="O846">
        <v>20.413077151435079</v>
      </c>
      <c r="P846">
        <v>15.994148134757374</v>
      </c>
      <c r="Q846">
        <v>2.9577024239588487</v>
      </c>
      <c r="R846">
        <v>1388.9590821142785</v>
      </c>
      <c r="S846">
        <v>1300.6333934045279</v>
      </c>
      <c r="T846">
        <v>5000.0069634028096</v>
      </c>
      <c r="U846">
        <v>2501.4143501214849</v>
      </c>
      <c r="V846">
        <v>146.02777546722382</v>
      </c>
      <c r="W846">
        <v>23.324999332427979</v>
      </c>
      <c r="X846">
        <v>0.64160001277923584</v>
      </c>
      <c r="Y846">
        <v>2.0999999642372131</v>
      </c>
      <c r="Z846" t="s">
        <v>310</v>
      </c>
      <c r="AA846" t="s">
        <v>310</v>
      </c>
      <c r="AB846" t="s">
        <v>310</v>
      </c>
      <c r="AC846" t="s">
        <v>310</v>
      </c>
      <c r="AD846" t="s">
        <v>310</v>
      </c>
      <c r="AE846">
        <v>13968.062895677382</v>
      </c>
      <c r="AF846">
        <v>92.80000114440918</v>
      </c>
      <c r="AG846">
        <v>8.8525002002716064</v>
      </c>
      <c r="AH846">
        <v>356.04999542236328</v>
      </c>
      <c r="AI846" t="s">
        <v>310</v>
      </c>
      <c r="AJ846">
        <v>-0.10000000149011612</v>
      </c>
      <c r="AK846">
        <v>6600</v>
      </c>
      <c r="AL846">
        <v>56.192722119414483</v>
      </c>
      <c r="AM846">
        <v>1.5713626933305551</v>
      </c>
      <c r="AN846">
        <v>3.4146220898518362E-2</v>
      </c>
      <c r="AO846">
        <v>-1.0132782702138469E-2</v>
      </c>
      <c r="AP846">
        <v>5.0116765059115638</v>
      </c>
      <c r="AQ846">
        <v>127.3494139924565</v>
      </c>
      <c r="AR846">
        <v>40568.457692151547</v>
      </c>
      <c r="AS846">
        <v>38680.33581458433</v>
      </c>
      <c r="AT846">
        <v>461.5114561831449</v>
      </c>
      <c r="AU846">
        <v>593.47902147931666</v>
      </c>
      <c r="AV846">
        <v>532.14327049660631</v>
      </c>
      <c r="AW846">
        <v>552.21866123807172</v>
      </c>
      <c r="AX846">
        <v>550.5129450585456</v>
      </c>
      <c r="AY846">
        <v>545.3310028488512</v>
      </c>
      <c r="AZ846">
        <v>3.4950031422972279</v>
      </c>
      <c r="BA846">
        <v>-13.968307287977172</v>
      </c>
      <c r="BB846">
        <v>63.013927498849917</v>
      </c>
      <c r="BC846">
        <v>891.00429025048288</v>
      </c>
      <c r="BD846">
        <v>7801.1052929192501</v>
      </c>
      <c r="BE846" s="33">
        <v>8.8504168515404061E-2</v>
      </c>
      <c r="BF846" s="33"/>
    </row>
    <row r="847" spans="3:58" x14ac:dyDescent="0.3">
      <c r="C847" s="34">
        <v>43576</v>
      </c>
      <c r="D847">
        <v>22993.718365892044</v>
      </c>
      <c r="E847">
        <v>180.21971143741879</v>
      </c>
      <c r="F847">
        <v>614.18547498020405</v>
      </c>
      <c r="G847" t="s">
        <v>310</v>
      </c>
      <c r="H847">
        <v>1331.612770678646</v>
      </c>
      <c r="I847">
        <v>752.6668090987049</v>
      </c>
      <c r="J847">
        <v>0.75174544886846428</v>
      </c>
      <c r="K847">
        <v>277.14835980966234</v>
      </c>
      <c r="L847">
        <v>359.78584831639512</v>
      </c>
      <c r="M847">
        <v>353.02783826568475</v>
      </c>
      <c r="N847">
        <v>1322.6615938982216</v>
      </c>
      <c r="O847">
        <v>20.360215903529355</v>
      </c>
      <c r="P847">
        <v>16.073107100488016</v>
      </c>
      <c r="Q847">
        <v>3.0139361263023479</v>
      </c>
      <c r="R847">
        <v>1389.3682590089038</v>
      </c>
      <c r="S847">
        <v>1299.3887468826879</v>
      </c>
      <c r="T847">
        <v>5000.4362181047009</v>
      </c>
      <c r="U847">
        <v>2503.249523074981</v>
      </c>
      <c r="V847">
        <v>146.18924536739428</v>
      </c>
      <c r="W847">
        <v>23.299999237060547</v>
      </c>
      <c r="X847">
        <v>0.65602502226829529</v>
      </c>
      <c r="Y847">
        <v>2.0949999094009399</v>
      </c>
      <c r="Z847" t="s">
        <v>310</v>
      </c>
      <c r="AA847" t="s">
        <v>310</v>
      </c>
      <c r="AB847" t="s">
        <v>310</v>
      </c>
      <c r="AC847" t="s">
        <v>310</v>
      </c>
      <c r="AD847" t="s">
        <v>310</v>
      </c>
      <c r="AE847">
        <v>13926.872578594784</v>
      </c>
      <c r="AF847">
        <v>92.600000381469727</v>
      </c>
      <c r="AG847">
        <v>8.8324999809265137</v>
      </c>
      <c r="AH847">
        <v>353.37500762939453</v>
      </c>
      <c r="AI847" t="s">
        <v>310</v>
      </c>
      <c r="AJ847">
        <v>-0.10000000149011612</v>
      </c>
      <c r="AK847">
        <v>6600</v>
      </c>
      <c r="AL847">
        <v>56.055413890722107</v>
      </c>
      <c r="AM847">
        <v>1.5707408588106464</v>
      </c>
      <c r="AN847">
        <v>1.3700201274676308E-2</v>
      </c>
      <c r="AO847">
        <v>-1.5315807164475385E-2</v>
      </c>
      <c r="AP847">
        <v>5.0115065557360587</v>
      </c>
      <c r="AQ847">
        <v>118.84585776846598</v>
      </c>
      <c r="AR847">
        <v>40087.325003860096</v>
      </c>
      <c r="AS847">
        <v>44365.999598610222</v>
      </c>
      <c r="AT847">
        <v>461.55420695905747</v>
      </c>
      <c r="AU847">
        <v>613.58675352952309</v>
      </c>
      <c r="AV847">
        <v>560.59767893551953</v>
      </c>
      <c r="AW847">
        <v>576.86774112273736</v>
      </c>
      <c r="AX847">
        <v>576.09394377198134</v>
      </c>
      <c r="AY847">
        <v>570.02060598549747</v>
      </c>
      <c r="AZ847">
        <v>3.7648711000681114</v>
      </c>
      <c r="BA847">
        <v>-13.943386236846075</v>
      </c>
      <c r="BB847">
        <v>66.866740670605182</v>
      </c>
      <c r="BC847">
        <v>894.98635711678492</v>
      </c>
      <c r="BD847">
        <v>7800.9357387330701</v>
      </c>
      <c r="BE847" s="33">
        <v>8.8204169335464641E-2</v>
      </c>
      <c r="BF847" s="33"/>
    </row>
    <row r="848" spans="3:58" x14ac:dyDescent="0.3">
      <c r="C848" s="34">
        <v>43577</v>
      </c>
      <c r="D848">
        <v>22952.086034439984</v>
      </c>
      <c r="E848">
        <v>179.91158478785249</v>
      </c>
      <c r="F848">
        <v>616.4010705726306</v>
      </c>
      <c r="G848" t="s">
        <v>310</v>
      </c>
      <c r="H848">
        <v>1335.1614417892251</v>
      </c>
      <c r="I848">
        <v>755.15735690688939</v>
      </c>
      <c r="J848">
        <v>1.7782028117349448E-2</v>
      </c>
      <c r="K848">
        <v>270.35253281802648</v>
      </c>
      <c r="L848">
        <v>350.68818768772752</v>
      </c>
      <c r="M848">
        <v>347.51341338399186</v>
      </c>
      <c r="N848">
        <v>1327.03217962893</v>
      </c>
      <c r="O848">
        <v>20.248690878830146</v>
      </c>
      <c r="P848">
        <v>15.950328367103241</v>
      </c>
      <c r="Q848">
        <v>3.2113637355939741</v>
      </c>
      <c r="R848">
        <v>1391.7150647702781</v>
      </c>
      <c r="S848">
        <v>1299.9038509330635</v>
      </c>
      <c r="T848">
        <v>5000.181615537841</v>
      </c>
      <c r="U848">
        <v>2499.8639298755284</v>
      </c>
      <c r="V848">
        <v>145.91931288486379</v>
      </c>
      <c r="W848">
        <v>23.299999237060547</v>
      </c>
      <c r="X848">
        <v>0.66142499446868896</v>
      </c>
      <c r="Y848">
        <v>2.1149998903274536</v>
      </c>
      <c r="Z848" t="s">
        <v>310</v>
      </c>
      <c r="AA848" t="s">
        <v>310</v>
      </c>
      <c r="AB848" t="s">
        <v>310</v>
      </c>
      <c r="AC848" t="s">
        <v>310</v>
      </c>
      <c r="AD848" t="s">
        <v>310</v>
      </c>
      <c r="AE848">
        <v>14034.299802217032</v>
      </c>
      <c r="AF848">
        <v>92.875</v>
      </c>
      <c r="AG848">
        <v>8.7549996376037598</v>
      </c>
      <c r="AH848">
        <v>351.22499847412109</v>
      </c>
      <c r="AI848" t="s">
        <v>310</v>
      </c>
      <c r="AJ848">
        <v>-0.10000000149011612</v>
      </c>
      <c r="AK848">
        <v>6600</v>
      </c>
      <c r="AL848">
        <v>55.996970650453605</v>
      </c>
      <c r="AM848">
        <v>1.5814197927400797</v>
      </c>
      <c r="AN848">
        <v>6.0155596243388499E-3</v>
      </c>
      <c r="AO848">
        <v>-1.2503500000918816E-2</v>
      </c>
      <c r="AP848">
        <v>5.0119500377810828</v>
      </c>
      <c r="AQ848">
        <v>144.90753374882368</v>
      </c>
      <c r="AR848">
        <v>39956.409602328582</v>
      </c>
      <c r="AS848">
        <v>44341.753694351341</v>
      </c>
      <c r="AT848">
        <v>461.93118044410812</v>
      </c>
      <c r="AU848">
        <v>615.98873576430981</v>
      </c>
      <c r="AV848">
        <v>564.48564686850818</v>
      </c>
      <c r="AW848">
        <v>580.2974411233688</v>
      </c>
      <c r="AX848">
        <v>579.23966289971838</v>
      </c>
      <c r="AY848">
        <v>572.81700348173058</v>
      </c>
      <c r="AZ848">
        <v>3.8386723514950929</v>
      </c>
      <c r="BA848">
        <v>-14.079782945215255</v>
      </c>
      <c r="BB848">
        <v>61.61688790821318</v>
      </c>
      <c r="BC848">
        <v>913.95602652494154</v>
      </c>
      <c r="BD848">
        <v>7800.1411373118053</v>
      </c>
      <c r="BE848" s="33">
        <v>8.7466668027142688E-2</v>
      </c>
      <c r="BF848" s="33"/>
    </row>
    <row r="849" spans="3:58" x14ac:dyDescent="0.3">
      <c r="C849" s="34">
        <v>43578</v>
      </c>
      <c r="D849">
        <v>22995.534326892168</v>
      </c>
      <c r="E849">
        <v>179.24400635568773</v>
      </c>
      <c r="F849">
        <v>608.03791766952554</v>
      </c>
      <c r="G849" t="s">
        <v>310</v>
      </c>
      <c r="H849">
        <v>1334.9520044639778</v>
      </c>
      <c r="I849">
        <v>757.79333482848313</v>
      </c>
      <c r="J849">
        <v>-0.20773800790490882</v>
      </c>
      <c r="K849">
        <v>258.45797765397231</v>
      </c>
      <c r="L849">
        <v>351.20486345355698</v>
      </c>
      <c r="M849">
        <v>344.08096288477759</v>
      </c>
      <c r="N849">
        <v>1326.716042668781</v>
      </c>
      <c r="O849">
        <v>20.353076666077186</v>
      </c>
      <c r="P849">
        <v>16.032379645606124</v>
      </c>
      <c r="Q849">
        <v>3.2771502175121525</v>
      </c>
      <c r="R849">
        <v>1370.1685758688725</v>
      </c>
      <c r="S849">
        <v>1299.6469256636296</v>
      </c>
      <c r="T849">
        <v>4999.9327798152508</v>
      </c>
      <c r="U849">
        <v>2498.6636894011986</v>
      </c>
      <c r="V849">
        <v>145.73003251470644</v>
      </c>
      <c r="W849">
        <v>23.299999237060547</v>
      </c>
      <c r="X849">
        <v>0.66932500898838043</v>
      </c>
      <c r="Y849">
        <v>2.059999942779541</v>
      </c>
      <c r="Z849" t="s">
        <v>310</v>
      </c>
      <c r="AA849" t="s">
        <v>310</v>
      </c>
      <c r="AB849" t="s">
        <v>310</v>
      </c>
      <c r="AC849" t="s">
        <v>310</v>
      </c>
      <c r="AD849" t="s">
        <v>310</v>
      </c>
      <c r="AE849">
        <v>14117.300829533129</v>
      </c>
      <c r="AF849">
        <v>92.774997711181641</v>
      </c>
      <c r="AG849">
        <v>8.8274996280670166</v>
      </c>
      <c r="AH849">
        <v>355.39999389648438</v>
      </c>
      <c r="AI849" t="s">
        <v>310</v>
      </c>
      <c r="AJ849">
        <v>-0.10000000149011612</v>
      </c>
      <c r="AK849">
        <v>6600</v>
      </c>
      <c r="AL849">
        <v>56.567183627056131</v>
      </c>
      <c r="AM849">
        <v>1.5783404307538018</v>
      </c>
      <c r="AN849">
        <v>2.5445807954079885E-2</v>
      </c>
      <c r="AO849">
        <v>-1.2420284061379508E-2</v>
      </c>
      <c r="AP849">
        <v>5.0124000255199777</v>
      </c>
      <c r="AQ849">
        <v>66.489771396058586</v>
      </c>
      <c r="AR849">
        <v>40374.670543892673</v>
      </c>
      <c r="AS849">
        <v>42391.920060903947</v>
      </c>
      <c r="AT849">
        <v>459.99188128755765</v>
      </c>
      <c r="AU849">
        <v>607.2291777926315</v>
      </c>
      <c r="AV849">
        <v>553.05278609982281</v>
      </c>
      <c r="AW849">
        <v>570.79316071668347</v>
      </c>
      <c r="AX849">
        <v>569.28141638393515</v>
      </c>
      <c r="AY849">
        <v>563.19422260308613</v>
      </c>
      <c r="AZ849">
        <v>3.6632227554673489</v>
      </c>
      <c r="BA849">
        <v>-14.300481090556062</v>
      </c>
      <c r="BB849">
        <v>60.157013309974445</v>
      </c>
      <c r="BC849">
        <v>917.82931768986532</v>
      </c>
      <c r="BD849">
        <v>7799.833938578533</v>
      </c>
      <c r="BE849" s="33">
        <v>9.1770831185082599E-2</v>
      </c>
      <c r="BF849" s="33"/>
    </row>
    <row r="850" spans="3:58" x14ac:dyDescent="0.3">
      <c r="C850" s="34">
        <v>43579</v>
      </c>
      <c r="D850">
        <v>22999.346009928908</v>
      </c>
      <c r="E850">
        <v>179.82936431737909</v>
      </c>
      <c r="F850">
        <v>605.44331085121178</v>
      </c>
      <c r="G850" t="s">
        <v>310</v>
      </c>
      <c r="H850">
        <v>1334.9405451451159</v>
      </c>
      <c r="I850">
        <v>752.54472557582255</v>
      </c>
      <c r="J850">
        <v>-6.2552589097059227E-2</v>
      </c>
      <c r="K850">
        <v>257.674345551768</v>
      </c>
      <c r="L850">
        <v>346.60258940846489</v>
      </c>
      <c r="M850">
        <v>344.86777978711319</v>
      </c>
      <c r="N850">
        <v>1326.0845728213503</v>
      </c>
      <c r="O850">
        <v>20.597253746982542</v>
      </c>
      <c r="P850">
        <v>16.076922049176169</v>
      </c>
      <c r="Q850">
        <v>3.5398061790563182</v>
      </c>
      <c r="R850">
        <v>1366.3825134828635</v>
      </c>
      <c r="S850">
        <v>1299.7384451175201</v>
      </c>
      <c r="T850">
        <v>5000.0805723865396</v>
      </c>
      <c r="U850">
        <v>2500.7352464955416</v>
      </c>
      <c r="V850">
        <v>145.59230048925869</v>
      </c>
      <c r="W850">
        <v>23.299999237060547</v>
      </c>
      <c r="X850">
        <v>0.66610001027584076</v>
      </c>
      <c r="Y850">
        <v>2.0399999618530273</v>
      </c>
      <c r="Z850" t="s">
        <v>310</v>
      </c>
      <c r="AA850" t="s">
        <v>310</v>
      </c>
      <c r="AB850" t="s">
        <v>310</v>
      </c>
      <c r="AC850" t="s">
        <v>310</v>
      </c>
      <c r="AD850" t="s">
        <v>310</v>
      </c>
      <c r="AE850">
        <v>14341.640436295793</v>
      </c>
      <c r="AF850">
        <v>92.999998092651367</v>
      </c>
      <c r="AG850">
        <v>8.9800002574920654</v>
      </c>
      <c r="AH850">
        <v>359.00000762939453</v>
      </c>
      <c r="AI850" t="s">
        <v>310</v>
      </c>
      <c r="AJ850">
        <v>-1.150000000372529</v>
      </c>
      <c r="AK850">
        <v>6600</v>
      </c>
      <c r="AL850">
        <v>57.383620479941712</v>
      </c>
      <c r="AM850">
        <v>1.5928761875224202</v>
      </c>
      <c r="AN850">
        <v>2.7352439419060803E-2</v>
      </c>
      <c r="AO850">
        <v>-5.3507456476564637E-3</v>
      </c>
      <c r="AP850">
        <v>5.0124796567979066</v>
      </c>
      <c r="AQ850">
        <v>175.18823736121905</v>
      </c>
      <c r="AR850">
        <v>40043.3629034068</v>
      </c>
      <c r="AS850">
        <v>41982.863874814546</v>
      </c>
      <c r="AT850">
        <v>458.24107618620178</v>
      </c>
      <c r="AU850">
        <v>604.32251485746099</v>
      </c>
      <c r="AV850">
        <v>549.71951258100967</v>
      </c>
      <c r="AW850">
        <v>568.0248206087266</v>
      </c>
      <c r="AX850">
        <v>566.5648629571026</v>
      </c>
      <c r="AY850">
        <v>560.39150658544156</v>
      </c>
      <c r="AZ850">
        <v>3.5804044008660703</v>
      </c>
      <c r="BA850">
        <v>-14.586270941683365</v>
      </c>
      <c r="BB850">
        <v>53.775644127062058</v>
      </c>
      <c r="BC850">
        <v>922.05859097077405</v>
      </c>
      <c r="BD850">
        <v>7799.6739423758645</v>
      </c>
      <c r="BE850" s="33">
        <v>9.2574998736381531E-2</v>
      </c>
      <c r="BF850" s="33"/>
    </row>
    <row r="851" spans="3:58" x14ac:dyDescent="0.3">
      <c r="C851" s="34">
        <v>43580</v>
      </c>
      <c r="D851">
        <v>22993.623319597787</v>
      </c>
      <c r="E851">
        <v>182.06420900674826</v>
      </c>
      <c r="F851">
        <v>614.20041117356288</v>
      </c>
      <c r="G851" t="s">
        <v>310</v>
      </c>
      <c r="H851">
        <v>1334.315656664882</v>
      </c>
      <c r="I851">
        <v>753.74303347072612</v>
      </c>
      <c r="J851">
        <v>0.90616538487263265</v>
      </c>
      <c r="K851">
        <v>270.11206822184067</v>
      </c>
      <c r="L851">
        <v>354.21234016052074</v>
      </c>
      <c r="M851">
        <v>349.70830155252844</v>
      </c>
      <c r="N851">
        <v>1327.2776550485946</v>
      </c>
      <c r="O851">
        <v>20.645776164378979</v>
      </c>
      <c r="P851">
        <v>16.216235039523962</v>
      </c>
      <c r="Q851">
        <v>3.242147483310799</v>
      </c>
      <c r="R851">
        <v>1382.5644471084277</v>
      </c>
      <c r="S851">
        <v>1299.7626960887892</v>
      </c>
      <c r="T851">
        <v>4999.8491480250896</v>
      </c>
      <c r="U851">
        <v>2499.620291227563</v>
      </c>
      <c r="V851">
        <v>145.61772713821415</v>
      </c>
      <c r="W851">
        <v>23.299999237060547</v>
      </c>
      <c r="X851">
        <v>0.6748499870300293</v>
      </c>
      <c r="Y851">
        <v>2.0399999618530273</v>
      </c>
      <c r="Z851" t="s">
        <v>310</v>
      </c>
      <c r="AA851" t="s">
        <v>310</v>
      </c>
      <c r="AB851" t="s">
        <v>310</v>
      </c>
      <c r="AC851" t="s">
        <v>310</v>
      </c>
      <c r="AD851" t="s">
        <v>310</v>
      </c>
      <c r="AE851">
        <v>14382.287377139512</v>
      </c>
      <c r="AF851">
        <v>93.024999618530273</v>
      </c>
      <c r="AG851">
        <v>9.0200004577636719</v>
      </c>
      <c r="AH851">
        <v>366.67500305175781</v>
      </c>
      <c r="AI851" t="s">
        <v>310</v>
      </c>
      <c r="AJ851">
        <v>-1.5</v>
      </c>
      <c r="AK851">
        <v>6600</v>
      </c>
      <c r="AL851">
        <v>56.74002979350373</v>
      </c>
      <c r="AM851">
        <v>1.5214419886784876</v>
      </c>
      <c r="AN851">
        <v>8.1616198460508077E-3</v>
      </c>
      <c r="AO851">
        <v>-9.479687391413319E-3</v>
      </c>
      <c r="AP851">
        <v>5.0118971926045353</v>
      </c>
      <c r="AQ851">
        <v>594.3991176022123</v>
      </c>
      <c r="AR851">
        <v>40124.370819739059</v>
      </c>
      <c r="AS851">
        <v>45955.960789423269</v>
      </c>
      <c r="AT851">
        <v>455.82941721317212</v>
      </c>
      <c r="AU851">
        <v>613.72215917089875</v>
      </c>
      <c r="AV851">
        <v>565.8862552503881</v>
      </c>
      <c r="AW851">
        <v>582.6423581240274</v>
      </c>
      <c r="AX851">
        <v>581.72188399261552</v>
      </c>
      <c r="AY851">
        <v>573.71641028451677</v>
      </c>
      <c r="AZ851">
        <v>3.8115813821695852</v>
      </c>
      <c r="BA851">
        <v>-14.103028730936346</v>
      </c>
      <c r="BB851">
        <v>60.670620538592722</v>
      </c>
      <c r="BC851">
        <v>905.00026887380955</v>
      </c>
      <c r="BD851">
        <v>7799.9765885625739</v>
      </c>
      <c r="BE851" s="33">
        <v>8.8945832413931683E-2</v>
      </c>
      <c r="BF851" s="33"/>
    </row>
    <row r="852" spans="3:58" x14ac:dyDescent="0.3">
      <c r="C852" s="34">
        <v>43581</v>
      </c>
      <c r="D852">
        <v>22995.054388938774</v>
      </c>
      <c r="E852">
        <v>183.35849992829876</v>
      </c>
      <c r="F852">
        <v>609.86805724768976</v>
      </c>
      <c r="G852" t="s">
        <v>310</v>
      </c>
      <c r="H852">
        <v>1334.974782388269</v>
      </c>
      <c r="I852">
        <v>750.96869949586994</v>
      </c>
      <c r="J852">
        <v>-0.12671631702759611</v>
      </c>
      <c r="K852">
        <v>267.88436019510578</v>
      </c>
      <c r="L852">
        <v>347.58633190705217</v>
      </c>
      <c r="M852">
        <v>343.61195138433817</v>
      </c>
      <c r="N852">
        <v>1328.2373131145087</v>
      </c>
      <c r="O852">
        <v>20.121547168526174</v>
      </c>
      <c r="P852">
        <v>15.828274573835815</v>
      </c>
      <c r="Q852">
        <v>3.0119893064597649</v>
      </c>
      <c r="R852">
        <v>1382.6448814115238</v>
      </c>
      <c r="S852">
        <v>1300.2692359741538</v>
      </c>
      <c r="T852">
        <v>4999.7810283504414</v>
      </c>
      <c r="U852">
        <v>2500.2806863342025</v>
      </c>
      <c r="V852">
        <v>145.51184652003678</v>
      </c>
      <c r="W852">
        <v>23.449999809265137</v>
      </c>
      <c r="X852">
        <v>0.68492498993873596</v>
      </c>
      <c r="Y852">
        <v>2.0399999618530273</v>
      </c>
      <c r="Z852" t="s">
        <v>310</v>
      </c>
      <c r="AA852" t="s">
        <v>310</v>
      </c>
      <c r="AB852" t="s">
        <v>310</v>
      </c>
      <c r="AC852" t="s">
        <v>310</v>
      </c>
      <c r="AD852" t="s">
        <v>310</v>
      </c>
      <c r="AE852">
        <v>14586.790794416867</v>
      </c>
      <c r="AF852">
        <v>93.07499885559082</v>
      </c>
      <c r="AG852">
        <v>8.7650003433227539</v>
      </c>
      <c r="AH852">
        <v>353.92499542236328</v>
      </c>
      <c r="AI852" t="s">
        <v>310</v>
      </c>
      <c r="AJ852">
        <v>7.5000017881393433E-2</v>
      </c>
      <c r="AK852">
        <v>6600</v>
      </c>
      <c r="AL852">
        <v>56.602599972379984</v>
      </c>
      <c r="AM852">
        <v>1.5827880856366217</v>
      </c>
      <c r="AN852">
        <v>9.1299235872475803E-3</v>
      </c>
      <c r="AO852">
        <v>-1.1380762238688204E-2</v>
      </c>
      <c r="AP852">
        <v>5.0121118881132691</v>
      </c>
      <c r="AQ852">
        <v>329.63515980908414</v>
      </c>
      <c r="AR852">
        <v>40430.701432240385</v>
      </c>
      <c r="AS852">
        <v>45153.058729240591</v>
      </c>
      <c r="AT852">
        <v>454.29445330150651</v>
      </c>
      <c r="AU852">
        <v>609.18024554828457</v>
      </c>
      <c r="AV852">
        <v>557.05452644482682</v>
      </c>
      <c r="AW852">
        <v>574.86180542013892</v>
      </c>
      <c r="AX852">
        <v>573.45079421793662</v>
      </c>
      <c r="AY852">
        <v>566.23589844666878</v>
      </c>
      <c r="AZ852">
        <v>3.5847266524667525</v>
      </c>
      <c r="BA852">
        <v>-14.106214102022118</v>
      </c>
      <c r="BB852">
        <v>59.599815066000176</v>
      </c>
      <c r="BC852">
        <v>907.35731691882665</v>
      </c>
      <c r="BD852">
        <v>7799.8018782170557</v>
      </c>
      <c r="BE852" s="33">
        <v>8.149166715641816E-2</v>
      </c>
      <c r="BF852" s="33"/>
    </row>
    <row r="853" spans="3:58" x14ac:dyDescent="0.3">
      <c r="C853" s="34">
        <v>43582</v>
      </c>
      <c r="D853">
        <v>22922.853565708803</v>
      </c>
      <c r="E853">
        <v>181.94119998388609</v>
      </c>
      <c r="F853">
        <v>617.31069676439222</v>
      </c>
      <c r="G853" t="s">
        <v>310</v>
      </c>
      <c r="H853">
        <v>1333.7133773302323</v>
      </c>
      <c r="I853">
        <v>751.10452447705973</v>
      </c>
      <c r="J853">
        <v>0.80951110893171785</v>
      </c>
      <c r="K853">
        <v>275.64533398035786</v>
      </c>
      <c r="L853">
        <v>358.48926925386922</v>
      </c>
      <c r="M853">
        <v>349.8614925820101</v>
      </c>
      <c r="N853">
        <v>1326.9848996251199</v>
      </c>
      <c r="O853">
        <v>20.346991255518372</v>
      </c>
      <c r="P853">
        <v>16.040382911740096</v>
      </c>
      <c r="Q853">
        <v>3.158940205933134</v>
      </c>
      <c r="R853">
        <v>1385.6246017850044</v>
      </c>
      <c r="S853">
        <v>1300.0981518074057</v>
      </c>
      <c r="T853">
        <v>5000.2591320132979</v>
      </c>
      <c r="U853">
        <v>2499.6001946121833</v>
      </c>
      <c r="V853">
        <v>145.38957425064001</v>
      </c>
      <c r="W853">
        <v>23.5</v>
      </c>
      <c r="X853">
        <v>0.7016499936580658</v>
      </c>
      <c r="Y853">
        <v>2.0399999618530273</v>
      </c>
      <c r="Z853" t="s">
        <v>310</v>
      </c>
      <c r="AA853" t="s">
        <v>310</v>
      </c>
      <c r="AB853" t="s">
        <v>310</v>
      </c>
      <c r="AC853" t="s">
        <v>310</v>
      </c>
      <c r="AD853" t="s">
        <v>310</v>
      </c>
      <c r="AE853">
        <v>14462.328757283905</v>
      </c>
      <c r="AF853">
        <v>92.875001907348633</v>
      </c>
      <c r="AG853">
        <v>8.6425001621246338</v>
      </c>
      <c r="AH853">
        <v>349.27499389648438</v>
      </c>
      <c r="AI853" t="s">
        <v>310</v>
      </c>
      <c r="AJ853">
        <v>0.60000002384185791</v>
      </c>
      <c r="AK853">
        <v>6600</v>
      </c>
      <c r="AL853">
        <v>56.198389840062454</v>
      </c>
      <c r="AM853">
        <v>1.5114300980556212</v>
      </c>
      <c r="AN853">
        <v>1.4064301182568474E-2</v>
      </c>
      <c r="AO853">
        <v>-1.2401442818327129E-2</v>
      </c>
      <c r="AP853">
        <v>5.0118081367198277</v>
      </c>
      <c r="AQ853">
        <v>413.20813372085809</v>
      </c>
      <c r="AR853">
        <v>40386.205916879124</v>
      </c>
      <c r="AS853">
        <v>47366.242172542603</v>
      </c>
      <c r="AT853">
        <v>454.06822636125827</v>
      </c>
      <c r="AU853">
        <v>616.79438941517026</v>
      </c>
      <c r="AV853">
        <v>565.37969632746137</v>
      </c>
      <c r="AW853">
        <v>582.29653831801625</v>
      </c>
      <c r="AX853">
        <v>581.41532076361784</v>
      </c>
      <c r="AY853">
        <v>573.09291831889971</v>
      </c>
      <c r="AZ853">
        <v>3.4510835542661233</v>
      </c>
      <c r="BA853">
        <v>-13.965725126170167</v>
      </c>
      <c r="BB853">
        <v>66.555475093689083</v>
      </c>
      <c r="BC853">
        <v>914.15480923584232</v>
      </c>
      <c r="BD853">
        <v>7800.5492262346543</v>
      </c>
      <c r="BE853" s="33">
        <v>7.7204166911542416E-2</v>
      </c>
      <c r="BF853" s="33"/>
    </row>
    <row r="854" spans="3:58" x14ac:dyDescent="0.3">
      <c r="C854" s="34">
        <v>43583</v>
      </c>
      <c r="D854">
        <v>22838.61460967012</v>
      </c>
      <c r="E854">
        <v>180.7776908076371</v>
      </c>
      <c r="F854">
        <v>623.40437688519432</v>
      </c>
      <c r="G854" t="s">
        <v>310</v>
      </c>
      <c r="H854">
        <v>1333.7227916172624</v>
      </c>
      <c r="I854">
        <v>748.50086983800043</v>
      </c>
      <c r="J854">
        <v>-1.4347388575438455E-2</v>
      </c>
      <c r="K854">
        <v>275.82564418021269</v>
      </c>
      <c r="L854">
        <v>359.53240100521845</v>
      </c>
      <c r="M854">
        <v>350.65539701187839</v>
      </c>
      <c r="N854">
        <v>1326.5587083089192</v>
      </c>
      <c r="O854">
        <v>20.174394879473908</v>
      </c>
      <c r="P854">
        <v>15.875982560804388</v>
      </c>
      <c r="Q854">
        <v>3.2837646601712214</v>
      </c>
      <c r="R854">
        <v>1384.6386319672938</v>
      </c>
      <c r="S854">
        <v>1300.159881061162</v>
      </c>
      <c r="T854">
        <v>4999.9917474527401</v>
      </c>
      <c r="U854">
        <v>2500.2808346621359</v>
      </c>
      <c r="V854">
        <v>145.32482740742086</v>
      </c>
      <c r="W854">
        <v>23.200000286102295</v>
      </c>
      <c r="X854">
        <v>0.72142501175403595</v>
      </c>
      <c r="Y854">
        <v>2.0999999046325684</v>
      </c>
      <c r="Z854" t="s">
        <v>310</v>
      </c>
      <c r="AA854" t="s">
        <v>310</v>
      </c>
      <c r="AB854" t="s">
        <v>310</v>
      </c>
      <c r="AC854" t="s">
        <v>310</v>
      </c>
      <c r="AD854" t="s">
        <v>310</v>
      </c>
      <c r="AE854">
        <v>14551.434796851354</v>
      </c>
      <c r="AF854">
        <v>92.875001907348633</v>
      </c>
      <c r="AG854">
        <v>8.6675002574920654</v>
      </c>
      <c r="AH854">
        <v>354.80000305175781</v>
      </c>
      <c r="AI854" t="s">
        <v>310</v>
      </c>
      <c r="AJ854">
        <v>0.60000002384185791</v>
      </c>
      <c r="AK854">
        <v>6600</v>
      </c>
      <c r="AL854">
        <v>55.852482413080459</v>
      </c>
      <c r="AM854">
        <v>1.5232143310766335</v>
      </c>
      <c r="AN854">
        <v>2.1849537465958895E-2</v>
      </c>
      <c r="AO854">
        <v>-1.6372427839733333E-2</v>
      </c>
      <c r="AP854">
        <v>5.0120227671633844</v>
      </c>
      <c r="AQ854">
        <v>178.57999442636466</v>
      </c>
      <c r="AR854">
        <v>40240.816281455373</v>
      </c>
      <c r="AS854">
        <v>48881.416476807906</v>
      </c>
      <c r="AT854">
        <v>455.36402239040359</v>
      </c>
      <c r="AU854">
        <v>622.94569344921604</v>
      </c>
      <c r="AV854">
        <v>573.22518428356966</v>
      </c>
      <c r="AW854">
        <v>588.95031953134583</v>
      </c>
      <c r="AX854">
        <v>587.96020732180239</v>
      </c>
      <c r="AY854">
        <v>579.38143878283302</v>
      </c>
      <c r="AZ854">
        <v>3.597408462508938</v>
      </c>
      <c r="BA854">
        <v>-13.854898112312846</v>
      </c>
      <c r="BB854">
        <v>66.791715247453894</v>
      </c>
      <c r="BC854">
        <v>922.20853655208384</v>
      </c>
      <c r="BD854">
        <v>7801.559151502649</v>
      </c>
      <c r="BE854" s="33">
        <v>7.5291664650042847E-2</v>
      </c>
      <c r="BF854" s="33"/>
    </row>
    <row r="855" spans="3:58" x14ac:dyDescent="0.3">
      <c r="C855" s="34">
        <v>43584</v>
      </c>
      <c r="D855">
        <v>22950.713528617882</v>
      </c>
      <c r="E855">
        <v>182.31733970948491</v>
      </c>
      <c r="F855">
        <v>629.42449812562847</v>
      </c>
      <c r="G855" t="s">
        <v>310</v>
      </c>
      <c r="H855">
        <v>1334.8003766499321</v>
      </c>
      <c r="I855">
        <v>746.62008797312058</v>
      </c>
      <c r="J855">
        <v>-0.27076631373530069</v>
      </c>
      <c r="K855">
        <v>275.85414311287684</v>
      </c>
      <c r="L855">
        <v>359.08828932051028</v>
      </c>
      <c r="M855">
        <v>351.56506879039819</v>
      </c>
      <c r="N855">
        <v>1326.9212636205509</v>
      </c>
      <c r="O855">
        <v>20.187120122655504</v>
      </c>
      <c r="P855">
        <v>15.880580019090361</v>
      </c>
      <c r="Q855">
        <v>3.441167161469358</v>
      </c>
      <c r="R855">
        <v>1380.7536064408446</v>
      </c>
      <c r="S855">
        <v>1299.5090906428265</v>
      </c>
      <c r="T855">
        <v>5000.0684166503688</v>
      </c>
      <c r="U855">
        <v>2498.6206310148877</v>
      </c>
      <c r="V855">
        <v>145.5385881282175</v>
      </c>
      <c r="W855">
        <v>23.100000381469727</v>
      </c>
      <c r="X855">
        <v>0.72692501544952393</v>
      </c>
      <c r="Y855">
        <v>2.127500057220459</v>
      </c>
      <c r="Z855" t="s">
        <v>310</v>
      </c>
      <c r="AA855" t="s">
        <v>310</v>
      </c>
      <c r="AB855" t="s">
        <v>310</v>
      </c>
      <c r="AC855" t="s">
        <v>310</v>
      </c>
      <c r="AD855" t="s">
        <v>310</v>
      </c>
      <c r="AE855">
        <v>14616.333274860892</v>
      </c>
      <c r="AF855">
        <v>92.975000381469727</v>
      </c>
      <c r="AG855">
        <v>8.6874997615814209</v>
      </c>
      <c r="AH855">
        <v>357.27500152587891</v>
      </c>
      <c r="AI855" t="s">
        <v>310</v>
      </c>
      <c r="AJ855">
        <v>1.2750000059604645</v>
      </c>
      <c r="AK855">
        <v>6600</v>
      </c>
      <c r="AL855">
        <v>56.245546515727568</v>
      </c>
      <c r="AM855">
        <v>1.4921668803427113</v>
      </c>
      <c r="AN855">
        <v>1.4219794305760734E-2</v>
      </c>
      <c r="AO855">
        <v>-1.7847973550967178E-2</v>
      </c>
      <c r="AP855">
        <v>5.0121227731733793</v>
      </c>
      <c r="AQ855">
        <v>215.9826595074131</v>
      </c>
      <c r="AR855">
        <v>40082.365105043078</v>
      </c>
      <c r="AS855">
        <v>50551.041239618855</v>
      </c>
      <c r="AT855">
        <v>455.92821049859577</v>
      </c>
      <c r="AU855">
        <v>629.15282147796177</v>
      </c>
      <c r="AV855">
        <v>582.1163642081334</v>
      </c>
      <c r="AW855">
        <v>597.25245565055684</v>
      </c>
      <c r="AX855">
        <v>596.26480321314193</v>
      </c>
      <c r="AY855">
        <v>586.42327426974475</v>
      </c>
      <c r="AZ855">
        <v>3.5857557422784061</v>
      </c>
      <c r="BA855">
        <v>-14.071249924174596</v>
      </c>
      <c r="BB855">
        <v>65.963346939916605</v>
      </c>
      <c r="BC855">
        <v>928.42660061764548</v>
      </c>
      <c r="BD855">
        <v>7799.7723366570281</v>
      </c>
      <c r="BE855" s="33">
        <v>9.0662499889731407E-2</v>
      </c>
      <c r="BF855" s="33"/>
    </row>
    <row r="856" spans="3:58" x14ac:dyDescent="0.3">
      <c r="C856" s="34">
        <v>43585</v>
      </c>
      <c r="D856">
        <v>22946.414699299759</v>
      </c>
      <c r="E856">
        <v>183.91849232988278</v>
      </c>
      <c r="F856">
        <v>624.65089081255212</v>
      </c>
      <c r="G856" t="s">
        <v>310</v>
      </c>
      <c r="H856">
        <v>1333.5670406118627</v>
      </c>
      <c r="I856">
        <v>748.43656018125284</v>
      </c>
      <c r="J856">
        <v>0.75406704100978195</v>
      </c>
      <c r="K856">
        <v>272.03341305016875</v>
      </c>
      <c r="L856">
        <v>358.46305118662087</v>
      </c>
      <c r="M856">
        <v>349.31740082209996</v>
      </c>
      <c r="N856">
        <v>1325.5120343491587</v>
      </c>
      <c r="O856">
        <v>20.273712410494529</v>
      </c>
      <c r="P856">
        <v>15.991304547393968</v>
      </c>
      <c r="Q856">
        <v>3.2089190701655994</v>
      </c>
      <c r="R856">
        <v>1379.7316237071325</v>
      </c>
      <c r="S856">
        <v>1300.5934982718868</v>
      </c>
      <c r="T856">
        <v>5000.0708890949663</v>
      </c>
      <c r="U856">
        <v>2498.739831612882</v>
      </c>
      <c r="V856">
        <v>145.21795658812363</v>
      </c>
      <c r="W856">
        <v>22.949999809265137</v>
      </c>
      <c r="X856">
        <v>0.73542501032352448</v>
      </c>
      <c r="Y856">
        <v>2.0625</v>
      </c>
      <c r="Z856" t="s">
        <v>310</v>
      </c>
      <c r="AA856" t="s">
        <v>310</v>
      </c>
      <c r="AB856" t="s">
        <v>310</v>
      </c>
      <c r="AC856" t="s">
        <v>310</v>
      </c>
      <c r="AD856" t="s">
        <v>310</v>
      </c>
      <c r="AE856">
        <v>14458.995090129263</v>
      </c>
      <c r="AF856">
        <v>93</v>
      </c>
      <c r="AG856">
        <v>8.7425000667572021</v>
      </c>
      <c r="AH856">
        <v>360.5</v>
      </c>
      <c r="AI856" t="s">
        <v>310</v>
      </c>
      <c r="AJ856">
        <v>1.5750000178813934</v>
      </c>
      <c r="AK856">
        <v>6336.4503194667677</v>
      </c>
      <c r="AL856">
        <v>55.774988794508261</v>
      </c>
      <c r="AM856">
        <v>1.5412166724660945</v>
      </c>
      <c r="AN856">
        <v>-6.7304292850738567E-4</v>
      </c>
      <c r="AO856">
        <v>-1.7034386024874722E-2</v>
      </c>
      <c r="AP856">
        <v>5.0121834414075259</v>
      </c>
      <c r="AQ856">
        <v>168.79135896484996</v>
      </c>
      <c r="AR856">
        <v>40255.368975896505</v>
      </c>
      <c r="AS856">
        <v>49019.528128950908</v>
      </c>
      <c r="AT856">
        <v>459.00645768612469</v>
      </c>
      <c r="AU856">
        <v>629.76304390804296</v>
      </c>
      <c r="AV856">
        <v>578.45781632192995</v>
      </c>
      <c r="AW856">
        <v>592.8049294366341</v>
      </c>
      <c r="AX856">
        <v>591.92273855221595</v>
      </c>
      <c r="AY856">
        <v>583.10439391177943</v>
      </c>
      <c r="AZ856">
        <v>3.5510373959415307</v>
      </c>
      <c r="BA856">
        <v>-14.088567556919122</v>
      </c>
      <c r="BB856">
        <v>66.156824214838849</v>
      </c>
      <c r="BC856">
        <v>930.64263789058054</v>
      </c>
      <c r="BD856">
        <v>7800.8186416564367</v>
      </c>
      <c r="BE856" s="33">
        <v>8.2320836062232658E-2</v>
      </c>
      <c r="BF856" s="33"/>
    </row>
    <row r="857" spans="3:58" x14ac:dyDescent="0.3">
      <c r="C857" s="34">
        <v>43586</v>
      </c>
      <c r="D857">
        <v>22929.646987219454</v>
      </c>
      <c r="E857">
        <v>184.99381785851548</v>
      </c>
      <c r="F857">
        <v>625.57731447405979</v>
      </c>
      <c r="G857" t="s">
        <v>310</v>
      </c>
      <c r="H857">
        <v>1334.4633221322831</v>
      </c>
      <c r="I857">
        <v>750.56845684323616</v>
      </c>
      <c r="J857">
        <v>1.0932084593634415</v>
      </c>
      <c r="K857">
        <v>280.68900336988406</v>
      </c>
      <c r="L857">
        <v>362.33621106437982</v>
      </c>
      <c r="M857">
        <v>352.10260877512445</v>
      </c>
      <c r="N857">
        <v>1324.9555271120851</v>
      </c>
      <c r="O857">
        <v>20.462727948352548</v>
      </c>
      <c r="P857">
        <v>16.177030138089201</v>
      </c>
      <c r="Q857">
        <v>3.101126870890901</v>
      </c>
      <c r="R857">
        <v>1381.3669429759791</v>
      </c>
      <c r="S857">
        <v>1299.8867184085098</v>
      </c>
      <c r="T857">
        <v>4999.6594035812459</v>
      </c>
      <c r="U857">
        <v>2502.5278712917298</v>
      </c>
      <c r="V857">
        <v>145.28112325978003</v>
      </c>
      <c r="W857">
        <v>23.349999904632568</v>
      </c>
      <c r="X857">
        <v>0.75019998848438263</v>
      </c>
      <c r="Y857">
        <v>2.1300000548362732</v>
      </c>
      <c r="Z857" t="s">
        <v>310</v>
      </c>
      <c r="AA857" t="s">
        <v>310</v>
      </c>
      <c r="AB857" t="s">
        <v>310</v>
      </c>
      <c r="AC857" t="s">
        <v>310</v>
      </c>
      <c r="AD857" t="s">
        <v>310</v>
      </c>
      <c r="AE857">
        <v>14275.39278939012</v>
      </c>
      <c r="AF857">
        <v>92.92500114440918</v>
      </c>
      <c r="AG857">
        <v>8.6625001430511475</v>
      </c>
      <c r="AH857">
        <v>357.29999542236328</v>
      </c>
      <c r="AI857" t="s">
        <v>310</v>
      </c>
      <c r="AJ857">
        <v>0.10000000149011612</v>
      </c>
      <c r="AK857">
        <v>6200</v>
      </c>
      <c r="AL857">
        <v>55.259970247764009</v>
      </c>
      <c r="AM857">
        <v>1.5132215270480571</v>
      </c>
      <c r="AN857">
        <v>-8.2541438245949453E-5</v>
      </c>
      <c r="AO857">
        <v>-1.6376202993937959E-2</v>
      </c>
      <c r="AP857">
        <v>5.0119856676089247</v>
      </c>
      <c r="AQ857">
        <v>282.37195741530991</v>
      </c>
      <c r="AR857">
        <v>40287.037657849811</v>
      </c>
      <c r="AS857">
        <v>49326.854843593326</v>
      </c>
      <c r="AT857">
        <v>466.87419272204204</v>
      </c>
      <c r="AU857">
        <v>646.53046719742986</v>
      </c>
      <c r="AV857">
        <v>588.47201664899899</v>
      </c>
      <c r="AW857">
        <v>602.61300412733578</v>
      </c>
      <c r="AX857">
        <v>601.91677010968272</v>
      </c>
      <c r="AY857">
        <v>592.72813856716573</v>
      </c>
      <c r="AZ857">
        <v>3.5661503583648928</v>
      </c>
      <c r="BA857">
        <v>-13.904249759587001</v>
      </c>
      <c r="BB857">
        <v>69.502762534471159</v>
      </c>
      <c r="BC857">
        <v>939.10044290062683</v>
      </c>
      <c r="BD857">
        <v>7799.4099031355772</v>
      </c>
      <c r="BE857" s="33">
        <v>8.3679167864223317E-2</v>
      </c>
      <c r="BF857" s="33"/>
    </row>
    <row r="858" spans="3:58" x14ac:dyDescent="0.3">
      <c r="C858" s="34">
        <v>43587</v>
      </c>
      <c r="D858">
        <v>22997.020772962082</v>
      </c>
      <c r="E858">
        <v>182.45077092056815</v>
      </c>
      <c r="F858">
        <v>625.99170949385791</v>
      </c>
      <c r="G858" t="s">
        <v>310</v>
      </c>
      <c r="H858">
        <v>1333.5228116762421</v>
      </c>
      <c r="I858">
        <v>751.36548013865138</v>
      </c>
      <c r="J858">
        <v>0.22002098608478174</v>
      </c>
      <c r="K858">
        <v>275.1194618239212</v>
      </c>
      <c r="L858">
        <v>357.59736046685401</v>
      </c>
      <c r="M858">
        <v>348.29464886778618</v>
      </c>
      <c r="N858">
        <v>1325.1827124338859</v>
      </c>
      <c r="O858">
        <v>20.389087296767666</v>
      </c>
      <c r="P858">
        <v>16.095515562578001</v>
      </c>
      <c r="Q858">
        <v>3.1789020824722414</v>
      </c>
      <c r="R858">
        <v>1402.3375577273803</v>
      </c>
      <c r="S858">
        <v>1300.2036426870445</v>
      </c>
      <c r="T858">
        <v>5000.0072003119758</v>
      </c>
      <c r="U858">
        <v>2500.7212593169179</v>
      </c>
      <c r="V858">
        <v>145.39503497358521</v>
      </c>
      <c r="W858">
        <v>23.34999942779541</v>
      </c>
      <c r="X858">
        <v>0.78689999878406525</v>
      </c>
      <c r="Y858">
        <v>2.1299999356269836</v>
      </c>
      <c r="Z858" t="s">
        <v>310</v>
      </c>
      <c r="AA858" t="s">
        <v>310</v>
      </c>
      <c r="AB858" t="s">
        <v>310</v>
      </c>
      <c r="AC858" t="s">
        <v>310</v>
      </c>
      <c r="AD858" t="s">
        <v>310</v>
      </c>
      <c r="AE858">
        <v>14426.215409918428</v>
      </c>
      <c r="AF858">
        <v>92.825002670288086</v>
      </c>
      <c r="AG858">
        <v>8.5775003433227539</v>
      </c>
      <c r="AH858">
        <v>353.05000305175781</v>
      </c>
      <c r="AI858" t="s">
        <v>310</v>
      </c>
      <c r="AJ858">
        <v>0.20000000298023224</v>
      </c>
      <c r="AK858">
        <v>6200</v>
      </c>
      <c r="AL858">
        <v>55.516194960103228</v>
      </c>
      <c r="AM858">
        <v>1.5518619638028488</v>
      </c>
      <c r="AN858">
        <v>3.1414294021500804E-3</v>
      </c>
      <c r="AO858">
        <v>-1.7964212976381608E-2</v>
      </c>
      <c r="AP858">
        <v>5.0123471119961902</v>
      </c>
      <c r="AQ858">
        <v>183.04346275247397</v>
      </c>
      <c r="AR858">
        <v>40327.630843192659</v>
      </c>
      <c r="AS858">
        <v>51086.256684294771</v>
      </c>
      <c r="AT858">
        <v>465.35922617966997</v>
      </c>
      <c r="AU858">
        <v>648.35365133875155</v>
      </c>
      <c r="AV858">
        <v>590.84770213829847</v>
      </c>
      <c r="AW858">
        <v>604.46784183749219</v>
      </c>
      <c r="AX858">
        <v>603.42114348296047</v>
      </c>
      <c r="AY858">
        <v>594.32226811675571</v>
      </c>
      <c r="AZ858">
        <v>3.6425774319927013</v>
      </c>
      <c r="BA858">
        <v>-14.071988634587868</v>
      </c>
      <c r="BB858">
        <v>64.353967477242065</v>
      </c>
      <c r="BC858">
        <v>904.6135706303703</v>
      </c>
      <c r="BD858">
        <v>7801.0449167365086</v>
      </c>
      <c r="BE858" s="33">
        <v>8.8108332206805542E-2</v>
      </c>
      <c r="BF858" s="33"/>
    </row>
    <row r="859" spans="3:58" x14ac:dyDescent="0.3">
      <c r="C859" s="34">
        <v>43588</v>
      </c>
      <c r="D859">
        <v>22997.265061035869</v>
      </c>
      <c r="E859">
        <v>183.41735639686834</v>
      </c>
      <c r="F859">
        <v>619.90706181257701</v>
      </c>
      <c r="G859" t="s">
        <v>310</v>
      </c>
      <c r="H859">
        <v>1334.5171157662985</v>
      </c>
      <c r="I859">
        <v>750.52187695349789</v>
      </c>
      <c r="J859">
        <v>1.3308433340039392</v>
      </c>
      <c r="K859">
        <v>275.30642329665733</v>
      </c>
      <c r="L859">
        <v>352.37952320523522</v>
      </c>
      <c r="M859">
        <v>345.83077749318323</v>
      </c>
      <c r="N859">
        <v>1326.6429784326001</v>
      </c>
      <c r="O859">
        <v>20.342302661773449</v>
      </c>
      <c r="P859">
        <v>16.030227948359169</v>
      </c>
      <c r="Q859">
        <v>3.2033488318499117</v>
      </c>
      <c r="R859">
        <v>1395.1002951427665</v>
      </c>
      <c r="S859">
        <v>1300.4261723497659</v>
      </c>
      <c r="T859">
        <v>5000.0883061360892</v>
      </c>
      <c r="U859">
        <v>2499.5552767463569</v>
      </c>
      <c r="V859">
        <v>145.33305475056028</v>
      </c>
      <c r="W859">
        <v>23.150000095367432</v>
      </c>
      <c r="X859">
        <v>0.828699991106987</v>
      </c>
      <c r="Y859">
        <v>2.0149999856948853</v>
      </c>
      <c r="Z859" t="s">
        <v>310</v>
      </c>
      <c r="AA859" t="s">
        <v>310</v>
      </c>
      <c r="AB859" t="s">
        <v>310</v>
      </c>
      <c r="AC859" t="s">
        <v>310</v>
      </c>
      <c r="AD859" t="s">
        <v>310</v>
      </c>
      <c r="AE859">
        <v>14568.905577118176</v>
      </c>
      <c r="AF859">
        <v>92.649999618530273</v>
      </c>
      <c r="AG859">
        <v>8.7175004482269287</v>
      </c>
      <c r="AH859">
        <v>356.52500152587891</v>
      </c>
      <c r="AI859" t="s">
        <v>310</v>
      </c>
      <c r="AJ859">
        <v>0.70000001043081284</v>
      </c>
      <c r="AK859">
        <v>6200</v>
      </c>
      <c r="AL859">
        <v>55.298442759257938</v>
      </c>
      <c r="AM859">
        <v>1.555520249303481</v>
      </c>
      <c r="AN859">
        <v>9.037787839524301E-3</v>
      </c>
      <c r="AO859">
        <v>-1.2184663777186576E-2</v>
      </c>
      <c r="AP859">
        <v>5.0123536439454028</v>
      </c>
      <c r="AQ859">
        <v>159.30812383742793</v>
      </c>
      <c r="AR859">
        <v>40302.039750292388</v>
      </c>
      <c r="AS859">
        <v>46635.542022114736</v>
      </c>
      <c r="AT859">
        <v>464.87495194903039</v>
      </c>
      <c r="AU859">
        <v>641.92489305593085</v>
      </c>
      <c r="AV859">
        <v>584.44489520174204</v>
      </c>
      <c r="AW859">
        <v>597.84655854385971</v>
      </c>
      <c r="AX859">
        <v>596.86863344458914</v>
      </c>
      <c r="AY859">
        <v>589.05066033342121</v>
      </c>
      <c r="AZ859">
        <v>3.7123124100320832</v>
      </c>
      <c r="BA859">
        <v>-14.274883504472083</v>
      </c>
      <c r="BB859">
        <v>59.800730418554203</v>
      </c>
      <c r="BC859">
        <v>978.66667475839927</v>
      </c>
      <c r="BD859">
        <v>7801.0009099327162</v>
      </c>
      <c r="BE859" s="33">
        <v>9.7400001871089145E-2</v>
      </c>
      <c r="BF859" s="33"/>
    </row>
    <row r="860" spans="3:58" x14ac:dyDescent="0.3">
      <c r="C860" s="34">
        <v>43589</v>
      </c>
      <c r="D860">
        <v>23000.189378771996</v>
      </c>
      <c r="E860">
        <v>185.18104841101709</v>
      </c>
      <c r="F860">
        <v>616.09743955665851</v>
      </c>
      <c r="G860" t="s">
        <v>310</v>
      </c>
      <c r="H860">
        <v>1335.0026261348571</v>
      </c>
      <c r="I860">
        <v>753.0346967847704</v>
      </c>
      <c r="J860">
        <v>1.4249560148064087</v>
      </c>
      <c r="K860">
        <v>266.2707920553508</v>
      </c>
      <c r="L860">
        <v>350.94147656293222</v>
      </c>
      <c r="M860">
        <v>346.71251376306498</v>
      </c>
      <c r="N860">
        <v>1327.3630318240785</v>
      </c>
      <c r="O860">
        <v>20.345814177202399</v>
      </c>
      <c r="P860">
        <v>16.041969203796381</v>
      </c>
      <c r="Q860">
        <v>3.2252391209470623</v>
      </c>
      <c r="R860">
        <v>1405.6295573185635</v>
      </c>
      <c r="S860">
        <v>1299.7734976736083</v>
      </c>
      <c r="T860">
        <v>4999.9756033573376</v>
      </c>
      <c r="U860">
        <v>2501.5473444499453</v>
      </c>
      <c r="V860">
        <v>145.51978952828438</v>
      </c>
      <c r="W860">
        <v>23.175000667572021</v>
      </c>
      <c r="X860">
        <v>0.86847500503063202</v>
      </c>
      <c r="Y860">
        <v>1.9800000190734863</v>
      </c>
      <c r="Z860" t="s">
        <v>310</v>
      </c>
      <c r="AA860" t="s">
        <v>310</v>
      </c>
      <c r="AB860" t="s">
        <v>310</v>
      </c>
      <c r="AC860" t="s">
        <v>310</v>
      </c>
      <c r="AD860" t="s">
        <v>310</v>
      </c>
      <c r="AE860">
        <v>14292.201919899313</v>
      </c>
      <c r="AF860">
        <v>92.750001907348633</v>
      </c>
      <c r="AG860">
        <v>8.6875</v>
      </c>
      <c r="AH860">
        <v>356.95000457763672</v>
      </c>
      <c r="AI860" t="s">
        <v>310</v>
      </c>
      <c r="AJ860">
        <v>0.80000001192092896</v>
      </c>
      <c r="AK860">
        <v>6200</v>
      </c>
      <c r="AL860">
        <v>55.371913003317175</v>
      </c>
      <c r="AM860">
        <v>1.5761379334751595</v>
      </c>
      <c r="AN860">
        <v>1.1820194908047359E-3</v>
      </c>
      <c r="AO860">
        <v>-1.0687756612762601E-2</v>
      </c>
      <c r="AP860">
        <v>5.0123623510526212</v>
      </c>
      <c r="AQ860">
        <v>134.76229181769853</v>
      </c>
      <c r="AR860">
        <v>40091.08528047274</v>
      </c>
      <c r="AS860">
        <v>43067.257417713648</v>
      </c>
      <c r="AT860">
        <v>465.34379282258408</v>
      </c>
      <c r="AU860">
        <v>635.58254776794263</v>
      </c>
      <c r="AV860">
        <v>576.25156343669096</v>
      </c>
      <c r="AW860">
        <v>590.82907572201157</v>
      </c>
      <c r="AX860">
        <v>590.10563083530894</v>
      </c>
      <c r="AY860">
        <v>584.29700605713299</v>
      </c>
      <c r="AZ860">
        <v>3.5335947739007287</v>
      </c>
      <c r="BA860">
        <v>-14.223620385382539</v>
      </c>
      <c r="BB860">
        <v>58.312254735262421</v>
      </c>
      <c r="BC860">
        <v>1026.0087900859539</v>
      </c>
      <c r="BD860">
        <v>7798.8100505762532</v>
      </c>
      <c r="BE860" s="33">
        <v>9.8558336185912296E-2</v>
      </c>
      <c r="BF860" s="33"/>
    </row>
    <row r="861" spans="3:58" x14ac:dyDescent="0.3">
      <c r="C861" s="34">
        <v>43590</v>
      </c>
      <c r="D861">
        <v>22876.915506768357</v>
      </c>
      <c r="E861">
        <v>184.14236376510041</v>
      </c>
      <c r="F861">
        <v>620.13065440572507</v>
      </c>
      <c r="G861" t="s">
        <v>310</v>
      </c>
      <c r="H861">
        <v>1333.9872793744762</v>
      </c>
      <c r="I861">
        <v>751.04924198278343</v>
      </c>
      <c r="J861">
        <v>1.6616165394028306</v>
      </c>
      <c r="K861">
        <v>275.39614655709016</v>
      </c>
      <c r="L861">
        <v>358.07145881171812</v>
      </c>
      <c r="M861">
        <v>348.61432326193051</v>
      </c>
      <c r="N861">
        <v>1326.9363705989292</v>
      </c>
      <c r="O861">
        <v>20.459429145349418</v>
      </c>
      <c r="P861">
        <v>16.160702965564987</v>
      </c>
      <c r="Q861">
        <v>3.1989447060049012</v>
      </c>
      <c r="R861">
        <v>1400.2466048192605</v>
      </c>
      <c r="S861">
        <v>1300.0495772514569</v>
      </c>
      <c r="T861">
        <v>5000.1917033714117</v>
      </c>
      <c r="U861">
        <v>2500.3227012516822</v>
      </c>
      <c r="V861">
        <v>145.65794166201186</v>
      </c>
      <c r="W861">
        <v>23.274999618530273</v>
      </c>
      <c r="X861">
        <v>0.87177500128746033</v>
      </c>
      <c r="Y861">
        <v>1.9800000190734863</v>
      </c>
      <c r="Z861" t="s">
        <v>310</v>
      </c>
      <c r="AA861" t="s">
        <v>310</v>
      </c>
      <c r="AB861" t="s">
        <v>310</v>
      </c>
      <c r="AC861" t="s">
        <v>310</v>
      </c>
      <c r="AD861" t="s">
        <v>310</v>
      </c>
      <c r="AE861">
        <v>14188.956858793345</v>
      </c>
      <c r="AF861">
        <v>92.950000762939453</v>
      </c>
      <c r="AG861">
        <v>8.6375000476837158</v>
      </c>
      <c r="AH861">
        <v>352.85000610351563</v>
      </c>
      <c r="AI861" t="s">
        <v>310</v>
      </c>
      <c r="AJ861">
        <v>0.80000001192092896</v>
      </c>
      <c r="AK861">
        <v>6200</v>
      </c>
      <c r="AL861">
        <v>55.161190254671823</v>
      </c>
      <c r="AM861">
        <v>1.5502827316725241</v>
      </c>
      <c r="AN861">
        <v>-5.0839075194119374E-3</v>
      </c>
      <c r="AO861">
        <v>-1.3002097125431931E-2</v>
      </c>
      <c r="AP861">
        <v>5.0121734547301386</v>
      </c>
      <c r="AQ861">
        <v>177.12602472653805</v>
      </c>
      <c r="AR861">
        <v>40287.547494363018</v>
      </c>
      <c r="AS861">
        <v>47077.632873385461</v>
      </c>
      <c r="AT861">
        <v>461.30279320016865</v>
      </c>
      <c r="AU861">
        <v>639.74346469457203</v>
      </c>
      <c r="AV861">
        <v>581.48771771589986</v>
      </c>
      <c r="AW861">
        <v>594.38246001619564</v>
      </c>
      <c r="AX861">
        <v>593.69065700287081</v>
      </c>
      <c r="AY861">
        <v>587.65467104911318</v>
      </c>
      <c r="AZ861">
        <v>3.6376991567813395</v>
      </c>
      <c r="BA861">
        <v>-13.946335738500437</v>
      </c>
      <c r="BB861">
        <v>65.696059745690377</v>
      </c>
      <c r="BC861">
        <v>975.52887726826657</v>
      </c>
      <c r="BD861">
        <v>7800.4352148975167</v>
      </c>
      <c r="BE861" s="33">
        <v>9.551250158498685E-2</v>
      </c>
      <c r="BF861" s="33"/>
    </row>
    <row r="862" spans="3:58" x14ac:dyDescent="0.3">
      <c r="C862" s="34">
        <v>43591</v>
      </c>
      <c r="D862">
        <v>22886.86325836572</v>
      </c>
      <c r="E862">
        <v>182.40931303091105</v>
      </c>
      <c r="F862">
        <v>622.20708296929138</v>
      </c>
      <c r="G862" t="s">
        <v>310</v>
      </c>
      <c r="H862">
        <v>1334.3938901705262</v>
      </c>
      <c r="I862">
        <v>768.99004142350736</v>
      </c>
      <c r="J862">
        <v>0.796658833131902</v>
      </c>
      <c r="K862">
        <v>279.34045715784345</v>
      </c>
      <c r="L862">
        <v>361.22365976402529</v>
      </c>
      <c r="M862">
        <v>351.53726535107887</v>
      </c>
      <c r="N862">
        <v>1327.5166898507714</v>
      </c>
      <c r="O862">
        <v>20.731982797181033</v>
      </c>
      <c r="P862">
        <v>16.432012895197087</v>
      </c>
      <c r="Q862">
        <v>3.256579246006762</v>
      </c>
      <c r="R862">
        <v>1385.1636482482236</v>
      </c>
      <c r="S862">
        <v>1300.0289242750132</v>
      </c>
      <c r="T862">
        <v>4999.9404280617218</v>
      </c>
      <c r="U862">
        <v>2499.7584562909738</v>
      </c>
      <c r="V862">
        <v>145.87831335210234</v>
      </c>
      <c r="W862">
        <v>23.449999809265137</v>
      </c>
      <c r="X862">
        <v>0.86007498204708099</v>
      </c>
      <c r="Y862">
        <v>1.8900000154972076</v>
      </c>
      <c r="Z862" t="s">
        <v>310</v>
      </c>
      <c r="AA862" t="s">
        <v>310</v>
      </c>
      <c r="AB862" t="s">
        <v>310</v>
      </c>
      <c r="AC862" t="s">
        <v>310</v>
      </c>
      <c r="AD862" t="s">
        <v>310</v>
      </c>
      <c r="AE862">
        <v>14217.816558684839</v>
      </c>
      <c r="AF862">
        <v>93</v>
      </c>
      <c r="AG862">
        <v>8.6749997138977051</v>
      </c>
      <c r="AH862">
        <v>351.82499694824219</v>
      </c>
      <c r="AI862" t="s">
        <v>310</v>
      </c>
      <c r="AJ862">
        <v>-0.17499999701976776</v>
      </c>
      <c r="AK862">
        <v>6752.4865012935825</v>
      </c>
      <c r="AL862">
        <v>54.885515684660554</v>
      </c>
      <c r="AM862">
        <v>1.5460825324078218</v>
      </c>
      <c r="AN862">
        <v>-1.1587175030647226E-2</v>
      </c>
      <c r="AO862">
        <v>-1.6391226395836723E-2</v>
      </c>
      <c r="AP862">
        <v>5.0120644121082565</v>
      </c>
      <c r="AQ862">
        <v>233.68629854028782</v>
      </c>
      <c r="AR862">
        <v>40200.541369824423</v>
      </c>
      <c r="AS862">
        <v>49443.09311281691</v>
      </c>
      <c r="AT862">
        <v>460.71888958684463</v>
      </c>
      <c r="AU862">
        <v>642.06868821044282</v>
      </c>
      <c r="AV862">
        <v>584.80889919391757</v>
      </c>
      <c r="AW862">
        <v>598.10572019936774</v>
      </c>
      <c r="AX862">
        <v>597.38602580535928</v>
      </c>
      <c r="AY862">
        <v>589.67444855209681</v>
      </c>
      <c r="AZ862">
        <v>3.7288323634988907</v>
      </c>
      <c r="BA862">
        <v>-13.888739073667129</v>
      </c>
      <c r="BB862">
        <v>66.369518295675149</v>
      </c>
      <c r="BC862">
        <v>952.22662049519704</v>
      </c>
      <c r="BD862">
        <v>7796.41896920212</v>
      </c>
      <c r="BE862" s="33">
        <v>9.2037499571839973E-2</v>
      </c>
      <c r="BF862" s="33"/>
    </row>
    <row r="863" spans="3:58" x14ac:dyDescent="0.3">
      <c r="C863" s="34">
        <v>43592</v>
      </c>
      <c r="D863">
        <v>22877.840198424881</v>
      </c>
      <c r="E863">
        <v>180.01501578159315</v>
      </c>
      <c r="F863">
        <v>627.50915717762643</v>
      </c>
      <c r="G863" t="s">
        <v>310</v>
      </c>
      <c r="H863">
        <v>1332.9381661298989</v>
      </c>
      <c r="I863">
        <v>785.90767364393071</v>
      </c>
      <c r="J863">
        <v>0.74107551369941027</v>
      </c>
      <c r="K863">
        <v>280.62539117142057</v>
      </c>
      <c r="L863">
        <v>361.36700264415799</v>
      </c>
      <c r="M863">
        <v>352.24279156865668</v>
      </c>
      <c r="N863">
        <v>1324.9453732805098</v>
      </c>
      <c r="O863">
        <v>20.564587075989625</v>
      </c>
      <c r="P863">
        <v>16.249982528494058</v>
      </c>
      <c r="Q863">
        <v>3.4170703050560216</v>
      </c>
      <c r="R863">
        <v>1394.6552838637615</v>
      </c>
      <c r="S863">
        <v>1300.0435560214769</v>
      </c>
      <c r="T863">
        <v>5000.0003701752585</v>
      </c>
      <c r="U863">
        <v>2500.7681650182985</v>
      </c>
      <c r="V863">
        <v>146.03799799146267</v>
      </c>
      <c r="W863">
        <v>23.34999942779541</v>
      </c>
      <c r="X863">
        <v>0.85382500290870667</v>
      </c>
      <c r="Y863">
        <v>1.8600000143051147</v>
      </c>
      <c r="Z863" t="s">
        <v>310</v>
      </c>
      <c r="AA863" t="s">
        <v>310</v>
      </c>
      <c r="AB863" t="s">
        <v>310</v>
      </c>
      <c r="AC863" t="s">
        <v>310</v>
      </c>
      <c r="AD863" t="s">
        <v>310</v>
      </c>
      <c r="AE863">
        <v>14299.401711482335</v>
      </c>
      <c r="AF863">
        <v>93.07499885559082</v>
      </c>
      <c r="AG863">
        <v>8.6599996089935303</v>
      </c>
      <c r="AH863">
        <v>353.92500305175781</v>
      </c>
      <c r="AI863" t="s">
        <v>310</v>
      </c>
      <c r="AJ863">
        <v>-0.5</v>
      </c>
      <c r="AK863">
        <v>6386.738370400888</v>
      </c>
      <c r="AL863">
        <v>55.023384779504454</v>
      </c>
      <c r="AM863">
        <v>1.5437054993371</v>
      </c>
      <c r="AN863">
        <v>6.5957245130666342E-3</v>
      </c>
      <c r="AO863">
        <v>-1.6449849145969891E-2</v>
      </c>
      <c r="AP863">
        <v>5.0121014167922597</v>
      </c>
      <c r="AQ863">
        <v>95.937610139062301</v>
      </c>
      <c r="AR863">
        <v>40067.72356905412</v>
      </c>
      <c r="AS863">
        <v>51287.016836779396</v>
      </c>
      <c r="AT863">
        <v>459.13315182295008</v>
      </c>
      <c r="AU863">
        <v>647.56968557860444</v>
      </c>
      <c r="AV863">
        <v>589.58844590500155</v>
      </c>
      <c r="AW863">
        <v>602.75903050579359</v>
      </c>
      <c r="AX863">
        <v>601.87777611575905</v>
      </c>
      <c r="AY863">
        <v>593.39181490745364</v>
      </c>
      <c r="AZ863">
        <v>3.5096831950831726</v>
      </c>
      <c r="BA863">
        <v>-14.055590783271276</v>
      </c>
      <c r="BB863">
        <v>66.038665003802706</v>
      </c>
      <c r="BC863">
        <v>973.75309551723024</v>
      </c>
      <c r="BD863">
        <v>7800.6232264274495</v>
      </c>
      <c r="BE863" s="33">
        <v>8.8979168795049191E-2</v>
      </c>
      <c r="BF863" s="33"/>
    </row>
    <row r="864" spans="3:58" x14ac:dyDescent="0.3">
      <c r="C864" s="34">
        <v>43593</v>
      </c>
      <c r="D864">
        <v>22813.095205929025</v>
      </c>
      <c r="E864">
        <v>179.63140548355884</v>
      </c>
      <c r="F864">
        <v>626.39031251417816</v>
      </c>
      <c r="G864" t="s">
        <v>310</v>
      </c>
      <c r="H864">
        <v>1334.9860704330533</v>
      </c>
      <c r="I864">
        <v>782.05459361243459</v>
      </c>
      <c r="J864">
        <v>1.2619564653454352</v>
      </c>
      <c r="K864">
        <v>279.90125165179978</v>
      </c>
      <c r="L864">
        <v>363.37990603539652</v>
      </c>
      <c r="M864">
        <v>358.65742172193382</v>
      </c>
      <c r="N864">
        <v>1328.2511122461251</v>
      </c>
      <c r="O864">
        <v>20.761485650060841</v>
      </c>
      <c r="P864">
        <v>16.455889690464016</v>
      </c>
      <c r="Q864">
        <v>3.4907950428016719</v>
      </c>
      <c r="R864">
        <v>1385.6262658425831</v>
      </c>
      <c r="S864">
        <v>1300.064136480549</v>
      </c>
      <c r="T864">
        <v>5313.2602410253712</v>
      </c>
      <c r="U864">
        <v>2311.3775206793393</v>
      </c>
      <c r="V864">
        <v>146.07232579356082</v>
      </c>
      <c r="W864">
        <v>23.150000095367432</v>
      </c>
      <c r="X864">
        <v>0.8467249870300293</v>
      </c>
      <c r="Y864">
        <v>1.8149999678134918</v>
      </c>
      <c r="Z864" t="s">
        <v>310</v>
      </c>
      <c r="AA864" t="s">
        <v>310</v>
      </c>
      <c r="AB864" t="s">
        <v>310</v>
      </c>
      <c r="AC864" t="s">
        <v>310</v>
      </c>
      <c r="AD864" t="s">
        <v>310</v>
      </c>
      <c r="AE864">
        <v>14092.539006180143</v>
      </c>
      <c r="AF864">
        <v>92.575000762939453</v>
      </c>
      <c r="AG864">
        <v>8.7174997329711914</v>
      </c>
      <c r="AH864">
        <v>354.07499694824219</v>
      </c>
      <c r="AI864" t="s">
        <v>310</v>
      </c>
      <c r="AJ864">
        <v>-0.20000000111758709</v>
      </c>
      <c r="AK864">
        <v>6200</v>
      </c>
      <c r="AL864">
        <v>54.685837371789816</v>
      </c>
      <c r="AM864">
        <v>1.4948068605047902</v>
      </c>
      <c r="AN864">
        <v>5.1716365552151441E-3</v>
      </c>
      <c r="AO864">
        <v>-1.4450638740961721E-2</v>
      </c>
      <c r="AP864">
        <v>5.0120128505992039</v>
      </c>
      <c r="AQ864">
        <v>128.37540790621591</v>
      </c>
      <c r="AR864">
        <v>39524.032165164288</v>
      </c>
      <c r="AS864">
        <v>50736.168250736911</v>
      </c>
      <c r="AT864">
        <v>459.06349533703911</v>
      </c>
      <c r="AU864">
        <v>647.00803436997205</v>
      </c>
      <c r="AV864">
        <v>588.06537910483542</v>
      </c>
      <c r="AW864">
        <v>603.06304815961539</v>
      </c>
      <c r="AX864">
        <v>602.44555376853157</v>
      </c>
      <c r="AY864">
        <v>592.09008891772169</v>
      </c>
      <c r="AZ864">
        <v>3.4838927890974225</v>
      </c>
      <c r="BA864">
        <v>-13.865540314617208</v>
      </c>
      <c r="BB864">
        <v>65.51863480524986</v>
      </c>
      <c r="BC864">
        <v>972.18910004109887</v>
      </c>
      <c r="BD864">
        <v>7800.2577282539214</v>
      </c>
      <c r="BE864" s="33">
        <v>9.2266669186453029E-2</v>
      </c>
      <c r="BF864" s="33"/>
    </row>
    <row r="865" spans="3:58" x14ac:dyDescent="0.3">
      <c r="C865" s="34">
        <v>43594</v>
      </c>
      <c r="D865">
        <v>23026.053279824322</v>
      </c>
      <c r="E865">
        <v>178.81465625723092</v>
      </c>
      <c r="F865">
        <v>625.08173667401763</v>
      </c>
      <c r="G865" t="s">
        <v>310</v>
      </c>
      <c r="H865">
        <v>1335.3705829187684</v>
      </c>
      <c r="I865">
        <v>751.84202225464571</v>
      </c>
      <c r="J865">
        <v>0.59904686481576297</v>
      </c>
      <c r="K865">
        <v>257.74787215046359</v>
      </c>
      <c r="L865">
        <v>349.64044174888517</v>
      </c>
      <c r="M865">
        <v>350.96714206364783</v>
      </c>
      <c r="N865">
        <v>1328.1374615405834</v>
      </c>
      <c r="O865">
        <v>20.379929385306347</v>
      </c>
      <c r="P865">
        <v>16.089070155326286</v>
      </c>
      <c r="Q865">
        <v>3.1696222347755421</v>
      </c>
      <c r="R865">
        <v>1384.9578163593774</v>
      </c>
      <c r="S865">
        <v>1300.0435267417272</v>
      </c>
      <c r="T865">
        <v>5500.0157096051216</v>
      </c>
      <c r="U865">
        <v>2200.0183868670524</v>
      </c>
      <c r="V865">
        <v>146.15983719636023</v>
      </c>
      <c r="W865">
        <v>23.249999523162842</v>
      </c>
      <c r="X865">
        <v>0.84755000472068787</v>
      </c>
      <c r="Y865">
        <v>1.7699999809265137</v>
      </c>
      <c r="Z865" t="s">
        <v>310</v>
      </c>
      <c r="AA865" t="s">
        <v>310</v>
      </c>
      <c r="AB865" t="s">
        <v>310</v>
      </c>
      <c r="AC865" t="s">
        <v>310</v>
      </c>
      <c r="AD865" t="s">
        <v>310</v>
      </c>
      <c r="AE865">
        <v>14479.793677507205</v>
      </c>
      <c r="AF865">
        <v>92.549999237060547</v>
      </c>
      <c r="AG865">
        <v>8.7250001430511475</v>
      </c>
      <c r="AH865">
        <v>351.57498931884766</v>
      </c>
      <c r="AI865" t="s">
        <v>310</v>
      </c>
      <c r="AJ865">
        <v>-0.10000000149011612</v>
      </c>
      <c r="AK865">
        <v>6200</v>
      </c>
      <c r="AL865">
        <v>55.063483069222293</v>
      </c>
      <c r="AM865">
        <v>1.5655758894715079</v>
      </c>
      <c r="AN865">
        <v>2.7099307269027009E-3</v>
      </c>
      <c r="AO865">
        <v>-1.2939679431849168E-2</v>
      </c>
      <c r="AP865">
        <v>5.0123605079158464</v>
      </c>
      <c r="AQ865">
        <v>127.20572588430541</v>
      </c>
      <c r="AR865">
        <v>39683.845113102936</v>
      </c>
      <c r="AS865">
        <v>51106.751144671609</v>
      </c>
      <c r="AT865">
        <v>458.53490834605361</v>
      </c>
      <c r="AU865">
        <v>644.79564199038293</v>
      </c>
      <c r="AV865">
        <v>587.3104008928043</v>
      </c>
      <c r="AW865">
        <v>600.81568465282066</v>
      </c>
      <c r="AX865">
        <v>599.69708746230492</v>
      </c>
      <c r="AY865">
        <v>591.01429115387441</v>
      </c>
      <c r="AZ865">
        <v>3.4745219809251777</v>
      </c>
      <c r="BA865">
        <v>-14.466298508880941</v>
      </c>
      <c r="BB865">
        <v>56.38879827183824</v>
      </c>
      <c r="BC865">
        <v>962.83814696790068</v>
      </c>
      <c r="BD865">
        <v>7799.8729691855351</v>
      </c>
      <c r="BE865" s="33">
        <v>9.2720834227899715E-2</v>
      </c>
      <c r="BF865" s="33"/>
    </row>
    <row r="866" spans="3:58" x14ac:dyDescent="0.3">
      <c r="C866" s="34">
        <v>43595</v>
      </c>
      <c r="D866">
        <v>23238.063067533873</v>
      </c>
      <c r="E866">
        <v>178.50006593327251</v>
      </c>
      <c r="F866">
        <v>603.96758337935182</v>
      </c>
      <c r="G866" t="s">
        <v>310</v>
      </c>
      <c r="H866">
        <v>1334.4213366161007</v>
      </c>
      <c r="I866">
        <v>752.17278180129506</v>
      </c>
      <c r="J866">
        <v>0.38385433174024658</v>
      </c>
      <c r="K866">
        <v>244.44895566789788</v>
      </c>
      <c r="L866">
        <v>336.26229068249484</v>
      </c>
      <c r="M866">
        <v>335.83166017359099</v>
      </c>
      <c r="N866">
        <v>1325.7850333583679</v>
      </c>
      <c r="O866">
        <v>20.583532931058411</v>
      </c>
      <c r="P866">
        <v>16.244313542223843</v>
      </c>
      <c r="Q866">
        <v>3.0331990298968012</v>
      </c>
      <c r="R866">
        <v>1381.1729872218036</v>
      </c>
      <c r="S866">
        <v>1299.907215916051</v>
      </c>
      <c r="T866">
        <v>5499.9970635441005</v>
      </c>
      <c r="U866">
        <v>2200.0129747708042</v>
      </c>
      <c r="V866">
        <v>146.08441293701483</v>
      </c>
      <c r="W866">
        <v>23.299999237060547</v>
      </c>
      <c r="X866">
        <v>0.83912502229213715</v>
      </c>
      <c r="Y866">
        <v>1.7899999618530273</v>
      </c>
      <c r="Z866" t="s">
        <v>310</v>
      </c>
      <c r="AA866" t="s">
        <v>310</v>
      </c>
      <c r="AB866" t="s">
        <v>310</v>
      </c>
      <c r="AC866" t="s">
        <v>310</v>
      </c>
      <c r="AD866" t="s">
        <v>310</v>
      </c>
      <c r="AE866">
        <v>14663.021828810333</v>
      </c>
      <c r="AF866">
        <v>92.899999618530273</v>
      </c>
      <c r="AG866">
        <v>8.7500002384185791</v>
      </c>
      <c r="AH866">
        <v>354.92498779296875</v>
      </c>
      <c r="AI866" t="s">
        <v>310</v>
      </c>
      <c r="AJ866">
        <v>-0.40000000037252903</v>
      </c>
      <c r="AK866">
        <v>6200</v>
      </c>
      <c r="AL866">
        <v>55.970715120424238</v>
      </c>
      <c r="AM866">
        <v>1.6016073759000982</v>
      </c>
      <c r="AN866">
        <v>2.3486220191212503E-2</v>
      </c>
      <c r="AO866">
        <v>5.1727490505039592E-4</v>
      </c>
      <c r="AP866">
        <v>5.012761213514648</v>
      </c>
      <c r="AQ866">
        <v>289.23772507041497</v>
      </c>
      <c r="AR866">
        <v>40579.585482075025</v>
      </c>
      <c r="AS866">
        <v>45092.999796585835</v>
      </c>
      <c r="AT866">
        <v>456.70431560229673</v>
      </c>
      <c r="AU866">
        <v>621.89080714074203</v>
      </c>
      <c r="AV866">
        <v>565.43211311069297</v>
      </c>
      <c r="AW866">
        <v>580.46302823597443</v>
      </c>
      <c r="AX866">
        <v>578.9291049512434</v>
      </c>
      <c r="AY866">
        <v>572.57058542394316</v>
      </c>
      <c r="AZ866">
        <v>3.6960422982747607</v>
      </c>
      <c r="BA866">
        <v>-15.562116814848522</v>
      </c>
      <c r="BB866">
        <v>49.019637317507026</v>
      </c>
      <c r="BC866">
        <v>968.18137545746936</v>
      </c>
      <c r="BD866">
        <v>7799.571248258515</v>
      </c>
      <c r="BE866" s="33">
        <v>9.5758334423104927E-2</v>
      </c>
      <c r="BF866" s="33"/>
    </row>
    <row r="867" spans="3:58" x14ac:dyDescent="0.3">
      <c r="C867" s="34">
        <v>43596</v>
      </c>
      <c r="D867">
        <v>23222.539644233042</v>
      </c>
      <c r="E867">
        <v>180.95131518921173</v>
      </c>
      <c r="F867">
        <v>606.75576350717768</v>
      </c>
      <c r="G867" t="s">
        <v>310</v>
      </c>
      <c r="H867">
        <v>1330.042153525096</v>
      </c>
      <c r="I867">
        <v>754.33131885227294</v>
      </c>
      <c r="J867">
        <v>0.25720885383306563</v>
      </c>
      <c r="K867">
        <v>255.06045370078965</v>
      </c>
      <c r="L867">
        <v>343.91156809995022</v>
      </c>
      <c r="M867">
        <v>339.45975579742918</v>
      </c>
      <c r="N867">
        <v>1322.827575636838</v>
      </c>
      <c r="O867">
        <v>20.695224774380847</v>
      </c>
      <c r="P867">
        <v>16.283569143755788</v>
      </c>
      <c r="Q867">
        <v>3.1422479387645068</v>
      </c>
      <c r="R867">
        <v>1385.7600509684776</v>
      </c>
      <c r="S867">
        <v>1300.2025794727265</v>
      </c>
      <c r="T867">
        <v>5499.9737925018708</v>
      </c>
      <c r="U867">
        <v>2199.6299973662585</v>
      </c>
      <c r="V867">
        <v>145.9403046332601</v>
      </c>
      <c r="W867">
        <v>23.299999237060547</v>
      </c>
      <c r="X867">
        <v>0.72837500274181366</v>
      </c>
      <c r="Y867">
        <v>1.8150000274181366</v>
      </c>
      <c r="Z867" t="s">
        <v>310</v>
      </c>
      <c r="AA867" t="s">
        <v>310</v>
      </c>
      <c r="AB867" t="s">
        <v>310</v>
      </c>
      <c r="AC867" t="s">
        <v>310</v>
      </c>
      <c r="AD867" t="s">
        <v>310</v>
      </c>
      <c r="AE867">
        <v>14743.008253505868</v>
      </c>
      <c r="AF867">
        <v>93.07499885559082</v>
      </c>
      <c r="AG867">
        <v>8.6625001430511475</v>
      </c>
      <c r="AH867">
        <v>357.57499694824219</v>
      </c>
      <c r="AI867" t="s">
        <v>310</v>
      </c>
      <c r="AJ867">
        <v>-0.5</v>
      </c>
      <c r="AK867">
        <v>6200</v>
      </c>
      <c r="AL867">
        <v>55.194337938005823</v>
      </c>
      <c r="AM867">
        <v>1.5760131092186331</v>
      </c>
      <c r="AN867">
        <v>1.4431618805801547E-2</v>
      </c>
      <c r="AO867">
        <v>-4.3245889150195652E-3</v>
      </c>
      <c r="AP867">
        <v>5.0126196439827657</v>
      </c>
      <c r="AQ867">
        <v>283.12772913739627</v>
      </c>
      <c r="AR867">
        <v>40573.51951925554</v>
      </c>
      <c r="AS867">
        <v>45388.236241644074</v>
      </c>
      <c r="AT867">
        <v>458.98266536061698</v>
      </c>
      <c r="AU867">
        <v>624.84809838186902</v>
      </c>
      <c r="AV867">
        <v>568.31855625861863</v>
      </c>
      <c r="AW867">
        <v>584.00999360862704</v>
      </c>
      <c r="AX867">
        <v>583.1224336991703</v>
      </c>
      <c r="AY867">
        <v>575.51628978575627</v>
      </c>
      <c r="AZ867">
        <v>3.5163373303290211</v>
      </c>
      <c r="BA867">
        <v>-14.675025298911855</v>
      </c>
      <c r="BB867">
        <v>53.357238646500534</v>
      </c>
      <c r="BC867">
        <v>949.3424974606661</v>
      </c>
      <c r="BD867">
        <v>7799.971212396993</v>
      </c>
      <c r="BE867" s="33">
        <v>9.6987498613695308E-2</v>
      </c>
      <c r="BF867" s="33"/>
    </row>
    <row r="868" spans="3:58" x14ac:dyDescent="0.3">
      <c r="C868" s="34">
        <v>43597</v>
      </c>
      <c r="D868">
        <v>22995.742029892444</v>
      </c>
      <c r="E868">
        <v>183.91437107666326</v>
      </c>
      <c r="F868">
        <v>612.80617850105887</v>
      </c>
      <c r="G868" t="s">
        <v>310</v>
      </c>
      <c r="H868">
        <v>1330.0272950817375</v>
      </c>
      <c r="I868">
        <v>753.07767305113782</v>
      </c>
      <c r="J868">
        <v>-0.18439636885731497</v>
      </c>
      <c r="K868">
        <v>270.48634043779629</v>
      </c>
      <c r="L868">
        <v>349.56060786082821</v>
      </c>
      <c r="M868">
        <v>348.03310993342927</v>
      </c>
      <c r="N868">
        <v>1323.7402774450331</v>
      </c>
      <c r="O868">
        <v>20.468291513043965</v>
      </c>
      <c r="P868">
        <v>16.162838567613711</v>
      </c>
      <c r="Q868">
        <v>3.1583901036741615</v>
      </c>
      <c r="R868">
        <v>1389.8125620851606</v>
      </c>
      <c r="S868">
        <v>1299.9778369580547</v>
      </c>
      <c r="T868">
        <v>5500.0450461488344</v>
      </c>
      <c r="U868">
        <v>2199.3424443750696</v>
      </c>
      <c r="V868">
        <v>145.87631855376793</v>
      </c>
      <c r="W868">
        <v>23.525000095367432</v>
      </c>
      <c r="X868">
        <v>0.76742500066757202</v>
      </c>
      <c r="Y868">
        <v>1.7300000488758087</v>
      </c>
      <c r="Z868" t="s">
        <v>310</v>
      </c>
      <c r="AA868" t="s">
        <v>310</v>
      </c>
      <c r="AB868" t="s">
        <v>310</v>
      </c>
      <c r="AC868" t="s">
        <v>310</v>
      </c>
      <c r="AD868" t="s">
        <v>310</v>
      </c>
      <c r="AE868">
        <v>14654.354322898855</v>
      </c>
      <c r="AF868">
        <v>92.950000762939453</v>
      </c>
      <c r="AG868">
        <v>8.7275002002716064</v>
      </c>
      <c r="AH868">
        <v>356.57500457763672</v>
      </c>
      <c r="AI868" t="s">
        <v>310</v>
      </c>
      <c r="AJ868">
        <v>-0.5</v>
      </c>
      <c r="AK868">
        <v>6200</v>
      </c>
      <c r="AL868">
        <v>54.835059296556928</v>
      </c>
      <c r="AM868">
        <v>1.5510682172426982</v>
      </c>
      <c r="AN868">
        <v>1.6317559154944924E-2</v>
      </c>
      <c r="AO868">
        <v>-7.4396466470298605E-3</v>
      </c>
      <c r="AP868">
        <v>5.0122780251841439</v>
      </c>
      <c r="AQ868">
        <v>618.45752690036102</v>
      </c>
      <c r="AR868">
        <v>40043.967309423388</v>
      </c>
      <c r="AS868">
        <v>46047.961386236748</v>
      </c>
      <c r="AT868">
        <v>460.79304712580233</v>
      </c>
      <c r="AU868">
        <v>631.77350817928448</v>
      </c>
      <c r="AV868">
        <v>572.70015824671623</v>
      </c>
      <c r="AW868">
        <v>587.91669114476349</v>
      </c>
      <c r="AX868">
        <v>587.21980642922222</v>
      </c>
      <c r="AY868">
        <v>579.48795923254534</v>
      </c>
      <c r="AZ868">
        <v>3.4376612307050536</v>
      </c>
      <c r="BA868">
        <v>-14.245529363094905</v>
      </c>
      <c r="BB868">
        <v>57.157016800993631</v>
      </c>
      <c r="BC868">
        <v>960.21311805304231</v>
      </c>
      <c r="BD868">
        <v>7800.0493262753198</v>
      </c>
      <c r="BE868" s="33">
        <v>9.4858333157996341E-2</v>
      </c>
      <c r="BF868" s="33"/>
    </row>
    <row r="869" spans="3:58" x14ac:dyDescent="0.3">
      <c r="C869" s="34">
        <v>43598</v>
      </c>
      <c r="D869">
        <v>23002.413249419689</v>
      </c>
      <c r="E869">
        <v>182.4067880643932</v>
      </c>
      <c r="F869">
        <v>616.7084759380449</v>
      </c>
      <c r="G869" t="s">
        <v>310</v>
      </c>
      <c r="H869">
        <v>1326.9592991329894</v>
      </c>
      <c r="I869">
        <v>773.20007353550182</v>
      </c>
      <c r="J869">
        <v>1.8507585448048276E-2</v>
      </c>
      <c r="K869">
        <v>272.02816853289158</v>
      </c>
      <c r="L869">
        <v>350.97029441333024</v>
      </c>
      <c r="M869">
        <v>350.39508425547052</v>
      </c>
      <c r="N869">
        <v>1319.6512868430743</v>
      </c>
      <c r="O869">
        <v>20.328434173001011</v>
      </c>
      <c r="P869">
        <v>16.141107882657519</v>
      </c>
      <c r="Q869">
        <v>3.0353668003270986</v>
      </c>
      <c r="R869">
        <v>1389.0032291893251</v>
      </c>
      <c r="S869">
        <v>1299.9355889649351</v>
      </c>
      <c r="T869">
        <v>5499.9646753382885</v>
      </c>
      <c r="U869">
        <v>2199.9197833336329</v>
      </c>
      <c r="V869">
        <v>145.80397170110422</v>
      </c>
      <c r="W869">
        <v>23.449999809265137</v>
      </c>
      <c r="X869">
        <v>0.78879998624324799</v>
      </c>
      <c r="Y869">
        <v>1.175000011920929</v>
      </c>
      <c r="Z869" t="s">
        <v>310</v>
      </c>
      <c r="AA869" t="s">
        <v>310</v>
      </c>
      <c r="AB869" t="s">
        <v>310</v>
      </c>
      <c r="AC869" t="s">
        <v>310</v>
      </c>
      <c r="AD869" t="s">
        <v>310</v>
      </c>
      <c r="AE869">
        <v>14629.353116314949</v>
      </c>
      <c r="AF869">
        <v>92.975000381469727</v>
      </c>
      <c r="AG869">
        <v>8.8424999713897705</v>
      </c>
      <c r="AH869">
        <v>356.99999237060547</v>
      </c>
      <c r="AI869" t="s">
        <v>310</v>
      </c>
      <c r="AJ869">
        <v>1.6750000715255737</v>
      </c>
      <c r="AK869">
        <v>6200</v>
      </c>
      <c r="AL869">
        <v>56.113121331632861</v>
      </c>
      <c r="AM869">
        <v>1.4810173923989933</v>
      </c>
      <c r="AN869">
        <v>1.1474238379553151E-2</v>
      </c>
      <c r="AO869">
        <v>-1.1021659233798308E-2</v>
      </c>
      <c r="AP869">
        <v>5.0122801777122046</v>
      </c>
      <c r="AQ869">
        <v>149.80357577298304</v>
      </c>
      <c r="AR869">
        <v>39915.907096316492</v>
      </c>
      <c r="AS869">
        <v>46775.535351821258</v>
      </c>
      <c r="AT869">
        <v>460.61472888232475</v>
      </c>
      <c r="AU869">
        <v>635.97587263176729</v>
      </c>
      <c r="AV869">
        <v>578.76263534030636</v>
      </c>
      <c r="AW869">
        <v>593.3342508034217</v>
      </c>
      <c r="AX869">
        <v>592.66425993961934</v>
      </c>
      <c r="AY869">
        <v>584.18537228641128</v>
      </c>
      <c r="AZ869">
        <v>3.5573503957574988</v>
      </c>
      <c r="BA869">
        <v>-14.293480577157165</v>
      </c>
      <c r="BB869">
        <v>58.447647378203236</v>
      </c>
      <c r="BC869">
        <v>983.02762868528839</v>
      </c>
      <c r="BD869">
        <v>7800.1396822773104</v>
      </c>
      <c r="BE869" s="33">
        <v>9.4279167242348194E-2</v>
      </c>
      <c r="BF869" s="33"/>
    </row>
    <row r="870" spans="3:58" x14ac:dyDescent="0.3">
      <c r="C870" s="34">
        <v>43599</v>
      </c>
      <c r="D870">
        <v>22996.760840087827</v>
      </c>
      <c r="E870">
        <v>181.98994523604168</v>
      </c>
      <c r="F870">
        <v>613.52303728959589</v>
      </c>
      <c r="G870" t="s">
        <v>310</v>
      </c>
      <c r="H870">
        <v>1324.9562016862353</v>
      </c>
      <c r="I870">
        <v>784.90623370746664</v>
      </c>
      <c r="J870">
        <v>0.43960231779998887</v>
      </c>
      <c r="K870">
        <v>276.36383612466011</v>
      </c>
      <c r="L870">
        <v>354.44543934968243</v>
      </c>
      <c r="M870">
        <v>351.44662268912128</v>
      </c>
      <c r="N870">
        <v>1318.0658665830595</v>
      </c>
      <c r="O870">
        <v>20.677739098764512</v>
      </c>
      <c r="P870">
        <v>16.36720833286936</v>
      </c>
      <c r="Q870">
        <v>3.1886675380411948</v>
      </c>
      <c r="R870">
        <v>1388.4362258147014</v>
      </c>
      <c r="S870">
        <v>1299.9296624325905</v>
      </c>
      <c r="T870">
        <v>5499.8885679415898</v>
      </c>
      <c r="U870">
        <v>2199.2533279701997</v>
      </c>
      <c r="V870">
        <v>145.77200428746445</v>
      </c>
      <c r="W870">
        <v>23.399999618530273</v>
      </c>
      <c r="X870">
        <v>0.79982499778270721</v>
      </c>
      <c r="Y870">
        <v>1.5099999606609344</v>
      </c>
      <c r="Z870" t="s">
        <v>310</v>
      </c>
      <c r="AA870" t="s">
        <v>310</v>
      </c>
      <c r="AB870" t="s">
        <v>310</v>
      </c>
      <c r="AC870" t="s">
        <v>310</v>
      </c>
      <c r="AD870" t="s">
        <v>310</v>
      </c>
      <c r="AE870">
        <v>14468.273507978794</v>
      </c>
      <c r="AF870">
        <v>93</v>
      </c>
      <c r="AG870">
        <v>8.877500057220459</v>
      </c>
      <c r="AH870">
        <v>356.77500152587891</v>
      </c>
      <c r="AI870" t="s">
        <v>310</v>
      </c>
      <c r="AJ870">
        <v>2.4000000953674316</v>
      </c>
      <c r="AK870">
        <v>6200</v>
      </c>
      <c r="AL870">
        <v>57.472516277300535</v>
      </c>
      <c r="AM870">
        <v>1.4126955266799979</v>
      </c>
      <c r="AN870">
        <v>4.1158500894304586E-3</v>
      </c>
      <c r="AO870">
        <v>-9.8551148179452253E-3</v>
      </c>
      <c r="AP870">
        <v>5.012360407028158</v>
      </c>
      <c r="AQ870">
        <v>119.77632596593568</v>
      </c>
      <c r="AR870">
        <v>39961.863578966571</v>
      </c>
      <c r="AS870">
        <v>45786.423285257479</v>
      </c>
      <c r="AT870">
        <v>460.29723180222067</v>
      </c>
      <c r="AU870">
        <v>632.62674064071018</v>
      </c>
      <c r="AV870">
        <v>575.24395268387138</v>
      </c>
      <c r="AW870">
        <v>590.83933615182229</v>
      </c>
      <c r="AX870">
        <v>590.10765683858438</v>
      </c>
      <c r="AY870">
        <v>581.50297430369847</v>
      </c>
      <c r="AZ870">
        <v>3.627248221147128</v>
      </c>
      <c r="BA870">
        <v>-14.214131186240623</v>
      </c>
      <c r="BB870">
        <v>60.232616058580817</v>
      </c>
      <c r="BC870">
        <v>998.05622371068921</v>
      </c>
      <c r="BD870">
        <v>7799.7839087753773</v>
      </c>
      <c r="BE870" s="33">
        <v>9.09458352252841E-2</v>
      </c>
      <c r="BF870" s="33"/>
    </row>
    <row r="871" spans="3:58" x14ac:dyDescent="0.3">
      <c r="C871" s="34">
        <v>43600</v>
      </c>
      <c r="D871">
        <v>23001.775579628502</v>
      </c>
      <c r="E871">
        <v>183.6385400835683</v>
      </c>
      <c r="F871">
        <v>616.54271506753219</v>
      </c>
      <c r="G871" t="s">
        <v>310</v>
      </c>
      <c r="H871">
        <v>1324.9941812714185</v>
      </c>
      <c r="I871">
        <v>779.46275595258544</v>
      </c>
      <c r="J871">
        <v>0.78224019551868695</v>
      </c>
      <c r="K871">
        <v>277.70225078674747</v>
      </c>
      <c r="L871">
        <v>355.71839173659777</v>
      </c>
      <c r="M871">
        <v>351.63026347495173</v>
      </c>
      <c r="N871">
        <v>1318.4639796523807</v>
      </c>
      <c r="O871">
        <v>20.05958340213509</v>
      </c>
      <c r="P871">
        <v>15.745005821721305</v>
      </c>
      <c r="Q871">
        <v>3.2306230818454233</v>
      </c>
      <c r="R871">
        <v>1375.8555981622972</v>
      </c>
      <c r="S871">
        <v>1300.0075793357771</v>
      </c>
      <c r="T871">
        <v>5499.9852487644876</v>
      </c>
      <c r="U871">
        <v>2200.8302236717727</v>
      </c>
      <c r="V871">
        <v>145.70429675578825</v>
      </c>
      <c r="W871">
        <v>23.250000476837158</v>
      </c>
      <c r="X871">
        <v>0.80704998970031738</v>
      </c>
      <c r="Y871">
        <v>1.6349999904632568</v>
      </c>
      <c r="Z871" t="s">
        <v>310</v>
      </c>
      <c r="AA871" t="s">
        <v>310</v>
      </c>
      <c r="AB871" t="s">
        <v>310</v>
      </c>
      <c r="AC871" t="s">
        <v>310</v>
      </c>
      <c r="AD871" t="s">
        <v>310</v>
      </c>
      <c r="AE871">
        <v>14698.421161635353</v>
      </c>
      <c r="AF871">
        <v>92.850002288818359</v>
      </c>
      <c r="AG871">
        <v>8.744999885559082</v>
      </c>
      <c r="AH871">
        <v>354.94999694824219</v>
      </c>
      <c r="AI871" t="s">
        <v>310</v>
      </c>
      <c r="AJ871">
        <v>1.1250000149011612</v>
      </c>
      <c r="AK871">
        <v>6200</v>
      </c>
      <c r="AL871">
        <v>57.023616061561128</v>
      </c>
      <c r="AM871">
        <v>1.4202721174860609</v>
      </c>
      <c r="AN871">
        <v>1.0381899307353382E-2</v>
      </c>
      <c r="AO871">
        <v>-1.5181203185247211E-2</v>
      </c>
      <c r="AP871">
        <v>5.0121988255589596</v>
      </c>
      <c r="AQ871">
        <v>151.31929785064028</v>
      </c>
      <c r="AR871">
        <v>40020.932113215385</v>
      </c>
      <c r="AS871">
        <v>45838.288784816999</v>
      </c>
      <c r="AT871">
        <v>463.13149171413698</v>
      </c>
      <c r="AU871">
        <v>635.88018886714315</v>
      </c>
      <c r="AV871">
        <v>577.329610770047</v>
      </c>
      <c r="AW871">
        <v>592.10566700385016</v>
      </c>
      <c r="AX871">
        <v>591.38922806881055</v>
      </c>
      <c r="AY871">
        <v>582.99537991506884</v>
      </c>
      <c r="AZ871">
        <v>3.5208187039642898</v>
      </c>
      <c r="BA871">
        <v>-13.993397181251838</v>
      </c>
      <c r="BB871">
        <v>65.28457015286142</v>
      </c>
      <c r="BC871">
        <v>1001.2368412574298</v>
      </c>
      <c r="BD871">
        <v>7798.0159210953361</v>
      </c>
      <c r="BE871" s="33">
        <v>9.6095832375188664E-2</v>
      </c>
      <c r="BF871" s="33"/>
    </row>
    <row r="872" spans="3:58" x14ac:dyDescent="0.3">
      <c r="C872" s="34">
        <v>43601</v>
      </c>
      <c r="D872">
        <v>23001.735394973919</v>
      </c>
      <c r="E872">
        <v>183.50249595765891</v>
      </c>
      <c r="F872">
        <v>621.04300755877716</v>
      </c>
      <c r="G872" t="s">
        <v>310</v>
      </c>
      <c r="H872">
        <v>1324.9367556778379</v>
      </c>
      <c r="I872">
        <v>778.09178159938574</v>
      </c>
      <c r="J872">
        <v>0.60353285704671966</v>
      </c>
      <c r="K872">
        <v>278.51920437588893</v>
      </c>
      <c r="L872">
        <v>357.79691041052297</v>
      </c>
      <c r="M872">
        <v>351.00185777504822</v>
      </c>
      <c r="N872">
        <v>1318.6541898066771</v>
      </c>
      <c r="O872">
        <v>20.117317281469411</v>
      </c>
      <c r="P872">
        <v>15.644175157910595</v>
      </c>
      <c r="Q872">
        <v>3.1578306866133343</v>
      </c>
      <c r="R872">
        <v>1368.8187516169487</v>
      </c>
      <c r="S872">
        <v>1300.0089979858151</v>
      </c>
      <c r="T872">
        <v>5499.9780001883992</v>
      </c>
      <c r="U872">
        <v>2199.9314510363761</v>
      </c>
      <c r="V872">
        <v>145.64544516913406</v>
      </c>
      <c r="W872">
        <v>23.125000476837158</v>
      </c>
      <c r="X872">
        <v>0.81627500057220459</v>
      </c>
      <c r="Y872">
        <v>1.6499999761581421</v>
      </c>
      <c r="Z872" t="s">
        <v>310</v>
      </c>
      <c r="AA872" t="s">
        <v>310</v>
      </c>
      <c r="AB872" t="s">
        <v>310</v>
      </c>
      <c r="AC872" t="s">
        <v>310</v>
      </c>
      <c r="AD872" t="s">
        <v>310</v>
      </c>
      <c r="AE872">
        <v>14614.977324036159</v>
      </c>
      <c r="AF872">
        <v>92.649999618530273</v>
      </c>
      <c r="AG872">
        <v>8.6999998092651367</v>
      </c>
      <c r="AH872">
        <v>353.80000305175781</v>
      </c>
      <c r="AI872" t="s">
        <v>310</v>
      </c>
      <c r="AJ872">
        <v>0.69999998807907104</v>
      </c>
      <c r="AK872">
        <v>6200</v>
      </c>
      <c r="AL872">
        <v>56.276361497242483</v>
      </c>
      <c r="AM872">
        <v>1.475526566137904</v>
      </c>
      <c r="AN872">
        <v>3.7651373966274193E-3</v>
      </c>
      <c r="AO872">
        <v>-1.7130360887505944E-2</v>
      </c>
      <c r="AP872">
        <v>5.012349962283559</v>
      </c>
      <c r="AQ872">
        <v>194.36684354074907</v>
      </c>
      <c r="AR872">
        <v>40175.780413059249</v>
      </c>
      <c r="AS872">
        <v>47874.813483795631</v>
      </c>
      <c r="AT872">
        <v>461.53759233846336</v>
      </c>
      <c r="AU872">
        <v>640.43291981959726</v>
      </c>
      <c r="AV872">
        <v>582.56151386605143</v>
      </c>
      <c r="AW872">
        <v>596.31085422746037</v>
      </c>
      <c r="AX872">
        <v>595.47226860671321</v>
      </c>
      <c r="AY872">
        <v>587.20980218491491</v>
      </c>
      <c r="AZ872">
        <v>3.5105456800491326</v>
      </c>
      <c r="BA872">
        <v>-13.880385778910799</v>
      </c>
      <c r="BB872">
        <v>67.336020938830998</v>
      </c>
      <c r="BC872">
        <v>993.39805008789779</v>
      </c>
      <c r="BD872">
        <v>7799.1442219602095</v>
      </c>
      <c r="BE872" s="33">
        <v>9.5104168479641274E-2</v>
      </c>
      <c r="BF872" s="33"/>
    </row>
    <row r="873" spans="3:58" x14ac:dyDescent="0.3">
      <c r="C873" s="34">
        <v>43602</v>
      </c>
      <c r="D873">
        <v>22825.158917799352</v>
      </c>
      <c r="E873">
        <v>182.40346061296526</v>
      </c>
      <c r="F873">
        <v>628.10010294150857</v>
      </c>
      <c r="G873" t="s">
        <v>310</v>
      </c>
      <c r="H873">
        <v>1323.3129164857346</v>
      </c>
      <c r="I873">
        <v>784.00357577929924</v>
      </c>
      <c r="J873">
        <v>0.7110774561430685</v>
      </c>
      <c r="K873">
        <v>282.74650065747778</v>
      </c>
      <c r="L873">
        <v>362.68679948501722</v>
      </c>
      <c r="M873">
        <v>353.12182048381874</v>
      </c>
      <c r="N873">
        <v>1315.5500244879106</v>
      </c>
      <c r="O873">
        <v>19.977128914633841</v>
      </c>
      <c r="P873">
        <v>15.477426669667473</v>
      </c>
      <c r="Q873">
        <v>3.3064431073405007</v>
      </c>
      <c r="R873">
        <v>1368.5130984658069</v>
      </c>
      <c r="S873">
        <v>1299.9333652302364</v>
      </c>
      <c r="T873">
        <v>5500.0805259979161</v>
      </c>
      <c r="U873">
        <v>2199.6838854059129</v>
      </c>
      <c r="V873">
        <v>145.6618515846416</v>
      </c>
      <c r="W873">
        <v>23.100000381469727</v>
      </c>
      <c r="X873">
        <v>0.80834998190402985</v>
      </c>
      <c r="Y873">
        <v>1.6900000274181366</v>
      </c>
      <c r="Z873" t="s">
        <v>310</v>
      </c>
      <c r="AA873" t="s">
        <v>310</v>
      </c>
      <c r="AB873" t="s">
        <v>310</v>
      </c>
      <c r="AC873" t="s">
        <v>310</v>
      </c>
      <c r="AD873" t="s">
        <v>310</v>
      </c>
      <c r="AE873">
        <v>14301.847586954364</v>
      </c>
      <c r="AF873">
        <v>92.750001907348633</v>
      </c>
      <c r="AG873">
        <v>8.7224996089935303</v>
      </c>
      <c r="AH873">
        <v>355.55001068115234</v>
      </c>
      <c r="AI873" t="s">
        <v>310</v>
      </c>
      <c r="AJ873">
        <v>-0.34999999403953552</v>
      </c>
      <c r="AK873">
        <v>6200</v>
      </c>
      <c r="AL873">
        <v>56.376297572572582</v>
      </c>
      <c r="AM873">
        <v>1.4544792413172107</v>
      </c>
      <c r="AN873">
        <v>7.1273986856511071E-3</v>
      </c>
      <c r="AO873">
        <v>-1.7210867497193954E-2</v>
      </c>
      <c r="AP873">
        <v>5.012187774854941</v>
      </c>
      <c r="AQ873">
        <v>155.17168608793574</v>
      </c>
      <c r="AR873">
        <v>40037.350695447953</v>
      </c>
      <c r="AS873">
        <v>49739.460409788204</v>
      </c>
      <c r="AT873">
        <v>461.87368528520983</v>
      </c>
      <c r="AU873">
        <v>648.07392768232205</v>
      </c>
      <c r="AV873">
        <v>591.16910528514757</v>
      </c>
      <c r="AW873">
        <v>604.06604808140264</v>
      </c>
      <c r="AX873">
        <v>603.28906673516497</v>
      </c>
      <c r="AY873">
        <v>594.48214525973594</v>
      </c>
      <c r="AZ873">
        <v>3.6372995480274342</v>
      </c>
      <c r="BA873">
        <v>-13.913517488488704</v>
      </c>
      <c r="BB873">
        <v>71.488401476962977</v>
      </c>
      <c r="BC873">
        <v>987.23625060943425</v>
      </c>
      <c r="BD873">
        <v>7762.0281979739057</v>
      </c>
      <c r="BE873" s="33">
        <v>9.2795834255715207E-2</v>
      </c>
      <c r="BF873" s="33"/>
    </row>
    <row r="874" spans="3:58" x14ac:dyDescent="0.3">
      <c r="C874" s="34">
        <v>43603</v>
      </c>
      <c r="D874">
        <v>23000.802814191127</v>
      </c>
      <c r="E874">
        <v>183.80370841119634</v>
      </c>
      <c r="F874">
        <v>626.56421842162501</v>
      </c>
      <c r="G874" t="s">
        <v>310</v>
      </c>
      <c r="H874">
        <v>1325.1516480541047</v>
      </c>
      <c r="I874">
        <v>787.07235448200117</v>
      </c>
      <c r="J874">
        <v>0.68647321102520831</v>
      </c>
      <c r="K874">
        <v>277.21502865630049</v>
      </c>
      <c r="L874">
        <v>360.36051845762034</v>
      </c>
      <c r="M874">
        <v>354.24748475273492</v>
      </c>
      <c r="N874">
        <v>1314.3654289842827</v>
      </c>
      <c r="O874">
        <v>20.259753591077033</v>
      </c>
      <c r="P874">
        <v>15.49269067533486</v>
      </c>
      <c r="Q874">
        <v>3.6790841981097993</v>
      </c>
      <c r="R874">
        <v>1376.9767624499209</v>
      </c>
      <c r="S874">
        <v>1299.9738810364775</v>
      </c>
      <c r="T874">
        <v>5500.0237465914661</v>
      </c>
      <c r="U874">
        <v>2199.4376500844842</v>
      </c>
      <c r="V874">
        <v>145.75738310421747</v>
      </c>
      <c r="W874">
        <v>22.425000667572021</v>
      </c>
      <c r="X874">
        <v>0.83630001544952393</v>
      </c>
      <c r="Y874">
        <v>1.8800000548362732</v>
      </c>
      <c r="Z874" t="s">
        <v>310</v>
      </c>
      <c r="AA874" t="s">
        <v>310</v>
      </c>
      <c r="AB874" t="s">
        <v>310</v>
      </c>
      <c r="AC874" t="s">
        <v>310</v>
      </c>
      <c r="AD874" t="s">
        <v>310</v>
      </c>
      <c r="AE874">
        <v>13941.714648184043</v>
      </c>
      <c r="AF874">
        <v>83.050003051757813</v>
      </c>
      <c r="AG874">
        <v>8.7225000858306885</v>
      </c>
      <c r="AH874">
        <v>356.95001220703125</v>
      </c>
      <c r="AI874" t="s">
        <v>310</v>
      </c>
      <c r="AJ874">
        <v>-0.69999998807907104</v>
      </c>
      <c r="AK874">
        <v>6200</v>
      </c>
      <c r="AL874">
        <v>56.992169376395395</v>
      </c>
      <c r="AM874">
        <v>1.4122182996558761</v>
      </c>
      <c r="AN874">
        <v>1.2975937468548011E-2</v>
      </c>
      <c r="AO874">
        <v>-1.6379421284760907E-2</v>
      </c>
      <c r="AP874">
        <v>5.0122147775528489</v>
      </c>
      <c r="AQ874">
        <v>175.95474378284803</v>
      </c>
      <c r="AR874">
        <v>39798.254227491416</v>
      </c>
      <c r="AS874">
        <v>48753.572184894438</v>
      </c>
      <c r="AT874">
        <v>464.7480569575194</v>
      </c>
      <c r="AU874">
        <v>644.76239055780036</v>
      </c>
      <c r="AV874">
        <v>595.40693037505594</v>
      </c>
      <c r="AW874">
        <v>607.88788719895672</v>
      </c>
      <c r="AX874">
        <v>607.12900760100683</v>
      </c>
      <c r="AY874">
        <v>598.51203097966936</v>
      </c>
      <c r="AZ874">
        <v>3.9487522097865231</v>
      </c>
      <c r="BA874">
        <v>-13.998024380782674</v>
      </c>
      <c r="BB874">
        <v>66.070140180440276</v>
      </c>
      <c r="BC874">
        <v>993.90675548446848</v>
      </c>
      <c r="BD874">
        <v>7744.0854058205587</v>
      </c>
      <c r="BE874" s="33">
        <v>9.4074997740487262E-2</v>
      </c>
      <c r="BF874" s="33"/>
    </row>
    <row r="875" spans="3:58" x14ac:dyDescent="0.3">
      <c r="C875" s="34">
        <v>43604</v>
      </c>
      <c r="D875">
        <v>23001.913807750247</v>
      </c>
      <c r="E875">
        <v>182.41674614290724</v>
      </c>
      <c r="F875">
        <v>610.24850481150634</v>
      </c>
      <c r="G875" t="s">
        <v>310</v>
      </c>
      <c r="H875">
        <v>1324.2950782052851</v>
      </c>
      <c r="I875">
        <v>784.90193318825436</v>
      </c>
      <c r="J875">
        <v>0.57963822147071886</v>
      </c>
      <c r="K875">
        <v>277.25155003808385</v>
      </c>
      <c r="L875">
        <v>355.2157678798539</v>
      </c>
      <c r="M875">
        <v>347.60689074031637</v>
      </c>
      <c r="N875">
        <v>1316.2197944479881</v>
      </c>
      <c r="O875">
        <v>20.573299008809631</v>
      </c>
      <c r="P875">
        <v>15.770207890660359</v>
      </c>
      <c r="Q875">
        <v>3.5966382023387786</v>
      </c>
      <c r="R875">
        <v>1371.8952067258354</v>
      </c>
      <c r="S875">
        <v>1299.9898682893399</v>
      </c>
      <c r="T875">
        <v>5500.0211126894856</v>
      </c>
      <c r="U875">
        <v>2199.7050326594995</v>
      </c>
      <c r="V875">
        <v>145.9184334811446</v>
      </c>
      <c r="W875">
        <v>22.800000190734863</v>
      </c>
      <c r="X875">
        <v>0.80975000560283661</v>
      </c>
      <c r="Y875">
        <v>1.7600000500679016</v>
      </c>
      <c r="Z875" t="s">
        <v>310</v>
      </c>
      <c r="AA875" t="s">
        <v>310</v>
      </c>
      <c r="AB875" t="s">
        <v>310</v>
      </c>
      <c r="AC875" t="s">
        <v>310</v>
      </c>
      <c r="AD875" t="s">
        <v>310</v>
      </c>
      <c r="AE875">
        <v>14341.476941164801</v>
      </c>
      <c r="AF875">
        <v>89.550003051757813</v>
      </c>
      <c r="AG875">
        <v>8.7649998664855957</v>
      </c>
      <c r="AH875">
        <v>353.89999389648438</v>
      </c>
      <c r="AI875" t="s">
        <v>310</v>
      </c>
      <c r="AJ875">
        <v>-0.69999998807907104</v>
      </c>
      <c r="AK875">
        <v>6200</v>
      </c>
      <c r="AL875">
        <v>55.988060876104271</v>
      </c>
      <c r="AM875">
        <v>1.4951347991111417</v>
      </c>
      <c r="AN875">
        <v>5.0292178735920736E-3</v>
      </c>
      <c r="AO875">
        <v>-1.3751885904401562E-2</v>
      </c>
      <c r="AP875">
        <v>5.0123470817701943</v>
      </c>
      <c r="AQ875">
        <v>186.07139137662884</v>
      </c>
      <c r="AR875">
        <v>40195.474506430975</v>
      </c>
      <c r="AS875">
        <v>44383.960334257907</v>
      </c>
      <c r="AT875">
        <v>463.27561299617696</v>
      </c>
      <c r="AU875">
        <v>628.35264974335178</v>
      </c>
      <c r="AV875">
        <v>575.0729709550792</v>
      </c>
      <c r="AW875">
        <v>589.94221739326053</v>
      </c>
      <c r="AX875">
        <v>588.91990253651181</v>
      </c>
      <c r="AY875">
        <v>581.58520928688404</v>
      </c>
      <c r="AZ875">
        <v>3.8196849543704579</v>
      </c>
      <c r="BA875">
        <v>-14.059296310683537</v>
      </c>
      <c r="BB875">
        <v>62.930053830588555</v>
      </c>
      <c r="BC875">
        <v>991.6163514379798</v>
      </c>
      <c r="BD875">
        <v>7741.0077448494067</v>
      </c>
      <c r="BE875" s="33">
        <v>9.4683330506086349E-2</v>
      </c>
      <c r="BF875" s="33"/>
    </row>
    <row r="876" spans="3:58" x14ac:dyDescent="0.3">
      <c r="C876" s="34">
        <v>43605</v>
      </c>
      <c r="D876">
        <v>22637.158595366491</v>
      </c>
      <c r="E876">
        <v>181.09284412314386</v>
      </c>
      <c r="F876">
        <v>626.87725446492948</v>
      </c>
      <c r="G876" t="s">
        <v>310</v>
      </c>
      <c r="H876">
        <v>1321.8955216811592</v>
      </c>
      <c r="I876">
        <v>775.1684525023403</v>
      </c>
      <c r="J876">
        <v>0.91015508501284603</v>
      </c>
      <c r="K876">
        <v>275.58002942137892</v>
      </c>
      <c r="L876">
        <v>361.4418791498411</v>
      </c>
      <c r="M876">
        <v>351.42332998623476</v>
      </c>
      <c r="N876">
        <v>1315.5538322080201</v>
      </c>
      <c r="O876">
        <v>20.260668872027455</v>
      </c>
      <c r="P876">
        <v>15.593795415884042</v>
      </c>
      <c r="Q876">
        <v>3.6299871361288516</v>
      </c>
      <c r="R876">
        <v>1357.7223428914124</v>
      </c>
      <c r="S876">
        <v>1299.994191962465</v>
      </c>
      <c r="T876">
        <v>5500.0408606291712</v>
      </c>
      <c r="U876">
        <v>2199.3104305093611</v>
      </c>
      <c r="V876">
        <v>145.68967716163885</v>
      </c>
      <c r="W876">
        <v>23.450000286102295</v>
      </c>
      <c r="X876">
        <v>0.78127500414848328</v>
      </c>
      <c r="Y876">
        <v>1.6699999868869781</v>
      </c>
      <c r="Z876" t="s">
        <v>310</v>
      </c>
      <c r="AA876" t="s">
        <v>310</v>
      </c>
      <c r="AB876" t="s">
        <v>310</v>
      </c>
      <c r="AC876" t="s">
        <v>310</v>
      </c>
      <c r="AD876" t="s">
        <v>310</v>
      </c>
      <c r="AE876">
        <v>14344.70788610725</v>
      </c>
      <c r="AF876">
        <v>92.649999618530273</v>
      </c>
      <c r="AG876">
        <v>8.6375000476837158</v>
      </c>
      <c r="AH876">
        <v>354.07499694824219</v>
      </c>
      <c r="AI876" t="s">
        <v>310</v>
      </c>
      <c r="AJ876">
        <v>-0.40000000596046448</v>
      </c>
      <c r="AK876">
        <v>6200</v>
      </c>
      <c r="AL876">
        <v>55.944691241715262</v>
      </c>
      <c r="AM876">
        <v>1.4979449140442436</v>
      </c>
      <c r="AN876">
        <v>3.1779314997120271E-3</v>
      </c>
      <c r="AO876">
        <v>-1.502546133403772E-2</v>
      </c>
      <c r="AP876">
        <v>5.0125036164401227</v>
      </c>
      <c r="AQ876">
        <v>169.17085620974544</v>
      </c>
      <c r="AR876">
        <v>39809.288268254408</v>
      </c>
      <c r="AS876">
        <v>49021.749495275115</v>
      </c>
      <c r="AT876">
        <v>460.38778212073305</v>
      </c>
      <c r="AU876">
        <v>645.51018230471561</v>
      </c>
      <c r="AV876">
        <v>587.64392711268579</v>
      </c>
      <c r="AW876">
        <v>600.52762826524213</v>
      </c>
      <c r="AX876">
        <v>599.74125633908454</v>
      </c>
      <c r="AY876">
        <v>591.73103822098062</v>
      </c>
      <c r="AZ876">
        <v>3.4592602339091592</v>
      </c>
      <c r="BA876">
        <v>-14.115782060814917</v>
      </c>
      <c r="BB876">
        <v>69.679615702447592</v>
      </c>
      <c r="BC876">
        <v>995.03483679009048</v>
      </c>
      <c r="BD876">
        <v>7697.2413859190337</v>
      </c>
      <c r="BE876" s="33">
        <v>8.9316668609778091E-2</v>
      </c>
      <c r="BF876" s="33"/>
    </row>
    <row r="877" spans="3:58" x14ac:dyDescent="0.3">
      <c r="C877" s="34">
        <v>43606</v>
      </c>
      <c r="D877">
        <v>22965.508465069262</v>
      </c>
      <c r="E877">
        <v>178.95615302031644</v>
      </c>
      <c r="F877">
        <v>618.45652843386256</v>
      </c>
      <c r="G877" t="s">
        <v>310</v>
      </c>
      <c r="H877">
        <v>1325.0405223035543</v>
      </c>
      <c r="I877">
        <v>780.50300708124587</v>
      </c>
      <c r="J877">
        <v>0.7334034556014718</v>
      </c>
      <c r="K877">
        <v>267.23137379819724</v>
      </c>
      <c r="L877">
        <v>346.73348166396636</v>
      </c>
      <c r="M877">
        <v>346.23751621088894</v>
      </c>
      <c r="N877">
        <v>1319.4435667391347</v>
      </c>
      <c r="O877">
        <v>20.017305359898206</v>
      </c>
      <c r="P877">
        <v>15.699218540549646</v>
      </c>
      <c r="Q877">
        <v>3.2204399166308826</v>
      </c>
      <c r="R877">
        <v>1360.7205935995266</v>
      </c>
      <c r="S877">
        <v>1299.9886218452518</v>
      </c>
      <c r="T877">
        <v>5500.0221712142074</v>
      </c>
      <c r="U877">
        <v>2200.1875975820371</v>
      </c>
      <c r="V877">
        <v>145.82209236551427</v>
      </c>
      <c r="W877">
        <v>23.749999523162842</v>
      </c>
      <c r="X877">
        <v>0.78542502224445343</v>
      </c>
      <c r="Y877">
        <v>1.6449999809265137</v>
      </c>
      <c r="Z877" t="s">
        <v>310</v>
      </c>
      <c r="AA877" t="s">
        <v>310</v>
      </c>
      <c r="AB877" t="s">
        <v>310</v>
      </c>
      <c r="AC877" t="s">
        <v>310</v>
      </c>
      <c r="AD877" t="s">
        <v>310</v>
      </c>
      <c r="AE877">
        <v>14737.760057712774</v>
      </c>
      <c r="AF877">
        <v>92.974998474121094</v>
      </c>
      <c r="AG877">
        <v>8.6800000667572021</v>
      </c>
      <c r="AH877">
        <v>356.375</v>
      </c>
      <c r="AI877" t="s">
        <v>310</v>
      </c>
      <c r="AJ877">
        <v>-0.30000001192092896</v>
      </c>
      <c r="AK877">
        <v>6200</v>
      </c>
      <c r="AL877">
        <v>56.518779918901636</v>
      </c>
      <c r="AM877">
        <v>1.4640599356255002</v>
      </c>
      <c r="AN877">
        <v>1.3941477938952061E-2</v>
      </c>
      <c r="AO877">
        <v>-1.1864287877840883E-2</v>
      </c>
      <c r="AP877">
        <v>5.0127778209449971</v>
      </c>
      <c r="AQ877">
        <v>152.01383819739178</v>
      </c>
      <c r="AR877">
        <v>39760.417576793923</v>
      </c>
      <c r="AS877">
        <v>47819.997523075115</v>
      </c>
      <c r="AT877">
        <v>457.94165939525891</v>
      </c>
      <c r="AU877">
        <v>635.54295918766172</v>
      </c>
      <c r="AV877">
        <v>581.53099489662327</v>
      </c>
      <c r="AW877">
        <v>595.2873673288409</v>
      </c>
      <c r="AX877">
        <v>594.63235748101397</v>
      </c>
      <c r="AY877">
        <v>586.80878187854148</v>
      </c>
      <c r="AZ877">
        <v>3.7320696283168466</v>
      </c>
      <c r="BA877">
        <v>-14.474453098403869</v>
      </c>
      <c r="BB877">
        <v>59.334720517592324</v>
      </c>
      <c r="BC877">
        <v>1015.2354630357592</v>
      </c>
      <c r="BD877">
        <v>7649.1378409532554</v>
      </c>
      <c r="BE877" s="33">
        <v>8.8850001804530621E-2</v>
      </c>
      <c r="BF877" s="33"/>
    </row>
    <row r="878" spans="3:58" x14ac:dyDescent="0.3">
      <c r="C878" s="34">
        <v>43607</v>
      </c>
      <c r="D878">
        <v>22999.3667545266</v>
      </c>
      <c r="E878">
        <v>181.89408247087513</v>
      </c>
      <c r="F878">
        <v>623.12531950923926</v>
      </c>
      <c r="G878" t="s">
        <v>310</v>
      </c>
      <c r="H878">
        <v>1324.822437114887</v>
      </c>
      <c r="I878">
        <v>778.77313498632122</v>
      </c>
      <c r="J878">
        <v>0.60770343493980594</v>
      </c>
      <c r="K878">
        <v>278.88870436928522</v>
      </c>
      <c r="L878">
        <v>360.36616683495561</v>
      </c>
      <c r="M878">
        <v>352.01038488984966</v>
      </c>
      <c r="N878">
        <v>1318.7180080328928</v>
      </c>
      <c r="O878">
        <v>20.281442767744078</v>
      </c>
      <c r="P878">
        <v>15.996010635493661</v>
      </c>
      <c r="Q878">
        <v>2.9278743339088438</v>
      </c>
      <c r="R878">
        <v>1385.6203774862477</v>
      </c>
      <c r="S878">
        <v>1299.925261308171</v>
      </c>
      <c r="T878">
        <v>5499.9703694753662</v>
      </c>
      <c r="U878">
        <v>2199.753811820206</v>
      </c>
      <c r="V878">
        <v>145.76768492238094</v>
      </c>
      <c r="W878">
        <v>23.799999237060547</v>
      </c>
      <c r="X878">
        <v>0.75402501225471497</v>
      </c>
      <c r="Y878">
        <v>1.625</v>
      </c>
      <c r="Z878" t="s">
        <v>310</v>
      </c>
      <c r="AA878" t="s">
        <v>310</v>
      </c>
      <c r="AB878" t="s">
        <v>310</v>
      </c>
      <c r="AC878" t="s">
        <v>310</v>
      </c>
      <c r="AD878" t="s">
        <v>310</v>
      </c>
      <c r="AE878">
        <v>14674.753305954297</v>
      </c>
      <c r="AF878">
        <v>92.500001907348633</v>
      </c>
      <c r="AG878">
        <v>8.7024998664855957</v>
      </c>
      <c r="AH878">
        <v>357.29999542236328</v>
      </c>
      <c r="AI878" t="s">
        <v>310</v>
      </c>
      <c r="AJ878">
        <v>-0.30000001192092896</v>
      </c>
      <c r="AK878">
        <v>6200</v>
      </c>
      <c r="AL878">
        <v>56.210265261091934</v>
      </c>
      <c r="AM878">
        <v>1.4823030982846077</v>
      </c>
      <c r="AN878">
        <v>1.4430017361884009E-2</v>
      </c>
      <c r="AO878">
        <v>-1.3303457580888236E-2</v>
      </c>
      <c r="AP878">
        <v>5.0127710018162706</v>
      </c>
      <c r="AQ878">
        <v>70.337953521000827</v>
      </c>
      <c r="AR878">
        <v>40030.480098653519</v>
      </c>
      <c r="AS878">
        <v>48464.26183175081</v>
      </c>
      <c r="AT878">
        <v>461.76223400465841</v>
      </c>
      <c r="AU878">
        <v>641.05204874909828</v>
      </c>
      <c r="AV878">
        <v>586.62633244682377</v>
      </c>
      <c r="AW878">
        <v>600.16003784449413</v>
      </c>
      <c r="AX878">
        <v>599.36377358140714</v>
      </c>
      <c r="AY878">
        <v>590.85572039526858</v>
      </c>
      <c r="AZ878">
        <v>3.545951254120896</v>
      </c>
      <c r="BA878">
        <v>-14.014512326988584</v>
      </c>
      <c r="BB878">
        <v>68.272529544762989</v>
      </c>
      <c r="BC878">
        <v>991.17507504003447</v>
      </c>
      <c r="BD878">
        <v>7756.5385104569541</v>
      </c>
      <c r="BE878" s="33">
        <v>8.8383332515756294E-2</v>
      </c>
      <c r="BF878" s="33"/>
    </row>
    <row r="879" spans="3:58" x14ac:dyDescent="0.3">
      <c r="C879" s="34">
        <v>43608</v>
      </c>
      <c r="D879">
        <v>22847.889866438909</v>
      </c>
      <c r="E879">
        <v>179.96964449915114</v>
      </c>
      <c r="F879">
        <v>629.41187321120447</v>
      </c>
      <c r="G879" t="s">
        <v>310</v>
      </c>
      <c r="H879">
        <v>1324.332921154944</v>
      </c>
      <c r="I879">
        <v>777.05974382374541</v>
      </c>
      <c r="J879">
        <v>0.68598244123980934</v>
      </c>
      <c r="K879">
        <v>283.27188898083722</v>
      </c>
      <c r="L879">
        <v>365.1175691675038</v>
      </c>
      <c r="M879">
        <v>353.80110109987032</v>
      </c>
      <c r="N879">
        <v>1318.333570220555</v>
      </c>
      <c r="O879">
        <v>20.048986704523397</v>
      </c>
      <c r="P879">
        <v>15.76549867157539</v>
      </c>
      <c r="Q879">
        <v>3.0122549943774692</v>
      </c>
      <c r="R879">
        <v>1354.7718835041612</v>
      </c>
      <c r="S879">
        <v>1299.7831622394979</v>
      </c>
      <c r="T879">
        <v>5500.0008713051702</v>
      </c>
      <c r="U879">
        <v>2200.9927093223127</v>
      </c>
      <c r="V879">
        <v>177.03835513943631</v>
      </c>
      <c r="W879">
        <v>23.949999809265137</v>
      </c>
      <c r="X879">
        <v>0.71902500092983246</v>
      </c>
      <c r="Y879">
        <v>1.6050000190734863</v>
      </c>
      <c r="Z879" t="s">
        <v>310</v>
      </c>
      <c r="AA879" t="s">
        <v>310</v>
      </c>
      <c r="AB879" t="s">
        <v>310</v>
      </c>
      <c r="AC879" t="s">
        <v>310</v>
      </c>
      <c r="AD879" t="s">
        <v>310</v>
      </c>
      <c r="AE879">
        <v>14632.109421894313</v>
      </c>
      <c r="AF879">
        <v>92.375001907348633</v>
      </c>
      <c r="AG879">
        <v>8.7299997806549072</v>
      </c>
      <c r="AH879">
        <v>356.80000305175781</v>
      </c>
      <c r="AI879" t="s">
        <v>310</v>
      </c>
      <c r="AJ879">
        <v>-0.30000001192092896</v>
      </c>
      <c r="AK879">
        <v>6200</v>
      </c>
      <c r="AL879">
        <v>56.169324180429598</v>
      </c>
      <c r="AM879">
        <v>1.5026287155353053</v>
      </c>
      <c r="AN879">
        <v>1.0229150829246414E-2</v>
      </c>
      <c r="AO879">
        <v>-1.7236125935996469E-2</v>
      </c>
      <c r="AP879">
        <v>5.012967646778022</v>
      </c>
      <c r="AQ879">
        <v>64.430930746318779</v>
      </c>
      <c r="AR879">
        <v>40017.216931244846</v>
      </c>
      <c r="AS879">
        <v>50473.42120580632</v>
      </c>
      <c r="AT879">
        <v>459.11170963347286</v>
      </c>
      <c r="AU879">
        <v>647.49444970548905</v>
      </c>
      <c r="AV879">
        <v>592.06727494946506</v>
      </c>
      <c r="AW879">
        <v>604.44365751093233</v>
      </c>
      <c r="AX879">
        <v>603.4066844106668</v>
      </c>
      <c r="AY879">
        <v>594.60026495368629</v>
      </c>
      <c r="AZ879">
        <v>3.6041025929522106</v>
      </c>
      <c r="BA879">
        <v>-13.841422686688395</v>
      </c>
      <c r="BB879">
        <v>73.164056535290271</v>
      </c>
      <c r="BC879">
        <v>992.47143824964917</v>
      </c>
      <c r="BD879">
        <v>7626.6725390774982</v>
      </c>
      <c r="BE879" s="33">
        <v>8.1191667666037873E-2</v>
      </c>
      <c r="BF879" s="33"/>
    </row>
    <row r="880" spans="3:58" x14ac:dyDescent="0.3">
      <c r="C880" s="34">
        <v>43609</v>
      </c>
      <c r="D880">
        <v>22883.395516603923</v>
      </c>
      <c r="E880">
        <v>178.57679192070981</v>
      </c>
      <c r="F880">
        <v>627.18809100142198</v>
      </c>
      <c r="G880" t="s">
        <v>310</v>
      </c>
      <c r="H880">
        <v>1324.6538297791899</v>
      </c>
      <c r="I880">
        <v>775.44996280829616</v>
      </c>
      <c r="J880">
        <v>0.28509544369650697</v>
      </c>
      <c r="K880">
        <v>283.52005875612718</v>
      </c>
      <c r="L880">
        <v>363.45523244965716</v>
      </c>
      <c r="M880">
        <v>353.94021375516763</v>
      </c>
      <c r="N880">
        <v>1318.0442852022063</v>
      </c>
      <c r="O880">
        <v>20.017336325129065</v>
      </c>
      <c r="P880">
        <v>15.727694359554766</v>
      </c>
      <c r="Q880">
        <v>3.0688995347088124</v>
      </c>
      <c r="R880">
        <v>1363.373873994972</v>
      </c>
      <c r="S880">
        <v>1299.8394310155822</v>
      </c>
      <c r="T880">
        <v>5500.0383099582887</v>
      </c>
      <c r="U880">
        <v>2200.2273031777568</v>
      </c>
      <c r="V880">
        <v>206.28000488079567</v>
      </c>
      <c r="W880">
        <v>23.84999942779541</v>
      </c>
      <c r="X880">
        <v>0.70970001816749573</v>
      </c>
      <c r="Y880">
        <v>1.6150000095367432</v>
      </c>
      <c r="Z880" t="s">
        <v>310</v>
      </c>
      <c r="AA880" t="s">
        <v>310</v>
      </c>
      <c r="AB880" t="s">
        <v>310</v>
      </c>
      <c r="AC880" t="s">
        <v>310</v>
      </c>
      <c r="AD880" t="s">
        <v>310</v>
      </c>
      <c r="AE880">
        <v>14687.416383564654</v>
      </c>
      <c r="AF880">
        <v>92.475000381469727</v>
      </c>
      <c r="AG880">
        <v>8.3424999713897705</v>
      </c>
      <c r="AH880">
        <v>350.60000610351563</v>
      </c>
      <c r="AI880" t="s">
        <v>310</v>
      </c>
      <c r="AJ880">
        <v>0.97499997913837433</v>
      </c>
      <c r="AK880">
        <v>6200</v>
      </c>
      <c r="AL880">
        <v>59.541805198906481</v>
      </c>
      <c r="AM880">
        <v>1.3680369290347816</v>
      </c>
      <c r="AN880">
        <v>1.9843774308156512E-2</v>
      </c>
      <c r="AO880">
        <v>-1.0649783075236065E-2</v>
      </c>
      <c r="AP880">
        <v>5.0130027985150525</v>
      </c>
      <c r="AQ880">
        <v>70.288130107046442</v>
      </c>
      <c r="AR880">
        <v>40013.501227842491</v>
      </c>
      <c r="AS880">
        <v>50298.037307023405</v>
      </c>
      <c r="AT880">
        <v>458.31006738959002</v>
      </c>
      <c r="AU880">
        <v>644.93514692370127</v>
      </c>
      <c r="AV880">
        <v>589.97784146841775</v>
      </c>
      <c r="AW880">
        <v>603.155140329853</v>
      </c>
      <c r="AX880">
        <v>602.10211936668907</v>
      </c>
      <c r="AY880">
        <v>592.80606584683767</v>
      </c>
      <c r="AZ880">
        <v>3.6230333347779258</v>
      </c>
      <c r="BA880">
        <v>-13.893507170147641</v>
      </c>
      <c r="BB880">
        <v>71.387198444196528</v>
      </c>
      <c r="BC880">
        <v>977.00444238436012</v>
      </c>
      <c r="BD880">
        <v>7663.3502105936313</v>
      </c>
      <c r="BE880" s="33">
        <v>8.3879168145358562E-2</v>
      </c>
      <c r="BF880" s="33"/>
    </row>
    <row r="881" spans="3:58" x14ac:dyDescent="0.3">
      <c r="C881" s="34">
        <v>43610</v>
      </c>
      <c r="D881">
        <v>22942.981947724249</v>
      </c>
      <c r="E881">
        <v>184.27596185380207</v>
      </c>
      <c r="F881">
        <v>626.31912625488496</v>
      </c>
      <c r="G881" t="s">
        <v>310</v>
      </c>
      <c r="H881">
        <v>1324.4196895073105</v>
      </c>
      <c r="I881">
        <v>747.8799440775598</v>
      </c>
      <c r="J881">
        <v>4.3767209398325096E-2</v>
      </c>
      <c r="K881">
        <v>281.23178384730852</v>
      </c>
      <c r="L881">
        <v>362.66125449950624</v>
      </c>
      <c r="M881">
        <v>351.56917479344639</v>
      </c>
      <c r="N881">
        <v>1317.962418466909</v>
      </c>
      <c r="O881">
        <v>20.047909346102465</v>
      </c>
      <c r="P881">
        <v>15.753037324746231</v>
      </c>
      <c r="Q881">
        <v>3.1314523311314977</v>
      </c>
      <c r="R881">
        <v>1383.6232005857439</v>
      </c>
      <c r="S881">
        <v>1299.9742557650293</v>
      </c>
      <c r="T881">
        <v>5499.9929559627726</v>
      </c>
      <c r="U881">
        <v>2199.4815814333442</v>
      </c>
      <c r="V881">
        <v>206.51563221367192</v>
      </c>
      <c r="W881">
        <v>23.799999237060547</v>
      </c>
      <c r="X881">
        <v>0.6917249858379364</v>
      </c>
      <c r="Y881">
        <v>1.6800000369548798</v>
      </c>
      <c r="Z881" t="s">
        <v>310</v>
      </c>
      <c r="AA881" t="s">
        <v>310</v>
      </c>
      <c r="AB881" t="s">
        <v>310</v>
      </c>
      <c r="AC881" t="s">
        <v>310</v>
      </c>
      <c r="AD881" t="s">
        <v>310</v>
      </c>
      <c r="AE881">
        <v>14708.003941426343</v>
      </c>
      <c r="AF881">
        <v>92.42500114440918</v>
      </c>
      <c r="AG881">
        <v>8.6600003242492676</v>
      </c>
      <c r="AH881">
        <v>353.69999694824219</v>
      </c>
      <c r="AI881" t="s">
        <v>310</v>
      </c>
      <c r="AJ881">
        <v>1.3999999761581421</v>
      </c>
      <c r="AK881">
        <v>6200</v>
      </c>
      <c r="AL881">
        <v>61.415219210756071</v>
      </c>
      <c r="AM881">
        <v>1.2894382893493792</v>
      </c>
      <c r="AN881">
        <v>2.8550542801283565E-2</v>
      </c>
      <c r="AO881">
        <v>-1.4353322098345282E-2</v>
      </c>
      <c r="AP881">
        <v>5.0129716272146903</v>
      </c>
      <c r="AQ881">
        <v>72.195631233016698</v>
      </c>
      <c r="AR881">
        <v>40151.956672428409</v>
      </c>
      <c r="AS881">
        <v>50317.564155942404</v>
      </c>
      <c r="AT881">
        <v>461.18120633068088</v>
      </c>
      <c r="AU881">
        <v>643.89677580662544</v>
      </c>
      <c r="AV881">
        <v>589.23749218577291</v>
      </c>
      <c r="AW881">
        <v>602.03165641523822</v>
      </c>
      <c r="AX881">
        <v>600.94524699778344</v>
      </c>
      <c r="AY881">
        <v>592.32469543244599</v>
      </c>
      <c r="AZ881">
        <v>3.6309561883450221</v>
      </c>
      <c r="BA881">
        <v>-13.9090948794531</v>
      </c>
      <c r="BB881">
        <v>70.534336524292385</v>
      </c>
      <c r="BC881">
        <v>949.00796570355647</v>
      </c>
      <c r="BD881">
        <v>7754.1356453178296</v>
      </c>
      <c r="BE881" s="33">
        <v>8.5366665075222656E-2</v>
      </c>
      <c r="BF881" s="33"/>
    </row>
    <row r="882" spans="3:58" x14ac:dyDescent="0.3">
      <c r="C882" s="34">
        <v>43611</v>
      </c>
      <c r="D882">
        <v>22936.573951098191</v>
      </c>
      <c r="E882">
        <v>184.59495453408877</v>
      </c>
      <c r="F882">
        <v>626.80161192818275</v>
      </c>
      <c r="G882" t="s">
        <v>310</v>
      </c>
      <c r="H882">
        <v>1323.1809182464715</v>
      </c>
      <c r="I882">
        <v>750.67423945134419</v>
      </c>
      <c r="J882">
        <v>0.66499382229604387</v>
      </c>
      <c r="K882">
        <v>281.2638866416184</v>
      </c>
      <c r="L882">
        <v>360.96122850784957</v>
      </c>
      <c r="M882">
        <v>351.21539989554958</v>
      </c>
      <c r="N882">
        <v>1316.5733460515655</v>
      </c>
      <c r="O882">
        <v>20.007967212613721</v>
      </c>
      <c r="P882">
        <v>15.706787993784941</v>
      </c>
      <c r="Q882">
        <v>3.1295118883348287</v>
      </c>
      <c r="R882">
        <v>1377.97142275856</v>
      </c>
      <c r="S882">
        <v>1300.0436925563977</v>
      </c>
      <c r="T882">
        <v>5499.9609076490569</v>
      </c>
      <c r="U882">
        <v>2199.4323653973734</v>
      </c>
      <c r="V882">
        <v>206.64139938097611</v>
      </c>
      <c r="W882">
        <v>23.350000381469727</v>
      </c>
      <c r="X882">
        <v>0.69452497363090515</v>
      </c>
      <c r="Y882">
        <v>1.6400000154972076</v>
      </c>
      <c r="Z882" t="s">
        <v>310</v>
      </c>
      <c r="AA882" t="s">
        <v>310</v>
      </c>
      <c r="AB882" t="s">
        <v>310</v>
      </c>
      <c r="AC882" t="s">
        <v>310</v>
      </c>
      <c r="AD882" t="s">
        <v>310</v>
      </c>
      <c r="AE882">
        <v>14733.894422987487</v>
      </c>
      <c r="AF882">
        <v>92.325002670288086</v>
      </c>
      <c r="AG882">
        <v>8.8025002479553223</v>
      </c>
      <c r="AH882">
        <v>357.42500305175781</v>
      </c>
      <c r="AI882" t="s">
        <v>310</v>
      </c>
      <c r="AJ882">
        <v>1.3999999761581421</v>
      </c>
      <c r="AK882">
        <v>6200</v>
      </c>
      <c r="AL882">
        <v>59.688333908102855</v>
      </c>
      <c r="AM882">
        <v>1.3630267050399953</v>
      </c>
      <c r="AN882">
        <v>2.1839226513592724E-2</v>
      </c>
      <c r="AO882">
        <v>-1.5372120398647908E-2</v>
      </c>
      <c r="AP882">
        <v>5.0130315584743625</v>
      </c>
      <c r="AQ882">
        <v>69.267235007977064</v>
      </c>
      <c r="AR882">
        <v>40163.620255349546</v>
      </c>
      <c r="AS882">
        <v>50467.179348347207</v>
      </c>
      <c r="AT882">
        <v>461.12939124310702</v>
      </c>
      <c r="AU882">
        <v>644.30833033084457</v>
      </c>
      <c r="AV882">
        <v>587.1057570399804</v>
      </c>
      <c r="AW882">
        <v>599.76610483025559</v>
      </c>
      <c r="AX882">
        <v>598.79442053749744</v>
      </c>
      <c r="AY882">
        <v>590.50091124298513</v>
      </c>
      <c r="AZ882">
        <v>3.417125717284478</v>
      </c>
      <c r="BA882">
        <v>-13.938646357687913</v>
      </c>
      <c r="BB882">
        <v>69.471685572524009</v>
      </c>
      <c r="BC882">
        <v>950.18139024070717</v>
      </c>
      <c r="BD882">
        <v>7660.9127906304138</v>
      </c>
      <c r="BE882" s="33">
        <v>8.4924998072286442E-2</v>
      </c>
      <c r="BF882" s="33"/>
    </row>
    <row r="883" spans="3:58" x14ac:dyDescent="0.3">
      <c r="C883" s="34">
        <v>43612</v>
      </c>
      <c r="D883">
        <v>22695.47301858271</v>
      </c>
      <c r="E883">
        <v>183.42777572810391</v>
      </c>
      <c r="F883">
        <v>630.98859886187438</v>
      </c>
      <c r="G883" t="s">
        <v>310</v>
      </c>
      <c r="H883">
        <v>1318.9255115492215</v>
      </c>
      <c r="I883">
        <v>751.98653451152256</v>
      </c>
      <c r="J883">
        <v>0.26712530473832974</v>
      </c>
      <c r="K883">
        <v>285.0325493206762</v>
      </c>
      <c r="L883">
        <v>366.19782594966375</v>
      </c>
      <c r="M883">
        <v>357.01050762696508</v>
      </c>
      <c r="N883">
        <v>1312.6819531627821</v>
      </c>
      <c r="O883">
        <v>20.170312650832756</v>
      </c>
      <c r="P883">
        <v>15.872684617532736</v>
      </c>
      <c r="Q883">
        <v>3.2112487546602031</v>
      </c>
      <c r="R883">
        <v>1371.3318211631724</v>
      </c>
      <c r="S883">
        <v>1299.8440734162559</v>
      </c>
      <c r="T883">
        <v>5500.0540847998482</v>
      </c>
      <c r="U883">
        <v>2199.9997151534881</v>
      </c>
      <c r="V883">
        <v>206.54246523430351</v>
      </c>
      <c r="W883">
        <v>23.500000476837158</v>
      </c>
      <c r="X883">
        <v>0.70144997537136078</v>
      </c>
      <c r="Y883">
        <v>1.7850000262260437</v>
      </c>
      <c r="Z883" t="s">
        <v>310</v>
      </c>
      <c r="AA883" t="s">
        <v>310</v>
      </c>
      <c r="AB883" t="s">
        <v>310</v>
      </c>
      <c r="AC883" t="s">
        <v>310</v>
      </c>
      <c r="AD883" t="s">
        <v>310</v>
      </c>
      <c r="AE883">
        <v>14518.980498209832</v>
      </c>
      <c r="AF883">
        <v>92.524999618530273</v>
      </c>
      <c r="AG883">
        <v>8.7474997043609619</v>
      </c>
      <c r="AH883">
        <v>357.80001068115234</v>
      </c>
      <c r="AI883" t="s">
        <v>310</v>
      </c>
      <c r="AJ883">
        <v>1.550000011920929</v>
      </c>
      <c r="AK883">
        <v>6200</v>
      </c>
      <c r="AL883">
        <v>58.671781039701678</v>
      </c>
      <c r="AM883">
        <v>1.376471421182871</v>
      </c>
      <c r="AN883">
        <v>2.0398768961043947E-2</v>
      </c>
      <c r="AO883">
        <v>-1.5757197236767197E-2</v>
      </c>
      <c r="AP883">
        <v>5.0128963865538241</v>
      </c>
      <c r="AQ883">
        <v>63.571225144569652</v>
      </c>
      <c r="AR883">
        <v>39778.618780523604</v>
      </c>
      <c r="AS883">
        <v>51249.334278023736</v>
      </c>
      <c r="AT883">
        <v>460.17574599119354</v>
      </c>
      <c r="AU883">
        <v>649.28318643088733</v>
      </c>
      <c r="AV883">
        <v>590.33553106759791</v>
      </c>
      <c r="AW883">
        <v>604.16874162880356</v>
      </c>
      <c r="AX883">
        <v>603.2684527920394</v>
      </c>
      <c r="AY883">
        <v>593.54262641501145</v>
      </c>
      <c r="AZ883">
        <v>3.3752218451705187</v>
      </c>
      <c r="BA883">
        <v>-13.855891510050759</v>
      </c>
      <c r="BB883">
        <v>72.557081761914887</v>
      </c>
      <c r="BC883">
        <v>960.30869566693889</v>
      </c>
      <c r="BD883">
        <v>7571.7806558317043</v>
      </c>
      <c r="BE883" s="33">
        <v>8.1395833132167653E-2</v>
      </c>
      <c r="BF883" s="33"/>
    </row>
    <row r="884" spans="3:58" x14ac:dyDescent="0.3">
      <c r="C884" s="34">
        <v>43613</v>
      </c>
      <c r="D884">
        <v>22993.663847941923</v>
      </c>
      <c r="E884">
        <v>185.58313356868734</v>
      </c>
      <c r="F884">
        <v>629.47269757338665</v>
      </c>
      <c r="G884" t="s">
        <v>310</v>
      </c>
      <c r="H884">
        <v>1319.9657533685738</v>
      </c>
      <c r="I884">
        <v>754.3053998995133</v>
      </c>
      <c r="J884">
        <v>0.32322971894409841</v>
      </c>
      <c r="K884">
        <v>284.33310852693785</v>
      </c>
      <c r="L884">
        <v>366.27614364551272</v>
      </c>
      <c r="M884">
        <v>357.67723883163302</v>
      </c>
      <c r="N884">
        <v>1313.3695167225401</v>
      </c>
      <c r="O884">
        <v>20.325385531908456</v>
      </c>
      <c r="P884">
        <v>16.023497879597251</v>
      </c>
      <c r="Q884">
        <v>3.1888817507864626</v>
      </c>
      <c r="R884">
        <v>1370.2861724488973</v>
      </c>
      <c r="S884">
        <v>1299.957302340569</v>
      </c>
      <c r="T884">
        <v>5499.9319941753101</v>
      </c>
      <c r="U884">
        <v>2199.3599351339967</v>
      </c>
      <c r="V884">
        <v>206.55271043114519</v>
      </c>
      <c r="W884">
        <v>23.600000381469727</v>
      </c>
      <c r="X884">
        <v>0.69837500154972076</v>
      </c>
      <c r="Y884">
        <v>1.8099999725818634</v>
      </c>
      <c r="Z884" t="s">
        <v>310</v>
      </c>
      <c r="AA884" t="s">
        <v>310</v>
      </c>
      <c r="AB884" t="s">
        <v>310</v>
      </c>
      <c r="AC884" t="s">
        <v>310</v>
      </c>
      <c r="AD884" t="s">
        <v>310</v>
      </c>
      <c r="AE884">
        <v>14604.163396077067</v>
      </c>
      <c r="AF884">
        <v>92.825000762939453</v>
      </c>
      <c r="AG884">
        <v>8.6699995994567871</v>
      </c>
      <c r="AH884">
        <v>352.75000762939453</v>
      </c>
      <c r="AI884" t="s">
        <v>310</v>
      </c>
      <c r="AJ884">
        <v>1.6000000238418579</v>
      </c>
      <c r="AK884">
        <v>6200</v>
      </c>
      <c r="AL884">
        <v>57.222085516878124</v>
      </c>
      <c r="AM884">
        <v>1.4183555379904691</v>
      </c>
      <c r="AN884">
        <v>1.5784355740024937E-2</v>
      </c>
      <c r="AO884">
        <v>-1.8264602767945833E-2</v>
      </c>
      <c r="AP884">
        <v>5.0126371042095803</v>
      </c>
      <c r="AQ884">
        <v>70.360582045279557</v>
      </c>
      <c r="AR884">
        <v>39806.01204690661</v>
      </c>
      <c r="AS884">
        <v>50897.089295147547</v>
      </c>
      <c r="AT884">
        <v>462.65643204366194</v>
      </c>
      <c r="AU884">
        <v>648.04074094169562</v>
      </c>
      <c r="AV884">
        <v>589.92890996444487</v>
      </c>
      <c r="AW884">
        <v>605.15516667020347</v>
      </c>
      <c r="AX884">
        <v>604.28669675295953</v>
      </c>
      <c r="AY884">
        <v>593.42458568077393</v>
      </c>
      <c r="AZ884">
        <v>3.390338925119702</v>
      </c>
      <c r="BA884">
        <v>-13.864593970514205</v>
      </c>
      <c r="BB884">
        <v>70.323434012010765</v>
      </c>
      <c r="BC884">
        <v>963.78397421325155</v>
      </c>
      <c r="BD884">
        <v>7590.4696453315792</v>
      </c>
      <c r="BE884" s="33">
        <v>7.7475001414616898E-2</v>
      </c>
      <c r="BF884" s="33"/>
    </row>
    <row r="885" spans="3:58" x14ac:dyDescent="0.3">
      <c r="C885" s="34">
        <v>43614</v>
      </c>
      <c r="D885">
        <v>23000.417989915644</v>
      </c>
      <c r="E885">
        <v>181.83126897005721</v>
      </c>
      <c r="F885">
        <v>622.19865745707841</v>
      </c>
      <c r="G885" t="s">
        <v>310</v>
      </c>
      <c r="H885">
        <v>1320.0449260999967</v>
      </c>
      <c r="I885">
        <v>757.87716420120762</v>
      </c>
      <c r="J885">
        <v>1.4259033139146591</v>
      </c>
      <c r="K885">
        <v>265.70007250058353</v>
      </c>
      <c r="L885">
        <v>350.68428623352406</v>
      </c>
      <c r="M885">
        <v>345.21186403081032</v>
      </c>
      <c r="N885">
        <v>1313.3747678996447</v>
      </c>
      <c r="O885">
        <v>20.316403234101998</v>
      </c>
      <c r="P885">
        <v>16.003142349164445</v>
      </c>
      <c r="Q885">
        <v>2.8328038506123554</v>
      </c>
      <c r="R885">
        <v>1386.9850846597647</v>
      </c>
      <c r="S885">
        <v>1300.0457341812578</v>
      </c>
      <c r="T885">
        <v>5500.0458466846158</v>
      </c>
      <c r="U885">
        <v>2200.104030246664</v>
      </c>
      <c r="V885">
        <v>206.60948440277039</v>
      </c>
      <c r="W885">
        <v>22.850000381469727</v>
      </c>
      <c r="X885">
        <v>0.68235000967979431</v>
      </c>
      <c r="Y885">
        <v>1.7999999523162842</v>
      </c>
      <c r="Z885" t="s">
        <v>310</v>
      </c>
      <c r="AA885" t="s">
        <v>310</v>
      </c>
      <c r="AB885" t="s">
        <v>310</v>
      </c>
      <c r="AC885" t="s">
        <v>310</v>
      </c>
      <c r="AD885" t="s">
        <v>310</v>
      </c>
      <c r="AE885">
        <v>14705.543676290772</v>
      </c>
      <c r="AF885">
        <v>92.600000381469727</v>
      </c>
      <c r="AG885">
        <v>8.7849998474121094</v>
      </c>
      <c r="AH885">
        <v>351.69999694824219</v>
      </c>
      <c r="AI885" t="s">
        <v>310</v>
      </c>
      <c r="AJ885">
        <v>1.449999988079071</v>
      </c>
      <c r="AK885">
        <v>6200</v>
      </c>
      <c r="AL885">
        <v>62.479280142387118</v>
      </c>
      <c r="AM885">
        <v>1.7208860594534534</v>
      </c>
      <c r="AN885">
        <v>3.0542212252215695</v>
      </c>
      <c r="AO885">
        <v>8.0789112286764908</v>
      </c>
      <c r="AP885">
        <v>2.3594749986546772</v>
      </c>
      <c r="AQ885">
        <v>63.340086192565138</v>
      </c>
      <c r="AR885">
        <v>40016.045507206785</v>
      </c>
      <c r="AS885">
        <v>49785.365032802452</v>
      </c>
      <c r="AT885">
        <v>459.03642401452282</v>
      </c>
      <c r="AU885">
        <v>640.44316304482311</v>
      </c>
      <c r="AV885">
        <v>585.35404206935027</v>
      </c>
      <c r="AW885">
        <v>599.54862968177156</v>
      </c>
      <c r="AX885">
        <v>598.53711245566956</v>
      </c>
      <c r="AY885">
        <v>589.93818707094283</v>
      </c>
      <c r="AZ885">
        <v>3.5055726663198619</v>
      </c>
      <c r="BA885">
        <v>-14.496975161676772</v>
      </c>
      <c r="BB885">
        <v>61.930297695200288</v>
      </c>
      <c r="BC885">
        <v>965.0963323070057</v>
      </c>
      <c r="BD885">
        <v>7623.0370888925954</v>
      </c>
      <c r="BE885" s="33">
        <v>8.0895833050211266E-2</v>
      </c>
      <c r="BF885" s="33"/>
    </row>
    <row r="886" spans="3:58" x14ac:dyDescent="0.3">
      <c r="C886" s="34">
        <v>43615</v>
      </c>
      <c r="D886">
        <v>22999.4058124043</v>
      </c>
      <c r="E886">
        <v>181.43651496924028</v>
      </c>
      <c r="F886">
        <v>617.07947378230074</v>
      </c>
      <c r="G886" t="s">
        <v>310</v>
      </c>
      <c r="H886">
        <v>1320.0064608596531</v>
      </c>
      <c r="I886">
        <v>758.47086470749525</v>
      </c>
      <c r="J886">
        <v>2.7484157056863867</v>
      </c>
      <c r="K886">
        <v>264.6184986265672</v>
      </c>
      <c r="L886">
        <v>352.25343844787318</v>
      </c>
      <c r="M886">
        <v>346.68448819723994</v>
      </c>
      <c r="N886">
        <v>1313.5180868682685</v>
      </c>
      <c r="O886">
        <v>20.45468019404705</v>
      </c>
      <c r="P886">
        <v>16.17266052371636</v>
      </c>
      <c r="Q886">
        <v>2.8019524001542386</v>
      </c>
      <c r="R886">
        <v>1379.2320373635678</v>
      </c>
      <c r="S886">
        <v>1300.142984523523</v>
      </c>
      <c r="T886">
        <v>5500.04908994775</v>
      </c>
      <c r="U886">
        <v>2200.0710741048815</v>
      </c>
      <c r="V886">
        <v>207.2944031119608</v>
      </c>
      <c r="W886">
        <v>23.050000667572021</v>
      </c>
      <c r="X886">
        <v>0.68177500367164612</v>
      </c>
      <c r="Y886">
        <v>1.8449999988079071</v>
      </c>
      <c r="Z886" t="s">
        <v>310</v>
      </c>
      <c r="AA886" t="s">
        <v>310</v>
      </c>
      <c r="AB886" t="s">
        <v>310</v>
      </c>
      <c r="AC886" t="s">
        <v>310</v>
      </c>
      <c r="AD886" t="s">
        <v>310</v>
      </c>
      <c r="AE886">
        <v>14621.399313387747</v>
      </c>
      <c r="AF886">
        <v>92.350002288818359</v>
      </c>
      <c r="AG886">
        <v>8.7624998092651367</v>
      </c>
      <c r="AH886">
        <v>355.72499847412109</v>
      </c>
      <c r="AI886" t="s">
        <v>310</v>
      </c>
      <c r="AJ886">
        <v>1.3999999761581421</v>
      </c>
      <c r="AK886">
        <v>6200</v>
      </c>
      <c r="AL886">
        <v>71.556837742768536</v>
      </c>
      <c r="AM886">
        <v>2.0112854300343717</v>
      </c>
      <c r="AN886">
        <v>5.4917147275702192</v>
      </c>
      <c r="AO886">
        <v>15.154235132734151</v>
      </c>
      <c r="AP886">
        <v>0.17539823725626205</v>
      </c>
      <c r="AQ886">
        <v>60.136671355166776</v>
      </c>
      <c r="AR886">
        <v>40052.702482909364</v>
      </c>
      <c r="AS886">
        <v>48992.759346452396</v>
      </c>
      <c r="AT886">
        <v>458.6925901827052</v>
      </c>
      <c r="AU886">
        <v>635.26023941885956</v>
      </c>
      <c r="AV886">
        <v>581.16983090054146</v>
      </c>
      <c r="AW886">
        <v>596.3996029597281</v>
      </c>
      <c r="AX886">
        <v>595.03985779315281</v>
      </c>
      <c r="AY886">
        <v>586.0586866017793</v>
      </c>
      <c r="AZ886">
        <v>3.6072428389498108</v>
      </c>
      <c r="BA886">
        <v>-14.247079452202694</v>
      </c>
      <c r="BB886">
        <v>62.40890785227343</v>
      </c>
      <c r="BC886">
        <v>952.18173307039046</v>
      </c>
      <c r="BD886">
        <v>7562.546993657571</v>
      </c>
      <c r="BE886" s="33">
        <v>8.3262501905361816E-2</v>
      </c>
      <c r="BF886" s="33"/>
    </row>
    <row r="887" spans="3:58" x14ac:dyDescent="0.3">
      <c r="C887" s="34">
        <v>43616</v>
      </c>
      <c r="D887">
        <v>22998.876969529116</v>
      </c>
      <c r="E887">
        <v>181.76531211979866</v>
      </c>
      <c r="F887">
        <v>618.29884104615383</v>
      </c>
      <c r="G887" t="s">
        <v>310</v>
      </c>
      <c r="H887">
        <v>1319.8370158894904</v>
      </c>
      <c r="I887">
        <v>760.35498760039832</v>
      </c>
      <c r="J887">
        <v>2.9088949034152902</v>
      </c>
      <c r="K887">
        <v>276.17072339713093</v>
      </c>
      <c r="L887">
        <v>356.15674796392136</v>
      </c>
      <c r="M887">
        <v>348.54207065410117</v>
      </c>
      <c r="N887">
        <v>1313.7691734010791</v>
      </c>
      <c r="O887">
        <v>20.410824088550726</v>
      </c>
      <c r="P887">
        <v>16.121684054791558</v>
      </c>
      <c r="Q887">
        <v>2.8971460623430487</v>
      </c>
      <c r="R887">
        <v>1386.1806575680469</v>
      </c>
      <c r="S887">
        <v>1299.9507577191343</v>
      </c>
      <c r="T887">
        <v>5499.9149537581916</v>
      </c>
      <c r="U887">
        <v>2200.387575685093</v>
      </c>
      <c r="V887">
        <v>206.70472622681757</v>
      </c>
      <c r="W887">
        <v>22.000000476837158</v>
      </c>
      <c r="X887">
        <v>0.67352500557899475</v>
      </c>
      <c r="Y887">
        <v>1.9049999713897705</v>
      </c>
      <c r="Z887" t="s">
        <v>310</v>
      </c>
      <c r="AA887" t="s">
        <v>310</v>
      </c>
      <c r="AB887" t="s">
        <v>310</v>
      </c>
      <c r="AC887" t="s">
        <v>310</v>
      </c>
      <c r="AD887" t="s">
        <v>310</v>
      </c>
      <c r="AE887">
        <v>14630.344884810773</v>
      </c>
      <c r="AF887">
        <v>92.375001907348633</v>
      </c>
      <c r="AG887">
        <v>8.807499885559082</v>
      </c>
      <c r="AH887">
        <v>355.20000457763672</v>
      </c>
      <c r="AI887" t="s">
        <v>310</v>
      </c>
      <c r="AJ887">
        <v>0.64999999850988388</v>
      </c>
      <c r="AK887">
        <v>6200</v>
      </c>
      <c r="AL887">
        <v>78.702193680465953</v>
      </c>
      <c r="AM887">
        <v>2.0785057021946605</v>
      </c>
      <c r="AN887">
        <v>4.7183229494313643</v>
      </c>
      <c r="AO887">
        <v>13.780120491350193</v>
      </c>
      <c r="AP887">
        <v>0.32560402087057344</v>
      </c>
      <c r="AQ887">
        <v>70.143744932206602</v>
      </c>
      <c r="AR887">
        <v>40177.626282991543</v>
      </c>
      <c r="AS887">
        <v>47961.127534246167</v>
      </c>
      <c r="AT887">
        <v>460.12321125356021</v>
      </c>
      <c r="AU887">
        <v>636.10504697737315</v>
      </c>
      <c r="AV887">
        <v>578.77410097239658</v>
      </c>
      <c r="AW887">
        <v>594.07487217197945</v>
      </c>
      <c r="AX887">
        <v>593.01587501462109</v>
      </c>
      <c r="AY887">
        <v>584.11788251350174</v>
      </c>
      <c r="AZ887">
        <v>3.350498000905497</v>
      </c>
      <c r="BA887">
        <v>-14.0570618624663</v>
      </c>
      <c r="BB887">
        <v>64.697057590910589</v>
      </c>
      <c r="BC887">
        <v>955.35121161635811</v>
      </c>
      <c r="BD887">
        <v>7535.9722831913659</v>
      </c>
      <c r="BE887" s="33">
        <v>8.1408334895968437E-2</v>
      </c>
      <c r="BF887" s="33"/>
    </row>
    <row r="888" spans="3:58" x14ac:dyDescent="0.3">
      <c r="C888" s="34">
        <v>43617</v>
      </c>
      <c r="D888">
        <v>22812.227221067147</v>
      </c>
      <c r="E888">
        <v>183.5949540265504</v>
      </c>
      <c r="F888">
        <v>622.72724042757773</v>
      </c>
      <c r="G888" t="s">
        <v>310</v>
      </c>
      <c r="H888">
        <v>1319.8772531624923</v>
      </c>
      <c r="I888">
        <v>756.90455509705134</v>
      </c>
      <c r="J888">
        <v>2.8623944912934562</v>
      </c>
      <c r="K888">
        <v>280.69687798507402</v>
      </c>
      <c r="L888">
        <v>361.01619066105633</v>
      </c>
      <c r="M888">
        <v>354.08640434565598</v>
      </c>
      <c r="N888">
        <v>1314.3527143549263</v>
      </c>
      <c r="O888">
        <v>20.25643066966569</v>
      </c>
      <c r="P888">
        <v>15.964609621114558</v>
      </c>
      <c r="Q888">
        <v>3.0337668892330329</v>
      </c>
      <c r="R888">
        <v>1382.2259555020185</v>
      </c>
      <c r="S888">
        <v>1300.0381275893465</v>
      </c>
      <c r="T888">
        <v>5500.0723191000006</v>
      </c>
      <c r="U888">
        <v>2199.8107445735195</v>
      </c>
      <c r="V888">
        <v>206.72639737040041</v>
      </c>
      <c r="W888">
        <v>23.249999523162842</v>
      </c>
      <c r="X888">
        <v>0.70787498354911804</v>
      </c>
      <c r="Y888">
        <v>1.7849999964237213</v>
      </c>
      <c r="Z888" t="s">
        <v>310</v>
      </c>
      <c r="AA888" t="s">
        <v>310</v>
      </c>
      <c r="AB888" t="s">
        <v>310</v>
      </c>
      <c r="AC888" t="s">
        <v>310</v>
      </c>
      <c r="AD888" t="s">
        <v>310</v>
      </c>
      <c r="AE888">
        <v>14626.859380824017</v>
      </c>
      <c r="AF888">
        <v>92.700002670288086</v>
      </c>
      <c r="AG888">
        <v>8.7924997806549072</v>
      </c>
      <c r="AH888">
        <v>354.52500152587891</v>
      </c>
      <c r="AI888" t="s">
        <v>310</v>
      </c>
      <c r="AJ888">
        <v>0.40000000596046448</v>
      </c>
      <c r="AK888">
        <v>6200</v>
      </c>
      <c r="AL888">
        <v>83.094895503345271</v>
      </c>
      <c r="AM888">
        <v>1.784572722470583</v>
      </c>
      <c r="AN888">
        <v>3.6872501324787543</v>
      </c>
      <c r="AO888">
        <v>10.505427994029541</v>
      </c>
      <c r="AP888">
        <v>0.56671733500480292</v>
      </c>
      <c r="AQ888">
        <v>63.332753237727232</v>
      </c>
      <c r="AR888">
        <v>39841.794476977833</v>
      </c>
      <c r="AS888">
        <v>48966.780287088441</v>
      </c>
      <c r="AT888">
        <v>460.20122088197411</v>
      </c>
      <c r="AU888">
        <v>641.03780037166678</v>
      </c>
      <c r="AV888">
        <v>585.78533898736373</v>
      </c>
      <c r="AW888">
        <v>600.14953897431894</v>
      </c>
      <c r="AX888">
        <v>599.07408566826484</v>
      </c>
      <c r="AY888">
        <v>589.6016289221194</v>
      </c>
      <c r="AZ888">
        <v>3.7395062594539983</v>
      </c>
      <c r="BA888">
        <v>-13.854288546975763</v>
      </c>
      <c r="BB888">
        <v>68.69679636484662</v>
      </c>
      <c r="BC888">
        <v>970.16354548454285</v>
      </c>
      <c r="BD888">
        <v>7489.4421193996004</v>
      </c>
      <c r="BE888" s="33">
        <v>8.0379166329900428E-2</v>
      </c>
      <c r="BF888" s="33"/>
    </row>
    <row r="889" spans="3:58" x14ac:dyDescent="0.3">
      <c r="C889" s="34">
        <v>43618</v>
      </c>
      <c r="D889">
        <v>21903.05251122663</v>
      </c>
      <c r="E889">
        <v>183.59719317290902</v>
      </c>
      <c r="F889">
        <v>603.74205583596324</v>
      </c>
      <c r="G889" t="s">
        <v>310</v>
      </c>
      <c r="H889">
        <v>1320.2238727554231</v>
      </c>
      <c r="I889">
        <v>753.67717238717933</v>
      </c>
      <c r="J889">
        <v>2.5661244508215897</v>
      </c>
      <c r="K889">
        <v>275.28369336811801</v>
      </c>
      <c r="L889">
        <v>349.33065344701754</v>
      </c>
      <c r="M889">
        <v>352.44586826765607</v>
      </c>
      <c r="N889">
        <v>1316.2341231150206</v>
      </c>
      <c r="O889">
        <v>19.720041821681974</v>
      </c>
      <c r="P889">
        <v>15.430230303507383</v>
      </c>
      <c r="Q889">
        <v>3.1450473911170511</v>
      </c>
      <c r="R889">
        <v>1366.1606733514923</v>
      </c>
      <c r="S889">
        <v>1300.0896982571248</v>
      </c>
      <c r="T889">
        <v>5499.9752091640785</v>
      </c>
      <c r="U889">
        <v>2200.254455535382</v>
      </c>
      <c r="V889">
        <v>207.01969388951605</v>
      </c>
      <c r="W889">
        <v>23.275000095367432</v>
      </c>
      <c r="X889">
        <v>0.7354000061750412</v>
      </c>
      <c r="Y889">
        <v>1.6949999630451202</v>
      </c>
      <c r="Z889" t="s">
        <v>310</v>
      </c>
      <c r="AA889" t="s">
        <v>310</v>
      </c>
      <c r="AB889" t="s">
        <v>310</v>
      </c>
      <c r="AC889" t="s">
        <v>310</v>
      </c>
      <c r="AD889" t="s">
        <v>310</v>
      </c>
      <c r="AE889">
        <v>14136.348468280385</v>
      </c>
      <c r="AF889">
        <v>92.649999618530273</v>
      </c>
      <c r="AG889">
        <v>8.3524999618530273</v>
      </c>
      <c r="AH889">
        <v>354.04999542236328</v>
      </c>
      <c r="AI889" t="s">
        <v>310</v>
      </c>
      <c r="AJ889">
        <v>0.40000000596046448</v>
      </c>
      <c r="AK889">
        <v>6200</v>
      </c>
      <c r="AL889">
        <v>91.515062778503776</v>
      </c>
      <c r="AM889">
        <v>1.3680669050454768</v>
      </c>
      <c r="AN889">
        <v>1.4782403816357121</v>
      </c>
      <c r="AO889">
        <v>3.9956326759768417</v>
      </c>
      <c r="AP889">
        <v>1.3365027552471378</v>
      </c>
      <c r="AQ889">
        <v>65.170856677916404</v>
      </c>
      <c r="AR889">
        <v>39072.907147943515</v>
      </c>
      <c r="AS889">
        <v>41314.357062410672</v>
      </c>
      <c r="AT889">
        <v>460.24185114912507</v>
      </c>
      <c r="AU889">
        <v>621.46546312413739</v>
      </c>
      <c r="AV889">
        <v>553.97036855953775</v>
      </c>
      <c r="AW889">
        <v>571.25453212043328</v>
      </c>
      <c r="AX889">
        <v>569.87179107193833</v>
      </c>
      <c r="AY889">
        <v>563.20197101818178</v>
      </c>
      <c r="AZ889">
        <v>3.6961588971998309</v>
      </c>
      <c r="BA889">
        <v>-13.920824136608726</v>
      </c>
      <c r="BB889">
        <v>65.076607515588719</v>
      </c>
      <c r="BC889">
        <v>978.63940545392188</v>
      </c>
      <c r="BD889">
        <v>7453.7445065750044</v>
      </c>
      <c r="BE889" s="33">
        <v>8.0466666569312409E-2</v>
      </c>
      <c r="BF889" s="33"/>
    </row>
    <row r="890" spans="3:58" x14ac:dyDescent="0.3">
      <c r="C890" s="34">
        <v>43619</v>
      </c>
      <c r="D890">
        <v>21161.930732577133</v>
      </c>
      <c r="E890">
        <v>181.38259091927949</v>
      </c>
      <c r="F890">
        <v>600.85549948417849</v>
      </c>
      <c r="G890" t="s">
        <v>310</v>
      </c>
      <c r="H890">
        <v>1326.5354582741311</v>
      </c>
      <c r="I890">
        <v>748.37682113576932</v>
      </c>
      <c r="J890">
        <v>2.5111477693171396</v>
      </c>
      <c r="K890">
        <v>269.72183936102169</v>
      </c>
      <c r="L890">
        <v>345.62204282634553</v>
      </c>
      <c r="M890">
        <v>349.10230487738767</v>
      </c>
      <c r="N890">
        <v>1321.5732347147962</v>
      </c>
      <c r="O890">
        <v>19.523675606294653</v>
      </c>
      <c r="P890">
        <v>15.103511749987137</v>
      </c>
      <c r="Q890">
        <v>3.5240288668616859</v>
      </c>
      <c r="R890">
        <v>1387.6637971982407</v>
      </c>
      <c r="S890">
        <v>1300.076621421942</v>
      </c>
      <c r="T890">
        <v>5500.2074908274772</v>
      </c>
      <c r="U890">
        <v>2200.2113670661456</v>
      </c>
      <c r="V890">
        <v>206.81818614904938</v>
      </c>
      <c r="W890">
        <v>23.699999809265137</v>
      </c>
      <c r="X890">
        <v>0.74520000815391541</v>
      </c>
      <c r="Y890">
        <v>1.6799999475479126</v>
      </c>
      <c r="Z890" t="s">
        <v>310</v>
      </c>
      <c r="AA890" t="s">
        <v>310</v>
      </c>
      <c r="AB890" t="s">
        <v>310</v>
      </c>
      <c r="AC890" t="s">
        <v>310</v>
      </c>
      <c r="AD890" t="s">
        <v>310</v>
      </c>
      <c r="AE890">
        <v>13592.6138678155</v>
      </c>
      <c r="AF890">
        <v>92.524999618530273</v>
      </c>
      <c r="AG890">
        <v>8.7200002670288086</v>
      </c>
      <c r="AH890">
        <v>351.87500762939453</v>
      </c>
      <c r="AI890" t="s">
        <v>310</v>
      </c>
      <c r="AJ890">
        <v>0.10000000149011612</v>
      </c>
      <c r="AK890">
        <v>6200</v>
      </c>
      <c r="AL890">
        <v>95.325402441766713</v>
      </c>
      <c r="AM890">
        <v>1.1556541290251809</v>
      </c>
      <c r="AN890">
        <v>0.61194780855452691</v>
      </c>
      <c r="AO890">
        <v>1.4404810452090087</v>
      </c>
      <c r="AP890">
        <v>1.1653750651806494</v>
      </c>
      <c r="AQ890">
        <v>85.440474273212772</v>
      </c>
      <c r="AR890">
        <v>38453.083469707781</v>
      </c>
      <c r="AS890">
        <v>40948.765027478301</v>
      </c>
      <c r="AT890">
        <v>454.90642232134297</v>
      </c>
      <c r="AU890">
        <v>619.40983957590186</v>
      </c>
      <c r="AV890">
        <v>543.3185861146892</v>
      </c>
      <c r="AW890">
        <v>560.20716509353917</v>
      </c>
      <c r="AX890">
        <v>558.91574478884638</v>
      </c>
      <c r="AY890">
        <v>554.08964502498111</v>
      </c>
      <c r="AZ890">
        <v>3.6593447003207764</v>
      </c>
      <c r="BA890">
        <v>-14.128302436939862</v>
      </c>
      <c r="BB890">
        <v>65.070211236626236</v>
      </c>
      <c r="BC890">
        <v>978.89374664477623</v>
      </c>
      <c r="BD890">
        <v>7447.7827965788119</v>
      </c>
      <c r="BE890" s="33">
        <v>8.4333332255482674E-2</v>
      </c>
      <c r="BF890" s="33"/>
    </row>
    <row r="891" spans="3:58" x14ac:dyDescent="0.3">
      <c r="C891" s="34">
        <v>43620</v>
      </c>
      <c r="D891">
        <v>16216.492762575102</v>
      </c>
      <c r="E891">
        <v>182.39415676917923</v>
      </c>
      <c r="F891">
        <v>601.06674266936295</v>
      </c>
      <c r="G891" t="s">
        <v>310</v>
      </c>
      <c r="H891">
        <v>1351.1620485640512</v>
      </c>
      <c r="I891">
        <v>689.52172353647575</v>
      </c>
      <c r="J891">
        <v>3.00385616036287</v>
      </c>
      <c r="K891">
        <v>278.5864886871496</v>
      </c>
      <c r="L891">
        <v>338.85814119476021</v>
      </c>
      <c r="M891">
        <v>341.13641727667829</v>
      </c>
      <c r="N891">
        <v>1350.5394578885025</v>
      </c>
      <c r="O891">
        <v>17.403182434154182</v>
      </c>
      <c r="P891">
        <v>13.789577286925104</v>
      </c>
      <c r="Q891">
        <v>4.203238756315935</v>
      </c>
      <c r="R891">
        <v>1373.6587256660584</v>
      </c>
      <c r="S891">
        <v>1301.1435571774985</v>
      </c>
      <c r="T891">
        <v>5500.5143683732622</v>
      </c>
      <c r="U891">
        <v>2199.3166309585881</v>
      </c>
      <c r="V891">
        <v>207.68355140815532</v>
      </c>
      <c r="W891">
        <v>23.300000190734863</v>
      </c>
      <c r="X891">
        <v>0.77147498726844788</v>
      </c>
      <c r="Y891">
        <v>1.6799999475479126</v>
      </c>
      <c r="Z891" t="s">
        <v>310</v>
      </c>
      <c r="AA891" t="s">
        <v>310</v>
      </c>
      <c r="AB891" t="s">
        <v>310</v>
      </c>
      <c r="AC891" t="s">
        <v>310</v>
      </c>
      <c r="AD891" t="s">
        <v>310</v>
      </c>
      <c r="AE891">
        <v>10339.53419711161</v>
      </c>
      <c r="AF891">
        <v>92.649997711181641</v>
      </c>
      <c r="AG891">
        <v>8.7850000858306885</v>
      </c>
      <c r="AH891">
        <v>344.45001220703125</v>
      </c>
      <c r="AI891" t="s">
        <v>310</v>
      </c>
      <c r="AJ891">
        <v>0</v>
      </c>
      <c r="AK891">
        <v>6200</v>
      </c>
      <c r="AL891">
        <v>83.204387868206581</v>
      </c>
      <c r="AM891">
        <v>1.6758887575008423</v>
      </c>
      <c r="AN891">
        <v>0.99066290727967588</v>
      </c>
      <c r="AO891">
        <v>4.106931156321922</v>
      </c>
      <c r="AP891">
        <v>2.506823764770632</v>
      </c>
      <c r="AQ891">
        <v>215.20870938685968</v>
      </c>
      <c r="AR891">
        <v>37143.133749443114</v>
      </c>
      <c r="AS891">
        <v>40976.617374315916</v>
      </c>
      <c r="AT891">
        <v>405.26914982344033</v>
      </c>
      <c r="AU891">
        <v>629.91044903680415</v>
      </c>
      <c r="AV891">
        <v>511.22597086871218</v>
      </c>
      <c r="AW891">
        <v>536.30087762293238</v>
      </c>
      <c r="AX891">
        <v>535.18693710402056</v>
      </c>
      <c r="AY891">
        <v>524.69585923078603</v>
      </c>
      <c r="AZ891">
        <v>3.3746495621192576</v>
      </c>
      <c r="BA891">
        <v>-14.067142734141679</v>
      </c>
      <c r="BB891">
        <v>66.667971130640623</v>
      </c>
      <c r="BC891">
        <v>962.09651833600731</v>
      </c>
      <c r="BD891">
        <v>7505.7785273422041</v>
      </c>
      <c r="BE891" s="33">
        <v>8.1858330716689423E-2</v>
      </c>
      <c r="BF891" s="33"/>
    </row>
    <row r="892" spans="3:58" x14ac:dyDescent="0.3">
      <c r="C892" s="34">
        <v>43621</v>
      </c>
      <c r="D892">
        <v>18040.117215495884</v>
      </c>
      <c r="E892">
        <v>183.33454684563981</v>
      </c>
      <c r="F892">
        <v>602.52578387673032</v>
      </c>
      <c r="G892" t="s">
        <v>310</v>
      </c>
      <c r="H892">
        <v>1325.4339922126956</v>
      </c>
      <c r="I892">
        <v>735.59735368784357</v>
      </c>
      <c r="J892">
        <v>5.5603196884849577</v>
      </c>
      <c r="K892">
        <v>283.01202100389492</v>
      </c>
      <c r="L892">
        <v>349.99800105436572</v>
      </c>
      <c r="M892">
        <v>348.59946661829485</v>
      </c>
      <c r="N892">
        <v>1324.9674020106577</v>
      </c>
      <c r="O892">
        <v>18.370567437074005</v>
      </c>
      <c r="P892">
        <v>14.504920836683201</v>
      </c>
      <c r="Q892">
        <v>3.6601061713570466</v>
      </c>
      <c r="R892">
        <v>1368.6098778152557</v>
      </c>
      <c r="S892">
        <v>1302.4017485154402</v>
      </c>
      <c r="T892">
        <v>5500.9629149900729</v>
      </c>
      <c r="U892">
        <v>2198.4024107250621</v>
      </c>
      <c r="V892">
        <v>207.91520262565064</v>
      </c>
      <c r="W892">
        <v>23.100000381469727</v>
      </c>
      <c r="X892">
        <v>0.79687501490116119</v>
      </c>
      <c r="Y892">
        <v>1.7249999940395355</v>
      </c>
      <c r="Z892" t="s">
        <v>310</v>
      </c>
      <c r="AA892" t="s">
        <v>310</v>
      </c>
      <c r="AB892" t="s">
        <v>310</v>
      </c>
      <c r="AC892" t="s">
        <v>310</v>
      </c>
      <c r="AD892" t="s">
        <v>310</v>
      </c>
      <c r="AE892">
        <v>11527.781559539593</v>
      </c>
      <c r="AF892">
        <v>92.775001525878906</v>
      </c>
      <c r="AG892">
        <v>8.682499885559082</v>
      </c>
      <c r="AH892">
        <v>338.89999389648438</v>
      </c>
      <c r="AI892" t="s">
        <v>310</v>
      </c>
      <c r="AJ892">
        <v>-1.3499999642372131</v>
      </c>
      <c r="AK892">
        <v>6200</v>
      </c>
      <c r="AL892">
        <v>66.499569810999233</v>
      </c>
      <c r="AM892">
        <v>2.9018987360794632</v>
      </c>
      <c r="AN892">
        <v>4.4688615619716936</v>
      </c>
      <c r="AO892">
        <v>23.595608374558168</v>
      </c>
      <c r="AP892">
        <v>0.40104469709935675</v>
      </c>
      <c r="AQ892">
        <v>138.40224290338534</v>
      </c>
      <c r="AR892">
        <v>37950.311780816439</v>
      </c>
      <c r="AS892">
        <v>42015.365553785254</v>
      </c>
      <c r="AT892">
        <v>422.42065486948928</v>
      </c>
      <c r="AU892">
        <v>628.85657973718412</v>
      </c>
      <c r="AV892">
        <v>526.88484944674872</v>
      </c>
      <c r="AW892">
        <v>549.57097101148281</v>
      </c>
      <c r="AX892">
        <v>547.98954263887708</v>
      </c>
      <c r="AY892">
        <v>537.98821829336839</v>
      </c>
      <c r="AZ892">
        <v>3.6997023688687674</v>
      </c>
      <c r="BA892">
        <v>-14.229843170056432</v>
      </c>
      <c r="BB892">
        <v>71.587282314737678</v>
      </c>
      <c r="BC892">
        <v>939.13087937843443</v>
      </c>
      <c r="BD892">
        <v>7498.8807354992614</v>
      </c>
      <c r="BE892" s="33">
        <v>8.1066665550072983E-2</v>
      </c>
      <c r="BF892" s="33"/>
    </row>
    <row r="893" spans="3:58" x14ac:dyDescent="0.3">
      <c r="C893" s="34">
        <v>43622</v>
      </c>
      <c r="D893">
        <v>17304.827436044183</v>
      </c>
      <c r="E893">
        <v>182.31787361091159</v>
      </c>
      <c r="F893">
        <v>584.11901161249523</v>
      </c>
      <c r="G893" t="s">
        <v>310</v>
      </c>
      <c r="H893">
        <v>1320.3617559668849</v>
      </c>
      <c r="I893">
        <v>737.03297897564278</v>
      </c>
      <c r="J893">
        <v>4.9223253966354923</v>
      </c>
      <c r="K893">
        <v>258.83950706880705</v>
      </c>
      <c r="L893">
        <v>329.15178015135075</v>
      </c>
      <c r="M893">
        <v>343.95464974350688</v>
      </c>
      <c r="N893">
        <v>1321.4416598701594</v>
      </c>
      <c r="O893">
        <v>18.515893028226472</v>
      </c>
      <c r="P893">
        <v>14.310653655070276</v>
      </c>
      <c r="Q893">
        <v>4.1044661896744197</v>
      </c>
      <c r="R893">
        <v>1371.3402884759946</v>
      </c>
      <c r="S893">
        <v>1300.1314902532424</v>
      </c>
      <c r="T893">
        <v>5499.9798722730266</v>
      </c>
      <c r="U893">
        <v>2199.6627697973636</v>
      </c>
      <c r="V893">
        <v>207.43312402364509</v>
      </c>
      <c r="W893">
        <v>23.100000381469727</v>
      </c>
      <c r="X893">
        <v>0.80260002613067627</v>
      </c>
      <c r="Y893">
        <v>1.7250000238418579</v>
      </c>
      <c r="Z893" t="s">
        <v>310</v>
      </c>
      <c r="AA893" t="s">
        <v>310</v>
      </c>
      <c r="AB893" t="s">
        <v>310</v>
      </c>
      <c r="AC893" t="s">
        <v>310</v>
      </c>
      <c r="AD893" t="s">
        <v>310</v>
      </c>
      <c r="AE893">
        <v>11169.64758959607</v>
      </c>
      <c r="AF893">
        <v>92.649999618530273</v>
      </c>
      <c r="AG893">
        <v>8.6599998474121094</v>
      </c>
      <c r="AH893">
        <v>348.74999237060547</v>
      </c>
      <c r="AI893" t="s">
        <v>310</v>
      </c>
      <c r="AJ893">
        <v>-1.7999999523162842</v>
      </c>
      <c r="AK893">
        <v>6200</v>
      </c>
      <c r="AL893">
        <v>72.002331091014796</v>
      </c>
      <c r="AM893">
        <v>2.4768396077832096</v>
      </c>
      <c r="AN893">
        <v>4.379865348670716</v>
      </c>
      <c r="AO893">
        <v>20.590800574912677</v>
      </c>
      <c r="AP893">
        <v>0.10496549252508271</v>
      </c>
      <c r="AQ893">
        <v>53.966164583022191</v>
      </c>
      <c r="AR893">
        <v>35144.44458226928</v>
      </c>
      <c r="AS893">
        <v>37786.490165913739</v>
      </c>
      <c r="AT893">
        <v>411.57131451740025</v>
      </c>
      <c r="AU893">
        <v>609.9830407453336</v>
      </c>
      <c r="AV893">
        <v>507.22440779146945</v>
      </c>
      <c r="AW893">
        <v>534.75162667217944</v>
      </c>
      <c r="AX893">
        <v>533.22530612810249</v>
      </c>
      <c r="AY893">
        <v>521.10785688403973</v>
      </c>
      <c r="AZ893">
        <v>3.6503722905567613</v>
      </c>
      <c r="BA893">
        <v>-14.116488080326157</v>
      </c>
      <c r="BB893">
        <v>64.315979710644129</v>
      </c>
      <c r="BC893">
        <v>953.00018141738622</v>
      </c>
      <c r="BD893">
        <v>7491.5424190031763</v>
      </c>
      <c r="BE893" s="33">
        <v>8.5699997842311859E-2</v>
      </c>
      <c r="BF893" s="33"/>
    </row>
    <row r="894" spans="3:58" x14ac:dyDescent="0.3">
      <c r="C894" s="34">
        <v>43623</v>
      </c>
      <c r="D894">
        <v>18185.490992066523</v>
      </c>
      <c r="E894">
        <v>182.47297638994871</v>
      </c>
      <c r="F894">
        <v>580.7097786012024</v>
      </c>
      <c r="G894" t="s">
        <v>310</v>
      </c>
      <c r="H894">
        <v>1321.5510737998536</v>
      </c>
      <c r="I894">
        <v>739.46495584653337</v>
      </c>
      <c r="J894">
        <v>3.3733496595803847</v>
      </c>
      <c r="K894">
        <v>267.7244641500763</v>
      </c>
      <c r="L894">
        <v>332.09309742786422</v>
      </c>
      <c r="M894">
        <v>348.98822253448111</v>
      </c>
      <c r="N894">
        <v>1320.4496213512718</v>
      </c>
      <c r="O894">
        <v>18.893929668741077</v>
      </c>
      <c r="P894">
        <v>14.674003371437561</v>
      </c>
      <c r="Q894">
        <v>3.82001865611312</v>
      </c>
      <c r="R894">
        <v>1354.3312135272852</v>
      </c>
      <c r="S894">
        <v>1299.6123739150878</v>
      </c>
      <c r="T894">
        <v>5500.121342569716</v>
      </c>
      <c r="U894">
        <v>2198.7954587807167</v>
      </c>
      <c r="V894">
        <v>207.35678211415657</v>
      </c>
      <c r="W894">
        <v>23.100000381469727</v>
      </c>
      <c r="X894">
        <v>0.80260002613067627</v>
      </c>
      <c r="Y894">
        <v>1.7200000286102295</v>
      </c>
      <c r="Z894" t="s">
        <v>310</v>
      </c>
      <c r="AA894" t="s">
        <v>310</v>
      </c>
      <c r="AB894" t="s">
        <v>310</v>
      </c>
      <c r="AC894" t="s">
        <v>310</v>
      </c>
      <c r="AD894" t="s">
        <v>310</v>
      </c>
      <c r="AE894">
        <v>11473.271069488015</v>
      </c>
      <c r="AF894">
        <v>92.599998474121094</v>
      </c>
      <c r="AG894">
        <v>8.6599998474121094</v>
      </c>
      <c r="AH894">
        <v>352.39999389648438</v>
      </c>
      <c r="AI894" t="s">
        <v>310</v>
      </c>
      <c r="AJ894">
        <v>-1.7999999523162842</v>
      </c>
      <c r="AK894">
        <v>6200</v>
      </c>
      <c r="AL894">
        <v>76.329385139139561</v>
      </c>
      <c r="AM894">
        <v>2.098043368089535</v>
      </c>
      <c r="AN894">
        <v>4.8478530368072166</v>
      </c>
      <c r="AO894">
        <v>16.285957701887028</v>
      </c>
      <c r="AP894">
        <v>1.0367189914154563E-2</v>
      </c>
      <c r="AQ894">
        <v>9.2973032375985944</v>
      </c>
      <c r="AR894">
        <v>34515.108456087262</v>
      </c>
      <c r="AS894">
        <v>38657.004113976014</v>
      </c>
      <c r="AT894">
        <v>407.87426619884064</v>
      </c>
      <c r="AU894">
        <v>603.81745805058301</v>
      </c>
      <c r="AV894">
        <v>508.91021184180914</v>
      </c>
      <c r="AW894">
        <v>534.90542424205159</v>
      </c>
      <c r="AX894">
        <v>533.87085446595495</v>
      </c>
      <c r="AY894">
        <v>522.26338157031648</v>
      </c>
      <c r="AZ894">
        <v>3.6231797470930212</v>
      </c>
      <c r="BA894">
        <v>-14.007391222250808</v>
      </c>
      <c r="BB894">
        <v>65.706753581298116</v>
      </c>
      <c r="BC894">
        <v>967.01782523294492</v>
      </c>
      <c r="BD894">
        <v>7464.2448809944617</v>
      </c>
      <c r="BE894" s="33">
        <v>8.5699997842311859E-2</v>
      </c>
      <c r="BF894" s="33"/>
    </row>
    <row r="895" spans="3:58" x14ac:dyDescent="0.3">
      <c r="C895" s="34">
        <v>43624</v>
      </c>
      <c r="D895">
        <v>17001.065592607971</v>
      </c>
      <c r="E895">
        <v>181.37229849589971</v>
      </c>
      <c r="F895">
        <v>584.40265877612921</v>
      </c>
      <c r="G895" t="s">
        <v>310</v>
      </c>
      <c r="H895">
        <v>1320.083466762778</v>
      </c>
      <c r="I895">
        <v>726.6369453619925</v>
      </c>
      <c r="J895">
        <v>3.5744634484797557</v>
      </c>
      <c r="K895">
        <v>274.49377551908327</v>
      </c>
      <c r="L895">
        <v>332.23430630179053</v>
      </c>
      <c r="M895">
        <v>346.3222855107287</v>
      </c>
      <c r="N895">
        <v>1320.1707202294608</v>
      </c>
      <c r="O895">
        <v>18.516946002714757</v>
      </c>
      <c r="P895">
        <v>14.30992870070221</v>
      </c>
      <c r="Q895">
        <v>4.3886249980719647</v>
      </c>
      <c r="R895">
        <v>1336.1460682813795</v>
      </c>
      <c r="S895">
        <v>1299.7917696325296</v>
      </c>
      <c r="T895">
        <v>5499.9897376442923</v>
      </c>
      <c r="U895">
        <v>2199.6240813489949</v>
      </c>
      <c r="V895">
        <v>207.07796195019986</v>
      </c>
      <c r="W895">
        <v>23.100000381469727</v>
      </c>
      <c r="X895">
        <v>0.80260002613067627</v>
      </c>
      <c r="Y895">
        <v>1.7200000286102295</v>
      </c>
      <c r="Z895" t="s">
        <v>310</v>
      </c>
      <c r="AA895" t="s">
        <v>310</v>
      </c>
      <c r="AB895" t="s">
        <v>310</v>
      </c>
      <c r="AC895" t="s">
        <v>310</v>
      </c>
      <c r="AD895" t="s">
        <v>310</v>
      </c>
      <c r="AE895">
        <v>11374.87568252148</v>
      </c>
      <c r="AF895">
        <v>92.750001907348633</v>
      </c>
      <c r="AG895">
        <v>9.2599999904632568</v>
      </c>
      <c r="AH895">
        <v>268.62499618530273</v>
      </c>
      <c r="AI895" t="s">
        <v>310</v>
      </c>
      <c r="AJ895">
        <v>-1.7999999523162842</v>
      </c>
      <c r="AK895">
        <v>6200</v>
      </c>
      <c r="AL895">
        <v>75.953091056236048</v>
      </c>
      <c r="AM895">
        <v>2.1196790691792726</v>
      </c>
      <c r="AN895">
        <v>4.7116241986297185</v>
      </c>
      <c r="AO895">
        <v>16.772814078826595</v>
      </c>
      <c r="AP895">
        <v>1.032451147618799E-2</v>
      </c>
      <c r="AQ895">
        <v>8.1868598022129326</v>
      </c>
      <c r="AR895">
        <v>34094.023395853597</v>
      </c>
      <c r="AS895">
        <v>40951.120897162014</v>
      </c>
      <c r="AT895">
        <v>390.64036949075648</v>
      </c>
      <c r="AU895">
        <v>609.8258178990003</v>
      </c>
      <c r="AV895">
        <v>504.32892649262266</v>
      </c>
      <c r="AW895">
        <v>532.88544183437557</v>
      </c>
      <c r="AX895">
        <v>531.80662901288679</v>
      </c>
      <c r="AY895">
        <v>518.69570184024144</v>
      </c>
      <c r="AZ895">
        <v>3.5265435732950068</v>
      </c>
      <c r="BA895">
        <v>-13.909806856090999</v>
      </c>
      <c r="BB895">
        <v>69.547434222678547</v>
      </c>
      <c r="BC895">
        <v>954.5975560776277</v>
      </c>
      <c r="BD895">
        <v>7413.7020974671741</v>
      </c>
      <c r="BE895" s="33">
        <v>8.5699997842311859E-2</v>
      </c>
      <c r="BF895" s="33"/>
    </row>
    <row r="896" spans="3:58" x14ac:dyDescent="0.3">
      <c r="C896" s="34">
        <v>43625</v>
      </c>
      <c r="D896">
        <v>16999.924331055703</v>
      </c>
      <c r="E896">
        <v>180.54405662899558</v>
      </c>
      <c r="F896">
        <v>584.79990984649851</v>
      </c>
      <c r="G896" t="s">
        <v>310</v>
      </c>
      <c r="H896">
        <v>1320.3061487110597</v>
      </c>
      <c r="I896">
        <v>723.32206318222882</v>
      </c>
      <c r="J896">
        <v>3.5531728653094508</v>
      </c>
      <c r="K896">
        <v>267.27322264131635</v>
      </c>
      <c r="L896">
        <v>333.23004398187567</v>
      </c>
      <c r="M896">
        <v>351.50288000355346</v>
      </c>
      <c r="N896">
        <v>1319.9326248534464</v>
      </c>
      <c r="O896">
        <v>18.448860478964153</v>
      </c>
      <c r="P896">
        <v>14.237936331017913</v>
      </c>
      <c r="Q896">
        <v>4.4679479639326978</v>
      </c>
      <c r="R896">
        <v>1346.9596949135146</v>
      </c>
      <c r="S896">
        <v>1299.9358981513333</v>
      </c>
      <c r="T896">
        <v>5499.9201101631152</v>
      </c>
      <c r="U896">
        <v>2199.7951992954395</v>
      </c>
      <c r="V896">
        <v>207.05815855216778</v>
      </c>
      <c r="W896">
        <v>23.100000381469727</v>
      </c>
      <c r="X896">
        <v>0.80260002613067627</v>
      </c>
      <c r="Y896">
        <v>1.7200000286102295</v>
      </c>
      <c r="Z896" t="s">
        <v>310</v>
      </c>
      <c r="AA896" t="s">
        <v>310</v>
      </c>
      <c r="AB896" t="s">
        <v>310</v>
      </c>
      <c r="AC896" t="s">
        <v>310</v>
      </c>
      <c r="AD896" t="s">
        <v>310</v>
      </c>
      <c r="AE896">
        <v>11145.392214036738</v>
      </c>
      <c r="AF896">
        <v>93.024999618530273</v>
      </c>
      <c r="AG896">
        <v>10.525000095367432</v>
      </c>
      <c r="AH896">
        <v>314.04999923706055</v>
      </c>
      <c r="AI896" t="s">
        <v>310</v>
      </c>
      <c r="AJ896">
        <v>-1.7999999523162842</v>
      </c>
      <c r="AK896">
        <v>6200</v>
      </c>
      <c r="AL896">
        <v>76.181812804877538</v>
      </c>
      <c r="AM896">
        <v>2.1194673334319249</v>
      </c>
      <c r="AN896">
        <v>4.6814181266694161</v>
      </c>
      <c r="AO896">
        <v>16.581303339747372</v>
      </c>
      <c r="AP896">
        <v>1.0107594521906588E-2</v>
      </c>
      <c r="AQ896">
        <v>7.4383677893301057</v>
      </c>
      <c r="AR896">
        <v>33722.670050434295</v>
      </c>
      <c r="AS896">
        <v>40991.399510033822</v>
      </c>
      <c r="AT896">
        <v>394.56459387340169</v>
      </c>
      <c r="AU896">
        <v>609.93260759449936</v>
      </c>
      <c r="AV896">
        <v>507.00313180330272</v>
      </c>
      <c r="AW896">
        <v>534.86398008220419</v>
      </c>
      <c r="AX896">
        <v>533.57124115323222</v>
      </c>
      <c r="AY896">
        <v>520.74864476329742</v>
      </c>
      <c r="AZ896">
        <v>3.7956488685075387</v>
      </c>
      <c r="BA896">
        <v>-14.066903576612805</v>
      </c>
      <c r="BB896">
        <v>67.169009163279654</v>
      </c>
      <c r="BC896">
        <v>945.70325548539108</v>
      </c>
      <c r="BD896">
        <v>7389.6768167464825</v>
      </c>
      <c r="BE896" s="33">
        <v>8.5699997842311859E-2</v>
      </c>
      <c r="BF896" s="33"/>
    </row>
    <row r="897" spans="3:58" x14ac:dyDescent="0.3">
      <c r="C897" s="34">
        <v>43626</v>
      </c>
      <c r="D897">
        <v>16998.920269911592</v>
      </c>
      <c r="E897">
        <v>178.01069078865916</v>
      </c>
      <c r="F897">
        <v>584.85179554552417</v>
      </c>
      <c r="G897" t="s">
        <v>310</v>
      </c>
      <c r="H897">
        <v>1320.2170322761135</v>
      </c>
      <c r="I897">
        <v>724.38813036729607</v>
      </c>
      <c r="J897">
        <v>3.4327272909941975</v>
      </c>
      <c r="K897">
        <v>248.927673335615</v>
      </c>
      <c r="L897">
        <v>312.80531797582347</v>
      </c>
      <c r="M897">
        <v>339.19015014903044</v>
      </c>
      <c r="N897">
        <v>1319.5607161190846</v>
      </c>
      <c r="O897">
        <v>18.194677050205584</v>
      </c>
      <c r="P897">
        <v>13.987036807208462</v>
      </c>
      <c r="Q897">
        <v>4.517446870052189</v>
      </c>
      <c r="R897">
        <v>1343.6113762607017</v>
      </c>
      <c r="S897">
        <v>1300.1764796103182</v>
      </c>
      <c r="T897">
        <v>5499.9767174447525</v>
      </c>
      <c r="U897">
        <v>2199.4872675965448</v>
      </c>
      <c r="V897">
        <v>207.4094848729911</v>
      </c>
      <c r="W897">
        <v>23.100000381469727</v>
      </c>
      <c r="X897">
        <v>0.80260002613067627</v>
      </c>
      <c r="Y897">
        <v>1.7200000286102295</v>
      </c>
      <c r="Z897" t="s">
        <v>310</v>
      </c>
      <c r="AA897" t="s">
        <v>310</v>
      </c>
      <c r="AB897" t="s">
        <v>310</v>
      </c>
      <c r="AC897" t="s">
        <v>310</v>
      </c>
      <c r="AD897" t="s">
        <v>310</v>
      </c>
      <c r="AE897">
        <v>10755.117592485334</v>
      </c>
      <c r="AF897">
        <v>92.875001907348633</v>
      </c>
      <c r="AG897">
        <v>10.100000143051147</v>
      </c>
      <c r="AH897">
        <v>339.47499084472656</v>
      </c>
      <c r="AI897" t="s">
        <v>310</v>
      </c>
      <c r="AJ897">
        <v>-1.7999999523162842</v>
      </c>
      <c r="AK897">
        <v>6200</v>
      </c>
      <c r="AL897">
        <v>76.722126046872759</v>
      </c>
      <c r="AM897">
        <v>2.0907803009257537</v>
      </c>
      <c r="AN897">
        <v>4.6934465065576267</v>
      </c>
      <c r="AO897">
        <v>16.058014642456168</v>
      </c>
      <c r="AP897">
        <v>1.0578638336630775E-2</v>
      </c>
      <c r="AQ897">
        <v>8.6748199507912442</v>
      </c>
      <c r="AR897">
        <v>33790.701039410727</v>
      </c>
      <c r="AS897">
        <v>41318.887194901145</v>
      </c>
      <c r="AT897">
        <v>391.92177234955057</v>
      </c>
      <c r="AU897">
        <v>610.18708470387901</v>
      </c>
      <c r="AV897">
        <v>502.47748162248718</v>
      </c>
      <c r="AW897">
        <v>531.40887787654492</v>
      </c>
      <c r="AX897">
        <v>529.72122717274533</v>
      </c>
      <c r="AY897">
        <v>516.97086408180701</v>
      </c>
      <c r="AZ897">
        <v>3.4318206434449854</v>
      </c>
      <c r="BA897">
        <v>-14.534980409528186</v>
      </c>
      <c r="BB897">
        <v>58.718604328919092</v>
      </c>
      <c r="BC897">
        <v>957.37543320348777</v>
      </c>
      <c r="BD897">
        <v>7377.6472213405868</v>
      </c>
      <c r="BE897" s="33">
        <v>8.5699997842311859E-2</v>
      </c>
      <c r="BF897" s="33"/>
    </row>
    <row r="898" spans="3:58" x14ac:dyDescent="0.3">
      <c r="C898" s="34">
        <v>43627</v>
      </c>
      <c r="D898">
        <v>18648.793992120012</v>
      </c>
      <c r="E898">
        <v>182.00958334818102</v>
      </c>
      <c r="F898">
        <v>589.38167945432076</v>
      </c>
      <c r="G898" t="s">
        <v>310</v>
      </c>
      <c r="H898">
        <v>1319.8617068653798</v>
      </c>
      <c r="I898">
        <v>741.49545026844987</v>
      </c>
      <c r="J898">
        <v>3.2724203188214966</v>
      </c>
      <c r="K898">
        <v>264.93312103333562</v>
      </c>
      <c r="L898">
        <v>324.07730304942913</v>
      </c>
      <c r="M898">
        <v>342.84182584297633</v>
      </c>
      <c r="N898">
        <v>1318.3092208306825</v>
      </c>
      <c r="O898">
        <v>18.884531065593514</v>
      </c>
      <c r="P898">
        <v>14.655763041181816</v>
      </c>
      <c r="Q898">
        <v>3.8020943150478566</v>
      </c>
      <c r="R898">
        <v>1341.7382566713964</v>
      </c>
      <c r="S898">
        <v>1300.0126555449856</v>
      </c>
      <c r="T898">
        <v>5499.9472116986881</v>
      </c>
      <c r="U898">
        <v>2200.0618948198244</v>
      </c>
      <c r="V898">
        <v>207.08667127239582</v>
      </c>
      <c r="W898">
        <v>23.100000381469727</v>
      </c>
      <c r="X898">
        <v>0.80260002613067627</v>
      </c>
      <c r="Y898">
        <v>1.7200000286102295</v>
      </c>
      <c r="Z898" t="s">
        <v>310</v>
      </c>
      <c r="AA898" t="s">
        <v>310</v>
      </c>
      <c r="AB898" t="s">
        <v>310</v>
      </c>
      <c r="AC898" t="s">
        <v>310</v>
      </c>
      <c r="AD898" t="s">
        <v>310</v>
      </c>
      <c r="AE898">
        <v>11741.098138924348</v>
      </c>
      <c r="AF898">
        <v>92.950000762939453</v>
      </c>
      <c r="AG898">
        <v>9.8475003242492676</v>
      </c>
      <c r="AH898">
        <v>340.85000610351563</v>
      </c>
      <c r="AI898" t="s">
        <v>310</v>
      </c>
      <c r="AJ898">
        <v>-1.7999999523162842</v>
      </c>
      <c r="AK898">
        <v>6200</v>
      </c>
      <c r="AL898">
        <v>76.558341652706375</v>
      </c>
      <c r="AM898">
        <v>2.0884665082739531</v>
      </c>
      <c r="AN898">
        <v>4.9030577680808953</v>
      </c>
      <c r="AO898">
        <v>15.99451168829443</v>
      </c>
      <c r="AP898">
        <v>1.0231173265495951E-2</v>
      </c>
      <c r="AQ898">
        <v>7.8142902126376459</v>
      </c>
      <c r="AR898">
        <v>35505.008546473437</v>
      </c>
      <c r="AS898">
        <v>41384.177509186033</v>
      </c>
      <c r="AT898">
        <v>408.47239986682104</v>
      </c>
      <c r="AU898">
        <v>612.09402632156844</v>
      </c>
      <c r="AV898">
        <v>521.58410060979668</v>
      </c>
      <c r="AW898">
        <v>547.578203087715</v>
      </c>
      <c r="AX898">
        <v>546.41755735930826</v>
      </c>
      <c r="AY898">
        <v>533.72936960309119</v>
      </c>
      <c r="AZ898">
        <v>3.6078787104738086</v>
      </c>
      <c r="BA898">
        <v>-14.289846301794478</v>
      </c>
      <c r="BB898">
        <v>61.994244669411664</v>
      </c>
      <c r="BC898">
        <v>1009.6702506130323</v>
      </c>
      <c r="BD898">
        <v>7373.528021475925</v>
      </c>
      <c r="BE898" s="33">
        <v>8.5699997842311859E-2</v>
      </c>
      <c r="BF898" s="33"/>
    </row>
    <row r="899" spans="3:58" x14ac:dyDescent="0.3">
      <c r="C899" s="34">
        <v>43628</v>
      </c>
      <c r="D899">
        <v>22607.584015800807</v>
      </c>
      <c r="E899">
        <v>181.33661276729316</v>
      </c>
      <c r="F899">
        <v>612.22923708863266</v>
      </c>
      <c r="G899" t="s">
        <v>310</v>
      </c>
      <c r="H899">
        <v>1319.6553897302879</v>
      </c>
      <c r="I899">
        <v>753.85188664554641</v>
      </c>
      <c r="J899">
        <v>3.3057582720028753</v>
      </c>
      <c r="K899">
        <v>267.77439413495279</v>
      </c>
      <c r="L899">
        <v>351.34389930011605</v>
      </c>
      <c r="M899">
        <v>351.48134634754751</v>
      </c>
      <c r="N899">
        <v>1314.9858390235015</v>
      </c>
      <c r="O899">
        <v>19.969485215705358</v>
      </c>
      <c r="P899">
        <v>15.687696392985337</v>
      </c>
      <c r="Q899">
        <v>2.9564632498615575</v>
      </c>
      <c r="R899">
        <v>1365.201904038757</v>
      </c>
      <c r="S899">
        <v>1300.105547265111</v>
      </c>
      <c r="T899">
        <v>5499.9520209177335</v>
      </c>
      <c r="U899">
        <v>2199.98218342462</v>
      </c>
      <c r="V899">
        <v>206.87977668042271</v>
      </c>
      <c r="W899">
        <v>23.100000381469727</v>
      </c>
      <c r="X899">
        <v>0.80260002613067627</v>
      </c>
      <c r="Y899">
        <v>1.7200000286102295</v>
      </c>
      <c r="Z899" t="s">
        <v>310</v>
      </c>
      <c r="AA899" t="s">
        <v>310</v>
      </c>
      <c r="AB899" t="s">
        <v>310</v>
      </c>
      <c r="AC899" t="s">
        <v>310</v>
      </c>
      <c r="AD899" t="s">
        <v>310</v>
      </c>
      <c r="AE899">
        <v>14422.957154423091</v>
      </c>
      <c r="AF899">
        <v>92.55000114440918</v>
      </c>
      <c r="AG899">
        <v>8.9275000095367432</v>
      </c>
      <c r="AH899">
        <v>350.64999389648438</v>
      </c>
      <c r="AI899" t="s">
        <v>310</v>
      </c>
      <c r="AJ899">
        <v>-1.7999999523162842</v>
      </c>
      <c r="AK899">
        <v>6200</v>
      </c>
      <c r="AL899">
        <v>76.840006189810907</v>
      </c>
      <c r="AM899">
        <v>2.0733472538360265</v>
      </c>
      <c r="AN899">
        <v>4.8096274409648956</v>
      </c>
      <c r="AO899">
        <v>15.832279114459521</v>
      </c>
      <c r="AP899">
        <v>1.0262813190296202E-2</v>
      </c>
      <c r="AQ899">
        <v>8.0344741056560949</v>
      </c>
      <c r="AR899">
        <v>39694.699530189442</v>
      </c>
      <c r="AS899">
        <v>47113.107395086772</v>
      </c>
      <c r="AT899">
        <v>452.43987873585991</v>
      </c>
      <c r="AU899">
        <v>631.29493600419164</v>
      </c>
      <c r="AV899">
        <v>570.98518209943961</v>
      </c>
      <c r="AW899">
        <v>588.43490332347722</v>
      </c>
      <c r="AX899">
        <v>587.09988131927855</v>
      </c>
      <c r="AY899">
        <v>577.58797600444132</v>
      </c>
      <c r="AZ899">
        <v>3.4658802689877795</v>
      </c>
      <c r="BA899">
        <v>-14.218875705454519</v>
      </c>
      <c r="BB899">
        <v>65.241181332491209</v>
      </c>
      <c r="BC899">
        <v>988.10652518116251</v>
      </c>
      <c r="BD899">
        <v>7345.6191880711867</v>
      </c>
      <c r="BE899" s="33">
        <v>8.5699997842311859E-2</v>
      </c>
      <c r="BF899" s="33"/>
    </row>
    <row r="900" spans="3:58" x14ac:dyDescent="0.3">
      <c r="C900" s="34">
        <v>43629</v>
      </c>
      <c r="D900">
        <v>22998.781311842547</v>
      </c>
      <c r="E900">
        <v>181.72679710990423</v>
      </c>
      <c r="F900">
        <v>621.25527005672529</v>
      </c>
      <c r="G900" t="s">
        <v>310</v>
      </c>
      <c r="H900">
        <v>1320.0051292514795</v>
      </c>
      <c r="I900">
        <v>754.98941890373601</v>
      </c>
      <c r="J900">
        <v>3.4900902743005502</v>
      </c>
      <c r="K900">
        <v>276.63542625172875</v>
      </c>
      <c r="L900">
        <v>355.83763625263521</v>
      </c>
      <c r="M900">
        <v>352.03144149818928</v>
      </c>
      <c r="N900">
        <v>1314.7916926992355</v>
      </c>
      <c r="O900">
        <v>20.147224473372461</v>
      </c>
      <c r="P900">
        <v>15.864867289901261</v>
      </c>
      <c r="Q900">
        <v>2.9463782836709571</v>
      </c>
      <c r="R900">
        <v>1381.9851626820368</v>
      </c>
      <c r="S900">
        <v>1300.2335491262161</v>
      </c>
      <c r="T900">
        <v>5499.9329626058689</v>
      </c>
      <c r="U900">
        <v>2200.116604724682</v>
      </c>
      <c r="V900">
        <v>206.6731996519359</v>
      </c>
      <c r="W900">
        <v>23.100000381469727</v>
      </c>
      <c r="X900">
        <v>0.80260002613067627</v>
      </c>
      <c r="Y900">
        <v>1.7200000286102295</v>
      </c>
      <c r="Z900" t="s">
        <v>310</v>
      </c>
      <c r="AA900" t="s">
        <v>310</v>
      </c>
      <c r="AB900" t="s">
        <v>310</v>
      </c>
      <c r="AC900" t="s">
        <v>310</v>
      </c>
      <c r="AD900" t="s">
        <v>310</v>
      </c>
      <c r="AE900">
        <v>14673.886598185194</v>
      </c>
      <c r="AF900">
        <v>92.400001525878906</v>
      </c>
      <c r="AG900">
        <v>8.619999885559082</v>
      </c>
      <c r="AH900">
        <v>353.79998779296875</v>
      </c>
      <c r="AI900" t="s">
        <v>310</v>
      </c>
      <c r="AJ900">
        <v>-1.7999999523162842</v>
      </c>
      <c r="AK900">
        <v>6200</v>
      </c>
      <c r="AL900">
        <v>75.842868421998588</v>
      </c>
      <c r="AM900">
        <v>2.1751406188545603</v>
      </c>
      <c r="AN900">
        <v>4.8098163945498955</v>
      </c>
      <c r="AO900">
        <v>16.703018011537687</v>
      </c>
      <c r="AP900">
        <v>2.7364078860050409E-2</v>
      </c>
      <c r="AQ900">
        <v>7.9373648170042888</v>
      </c>
      <c r="AR900">
        <v>39897.26723925917</v>
      </c>
      <c r="AS900">
        <v>50048.989775551272</v>
      </c>
      <c r="AT900">
        <v>454.93291467098709</v>
      </c>
      <c r="AU900">
        <v>639.94498389741682</v>
      </c>
      <c r="AV900">
        <v>584.94383912886394</v>
      </c>
      <c r="AW900">
        <v>600.38817005332248</v>
      </c>
      <c r="AX900">
        <v>599.16780386408425</v>
      </c>
      <c r="AY900">
        <v>588.980026912884</v>
      </c>
      <c r="AZ900">
        <v>3.6657896733478723</v>
      </c>
      <c r="BA900">
        <v>-13.992127922806407</v>
      </c>
      <c r="BB900">
        <v>65.047644242445799</v>
      </c>
      <c r="BC900">
        <v>976.09033074823299</v>
      </c>
      <c r="BD900">
        <v>7394.840545962541</v>
      </c>
      <c r="BE900" s="33">
        <v>8.5699997842311859E-2</v>
      </c>
      <c r="BF900" s="33"/>
    </row>
    <row r="901" spans="3:58" x14ac:dyDescent="0.3">
      <c r="C901" s="34">
        <v>43630</v>
      </c>
      <c r="D901">
        <v>22862.403882264942</v>
      </c>
      <c r="E901">
        <v>183.2032376392971</v>
      </c>
      <c r="F901">
        <v>623.9464067973189</v>
      </c>
      <c r="G901" t="s">
        <v>310</v>
      </c>
      <c r="H901">
        <v>1319.1621813409674</v>
      </c>
      <c r="I901">
        <v>752.72189097844</v>
      </c>
      <c r="J901">
        <v>3.3413425298313291</v>
      </c>
      <c r="K901">
        <v>281.98551083913287</v>
      </c>
      <c r="L901">
        <v>362.84911342426363</v>
      </c>
      <c r="M901">
        <v>354.85624927170608</v>
      </c>
      <c r="N901">
        <v>1313.3942343505612</v>
      </c>
      <c r="O901">
        <v>20.228771731855272</v>
      </c>
      <c r="P901">
        <v>15.938399989288497</v>
      </c>
      <c r="Q901">
        <v>3.0268154824684426</v>
      </c>
      <c r="R901">
        <v>1278.9080503457319</v>
      </c>
      <c r="S901">
        <v>1300.6002634021156</v>
      </c>
      <c r="T901">
        <v>5315.0437582864361</v>
      </c>
      <c r="U901">
        <v>2200.3339263736443</v>
      </c>
      <c r="V901">
        <v>206.64198221609814</v>
      </c>
      <c r="W901">
        <v>23.100000381469727</v>
      </c>
      <c r="X901">
        <v>0.80260002613067627</v>
      </c>
      <c r="Y901">
        <v>1.7200000286102295</v>
      </c>
      <c r="Z901" t="s">
        <v>310</v>
      </c>
      <c r="AA901" t="s">
        <v>310</v>
      </c>
      <c r="AB901" t="s">
        <v>310</v>
      </c>
      <c r="AC901" t="s">
        <v>310</v>
      </c>
      <c r="AD901" t="s">
        <v>310</v>
      </c>
      <c r="AE901">
        <v>14576.654807545745</v>
      </c>
      <c r="AF901">
        <v>92.400001525878906</v>
      </c>
      <c r="AG901">
        <v>8.619999885559082</v>
      </c>
      <c r="AH901">
        <v>353.79998779296875</v>
      </c>
      <c r="AI901" t="s">
        <v>310</v>
      </c>
      <c r="AJ901">
        <v>-1.7999999523162842</v>
      </c>
      <c r="AK901">
        <v>6200</v>
      </c>
      <c r="AL901">
        <v>75.888453964233946</v>
      </c>
      <c r="AM901">
        <v>2.1561804350035882</v>
      </c>
      <c r="AN901">
        <v>4.9304607827408731</v>
      </c>
      <c r="AO901">
        <v>16.478569088855799</v>
      </c>
      <c r="AP901">
        <v>8.8704449882376565E-2</v>
      </c>
      <c r="AQ901">
        <v>8.9339659572263681</v>
      </c>
      <c r="AR901">
        <v>40037.990660704112</v>
      </c>
      <c r="AS901">
        <v>50794.044750652822</v>
      </c>
      <c r="AT901">
        <v>455.02426829832251</v>
      </c>
      <c r="AU901">
        <v>642.96267723570111</v>
      </c>
      <c r="AV901">
        <v>587.46890074287455</v>
      </c>
      <c r="AW901">
        <v>602.41227333394181</v>
      </c>
      <c r="AX901">
        <v>601.59628859160784</v>
      </c>
      <c r="AY901">
        <v>591.13409380258815</v>
      </c>
      <c r="AZ901">
        <v>3.6420033641381337</v>
      </c>
      <c r="BA901">
        <v>-14.037214960063006</v>
      </c>
      <c r="BB901">
        <v>71.225928141297345</v>
      </c>
      <c r="BC901">
        <v>966.43407044824949</v>
      </c>
      <c r="BD901">
        <v>7399.6342203788772</v>
      </c>
      <c r="BE901" s="33">
        <v>8.5699997842311859E-2</v>
      </c>
      <c r="BF901" s="33"/>
    </row>
    <row r="902" spans="3:58" x14ac:dyDescent="0.3">
      <c r="C902" s="34">
        <v>43631</v>
      </c>
      <c r="D902">
        <v>22471.144325126668</v>
      </c>
      <c r="E902">
        <v>183.56850851704638</v>
      </c>
      <c r="F902">
        <v>625.32869692121972</v>
      </c>
      <c r="G902" t="s">
        <v>310</v>
      </c>
      <c r="H902">
        <v>1320.9060903155657</v>
      </c>
      <c r="I902">
        <v>748.98263035592288</v>
      </c>
      <c r="J902">
        <v>3.3579207460698912</v>
      </c>
      <c r="K902">
        <v>281.94792487395341</v>
      </c>
      <c r="L902">
        <v>360.83189515184688</v>
      </c>
      <c r="M902">
        <v>360.62488150357495</v>
      </c>
      <c r="N902">
        <v>1314.8640643019387</v>
      </c>
      <c r="O902">
        <v>19.779920058684716</v>
      </c>
      <c r="P902">
        <v>15.502038037714195</v>
      </c>
      <c r="Q902">
        <v>3.1072804108358807</v>
      </c>
      <c r="R902">
        <v>1129.2077999646856</v>
      </c>
      <c r="S902">
        <v>1300.0575470996346</v>
      </c>
      <c r="T902">
        <v>4709.4938364444415</v>
      </c>
      <c r="U902">
        <v>2211.6945524914977</v>
      </c>
      <c r="V902">
        <v>207.07257421823923</v>
      </c>
      <c r="W902">
        <v>23.175000667572021</v>
      </c>
      <c r="X902">
        <v>0.89852498471736908</v>
      </c>
      <c r="Y902">
        <v>1.6150000393390656</v>
      </c>
      <c r="Z902" t="s">
        <v>310</v>
      </c>
      <c r="AA902" t="s">
        <v>310</v>
      </c>
      <c r="AB902" t="s">
        <v>310</v>
      </c>
      <c r="AC902" t="s">
        <v>310</v>
      </c>
      <c r="AD902" t="s">
        <v>310</v>
      </c>
      <c r="AE902">
        <v>14230.163363296284</v>
      </c>
      <c r="AF902">
        <v>92.999998092651367</v>
      </c>
      <c r="AG902">
        <v>8.7250001430511475</v>
      </c>
      <c r="AH902">
        <v>356.19999694824219</v>
      </c>
      <c r="AI902" t="s">
        <v>310</v>
      </c>
      <c r="AJ902">
        <v>-1.7999999523162842</v>
      </c>
      <c r="AK902">
        <v>6200</v>
      </c>
      <c r="AL902">
        <v>77.500969882221128</v>
      </c>
      <c r="AM902">
        <v>2.0848014193720892</v>
      </c>
      <c r="AN902">
        <v>4.531790181784717</v>
      </c>
      <c r="AO902">
        <v>15.158899613631913</v>
      </c>
      <c r="AP902">
        <v>0.27701605887249875</v>
      </c>
      <c r="AQ902">
        <v>12.617141422546354</v>
      </c>
      <c r="AR902">
        <v>39148.488563417806</v>
      </c>
      <c r="AS902">
        <v>49951.083690763546</v>
      </c>
      <c r="AT902">
        <v>456.10042302724042</v>
      </c>
      <c r="AU902">
        <v>645.12404532788696</v>
      </c>
      <c r="AV902">
        <v>585.32882885313563</v>
      </c>
      <c r="AW902">
        <v>601.12494940243676</v>
      </c>
      <c r="AX902">
        <v>600.23718015104168</v>
      </c>
      <c r="AY902">
        <v>589.38813130037727</v>
      </c>
      <c r="AZ902">
        <v>3.6234855579216356</v>
      </c>
      <c r="BA902">
        <v>-14.104072587232402</v>
      </c>
      <c r="BB902">
        <v>70.950344187225753</v>
      </c>
      <c r="BC902">
        <v>979.4647875961906</v>
      </c>
      <c r="BD902">
        <v>7400.1405833876561</v>
      </c>
      <c r="BE902" s="33">
        <v>8.5699997842311859E-2</v>
      </c>
      <c r="BF902" s="33"/>
    </row>
    <row r="903" spans="3:58" x14ac:dyDescent="0.3">
      <c r="C903" s="34">
        <v>43632</v>
      </c>
      <c r="D903">
        <v>21999.51396883394</v>
      </c>
      <c r="E903">
        <v>184.35966003983714</v>
      </c>
      <c r="F903">
        <v>620.14031402731916</v>
      </c>
      <c r="G903" t="s">
        <v>310</v>
      </c>
      <c r="H903">
        <v>1320.3176181586589</v>
      </c>
      <c r="I903">
        <v>748.71137532884939</v>
      </c>
      <c r="J903">
        <v>3.9246952816818617</v>
      </c>
      <c r="K903">
        <v>270.11779427411449</v>
      </c>
      <c r="L903">
        <v>348.84994798242337</v>
      </c>
      <c r="M903">
        <v>356.6738763527058</v>
      </c>
      <c r="N903">
        <v>1314.8261745044197</v>
      </c>
      <c r="O903">
        <v>19.455628678829161</v>
      </c>
      <c r="P903">
        <v>15.189488866417403</v>
      </c>
      <c r="Q903">
        <v>3.1986266481699408</v>
      </c>
      <c r="R903">
        <v>1123.6937229786686</v>
      </c>
      <c r="S903">
        <v>1300.0871799794897</v>
      </c>
      <c r="T903">
        <v>4500.0165697880038</v>
      </c>
      <c r="U903">
        <v>2199.8333448076046</v>
      </c>
      <c r="V903">
        <v>207.43344628385208</v>
      </c>
      <c r="W903">
        <v>23.500000476837158</v>
      </c>
      <c r="X903">
        <v>0.92352497577667236</v>
      </c>
      <c r="Y903">
        <v>1.5649999678134918</v>
      </c>
      <c r="Z903" t="s">
        <v>310</v>
      </c>
      <c r="AA903" t="s">
        <v>310</v>
      </c>
      <c r="AB903" t="s">
        <v>310</v>
      </c>
      <c r="AC903" t="s">
        <v>310</v>
      </c>
      <c r="AD903" t="s">
        <v>310</v>
      </c>
      <c r="AE903">
        <v>13936.138668524944</v>
      </c>
      <c r="AF903">
        <v>93.124998092651367</v>
      </c>
      <c r="AG903">
        <v>8.617499828338623</v>
      </c>
      <c r="AH903">
        <v>352.27500915527344</v>
      </c>
      <c r="AI903" t="s">
        <v>310</v>
      </c>
      <c r="AJ903">
        <v>-1.7999999523162842</v>
      </c>
      <c r="AK903">
        <v>6200</v>
      </c>
      <c r="AL903">
        <v>79.695886617274553</v>
      </c>
      <c r="AM903">
        <v>2.2286494535998771</v>
      </c>
      <c r="AN903">
        <v>3.2341063282350699</v>
      </c>
      <c r="AO903">
        <v>12.617561999327334</v>
      </c>
      <c r="AP903">
        <v>1.8162439237870094</v>
      </c>
      <c r="AQ903">
        <v>10.769409432944338</v>
      </c>
      <c r="AR903">
        <v>38390.938094046913</v>
      </c>
      <c r="AS903">
        <v>47471.661170560357</v>
      </c>
      <c r="AT903">
        <v>455.93673397168033</v>
      </c>
      <c r="AU903">
        <v>640.46629445239353</v>
      </c>
      <c r="AV903">
        <v>576.66478077823012</v>
      </c>
      <c r="AW903">
        <v>593.4096397706702</v>
      </c>
      <c r="AX903">
        <v>592.18899282646794</v>
      </c>
      <c r="AY903">
        <v>582.41400993736966</v>
      </c>
      <c r="AZ903">
        <v>3.5569188214026393</v>
      </c>
      <c r="BA903">
        <v>-14.177274605606268</v>
      </c>
      <c r="BB903">
        <v>67.693857769644794</v>
      </c>
      <c r="BC903">
        <v>965.97263140922166</v>
      </c>
      <c r="BD903">
        <v>7399.8095598743566</v>
      </c>
      <c r="BE903" s="33">
        <v>8.5699997842311859E-2</v>
      </c>
      <c r="BF903" s="33"/>
    </row>
    <row r="904" spans="3:58" x14ac:dyDescent="0.3">
      <c r="C904" s="34">
        <v>43633</v>
      </c>
      <c r="D904">
        <v>22037.24504626359</v>
      </c>
      <c r="E904">
        <v>182.28274650324641</v>
      </c>
      <c r="F904">
        <v>620.14799189285532</v>
      </c>
      <c r="G904" t="s">
        <v>310</v>
      </c>
      <c r="H904">
        <v>1320.1374209405267</v>
      </c>
      <c r="I904">
        <v>748.38217428043902</v>
      </c>
      <c r="J904">
        <v>3.0433475402229249</v>
      </c>
      <c r="K904">
        <v>273.15478973946148</v>
      </c>
      <c r="L904">
        <v>348.41174362413273</v>
      </c>
      <c r="M904">
        <v>352.79274029839451</v>
      </c>
      <c r="N904">
        <v>1314.7483877758743</v>
      </c>
      <c r="O904">
        <v>19.451356127046139</v>
      </c>
      <c r="P904">
        <v>15.184692657029016</v>
      </c>
      <c r="Q904">
        <v>3.257530091209849</v>
      </c>
      <c r="R904">
        <v>1121.7799366389211</v>
      </c>
      <c r="S904">
        <v>1299.9899264963726</v>
      </c>
      <c r="T904">
        <v>4499.9390330241149</v>
      </c>
      <c r="U904">
        <v>2199.7321178348784</v>
      </c>
      <c r="V904">
        <v>205.98442149051832</v>
      </c>
      <c r="W904">
        <v>21.949999809265137</v>
      </c>
      <c r="X904">
        <v>0.91557498276233673</v>
      </c>
      <c r="Y904">
        <v>1.6049999892711639</v>
      </c>
      <c r="Z904" t="s">
        <v>310</v>
      </c>
      <c r="AA904" t="s">
        <v>310</v>
      </c>
      <c r="AB904" t="s">
        <v>310</v>
      </c>
      <c r="AC904" t="s">
        <v>310</v>
      </c>
      <c r="AD904" t="s">
        <v>310</v>
      </c>
      <c r="AE904">
        <v>13948.756278885492</v>
      </c>
      <c r="AF904">
        <v>92.424997329711914</v>
      </c>
      <c r="AG904">
        <v>8.3450002670288086</v>
      </c>
      <c r="AH904">
        <v>352.95001220703125</v>
      </c>
      <c r="AI904" t="s">
        <v>310</v>
      </c>
      <c r="AJ904">
        <v>0.67500001192092896</v>
      </c>
      <c r="AK904">
        <v>6200</v>
      </c>
      <c r="AL904">
        <v>62.310861925131036</v>
      </c>
      <c r="AM904">
        <v>2.0218846612584165</v>
      </c>
      <c r="AN904">
        <v>3.2530575764859808</v>
      </c>
      <c r="AO904">
        <v>10.97361193583256</v>
      </c>
      <c r="AP904">
        <v>0.86409272388501057</v>
      </c>
      <c r="AQ904">
        <v>6.1765146125016654</v>
      </c>
      <c r="AR904">
        <v>38419.371166263489</v>
      </c>
      <c r="AS904">
        <v>48440.537121289723</v>
      </c>
      <c r="AT904">
        <v>453.64152683552209</v>
      </c>
      <c r="AU904">
        <v>640.35943410540551</v>
      </c>
      <c r="AV904">
        <v>576.23601968624394</v>
      </c>
      <c r="AW904">
        <v>593.27763812690489</v>
      </c>
      <c r="AX904">
        <v>592.03022694887579</v>
      </c>
      <c r="AY904">
        <v>582.03310057463978</v>
      </c>
      <c r="AZ904">
        <v>3.3542150880368413</v>
      </c>
      <c r="BA904">
        <v>-14.067345973367184</v>
      </c>
      <c r="BB904">
        <v>67.700636024919433</v>
      </c>
      <c r="BC904">
        <v>967.73202287546655</v>
      </c>
      <c r="BD904">
        <v>7400.1820395276845</v>
      </c>
      <c r="BE904" s="33">
        <v>8.5699997842311859E-2</v>
      </c>
      <c r="BF904" s="33"/>
    </row>
    <row r="905" spans="3:58" x14ac:dyDescent="0.3">
      <c r="C905" s="34">
        <v>43634</v>
      </c>
      <c r="D905">
        <v>19122.707076147293</v>
      </c>
      <c r="E905">
        <v>181.18021010138023</v>
      </c>
      <c r="F905">
        <v>591.39878353915424</v>
      </c>
      <c r="G905" t="s">
        <v>310</v>
      </c>
      <c r="H905">
        <v>1320.0221373035322</v>
      </c>
      <c r="I905">
        <v>741.68943710377357</v>
      </c>
      <c r="J905">
        <v>3.708348300678372</v>
      </c>
      <c r="K905">
        <v>273.0328500019246</v>
      </c>
      <c r="L905">
        <v>336.05128664712703</v>
      </c>
      <c r="M905">
        <v>350.15782190663617</v>
      </c>
      <c r="N905">
        <v>1317.1434769692012</v>
      </c>
      <c r="O905">
        <v>18.935109725459103</v>
      </c>
      <c r="P905">
        <v>14.68908016267009</v>
      </c>
      <c r="Q905">
        <v>3.7850521482396995</v>
      </c>
      <c r="R905">
        <v>1110.5715259492665</v>
      </c>
      <c r="S905">
        <v>1300.0688098438395</v>
      </c>
      <c r="T905">
        <v>4500.0041816082512</v>
      </c>
      <c r="U905">
        <v>2200.23622305044</v>
      </c>
      <c r="V905">
        <v>205.26828871871896</v>
      </c>
      <c r="W905">
        <v>22.599999904632568</v>
      </c>
      <c r="X905">
        <v>0.91152498126029968</v>
      </c>
      <c r="Y905">
        <v>1.5599999725818634</v>
      </c>
      <c r="Z905" t="s">
        <v>310</v>
      </c>
      <c r="AA905" t="s">
        <v>310</v>
      </c>
      <c r="AB905" t="s">
        <v>310</v>
      </c>
      <c r="AC905" t="s">
        <v>310</v>
      </c>
      <c r="AD905" t="s">
        <v>310</v>
      </c>
      <c r="AE905">
        <v>11788.876645161385</v>
      </c>
      <c r="AF905">
        <v>92.350000381469727</v>
      </c>
      <c r="AG905">
        <v>8.2099997997283936</v>
      </c>
      <c r="AH905">
        <v>345.82501220703125</v>
      </c>
      <c r="AI905" t="s">
        <v>310</v>
      </c>
      <c r="AJ905">
        <v>1.5</v>
      </c>
      <c r="AK905">
        <v>6200</v>
      </c>
      <c r="AL905">
        <v>76.425415090522932</v>
      </c>
      <c r="AM905">
        <v>1.7036569251994624</v>
      </c>
      <c r="AN905">
        <v>4.5415889464002817</v>
      </c>
      <c r="AO905">
        <v>16.79989813398744</v>
      </c>
      <c r="AP905">
        <v>8.7672342380213292E-2</v>
      </c>
      <c r="AQ905">
        <v>9.4369978440042903</v>
      </c>
      <c r="AR905">
        <v>34572.785490699673</v>
      </c>
      <c r="AS905">
        <v>40874.795206813258</v>
      </c>
      <c r="AT905">
        <v>423.92510353185531</v>
      </c>
      <c r="AU905">
        <v>612.84133844883718</v>
      </c>
      <c r="AV905">
        <v>528.42147713133465</v>
      </c>
      <c r="AW905">
        <v>553.12994959261152</v>
      </c>
      <c r="AX905">
        <v>551.52841813675036</v>
      </c>
      <c r="AY905">
        <v>541.00038092427042</v>
      </c>
      <c r="AZ905">
        <v>3.6474396857895104</v>
      </c>
      <c r="BA905">
        <v>-14.215769882428102</v>
      </c>
      <c r="BB905">
        <v>66.944038576152053</v>
      </c>
      <c r="BC905">
        <v>1084.6411912145784</v>
      </c>
      <c r="BD905">
        <v>7400.1889359516181</v>
      </c>
      <c r="BE905" s="33">
        <v>8.5699997842311859E-2</v>
      </c>
      <c r="BF905" s="33"/>
    </row>
    <row r="906" spans="3:58" x14ac:dyDescent="0.3">
      <c r="C906" s="34">
        <v>43635</v>
      </c>
      <c r="D906">
        <v>22238.210409000429</v>
      </c>
      <c r="E906">
        <v>185.23706071944503</v>
      </c>
      <c r="F906">
        <v>632.08249685235194</v>
      </c>
      <c r="G906" t="s">
        <v>310</v>
      </c>
      <c r="H906">
        <v>1319.9953831345563</v>
      </c>
      <c r="I906">
        <v>758.58061468408459</v>
      </c>
      <c r="J906">
        <v>3.6264012852756826</v>
      </c>
      <c r="K906">
        <v>277.43199825989853</v>
      </c>
      <c r="L906">
        <v>354.33362017120561</v>
      </c>
      <c r="M906">
        <v>358.12666576517296</v>
      </c>
      <c r="N906">
        <v>1315.4598315280389</v>
      </c>
      <c r="O906">
        <v>19.97914870885613</v>
      </c>
      <c r="P906">
        <v>15.718481867456443</v>
      </c>
      <c r="Q906">
        <v>3.2985747922191688</v>
      </c>
      <c r="R906">
        <v>1117.738168843013</v>
      </c>
      <c r="S906">
        <v>1300.148866964734</v>
      </c>
      <c r="T906">
        <v>4499.9966749915338</v>
      </c>
      <c r="U906">
        <v>2199.886893537865</v>
      </c>
      <c r="V906">
        <v>205.10242071104912</v>
      </c>
      <c r="W906">
        <v>23.22499942779541</v>
      </c>
      <c r="X906">
        <v>0.90937501192092896</v>
      </c>
      <c r="Y906">
        <v>1.5099999904632568</v>
      </c>
      <c r="Z906" t="s">
        <v>310</v>
      </c>
      <c r="AA906" t="s">
        <v>310</v>
      </c>
      <c r="AB906" t="s">
        <v>310</v>
      </c>
      <c r="AC906" t="s">
        <v>310</v>
      </c>
      <c r="AD906" t="s">
        <v>310</v>
      </c>
      <c r="AE906">
        <v>13650.121880941193</v>
      </c>
      <c r="AF906">
        <v>92.549999237060547</v>
      </c>
      <c r="AG906">
        <v>8.4300000667572021</v>
      </c>
      <c r="AH906">
        <v>345.82501220703125</v>
      </c>
      <c r="AI906" t="s">
        <v>310</v>
      </c>
      <c r="AJ906">
        <v>1.7999999821186066</v>
      </c>
      <c r="AK906">
        <v>6200</v>
      </c>
      <c r="AL906">
        <v>77.2092611783618</v>
      </c>
      <c r="AM906">
        <v>1.074749660037202</v>
      </c>
      <c r="AN906">
        <v>4.6056251301692299</v>
      </c>
      <c r="AO906">
        <v>16.563778547826079</v>
      </c>
      <c r="AP906">
        <v>9.8844741579753509E-2</v>
      </c>
      <c r="AQ906">
        <v>11.543330816402149</v>
      </c>
      <c r="AR906">
        <v>37973.346056401184</v>
      </c>
      <c r="AS906">
        <v>51119.957356043305</v>
      </c>
      <c r="AT906">
        <v>453.77628112655918</v>
      </c>
      <c r="AU906">
        <v>652.87589255763532</v>
      </c>
      <c r="AV906">
        <v>597.46462128416601</v>
      </c>
      <c r="AW906">
        <v>615.5944311614511</v>
      </c>
      <c r="AX906">
        <v>614.47913128144626</v>
      </c>
      <c r="AY906">
        <v>603.04541651617603</v>
      </c>
      <c r="AZ906">
        <v>3.8667687598840335</v>
      </c>
      <c r="BA906">
        <v>-14.107652874494045</v>
      </c>
      <c r="BB906">
        <v>68.508708009197903</v>
      </c>
      <c r="BC906">
        <v>1151.0050875743113</v>
      </c>
      <c r="BD906">
        <v>7400.5432339947647</v>
      </c>
      <c r="BE906" s="33">
        <v>8.5699997842311859E-2</v>
      </c>
      <c r="BF906" s="33"/>
    </row>
    <row r="907" spans="3:58" x14ac:dyDescent="0.3">
      <c r="C907" s="34">
        <v>43636</v>
      </c>
      <c r="D907">
        <v>22552.358487576766</v>
      </c>
      <c r="E907">
        <v>184.15793799821415</v>
      </c>
      <c r="F907">
        <v>633.15730181601873</v>
      </c>
      <c r="G907" t="s">
        <v>310</v>
      </c>
      <c r="H907">
        <v>1319.913985414805</v>
      </c>
      <c r="I907">
        <v>757.10211305193718</v>
      </c>
      <c r="J907">
        <v>3.6499826977648619</v>
      </c>
      <c r="K907">
        <v>284.89569231865704</v>
      </c>
      <c r="L907">
        <v>364.79757143219535</v>
      </c>
      <c r="M907">
        <v>365.60484852673522</v>
      </c>
      <c r="N907">
        <v>1315.4445250020449</v>
      </c>
      <c r="O907">
        <v>20.42558104409283</v>
      </c>
      <c r="P907">
        <v>16.164549954305787</v>
      </c>
      <c r="Q907">
        <v>3.1093616158860313</v>
      </c>
      <c r="R907">
        <v>1117.8393088136277</v>
      </c>
      <c r="S907">
        <v>1299.8938254985344</v>
      </c>
      <c r="T907">
        <v>4499.941559218265</v>
      </c>
      <c r="U907">
        <v>2200.0622803091092</v>
      </c>
      <c r="V907">
        <v>204.92622078430364</v>
      </c>
      <c r="W907">
        <v>23.674999237060547</v>
      </c>
      <c r="X907">
        <v>0.91205000877380371</v>
      </c>
      <c r="Y907">
        <v>1.4550000429153442</v>
      </c>
      <c r="Z907" t="s">
        <v>310</v>
      </c>
      <c r="AA907" t="s">
        <v>310</v>
      </c>
      <c r="AB907" t="s">
        <v>310</v>
      </c>
      <c r="AC907" t="s">
        <v>310</v>
      </c>
      <c r="AD907" t="s">
        <v>310</v>
      </c>
      <c r="AE907">
        <v>13787.124565439961</v>
      </c>
      <c r="AF907">
        <v>92.750001907348633</v>
      </c>
      <c r="AG907">
        <v>8.6524999141693115</v>
      </c>
      <c r="AH907">
        <v>347.75000762939453</v>
      </c>
      <c r="AI907" t="s">
        <v>310</v>
      </c>
      <c r="AJ907">
        <v>1.8999999761581421</v>
      </c>
      <c r="AK907">
        <v>6200</v>
      </c>
      <c r="AL907">
        <v>76.240931289358571</v>
      </c>
      <c r="AM907">
        <v>1.138976734280245</v>
      </c>
      <c r="AN907">
        <v>4.7759918703281077</v>
      </c>
      <c r="AO907">
        <v>17.270705114241775</v>
      </c>
      <c r="AP907">
        <v>0.10859458681222842</v>
      </c>
      <c r="AQ907">
        <v>9.1134694729921293</v>
      </c>
      <c r="AR907">
        <v>38436.966554166465</v>
      </c>
      <c r="AS907">
        <v>51843.50491471486</v>
      </c>
      <c r="AT907">
        <v>453.26140203205222</v>
      </c>
      <c r="AU907">
        <v>653.74738146986783</v>
      </c>
      <c r="AV907">
        <v>601.05423351139007</v>
      </c>
      <c r="AW907">
        <v>619.13498438884346</v>
      </c>
      <c r="AX907">
        <v>618.09647874307393</v>
      </c>
      <c r="AY907">
        <v>606.11784999105907</v>
      </c>
      <c r="AZ907">
        <v>3.9844134631993158</v>
      </c>
      <c r="BA907">
        <v>-13.949010243638998</v>
      </c>
      <c r="BB907">
        <v>72.90168134710666</v>
      </c>
      <c r="BC907">
        <v>1138.7586551130619</v>
      </c>
      <c r="BD907">
        <v>7399.5365703501429</v>
      </c>
      <c r="BE907" s="33">
        <v>8.5699997842311859E-2</v>
      </c>
      <c r="BF907" s="33"/>
    </row>
    <row r="908" spans="3:58" x14ac:dyDescent="0.3">
      <c r="C908" s="34">
        <v>43637</v>
      </c>
      <c r="D908">
        <v>22836.679610134772</v>
      </c>
      <c r="E908">
        <v>181.39196042937252</v>
      </c>
      <c r="F908">
        <v>634.47260616583389</v>
      </c>
      <c r="G908" t="s">
        <v>310</v>
      </c>
      <c r="H908">
        <v>1319.8291011499011</v>
      </c>
      <c r="I908">
        <v>755.69886844233054</v>
      </c>
      <c r="J908">
        <v>3.7922199301830362</v>
      </c>
      <c r="K908">
        <v>288.04464350002479</v>
      </c>
      <c r="L908">
        <v>369.78189737951743</v>
      </c>
      <c r="M908">
        <v>361.81059917970464</v>
      </c>
      <c r="N908">
        <v>1314.470055753314</v>
      </c>
      <c r="O908">
        <v>20.656574214313128</v>
      </c>
      <c r="P908">
        <v>16.387736310989329</v>
      </c>
      <c r="Q908">
        <v>3.085600087529849</v>
      </c>
      <c r="R908">
        <v>1133.9308368190534</v>
      </c>
      <c r="S908">
        <v>1299.7455258769646</v>
      </c>
      <c r="T908">
        <v>4500.0252912786755</v>
      </c>
      <c r="U908">
        <v>2199.7327184518326</v>
      </c>
      <c r="V908">
        <v>204.87935657560541</v>
      </c>
      <c r="W908">
        <v>22.225000381469727</v>
      </c>
      <c r="X908">
        <v>0.91624999046325684</v>
      </c>
      <c r="Y908">
        <v>1.4700000286102295</v>
      </c>
      <c r="Z908" t="s">
        <v>310</v>
      </c>
      <c r="AA908" t="s">
        <v>310</v>
      </c>
      <c r="AB908" t="s">
        <v>310</v>
      </c>
      <c r="AC908" t="s">
        <v>310</v>
      </c>
      <c r="AD908" t="s">
        <v>310</v>
      </c>
      <c r="AE908">
        <v>14112.288477627191</v>
      </c>
      <c r="AF908">
        <v>92.575000762939453</v>
      </c>
      <c r="AG908">
        <v>8.7450001239776611</v>
      </c>
      <c r="AH908">
        <v>348.77500152587891</v>
      </c>
      <c r="AI908" t="s">
        <v>310</v>
      </c>
      <c r="AJ908">
        <v>1.7500000298023224</v>
      </c>
      <c r="AK908">
        <v>6202.8152107662627</v>
      </c>
      <c r="AL908">
        <v>75.83785706918087</v>
      </c>
      <c r="AM908">
        <v>1.1863746322684687</v>
      </c>
      <c r="AN908">
        <v>4.6769859311658584</v>
      </c>
      <c r="AO908">
        <v>17.697386616214608</v>
      </c>
      <c r="AP908">
        <v>0.12823510833270912</v>
      </c>
      <c r="AQ908">
        <v>7.1233339095290882</v>
      </c>
      <c r="AR908">
        <v>39314.1405950841</v>
      </c>
      <c r="AS908">
        <v>50980.687871022754</v>
      </c>
      <c r="AT908">
        <v>451.47466067058127</v>
      </c>
      <c r="AU908">
        <v>654.48008110340163</v>
      </c>
      <c r="AV908">
        <v>602.60738655672515</v>
      </c>
      <c r="AW908">
        <v>618.16477697214202</v>
      </c>
      <c r="AX908">
        <v>617.18830851352209</v>
      </c>
      <c r="AY908">
        <v>605.00133911239777</v>
      </c>
      <c r="AZ908">
        <v>3.8258366477235111</v>
      </c>
      <c r="BA908">
        <v>-14.051900876878397</v>
      </c>
      <c r="BB908">
        <v>76.288459520946446</v>
      </c>
      <c r="BC908">
        <v>1081.5273594032806</v>
      </c>
      <c r="BD908">
        <v>7400.2868068731668</v>
      </c>
      <c r="BE908" s="33">
        <v>8.5699997842311859E-2</v>
      </c>
      <c r="BF908" s="33"/>
    </row>
    <row r="909" spans="3:58" x14ac:dyDescent="0.3">
      <c r="C909" s="34">
        <v>43638</v>
      </c>
      <c r="D909">
        <v>22803.381090487834</v>
      </c>
      <c r="E909">
        <v>180.20469654368145</v>
      </c>
      <c r="F909">
        <v>631.24915894779849</v>
      </c>
      <c r="G909" t="s">
        <v>310</v>
      </c>
      <c r="H909">
        <v>1319.8399466735236</v>
      </c>
      <c r="I909">
        <v>754.49069659420445</v>
      </c>
      <c r="J909">
        <v>4.3446020725726715</v>
      </c>
      <c r="K909">
        <v>283.80516711846411</v>
      </c>
      <c r="L909">
        <v>365.1968661349116</v>
      </c>
      <c r="M909">
        <v>358.81661999325723</v>
      </c>
      <c r="N909">
        <v>1314.4369808326239</v>
      </c>
      <c r="O909">
        <v>20.400996585825432</v>
      </c>
      <c r="P909">
        <v>16.133150185398886</v>
      </c>
      <c r="Q909">
        <v>3.0630369958445649</v>
      </c>
      <c r="R909">
        <v>1133.7844940065661</v>
      </c>
      <c r="S909">
        <v>1300.1499787376122</v>
      </c>
      <c r="T909">
        <v>4499.9633945666747</v>
      </c>
      <c r="U909">
        <v>2199.7722114268663</v>
      </c>
      <c r="V909">
        <v>204.85111739363072</v>
      </c>
      <c r="W909">
        <v>23.200000762939453</v>
      </c>
      <c r="X909">
        <v>0.91640001535415649</v>
      </c>
      <c r="Y909">
        <v>1.4950000047683716</v>
      </c>
      <c r="Z909" t="s">
        <v>310</v>
      </c>
      <c r="AA909" t="s">
        <v>310</v>
      </c>
      <c r="AB909" t="s">
        <v>310</v>
      </c>
      <c r="AC909" t="s">
        <v>310</v>
      </c>
      <c r="AD909" t="s">
        <v>310</v>
      </c>
      <c r="AE909">
        <v>14221.853573473256</v>
      </c>
      <c r="AF909">
        <v>92.57499885559082</v>
      </c>
      <c r="AG909">
        <v>8.6700003147125244</v>
      </c>
      <c r="AH909">
        <v>350.20000457763672</v>
      </c>
      <c r="AI909" t="s">
        <v>310</v>
      </c>
      <c r="AJ909">
        <v>1.7000000476837158</v>
      </c>
      <c r="AK909">
        <v>6200</v>
      </c>
      <c r="AL909">
        <v>74.21511188529098</v>
      </c>
      <c r="AM909">
        <v>1.2939015494408321</v>
      </c>
      <c r="AN909">
        <v>4.4788388636901066</v>
      </c>
      <c r="AO909">
        <v>19.404001674753136</v>
      </c>
      <c r="AP909">
        <v>0.14102611333718529</v>
      </c>
      <c r="AQ909">
        <v>6.3360330561156806</v>
      </c>
      <c r="AR909">
        <v>39296.059327800664</v>
      </c>
      <c r="AS909">
        <v>51470.139248292755</v>
      </c>
      <c r="AT909">
        <v>449.9318507544171</v>
      </c>
      <c r="AU909">
        <v>651.07804374702505</v>
      </c>
      <c r="AV909">
        <v>595.80297032309909</v>
      </c>
      <c r="AW909">
        <v>612.20202851339855</v>
      </c>
      <c r="AX909">
        <v>611.23177352874018</v>
      </c>
      <c r="AY909">
        <v>599.20506768995597</v>
      </c>
      <c r="AZ909">
        <v>3.5831936317304387</v>
      </c>
      <c r="BA909">
        <v>-14.051245859505299</v>
      </c>
      <c r="BB909">
        <v>71.946716785382506</v>
      </c>
      <c r="BC909">
        <v>1028.7976284437236</v>
      </c>
      <c r="BD909">
        <v>7399.8150598665579</v>
      </c>
      <c r="BE909" s="33">
        <v>8.5699997842311859E-2</v>
      </c>
      <c r="BF909" s="33"/>
    </row>
    <row r="910" spans="3:58" x14ac:dyDescent="0.3">
      <c r="C910" s="34">
        <v>43639</v>
      </c>
      <c r="D910">
        <v>22826.273222145202</v>
      </c>
      <c r="E910">
        <v>179.85332527717011</v>
      </c>
      <c r="F910">
        <v>627.73975691450369</v>
      </c>
      <c r="G910" t="s">
        <v>310</v>
      </c>
      <c r="H910">
        <v>1319.5485965344371</v>
      </c>
      <c r="I910">
        <v>759.79548362814501</v>
      </c>
      <c r="J910">
        <v>4.7181414005817484</v>
      </c>
      <c r="K910">
        <v>284.57704434226383</v>
      </c>
      <c r="L910">
        <v>371.29837659131499</v>
      </c>
      <c r="M910">
        <v>360.98676283515988</v>
      </c>
      <c r="N910">
        <v>1313.8615530388658</v>
      </c>
      <c r="O910">
        <v>20.54948897826899</v>
      </c>
      <c r="P910">
        <v>16.277389586433181</v>
      </c>
      <c r="Q910">
        <v>3.0900940051438197</v>
      </c>
      <c r="R910">
        <v>1126.5832088202574</v>
      </c>
      <c r="S910">
        <v>1300.032832754858</v>
      </c>
      <c r="T910">
        <v>4500.0196793303794</v>
      </c>
      <c r="U910">
        <v>2200.1953306866139</v>
      </c>
      <c r="V910">
        <v>204.91181050238433</v>
      </c>
      <c r="W910">
        <v>23.550000190734863</v>
      </c>
      <c r="X910">
        <v>0.95997501909732819</v>
      </c>
      <c r="Y910">
        <v>1.4700000286102295</v>
      </c>
      <c r="Z910" t="s">
        <v>310</v>
      </c>
      <c r="AA910" t="s">
        <v>310</v>
      </c>
      <c r="AB910" t="s">
        <v>310</v>
      </c>
      <c r="AC910" t="s">
        <v>310</v>
      </c>
      <c r="AD910" t="s">
        <v>310</v>
      </c>
      <c r="AE910">
        <v>14270.708201950876</v>
      </c>
      <c r="AF910">
        <v>92.375001907348633</v>
      </c>
      <c r="AG910">
        <v>8.7000002861022949</v>
      </c>
      <c r="AH910">
        <v>350.90000152587891</v>
      </c>
      <c r="AI910" t="s">
        <v>310</v>
      </c>
      <c r="AJ910">
        <v>1.7000000476837158</v>
      </c>
      <c r="AK910">
        <v>6200</v>
      </c>
      <c r="AL910">
        <v>72.472176962361587</v>
      </c>
      <c r="AM910">
        <v>1.4036881550171312</v>
      </c>
      <c r="AN910">
        <v>4.4698477058534287</v>
      </c>
      <c r="AO910">
        <v>21.019907900481979</v>
      </c>
      <c r="AP910">
        <v>0.14537204203488327</v>
      </c>
      <c r="AQ910">
        <v>7.4759599933905916</v>
      </c>
      <c r="AR910">
        <v>39455.473159951711</v>
      </c>
      <c r="AS910">
        <v>51767.203437901735</v>
      </c>
      <c r="AT910">
        <v>450.3530043619815</v>
      </c>
      <c r="AU910">
        <v>646.77576999627934</v>
      </c>
      <c r="AV910">
        <v>591.58473897383658</v>
      </c>
      <c r="AW910">
        <v>609.33895816647794</v>
      </c>
      <c r="AX910">
        <v>608.31651705432955</v>
      </c>
      <c r="AY910">
        <v>595.55803531472782</v>
      </c>
      <c r="AZ910">
        <v>3.6421260874739816</v>
      </c>
      <c r="BA910">
        <v>-14.069054986264934</v>
      </c>
      <c r="BB910">
        <v>75.024065986116625</v>
      </c>
      <c r="BC910">
        <v>994.16618820878728</v>
      </c>
      <c r="BD910">
        <v>7399.6470296476336</v>
      </c>
      <c r="BE910" s="33">
        <v>8.5699997842311859E-2</v>
      </c>
      <c r="BF910" s="33"/>
    </row>
    <row r="911" spans="3:58" x14ac:dyDescent="0.3">
      <c r="C911" s="34">
        <v>43640</v>
      </c>
      <c r="D911">
        <v>22945.390524974577</v>
      </c>
      <c r="E911">
        <v>179.46896550560859</v>
      </c>
      <c r="F911">
        <v>626.20504199296079</v>
      </c>
      <c r="G911" t="s">
        <v>310</v>
      </c>
      <c r="H911">
        <v>1319.5907781072281</v>
      </c>
      <c r="I911">
        <v>759.3067209372316</v>
      </c>
      <c r="J911">
        <v>4.6216987851041109</v>
      </c>
      <c r="K911">
        <v>278.48505187205728</v>
      </c>
      <c r="L911">
        <v>360.79325024148568</v>
      </c>
      <c r="M911">
        <v>352.40336874462838</v>
      </c>
      <c r="N911">
        <v>1313.7485114228834</v>
      </c>
      <c r="O911">
        <v>20.241978653808275</v>
      </c>
      <c r="P911">
        <v>15.964196118099119</v>
      </c>
      <c r="Q911">
        <v>3.114590412671149</v>
      </c>
      <c r="R911">
        <v>1133.6040024472193</v>
      </c>
      <c r="S911">
        <v>1300.1204190024066</v>
      </c>
      <c r="T911">
        <v>4499.9342227067164</v>
      </c>
      <c r="U911">
        <v>2199.8905955060791</v>
      </c>
      <c r="V911">
        <v>205.00257514368369</v>
      </c>
      <c r="W911">
        <v>23.27500057220459</v>
      </c>
      <c r="X911">
        <v>0.93957501649856567</v>
      </c>
      <c r="Y911">
        <v>1.5049999952316284</v>
      </c>
      <c r="Z911" t="s">
        <v>310</v>
      </c>
      <c r="AA911" t="s">
        <v>310</v>
      </c>
      <c r="AB911" t="s">
        <v>310</v>
      </c>
      <c r="AC911" t="s">
        <v>310</v>
      </c>
      <c r="AD911" t="s">
        <v>310</v>
      </c>
      <c r="AE911">
        <v>14488.240157465923</v>
      </c>
      <c r="AF911">
        <v>92.224998474121094</v>
      </c>
      <c r="AG911">
        <v>8.6300003528594971</v>
      </c>
      <c r="AH911">
        <v>350.32500457763672</v>
      </c>
      <c r="AI911" t="s">
        <v>310</v>
      </c>
      <c r="AJ911">
        <v>1.3999999761581421</v>
      </c>
      <c r="AK911">
        <v>6200</v>
      </c>
      <c r="AL911">
        <v>72.53976842850166</v>
      </c>
      <c r="AM911">
        <v>1.4054167136636468</v>
      </c>
      <c r="AN911">
        <v>4.5481525401683012</v>
      </c>
      <c r="AO911">
        <v>20.875823848383362</v>
      </c>
      <c r="AP911">
        <v>0.14600274887048992</v>
      </c>
      <c r="AQ911">
        <v>6.6546309586334385</v>
      </c>
      <c r="AR911">
        <v>39610.092898220981</v>
      </c>
      <c r="AS911">
        <v>51845.23374409692</v>
      </c>
      <c r="AT911">
        <v>450.87481887654945</v>
      </c>
      <c r="AU911">
        <v>644.78558783079916</v>
      </c>
      <c r="AV911">
        <v>594.20477918059692</v>
      </c>
      <c r="AW911">
        <v>611.26984765416819</v>
      </c>
      <c r="AX911">
        <v>609.77781181279579</v>
      </c>
      <c r="AY911">
        <v>597.84323004400051</v>
      </c>
      <c r="AZ911">
        <v>3.906403623354239</v>
      </c>
      <c r="BA911">
        <v>-14.254828423212519</v>
      </c>
      <c r="BB911">
        <v>69.240732177074818</v>
      </c>
      <c r="BC911">
        <v>979.75048312360695</v>
      </c>
      <c r="BD911">
        <v>7400.2196356348722</v>
      </c>
      <c r="BE911" s="33">
        <v>8.5699997842311859E-2</v>
      </c>
      <c r="BF911" s="33"/>
    </row>
    <row r="912" spans="3:58" x14ac:dyDescent="0.3">
      <c r="C912" s="34">
        <v>43641</v>
      </c>
      <c r="D912">
        <v>22975.337564940881</v>
      </c>
      <c r="E912">
        <v>182.22275377445175</v>
      </c>
      <c r="F912">
        <v>624.9304091454602</v>
      </c>
      <c r="G912" t="s">
        <v>310</v>
      </c>
      <c r="H912">
        <v>1319.8417766497787</v>
      </c>
      <c r="I912">
        <v>755.88921416231881</v>
      </c>
      <c r="J912">
        <v>4.0180928328071719</v>
      </c>
      <c r="K912">
        <v>281.52370538199875</v>
      </c>
      <c r="L912">
        <v>361.40939340440315</v>
      </c>
      <c r="M912">
        <v>354.64074057657217</v>
      </c>
      <c r="N912">
        <v>1314.5095398697758</v>
      </c>
      <c r="O912">
        <v>20.308617257440773</v>
      </c>
      <c r="P912">
        <v>16.026101809378467</v>
      </c>
      <c r="Q912">
        <v>3.1158548553764276</v>
      </c>
      <c r="R912">
        <v>1144.2437322853179</v>
      </c>
      <c r="S912">
        <v>1299.9353605582917</v>
      </c>
      <c r="T912">
        <v>4499.8936370192441</v>
      </c>
      <c r="U912">
        <v>2199.3697605451175</v>
      </c>
      <c r="V912">
        <v>205.59944669224345</v>
      </c>
      <c r="W912">
        <v>23.500000476837158</v>
      </c>
      <c r="X912">
        <v>0.91934998333454132</v>
      </c>
      <c r="Y912">
        <v>1.4750000238418579</v>
      </c>
      <c r="Z912" t="s">
        <v>310</v>
      </c>
      <c r="AA912" t="s">
        <v>310</v>
      </c>
      <c r="AB912" t="s">
        <v>310</v>
      </c>
      <c r="AC912" t="s">
        <v>310</v>
      </c>
      <c r="AD912" t="s">
        <v>310</v>
      </c>
      <c r="AE912">
        <v>14448.679789053511</v>
      </c>
      <c r="AF912">
        <v>92.275001525878906</v>
      </c>
      <c r="AG912">
        <v>8.5700004100799561</v>
      </c>
      <c r="AH912">
        <v>348.44999694824219</v>
      </c>
      <c r="AI912" t="s">
        <v>310</v>
      </c>
      <c r="AJ912">
        <v>1.2999999523162842</v>
      </c>
      <c r="AK912">
        <v>6200</v>
      </c>
      <c r="AL912">
        <v>74.919181338061662</v>
      </c>
      <c r="AM912">
        <v>1.2495639941957943</v>
      </c>
      <c r="AN912">
        <v>4.6586400765618308</v>
      </c>
      <c r="AO912">
        <v>18.548887810980762</v>
      </c>
      <c r="AP912">
        <v>0.16695221984039951</v>
      </c>
      <c r="AQ912">
        <v>7.4908825806768933</v>
      </c>
      <c r="AR912">
        <v>39579.04612037749</v>
      </c>
      <c r="AS912">
        <v>51932.519992390837</v>
      </c>
      <c r="AT912">
        <v>451.19297439002543</v>
      </c>
      <c r="AU912">
        <v>643.24185928870691</v>
      </c>
      <c r="AV912">
        <v>589.96646907171066</v>
      </c>
      <c r="AW912">
        <v>606.46539632669351</v>
      </c>
      <c r="AX912">
        <v>605.45580633595011</v>
      </c>
      <c r="AY912">
        <v>593.89610802793061</v>
      </c>
      <c r="AZ912">
        <v>3.7276199272205619</v>
      </c>
      <c r="BA912">
        <v>-14.170972582218946</v>
      </c>
      <c r="BB912">
        <v>68.572926035294287</v>
      </c>
      <c r="BC912">
        <v>974.0443092805059</v>
      </c>
      <c r="BD912">
        <v>7400.1363794550643</v>
      </c>
      <c r="BE912" s="33">
        <v>8.5699997842311859E-2</v>
      </c>
      <c r="BF912" s="33"/>
    </row>
    <row r="913" spans="3:58" x14ac:dyDescent="0.3">
      <c r="C913" s="34">
        <v>43642</v>
      </c>
      <c r="D913">
        <v>22996.401890276615</v>
      </c>
      <c r="E913">
        <v>182.18720119443577</v>
      </c>
      <c r="F913">
        <v>625.82398798810925</v>
      </c>
      <c r="G913" t="s">
        <v>310</v>
      </c>
      <c r="H913">
        <v>1319.9282256297204</v>
      </c>
      <c r="I913">
        <v>754.82495472246126</v>
      </c>
      <c r="J913">
        <v>4.8410264697193695</v>
      </c>
      <c r="K913">
        <v>281.10970419874474</v>
      </c>
      <c r="L913">
        <v>360.11544059579052</v>
      </c>
      <c r="M913">
        <v>354.37216508559823</v>
      </c>
      <c r="N913">
        <v>1314.3172760159455</v>
      </c>
      <c r="O913">
        <v>20.171740542756105</v>
      </c>
      <c r="P913">
        <v>15.888993645102438</v>
      </c>
      <c r="Q913">
        <v>3.1301447551121129</v>
      </c>
      <c r="R913">
        <v>1149.6506764265773</v>
      </c>
      <c r="S913">
        <v>1300.0920347637261</v>
      </c>
      <c r="T913">
        <v>4499.9309754306432</v>
      </c>
      <c r="U913">
        <v>2200.806975893162</v>
      </c>
      <c r="V913">
        <v>205.2436072206695</v>
      </c>
      <c r="W913">
        <v>21.124999523162842</v>
      </c>
      <c r="X913">
        <v>0.93345001339912415</v>
      </c>
      <c r="Y913">
        <v>1.4374999701976776</v>
      </c>
      <c r="Z913" t="s">
        <v>310</v>
      </c>
      <c r="AA913" t="s">
        <v>310</v>
      </c>
      <c r="AB913" t="s">
        <v>310</v>
      </c>
      <c r="AC913" t="s">
        <v>310</v>
      </c>
      <c r="AD913" t="s">
        <v>310</v>
      </c>
      <c r="AE913">
        <v>14381.979748854499</v>
      </c>
      <c r="AF913">
        <v>92.450000762939453</v>
      </c>
      <c r="AG913">
        <v>8.6125001907348633</v>
      </c>
      <c r="AH913">
        <v>350.14999389648438</v>
      </c>
      <c r="AI913" t="s">
        <v>310</v>
      </c>
      <c r="AJ913">
        <v>1.2999999523162842</v>
      </c>
      <c r="AK913">
        <v>6200</v>
      </c>
      <c r="AL913">
        <v>72.425853977753135</v>
      </c>
      <c r="AM913">
        <v>1.409163028871403</v>
      </c>
      <c r="AN913">
        <v>4.4056729450626912</v>
      </c>
      <c r="AO913">
        <v>21.116580791783402</v>
      </c>
      <c r="AP913">
        <v>0.1793361686699424</v>
      </c>
      <c r="AQ913">
        <v>5.8751503043404556</v>
      </c>
      <c r="AR913">
        <v>39636.09425491171</v>
      </c>
      <c r="AS913">
        <v>51937.720824755343</v>
      </c>
      <c r="AT913">
        <v>452.63780949920175</v>
      </c>
      <c r="AU913">
        <v>644.02193072035357</v>
      </c>
      <c r="AV913">
        <v>589.60212391905281</v>
      </c>
      <c r="AW913">
        <v>605.58932723648843</v>
      </c>
      <c r="AX913">
        <v>604.55951606423037</v>
      </c>
      <c r="AY913">
        <v>593.37442644858186</v>
      </c>
      <c r="AZ913">
        <v>3.6536116568253036</v>
      </c>
      <c r="BA913">
        <v>-14.044923877488419</v>
      </c>
      <c r="BB913">
        <v>69.063652147652391</v>
      </c>
      <c r="BC913">
        <v>969.26950784098335</v>
      </c>
      <c r="BD913">
        <v>7400.8368026159114</v>
      </c>
      <c r="BE913" s="33">
        <v>8.5699997842311859E-2</v>
      </c>
      <c r="BF913" s="33"/>
    </row>
    <row r="914" spans="3:58" x14ac:dyDescent="0.3">
      <c r="C914" s="34">
        <v>43643</v>
      </c>
      <c r="D914">
        <v>22277.633354296526</v>
      </c>
      <c r="E914">
        <v>178.73718302431368</v>
      </c>
      <c r="F914">
        <v>631.79363400260024</v>
      </c>
      <c r="G914" t="s">
        <v>310</v>
      </c>
      <c r="H914">
        <v>1320.2304935783031</v>
      </c>
      <c r="I914">
        <v>751.74109955687982</v>
      </c>
      <c r="J914">
        <v>4.5130744325987964</v>
      </c>
      <c r="K914">
        <v>274.83220767642865</v>
      </c>
      <c r="L914">
        <v>342.61166761847073</v>
      </c>
      <c r="M914">
        <v>352.95706024415466</v>
      </c>
      <c r="N914">
        <v>1316.4091131785087</v>
      </c>
      <c r="O914">
        <v>19.525118894808685</v>
      </c>
      <c r="P914">
        <v>15.259865082595145</v>
      </c>
      <c r="Q914">
        <v>3.3495207116471191</v>
      </c>
      <c r="R914">
        <v>1153.4587710776436</v>
      </c>
      <c r="S914">
        <v>1091.4252015305844</v>
      </c>
      <c r="T914">
        <v>4128.9228126652233</v>
      </c>
      <c r="U914">
        <v>2199.3072718329099</v>
      </c>
      <c r="V914">
        <v>205.19246166049433</v>
      </c>
      <c r="W914">
        <v>22.699999809265137</v>
      </c>
      <c r="X914">
        <v>0.92957501113414764</v>
      </c>
      <c r="Y914">
        <v>1.4375000298023224</v>
      </c>
      <c r="Z914" t="s">
        <v>310</v>
      </c>
      <c r="AA914" t="s">
        <v>310</v>
      </c>
      <c r="AB914" t="s">
        <v>310</v>
      </c>
      <c r="AC914" t="s">
        <v>310</v>
      </c>
      <c r="AD914" t="s">
        <v>310</v>
      </c>
      <c r="AE914">
        <v>13998.732027529804</v>
      </c>
      <c r="AF914">
        <v>92.125</v>
      </c>
      <c r="AG914">
        <v>8.622499942779541</v>
      </c>
      <c r="AH914">
        <v>350.37500762939453</v>
      </c>
      <c r="AI914" t="s">
        <v>310</v>
      </c>
      <c r="AJ914">
        <v>1.2999999523162842</v>
      </c>
      <c r="AK914">
        <v>6200</v>
      </c>
      <c r="AL914">
        <v>74.711179583973518</v>
      </c>
      <c r="AM914">
        <v>1.2611326138143055</v>
      </c>
      <c r="AN914">
        <v>4.3011797755517458</v>
      </c>
      <c r="AO914">
        <v>19.113433290738861</v>
      </c>
      <c r="AP914">
        <v>0.1739588398287352</v>
      </c>
      <c r="AQ914">
        <v>4.9067500271806246</v>
      </c>
      <c r="AR914">
        <v>37917.073743470304</v>
      </c>
      <c r="AS914">
        <v>51853.695828744494</v>
      </c>
      <c r="AT914">
        <v>450.15020420609835</v>
      </c>
      <c r="AU914">
        <v>651.24428665522555</v>
      </c>
      <c r="AV914">
        <v>588.29471113185127</v>
      </c>
      <c r="AW914">
        <v>604.8503564117982</v>
      </c>
      <c r="AX914">
        <v>603.83739376459857</v>
      </c>
      <c r="AY914">
        <v>592.5945193732282</v>
      </c>
      <c r="AZ914">
        <v>3.2649276809198184</v>
      </c>
      <c r="BA914">
        <v>-14.0800505301442</v>
      </c>
      <c r="BB914">
        <v>69.588884326638379</v>
      </c>
      <c r="BC914">
        <v>993.94511783311725</v>
      </c>
      <c r="BD914">
        <v>7260.8368638900338</v>
      </c>
      <c r="BE914" s="33">
        <v>8.5699997842311859E-2</v>
      </c>
      <c r="BF914" s="33"/>
    </row>
    <row r="915" spans="3:58" x14ac:dyDescent="0.3">
      <c r="C915" s="34">
        <v>43644</v>
      </c>
      <c r="D915">
        <v>21998.097774823425</v>
      </c>
      <c r="E915">
        <v>182.81618856850454</v>
      </c>
      <c r="F915">
        <v>633.3064239158407</v>
      </c>
      <c r="G915" t="s">
        <v>310</v>
      </c>
      <c r="H915">
        <v>1319.9729483780097</v>
      </c>
      <c r="I915">
        <v>747.58919049860788</v>
      </c>
      <c r="J915">
        <v>3.1900394914380801</v>
      </c>
      <c r="K915">
        <v>272.1718778987759</v>
      </c>
      <c r="L915">
        <v>336.39713088125671</v>
      </c>
      <c r="M915">
        <v>353.20030756864907</v>
      </c>
      <c r="N915">
        <v>1317.028670901853</v>
      </c>
      <c r="O915">
        <v>19.273313406509097</v>
      </c>
      <c r="P915">
        <v>15.007986675873408</v>
      </c>
      <c r="Q915">
        <v>3.4444097593616863</v>
      </c>
      <c r="R915">
        <v>1132.3932233353892</v>
      </c>
      <c r="S915">
        <v>999.96586179196333</v>
      </c>
      <c r="T915">
        <v>4000.1526194726007</v>
      </c>
      <c r="U915">
        <v>2199.6717578528605</v>
      </c>
      <c r="V915">
        <v>205.17520151165638</v>
      </c>
      <c r="W915">
        <v>21.325000286102295</v>
      </c>
      <c r="X915">
        <v>0.91380001604557037</v>
      </c>
      <c r="Y915">
        <v>1.440000057220459</v>
      </c>
      <c r="Z915" t="s">
        <v>310</v>
      </c>
      <c r="AA915" t="s">
        <v>310</v>
      </c>
      <c r="AB915" t="s">
        <v>310</v>
      </c>
      <c r="AC915" t="s">
        <v>310</v>
      </c>
      <c r="AD915" t="s">
        <v>310</v>
      </c>
      <c r="AE915">
        <v>13805.228788729517</v>
      </c>
      <c r="AF915">
        <v>92.07499885559082</v>
      </c>
      <c r="AG915">
        <v>8.507500171661377</v>
      </c>
      <c r="AH915">
        <v>348.02499389648438</v>
      </c>
      <c r="AI915" t="s">
        <v>310</v>
      </c>
      <c r="AJ915">
        <v>1.2999999523162842</v>
      </c>
      <c r="AK915">
        <v>6200</v>
      </c>
      <c r="AL915">
        <v>79.655261697707999</v>
      </c>
      <c r="AM915">
        <v>0.95561749002137886</v>
      </c>
      <c r="AN915">
        <v>4.4939082172315112</v>
      </c>
      <c r="AO915">
        <v>14.315958377295626</v>
      </c>
      <c r="AP915">
        <v>0.17436623751658403</v>
      </c>
      <c r="AQ915">
        <v>3.9814864198829607</v>
      </c>
      <c r="AR915">
        <v>37242.062901027493</v>
      </c>
      <c r="AS915">
        <v>52073.847406717206</v>
      </c>
      <c r="AT915">
        <v>451.39706690038469</v>
      </c>
      <c r="AU915">
        <v>653.23542658957535</v>
      </c>
      <c r="AV915">
        <v>590.04666101200144</v>
      </c>
      <c r="AW915">
        <v>606.89818230773142</v>
      </c>
      <c r="AX915">
        <v>605.91033988973163</v>
      </c>
      <c r="AY915">
        <v>594.2808667418193</v>
      </c>
      <c r="AZ915">
        <v>3.5239166958676078</v>
      </c>
      <c r="BA915">
        <v>-14.083053443990467</v>
      </c>
      <c r="BB915">
        <v>69.613686648736646</v>
      </c>
      <c r="BC915">
        <v>993.21595524503766</v>
      </c>
      <c r="BD915">
        <v>6999.4745322334893</v>
      </c>
      <c r="BE915" s="33">
        <v>8.5699997842311859E-2</v>
      </c>
      <c r="BF915" s="33"/>
    </row>
    <row r="916" spans="3:58" x14ac:dyDescent="0.3">
      <c r="C916" s="34">
        <v>43645</v>
      </c>
      <c r="D916">
        <v>22000.461222880283</v>
      </c>
      <c r="E916">
        <v>186.93052716374245</v>
      </c>
      <c r="F916">
        <v>635.31968358980816</v>
      </c>
      <c r="G916" t="s">
        <v>310</v>
      </c>
      <c r="H916">
        <v>1320.0251778559382</v>
      </c>
      <c r="I916">
        <v>744.45381455068423</v>
      </c>
      <c r="J916">
        <v>3.3478540182123107</v>
      </c>
      <c r="K916">
        <v>274.57774176941581</v>
      </c>
      <c r="L916">
        <v>337.48116147875402</v>
      </c>
      <c r="M916">
        <v>356.9131496581673</v>
      </c>
      <c r="N916">
        <v>1317.6214172231821</v>
      </c>
      <c r="O916">
        <v>19.213976401416051</v>
      </c>
      <c r="P916">
        <v>14.953219055755739</v>
      </c>
      <c r="Q916">
        <v>3.4772742539389312</v>
      </c>
      <c r="R916">
        <v>1090.9862772266563</v>
      </c>
      <c r="S916">
        <v>999.92374030425924</v>
      </c>
      <c r="T916">
        <v>4000.1946626600402</v>
      </c>
      <c r="U916">
        <v>2200.4782194841728</v>
      </c>
      <c r="V916">
        <v>205.12009009992812</v>
      </c>
      <c r="W916">
        <v>22.925000667572021</v>
      </c>
      <c r="X916">
        <v>0.91349999606609344</v>
      </c>
      <c r="Y916">
        <v>1.4550000429153442</v>
      </c>
      <c r="Z916" t="s">
        <v>310</v>
      </c>
      <c r="AA916" t="s">
        <v>310</v>
      </c>
      <c r="AB916" t="s">
        <v>310</v>
      </c>
      <c r="AC916" t="s">
        <v>310</v>
      </c>
      <c r="AD916" t="s">
        <v>310</v>
      </c>
      <c r="AE916">
        <v>13808.693648539574</v>
      </c>
      <c r="AF916">
        <v>92.024999618530273</v>
      </c>
      <c r="AG916">
        <v>8.4249999523162842</v>
      </c>
      <c r="AH916">
        <v>347.07499694824219</v>
      </c>
      <c r="AI916" t="s">
        <v>310</v>
      </c>
      <c r="AJ916">
        <v>1.2999999523162842</v>
      </c>
      <c r="AK916">
        <v>6200</v>
      </c>
      <c r="AL916">
        <v>80.640145248648722</v>
      </c>
      <c r="AM916">
        <v>0.94226964335992391</v>
      </c>
      <c r="AN916">
        <v>4.1002107409786861</v>
      </c>
      <c r="AO916">
        <v>13.675050231216764</v>
      </c>
      <c r="AP916">
        <v>0.24010875659711015</v>
      </c>
      <c r="AQ916">
        <v>4.1078743489093341</v>
      </c>
      <c r="AR916">
        <v>36963.856316109821</v>
      </c>
      <c r="AS916">
        <v>52093.336424399313</v>
      </c>
      <c r="AT916">
        <v>453.2993653720082</v>
      </c>
      <c r="AU916">
        <v>655.58442098721866</v>
      </c>
      <c r="AV916">
        <v>592.49412321317095</v>
      </c>
      <c r="AW916">
        <v>609.91087225878698</v>
      </c>
      <c r="AX916">
        <v>608.92478573546748</v>
      </c>
      <c r="AY916">
        <v>596.79378377072931</v>
      </c>
      <c r="AZ916">
        <v>3.5485315783435034</v>
      </c>
      <c r="BA916">
        <v>-14.153250202508469</v>
      </c>
      <c r="BB916">
        <v>70.403272718565262</v>
      </c>
      <c r="BC916">
        <v>1003.5989334651526</v>
      </c>
      <c r="BD916">
        <v>6999.3029596353545</v>
      </c>
      <c r="BE916" s="33">
        <v>8.5699997842311859E-2</v>
      </c>
      <c r="BF916" s="33"/>
    </row>
    <row r="917" spans="3:58" x14ac:dyDescent="0.3">
      <c r="C917" s="34">
        <v>43646</v>
      </c>
      <c r="D917">
        <v>22000.653325605548</v>
      </c>
      <c r="E917">
        <v>183.53634264308116</v>
      </c>
      <c r="F917">
        <v>631.62321210320681</v>
      </c>
      <c r="G917" t="s">
        <v>310</v>
      </c>
      <c r="H917">
        <v>1320.0113188140381</v>
      </c>
      <c r="I917">
        <v>745.51103467061159</v>
      </c>
      <c r="J917">
        <v>3.5238310301605771</v>
      </c>
      <c r="K917">
        <v>272.29227774722597</v>
      </c>
      <c r="L917">
        <v>336.33038816994275</v>
      </c>
      <c r="M917">
        <v>353.95648272626033</v>
      </c>
      <c r="N917">
        <v>1318.4340231718973</v>
      </c>
      <c r="O917">
        <v>19.203686970162789</v>
      </c>
      <c r="P917">
        <v>14.954643038355346</v>
      </c>
      <c r="Q917">
        <v>3.1732787313939284</v>
      </c>
      <c r="R917">
        <v>1097.7257590465979</v>
      </c>
      <c r="S917">
        <v>999.98994554970056</v>
      </c>
      <c r="T917">
        <v>3999.963401463735</v>
      </c>
      <c r="U917">
        <v>2199.8218225015312</v>
      </c>
      <c r="V917">
        <v>205.1005968404161</v>
      </c>
      <c r="W917">
        <v>23.625000476837158</v>
      </c>
      <c r="X917">
        <v>0.92477498948574066</v>
      </c>
      <c r="Y917">
        <v>1.3850000202655792</v>
      </c>
      <c r="Z917" t="s">
        <v>310</v>
      </c>
      <c r="AA917" t="s">
        <v>310</v>
      </c>
      <c r="AB917" t="s">
        <v>310</v>
      </c>
      <c r="AC917" t="s">
        <v>310</v>
      </c>
      <c r="AD917" t="s">
        <v>310</v>
      </c>
      <c r="AE917">
        <v>13844.155333808558</v>
      </c>
      <c r="AF917">
        <v>92</v>
      </c>
      <c r="AG917">
        <v>8.5225002765655518</v>
      </c>
      <c r="AH917">
        <v>348.57500457763672</v>
      </c>
      <c r="AI917" t="s">
        <v>310</v>
      </c>
      <c r="AJ917">
        <v>1.2999999523162842</v>
      </c>
      <c r="AK917">
        <v>6200</v>
      </c>
      <c r="AL917">
        <v>79.915454777556064</v>
      </c>
      <c r="AM917">
        <v>0.97788385875884232</v>
      </c>
      <c r="AN917">
        <v>4.0970475512269324</v>
      </c>
      <c r="AO917">
        <v>14.38013957834473</v>
      </c>
      <c r="AP917">
        <v>0.22362609307035092</v>
      </c>
      <c r="AQ917">
        <v>4.1382050896643863</v>
      </c>
      <c r="AR917">
        <v>37197.597367283612</v>
      </c>
      <c r="AS917">
        <v>51861.031752639625</v>
      </c>
      <c r="AT917">
        <v>451.24350852707676</v>
      </c>
      <c r="AU917">
        <v>651.75098909671772</v>
      </c>
      <c r="AV917">
        <v>587.9422641079442</v>
      </c>
      <c r="AW917">
        <v>605.35771944006024</v>
      </c>
      <c r="AX917">
        <v>604.45260777130034</v>
      </c>
      <c r="AY917">
        <v>592.24076005454401</v>
      </c>
      <c r="AZ917">
        <v>3.4990900775788218</v>
      </c>
      <c r="BA917">
        <v>-14.112499761859176</v>
      </c>
      <c r="BB917">
        <v>69.642789013447853</v>
      </c>
      <c r="BC917">
        <v>972.59128458524776</v>
      </c>
      <c r="BD917">
        <v>6999.6711436871246</v>
      </c>
      <c r="BE917" s="33">
        <v>8.5699997842311859E-2</v>
      </c>
      <c r="BF917" s="33"/>
    </row>
    <row r="918" spans="3:58" x14ac:dyDescent="0.3">
      <c r="C918" s="34">
        <v>43647</v>
      </c>
      <c r="D918">
        <v>21999.262249892028</v>
      </c>
      <c r="E918">
        <v>182.01744660564611</v>
      </c>
      <c r="F918">
        <v>629.2851786878806</v>
      </c>
      <c r="G918" t="s">
        <v>310</v>
      </c>
      <c r="H918">
        <v>1319.9612867183996</v>
      </c>
      <c r="I918">
        <v>750.11055995529421</v>
      </c>
      <c r="J918">
        <v>2.7679007188783271</v>
      </c>
      <c r="K918">
        <v>272.16951163062276</v>
      </c>
      <c r="L918">
        <v>338.14253649655501</v>
      </c>
      <c r="M918">
        <v>352.83155443037589</v>
      </c>
      <c r="N918">
        <v>1317.1818451789054</v>
      </c>
      <c r="O918">
        <v>19.272673430411924</v>
      </c>
      <c r="P918">
        <v>15.020323875994555</v>
      </c>
      <c r="Q918">
        <v>3.1698350649881899</v>
      </c>
      <c r="R918">
        <v>1084.2062540506663</v>
      </c>
      <c r="S918">
        <v>1000.0689697706542</v>
      </c>
      <c r="T918">
        <v>4000.0197111132493</v>
      </c>
      <c r="U918">
        <v>2199.8993242391966</v>
      </c>
      <c r="V918">
        <v>205.08851759731724</v>
      </c>
      <c r="W918">
        <v>23.374999523162842</v>
      </c>
      <c r="X918">
        <v>0.91745001077651978</v>
      </c>
      <c r="Y918">
        <v>1.375</v>
      </c>
      <c r="Z918" t="s">
        <v>310</v>
      </c>
      <c r="AA918" t="s">
        <v>310</v>
      </c>
      <c r="AB918" t="s">
        <v>310</v>
      </c>
      <c r="AC918" t="s">
        <v>310</v>
      </c>
      <c r="AD918" t="s">
        <v>310</v>
      </c>
      <c r="AE918">
        <v>13769.32302220418</v>
      </c>
      <c r="AF918">
        <v>92.07499885559082</v>
      </c>
      <c r="AG918">
        <v>8.5900003910064697</v>
      </c>
      <c r="AH918">
        <v>349.24999237060547</v>
      </c>
      <c r="AI918" t="s">
        <v>310</v>
      </c>
      <c r="AJ918">
        <v>1.2250000238418579</v>
      </c>
      <c r="AK918">
        <v>6200</v>
      </c>
      <c r="AL918">
        <v>86.17555265548053</v>
      </c>
      <c r="AM918">
        <v>0.78813032806539163</v>
      </c>
      <c r="AN918">
        <v>3.1911769436424455</v>
      </c>
      <c r="AO918">
        <v>8.9863090957949083</v>
      </c>
      <c r="AP918">
        <v>0.48968978607735153</v>
      </c>
      <c r="AQ918">
        <v>4.8030917284356267</v>
      </c>
      <c r="AR918">
        <v>37441.005949978513</v>
      </c>
      <c r="AS918">
        <v>51677.476043500283</v>
      </c>
      <c r="AT918">
        <v>450.22567203284535</v>
      </c>
      <c r="AU918">
        <v>649.04874440391302</v>
      </c>
      <c r="AV918">
        <v>585.52115261220649</v>
      </c>
      <c r="AW918">
        <v>601.94237058615749</v>
      </c>
      <c r="AX918">
        <v>600.92592861688388</v>
      </c>
      <c r="AY918">
        <v>589.44712762668235</v>
      </c>
      <c r="AZ918">
        <v>3.5819127910162942</v>
      </c>
      <c r="BA918">
        <v>-14.127222737553607</v>
      </c>
      <c r="BB918">
        <v>70.379776166729812</v>
      </c>
      <c r="BC918">
        <v>957.68298016878327</v>
      </c>
      <c r="BD918">
        <v>6959.7791485044072</v>
      </c>
      <c r="BE918" s="33">
        <v>8.5699997842311859E-2</v>
      </c>
      <c r="BF918" s="33"/>
    </row>
    <row r="919" spans="3:58" x14ac:dyDescent="0.3">
      <c r="C919" s="34">
        <v>43648</v>
      </c>
      <c r="D919">
        <v>22358.667573120707</v>
      </c>
      <c r="E919">
        <v>182.73447684400006</v>
      </c>
      <c r="F919">
        <v>627.50426968279487</v>
      </c>
      <c r="G919" t="s">
        <v>310</v>
      </c>
      <c r="H919">
        <v>1319.6401171072437</v>
      </c>
      <c r="I919">
        <v>754.68409663670036</v>
      </c>
      <c r="J919">
        <v>3.4338394566020356</v>
      </c>
      <c r="K919">
        <v>276.45613587587269</v>
      </c>
      <c r="L919">
        <v>346.85459867632579</v>
      </c>
      <c r="M919">
        <v>353.34983271049305</v>
      </c>
      <c r="N919">
        <v>1314.91747232433</v>
      </c>
      <c r="O919">
        <v>19.533296415132572</v>
      </c>
      <c r="P919">
        <v>15.268767713909369</v>
      </c>
      <c r="Q919">
        <v>3.0750939853905743</v>
      </c>
      <c r="R919">
        <v>1080.650047717058</v>
      </c>
      <c r="S919">
        <v>999.98468199754097</v>
      </c>
      <c r="T919">
        <v>4000.0231666370046</v>
      </c>
      <c r="U919">
        <v>2199.6187021491692</v>
      </c>
      <c r="V919">
        <v>205.03355334878614</v>
      </c>
      <c r="W919">
        <v>23.449999809265137</v>
      </c>
      <c r="X919">
        <v>0.89042501151561737</v>
      </c>
      <c r="Y919">
        <v>1.4400000274181366</v>
      </c>
      <c r="Z919" t="s">
        <v>310</v>
      </c>
      <c r="AA919" t="s">
        <v>310</v>
      </c>
      <c r="AB919" t="s">
        <v>310</v>
      </c>
      <c r="AC919" t="s">
        <v>310</v>
      </c>
      <c r="AD919" t="s">
        <v>310</v>
      </c>
      <c r="AE919">
        <v>14064.098036718258</v>
      </c>
      <c r="AF919">
        <v>92.174997329711914</v>
      </c>
      <c r="AG919">
        <v>8.5550000667572021</v>
      </c>
      <c r="AH919">
        <v>349.07499694824219</v>
      </c>
      <c r="AI919" t="s">
        <v>310</v>
      </c>
      <c r="AJ919">
        <v>1.2000000476837158</v>
      </c>
      <c r="AK919">
        <v>6200</v>
      </c>
      <c r="AL919">
        <v>82.793307223569215</v>
      </c>
      <c r="AM919">
        <v>0.97912144434067361</v>
      </c>
      <c r="AN919">
        <v>3.3650451587260837</v>
      </c>
      <c r="AO919">
        <v>11.959835415317468</v>
      </c>
      <c r="AP919">
        <v>0.48861959251584791</v>
      </c>
      <c r="AQ919">
        <v>5.8747400899861484</v>
      </c>
      <c r="AR919">
        <v>38340.924014794247</v>
      </c>
      <c r="AS919">
        <v>52127.847770070424</v>
      </c>
      <c r="AT919">
        <v>449.52378391599478</v>
      </c>
      <c r="AU919">
        <v>646.59950597334534</v>
      </c>
      <c r="AV919">
        <v>586.73796143169488</v>
      </c>
      <c r="AW919">
        <v>603.13072498233043</v>
      </c>
      <c r="AX919">
        <v>602.12204197554479</v>
      </c>
      <c r="AY919">
        <v>590.38667956602558</v>
      </c>
      <c r="AZ919">
        <v>3.6187364336704335</v>
      </c>
      <c r="BA919">
        <v>-14.152861833135159</v>
      </c>
      <c r="BB919">
        <v>70.833402533163536</v>
      </c>
      <c r="BC919">
        <v>962.79595707426347</v>
      </c>
      <c r="BD919">
        <v>6869.4414081823179</v>
      </c>
      <c r="BE919" s="33">
        <v>8.5699997842311859E-2</v>
      </c>
      <c r="BF919" s="33"/>
    </row>
    <row r="920" spans="3:58" x14ac:dyDescent="0.3">
      <c r="C920" s="34">
        <v>43649</v>
      </c>
      <c r="D920">
        <v>22499.959377252249</v>
      </c>
      <c r="E920">
        <v>183.73761221311693</v>
      </c>
      <c r="F920">
        <v>628.79581347050964</v>
      </c>
      <c r="G920" t="s">
        <v>310</v>
      </c>
      <c r="H920">
        <v>1319.9950078729626</v>
      </c>
      <c r="I920">
        <v>757.45367949413071</v>
      </c>
      <c r="J920">
        <v>3.5952664337515774</v>
      </c>
      <c r="K920">
        <v>281.60466577751487</v>
      </c>
      <c r="L920">
        <v>357.35086613533952</v>
      </c>
      <c r="M920">
        <v>358.24816106274972</v>
      </c>
      <c r="N920">
        <v>1314.5825097590528</v>
      </c>
      <c r="O920">
        <v>20.056321092973043</v>
      </c>
      <c r="P920">
        <v>15.419967115649373</v>
      </c>
      <c r="Q920">
        <v>3.4493644009309792</v>
      </c>
      <c r="R920">
        <v>1069.911828428973</v>
      </c>
      <c r="S920">
        <v>1000.0068263997431</v>
      </c>
      <c r="T920">
        <v>3999.9871781877414</v>
      </c>
      <c r="U920">
        <v>2200.2983910361695</v>
      </c>
      <c r="V920">
        <v>204.9578003608479</v>
      </c>
      <c r="W920">
        <v>23.424999713897705</v>
      </c>
      <c r="X920">
        <v>0.86302502453327179</v>
      </c>
      <c r="Y920">
        <v>1.4750000238418579</v>
      </c>
      <c r="Z920" t="s">
        <v>310</v>
      </c>
      <c r="AA920" t="s">
        <v>310</v>
      </c>
      <c r="AB920" t="s">
        <v>310</v>
      </c>
      <c r="AC920" t="s">
        <v>310</v>
      </c>
      <c r="AD920" t="s">
        <v>310</v>
      </c>
      <c r="AE920">
        <v>14175.370330304308</v>
      </c>
      <c r="AF920">
        <v>92.049999237060547</v>
      </c>
      <c r="AG920">
        <v>8.5550003051757813</v>
      </c>
      <c r="AH920">
        <v>353.42499542236328</v>
      </c>
      <c r="AI920" t="s">
        <v>310</v>
      </c>
      <c r="AJ920">
        <v>1.7249999940395355</v>
      </c>
      <c r="AK920">
        <v>6200</v>
      </c>
      <c r="AL920">
        <v>78.625143564488667</v>
      </c>
      <c r="AM920">
        <v>1.1008923872431868</v>
      </c>
      <c r="AN920">
        <v>4.2753137874881206</v>
      </c>
      <c r="AO920">
        <v>15.227125748347461</v>
      </c>
      <c r="AP920">
        <v>0.32111952713783931</v>
      </c>
      <c r="AQ920">
        <v>5.1039297213372459</v>
      </c>
      <c r="AR920">
        <v>38568.462209644116</v>
      </c>
      <c r="AS920">
        <v>52032.714184176577</v>
      </c>
      <c r="AT920">
        <v>450.24105791102482</v>
      </c>
      <c r="AU920">
        <v>647.92195732263338</v>
      </c>
      <c r="AV920">
        <v>587.2068152138437</v>
      </c>
      <c r="AW920">
        <v>603.69836874878308</v>
      </c>
      <c r="AX920">
        <v>602.62873813611293</v>
      </c>
      <c r="AY920">
        <v>591.01948047200324</v>
      </c>
      <c r="AZ920">
        <v>3.4092157940195662</v>
      </c>
      <c r="BA920">
        <v>-14.054112556884515</v>
      </c>
      <c r="BB920">
        <v>71.042350906991857</v>
      </c>
      <c r="BC920">
        <v>969.92859098861425</v>
      </c>
      <c r="BD920">
        <v>6792.3037969103852</v>
      </c>
      <c r="BE920" s="33">
        <v>8.5699997842311859E-2</v>
      </c>
      <c r="BF920" s="33"/>
    </row>
    <row r="921" spans="3:58" x14ac:dyDescent="0.3">
      <c r="C921" s="34">
        <v>43650</v>
      </c>
      <c r="D921">
        <v>22498.006562523413</v>
      </c>
      <c r="E921">
        <v>184.13033263591794</v>
      </c>
      <c r="F921">
        <v>627.83888363367771</v>
      </c>
      <c r="G921" t="s">
        <v>310</v>
      </c>
      <c r="H921">
        <v>1320.0361650781088</v>
      </c>
      <c r="I921">
        <v>757.0766659977337</v>
      </c>
      <c r="J921">
        <v>3.2664059262788525</v>
      </c>
      <c r="K921">
        <v>281.72967065956709</v>
      </c>
      <c r="L921">
        <v>358.78344403845898</v>
      </c>
      <c r="M921">
        <v>359.72089054939687</v>
      </c>
      <c r="N921">
        <v>1314.8653716696765</v>
      </c>
      <c r="O921">
        <v>20.194104262582176</v>
      </c>
      <c r="P921">
        <v>15.429876879175731</v>
      </c>
      <c r="Q921">
        <v>3.5601815850222058</v>
      </c>
      <c r="R921">
        <v>1083.1764076887903</v>
      </c>
      <c r="S921">
        <v>999.96205691824161</v>
      </c>
      <c r="T921">
        <v>3999.9497391637451</v>
      </c>
      <c r="U921">
        <v>2200.0077524010962</v>
      </c>
      <c r="V921">
        <v>204.97432048903204</v>
      </c>
      <c r="W921">
        <v>23.550000190734863</v>
      </c>
      <c r="X921">
        <v>0.84142498672008514</v>
      </c>
      <c r="Y921">
        <v>1.5399999618530273</v>
      </c>
      <c r="Z921" t="s">
        <v>310</v>
      </c>
      <c r="AA921" t="s">
        <v>310</v>
      </c>
      <c r="AB921" t="s">
        <v>310</v>
      </c>
      <c r="AC921" t="s">
        <v>310</v>
      </c>
      <c r="AD921" t="s">
        <v>310</v>
      </c>
      <c r="AE921">
        <v>14180.881508487702</v>
      </c>
      <c r="AF921">
        <v>92.149997711181641</v>
      </c>
      <c r="AG921">
        <v>8.5525002479553223</v>
      </c>
      <c r="AH921">
        <v>355.64999389648438</v>
      </c>
      <c r="AI921" t="s">
        <v>310</v>
      </c>
      <c r="AJ921">
        <v>1.8999999761581421</v>
      </c>
      <c r="AK921">
        <v>6200</v>
      </c>
      <c r="AL921">
        <v>81.544115578813646</v>
      </c>
      <c r="AM921">
        <v>1.0205960485500265</v>
      </c>
      <c r="AN921">
        <v>3.8761116525829808</v>
      </c>
      <c r="AO921">
        <v>12.649558467521123</v>
      </c>
      <c r="AP921">
        <v>0.46665919148298685</v>
      </c>
      <c r="AQ921">
        <v>4.8723849019099505</v>
      </c>
      <c r="AR921">
        <v>38584.318302324544</v>
      </c>
      <c r="AS921">
        <v>52013.475877555844</v>
      </c>
      <c r="AT921">
        <v>450.4029604115189</v>
      </c>
      <c r="AU921">
        <v>646.8779508832024</v>
      </c>
      <c r="AV921">
        <v>588.99092857533549</v>
      </c>
      <c r="AW921">
        <v>605.69000467193848</v>
      </c>
      <c r="AX921">
        <v>604.48197894452937</v>
      </c>
      <c r="AY921">
        <v>592.5463265932143</v>
      </c>
      <c r="AZ921">
        <v>3.6667171008934196</v>
      </c>
      <c r="BA921">
        <v>-14.160019188648263</v>
      </c>
      <c r="BB921">
        <v>70.042956965505041</v>
      </c>
      <c r="BC921">
        <v>970.00200293969363</v>
      </c>
      <c r="BD921">
        <v>6746.8743091192046</v>
      </c>
      <c r="BE921" s="33">
        <v>8.5699997842311859E-2</v>
      </c>
      <c r="BF921" s="33"/>
    </row>
    <row r="922" spans="3:58" x14ac:dyDescent="0.3">
      <c r="C922" s="34">
        <v>43651</v>
      </c>
      <c r="D922">
        <v>22499.853569382652</v>
      </c>
      <c r="E922">
        <v>184.49990682162678</v>
      </c>
      <c r="F922">
        <v>628.80271028103527</v>
      </c>
      <c r="G922" t="s">
        <v>310</v>
      </c>
      <c r="H922">
        <v>1320.0157380298203</v>
      </c>
      <c r="I922">
        <v>750.13912810539045</v>
      </c>
      <c r="J922">
        <v>3.2727350146580889</v>
      </c>
      <c r="K922">
        <v>286.8467182874702</v>
      </c>
      <c r="L922">
        <v>366.75570549482012</v>
      </c>
      <c r="M922">
        <v>362.51577495271033</v>
      </c>
      <c r="N922">
        <v>1316.0524167347239</v>
      </c>
      <c r="O922">
        <v>20.225733216737403</v>
      </c>
      <c r="P922">
        <v>15.467650838769581</v>
      </c>
      <c r="Q922">
        <v>3.5292072297850887</v>
      </c>
      <c r="R922">
        <v>1095.1733123859603</v>
      </c>
      <c r="S922">
        <v>1000.0342541137846</v>
      </c>
      <c r="T922">
        <v>3999.9698649676566</v>
      </c>
      <c r="U922">
        <v>2199.8071266665906</v>
      </c>
      <c r="V922">
        <v>205.04245467436138</v>
      </c>
      <c r="W922">
        <v>22.775000095367432</v>
      </c>
      <c r="X922">
        <v>0.8204999715089798</v>
      </c>
      <c r="Y922">
        <v>1.4850000143051147</v>
      </c>
      <c r="Z922" t="s">
        <v>310</v>
      </c>
      <c r="AA922" t="s">
        <v>310</v>
      </c>
      <c r="AB922" t="s">
        <v>310</v>
      </c>
      <c r="AC922" t="s">
        <v>310</v>
      </c>
      <c r="AD922" t="s">
        <v>310</v>
      </c>
      <c r="AE922">
        <v>14212.006965807353</v>
      </c>
      <c r="AF922">
        <v>92.049999237060547</v>
      </c>
      <c r="AG922">
        <v>8.6400001049041748</v>
      </c>
      <c r="AH922">
        <v>353.05000305175781</v>
      </c>
      <c r="AI922" t="s">
        <v>310</v>
      </c>
      <c r="AJ922">
        <v>1.7500000298023224</v>
      </c>
      <c r="AK922">
        <v>6200</v>
      </c>
      <c r="AL922">
        <v>82.926954186970804</v>
      </c>
      <c r="AM922">
        <v>0.94346163020449325</v>
      </c>
      <c r="AN922">
        <v>3.5981618700858422</v>
      </c>
      <c r="AO922">
        <v>11.625636391516009</v>
      </c>
      <c r="AP922">
        <v>0.48633987723218769</v>
      </c>
      <c r="AQ922">
        <v>6.6786426217894972</v>
      </c>
      <c r="AR922">
        <v>38801.702003433806</v>
      </c>
      <c r="AS922">
        <v>51930.303074730262</v>
      </c>
      <c r="AT922">
        <v>449.96570660895514</v>
      </c>
      <c r="AU922">
        <v>647.89256387227965</v>
      </c>
      <c r="AV922">
        <v>587.65055709428918</v>
      </c>
      <c r="AW922">
        <v>604.20799437756193</v>
      </c>
      <c r="AX922">
        <v>602.92025817750027</v>
      </c>
      <c r="AY922">
        <v>591.36522162640358</v>
      </c>
      <c r="AZ922">
        <v>3.4992114956225109</v>
      </c>
      <c r="BA922">
        <v>-13.966203212106931</v>
      </c>
      <c r="BB922">
        <v>74.526600412162665</v>
      </c>
      <c r="BC922">
        <v>971.89382096711427</v>
      </c>
      <c r="BD922">
        <v>6720.2816655467741</v>
      </c>
      <c r="BE922" s="33">
        <v>8.5699997842311859E-2</v>
      </c>
      <c r="BF922" s="33"/>
    </row>
    <row r="923" spans="3:58" x14ac:dyDescent="0.3">
      <c r="C923" s="34">
        <v>43652</v>
      </c>
      <c r="D923">
        <v>22500.163757445989</v>
      </c>
      <c r="E923">
        <v>182.72019988378224</v>
      </c>
      <c r="F923">
        <v>628.04300518068203</v>
      </c>
      <c r="G923" t="s">
        <v>310</v>
      </c>
      <c r="H923">
        <v>1319.9851899065136</v>
      </c>
      <c r="I923">
        <v>747.87322960384017</v>
      </c>
      <c r="J923">
        <v>3.6814268816219884</v>
      </c>
      <c r="K923">
        <v>281.88055672738051</v>
      </c>
      <c r="L923">
        <v>363.89690206081309</v>
      </c>
      <c r="M923">
        <v>362.06509830919259</v>
      </c>
      <c r="N923">
        <v>1317.4733760424856</v>
      </c>
      <c r="O923">
        <v>20.18858402071259</v>
      </c>
      <c r="P923">
        <v>15.43457925151251</v>
      </c>
      <c r="Q923">
        <v>3.4598888487871164</v>
      </c>
      <c r="R923">
        <v>1118.4218323387786</v>
      </c>
      <c r="S923">
        <v>1000.0752446446008</v>
      </c>
      <c r="T923">
        <v>4000.0227173094604</v>
      </c>
      <c r="U923">
        <v>2199.9019593075595</v>
      </c>
      <c r="V923">
        <v>205.18064777283925</v>
      </c>
      <c r="W923">
        <v>23.40000057220459</v>
      </c>
      <c r="X923">
        <v>0.80912499129772186</v>
      </c>
      <c r="Y923">
        <v>1.5500000417232513</v>
      </c>
      <c r="Z923" t="s">
        <v>310</v>
      </c>
      <c r="AA923" t="s">
        <v>310</v>
      </c>
      <c r="AB923" t="s">
        <v>310</v>
      </c>
      <c r="AC923" t="s">
        <v>310</v>
      </c>
      <c r="AD923" t="s">
        <v>310</v>
      </c>
      <c r="AE923">
        <v>14288.385298131492</v>
      </c>
      <c r="AF923">
        <v>92.30000114440918</v>
      </c>
      <c r="AG923">
        <v>8.6924998760223389</v>
      </c>
      <c r="AH923">
        <v>354.49999237060547</v>
      </c>
      <c r="AI923" t="s">
        <v>310</v>
      </c>
      <c r="AJ923">
        <v>1.7000000476837158</v>
      </c>
      <c r="AK923">
        <v>6200</v>
      </c>
      <c r="AL923">
        <v>82.609598092335204</v>
      </c>
      <c r="AM923">
        <v>0.98897654526949952</v>
      </c>
      <c r="AN923">
        <v>3.3176902086878388</v>
      </c>
      <c r="AO923">
        <v>12.153611890437546</v>
      </c>
      <c r="AP923">
        <v>0.5080014335495151</v>
      </c>
      <c r="AQ923">
        <v>4.8147848812886807</v>
      </c>
      <c r="AR923">
        <v>38599.388019847473</v>
      </c>
      <c r="AS923">
        <v>52027.266085130999</v>
      </c>
      <c r="AT923">
        <v>450.42289691282849</v>
      </c>
      <c r="AU923">
        <v>647.2266940774814</v>
      </c>
      <c r="AV923">
        <v>589.45823710291336</v>
      </c>
      <c r="AW923">
        <v>606.72466220156821</v>
      </c>
      <c r="AX923">
        <v>605.28657957323242</v>
      </c>
      <c r="AY923">
        <v>593.18257758834216</v>
      </c>
      <c r="AZ923">
        <v>3.6396503029934819</v>
      </c>
      <c r="BA923">
        <v>-13.977932214864435</v>
      </c>
      <c r="BB923">
        <v>70.617514414440194</v>
      </c>
      <c r="BC923">
        <v>959.9738980764663</v>
      </c>
      <c r="BD923">
        <v>6880.6224439399757</v>
      </c>
      <c r="BE923" s="33">
        <v>8.5699997842311859E-2</v>
      </c>
      <c r="BF923" s="33"/>
    </row>
    <row r="924" spans="3:58" x14ac:dyDescent="0.3">
      <c r="C924" s="34">
        <v>43653</v>
      </c>
      <c r="D924">
        <v>22389.398345109494</v>
      </c>
      <c r="E924">
        <v>179.98796123072867</v>
      </c>
      <c r="F924">
        <v>627.22889551135324</v>
      </c>
      <c r="G924" t="s">
        <v>310</v>
      </c>
      <c r="H924">
        <v>1320.5063218513437</v>
      </c>
      <c r="I924">
        <v>747.13954823182883</v>
      </c>
      <c r="J924">
        <v>3.6249069127075058</v>
      </c>
      <c r="K924">
        <v>279.05402841322933</v>
      </c>
      <c r="L924">
        <v>358.45935399358251</v>
      </c>
      <c r="M924">
        <v>360.90522122058502</v>
      </c>
      <c r="N924">
        <v>1318.2556926006978</v>
      </c>
      <c r="O924">
        <v>20.145568995851161</v>
      </c>
      <c r="P924">
        <v>15.390855708011546</v>
      </c>
      <c r="Q924">
        <v>3.5155248973406339</v>
      </c>
      <c r="R924">
        <v>1107.4343863706724</v>
      </c>
      <c r="S924">
        <v>1000.0130541628863</v>
      </c>
      <c r="T924">
        <v>4000.1053434060523</v>
      </c>
      <c r="U924">
        <v>2200.1690960246938</v>
      </c>
      <c r="V924">
        <v>205.0283522040954</v>
      </c>
      <c r="W924">
        <v>23.700000762939453</v>
      </c>
      <c r="X924">
        <v>0.80214998126029968</v>
      </c>
      <c r="Y924">
        <v>1.5499999821186066</v>
      </c>
      <c r="Z924" t="s">
        <v>310</v>
      </c>
      <c r="AA924" t="s">
        <v>310</v>
      </c>
      <c r="AB924" t="s">
        <v>310</v>
      </c>
      <c r="AC924" t="s">
        <v>310</v>
      </c>
      <c r="AD924" t="s">
        <v>310</v>
      </c>
      <c r="AE924">
        <v>14220.306690005211</v>
      </c>
      <c r="AF924">
        <v>92.174999237060547</v>
      </c>
      <c r="AG924">
        <v>8.4300000667572021</v>
      </c>
      <c r="AH924">
        <v>353.94999694824219</v>
      </c>
      <c r="AI924" t="s">
        <v>310</v>
      </c>
      <c r="AJ924">
        <v>1.7000000476837158</v>
      </c>
      <c r="AK924">
        <v>6200</v>
      </c>
      <c r="AL924">
        <v>82.31682962433635</v>
      </c>
      <c r="AM924">
        <v>0.97222712072171258</v>
      </c>
      <c r="AN924">
        <v>3.44382481335114</v>
      </c>
      <c r="AO924">
        <v>12.412042002614232</v>
      </c>
      <c r="AP924">
        <v>0.44686239501933134</v>
      </c>
      <c r="AQ924">
        <v>4.6209309803387262</v>
      </c>
      <c r="AR924">
        <v>38462.32220136196</v>
      </c>
      <c r="AS924">
        <v>52103.295109623316</v>
      </c>
      <c r="AT924">
        <v>449.15518386495103</v>
      </c>
      <c r="AU924">
        <v>646.24523619166985</v>
      </c>
      <c r="AV924">
        <v>589.25482483908911</v>
      </c>
      <c r="AW924">
        <v>606.50267360539817</v>
      </c>
      <c r="AX924">
        <v>605.10819645666868</v>
      </c>
      <c r="AY924">
        <v>592.73116656346474</v>
      </c>
      <c r="AZ924">
        <v>3.7045471404058752</v>
      </c>
      <c r="BA924">
        <v>-14.161829617115448</v>
      </c>
      <c r="BB924">
        <v>67.571353838802054</v>
      </c>
      <c r="BC924">
        <v>947.05050314333243</v>
      </c>
      <c r="BD924">
        <v>6908.9857893796234</v>
      </c>
      <c r="BE924" s="33">
        <v>8.5699997842311859E-2</v>
      </c>
      <c r="BF924" s="33"/>
    </row>
    <row r="925" spans="3:58" x14ac:dyDescent="0.3">
      <c r="C925" s="34">
        <v>43654</v>
      </c>
      <c r="D925">
        <v>22486.070602902735</v>
      </c>
      <c r="E925">
        <v>179.47400675713959</v>
      </c>
      <c r="F925">
        <v>626.02644196252515</v>
      </c>
      <c r="G925" t="s">
        <v>310</v>
      </c>
      <c r="H925">
        <v>1320.0359336209963</v>
      </c>
      <c r="I925">
        <v>752.09371601447708</v>
      </c>
      <c r="J925">
        <v>3.36089813178944</v>
      </c>
      <c r="K925">
        <v>280.78722821279456</v>
      </c>
      <c r="L925">
        <v>360.80885154128583</v>
      </c>
      <c r="M925">
        <v>359.11443513291135</v>
      </c>
      <c r="N925">
        <v>1317.0196110813508</v>
      </c>
      <c r="O925">
        <v>20.291823783597376</v>
      </c>
      <c r="P925">
        <v>15.532559087987719</v>
      </c>
      <c r="Q925">
        <v>3.4862280637496661</v>
      </c>
      <c r="R925">
        <v>1098.1496833319884</v>
      </c>
      <c r="S925">
        <v>999.93964077988142</v>
      </c>
      <c r="T925">
        <v>3999.9162175425686</v>
      </c>
      <c r="U925">
        <v>2199.9975379217362</v>
      </c>
      <c r="V925">
        <v>204.91206264394279</v>
      </c>
      <c r="W925">
        <v>23.774999618530273</v>
      </c>
      <c r="X925">
        <v>0.7984749972820282</v>
      </c>
      <c r="Y925">
        <v>1.5549999475479126</v>
      </c>
      <c r="Z925" t="s">
        <v>310</v>
      </c>
      <c r="AA925" t="s">
        <v>310</v>
      </c>
      <c r="AB925" t="s">
        <v>310</v>
      </c>
      <c r="AC925" t="s">
        <v>310</v>
      </c>
      <c r="AD925" t="s">
        <v>310</v>
      </c>
      <c r="AE925">
        <v>14248.822679365725</v>
      </c>
      <c r="AF925">
        <v>92.325000762939453</v>
      </c>
      <c r="AG925">
        <v>8.4975001811981201</v>
      </c>
      <c r="AH925">
        <v>352.90000915527344</v>
      </c>
      <c r="AI925" t="s">
        <v>310</v>
      </c>
      <c r="AJ925">
        <v>1.8499999940395355</v>
      </c>
      <c r="AK925">
        <v>6200</v>
      </c>
      <c r="AL925">
        <v>82.360482937762583</v>
      </c>
      <c r="AM925">
        <v>0.95838565201237846</v>
      </c>
      <c r="AN925">
        <v>3.6448942439555059</v>
      </c>
      <c r="AO925">
        <v>12.168828205758613</v>
      </c>
      <c r="AP925">
        <v>0.44823428159117723</v>
      </c>
      <c r="AQ925">
        <v>5.6799319056850477</v>
      </c>
      <c r="AR925">
        <v>38705.431632259366</v>
      </c>
      <c r="AS925">
        <v>52000.08967647652</v>
      </c>
      <c r="AT925">
        <v>448.98623707946552</v>
      </c>
      <c r="AU925">
        <v>644.81697465074183</v>
      </c>
      <c r="AV925">
        <v>587.14232953922124</v>
      </c>
      <c r="AW925">
        <v>604.36510974568478</v>
      </c>
      <c r="AX925">
        <v>603.21549931195796</v>
      </c>
      <c r="AY925">
        <v>590.87159821899388</v>
      </c>
      <c r="AZ925">
        <v>3.5264488699780805</v>
      </c>
      <c r="BA925">
        <v>-14.242740185853942</v>
      </c>
      <c r="BB925">
        <v>68.983992561591677</v>
      </c>
      <c r="BC925">
        <v>945.11596666681464</v>
      </c>
      <c r="BD925">
        <v>6863.1768868332974</v>
      </c>
      <c r="BE925" s="33">
        <v>8.5699997842311859E-2</v>
      </c>
      <c r="BF925" s="33"/>
    </row>
    <row r="926" spans="3:58" x14ac:dyDescent="0.3">
      <c r="C926" s="34">
        <v>43655</v>
      </c>
      <c r="D926">
        <v>22500.234524123724</v>
      </c>
      <c r="E926">
        <v>180.20202520390569</v>
      </c>
      <c r="F926">
        <v>627.87356821083142</v>
      </c>
      <c r="G926" t="s">
        <v>310</v>
      </c>
      <c r="H926">
        <v>1320.07178388791</v>
      </c>
      <c r="I926">
        <v>754.44557408469814</v>
      </c>
      <c r="J926">
        <v>3.1708855944026975</v>
      </c>
      <c r="K926">
        <v>288.20588999524585</v>
      </c>
      <c r="L926">
        <v>373.24982006627795</v>
      </c>
      <c r="M926">
        <v>366.56378048858119</v>
      </c>
      <c r="N926">
        <v>1316.5813075061164</v>
      </c>
      <c r="O926">
        <v>20.536519577632891</v>
      </c>
      <c r="P926">
        <v>15.780208522947662</v>
      </c>
      <c r="Q926">
        <v>3.4743123858028762</v>
      </c>
      <c r="R926">
        <v>1071.357982380868</v>
      </c>
      <c r="S926">
        <v>999.93886821954732</v>
      </c>
      <c r="T926">
        <v>4000.0429969935071</v>
      </c>
      <c r="U926">
        <v>2200.1739065911811</v>
      </c>
      <c r="V926">
        <v>205.06780688366905</v>
      </c>
      <c r="W926">
        <v>23.650000095367432</v>
      </c>
      <c r="X926">
        <v>0.7965250164270401</v>
      </c>
      <c r="Y926">
        <v>1.5750000178813934</v>
      </c>
      <c r="Z926" t="s">
        <v>310</v>
      </c>
      <c r="AA926" t="s">
        <v>310</v>
      </c>
      <c r="AB926" t="s">
        <v>310</v>
      </c>
      <c r="AC926" t="s">
        <v>310</v>
      </c>
      <c r="AD926" t="s">
        <v>310</v>
      </c>
      <c r="AE926">
        <v>14165.322327632004</v>
      </c>
      <c r="AF926">
        <v>92.249998092651367</v>
      </c>
      <c r="AG926">
        <v>8.5275003910064697</v>
      </c>
      <c r="AH926">
        <v>353.59999847412109</v>
      </c>
      <c r="AI926" t="s">
        <v>310</v>
      </c>
      <c r="AJ926">
        <v>1.8999999761581421</v>
      </c>
      <c r="AK926">
        <v>6371.17436975903</v>
      </c>
      <c r="AL926">
        <v>82.917156774651772</v>
      </c>
      <c r="AM926">
        <v>0.94858033847560563</v>
      </c>
      <c r="AN926">
        <v>3.658307891938013</v>
      </c>
      <c r="AO926">
        <v>11.536543234300554</v>
      </c>
      <c r="AP926">
        <v>0.50684005495202344</v>
      </c>
      <c r="AQ926">
        <v>5.7389207752736544</v>
      </c>
      <c r="AR926">
        <v>38666.965767997644</v>
      </c>
      <c r="AS926">
        <v>51937.119128666738</v>
      </c>
      <c r="AT926">
        <v>450.73479676214737</v>
      </c>
      <c r="AU926">
        <v>647.0064719090891</v>
      </c>
      <c r="AV926">
        <v>587.0039042560129</v>
      </c>
      <c r="AW926">
        <v>604.08626403647213</v>
      </c>
      <c r="AX926">
        <v>603.0820642602049</v>
      </c>
      <c r="AY926">
        <v>590.77994799673831</v>
      </c>
      <c r="AZ926">
        <v>3.4811838001241933</v>
      </c>
      <c r="BA926">
        <v>-14.175945194277336</v>
      </c>
      <c r="BB926">
        <v>75.613499606880339</v>
      </c>
      <c r="BC926">
        <v>951.49190009742642</v>
      </c>
      <c r="BD926">
        <v>6794.3381213342618</v>
      </c>
      <c r="BE926" s="33">
        <v>8.5699997842311859E-2</v>
      </c>
      <c r="BF926" s="33"/>
    </row>
    <row r="927" spans="3:58" x14ac:dyDescent="0.3">
      <c r="C927" s="34">
        <v>43656</v>
      </c>
      <c r="D927">
        <v>22232.374210515311</v>
      </c>
      <c r="E927">
        <v>181.6709805126946</v>
      </c>
      <c r="F927">
        <v>631.02500129835391</v>
      </c>
      <c r="G927" t="s">
        <v>310</v>
      </c>
      <c r="H927">
        <v>1321.0281908786199</v>
      </c>
      <c r="I927">
        <v>751.42028717553376</v>
      </c>
      <c r="J927">
        <v>3.2444378741940212</v>
      </c>
      <c r="K927">
        <v>287.58603244179068</v>
      </c>
      <c r="L927">
        <v>369.16640541751821</v>
      </c>
      <c r="M927">
        <v>368.9959811750972</v>
      </c>
      <c r="N927">
        <v>1317.5584057360074</v>
      </c>
      <c r="O927">
        <v>20.450645716923976</v>
      </c>
      <c r="P927">
        <v>15.454216180276703</v>
      </c>
      <c r="Q927">
        <v>3.8308858690311025</v>
      </c>
      <c r="R927">
        <v>1053.4669882843057</v>
      </c>
      <c r="S927">
        <v>999.95702071204664</v>
      </c>
      <c r="T927">
        <v>4000.0285408899981</v>
      </c>
      <c r="U927">
        <v>2200.0677358936928</v>
      </c>
      <c r="V927">
        <v>205.22948025118006</v>
      </c>
      <c r="W927">
        <v>23.824999809265137</v>
      </c>
      <c r="X927">
        <v>0.79857498407363892</v>
      </c>
      <c r="Y927">
        <v>1.5649999678134918</v>
      </c>
      <c r="Z927" t="s">
        <v>310</v>
      </c>
      <c r="AA927" t="s">
        <v>310</v>
      </c>
      <c r="AB927" t="s">
        <v>310</v>
      </c>
      <c r="AC927" t="s">
        <v>310</v>
      </c>
      <c r="AD927" t="s">
        <v>310</v>
      </c>
      <c r="AE927">
        <v>13995.664256432245</v>
      </c>
      <c r="AF927">
        <v>92.275001525878906</v>
      </c>
      <c r="AG927">
        <v>8.5125002861022949</v>
      </c>
      <c r="AH927">
        <v>352.77499389648438</v>
      </c>
      <c r="AI927" t="s">
        <v>310</v>
      </c>
      <c r="AJ927">
        <v>1.9749999940395355</v>
      </c>
      <c r="AK927">
        <v>6500</v>
      </c>
      <c r="AL927">
        <v>83.016009016156815</v>
      </c>
      <c r="AM927">
        <v>0.95771663470776647</v>
      </c>
      <c r="AN927">
        <v>3.5640193978606192</v>
      </c>
      <c r="AO927">
        <v>11.492123996971074</v>
      </c>
      <c r="AP927">
        <v>0.53414092509267419</v>
      </c>
      <c r="AQ927">
        <v>5.2695576788962155</v>
      </c>
      <c r="AR927">
        <v>37990.268239388446</v>
      </c>
      <c r="AS927">
        <v>51777.466389078843</v>
      </c>
      <c r="AT927">
        <v>451.63104829995399</v>
      </c>
      <c r="AU927">
        <v>650.89661949769709</v>
      </c>
      <c r="AV927">
        <v>588.09547484569919</v>
      </c>
      <c r="AW927">
        <v>605.63789280934964</v>
      </c>
      <c r="AX927">
        <v>604.55671761661461</v>
      </c>
      <c r="AY927">
        <v>592.01308808808699</v>
      </c>
      <c r="AZ927">
        <v>3.4748769483268687</v>
      </c>
      <c r="BA927">
        <v>-14.175501245663375</v>
      </c>
      <c r="BB927">
        <v>73.462302470563955</v>
      </c>
      <c r="BC927">
        <v>972.26365640333927</v>
      </c>
      <c r="BD927">
        <v>6767.4193433628006</v>
      </c>
      <c r="BE927" s="33">
        <v>8.5699997842311859E-2</v>
      </c>
      <c r="BF927" s="33"/>
    </row>
    <row r="928" spans="3:58" x14ac:dyDescent="0.3">
      <c r="C928" s="34">
        <v>43657</v>
      </c>
      <c r="D928">
        <v>21998.247957901909</v>
      </c>
      <c r="E928">
        <v>183.02826691725642</v>
      </c>
      <c r="F928">
        <v>634.16244422109583</v>
      </c>
      <c r="G928" t="s">
        <v>310</v>
      </c>
      <c r="H928">
        <v>1317.8814618529566</v>
      </c>
      <c r="I928">
        <v>759.43095808887335</v>
      </c>
      <c r="J928">
        <v>2.9626400257595926</v>
      </c>
      <c r="K928">
        <v>280.72922958801138</v>
      </c>
      <c r="L928">
        <v>361.10473904691543</v>
      </c>
      <c r="M928">
        <v>365.03434390765608</v>
      </c>
      <c r="N928">
        <v>1314.3993723667088</v>
      </c>
      <c r="O928">
        <v>21.156639163479412</v>
      </c>
      <c r="P928">
        <v>15.845926467242217</v>
      </c>
      <c r="Q928">
        <v>4.2490520833982517</v>
      </c>
      <c r="R928">
        <v>1038.434305231264</v>
      </c>
      <c r="S928">
        <v>999.91684483285769</v>
      </c>
      <c r="T928">
        <v>3999.980247640553</v>
      </c>
      <c r="U928">
        <v>2200.0564419528064</v>
      </c>
      <c r="V928">
        <v>205.42353053588579</v>
      </c>
      <c r="W928">
        <v>23.675000190734863</v>
      </c>
      <c r="X928">
        <v>0.79242497682571411</v>
      </c>
      <c r="Y928">
        <v>1.6199999749660492</v>
      </c>
      <c r="Z928" t="s">
        <v>310</v>
      </c>
      <c r="AA928" t="s">
        <v>310</v>
      </c>
      <c r="AB928" t="s">
        <v>310</v>
      </c>
      <c r="AC928" t="s">
        <v>310</v>
      </c>
      <c r="AD928" t="s">
        <v>310</v>
      </c>
      <c r="AE928">
        <v>13722.529131543697</v>
      </c>
      <c r="AF928">
        <v>92.224998474121094</v>
      </c>
      <c r="AG928">
        <v>8.5475003719329834</v>
      </c>
      <c r="AH928">
        <v>349.92500305175781</v>
      </c>
      <c r="AI928" t="s">
        <v>310</v>
      </c>
      <c r="AJ928">
        <v>2</v>
      </c>
      <c r="AK928">
        <v>6500</v>
      </c>
      <c r="AL928">
        <v>83.5060410237285</v>
      </c>
      <c r="AM928">
        <v>0.92849665993289199</v>
      </c>
      <c r="AN928">
        <v>3.7300361757150786</v>
      </c>
      <c r="AO928">
        <v>10.880001766653038</v>
      </c>
      <c r="AP928">
        <v>0.51555741946362632</v>
      </c>
      <c r="AQ928">
        <v>4.9569342344012748</v>
      </c>
      <c r="AR928">
        <v>37133.531973556412</v>
      </c>
      <c r="AS928">
        <v>52163.529210537352</v>
      </c>
      <c r="AT928">
        <v>453.3724917818555</v>
      </c>
      <c r="AU928">
        <v>654.61490488873937</v>
      </c>
      <c r="AV928">
        <v>592.28039933528817</v>
      </c>
      <c r="AW928">
        <v>609.50601039535297</v>
      </c>
      <c r="AX928">
        <v>608.22112904355606</v>
      </c>
      <c r="AY928">
        <v>595.91921243439458</v>
      </c>
      <c r="AZ928">
        <v>3.6376884143257948</v>
      </c>
      <c r="BA928">
        <v>-14.123362132381571</v>
      </c>
      <c r="BB928">
        <v>71.819414579084949</v>
      </c>
      <c r="BC928">
        <v>961.23612508317251</v>
      </c>
      <c r="BD928">
        <v>6794.6371730123847</v>
      </c>
      <c r="BE928" s="33">
        <v>8.5699997842311859E-2</v>
      </c>
      <c r="BF928" s="33"/>
    </row>
    <row r="929" spans="3:58" x14ac:dyDescent="0.3">
      <c r="C929" s="34">
        <v>43658</v>
      </c>
      <c r="D929">
        <v>21998.492075050421</v>
      </c>
      <c r="E929">
        <v>183.7015167673585</v>
      </c>
      <c r="F929">
        <v>632.1159249695487</v>
      </c>
      <c r="G929" t="s">
        <v>310</v>
      </c>
      <c r="H929">
        <v>1314.8233244537601</v>
      </c>
      <c r="I929">
        <v>759.15565891466974</v>
      </c>
      <c r="J929">
        <v>2.7691217671052266</v>
      </c>
      <c r="K929">
        <v>281.99446487426047</v>
      </c>
      <c r="L929">
        <v>368.90857418709146</v>
      </c>
      <c r="M929">
        <v>367.83598610648471</v>
      </c>
      <c r="N929">
        <v>1310.7653025855627</v>
      </c>
      <c r="O929">
        <v>21.452397719312359</v>
      </c>
      <c r="P929">
        <v>16.212184335185135</v>
      </c>
      <c r="Q929">
        <v>4.2109798142074215</v>
      </c>
      <c r="R929">
        <v>1027.0886337015945</v>
      </c>
      <c r="S929">
        <v>1000.0366530563208</v>
      </c>
      <c r="T929">
        <v>3999.9818373267058</v>
      </c>
      <c r="U929">
        <v>2199.9487208083874</v>
      </c>
      <c r="V929">
        <v>205.29152118619277</v>
      </c>
      <c r="W929">
        <v>23.074999809265137</v>
      </c>
      <c r="X929">
        <v>0.7777249813079834</v>
      </c>
      <c r="Y929">
        <v>1.6100000143051147</v>
      </c>
      <c r="Z929" t="s">
        <v>310</v>
      </c>
      <c r="AA929" t="s">
        <v>310</v>
      </c>
      <c r="AB929" t="s">
        <v>310</v>
      </c>
      <c r="AC929" t="s">
        <v>310</v>
      </c>
      <c r="AD929" t="s">
        <v>310</v>
      </c>
      <c r="AE929">
        <v>13728.909799586585</v>
      </c>
      <c r="AF929">
        <v>92.350000381469727</v>
      </c>
      <c r="AG929">
        <v>8.4699997901916504</v>
      </c>
      <c r="AH929">
        <v>348.35000610351563</v>
      </c>
      <c r="AI929" t="s">
        <v>310</v>
      </c>
      <c r="AJ929">
        <v>1.7000000178813934</v>
      </c>
      <c r="AK929">
        <v>6500</v>
      </c>
      <c r="AL929">
        <v>84.063837598277814</v>
      </c>
      <c r="AM929">
        <v>0.87957198555554961</v>
      </c>
      <c r="AN929">
        <v>3.764862533792368</v>
      </c>
      <c r="AO929">
        <v>10.400422812551481</v>
      </c>
      <c r="AP929">
        <v>0.44264229577946268</v>
      </c>
      <c r="AQ929">
        <v>6.069493186979761</v>
      </c>
      <c r="AR929">
        <v>37349.698811627699</v>
      </c>
      <c r="AS929">
        <v>52134.806107721044</v>
      </c>
      <c r="AT929">
        <v>452.63398487549387</v>
      </c>
      <c r="AU929">
        <v>652.49365350706671</v>
      </c>
      <c r="AV929">
        <v>591.34876885038659</v>
      </c>
      <c r="AW929">
        <v>608.63196785187404</v>
      </c>
      <c r="AX929">
        <v>607.34749257408851</v>
      </c>
      <c r="AY929">
        <v>595.06527516989922</v>
      </c>
      <c r="AZ929">
        <v>3.7261131235872953</v>
      </c>
      <c r="BA929">
        <v>-14.066900304258025</v>
      </c>
      <c r="BB929">
        <v>72.694759214422575</v>
      </c>
      <c r="BC929">
        <v>929.68691537445682</v>
      </c>
      <c r="BD929">
        <v>6792.3043687701238</v>
      </c>
      <c r="BE929" s="33">
        <v>8.5699997842311859E-2</v>
      </c>
      <c r="BF929" s="33"/>
    </row>
    <row r="930" spans="3:58" x14ac:dyDescent="0.3">
      <c r="C930" s="34">
        <v>43659</v>
      </c>
      <c r="D930">
        <v>21999.317014769873</v>
      </c>
      <c r="E930">
        <v>181.39623095939791</v>
      </c>
      <c r="F930">
        <v>630.94804629950818</v>
      </c>
      <c r="G930" t="s">
        <v>310</v>
      </c>
      <c r="H930">
        <v>1316.0341738568347</v>
      </c>
      <c r="I930">
        <v>755.25143057773471</v>
      </c>
      <c r="J930">
        <v>2.9806951336055434</v>
      </c>
      <c r="K930">
        <v>281.58922735088129</v>
      </c>
      <c r="L930">
        <v>362.53050708416424</v>
      </c>
      <c r="M930">
        <v>365.04060330857567</v>
      </c>
      <c r="N930">
        <v>1312.8038715438918</v>
      </c>
      <c r="O930">
        <v>21.501148273195401</v>
      </c>
      <c r="P930">
        <v>16.270120911140395</v>
      </c>
      <c r="Q930">
        <v>4.082260926811105</v>
      </c>
      <c r="R930">
        <v>1012.0954639927096</v>
      </c>
      <c r="S930">
        <v>999.97433645049682</v>
      </c>
      <c r="T930">
        <v>4000.0093453365907</v>
      </c>
      <c r="U930">
        <v>2200.0073338399916</v>
      </c>
      <c r="V930">
        <v>205.17255218270029</v>
      </c>
      <c r="W930">
        <v>23.574999332427979</v>
      </c>
      <c r="X930">
        <v>0.7674499899148941</v>
      </c>
      <c r="Y930">
        <v>1.6750000417232513</v>
      </c>
      <c r="Z930" t="s">
        <v>310</v>
      </c>
      <c r="AA930" t="s">
        <v>310</v>
      </c>
      <c r="AB930" t="s">
        <v>310</v>
      </c>
      <c r="AC930" t="s">
        <v>310</v>
      </c>
      <c r="AD930" t="s">
        <v>310</v>
      </c>
      <c r="AE930">
        <v>13706.68354429049</v>
      </c>
      <c r="AF930">
        <v>92.700002670288086</v>
      </c>
      <c r="AG930">
        <v>8.4025001525878906</v>
      </c>
      <c r="AH930">
        <v>349.67501068115234</v>
      </c>
      <c r="AI930" t="s">
        <v>310</v>
      </c>
      <c r="AJ930">
        <v>1.6000000238418579</v>
      </c>
      <c r="AK930">
        <v>6500</v>
      </c>
      <c r="AL930">
        <v>84.371676301708703</v>
      </c>
      <c r="AM930">
        <v>0.91261875240099188</v>
      </c>
      <c r="AN930">
        <v>3.4675358644463259</v>
      </c>
      <c r="AO930">
        <v>10.305303772174071</v>
      </c>
      <c r="AP930">
        <v>0.51146499652067434</v>
      </c>
      <c r="AQ930">
        <v>6.9522088575060206</v>
      </c>
      <c r="AR930">
        <v>37209.643751074422</v>
      </c>
      <c r="AS930">
        <v>52209.075934849228</v>
      </c>
      <c r="AT930">
        <v>449.82497165611687</v>
      </c>
      <c r="AU930">
        <v>651.06471841840516</v>
      </c>
      <c r="AV930">
        <v>590.59247052494379</v>
      </c>
      <c r="AW930">
        <v>607.73297035982148</v>
      </c>
      <c r="AX930">
        <v>606.43565114920136</v>
      </c>
      <c r="AY930">
        <v>594.2087632076998</v>
      </c>
      <c r="AZ930">
        <v>3.7285870503934029</v>
      </c>
      <c r="BA930">
        <v>-14.188425155419424</v>
      </c>
      <c r="BB930">
        <v>70.300641719654053</v>
      </c>
      <c r="BC930">
        <v>928.75550850986224</v>
      </c>
      <c r="BD930">
        <v>6767.940672108919</v>
      </c>
      <c r="BE930" s="33">
        <v>8.5699997842311859E-2</v>
      </c>
      <c r="BF930" s="33"/>
    </row>
    <row r="931" spans="3:58" x14ac:dyDescent="0.3">
      <c r="C931" s="34">
        <v>43660</v>
      </c>
      <c r="D931">
        <v>22000.744783913895</v>
      </c>
      <c r="E931">
        <v>180.42149120103878</v>
      </c>
      <c r="F931">
        <v>632.2799776821314</v>
      </c>
      <c r="G931" t="s">
        <v>310</v>
      </c>
      <c r="H931">
        <v>1315.0327017600334</v>
      </c>
      <c r="I931">
        <v>757.10295030074622</v>
      </c>
      <c r="J931">
        <v>2.7377862652719718</v>
      </c>
      <c r="K931">
        <v>281.17548340913066</v>
      </c>
      <c r="L931">
        <v>361.91106818552583</v>
      </c>
      <c r="M931">
        <v>364.42051272985799</v>
      </c>
      <c r="N931">
        <v>1310.7293631600648</v>
      </c>
      <c r="O931">
        <v>21.665324442849236</v>
      </c>
      <c r="P931">
        <v>16.434920031321859</v>
      </c>
      <c r="Q931">
        <v>4.0277257122934778</v>
      </c>
      <c r="R931">
        <v>999.15238323672622</v>
      </c>
      <c r="S931">
        <v>999.99875717292207</v>
      </c>
      <c r="T931">
        <v>4000.0015903439144</v>
      </c>
      <c r="U931">
        <v>2199.9628832561775</v>
      </c>
      <c r="V931">
        <v>205.14461307144938</v>
      </c>
      <c r="W931">
        <v>23.799999237060547</v>
      </c>
      <c r="X931">
        <v>0.76082499325275421</v>
      </c>
      <c r="Y931">
        <v>1.5949999690055847</v>
      </c>
      <c r="Z931" t="s">
        <v>310</v>
      </c>
      <c r="AA931" t="s">
        <v>310</v>
      </c>
      <c r="AB931" t="s">
        <v>310</v>
      </c>
      <c r="AC931" t="s">
        <v>310</v>
      </c>
      <c r="AD931" t="s">
        <v>310</v>
      </c>
      <c r="AE931">
        <v>13604.613965695291</v>
      </c>
      <c r="AF931">
        <v>92.649999618530273</v>
      </c>
      <c r="AG931">
        <v>8.3225002288818359</v>
      </c>
      <c r="AH931">
        <v>346.30000305175781</v>
      </c>
      <c r="AI931" t="s">
        <v>310</v>
      </c>
      <c r="AJ931">
        <v>1.6000000238418579</v>
      </c>
      <c r="AK931">
        <v>6500</v>
      </c>
      <c r="AL931">
        <v>84.878131847738203</v>
      </c>
      <c r="AM931">
        <v>0.89944117942666713</v>
      </c>
      <c r="AN931">
        <v>3.5685944546897161</v>
      </c>
      <c r="AO931">
        <v>9.6897663047022995</v>
      </c>
      <c r="AP931">
        <v>0.54593551287927855</v>
      </c>
      <c r="AQ931">
        <v>8.2886462036166222</v>
      </c>
      <c r="AR931">
        <v>37123.344141418565</v>
      </c>
      <c r="AS931">
        <v>52231.638196531712</v>
      </c>
      <c r="AT931">
        <v>450.00542134403571</v>
      </c>
      <c r="AU931">
        <v>652.61690073583804</v>
      </c>
      <c r="AV931">
        <v>591.04524796205271</v>
      </c>
      <c r="AW931">
        <v>609.03748516180349</v>
      </c>
      <c r="AX931">
        <v>607.79162286969768</v>
      </c>
      <c r="AY931">
        <v>595.06675941876881</v>
      </c>
      <c r="AZ931">
        <v>3.5748181222891833</v>
      </c>
      <c r="BA931">
        <v>-14.218587272486795</v>
      </c>
      <c r="BB931">
        <v>69.989869295378284</v>
      </c>
      <c r="BC931">
        <v>939.293234387854</v>
      </c>
      <c r="BD931">
        <v>6713.9953194893815</v>
      </c>
      <c r="BE931" s="33">
        <v>8.5699997842311859E-2</v>
      </c>
      <c r="BF931" s="33"/>
    </row>
    <row r="932" spans="3:58" x14ac:dyDescent="0.3">
      <c r="C932" s="34">
        <v>43661</v>
      </c>
      <c r="D932">
        <v>21991.98538920295</v>
      </c>
      <c r="E932">
        <v>182.85653747548605</v>
      </c>
      <c r="F932">
        <v>633.28142822892221</v>
      </c>
      <c r="G932" t="s">
        <v>310</v>
      </c>
      <c r="H932">
        <v>1315.0114449835366</v>
      </c>
      <c r="I932">
        <v>759.20276275753247</v>
      </c>
      <c r="J932">
        <v>2.6487682912434791</v>
      </c>
      <c r="K932">
        <v>289.7096795796333</v>
      </c>
      <c r="L932">
        <v>369.04140243259587</v>
      </c>
      <c r="M932">
        <v>367.23989121599703</v>
      </c>
      <c r="N932">
        <v>1309.7847916432611</v>
      </c>
      <c r="O932">
        <v>21.743200699580825</v>
      </c>
      <c r="P932">
        <v>16.510685988098977</v>
      </c>
      <c r="Q932">
        <v>4.0683425950421777</v>
      </c>
      <c r="R932">
        <v>989.66976024599489</v>
      </c>
      <c r="S932">
        <v>999.97589726736715</v>
      </c>
      <c r="T932">
        <v>3999.9541735353046</v>
      </c>
      <c r="U932">
        <v>2200.1307083730212</v>
      </c>
      <c r="V932">
        <v>205.03209728104054</v>
      </c>
      <c r="W932">
        <v>22.975000381469727</v>
      </c>
      <c r="X932">
        <v>0.76102501153945923</v>
      </c>
      <c r="Y932">
        <v>1.5750000178813934</v>
      </c>
      <c r="Z932" t="s">
        <v>310</v>
      </c>
      <c r="AA932" t="s">
        <v>310</v>
      </c>
      <c r="AB932" t="s">
        <v>310</v>
      </c>
      <c r="AC932" t="s">
        <v>310</v>
      </c>
      <c r="AD932" t="s">
        <v>310</v>
      </c>
      <c r="AE932">
        <v>13557.666824092876</v>
      </c>
      <c r="AF932">
        <v>92.450000762939453</v>
      </c>
      <c r="AG932">
        <v>8.3000001907348633</v>
      </c>
      <c r="AH932">
        <v>344.25</v>
      </c>
      <c r="AI932" t="s">
        <v>310</v>
      </c>
      <c r="AJ932">
        <v>2.2750000059604645</v>
      </c>
      <c r="AK932">
        <v>6500</v>
      </c>
      <c r="AL932">
        <v>85.038034186877297</v>
      </c>
      <c r="AM932">
        <v>0.88458946083240952</v>
      </c>
      <c r="AN932">
        <v>3.598504386579743</v>
      </c>
      <c r="AO932">
        <v>9.4757444979455308</v>
      </c>
      <c r="AP932">
        <v>0.57118496833458532</v>
      </c>
      <c r="AQ932">
        <v>5.6981137238112476</v>
      </c>
      <c r="AR932">
        <v>37259.220629479336</v>
      </c>
      <c r="AS932">
        <v>52106.497036065623</v>
      </c>
      <c r="AT932">
        <v>451.47819000981599</v>
      </c>
      <c r="AU932">
        <v>653.85726330211844</v>
      </c>
      <c r="AV932">
        <v>592.09680647468485</v>
      </c>
      <c r="AW932">
        <v>609.30496664209875</v>
      </c>
      <c r="AX932">
        <v>608.20104813360683</v>
      </c>
      <c r="AY932">
        <v>595.83128560143541</v>
      </c>
      <c r="AZ932">
        <v>3.6451902666365452</v>
      </c>
      <c r="BA932">
        <v>-14.159448498984736</v>
      </c>
      <c r="BB932">
        <v>73.228135681537495</v>
      </c>
      <c r="BC932">
        <v>934.7924648699435</v>
      </c>
      <c r="BD932">
        <v>6700.8984055889441</v>
      </c>
      <c r="BE932" s="33">
        <v>8.5699997842311859E-2</v>
      </c>
      <c r="BF932" s="33"/>
    </row>
    <row r="933" spans="3:58" x14ac:dyDescent="0.3">
      <c r="C933" s="34">
        <v>43662</v>
      </c>
      <c r="D933">
        <v>22002.534901340685</v>
      </c>
      <c r="E933">
        <v>183.71803933706019</v>
      </c>
      <c r="F933">
        <v>633.61622831689374</v>
      </c>
      <c r="G933" t="s">
        <v>310</v>
      </c>
      <c r="H933">
        <v>1314.9814243540109</v>
      </c>
      <c r="I933">
        <v>760.473821493694</v>
      </c>
      <c r="J933">
        <v>2.5362566672687383</v>
      </c>
      <c r="K933">
        <v>290.08463253126018</v>
      </c>
      <c r="L933">
        <v>372.94474015846589</v>
      </c>
      <c r="M933">
        <v>370.40223380239672</v>
      </c>
      <c r="N933">
        <v>1308.7217122403911</v>
      </c>
      <c r="O933">
        <v>21.749451410115064</v>
      </c>
      <c r="P933">
        <v>16.512758707145021</v>
      </c>
      <c r="Q933">
        <v>4.0841501307167309</v>
      </c>
      <c r="R933">
        <v>993.83659311508643</v>
      </c>
      <c r="S933">
        <v>999.99939645353447</v>
      </c>
      <c r="T933">
        <v>4000.0188803723136</v>
      </c>
      <c r="U933">
        <v>2199.9366531856817</v>
      </c>
      <c r="V933">
        <v>204.92154864638707</v>
      </c>
      <c r="W933">
        <v>23.450000762939453</v>
      </c>
      <c r="X933">
        <v>0.75162501633167267</v>
      </c>
      <c r="Y933">
        <v>1.5950000286102295</v>
      </c>
      <c r="Z933" t="s">
        <v>310</v>
      </c>
      <c r="AA933" t="s">
        <v>310</v>
      </c>
      <c r="AB933" t="s">
        <v>310</v>
      </c>
      <c r="AC933" t="s">
        <v>310</v>
      </c>
      <c r="AD933" t="s">
        <v>310</v>
      </c>
      <c r="AE933">
        <v>13606.135733800686</v>
      </c>
      <c r="AF933">
        <v>92.400001525878906</v>
      </c>
      <c r="AG933">
        <v>8.1349999904632568</v>
      </c>
      <c r="AH933">
        <v>343.70000457763672</v>
      </c>
      <c r="AI933" t="s">
        <v>310</v>
      </c>
      <c r="AJ933">
        <v>2.5</v>
      </c>
      <c r="AK933">
        <v>6500</v>
      </c>
      <c r="AL933">
        <v>86.574492150896802</v>
      </c>
      <c r="AM933">
        <v>0.8596123902600119</v>
      </c>
      <c r="AN933">
        <v>3.2462598618904379</v>
      </c>
      <c r="AO933">
        <v>8.2405116074752307</v>
      </c>
      <c r="AP933">
        <v>0.67535014412916605</v>
      </c>
      <c r="AQ933">
        <v>6.2048334808021997</v>
      </c>
      <c r="AR933">
        <v>37414.433892116969</v>
      </c>
      <c r="AS933">
        <v>51928.253055898327</v>
      </c>
      <c r="AT933">
        <v>451.30474816205651</v>
      </c>
      <c r="AU933">
        <v>654.62082040820508</v>
      </c>
      <c r="AV933">
        <v>591.92130015816292</v>
      </c>
      <c r="AW933">
        <v>608.5028213758053</v>
      </c>
      <c r="AX933">
        <v>607.47395453222634</v>
      </c>
      <c r="AY933">
        <v>595.25546455286485</v>
      </c>
      <c r="AZ933">
        <v>3.6670523457611455</v>
      </c>
      <c r="BA933">
        <v>-14.116119933053412</v>
      </c>
      <c r="BB933">
        <v>75.045307708907345</v>
      </c>
      <c r="BC933">
        <v>930.84520047905426</v>
      </c>
      <c r="BD933">
        <v>6708.8737644357361</v>
      </c>
      <c r="BE933" s="33">
        <v>8.5699997842311859E-2</v>
      </c>
      <c r="BF933" s="33"/>
    </row>
    <row r="934" spans="3:58" x14ac:dyDescent="0.3">
      <c r="C934" s="34">
        <v>43663</v>
      </c>
      <c r="D934">
        <v>20269.160599069353</v>
      </c>
      <c r="E934">
        <v>183.27166513194533</v>
      </c>
      <c r="F934">
        <v>621.62541437616153</v>
      </c>
      <c r="G934" t="s">
        <v>310</v>
      </c>
      <c r="H934">
        <v>1317.9316729769582</v>
      </c>
      <c r="I934">
        <v>746.51669406797907</v>
      </c>
      <c r="J934">
        <v>2.7506403993561266</v>
      </c>
      <c r="K934">
        <v>288.39818098119139</v>
      </c>
      <c r="L934">
        <v>361.25965463235667</v>
      </c>
      <c r="M934">
        <v>369.37740207080168</v>
      </c>
      <c r="N934">
        <v>1312.0381010067294</v>
      </c>
      <c r="O934">
        <v>21.284660727264033</v>
      </c>
      <c r="P934">
        <v>16.071962874665303</v>
      </c>
      <c r="Q934">
        <v>4.431837942940529</v>
      </c>
      <c r="R934">
        <v>984.60845507777901</v>
      </c>
      <c r="S934">
        <v>1000.0251618796166</v>
      </c>
      <c r="T934">
        <v>4000.0714226234927</v>
      </c>
      <c r="U934">
        <v>2199.9569900798019</v>
      </c>
      <c r="V934">
        <v>205.02230249239719</v>
      </c>
      <c r="W934">
        <v>23.774999618530273</v>
      </c>
      <c r="X934">
        <v>0.75024998188018799</v>
      </c>
      <c r="Y934">
        <v>1.5850000381469727</v>
      </c>
      <c r="Z934" t="s">
        <v>310</v>
      </c>
      <c r="AA934" t="s">
        <v>310</v>
      </c>
      <c r="AB934" t="s">
        <v>310</v>
      </c>
      <c r="AC934" t="s">
        <v>310</v>
      </c>
      <c r="AD934" t="s">
        <v>310</v>
      </c>
      <c r="AE934">
        <v>12517.311178276213</v>
      </c>
      <c r="AF934">
        <v>92.249998092651367</v>
      </c>
      <c r="AG934">
        <v>8.2750000953674316</v>
      </c>
      <c r="AH934">
        <v>346.30001068115234</v>
      </c>
      <c r="AI934" t="s">
        <v>310</v>
      </c>
      <c r="AJ934">
        <v>2.3499999642372131</v>
      </c>
      <c r="AK934">
        <v>6500</v>
      </c>
      <c r="AL934">
        <v>83.217930778285591</v>
      </c>
      <c r="AM934">
        <v>1.2345842004475827</v>
      </c>
      <c r="AN934">
        <v>3.8066277516416522</v>
      </c>
      <c r="AO934">
        <v>10.411321709504548</v>
      </c>
      <c r="AP934">
        <v>0.41498269161553936</v>
      </c>
      <c r="AQ934">
        <v>6.7842700447297322</v>
      </c>
      <c r="AR934">
        <v>35189.795564330328</v>
      </c>
      <c r="AS934">
        <v>49949.248316445206</v>
      </c>
      <c r="AT934">
        <v>424.18898498304793</v>
      </c>
      <c r="AU934">
        <v>643.71626859485696</v>
      </c>
      <c r="AV934">
        <v>565.61107586498645</v>
      </c>
      <c r="AW934">
        <v>585.18050357173934</v>
      </c>
      <c r="AX934">
        <v>584.20357997938368</v>
      </c>
      <c r="AY934">
        <v>571.08501043178399</v>
      </c>
      <c r="AZ934">
        <v>3.4944576040252691</v>
      </c>
      <c r="BA934">
        <v>-14.068904514105576</v>
      </c>
      <c r="BB934">
        <v>75.976840302733422</v>
      </c>
      <c r="BC934">
        <v>935.43574209547114</v>
      </c>
      <c r="BD934">
        <v>6687.5622017512705</v>
      </c>
      <c r="BE934" s="33">
        <v>8.5699997842311859E-2</v>
      </c>
      <c r="BF934" s="33"/>
    </row>
    <row r="935" spans="3:58" x14ac:dyDescent="0.3">
      <c r="C935" s="34">
        <v>43664</v>
      </c>
      <c r="D935">
        <v>19947.584142631793</v>
      </c>
      <c r="E935">
        <v>182.94670849882169</v>
      </c>
      <c r="F935">
        <v>604.08685189777714</v>
      </c>
      <c r="G935" t="s">
        <v>310</v>
      </c>
      <c r="H935">
        <v>1319.2699305284111</v>
      </c>
      <c r="I935">
        <v>745.36965165797119</v>
      </c>
      <c r="J935">
        <v>4.1367199875180525</v>
      </c>
      <c r="K935">
        <v>291.72868287154262</v>
      </c>
      <c r="L935">
        <v>366.81634586382603</v>
      </c>
      <c r="M935">
        <v>368.55397709466229</v>
      </c>
      <c r="N935">
        <v>1312.6564552861726</v>
      </c>
      <c r="O935">
        <v>21.595389414552116</v>
      </c>
      <c r="P935">
        <v>16.370705663663127</v>
      </c>
      <c r="Q935">
        <v>4.4659293104321867</v>
      </c>
      <c r="R935">
        <v>1014.0628850746247</v>
      </c>
      <c r="S935">
        <v>999.94274258899429</v>
      </c>
      <c r="T935">
        <v>3999.9447954588309</v>
      </c>
      <c r="U935">
        <v>2199.8891254170098</v>
      </c>
      <c r="V935">
        <v>204.94737731287498</v>
      </c>
      <c r="W935">
        <v>23.799999237060547</v>
      </c>
      <c r="X935">
        <v>0.76687498390674591</v>
      </c>
      <c r="Y935">
        <v>1.5649999678134918</v>
      </c>
      <c r="Z935" t="s">
        <v>310</v>
      </c>
      <c r="AA935" t="s">
        <v>310</v>
      </c>
      <c r="AB935" t="s">
        <v>310</v>
      </c>
      <c r="AC935" t="s">
        <v>310</v>
      </c>
      <c r="AD935" t="s">
        <v>310</v>
      </c>
      <c r="AE935">
        <v>12311.506864738536</v>
      </c>
      <c r="AF935">
        <v>92.199996948242188</v>
      </c>
      <c r="AG935">
        <v>8.2349998950958252</v>
      </c>
      <c r="AH935">
        <v>340.37500762939453</v>
      </c>
      <c r="AI935" t="s">
        <v>310</v>
      </c>
      <c r="AJ935">
        <v>2.2999999523162842</v>
      </c>
      <c r="AK935">
        <v>6500</v>
      </c>
      <c r="AL935">
        <v>73.424856363144997</v>
      </c>
      <c r="AM935">
        <v>1.2679171681899375</v>
      </c>
      <c r="AN935">
        <v>4.869249956156863</v>
      </c>
      <c r="AO935">
        <v>19.803234979686565</v>
      </c>
      <c r="AP935">
        <v>7.5571668845285878E-2</v>
      </c>
      <c r="AQ935">
        <v>7.4847942383238113</v>
      </c>
      <c r="AR935">
        <v>35482.037520717888</v>
      </c>
      <c r="AS935">
        <v>50976.381849959798</v>
      </c>
      <c r="AT935">
        <v>391.71779257594807</v>
      </c>
      <c r="AU935">
        <v>625.09231926418613</v>
      </c>
      <c r="AV935">
        <v>546.67866892053507</v>
      </c>
      <c r="AW935">
        <v>569.6034621098313</v>
      </c>
      <c r="AX935">
        <v>568.69480337051311</v>
      </c>
      <c r="AY935">
        <v>552.77343724403408</v>
      </c>
      <c r="AZ935">
        <v>3.3110786012367002</v>
      </c>
      <c r="BA935">
        <v>-14.064551589170522</v>
      </c>
      <c r="BB935">
        <v>76.75733610028287</v>
      </c>
      <c r="BC935">
        <v>929.23320074132937</v>
      </c>
      <c r="BD935">
        <v>6682.9329208105373</v>
      </c>
      <c r="BE935" s="33">
        <v>8.5699997842311859E-2</v>
      </c>
      <c r="BF935" s="33"/>
    </row>
    <row r="936" spans="3:58" x14ac:dyDescent="0.3">
      <c r="C936" s="34">
        <v>43665</v>
      </c>
      <c r="D936">
        <v>21002.985353171793</v>
      </c>
      <c r="E936">
        <v>182.64301688115941</v>
      </c>
      <c r="F936">
        <v>597.19820259340213</v>
      </c>
      <c r="G936" t="s">
        <v>310</v>
      </c>
      <c r="H936">
        <v>1319.9700335962716</v>
      </c>
      <c r="I936">
        <v>740.09292835165616</v>
      </c>
      <c r="J936">
        <v>3.7109339901655147</v>
      </c>
      <c r="K936">
        <v>293.78277766179002</v>
      </c>
      <c r="L936">
        <v>375.22762585412357</v>
      </c>
      <c r="M936">
        <v>372.04990567976586</v>
      </c>
      <c r="N936">
        <v>1312.886793545802</v>
      </c>
      <c r="O936">
        <v>21.681306260012594</v>
      </c>
      <c r="P936">
        <v>16.441930459828306</v>
      </c>
      <c r="Q936">
        <v>4.1999224064737986</v>
      </c>
      <c r="R936">
        <v>1120.5044893170671</v>
      </c>
      <c r="S936">
        <v>1000.0253264056983</v>
      </c>
      <c r="T936">
        <v>3999.9828042483177</v>
      </c>
      <c r="U936">
        <v>2199.9130441706629</v>
      </c>
      <c r="V936">
        <v>204.97026670246808</v>
      </c>
      <c r="W936">
        <v>23.799999237060547</v>
      </c>
      <c r="X936">
        <v>0.76590001583099365</v>
      </c>
      <c r="Y936">
        <v>1.5900000035762787</v>
      </c>
      <c r="Z936" t="s">
        <v>310</v>
      </c>
      <c r="AA936" t="s">
        <v>310</v>
      </c>
      <c r="AB936" t="s">
        <v>310</v>
      </c>
      <c r="AC936" t="s">
        <v>310</v>
      </c>
      <c r="AD936" t="s">
        <v>310</v>
      </c>
      <c r="AE936">
        <v>13113.436592879185</v>
      </c>
      <c r="AF936">
        <v>92.424999237060547</v>
      </c>
      <c r="AG936">
        <v>8.3050000667572021</v>
      </c>
      <c r="AH936">
        <v>344.69999694824219</v>
      </c>
      <c r="AI936" t="s">
        <v>310</v>
      </c>
      <c r="AJ936">
        <v>1.5499999523162842</v>
      </c>
      <c r="AK936">
        <v>6500</v>
      </c>
      <c r="AL936">
        <v>74.931037682280035</v>
      </c>
      <c r="AM936">
        <v>1.1927181761631327</v>
      </c>
      <c r="AN936">
        <v>4.9481811508891544</v>
      </c>
      <c r="AO936">
        <v>18.326268647419944</v>
      </c>
      <c r="AP936">
        <v>7.1154143455758156E-2</v>
      </c>
      <c r="AQ936">
        <v>5.1930266426512386</v>
      </c>
      <c r="AR936">
        <v>37471.962130989545</v>
      </c>
      <c r="AS936">
        <v>51876.643135230959</v>
      </c>
      <c r="AT936">
        <v>391.96322935389338</v>
      </c>
      <c r="AU936">
        <v>616.30727993210303</v>
      </c>
      <c r="AV936">
        <v>550.32455929424202</v>
      </c>
      <c r="AW936">
        <v>572.73301791526774</v>
      </c>
      <c r="AX936">
        <v>571.78390974331774</v>
      </c>
      <c r="AY936">
        <v>555.58237059824683</v>
      </c>
      <c r="AZ936">
        <v>3.4885398436131174</v>
      </c>
      <c r="BA936">
        <v>-14.078909145814039</v>
      </c>
      <c r="BB936">
        <v>75.827580088631663</v>
      </c>
      <c r="BC936">
        <v>923.57617260778613</v>
      </c>
      <c r="BD936">
        <v>6778.3661548553391</v>
      </c>
      <c r="BE936" s="33">
        <v>8.5699997842311859E-2</v>
      </c>
      <c r="BF936" s="33"/>
    </row>
    <row r="937" spans="3:58" x14ac:dyDescent="0.3">
      <c r="C937" s="34">
        <v>43666</v>
      </c>
      <c r="D937">
        <v>20998.133052635487</v>
      </c>
      <c r="E937">
        <v>182.27812038750346</v>
      </c>
      <c r="F937">
        <v>596.75561171276252</v>
      </c>
      <c r="G937" t="s">
        <v>310</v>
      </c>
      <c r="H937">
        <v>1319.9623896296619</v>
      </c>
      <c r="I937">
        <v>741.70554183433649</v>
      </c>
      <c r="J937">
        <v>3.3548323883191586</v>
      </c>
      <c r="K937">
        <v>294.85612487584501</v>
      </c>
      <c r="L937">
        <v>375.83562173746577</v>
      </c>
      <c r="M937">
        <v>372.14054298413106</v>
      </c>
      <c r="N937">
        <v>1313.8591174206672</v>
      </c>
      <c r="O937">
        <v>21.783858814011992</v>
      </c>
      <c r="P937">
        <v>16.54379981902941</v>
      </c>
      <c r="Q937">
        <v>4.1952868180501506</v>
      </c>
      <c r="R937">
        <v>1128.7977123341443</v>
      </c>
      <c r="S937">
        <v>999.95338246164306</v>
      </c>
      <c r="T937">
        <v>3999.9959946535969</v>
      </c>
      <c r="U937">
        <v>2199.9952168404743</v>
      </c>
      <c r="V937">
        <v>204.88944700520136</v>
      </c>
      <c r="W937">
        <v>23.799999237060547</v>
      </c>
      <c r="X937">
        <v>0.77422501146793365</v>
      </c>
      <c r="Y937">
        <v>1.5474999845027924</v>
      </c>
      <c r="Z937" t="s">
        <v>310</v>
      </c>
      <c r="AA937" t="s">
        <v>310</v>
      </c>
      <c r="AB937" t="s">
        <v>310</v>
      </c>
      <c r="AC937" t="s">
        <v>310</v>
      </c>
      <c r="AD937" t="s">
        <v>310</v>
      </c>
      <c r="AE937">
        <v>13144.389330300542</v>
      </c>
      <c r="AF937">
        <v>92.649997711181641</v>
      </c>
      <c r="AG937">
        <v>8.3400001525878906</v>
      </c>
      <c r="AH937">
        <v>347.19998931884766</v>
      </c>
      <c r="AI937" t="s">
        <v>310</v>
      </c>
      <c r="AJ937">
        <v>1.2999999523162842</v>
      </c>
      <c r="AK937">
        <v>6500</v>
      </c>
      <c r="AL937">
        <v>76.351352480468336</v>
      </c>
      <c r="AM937">
        <v>1.0987686325884509</v>
      </c>
      <c r="AN937">
        <v>5.0537383884182372</v>
      </c>
      <c r="AO937">
        <v>16.92589713947331</v>
      </c>
      <c r="AP937">
        <v>6.7809072851515856E-2</v>
      </c>
      <c r="AQ937">
        <v>4.9624470156055951</v>
      </c>
      <c r="AR937">
        <v>37530.698571458772</v>
      </c>
      <c r="AS937">
        <v>51827.32519764614</v>
      </c>
      <c r="AT937">
        <v>391.59419812571628</v>
      </c>
      <c r="AU937">
        <v>615.81926349850414</v>
      </c>
      <c r="AV937">
        <v>551.02319697815744</v>
      </c>
      <c r="AW937">
        <v>573.25211544678007</v>
      </c>
      <c r="AX937">
        <v>572.23488342097994</v>
      </c>
      <c r="AY937">
        <v>555.97309604071893</v>
      </c>
      <c r="AZ937">
        <v>3.6242215277576415</v>
      </c>
      <c r="BA937">
        <v>-14.067613645080666</v>
      </c>
      <c r="BB937">
        <v>75.919613457643237</v>
      </c>
      <c r="BC937">
        <v>929.11970620809973</v>
      </c>
      <c r="BD937">
        <v>7000.3385667784232</v>
      </c>
      <c r="BE937" s="33">
        <v>8.5699997842311859E-2</v>
      </c>
      <c r="BF937" s="33"/>
    </row>
    <row r="938" spans="3:58" x14ac:dyDescent="0.3">
      <c r="C938" s="34">
        <v>43667</v>
      </c>
      <c r="D938">
        <v>20999.499004942638</v>
      </c>
      <c r="E938">
        <v>181.80962567801319</v>
      </c>
      <c r="F938">
        <v>598.18818997852009</v>
      </c>
      <c r="G938" t="s">
        <v>310</v>
      </c>
      <c r="H938">
        <v>1320.0801195821061</v>
      </c>
      <c r="I938">
        <v>742.07003158632324</v>
      </c>
      <c r="J938">
        <v>3.7250073229074259</v>
      </c>
      <c r="K938">
        <v>294.28426963143738</v>
      </c>
      <c r="L938">
        <v>372.98177406720049</v>
      </c>
      <c r="M938">
        <v>372.76686946982358</v>
      </c>
      <c r="N938">
        <v>1314.7134705972674</v>
      </c>
      <c r="O938">
        <v>21.642939732588971</v>
      </c>
      <c r="P938">
        <v>16.411575101063676</v>
      </c>
      <c r="Q938">
        <v>4.1957048701662485</v>
      </c>
      <c r="R938">
        <v>1124.4797777938663</v>
      </c>
      <c r="S938">
        <v>1000.0443365867152</v>
      </c>
      <c r="T938">
        <v>3999.9987609535719</v>
      </c>
      <c r="U938">
        <v>2199.8987574817188</v>
      </c>
      <c r="V938">
        <v>204.95481640226254</v>
      </c>
      <c r="W938">
        <v>23.650000095367432</v>
      </c>
      <c r="X938">
        <v>0.77784998714923859</v>
      </c>
      <c r="Y938">
        <v>1.5675000250339508</v>
      </c>
      <c r="Z938" t="s">
        <v>310</v>
      </c>
      <c r="AA938" t="s">
        <v>310</v>
      </c>
      <c r="AB938" t="s">
        <v>310</v>
      </c>
      <c r="AC938" t="s">
        <v>310</v>
      </c>
      <c r="AD938" t="s">
        <v>310</v>
      </c>
      <c r="AE938">
        <v>13113.289021570583</v>
      </c>
      <c r="AF938">
        <v>92.549999237060547</v>
      </c>
      <c r="AG938">
        <v>8.3624999523162842</v>
      </c>
      <c r="AH938">
        <v>346.10000610351563</v>
      </c>
      <c r="AI938" t="s">
        <v>310</v>
      </c>
      <c r="AJ938">
        <v>1.2999999523162842</v>
      </c>
      <c r="AK938">
        <v>6500</v>
      </c>
      <c r="AL938">
        <v>75.173888182454661</v>
      </c>
      <c r="AM938">
        <v>1.181571704145465</v>
      </c>
      <c r="AN938">
        <v>4.8930034069654091</v>
      </c>
      <c r="AO938">
        <v>18.18253052679211</v>
      </c>
      <c r="AP938">
        <v>7.3751223257400217E-2</v>
      </c>
      <c r="AQ938">
        <v>4.3209740367924434</v>
      </c>
      <c r="AR938">
        <v>37277.580363410991</v>
      </c>
      <c r="AS938">
        <v>51685.763692433909</v>
      </c>
      <c r="AT938">
        <v>393.03085891309462</v>
      </c>
      <c r="AU938">
        <v>617.54835839694169</v>
      </c>
      <c r="AV938">
        <v>550.33370272364891</v>
      </c>
      <c r="AW938">
        <v>572.91774667187167</v>
      </c>
      <c r="AX938">
        <v>571.73444935301643</v>
      </c>
      <c r="AY938">
        <v>555.52936489959006</v>
      </c>
      <c r="AZ938">
        <v>3.5119933942404655</v>
      </c>
      <c r="BA938">
        <v>-14.025528263892289</v>
      </c>
      <c r="BB938">
        <v>73.29780078011899</v>
      </c>
      <c r="BC938">
        <v>947.07200756850511</v>
      </c>
      <c r="BD938">
        <v>6999.8172249582367</v>
      </c>
      <c r="BE938" s="33">
        <v>8.5699997842311859E-2</v>
      </c>
      <c r="BF938" s="33"/>
    </row>
    <row r="939" spans="3:58" x14ac:dyDescent="0.3">
      <c r="C939" s="34">
        <v>43668</v>
      </c>
      <c r="D939">
        <v>20999.01851816805</v>
      </c>
      <c r="E939">
        <v>182.48187068403695</v>
      </c>
      <c r="F939">
        <v>600.09247884176727</v>
      </c>
      <c r="G939" t="s">
        <v>310</v>
      </c>
      <c r="H939">
        <v>1320.6073639565643</v>
      </c>
      <c r="I939">
        <v>748.12762771566145</v>
      </c>
      <c r="J939">
        <v>3.4458409251479591</v>
      </c>
      <c r="K939">
        <v>283.81136917933554</v>
      </c>
      <c r="L939">
        <v>368.13592410205081</v>
      </c>
      <c r="M939">
        <v>371.09487921125805</v>
      </c>
      <c r="N939">
        <v>1316.6266021439651</v>
      </c>
      <c r="O939">
        <v>21.545819706871434</v>
      </c>
      <c r="P939">
        <v>16.318523163834968</v>
      </c>
      <c r="Q939">
        <v>4.1637962390597174</v>
      </c>
      <c r="R939">
        <v>1126.9201514777792</v>
      </c>
      <c r="S939">
        <v>999.9706718981173</v>
      </c>
      <c r="T939">
        <v>4000.0225828921361</v>
      </c>
      <c r="U939">
        <v>2200.0838288489872</v>
      </c>
      <c r="V939">
        <v>205.15400415473854</v>
      </c>
      <c r="W939">
        <v>23.675000667572021</v>
      </c>
      <c r="X939">
        <v>0.78337499499320984</v>
      </c>
      <c r="Y939">
        <v>1.6100000143051147</v>
      </c>
      <c r="Z939" t="s">
        <v>310</v>
      </c>
      <c r="AA939" t="s">
        <v>310</v>
      </c>
      <c r="AB939" t="s">
        <v>310</v>
      </c>
      <c r="AC939" t="s">
        <v>310</v>
      </c>
      <c r="AD939" t="s">
        <v>310</v>
      </c>
      <c r="AE939">
        <v>13120.093621927845</v>
      </c>
      <c r="AF939">
        <v>92.274997711181641</v>
      </c>
      <c r="AG939">
        <v>8.369999885559082</v>
      </c>
      <c r="AH939">
        <v>346.67500305175781</v>
      </c>
      <c r="AI939" t="s">
        <v>310</v>
      </c>
      <c r="AJ939">
        <v>1.3749999701976776</v>
      </c>
      <c r="AK939">
        <v>6500</v>
      </c>
      <c r="AL939">
        <v>75.914575206540263</v>
      </c>
      <c r="AM939">
        <v>1.1329775091374101</v>
      </c>
      <c r="AN939">
        <v>5.042883010937584</v>
      </c>
      <c r="AO939">
        <v>17.344221110285325</v>
      </c>
      <c r="AP939">
        <v>6.9217918371936304E-2</v>
      </c>
      <c r="AQ939">
        <v>4.144022683653505</v>
      </c>
      <c r="AR939">
        <v>37038.623597752769</v>
      </c>
      <c r="AS939">
        <v>50536.790180047086</v>
      </c>
      <c r="AT939">
        <v>400.82450825681826</v>
      </c>
      <c r="AU939">
        <v>620.06334293890313</v>
      </c>
      <c r="AV939">
        <v>552.55356197674917</v>
      </c>
      <c r="AW939">
        <v>575.61958749027417</v>
      </c>
      <c r="AX939">
        <v>574.25515867039405</v>
      </c>
      <c r="AY939">
        <v>558.23243928163174</v>
      </c>
      <c r="AZ939">
        <v>3.5349867513914441</v>
      </c>
      <c r="BA939">
        <v>-14.082007187536403</v>
      </c>
      <c r="BB939">
        <v>73.2366052550869</v>
      </c>
      <c r="BC939">
        <v>942.75977279414008</v>
      </c>
      <c r="BD939">
        <v>7000.4202899454658</v>
      </c>
      <c r="BE939" s="33">
        <v>8.5699997842311859E-2</v>
      </c>
      <c r="BF939" s="33"/>
    </row>
    <row r="940" spans="3:58" x14ac:dyDescent="0.3">
      <c r="C940" s="34">
        <v>43669</v>
      </c>
      <c r="D940">
        <v>21000.505345986676</v>
      </c>
      <c r="E940">
        <v>181.90535515740123</v>
      </c>
      <c r="F940">
        <v>602.78333928730649</v>
      </c>
      <c r="G940" t="s">
        <v>310</v>
      </c>
      <c r="H940">
        <v>1320.813820054982</v>
      </c>
      <c r="I940">
        <v>750.6921706101673</v>
      </c>
      <c r="J940">
        <v>2.9724430309875336</v>
      </c>
      <c r="K940">
        <v>272.60176141920209</v>
      </c>
      <c r="L940">
        <v>355.47472997320398</v>
      </c>
      <c r="M940">
        <v>365.54357317698708</v>
      </c>
      <c r="N940">
        <v>1317.7837994921695</v>
      </c>
      <c r="O940">
        <v>21.404786389855769</v>
      </c>
      <c r="P940">
        <v>16.182527039334527</v>
      </c>
      <c r="Q940">
        <v>4.130342170777535</v>
      </c>
      <c r="R940">
        <v>1124.8708867074431</v>
      </c>
      <c r="S940">
        <v>999.99318024067247</v>
      </c>
      <c r="T940">
        <v>4000.0304414682359</v>
      </c>
      <c r="U940">
        <v>2200.0728424989957</v>
      </c>
      <c r="V940">
        <v>205.24379377122028</v>
      </c>
      <c r="W940">
        <v>23.625000476837158</v>
      </c>
      <c r="X940">
        <v>0.78287501633167267</v>
      </c>
      <c r="Y940">
        <v>1.5900000333786011</v>
      </c>
      <c r="Z940" t="s">
        <v>310</v>
      </c>
      <c r="AA940" t="s">
        <v>310</v>
      </c>
      <c r="AB940" t="s">
        <v>310</v>
      </c>
      <c r="AC940" t="s">
        <v>310</v>
      </c>
      <c r="AD940" t="s">
        <v>310</v>
      </c>
      <c r="AE940">
        <v>13081.905829659179</v>
      </c>
      <c r="AF940">
        <v>92.199996948242188</v>
      </c>
      <c r="AG940">
        <v>8.369999885559082</v>
      </c>
      <c r="AH940">
        <v>347</v>
      </c>
      <c r="AI940" t="s">
        <v>310</v>
      </c>
      <c r="AJ940">
        <v>1.3999999761581421</v>
      </c>
      <c r="AK940">
        <v>6500</v>
      </c>
      <c r="AL940">
        <v>76.230938626623654</v>
      </c>
      <c r="AM940">
        <v>1.3753270708343472</v>
      </c>
      <c r="AN940">
        <v>5.1653815005549744</v>
      </c>
      <c r="AO940">
        <v>15.72457842901199</v>
      </c>
      <c r="AP940">
        <v>0.17491182776023356</v>
      </c>
      <c r="AQ940">
        <v>5.9301951020447587</v>
      </c>
      <c r="AR940">
        <v>36628.639398654886</v>
      </c>
      <c r="AS940">
        <v>51209.131194572838</v>
      </c>
      <c r="AT940">
        <v>402.57712074489297</v>
      </c>
      <c r="AU940">
        <v>622.98632660223097</v>
      </c>
      <c r="AV940">
        <v>555.15994487286446</v>
      </c>
      <c r="AW940">
        <v>578.10998281603804</v>
      </c>
      <c r="AX940">
        <v>576.53058761798945</v>
      </c>
      <c r="AY940">
        <v>561.11098927730643</v>
      </c>
      <c r="AZ940">
        <v>3.4555965448273045</v>
      </c>
      <c r="BA940">
        <v>-14.210338256916224</v>
      </c>
      <c r="BB940">
        <v>68.644162407415905</v>
      </c>
      <c r="BC940">
        <v>942.52407732410529</v>
      </c>
      <c r="BD940">
        <v>7000.1120897458186</v>
      </c>
      <c r="BE940" s="33">
        <v>8.5699997842311859E-2</v>
      </c>
      <c r="BF940" s="33"/>
    </row>
    <row r="941" spans="3:58" x14ac:dyDescent="0.3">
      <c r="C941" s="34">
        <v>43670</v>
      </c>
      <c r="D941">
        <v>20999.501026586498</v>
      </c>
      <c r="E941">
        <v>181.69178099298466</v>
      </c>
      <c r="F941">
        <v>604.13460927704091</v>
      </c>
      <c r="G941" t="s">
        <v>310</v>
      </c>
      <c r="H941">
        <v>1320.4621259024404</v>
      </c>
      <c r="I941">
        <v>753.55256640297841</v>
      </c>
      <c r="J941">
        <v>4.3316629203205625</v>
      </c>
      <c r="K941">
        <v>276.83026993509617</v>
      </c>
      <c r="L941">
        <v>347.14448147430898</v>
      </c>
      <c r="M941">
        <v>361.34560005520842</v>
      </c>
      <c r="N941">
        <v>1316.2835355031275</v>
      </c>
      <c r="O941">
        <v>21.423182186095826</v>
      </c>
      <c r="P941">
        <v>16.204694083091869</v>
      </c>
      <c r="Q941">
        <v>4.1315615569312394</v>
      </c>
      <c r="R941">
        <v>1119.6118589618204</v>
      </c>
      <c r="S941">
        <v>999.99970054197331</v>
      </c>
      <c r="T941">
        <v>3999.9373159400002</v>
      </c>
      <c r="U941">
        <v>2199.90692676342</v>
      </c>
      <c r="V941">
        <v>205.16061141544569</v>
      </c>
      <c r="W941">
        <v>23.525000095367432</v>
      </c>
      <c r="X941">
        <v>0.78997498750686646</v>
      </c>
      <c r="Y941">
        <v>1.5649999678134918</v>
      </c>
      <c r="Z941" t="s">
        <v>310</v>
      </c>
      <c r="AA941" t="s">
        <v>310</v>
      </c>
      <c r="AB941" t="s">
        <v>310</v>
      </c>
      <c r="AC941" t="s">
        <v>310</v>
      </c>
      <c r="AD941" t="s">
        <v>310</v>
      </c>
      <c r="AE941">
        <v>13015.468745917022</v>
      </c>
      <c r="AF941">
        <v>92.574996948242188</v>
      </c>
      <c r="AG941">
        <v>8.4750001430511475</v>
      </c>
      <c r="AH941">
        <v>346.09999084472656</v>
      </c>
      <c r="AI941" t="s">
        <v>310</v>
      </c>
      <c r="AJ941">
        <v>1.0999999940395355</v>
      </c>
      <c r="AK941">
        <v>6500</v>
      </c>
      <c r="AL941">
        <v>71.211712979257641</v>
      </c>
      <c r="AM941">
        <v>1.5546855599610525</v>
      </c>
      <c r="AN941">
        <v>5.0288700273339195</v>
      </c>
      <c r="AO941">
        <v>21.306974684459455</v>
      </c>
      <c r="AP941">
        <v>7.7020879078470814E-2</v>
      </c>
      <c r="AQ941">
        <v>4.265078901371794</v>
      </c>
      <c r="AR941">
        <v>36337.294056796047</v>
      </c>
      <c r="AS941">
        <v>51796.647594848007</v>
      </c>
      <c r="AT941">
        <v>402.85378590379719</v>
      </c>
      <c r="AU941">
        <v>624.19759529207511</v>
      </c>
      <c r="AV941">
        <v>560.72425274293266</v>
      </c>
      <c r="AW941">
        <v>582.80653366128763</v>
      </c>
      <c r="AX941">
        <v>581.69927203000373</v>
      </c>
      <c r="AY941">
        <v>565.9525167309074</v>
      </c>
      <c r="AZ941">
        <v>3.7142938304936313</v>
      </c>
      <c r="BA941">
        <v>-14.305170517590199</v>
      </c>
      <c r="BB941">
        <v>65.966736069101145</v>
      </c>
      <c r="BC941">
        <v>938.37154970856886</v>
      </c>
      <c r="BD941">
        <v>6999.8130341287961</v>
      </c>
      <c r="BE941" s="33">
        <v>8.5699997842311859E-2</v>
      </c>
      <c r="BF941" s="33"/>
    </row>
    <row r="942" spans="3:58" x14ac:dyDescent="0.3">
      <c r="C942" s="34">
        <v>43671</v>
      </c>
      <c r="D942">
        <v>20999.521309430758</v>
      </c>
      <c r="E942">
        <v>180.26931130792389</v>
      </c>
      <c r="F942">
        <v>603.28677335428631</v>
      </c>
      <c r="G942" t="s">
        <v>310</v>
      </c>
      <c r="H942">
        <v>1320.0002716939373</v>
      </c>
      <c r="I942">
        <v>756.91001099799905</v>
      </c>
      <c r="J942">
        <v>4.5016993437005413</v>
      </c>
      <c r="K942">
        <v>283.45899687513509</v>
      </c>
      <c r="L942">
        <v>348.99526169853056</v>
      </c>
      <c r="M942">
        <v>360.19041232053758</v>
      </c>
      <c r="N942">
        <v>1315.3775476223896</v>
      </c>
      <c r="O942">
        <v>21.425249802007617</v>
      </c>
      <c r="P942">
        <v>16.204767958281337</v>
      </c>
      <c r="Q942">
        <v>3.9922741570259044</v>
      </c>
      <c r="R942">
        <v>1106.1543990888508</v>
      </c>
      <c r="S942">
        <v>999.97961590644559</v>
      </c>
      <c r="T942">
        <v>4000.0583071842543</v>
      </c>
      <c r="U942">
        <v>2199.8802873208365</v>
      </c>
      <c r="V942">
        <v>205.09417147322512</v>
      </c>
      <c r="W942">
        <v>23.575000286102295</v>
      </c>
      <c r="X942">
        <v>0.81802499294281006</v>
      </c>
      <c r="Y942">
        <v>1.5750000178813934</v>
      </c>
      <c r="Z942" t="s">
        <v>310</v>
      </c>
      <c r="AA942" t="s">
        <v>310</v>
      </c>
      <c r="AB942" t="s">
        <v>310</v>
      </c>
      <c r="AC942" t="s">
        <v>310</v>
      </c>
      <c r="AD942" t="s">
        <v>310</v>
      </c>
      <c r="AE942">
        <v>13016.527687890994</v>
      </c>
      <c r="AF942">
        <v>92.624998092651367</v>
      </c>
      <c r="AG942">
        <v>8.0975000858306885</v>
      </c>
      <c r="AH942">
        <v>346.24999237060547</v>
      </c>
      <c r="AI942" t="s">
        <v>310</v>
      </c>
      <c r="AJ942">
        <v>1</v>
      </c>
      <c r="AK942">
        <v>6500</v>
      </c>
      <c r="AL942">
        <v>70.523157485483665</v>
      </c>
      <c r="AM942">
        <v>1.4835946377728648</v>
      </c>
      <c r="AN942">
        <v>5.1251795327490761</v>
      </c>
      <c r="AO942">
        <v>22.214750704139085</v>
      </c>
      <c r="AP942">
        <v>7.5441884505527398E-2</v>
      </c>
      <c r="AQ942">
        <v>4.286549636109573</v>
      </c>
      <c r="AR942">
        <v>36603.696125938899</v>
      </c>
      <c r="AS942">
        <v>51163.43377306105</v>
      </c>
      <c r="AT942">
        <v>402.01074207467082</v>
      </c>
      <c r="AU942">
        <v>623.13685172653459</v>
      </c>
      <c r="AV942">
        <v>557.79875184702121</v>
      </c>
      <c r="AW942">
        <v>579.57242097571464</v>
      </c>
      <c r="AX942">
        <v>578.5277382779019</v>
      </c>
      <c r="AY942">
        <v>563.29144501398196</v>
      </c>
      <c r="AZ942">
        <v>3.6129064203792316</v>
      </c>
      <c r="BA942">
        <v>-14.241924407525563</v>
      </c>
      <c r="BB942">
        <v>67.743494869212398</v>
      </c>
      <c r="BC942">
        <v>947.1266168553941</v>
      </c>
      <c r="BD942">
        <v>7000.3374879999928</v>
      </c>
      <c r="BE942" s="33">
        <v>8.5699997842311859E-2</v>
      </c>
      <c r="BF942" s="33"/>
    </row>
    <row r="943" spans="3:58" x14ac:dyDescent="0.3">
      <c r="C943" s="34">
        <v>43672</v>
      </c>
      <c r="D943">
        <v>21000.086328568505</v>
      </c>
      <c r="E943">
        <v>178.74663944730622</v>
      </c>
      <c r="F943">
        <v>605.09467436464558</v>
      </c>
      <c r="G943" t="s">
        <v>310</v>
      </c>
      <c r="H943">
        <v>1319.9900009387457</v>
      </c>
      <c r="I943">
        <v>756.00893959057385</v>
      </c>
      <c r="J943">
        <v>2.8345467607323456</v>
      </c>
      <c r="K943">
        <v>285.34951375282185</v>
      </c>
      <c r="L943">
        <v>347.67701867277327</v>
      </c>
      <c r="M943">
        <v>360.5748487963823</v>
      </c>
      <c r="N943">
        <v>1316.0383547992947</v>
      </c>
      <c r="O943">
        <v>21.437583386250669</v>
      </c>
      <c r="P943">
        <v>16.220608538741256</v>
      </c>
      <c r="Q943">
        <v>3.9997597405309357</v>
      </c>
      <c r="R943">
        <v>1103.8418211494507</v>
      </c>
      <c r="S943">
        <v>999.9725109225493</v>
      </c>
      <c r="T943">
        <v>4000.0406392032128</v>
      </c>
      <c r="U943">
        <v>2200.127760202357</v>
      </c>
      <c r="V943">
        <v>205.11248810641322</v>
      </c>
      <c r="W943">
        <v>23.300000667572021</v>
      </c>
      <c r="X943">
        <v>0.80617497861385345</v>
      </c>
      <c r="Y943">
        <v>1.6700000464916229</v>
      </c>
      <c r="Z943" t="s">
        <v>310</v>
      </c>
      <c r="AA943" t="s">
        <v>310</v>
      </c>
      <c r="AB943" t="s">
        <v>310</v>
      </c>
      <c r="AC943" t="s">
        <v>310</v>
      </c>
      <c r="AD943" t="s">
        <v>310</v>
      </c>
      <c r="AE943">
        <v>12911.944655526664</v>
      </c>
      <c r="AF943">
        <v>92.450000762939453</v>
      </c>
      <c r="AG943">
        <v>7.9750000238418579</v>
      </c>
      <c r="AH943">
        <v>346.47499847412109</v>
      </c>
      <c r="AI943" t="s">
        <v>310</v>
      </c>
      <c r="AJ943">
        <v>1.2999999821186066</v>
      </c>
      <c r="AK943">
        <v>6500</v>
      </c>
      <c r="AL943">
        <v>76.899119407537071</v>
      </c>
      <c r="AM943">
        <v>1.0671610419293529</v>
      </c>
      <c r="AN943">
        <v>5.5994380933655314</v>
      </c>
      <c r="AO943">
        <v>15.856457687636659</v>
      </c>
      <c r="AP943">
        <v>5.8449602345515383E-2</v>
      </c>
      <c r="AQ943">
        <v>4.0400681060950481</v>
      </c>
      <c r="AR943">
        <v>36569.626794416195</v>
      </c>
      <c r="AS943">
        <v>49718.151606956555</v>
      </c>
      <c r="AT943">
        <v>400.86548380528836</v>
      </c>
      <c r="AU943">
        <v>625.016175471515</v>
      </c>
      <c r="AV943">
        <v>561.47414744336868</v>
      </c>
      <c r="AW943">
        <v>584.21519597945667</v>
      </c>
      <c r="AX943">
        <v>583.06555561220773</v>
      </c>
      <c r="AY943">
        <v>567.56799807463926</v>
      </c>
      <c r="AZ943">
        <v>3.6695582946384064</v>
      </c>
      <c r="BA943">
        <v>-14.178042375752199</v>
      </c>
      <c r="BB943">
        <v>67.687629196880906</v>
      </c>
      <c r="BC943">
        <v>1062.9512505233956</v>
      </c>
      <c r="BD943">
        <v>6999.9131654841221</v>
      </c>
      <c r="BE943" s="33">
        <v>8.5699997842311859E-2</v>
      </c>
      <c r="BF943" s="33"/>
    </row>
    <row r="944" spans="3:58" x14ac:dyDescent="0.3">
      <c r="C944" s="34">
        <v>43673</v>
      </c>
      <c r="D944">
        <v>21000.813408441551</v>
      </c>
      <c r="E944">
        <v>180.42386935382564</v>
      </c>
      <c r="F944">
        <v>605.0853198340377</v>
      </c>
      <c r="G944" t="s">
        <v>310</v>
      </c>
      <c r="H944">
        <v>1319.9998937003515</v>
      </c>
      <c r="I944">
        <v>747.74911951113427</v>
      </c>
      <c r="J944">
        <v>2.8860662844417653</v>
      </c>
      <c r="K944">
        <v>280.88877979496579</v>
      </c>
      <c r="L944">
        <v>347.09049549431103</v>
      </c>
      <c r="M944">
        <v>360.52972977569937</v>
      </c>
      <c r="N944">
        <v>1318.1894112915093</v>
      </c>
      <c r="O944">
        <v>21.486058173890314</v>
      </c>
      <c r="P944">
        <v>16.269901488015943</v>
      </c>
      <c r="Q944">
        <v>3.9838038490469412</v>
      </c>
      <c r="R944">
        <v>1101.6861466256678</v>
      </c>
      <c r="S944">
        <v>999.90287594452866</v>
      </c>
      <c r="T944">
        <v>3999.9917375623022</v>
      </c>
      <c r="U944">
        <v>2200.0418795683063</v>
      </c>
      <c r="V944">
        <v>205.07362599413923</v>
      </c>
      <c r="W944">
        <v>23.500000476837158</v>
      </c>
      <c r="X944">
        <v>0.82849997282028198</v>
      </c>
      <c r="Y944">
        <v>1.5799999833106995</v>
      </c>
      <c r="Z944" t="s">
        <v>310</v>
      </c>
      <c r="AA944" t="s">
        <v>310</v>
      </c>
      <c r="AB944" t="s">
        <v>310</v>
      </c>
      <c r="AC944" t="s">
        <v>310</v>
      </c>
      <c r="AD944" t="s">
        <v>310</v>
      </c>
      <c r="AE944">
        <v>13032.104650531168</v>
      </c>
      <c r="AF944">
        <v>92.549999237060547</v>
      </c>
      <c r="AG944">
        <v>8.1300002336502075</v>
      </c>
      <c r="AH944">
        <v>348</v>
      </c>
      <c r="AI944" t="s">
        <v>310</v>
      </c>
      <c r="AJ944">
        <v>1.3999999761581421</v>
      </c>
      <c r="AK944">
        <v>6500</v>
      </c>
      <c r="AL944">
        <v>77.141351557021892</v>
      </c>
      <c r="AM944">
        <v>1.0544333118111582</v>
      </c>
      <c r="AN944">
        <v>5.4696642012935799</v>
      </c>
      <c r="AO944">
        <v>15.776322950541456</v>
      </c>
      <c r="AP944">
        <v>6.6168277533363448E-2</v>
      </c>
      <c r="AQ944">
        <v>3.5070322381957961</v>
      </c>
      <c r="AR944">
        <v>36636.212958042095</v>
      </c>
      <c r="AS944">
        <v>50136.453696954501</v>
      </c>
      <c r="AT944">
        <v>401.93693237757191</v>
      </c>
      <c r="AU944">
        <v>624.99309945526943</v>
      </c>
      <c r="AV944">
        <v>561.16159078246085</v>
      </c>
      <c r="AW944">
        <v>583.5571600911245</v>
      </c>
      <c r="AX944">
        <v>582.46053658564449</v>
      </c>
      <c r="AY944">
        <v>567.10442330885951</v>
      </c>
      <c r="AZ944">
        <v>3.7929538095986937</v>
      </c>
      <c r="BA944">
        <v>-14.160679741816304</v>
      </c>
      <c r="BB944">
        <v>70.093537862222917</v>
      </c>
      <c r="BC944">
        <v>1049.0038200280067</v>
      </c>
      <c r="BD944">
        <v>7000.3584158989124</v>
      </c>
      <c r="BE944" s="33">
        <v>8.5699997842311859E-2</v>
      </c>
      <c r="BF944" s="33"/>
    </row>
    <row r="945" spans="3:58" x14ac:dyDescent="0.3">
      <c r="C945" s="34">
        <v>43674</v>
      </c>
      <c r="D945">
        <v>21000.047962845005</v>
      </c>
      <c r="E945">
        <v>182.71486597041792</v>
      </c>
      <c r="F945">
        <v>606.83337642886465</v>
      </c>
      <c r="G945" t="s">
        <v>310</v>
      </c>
      <c r="H945">
        <v>1320.1674668044604</v>
      </c>
      <c r="I945">
        <v>742.95991135875079</v>
      </c>
      <c r="J945">
        <v>2.9684646232515988</v>
      </c>
      <c r="K945">
        <v>284.84482303323119</v>
      </c>
      <c r="L945">
        <v>353.83747549328257</v>
      </c>
      <c r="M945">
        <v>364.13093130164879</v>
      </c>
      <c r="N945">
        <v>1318.9821979925052</v>
      </c>
      <c r="O945">
        <v>21.428624461358719</v>
      </c>
      <c r="P945">
        <v>16.204807248644123</v>
      </c>
      <c r="Q945">
        <v>4.0076878288683337</v>
      </c>
      <c r="R945">
        <v>1105.2555326645581</v>
      </c>
      <c r="S945">
        <v>999.96546733481762</v>
      </c>
      <c r="T945">
        <v>3999.9991517852359</v>
      </c>
      <c r="U945">
        <v>2199.9210031763841</v>
      </c>
      <c r="V945">
        <v>205.00345557026935</v>
      </c>
      <c r="W945">
        <v>23.675000667572021</v>
      </c>
      <c r="X945">
        <v>0.84719999134540558</v>
      </c>
      <c r="Y945">
        <v>1.4950000047683716</v>
      </c>
      <c r="Z945" t="s">
        <v>310</v>
      </c>
      <c r="AA945" t="s">
        <v>310</v>
      </c>
      <c r="AB945" t="s">
        <v>310</v>
      </c>
      <c r="AC945" t="s">
        <v>310</v>
      </c>
      <c r="AD945" t="s">
        <v>310</v>
      </c>
      <c r="AE945">
        <v>13123.255762706296</v>
      </c>
      <c r="AF945">
        <v>92.599998474121094</v>
      </c>
      <c r="AG945">
        <v>8.1349999904632568</v>
      </c>
      <c r="AH945">
        <v>349.25</v>
      </c>
      <c r="AI945" t="s">
        <v>310</v>
      </c>
      <c r="AJ945">
        <v>1.3999999761581421</v>
      </c>
      <c r="AK945">
        <v>6500</v>
      </c>
      <c r="AL945">
        <v>77.24648625644258</v>
      </c>
      <c r="AM945">
        <v>1.0496030615562943</v>
      </c>
      <c r="AN945">
        <v>5.3355138627012284</v>
      </c>
      <c r="AO945">
        <v>15.825805662021056</v>
      </c>
      <c r="AP945">
        <v>6.4408070494850367E-2</v>
      </c>
      <c r="AQ945">
        <v>3.5537349380508236</v>
      </c>
      <c r="AR945">
        <v>36788.979859915133</v>
      </c>
      <c r="AS945">
        <v>50897.208537870007</v>
      </c>
      <c r="AT945">
        <v>404.10269458349848</v>
      </c>
      <c r="AU945">
        <v>626.77613920587714</v>
      </c>
      <c r="AV945">
        <v>558.2859791584325</v>
      </c>
      <c r="AW945">
        <v>580.19141923758809</v>
      </c>
      <c r="AX945">
        <v>579.1920396340098</v>
      </c>
      <c r="AY945">
        <v>564.26038036597026</v>
      </c>
      <c r="AZ945">
        <v>3.4426586850256147</v>
      </c>
      <c r="BA945">
        <v>-14.038093133849495</v>
      </c>
      <c r="BB945">
        <v>72.926645317448788</v>
      </c>
      <c r="BC945">
        <v>1024.6140627873194</v>
      </c>
      <c r="BD945">
        <v>7000.059820266385</v>
      </c>
      <c r="BE945" s="33">
        <v>8.5699997842311859E-2</v>
      </c>
      <c r="BF945" s="33"/>
    </row>
    <row r="946" spans="3:58" x14ac:dyDescent="0.3">
      <c r="C946" s="34">
        <v>43675</v>
      </c>
      <c r="D946">
        <v>21000.232858002193</v>
      </c>
      <c r="E946">
        <v>182.12622200598918</v>
      </c>
      <c r="F946">
        <v>611.85100533556044</v>
      </c>
      <c r="G946" t="s">
        <v>310</v>
      </c>
      <c r="H946">
        <v>1320.2083320332749</v>
      </c>
      <c r="I946">
        <v>743.39345057624223</v>
      </c>
      <c r="J946">
        <v>3.0235368923391142</v>
      </c>
      <c r="K946">
        <v>284.20628696628256</v>
      </c>
      <c r="L946">
        <v>353.33696434050233</v>
      </c>
      <c r="M946">
        <v>365.65110264743709</v>
      </c>
      <c r="N946">
        <v>1319.2367206844281</v>
      </c>
      <c r="O946">
        <v>21.489716511385453</v>
      </c>
      <c r="P946">
        <v>16.276051327395642</v>
      </c>
      <c r="Q946">
        <v>4.0545168584536624</v>
      </c>
      <c r="R946">
        <v>1097.3122998605145</v>
      </c>
      <c r="S946">
        <v>999.95400210066111</v>
      </c>
      <c r="T946">
        <v>4000.0370460203885</v>
      </c>
      <c r="U946">
        <v>2200.2912986390697</v>
      </c>
      <c r="V946">
        <v>205.08048927740634</v>
      </c>
      <c r="W946">
        <v>23.625000476837158</v>
      </c>
      <c r="X946">
        <v>0.81187498569488525</v>
      </c>
      <c r="Y946">
        <v>1.4800000190734863</v>
      </c>
      <c r="Z946" t="s">
        <v>310</v>
      </c>
      <c r="AA946" t="s">
        <v>310</v>
      </c>
      <c r="AB946" t="s">
        <v>310</v>
      </c>
      <c r="AC946" t="s">
        <v>310</v>
      </c>
      <c r="AD946" t="s">
        <v>310</v>
      </c>
      <c r="AE946">
        <v>13196.0844884574</v>
      </c>
      <c r="AF946">
        <v>92.375001907348633</v>
      </c>
      <c r="AG946">
        <v>8.0224997997283936</v>
      </c>
      <c r="AH946">
        <v>348.52500915527344</v>
      </c>
      <c r="AI946" t="s">
        <v>310</v>
      </c>
      <c r="AJ946">
        <v>0.80000001192092896</v>
      </c>
      <c r="AK946">
        <v>6500</v>
      </c>
      <c r="AL946">
        <v>77.274766244253556</v>
      </c>
      <c r="AM946">
        <v>1.048416156376355</v>
      </c>
      <c r="AN946">
        <v>5.2557877798795571</v>
      </c>
      <c r="AO946">
        <v>15.873205604689876</v>
      </c>
      <c r="AP946">
        <v>6.3037392244759516E-2</v>
      </c>
      <c r="AQ946">
        <v>3.7218203478372418</v>
      </c>
      <c r="AR946">
        <v>36414.605707488365</v>
      </c>
      <c r="AS946">
        <v>51653.471199407613</v>
      </c>
      <c r="AT946">
        <v>400.68318983987905</v>
      </c>
      <c r="AU946">
        <v>618.21597443480653</v>
      </c>
      <c r="AV946">
        <v>558.6889331806367</v>
      </c>
      <c r="AW946">
        <v>581.86657709227688</v>
      </c>
      <c r="AX946">
        <v>580.9662499266866</v>
      </c>
      <c r="AY946">
        <v>564.82000696741306</v>
      </c>
      <c r="AZ946">
        <v>3.3866088146790023</v>
      </c>
      <c r="BA946">
        <v>-14.08339779807741</v>
      </c>
      <c r="BB946">
        <v>71.843754757032229</v>
      </c>
      <c r="BC946">
        <v>1028.8292305367258</v>
      </c>
      <c r="BD946">
        <v>6953.7907724371844</v>
      </c>
      <c r="BE946" s="33">
        <v>8.5699997842311859E-2</v>
      </c>
      <c r="BF946" s="33"/>
    </row>
    <row r="947" spans="3:58" x14ac:dyDescent="0.3">
      <c r="C947" s="34">
        <v>43676</v>
      </c>
      <c r="D947">
        <v>20999.486375847653</v>
      </c>
      <c r="E947">
        <v>181.66852058621632</v>
      </c>
      <c r="F947">
        <v>617.8396650851098</v>
      </c>
      <c r="G947" t="s">
        <v>310</v>
      </c>
      <c r="H947">
        <v>1323.0998378719089</v>
      </c>
      <c r="I947">
        <v>740.21515237737287</v>
      </c>
      <c r="J947">
        <v>3.1650055261481391</v>
      </c>
      <c r="K947">
        <v>283.44970112878616</v>
      </c>
      <c r="L947">
        <v>351.95584193639041</v>
      </c>
      <c r="M947">
        <v>367.29974638087361</v>
      </c>
      <c r="N947">
        <v>1320.9808792136648</v>
      </c>
      <c r="O947">
        <v>21.545014608580921</v>
      </c>
      <c r="P947">
        <v>16.328139118486426</v>
      </c>
      <c r="Q947">
        <v>4.1493727800264759</v>
      </c>
      <c r="R947">
        <v>1088.0999212678014</v>
      </c>
      <c r="S947">
        <v>1000.0130821833156</v>
      </c>
      <c r="T947">
        <v>4000.0315000429791</v>
      </c>
      <c r="U947">
        <v>2200.1674831406908</v>
      </c>
      <c r="V947">
        <v>205.05120846409281</v>
      </c>
      <c r="W947">
        <v>23.824999809265137</v>
      </c>
      <c r="X947">
        <v>0.77367500960826874</v>
      </c>
      <c r="Y947">
        <v>1.4800000190734863</v>
      </c>
      <c r="Z947" t="s">
        <v>310</v>
      </c>
      <c r="AA947" t="s">
        <v>310</v>
      </c>
      <c r="AB947" t="s">
        <v>310</v>
      </c>
      <c r="AC947" t="s">
        <v>310</v>
      </c>
      <c r="AD947" t="s">
        <v>310</v>
      </c>
      <c r="AE947">
        <v>13260.040808709611</v>
      </c>
      <c r="AF947">
        <v>92.450000762939453</v>
      </c>
      <c r="AG947">
        <v>8.184999942779541</v>
      </c>
      <c r="AH947">
        <v>348.80000305175781</v>
      </c>
      <c r="AI947" t="s">
        <v>310</v>
      </c>
      <c r="AJ947">
        <v>0.60000002384185791</v>
      </c>
      <c r="AK947">
        <v>6500</v>
      </c>
      <c r="AL947">
        <v>77.197870445832578</v>
      </c>
      <c r="AM947">
        <v>1.0539934032256462</v>
      </c>
      <c r="AN947">
        <v>5.0981157457052548</v>
      </c>
      <c r="AO947">
        <v>16.098620834680066</v>
      </c>
      <c r="AP947">
        <v>5.9397276027727673E-2</v>
      </c>
      <c r="AQ947">
        <v>3.6320630042661488</v>
      </c>
      <c r="AR947">
        <v>36063.207947526804</v>
      </c>
      <c r="AS947">
        <v>47572.758874360552</v>
      </c>
      <c r="AT947">
        <v>424.46516256341954</v>
      </c>
      <c r="AU947">
        <v>618.63034485007609</v>
      </c>
      <c r="AV947">
        <v>561.35543955013952</v>
      </c>
      <c r="AW947">
        <v>582.58755407272042</v>
      </c>
      <c r="AX947">
        <v>581.76252350758966</v>
      </c>
      <c r="AY947">
        <v>567.77061264495353</v>
      </c>
      <c r="AZ947">
        <v>3.5954719572678542</v>
      </c>
      <c r="BA947">
        <v>-14.270481140653496</v>
      </c>
      <c r="BB947">
        <v>70.83768935469169</v>
      </c>
      <c r="BC947">
        <v>1027.149399220192</v>
      </c>
      <c r="BD947">
        <v>6963.2810704855219</v>
      </c>
      <c r="BE947" s="33">
        <v>8.5699997842311859E-2</v>
      </c>
      <c r="BF947" s="33"/>
    </row>
    <row r="948" spans="3:58" x14ac:dyDescent="0.3">
      <c r="C948" s="34">
        <v>43677</v>
      </c>
      <c r="D948">
        <v>21000.624896176869</v>
      </c>
      <c r="E948">
        <v>182.22750600497139</v>
      </c>
      <c r="F948">
        <v>618.90497691913799</v>
      </c>
      <c r="G948" t="s">
        <v>310</v>
      </c>
      <c r="H948">
        <v>1325.137356006134</v>
      </c>
      <c r="I948">
        <v>742.22355158511243</v>
      </c>
      <c r="J948">
        <v>3.1777122587247391</v>
      </c>
      <c r="K948">
        <v>286.64845610655544</v>
      </c>
      <c r="L948">
        <v>351.27335303644668</v>
      </c>
      <c r="M948">
        <v>366.62128112270688</v>
      </c>
      <c r="N948">
        <v>1321.9221103485336</v>
      </c>
      <c r="O948">
        <v>21.418670792372605</v>
      </c>
      <c r="P948">
        <v>16.205619827746119</v>
      </c>
      <c r="Q948">
        <v>4.2088457342690964</v>
      </c>
      <c r="R948">
        <v>1073.999307825386</v>
      </c>
      <c r="S948">
        <v>1000.022813497818</v>
      </c>
      <c r="T948">
        <v>3999.99479877266</v>
      </c>
      <c r="U948">
        <v>2200.0118420317017</v>
      </c>
      <c r="V948">
        <v>205.25913828962445</v>
      </c>
      <c r="W948">
        <v>23.224999904632568</v>
      </c>
      <c r="X948">
        <v>0.76977501809597015</v>
      </c>
      <c r="Y948">
        <v>1.5399999618530273</v>
      </c>
      <c r="Z948" t="s">
        <v>310</v>
      </c>
      <c r="AA948" t="s">
        <v>310</v>
      </c>
      <c r="AB948" t="s">
        <v>310</v>
      </c>
      <c r="AC948" t="s">
        <v>310</v>
      </c>
      <c r="AD948" t="s">
        <v>310</v>
      </c>
      <c r="AE948">
        <v>13175.112326066717</v>
      </c>
      <c r="AF948">
        <v>92.350002288818359</v>
      </c>
      <c r="AG948">
        <v>8.2275002002716064</v>
      </c>
      <c r="AH948">
        <v>351.09999084472656</v>
      </c>
      <c r="AI948" t="s">
        <v>310</v>
      </c>
      <c r="AJ948">
        <v>0.60000002384185791</v>
      </c>
      <c r="AK948">
        <v>6500</v>
      </c>
      <c r="AL948">
        <v>77.025685852504196</v>
      </c>
      <c r="AM948">
        <v>1.062264689465261</v>
      </c>
      <c r="AN948">
        <v>5.1206819931393408</v>
      </c>
      <c r="AO948">
        <v>16.230933197729438</v>
      </c>
      <c r="AP948">
        <v>5.7875209632046176E-2</v>
      </c>
      <c r="AQ948">
        <v>3.7219247234014614</v>
      </c>
      <c r="AR948">
        <v>35989.548114023339</v>
      </c>
      <c r="AS948">
        <v>43797.105931059181</v>
      </c>
      <c r="AT948">
        <v>449.98909178050548</v>
      </c>
      <c r="AU948">
        <v>633.71031885775824</v>
      </c>
      <c r="AV948">
        <v>564.87617605709681</v>
      </c>
      <c r="AW948">
        <v>583.98308578984222</v>
      </c>
      <c r="AX948">
        <v>583.03529585804176</v>
      </c>
      <c r="AY948">
        <v>572.22126660835738</v>
      </c>
      <c r="AZ948">
        <v>3.6621766553786652</v>
      </c>
      <c r="BA948">
        <v>-14.120807329704192</v>
      </c>
      <c r="BB948">
        <v>72.540260979775951</v>
      </c>
      <c r="BC948">
        <v>1024.7818486796416</v>
      </c>
      <c r="BD948">
        <v>6988.7090727585828</v>
      </c>
      <c r="BE948" s="33">
        <v>8.5699997842311859E-2</v>
      </c>
      <c r="BF948" s="33"/>
    </row>
    <row r="949" spans="3:58" x14ac:dyDescent="0.3">
      <c r="C949" s="34">
        <v>43678</v>
      </c>
      <c r="D949">
        <v>21000.139017013251</v>
      </c>
      <c r="E949">
        <v>183.03539733637476</v>
      </c>
      <c r="F949">
        <v>618.17552266227256</v>
      </c>
      <c r="G949" t="s">
        <v>310</v>
      </c>
      <c r="H949">
        <v>1324.9695597052805</v>
      </c>
      <c r="I949">
        <v>743.48427372245385</v>
      </c>
      <c r="J949">
        <v>3.1878974927599928</v>
      </c>
      <c r="K949">
        <v>283.8438106172502</v>
      </c>
      <c r="L949">
        <v>352.07218283701388</v>
      </c>
      <c r="M949">
        <v>367.17249709154027</v>
      </c>
      <c r="N949">
        <v>1320.3911024264637</v>
      </c>
      <c r="O949">
        <v>21.343597855140786</v>
      </c>
      <c r="P949">
        <v>16.127565885731379</v>
      </c>
      <c r="Q949">
        <v>4.2366852102030785</v>
      </c>
      <c r="R949">
        <v>1068.1110644842181</v>
      </c>
      <c r="S949">
        <v>1000.0244461213192</v>
      </c>
      <c r="T949">
        <v>4000.0124423064776</v>
      </c>
      <c r="U949">
        <v>2200.086482553128</v>
      </c>
      <c r="V949">
        <v>205.01398532838297</v>
      </c>
      <c r="W949">
        <v>23.59999942779541</v>
      </c>
      <c r="X949">
        <v>0.75254999101161957</v>
      </c>
      <c r="Y949">
        <v>1.5299999713897705</v>
      </c>
      <c r="Z949" t="s">
        <v>310</v>
      </c>
      <c r="AA949" t="s">
        <v>310</v>
      </c>
      <c r="AB949" t="s">
        <v>310</v>
      </c>
      <c r="AC949" t="s">
        <v>310</v>
      </c>
      <c r="AD949" t="s">
        <v>310</v>
      </c>
      <c r="AE949">
        <v>13137.394038755474</v>
      </c>
      <c r="AF949">
        <v>92.300003051757813</v>
      </c>
      <c r="AG949">
        <v>8.3624999523162842</v>
      </c>
      <c r="AH949">
        <v>351.57499694824219</v>
      </c>
      <c r="AI949" t="s">
        <v>310</v>
      </c>
      <c r="AJ949">
        <v>0.60000002384185791</v>
      </c>
      <c r="AK949">
        <v>6500</v>
      </c>
      <c r="AL949">
        <v>76.880901409654001</v>
      </c>
      <c r="AM949">
        <v>1.0705912593723703</v>
      </c>
      <c r="AN949">
        <v>5.1299536581143288</v>
      </c>
      <c r="AO949">
        <v>16.350185620992455</v>
      </c>
      <c r="AP949">
        <v>5.875449160487916E-2</v>
      </c>
      <c r="AQ949">
        <v>3.8167912429503614</v>
      </c>
      <c r="AR949">
        <v>36061.194296137444</v>
      </c>
      <c r="AS949">
        <v>44029.902836263056</v>
      </c>
      <c r="AT949">
        <v>452.13675010773716</v>
      </c>
      <c r="AU949">
        <v>639.97225381968281</v>
      </c>
      <c r="AV949">
        <v>568.23435787532992</v>
      </c>
      <c r="AW949">
        <v>586.56934005474477</v>
      </c>
      <c r="AX949">
        <v>585.62461474723716</v>
      </c>
      <c r="AY949">
        <v>575.35641715067129</v>
      </c>
      <c r="AZ949">
        <v>3.7102211420960365</v>
      </c>
      <c r="BA949">
        <v>-14.100791624095825</v>
      </c>
      <c r="BB949">
        <v>72.730001777027951</v>
      </c>
      <c r="BC949">
        <v>1023.3164235233743</v>
      </c>
      <c r="BD949">
        <v>6985.0245874253233</v>
      </c>
      <c r="BE949" s="33">
        <v>8.5699997842311859E-2</v>
      </c>
      <c r="BF949" s="33"/>
    </row>
    <row r="950" spans="3:58" x14ac:dyDescent="0.3">
      <c r="C950" s="34">
        <v>43679</v>
      </c>
      <c r="D950">
        <v>21000.329298731434</v>
      </c>
      <c r="E950">
        <v>184.14130163649327</v>
      </c>
      <c r="F950">
        <v>618.30775014453081</v>
      </c>
      <c r="G950" t="s">
        <v>310</v>
      </c>
      <c r="H950">
        <v>1324.9972816998688</v>
      </c>
      <c r="I950">
        <v>739.03321834235521</v>
      </c>
      <c r="J950">
        <v>3.3595776227752192</v>
      </c>
      <c r="K950">
        <v>285.0648309334735</v>
      </c>
      <c r="L950">
        <v>352.50792322787288</v>
      </c>
      <c r="M950">
        <v>368.68048628115793</v>
      </c>
      <c r="N950">
        <v>1320.8506790773829</v>
      </c>
      <c r="O950">
        <v>21.340175008146772</v>
      </c>
      <c r="P950">
        <v>16.125195179983891</v>
      </c>
      <c r="Q950">
        <v>4.2233521883263023</v>
      </c>
      <c r="R950">
        <v>1065.1803670565391</v>
      </c>
      <c r="S950">
        <v>1000.074048259541</v>
      </c>
      <c r="T950">
        <v>4000.0609138042569</v>
      </c>
      <c r="U950">
        <v>2199.8047537774401</v>
      </c>
      <c r="V950">
        <v>205.00771267433879</v>
      </c>
      <c r="W950">
        <v>23.574999809265137</v>
      </c>
      <c r="X950">
        <v>0.74022500216960907</v>
      </c>
      <c r="Y950">
        <v>1.4600000381469727</v>
      </c>
      <c r="Z950" t="s">
        <v>310</v>
      </c>
      <c r="AA950" t="s">
        <v>310</v>
      </c>
      <c r="AB950" t="s">
        <v>310</v>
      </c>
      <c r="AC950" t="s">
        <v>310</v>
      </c>
      <c r="AD950" t="s">
        <v>310</v>
      </c>
      <c r="AE950">
        <v>13148.323598076218</v>
      </c>
      <c r="AF950">
        <v>92.450000762939453</v>
      </c>
      <c r="AG950">
        <v>8.2375001907348633</v>
      </c>
      <c r="AH950">
        <v>350</v>
      </c>
      <c r="AI950" t="s">
        <v>310</v>
      </c>
      <c r="AJ950">
        <v>1.199999988079071</v>
      </c>
      <c r="AK950">
        <v>6500</v>
      </c>
      <c r="AL950">
        <v>76.869758619497958</v>
      </c>
      <c r="AM950">
        <v>1.0746634716574299</v>
      </c>
      <c r="AN950">
        <v>4.9318322423174132</v>
      </c>
      <c r="AO950">
        <v>16.553450041936518</v>
      </c>
      <c r="AP950">
        <v>5.9234247016234504E-2</v>
      </c>
      <c r="AQ950">
        <v>4.1611702388459655</v>
      </c>
      <c r="AR950">
        <v>35990.587887526257</v>
      </c>
      <c r="AS950">
        <v>44437.919063146845</v>
      </c>
      <c r="AT950">
        <v>452.2767621143413</v>
      </c>
      <c r="AU950">
        <v>640.00549047865684</v>
      </c>
      <c r="AV950">
        <v>567.75829475348519</v>
      </c>
      <c r="AW950">
        <v>586.37942347048045</v>
      </c>
      <c r="AX950">
        <v>585.60797190193637</v>
      </c>
      <c r="AY950">
        <v>575.22442859354419</v>
      </c>
      <c r="AZ950">
        <v>3.6184363540816928</v>
      </c>
      <c r="BA950">
        <v>-14.09163725612877</v>
      </c>
      <c r="BB950">
        <v>72.366076108118833</v>
      </c>
      <c r="BC950">
        <v>1001.3657338252934</v>
      </c>
      <c r="BD950">
        <v>6976.9065230488332</v>
      </c>
      <c r="BE950" s="33">
        <v>8.5699997842311859E-2</v>
      </c>
      <c r="BF950" s="33"/>
    </row>
    <row r="951" spans="3:58" x14ac:dyDescent="0.3">
      <c r="C951" s="34">
        <v>43680</v>
      </c>
      <c r="D951">
        <v>20999.617784399445</v>
      </c>
      <c r="E951">
        <v>182.72196745038025</v>
      </c>
      <c r="F951">
        <v>618.22358939715627</v>
      </c>
      <c r="G951" t="s">
        <v>310</v>
      </c>
      <c r="H951">
        <v>1325.0178566351319</v>
      </c>
      <c r="I951">
        <v>739.37364586047443</v>
      </c>
      <c r="J951">
        <v>3.486103599743315</v>
      </c>
      <c r="K951">
        <v>280.04265514768076</v>
      </c>
      <c r="L951">
        <v>354.11545258972455</v>
      </c>
      <c r="M951">
        <v>369.07752737652726</v>
      </c>
      <c r="N951">
        <v>1321.75824836945</v>
      </c>
      <c r="O951">
        <v>21.339873581428936</v>
      </c>
      <c r="P951">
        <v>16.127764368726925</v>
      </c>
      <c r="Q951">
        <v>4.2011767226530514</v>
      </c>
      <c r="R951">
        <v>1060.6341485381251</v>
      </c>
      <c r="S951">
        <v>1000.0121474056091</v>
      </c>
      <c r="T951">
        <v>3999.9914589244795</v>
      </c>
      <c r="U951">
        <v>2199.8392158492488</v>
      </c>
      <c r="V951">
        <v>205.0015228683435</v>
      </c>
      <c r="W951">
        <v>23.65000057220459</v>
      </c>
      <c r="X951">
        <v>0.73834998905658722</v>
      </c>
      <c r="Y951">
        <v>1.5</v>
      </c>
      <c r="Z951" t="s">
        <v>310</v>
      </c>
      <c r="AA951" t="s">
        <v>310</v>
      </c>
      <c r="AB951" t="s">
        <v>310</v>
      </c>
      <c r="AC951" t="s">
        <v>310</v>
      </c>
      <c r="AD951" t="s">
        <v>310</v>
      </c>
      <c r="AE951">
        <v>13226.665719438124</v>
      </c>
      <c r="AF951">
        <v>92.350002288818359</v>
      </c>
      <c r="AG951">
        <v>7.9850001335144043</v>
      </c>
      <c r="AH951">
        <v>351.90000915527344</v>
      </c>
      <c r="AI951" t="s">
        <v>310</v>
      </c>
      <c r="AJ951">
        <v>1.3999999761581421</v>
      </c>
      <c r="AK951">
        <v>6500</v>
      </c>
      <c r="AL951">
        <v>76.812552928465891</v>
      </c>
      <c r="AM951">
        <v>1.0804001246054069</v>
      </c>
      <c r="AN951">
        <v>4.8046737431284203</v>
      </c>
      <c r="AO951">
        <v>16.738192625932978</v>
      </c>
      <c r="AP951">
        <v>6.1832611158356872E-2</v>
      </c>
      <c r="AQ951">
        <v>4.6625663439385052</v>
      </c>
      <c r="AR951">
        <v>36003.660740781219</v>
      </c>
      <c r="AS951">
        <v>43891.67059417352</v>
      </c>
      <c r="AT951">
        <v>452.79294267954117</v>
      </c>
      <c r="AU951">
        <v>640.02644221453363</v>
      </c>
      <c r="AV951">
        <v>567.69886773859048</v>
      </c>
      <c r="AW951">
        <v>586.48554111892668</v>
      </c>
      <c r="AX951">
        <v>585.63663904088207</v>
      </c>
      <c r="AY951">
        <v>575.31011160980256</v>
      </c>
      <c r="AZ951">
        <v>3.6235692914775264</v>
      </c>
      <c r="BA951">
        <v>-14.110833964262318</v>
      </c>
      <c r="BB951">
        <v>72.984327599250989</v>
      </c>
      <c r="BC951">
        <v>1000.4858760284865</v>
      </c>
      <c r="BD951">
        <v>6972.2029403334927</v>
      </c>
      <c r="BE951" s="33">
        <v>8.5699997842311859E-2</v>
      </c>
      <c r="BF951" s="33"/>
    </row>
    <row r="952" spans="3:58" x14ac:dyDescent="0.3">
      <c r="C952" s="34">
        <v>43681</v>
      </c>
      <c r="D952">
        <v>21000.006722440459</v>
      </c>
      <c r="E952">
        <v>185.348764636147</v>
      </c>
      <c r="F952">
        <v>617.98754054218296</v>
      </c>
      <c r="G952" t="s">
        <v>310</v>
      </c>
      <c r="H952">
        <v>1325.0161951806194</v>
      </c>
      <c r="I952">
        <v>740.69601882203676</v>
      </c>
      <c r="J952">
        <v>3.4640292328814328</v>
      </c>
      <c r="K952">
        <v>273.92014749570541</v>
      </c>
      <c r="L952">
        <v>355.80096127521153</v>
      </c>
      <c r="M952">
        <v>368.47324155696754</v>
      </c>
      <c r="N952">
        <v>1321.6762697911499</v>
      </c>
      <c r="O952">
        <v>21.353621109341212</v>
      </c>
      <c r="P952">
        <v>16.148676575747849</v>
      </c>
      <c r="Q952">
        <v>4.2549442763824947</v>
      </c>
      <c r="R952">
        <v>1056.6245536164606</v>
      </c>
      <c r="S952">
        <v>999.97123863317108</v>
      </c>
      <c r="T952">
        <v>4000.0113182869632</v>
      </c>
      <c r="U952">
        <v>2199.948026864196</v>
      </c>
      <c r="V952">
        <v>205.08436200837303</v>
      </c>
      <c r="W952">
        <v>23.774999618530273</v>
      </c>
      <c r="X952">
        <v>0.73105001449584961</v>
      </c>
      <c r="Y952">
        <v>1.4600000381469727</v>
      </c>
      <c r="Z952" t="s">
        <v>310</v>
      </c>
      <c r="AA952" t="s">
        <v>310</v>
      </c>
      <c r="AB952" t="s">
        <v>310</v>
      </c>
      <c r="AC952" t="s">
        <v>310</v>
      </c>
      <c r="AD952" t="s">
        <v>310</v>
      </c>
      <c r="AE952">
        <v>13177.039428493103</v>
      </c>
      <c r="AF952">
        <v>92.375001907348633</v>
      </c>
      <c r="AG952">
        <v>8.2350001335144043</v>
      </c>
      <c r="AH952">
        <v>354.95001220703125</v>
      </c>
      <c r="AI952" t="s">
        <v>310</v>
      </c>
      <c r="AJ952">
        <v>1.3999999761581421</v>
      </c>
      <c r="AK952">
        <v>6500</v>
      </c>
      <c r="AL952">
        <v>76.681430958368367</v>
      </c>
      <c r="AM952">
        <v>1.0877762318443314</v>
      </c>
      <c r="AN952">
        <v>4.8570142037826018</v>
      </c>
      <c r="AO952">
        <v>16.809281422432793</v>
      </c>
      <c r="AP952">
        <v>6.3319309326791001E-2</v>
      </c>
      <c r="AQ952">
        <v>4.6625079601389583</v>
      </c>
      <c r="AR952">
        <v>36061.117447248231</v>
      </c>
      <c r="AS952">
        <v>44466.1903369012</v>
      </c>
      <c r="AT952">
        <v>455.48988798351274</v>
      </c>
      <c r="AU952">
        <v>639.98208672147723</v>
      </c>
      <c r="AV952">
        <v>565.25253597136305</v>
      </c>
      <c r="AW952">
        <v>583.73314607482928</v>
      </c>
      <c r="AX952">
        <v>582.6689179865142</v>
      </c>
      <c r="AY952">
        <v>573.37320839916799</v>
      </c>
      <c r="AZ952">
        <v>3.4978631905420641</v>
      </c>
      <c r="BA952">
        <v>-14.101154838155624</v>
      </c>
      <c r="BB952">
        <v>74.48775095521377</v>
      </c>
      <c r="BC952">
        <v>939.21989056158554</v>
      </c>
      <c r="BD952">
        <v>6966.4552540147288</v>
      </c>
      <c r="BE952" s="33">
        <v>8.5699997842311859E-2</v>
      </c>
      <c r="BF952" s="33"/>
    </row>
    <row r="953" spans="3:58" x14ac:dyDescent="0.3">
      <c r="C953" s="34">
        <v>43682</v>
      </c>
      <c r="D953">
        <v>19945.702735729519</v>
      </c>
      <c r="E953">
        <v>186.55789716323991</v>
      </c>
      <c r="F953">
        <v>595.79381283845044</v>
      </c>
      <c r="G953" t="s">
        <v>310</v>
      </c>
      <c r="H953">
        <v>1323.9012676002344</v>
      </c>
      <c r="I953">
        <v>737.63267152195499</v>
      </c>
      <c r="J953">
        <v>3.5335427429472288</v>
      </c>
      <c r="K953">
        <v>281.79719994807959</v>
      </c>
      <c r="L953">
        <v>355.18754133872591</v>
      </c>
      <c r="M953">
        <v>364.41249069834117</v>
      </c>
      <c r="N953">
        <v>1321.2632477651021</v>
      </c>
      <c r="O953">
        <v>21.050975310694856</v>
      </c>
      <c r="P953">
        <v>15.845260909326836</v>
      </c>
      <c r="Q953">
        <v>4.3299590514942503</v>
      </c>
      <c r="R953">
        <v>1080.8493058107888</v>
      </c>
      <c r="S953">
        <v>999.83721988131504</v>
      </c>
      <c r="T953">
        <v>4000.0119055693181</v>
      </c>
      <c r="U953">
        <v>2200.3724757642221</v>
      </c>
      <c r="V953">
        <v>205.11466475923856</v>
      </c>
      <c r="W953">
        <v>23.199999809265137</v>
      </c>
      <c r="X953">
        <v>0.73572500050067902</v>
      </c>
      <c r="Y953">
        <v>1.5299999713897705</v>
      </c>
      <c r="Z953" t="s">
        <v>310</v>
      </c>
      <c r="AA953" t="s">
        <v>310</v>
      </c>
      <c r="AB953" t="s">
        <v>310</v>
      </c>
      <c r="AC953" t="s">
        <v>310</v>
      </c>
      <c r="AD953" t="s">
        <v>310</v>
      </c>
      <c r="AE953">
        <v>12514.074078643278</v>
      </c>
      <c r="AF953">
        <v>92.549999237060547</v>
      </c>
      <c r="AG953">
        <v>8.0700000524520874</v>
      </c>
      <c r="AH953">
        <v>355.02499389648438</v>
      </c>
      <c r="AI953" t="s">
        <v>310</v>
      </c>
      <c r="AJ953">
        <v>0.95000000298023224</v>
      </c>
      <c r="AK953">
        <v>6500</v>
      </c>
      <c r="AL953">
        <v>76.651731707420254</v>
      </c>
      <c r="AM953">
        <v>1.0899570386006505</v>
      </c>
      <c r="AN953">
        <v>4.8124921120216255</v>
      </c>
      <c r="AO953">
        <v>16.881823939115641</v>
      </c>
      <c r="AP953">
        <v>6.3654595857589355E-2</v>
      </c>
      <c r="AQ953">
        <v>4.5289020613248328</v>
      </c>
      <c r="AR953">
        <v>35615.933675883316</v>
      </c>
      <c r="AS953">
        <v>45359.813035233608</v>
      </c>
      <c r="AT953">
        <v>410.14532168082047</v>
      </c>
      <c r="AU953">
        <v>617.47108917280411</v>
      </c>
      <c r="AV953">
        <v>540.27184440496228</v>
      </c>
      <c r="AW953">
        <v>564.86648722051268</v>
      </c>
      <c r="AX953">
        <v>563.63970775373662</v>
      </c>
      <c r="AY953">
        <v>549.4988106676094</v>
      </c>
      <c r="AZ953">
        <v>3.6932064049256783</v>
      </c>
      <c r="BA953">
        <v>-14.150281473634021</v>
      </c>
      <c r="BB953">
        <v>74.077023011087931</v>
      </c>
      <c r="BC953">
        <v>937.33452585949715</v>
      </c>
      <c r="BD953">
        <v>6972.9951286001542</v>
      </c>
      <c r="BE953" s="33">
        <v>8.5699997842311859E-2</v>
      </c>
      <c r="BF953" s="33"/>
    </row>
    <row r="954" spans="3:58" x14ac:dyDescent="0.3">
      <c r="C954" s="34">
        <v>43683</v>
      </c>
      <c r="D954">
        <v>20998.569408475709</v>
      </c>
      <c r="E954">
        <v>183.37801444131242</v>
      </c>
      <c r="F954">
        <v>611.27728350250902</v>
      </c>
      <c r="G954" t="s">
        <v>310</v>
      </c>
      <c r="H954">
        <v>1324.9364611074323</v>
      </c>
      <c r="I954">
        <v>744.84545732981371</v>
      </c>
      <c r="J954">
        <v>3.4232500872069513</v>
      </c>
      <c r="K954">
        <v>289.20700069761381</v>
      </c>
      <c r="L954">
        <v>364.86044679085131</v>
      </c>
      <c r="M954">
        <v>367.76824293170739</v>
      </c>
      <c r="N954">
        <v>1321.8578661008366</v>
      </c>
      <c r="O954">
        <v>21.393604254377525</v>
      </c>
      <c r="P954">
        <v>16.172566922465187</v>
      </c>
      <c r="Q954">
        <v>4.1949431330748119</v>
      </c>
      <c r="R954">
        <v>1114.0765001465982</v>
      </c>
      <c r="S954">
        <v>999.96906743493582</v>
      </c>
      <c r="T954">
        <v>3999.8905397407757</v>
      </c>
      <c r="U954">
        <v>2200.0819460875746</v>
      </c>
      <c r="V954">
        <v>204.95194195861149</v>
      </c>
      <c r="W954">
        <v>23.59999942779541</v>
      </c>
      <c r="X954">
        <v>0.74822501838207245</v>
      </c>
      <c r="Y954">
        <v>1.5750000178813934</v>
      </c>
      <c r="Z954" t="s">
        <v>310</v>
      </c>
      <c r="AA954" t="s">
        <v>310</v>
      </c>
      <c r="AB954" t="s">
        <v>310</v>
      </c>
      <c r="AC954" t="s">
        <v>310</v>
      </c>
      <c r="AD954" t="s">
        <v>310</v>
      </c>
      <c r="AE954">
        <v>13235.390223214943</v>
      </c>
      <c r="AF954">
        <v>92.674997329711914</v>
      </c>
      <c r="AG954">
        <v>8.5799998044967651</v>
      </c>
      <c r="AH954">
        <v>344.37499237060547</v>
      </c>
      <c r="AI954" t="s">
        <v>310</v>
      </c>
      <c r="AJ954">
        <v>0.80000001192092896</v>
      </c>
      <c r="AK954">
        <v>6500</v>
      </c>
      <c r="AL954">
        <v>76.74591044649172</v>
      </c>
      <c r="AM954">
        <v>1.0840527163817233</v>
      </c>
      <c r="AN954">
        <v>4.8920546726175056</v>
      </c>
      <c r="AO954">
        <v>16.717555158890313</v>
      </c>
      <c r="AP954">
        <v>6.5069505998630095E-2</v>
      </c>
      <c r="AQ954">
        <v>3.9965372647293287</v>
      </c>
      <c r="AR954">
        <v>36767.560713433457</v>
      </c>
      <c r="AS954">
        <v>49682.311190587243</v>
      </c>
      <c r="AT954">
        <v>423.7905785750001</v>
      </c>
      <c r="AU954">
        <v>634.99967937454232</v>
      </c>
      <c r="AV954">
        <v>566.21750712933738</v>
      </c>
      <c r="AW954">
        <v>586.60487420128379</v>
      </c>
      <c r="AX954">
        <v>585.71397902470153</v>
      </c>
      <c r="AY954">
        <v>571.65013368409313</v>
      </c>
      <c r="AZ954">
        <v>3.6205292413840064</v>
      </c>
      <c r="BA954">
        <v>-14.098068645066631</v>
      </c>
      <c r="BB954">
        <v>75.822012202821668</v>
      </c>
      <c r="BC954">
        <v>927.32390367384778</v>
      </c>
      <c r="BD954">
        <v>6967.5891601659341</v>
      </c>
      <c r="BE954" s="33">
        <v>8.5699997842311859E-2</v>
      </c>
      <c r="BF954" s="33"/>
    </row>
    <row r="955" spans="3:58" x14ac:dyDescent="0.3">
      <c r="C955" s="34">
        <v>43684</v>
      </c>
      <c r="D955">
        <v>17334.302306837166</v>
      </c>
      <c r="E955">
        <v>181.39041152581436</v>
      </c>
      <c r="F955">
        <v>574.36632830276289</v>
      </c>
      <c r="G955" t="s">
        <v>310</v>
      </c>
      <c r="H955">
        <v>1325.1845039881498</v>
      </c>
      <c r="I955">
        <v>728.90705706905635</v>
      </c>
      <c r="J955">
        <v>3.708778332135259</v>
      </c>
      <c r="K955">
        <v>287.85005757217994</v>
      </c>
      <c r="L955">
        <v>356.3987653030091</v>
      </c>
      <c r="M955">
        <v>363.81400640317815</v>
      </c>
      <c r="N955">
        <v>1325.4764894446275</v>
      </c>
      <c r="O955">
        <v>20.194681208573755</v>
      </c>
      <c r="P955">
        <v>15.012959317466445</v>
      </c>
      <c r="Q955">
        <v>4.7598758739510565</v>
      </c>
      <c r="R955">
        <v>1104.2701452331505</v>
      </c>
      <c r="S955">
        <v>999.99717137929986</v>
      </c>
      <c r="T955">
        <v>4000.0128233647697</v>
      </c>
      <c r="U955">
        <v>2199.7806995881338</v>
      </c>
      <c r="V955">
        <v>205.04571786083</v>
      </c>
      <c r="W955">
        <v>22.525000095367432</v>
      </c>
      <c r="X955">
        <v>0.77732500433921814</v>
      </c>
      <c r="Y955">
        <v>1.6399999856948853</v>
      </c>
      <c r="Z955" t="s">
        <v>310</v>
      </c>
      <c r="AA955" t="s">
        <v>310</v>
      </c>
      <c r="AB955" t="s">
        <v>310</v>
      </c>
      <c r="AC955" t="s">
        <v>310</v>
      </c>
      <c r="AD955" t="s">
        <v>310</v>
      </c>
      <c r="AE955">
        <v>11238.044512209968</v>
      </c>
      <c r="AF955">
        <v>92.475000381469727</v>
      </c>
      <c r="AG955">
        <v>8.5099999904632568</v>
      </c>
      <c r="AH955">
        <v>352.37500762939453</v>
      </c>
      <c r="AI955" t="s">
        <v>310</v>
      </c>
      <c r="AJ955">
        <v>1.1000000387430191</v>
      </c>
      <c r="AK955">
        <v>6500</v>
      </c>
      <c r="AL955">
        <v>76.808288562873031</v>
      </c>
      <c r="AM955">
        <v>1.080277292233393</v>
      </c>
      <c r="AN955">
        <v>4.5842154950030531</v>
      </c>
      <c r="AO955">
        <v>16.975953165431164</v>
      </c>
      <c r="AP955">
        <v>6.6368043068063473E-2</v>
      </c>
      <c r="AQ955">
        <v>4.4721041881225032</v>
      </c>
      <c r="AR955">
        <v>33188.528793041565</v>
      </c>
      <c r="AS955">
        <v>36388.121380270917</v>
      </c>
      <c r="AT955">
        <v>406.26516889718613</v>
      </c>
      <c r="AU955">
        <v>602.27602341778856</v>
      </c>
      <c r="AV955">
        <v>498.42880079006932</v>
      </c>
      <c r="AW955">
        <v>527.22648458319088</v>
      </c>
      <c r="AX955">
        <v>525.59894044946191</v>
      </c>
      <c r="AY955">
        <v>512.37610515279096</v>
      </c>
      <c r="AZ955">
        <v>3.7668858655024233</v>
      </c>
      <c r="BA955">
        <v>-14.116872993714745</v>
      </c>
      <c r="BB955">
        <v>77.091377214335296</v>
      </c>
      <c r="BC955">
        <v>924.48771920766148</v>
      </c>
      <c r="BD955">
        <v>6999.6856436946591</v>
      </c>
      <c r="BE955" s="33">
        <v>8.5699997842311859E-2</v>
      </c>
      <c r="BF955" s="33"/>
    </row>
    <row r="956" spans="3:58" x14ac:dyDescent="0.3">
      <c r="C956" s="34">
        <v>43685</v>
      </c>
      <c r="D956">
        <v>16999.265266184313</v>
      </c>
      <c r="E956">
        <v>180.94826794024775</v>
      </c>
      <c r="F956">
        <v>572.54717822360146</v>
      </c>
      <c r="G956" t="s">
        <v>310</v>
      </c>
      <c r="H956">
        <v>1324.9670010095522</v>
      </c>
      <c r="I956">
        <v>729.66434003742097</v>
      </c>
      <c r="J956">
        <v>3.7713735756687021</v>
      </c>
      <c r="K956">
        <v>288.57858195406482</v>
      </c>
      <c r="L956">
        <v>356.20942073899158</v>
      </c>
      <c r="M956">
        <v>364.80530307026197</v>
      </c>
      <c r="N956">
        <v>1325.2688967842687</v>
      </c>
      <c r="O956">
        <v>20.158468948816296</v>
      </c>
      <c r="P956">
        <v>14.978340399254073</v>
      </c>
      <c r="Q956">
        <v>4.9138824662046954</v>
      </c>
      <c r="R956">
        <v>1097.4794564910931</v>
      </c>
      <c r="S956">
        <v>999.96166291331997</v>
      </c>
      <c r="T956">
        <v>4000.0573659483393</v>
      </c>
      <c r="U956">
        <v>2200.1454153804107</v>
      </c>
      <c r="V956">
        <v>204.97630140808161</v>
      </c>
      <c r="W956">
        <v>23.225000381469727</v>
      </c>
      <c r="X956">
        <v>0.78485000133514404</v>
      </c>
      <c r="Y956">
        <v>1.6449999809265137</v>
      </c>
      <c r="Z956" t="s">
        <v>310</v>
      </c>
      <c r="AA956" t="s">
        <v>310</v>
      </c>
      <c r="AB956" t="s">
        <v>310</v>
      </c>
      <c r="AC956" t="s">
        <v>310</v>
      </c>
      <c r="AD956" t="s">
        <v>310</v>
      </c>
      <c r="AE956">
        <v>11224.464444385732</v>
      </c>
      <c r="AF956">
        <v>92.624998092651367</v>
      </c>
      <c r="AG956">
        <v>11.15749979019165</v>
      </c>
      <c r="AH956">
        <v>343.14999389648438</v>
      </c>
      <c r="AI956" t="s">
        <v>310</v>
      </c>
      <c r="AJ956">
        <v>1.2000000476837158</v>
      </c>
      <c r="AK956">
        <v>6500</v>
      </c>
      <c r="AL956">
        <v>76.806830530927044</v>
      </c>
      <c r="AM956">
        <v>1.0804903674337074</v>
      </c>
      <c r="AN956">
        <v>4.5228570606470484</v>
      </c>
      <c r="AO956">
        <v>17.037965857724227</v>
      </c>
      <c r="AP956">
        <v>6.8517613286294451E-2</v>
      </c>
      <c r="AQ956">
        <v>3.8871940181977926</v>
      </c>
      <c r="AR956">
        <v>32717.948831282436</v>
      </c>
      <c r="AS956">
        <v>35253.827291319991</v>
      </c>
      <c r="AT956">
        <v>405.20358389347058</v>
      </c>
      <c r="AU956">
        <v>599.98136012181624</v>
      </c>
      <c r="AV956">
        <v>490.76669194647423</v>
      </c>
      <c r="AW956">
        <v>521.06783017330952</v>
      </c>
      <c r="AX956">
        <v>519.08555086169849</v>
      </c>
      <c r="AY956">
        <v>505.94788443045542</v>
      </c>
      <c r="AZ956">
        <v>3.6146590646733192</v>
      </c>
      <c r="BA956">
        <v>-14.076536059518222</v>
      </c>
      <c r="BB956">
        <v>77.852318687986326</v>
      </c>
      <c r="BC956">
        <v>971.38328663025538</v>
      </c>
      <c r="BD956">
        <v>6989.9414983977322</v>
      </c>
      <c r="BE956" s="33">
        <v>8.5699997842311859E-2</v>
      </c>
      <c r="BF956" s="33"/>
    </row>
    <row r="957" spans="3:58" x14ac:dyDescent="0.3">
      <c r="C957" s="34">
        <v>43686</v>
      </c>
      <c r="D957">
        <v>17079.778010487429</v>
      </c>
      <c r="E957">
        <v>182.77866888989749</v>
      </c>
      <c r="F957">
        <v>573.49763880117359</v>
      </c>
      <c r="G957" t="s">
        <v>310</v>
      </c>
      <c r="H957">
        <v>1324.8362982880244</v>
      </c>
      <c r="I957">
        <v>726.97446084796206</v>
      </c>
      <c r="J957">
        <v>3.9382406328879203</v>
      </c>
      <c r="K957">
        <v>288.87869255105511</v>
      </c>
      <c r="L957">
        <v>354.54944985957809</v>
      </c>
      <c r="M957">
        <v>364.87735760630352</v>
      </c>
      <c r="N957">
        <v>1326.5605228973695</v>
      </c>
      <c r="O957">
        <v>20.203924052766595</v>
      </c>
      <c r="P957">
        <v>15.026432741749025</v>
      </c>
      <c r="Q957">
        <v>4.8705065512151018</v>
      </c>
      <c r="R957">
        <v>1091.7293992798511</v>
      </c>
      <c r="S957">
        <v>999.99157175227811</v>
      </c>
      <c r="T957">
        <v>3999.9492364975049</v>
      </c>
      <c r="U957">
        <v>2200.0382602089558</v>
      </c>
      <c r="V957">
        <v>204.98257720851637</v>
      </c>
      <c r="W957">
        <v>23.749999523162842</v>
      </c>
      <c r="X957">
        <v>0.77917501330375671</v>
      </c>
      <c r="Y957">
        <v>1.625</v>
      </c>
      <c r="Z957" t="s">
        <v>310</v>
      </c>
      <c r="AA957" t="s">
        <v>310</v>
      </c>
      <c r="AB957" t="s">
        <v>310</v>
      </c>
      <c r="AC957" t="s">
        <v>310</v>
      </c>
      <c r="AD957" t="s">
        <v>310</v>
      </c>
      <c r="AE957">
        <v>11061.430798124205</v>
      </c>
      <c r="AF957">
        <v>92.174999237060547</v>
      </c>
      <c r="AG957">
        <v>10.990000009536743</v>
      </c>
      <c r="AH957">
        <v>342.54998779296875</v>
      </c>
      <c r="AI957" t="s">
        <v>310</v>
      </c>
      <c r="AJ957">
        <v>0.22500001080334187</v>
      </c>
      <c r="AK957">
        <v>6500</v>
      </c>
      <c r="AL957">
        <v>76.853095742249593</v>
      </c>
      <c r="AM957">
        <v>1.0818877372123452</v>
      </c>
      <c r="AN957">
        <v>4.3636711832169981</v>
      </c>
      <c r="AO957">
        <v>17.160652003717129</v>
      </c>
      <c r="AP957">
        <v>7.135427571943119E-2</v>
      </c>
      <c r="AQ957">
        <v>3.8954042498278305</v>
      </c>
      <c r="AR957">
        <v>32521.55126166718</v>
      </c>
      <c r="AS957">
        <v>35665.209184098952</v>
      </c>
      <c r="AT957">
        <v>405.07928210510431</v>
      </c>
      <c r="AU957">
        <v>600.00224476176959</v>
      </c>
      <c r="AV957">
        <v>496.00687038015212</v>
      </c>
      <c r="AW957">
        <v>525.02712498759502</v>
      </c>
      <c r="AX957">
        <v>523.24533277139108</v>
      </c>
      <c r="AY957">
        <v>510.78174988654155</v>
      </c>
      <c r="AZ957">
        <v>3.5737960662660146</v>
      </c>
      <c r="BA957">
        <v>-14.034047129106884</v>
      </c>
      <c r="BB957">
        <v>75.569739870023696</v>
      </c>
      <c r="BC957">
        <v>981.95835195106883</v>
      </c>
      <c r="BD957">
        <v>6976.9645685905743</v>
      </c>
      <c r="BE957" s="33">
        <v>8.5699997842311859E-2</v>
      </c>
      <c r="BF957" s="33"/>
    </row>
    <row r="958" spans="3:58" x14ac:dyDescent="0.3">
      <c r="C958" s="34">
        <v>43687</v>
      </c>
      <c r="D958">
        <v>20911.652523228306</v>
      </c>
      <c r="E958">
        <v>183.75238160291485</v>
      </c>
      <c r="F958">
        <v>595.54301918747842</v>
      </c>
      <c r="G958" t="s">
        <v>310</v>
      </c>
      <c r="H958">
        <v>1323.6091653918536</v>
      </c>
      <c r="I958">
        <v>744.19302666941473</v>
      </c>
      <c r="J958">
        <v>3.3148853269786005</v>
      </c>
      <c r="K958">
        <v>292.98701100955503</v>
      </c>
      <c r="L958">
        <v>372.95033951351382</v>
      </c>
      <c r="M958">
        <v>367.63321170950451</v>
      </c>
      <c r="N958">
        <v>1321.3817662700744</v>
      </c>
      <c r="O958">
        <v>21.569626127035949</v>
      </c>
      <c r="P958">
        <v>16.348960040216664</v>
      </c>
      <c r="Q958">
        <v>4.0237632912413153</v>
      </c>
      <c r="R958">
        <v>1098.3099790324532</v>
      </c>
      <c r="S958">
        <v>999.9878449463489</v>
      </c>
      <c r="T958">
        <v>4000.0513364840526</v>
      </c>
      <c r="U958">
        <v>2199.7512670387264</v>
      </c>
      <c r="V958">
        <v>204.88954188223681</v>
      </c>
      <c r="W958">
        <v>23.799999237060547</v>
      </c>
      <c r="X958">
        <v>0.78669999539852142</v>
      </c>
      <c r="Y958">
        <v>1.6200000047683716</v>
      </c>
      <c r="Z958" t="s">
        <v>310</v>
      </c>
      <c r="AA958" t="s">
        <v>310</v>
      </c>
      <c r="AB958" t="s">
        <v>310</v>
      </c>
      <c r="AC958" t="s">
        <v>310</v>
      </c>
      <c r="AD958" t="s">
        <v>310</v>
      </c>
      <c r="AE958">
        <v>13263.846285186026</v>
      </c>
      <c r="AF958">
        <v>92.375</v>
      </c>
      <c r="AG958">
        <v>8.5975000858306885</v>
      </c>
      <c r="AH958">
        <v>352.04998779296875</v>
      </c>
      <c r="AI958" t="s">
        <v>310</v>
      </c>
      <c r="AJ958">
        <v>-0.10000000149011612</v>
      </c>
      <c r="AK958">
        <v>6500</v>
      </c>
      <c r="AL958">
        <v>76.944374525441248</v>
      </c>
      <c r="AM958">
        <v>1.0730741634690308</v>
      </c>
      <c r="AN958">
        <v>4.9842209830879751</v>
      </c>
      <c r="AO958">
        <v>16.443837127860878</v>
      </c>
      <c r="AP958">
        <v>6.4785982313140617E-2</v>
      </c>
      <c r="AQ958">
        <v>4.1703277964219865</v>
      </c>
      <c r="AR958">
        <v>37395.997723981724</v>
      </c>
      <c r="AS958">
        <v>43987.135093994977</v>
      </c>
      <c r="AT958">
        <v>424.12707056234382</v>
      </c>
      <c r="AU958">
        <v>615.43743368712194</v>
      </c>
      <c r="AV958">
        <v>546.94945932626172</v>
      </c>
      <c r="AW958">
        <v>567.76775445942894</v>
      </c>
      <c r="AX958">
        <v>566.57214967544473</v>
      </c>
      <c r="AY958">
        <v>554.44846172209998</v>
      </c>
      <c r="AZ958">
        <v>3.5098583759585091</v>
      </c>
      <c r="BA958">
        <v>-14.001227700730922</v>
      </c>
      <c r="BB958">
        <v>77.621227148016914</v>
      </c>
      <c r="BC958">
        <v>970.72992946421482</v>
      </c>
      <c r="BD958">
        <v>6920.431779499454</v>
      </c>
      <c r="BE958" s="33">
        <v>8.5699997842311859E-2</v>
      </c>
      <c r="BF958" s="33"/>
    </row>
    <row r="959" spans="3:58" x14ac:dyDescent="0.3">
      <c r="C959" s="34">
        <v>43688</v>
      </c>
      <c r="D959">
        <v>21000.537436556955</v>
      </c>
      <c r="E959">
        <v>179.91006970381716</v>
      </c>
      <c r="F959">
        <v>606.62534617846916</v>
      </c>
      <c r="G959" t="s">
        <v>310</v>
      </c>
      <c r="H959">
        <v>1325.0384969970739</v>
      </c>
      <c r="I959">
        <v>740.63262810887966</v>
      </c>
      <c r="J959">
        <v>3.3038105994996414</v>
      </c>
      <c r="K959">
        <v>294.85552088942347</v>
      </c>
      <c r="L959">
        <v>375.7194097507429</v>
      </c>
      <c r="M959">
        <v>376.11271013270112</v>
      </c>
      <c r="N959">
        <v>1323.0356584279562</v>
      </c>
      <c r="O959">
        <v>21.523858490393859</v>
      </c>
      <c r="P959">
        <v>16.305714510987396</v>
      </c>
      <c r="Q959">
        <v>4.0682977371124585</v>
      </c>
      <c r="R959">
        <v>1096.4920996306125</v>
      </c>
      <c r="S959">
        <v>999.98150755580514</v>
      </c>
      <c r="T959">
        <v>3999.9589147202514</v>
      </c>
      <c r="U959">
        <v>2200.1579460762359</v>
      </c>
      <c r="V959">
        <v>204.87781121988411</v>
      </c>
      <c r="W959">
        <v>23.799999237060547</v>
      </c>
      <c r="X959">
        <v>0.77217501401901245</v>
      </c>
      <c r="Y959">
        <v>1.6200000047683716</v>
      </c>
      <c r="Z959" t="s">
        <v>310</v>
      </c>
      <c r="AA959" t="s">
        <v>310</v>
      </c>
      <c r="AB959" t="s">
        <v>310</v>
      </c>
      <c r="AC959" t="s">
        <v>310</v>
      </c>
      <c r="AD959" t="s">
        <v>310</v>
      </c>
      <c r="AE959">
        <v>13211.138386839259</v>
      </c>
      <c r="AF959">
        <v>92.57499885559082</v>
      </c>
      <c r="AG959">
        <v>8.3099997043609619</v>
      </c>
      <c r="AH959">
        <v>355.54998779296875</v>
      </c>
      <c r="AI959" t="s">
        <v>310</v>
      </c>
      <c r="AJ959">
        <v>-0.10000000149011612</v>
      </c>
      <c r="AK959">
        <v>6500</v>
      </c>
      <c r="AL959">
        <v>77.000301079904204</v>
      </c>
      <c r="AM959">
        <v>1.0694991731725838</v>
      </c>
      <c r="AN959">
        <v>4.9677167876312094</v>
      </c>
      <c r="AO959">
        <v>16.408901131988287</v>
      </c>
      <c r="AP959">
        <v>6.3142771301863715E-2</v>
      </c>
      <c r="AQ959">
        <v>3.8744650350443361</v>
      </c>
      <c r="AR959">
        <v>37070.283934764564</v>
      </c>
      <c r="AS959">
        <v>47164.586306936959</v>
      </c>
      <c r="AT959">
        <v>425.87260801542453</v>
      </c>
      <c r="AU959">
        <v>627.14753712276934</v>
      </c>
      <c r="AV959">
        <v>562.00213383244522</v>
      </c>
      <c r="AW959">
        <v>581.43267897238104</v>
      </c>
      <c r="AX959">
        <v>580.28286878146389</v>
      </c>
      <c r="AY959">
        <v>567.28790626258501</v>
      </c>
      <c r="AZ959">
        <v>3.6677697918438725</v>
      </c>
      <c r="BA959">
        <v>-14.021648534212385</v>
      </c>
      <c r="BB959">
        <v>76.356969789327351</v>
      </c>
      <c r="BC959">
        <v>947.6846723292623</v>
      </c>
      <c r="BD959">
        <v>6877.6255888324558</v>
      </c>
      <c r="BE959" s="33">
        <v>8.5699997842311859E-2</v>
      </c>
      <c r="BF959" s="33"/>
    </row>
    <row r="960" spans="3:58" x14ac:dyDescent="0.3">
      <c r="C960" s="34">
        <v>43689</v>
      </c>
      <c r="D960">
        <v>21558.249586879447</v>
      </c>
      <c r="E960">
        <v>181.44737079218427</v>
      </c>
      <c r="F960">
        <v>622.543929357107</v>
      </c>
      <c r="G960" t="s">
        <v>310</v>
      </c>
      <c r="H960">
        <v>1324.8096455348652</v>
      </c>
      <c r="I960">
        <v>741.603256959791</v>
      </c>
      <c r="J960">
        <v>3.1753341373003638</v>
      </c>
      <c r="K960">
        <v>296.79157712549824</v>
      </c>
      <c r="L960">
        <v>381.09249302334314</v>
      </c>
      <c r="M960">
        <v>376.06918007548904</v>
      </c>
      <c r="N960">
        <v>1322.8242787028914</v>
      </c>
      <c r="O960">
        <v>21.855629708259418</v>
      </c>
      <c r="P960">
        <v>16.637047714792558</v>
      </c>
      <c r="Q960">
        <v>4.0603776185109695</v>
      </c>
      <c r="R960">
        <v>1091.5306603580525</v>
      </c>
      <c r="S960">
        <v>999.9319964252951</v>
      </c>
      <c r="T960">
        <v>4000.0814416594567</v>
      </c>
      <c r="U960">
        <v>2199.8327070151599</v>
      </c>
      <c r="V960">
        <v>204.86290074610358</v>
      </c>
      <c r="W960">
        <v>23.499999523162842</v>
      </c>
      <c r="X960">
        <v>0.77612499892711639</v>
      </c>
      <c r="Y960">
        <v>1.6649999618530273</v>
      </c>
      <c r="Z960" t="s">
        <v>310</v>
      </c>
      <c r="AA960" t="s">
        <v>310</v>
      </c>
      <c r="AB960" t="s">
        <v>310</v>
      </c>
      <c r="AC960" t="s">
        <v>310</v>
      </c>
      <c r="AD960" t="s">
        <v>310</v>
      </c>
      <c r="AE960">
        <v>13340.130088488415</v>
      </c>
      <c r="AF960">
        <v>92.974998474121094</v>
      </c>
      <c r="AG960">
        <v>8.7249996662139893</v>
      </c>
      <c r="AH960">
        <v>350.02500152587891</v>
      </c>
      <c r="AI960" t="s">
        <v>310</v>
      </c>
      <c r="AJ960">
        <v>0.49999999068677425</v>
      </c>
      <c r="AK960">
        <v>6500</v>
      </c>
      <c r="AL960">
        <v>77.164848449656773</v>
      </c>
      <c r="AM960">
        <v>1.0580004333410693</v>
      </c>
      <c r="AN960">
        <v>5.0868132372839874</v>
      </c>
      <c r="AO960">
        <v>16.135867679108049</v>
      </c>
      <c r="AP960">
        <v>5.8424070391929088E-2</v>
      </c>
      <c r="AQ960">
        <v>3.8008818659849339</v>
      </c>
      <c r="AR960">
        <v>37330.366794297472</v>
      </c>
      <c r="AS960">
        <v>49622.622868986</v>
      </c>
      <c r="AT960">
        <v>443.09740013337057</v>
      </c>
      <c r="AU960">
        <v>643.74038357196696</v>
      </c>
      <c r="AV960">
        <v>580.13636763946511</v>
      </c>
      <c r="AW960">
        <v>598.43407164551559</v>
      </c>
      <c r="AX960">
        <v>597.33889311748044</v>
      </c>
      <c r="AY960">
        <v>584.44345607534842</v>
      </c>
      <c r="AZ960">
        <v>3.6439238933383269</v>
      </c>
      <c r="BA960">
        <v>-14.086403698599735</v>
      </c>
      <c r="BB960">
        <v>79.194034129756133</v>
      </c>
      <c r="BC960">
        <v>937.92302150147691</v>
      </c>
      <c r="BD960">
        <v>6837.4235041168968</v>
      </c>
      <c r="BE960" s="33">
        <v>8.5699997842311859E-2</v>
      </c>
      <c r="BF960" s="33"/>
    </row>
    <row r="961" spans="3:58" x14ac:dyDescent="0.3">
      <c r="C961" s="34">
        <v>43690</v>
      </c>
      <c r="D961">
        <v>21999.178853298927</v>
      </c>
      <c r="E961">
        <v>183.13486225030013</v>
      </c>
      <c r="F961">
        <v>633.14766389707449</v>
      </c>
      <c r="G961" t="s">
        <v>310</v>
      </c>
      <c r="H961">
        <v>1325.0096767606929</v>
      </c>
      <c r="I961">
        <v>738.80297423259515</v>
      </c>
      <c r="J961">
        <v>3.2297175602113284</v>
      </c>
      <c r="K961">
        <v>293.34356361187059</v>
      </c>
      <c r="L961">
        <v>379.0538999978229</v>
      </c>
      <c r="M961">
        <v>373.03599222421047</v>
      </c>
      <c r="N961">
        <v>1324.3539613934447</v>
      </c>
      <c r="O961">
        <v>21.72813423612558</v>
      </c>
      <c r="P961">
        <v>16.49765539504611</v>
      </c>
      <c r="Q961">
        <v>4.0231555201432929</v>
      </c>
      <c r="R961">
        <v>1089.7482372962559</v>
      </c>
      <c r="S961">
        <v>1000.1237227914108</v>
      </c>
      <c r="T961">
        <v>4000.0444064277694</v>
      </c>
      <c r="U961">
        <v>2200.3298480073795</v>
      </c>
      <c r="V961">
        <v>204.94270303639971</v>
      </c>
      <c r="W961">
        <v>23.399999618530273</v>
      </c>
      <c r="X961">
        <v>0.75172500312328339</v>
      </c>
      <c r="Y961">
        <v>1.6050000190734863</v>
      </c>
      <c r="Z961" t="s">
        <v>310</v>
      </c>
      <c r="AA961" t="s">
        <v>310</v>
      </c>
      <c r="AB961" t="s">
        <v>310</v>
      </c>
      <c r="AC961" t="s">
        <v>310</v>
      </c>
      <c r="AD961" t="s">
        <v>310</v>
      </c>
      <c r="AE961">
        <v>13449.057965983422</v>
      </c>
      <c r="AF961">
        <v>92.274999618530273</v>
      </c>
      <c r="AG961">
        <v>8.6324996948242188</v>
      </c>
      <c r="AH961">
        <v>346.44999694824219</v>
      </c>
      <c r="AI961" t="s">
        <v>310</v>
      </c>
      <c r="AJ961">
        <v>0.69999998807907104</v>
      </c>
      <c r="AK961">
        <v>6500</v>
      </c>
      <c r="AL961">
        <v>77.198760778739725</v>
      </c>
      <c r="AM961">
        <v>1.0566597081536544</v>
      </c>
      <c r="AN961">
        <v>5.0152973472031883</v>
      </c>
      <c r="AO961">
        <v>16.185505639769762</v>
      </c>
      <c r="AP961">
        <v>6.0005378214215727E-2</v>
      </c>
      <c r="AQ961">
        <v>3.7077619123291541</v>
      </c>
      <c r="AR961">
        <v>37511.068025111068</v>
      </c>
      <c r="AS961">
        <v>51157.767286087714</v>
      </c>
      <c r="AT961">
        <v>453.49769103788753</v>
      </c>
      <c r="AU961">
        <v>654.79198657454049</v>
      </c>
      <c r="AV961">
        <v>590.50582206406705</v>
      </c>
      <c r="AW961">
        <v>607.56995924395028</v>
      </c>
      <c r="AX961">
        <v>606.65474921220095</v>
      </c>
      <c r="AY961">
        <v>594.6005411118623</v>
      </c>
      <c r="AZ961">
        <v>3.7820062067450526</v>
      </c>
      <c r="BA961">
        <v>-14.180916130374138</v>
      </c>
      <c r="BB961">
        <v>77.734917719338384</v>
      </c>
      <c r="BC961">
        <v>943.85756119527184</v>
      </c>
      <c r="BD961">
        <v>6838.5225342802814</v>
      </c>
      <c r="BE961" s="33">
        <v>8.5699997842311859E-2</v>
      </c>
      <c r="BF961" s="33"/>
    </row>
    <row r="962" spans="3:58" x14ac:dyDescent="0.3">
      <c r="C962" s="34">
        <v>43691</v>
      </c>
      <c r="D962">
        <v>19578.302308763159</v>
      </c>
      <c r="E962">
        <v>181.64586158971071</v>
      </c>
      <c r="F962">
        <v>620.03979454006685</v>
      </c>
      <c r="G962" t="s">
        <v>310</v>
      </c>
      <c r="H962">
        <v>1323.4255505293988</v>
      </c>
      <c r="I962">
        <v>716.31157367421292</v>
      </c>
      <c r="J962">
        <v>4.0045847679843654</v>
      </c>
      <c r="K962">
        <v>275.98182966773419</v>
      </c>
      <c r="L962">
        <v>355.85504965248748</v>
      </c>
      <c r="M962">
        <v>363.70088179146882</v>
      </c>
      <c r="N962">
        <v>1328.3335495326739</v>
      </c>
      <c r="O962">
        <v>20.349770778428248</v>
      </c>
      <c r="P962">
        <v>15.16784660625348</v>
      </c>
      <c r="Q962">
        <v>4.6208243279853658</v>
      </c>
      <c r="R962">
        <v>1077.9792954352865</v>
      </c>
      <c r="S962">
        <v>1759.4286030488934</v>
      </c>
      <c r="T962">
        <v>3999.9667282743972</v>
      </c>
      <c r="U962">
        <v>2199.7552263284233</v>
      </c>
      <c r="V962">
        <v>205.22688192697154</v>
      </c>
      <c r="W962">
        <v>23.250000476837158</v>
      </c>
      <c r="X962">
        <v>0.74534998834133148</v>
      </c>
      <c r="Y962">
        <v>1.5649999678134918</v>
      </c>
      <c r="Z962" t="s">
        <v>310</v>
      </c>
      <c r="AA962" t="s">
        <v>310</v>
      </c>
      <c r="AB962" t="s">
        <v>310</v>
      </c>
      <c r="AC962" t="s">
        <v>310</v>
      </c>
      <c r="AD962" t="s">
        <v>310</v>
      </c>
      <c r="AE962">
        <v>12239.182997246029</v>
      </c>
      <c r="AF962">
        <v>92</v>
      </c>
      <c r="AG962">
        <v>8.0974999666213989</v>
      </c>
      <c r="AH962">
        <v>347.39999389648438</v>
      </c>
      <c r="AI962" t="s">
        <v>310</v>
      </c>
      <c r="AJ962">
        <v>1.749999925494194</v>
      </c>
      <c r="AK962">
        <v>6731.5296151461425</v>
      </c>
      <c r="AL962">
        <v>77.127498580059907</v>
      </c>
      <c r="AM962">
        <v>1.0730237604292938</v>
      </c>
      <c r="AN962">
        <v>4.3515525964899266</v>
      </c>
      <c r="AO962">
        <v>16.923907965216092</v>
      </c>
      <c r="AP962">
        <v>6.9828167746335879E-2</v>
      </c>
      <c r="AQ962">
        <v>3.7400569872605889</v>
      </c>
      <c r="AR962">
        <v>35119.542297612068</v>
      </c>
      <c r="AS962">
        <v>46049.736788509836</v>
      </c>
      <c r="AT962">
        <v>438.32862573769643</v>
      </c>
      <c r="AU962">
        <v>644.94901258679897</v>
      </c>
      <c r="AV962">
        <v>577.34182803119495</v>
      </c>
      <c r="AW962">
        <v>594.62259211399567</v>
      </c>
      <c r="AX962">
        <v>593.04647542798727</v>
      </c>
      <c r="AY962">
        <v>581.99794944628854</v>
      </c>
      <c r="AZ962">
        <v>5.2771064242571395</v>
      </c>
      <c r="BA962">
        <v>-14.221944687802564</v>
      </c>
      <c r="BB962">
        <v>76.28242789060377</v>
      </c>
      <c r="BC962">
        <v>958.72256285127958</v>
      </c>
      <c r="BD962">
        <v>7468.8873654178642</v>
      </c>
      <c r="BE962" s="33">
        <v>8.5699997842311859E-2</v>
      </c>
      <c r="BF962" s="33"/>
    </row>
    <row r="963" spans="3:58" x14ac:dyDescent="0.3">
      <c r="C963" s="34">
        <v>43692</v>
      </c>
      <c r="D963">
        <v>21999.551462491734</v>
      </c>
      <c r="E963">
        <v>181.89068096172269</v>
      </c>
      <c r="F963">
        <v>628.87140421269009</v>
      </c>
      <c r="G963" t="s">
        <v>310</v>
      </c>
      <c r="H963">
        <v>1324.9941637060247</v>
      </c>
      <c r="I963">
        <v>743.45939746298711</v>
      </c>
      <c r="J963">
        <v>3.4103493813838619</v>
      </c>
      <c r="K963">
        <v>288.09609325304154</v>
      </c>
      <c r="L963">
        <v>364.96138425427978</v>
      </c>
      <c r="M963">
        <v>369.41417701600574</v>
      </c>
      <c r="N963">
        <v>1322.1868654594105</v>
      </c>
      <c r="O963">
        <v>21.725898680308305</v>
      </c>
      <c r="P963">
        <v>16.506672881872163</v>
      </c>
      <c r="Q963">
        <v>4.0541232602691837</v>
      </c>
      <c r="R963">
        <v>1078.807931556825</v>
      </c>
      <c r="S963">
        <v>1345.1908458383343</v>
      </c>
      <c r="T963">
        <v>3999.9660364570095</v>
      </c>
      <c r="U963">
        <v>2200.54218588001</v>
      </c>
      <c r="V963">
        <v>204.89010202102483</v>
      </c>
      <c r="W963">
        <v>23.649999618530273</v>
      </c>
      <c r="X963">
        <v>0.74892501533031464</v>
      </c>
      <c r="Y963">
        <v>1.5900000035762787</v>
      </c>
      <c r="Z963" t="s">
        <v>310</v>
      </c>
      <c r="AA963" t="s">
        <v>310</v>
      </c>
      <c r="AB963" t="s">
        <v>310</v>
      </c>
      <c r="AC963" t="s">
        <v>310</v>
      </c>
      <c r="AD963" t="s">
        <v>310</v>
      </c>
      <c r="AE963">
        <v>13930.923940664799</v>
      </c>
      <c r="AF963">
        <v>92.225002288818359</v>
      </c>
      <c r="AG963">
        <v>8.2175003290176392</v>
      </c>
      <c r="AH963">
        <v>355.69998931884766</v>
      </c>
      <c r="AI963" t="s">
        <v>310</v>
      </c>
      <c r="AJ963">
        <v>2.0999999046325684</v>
      </c>
      <c r="AK963">
        <v>7000</v>
      </c>
      <c r="AL963">
        <v>76.881189024844971</v>
      </c>
      <c r="AM963">
        <v>1.0798187957987648</v>
      </c>
      <c r="AN963">
        <v>4.8725398925342249</v>
      </c>
      <c r="AO963">
        <v>16.616021347243461</v>
      </c>
      <c r="AP963">
        <v>5.8843910090492009E-2</v>
      </c>
      <c r="AQ963">
        <v>4.0402355088204018</v>
      </c>
      <c r="AR963">
        <v>37277.893379697838</v>
      </c>
      <c r="AS963">
        <v>49489.546155999204</v>
      </c>
      <c r="AT963">
        <v>454.57376384182857</v>
      </c>
      <c r="AU963">
        <v>649.99627003491082</v>
      </c>
      <c r="AV963">
        <v>587.26210979177586</v>
      </c>
      <c r="AW963">
        <v>604.47404525087438</v>
      </c>
      <c r="AX963">
        <v>603.45197947960196</v>
      </c>
      <c r="AY963">
        <v>591.64088765841996</v>
      </c>
      <c r="AZ963">
        <v>3.8994663244531282</v>
      </c>
      <c r="BA963">
        <v>-14.246219690217647</v>
      </c>
      <c r="BB963">
        <v>71.762983905515753</v>
      </c>
      <c r="BC963">
        <v>945.47629245333064</v>
      </c>
      <c r="BD963">
        <v>7111.254749515836</v>
      </c>
      <c r="BE963" s="33">
        <v>8.5699997842311859E-2</v>
      </c>
      <c r="BF963" s="33"/>
    </row>
    <row r="964" spans="3:58" x14ac:dyDescent="0.3">
      <c r="C964" s="34">
        <v>43693</v>
      </c>
      <c r="D964">
        <v>22002.133762304955</v>
      </c>
      <c r="E964">
        <v>181.52889858117348</v>
      </c>
      <c r="F964">
        <v>630.51290110186039</v>
      </c>
      <c r="G964" t="s">
        <v>310</v>
      </c>
      <c r="H964">
        <v>1324.9908180036737</v>
      </c>
      <c r="I964">
        <v>744.31353850984033</v>
      </c>
      <c r="J964">
        <v>3.3912715174062882</v>
      </c>
      <c r="K964">
        <v>291.11246039770026</v>
      </c>
      <c r="L964">
        <v>368.52717242970573</v>
      </c>
      <c r="M964">
        <v>370.82835609962592</v>
      </c>
      <c r="N964">
        <v>1321.0774853465955</v>
      </c>
      <c r="O964">
        <v>21.759436758398969</v>
      </c>
      <c r="P964">
        <v>16.542188921903289</v>
      </c>
      <c r="Q964">
        <v>3.9567309874443848</v>
      </c>
      <c r="R964">
        <v>1072.1705443338828</v>
      </c>
      <c r="S964">
        <v>1000.0272975644799</v>
      </c>
      <c r="T964">
        <v>3999.955954442707</v>
      </c>
      <c r="U964">
        <v>2200.2081822071495</v>
      </c>
      <c r="V964">
        <v>204.767642935662</v>
      </c>
      <c r="W964">
        <v>23.650000095367432</v>
      </c>
      <c r="X964">
        <v>0.75100000202655792</v>
      </c>
      <c r="Y964">
        <v>1.6150000095367432</v>
      </c>
      <c r="Z964" t="s">
        <v>310</v>
      </c>
      <c r="AA964" t="s">
        <v>310</v>
      </c>
      <c r="AB964" t="s">
        <v>310</v>
      </c>
      <c r="AC964" t="s">
        <v>310</v>
      </c>
      <c r="AD964" t="s">
        <v>310</v>
      </c>
      <c r="AE964">
        <v>13966.398562239601</v>
      </c>
      <c r="AF964">
        <v>92.599998474121094</v>
      </c>
      <c r="AG964">
        <v>8.4825000762939453</v>
      </c>
      <c r="AH964">
        <v>357.62499237060547</v>
      </c>
      <c r="AI964" t="s">
        <v>310</v>
      </c>
      <c r="AJ964">
        <v>2.3250000476837158</v>
      </c>
      <c r="AK964">
        <v>7000</v>
      </c>
      <c r="AL964">
        <v>76.825342692147743</v>
      </c>
      <c r="AM964">
        <v>1.0821025859722422</v>
      </c>
      <c r="AN964">
        <v>4.9057411453178084</v>
      </c>
      <c r="AO964">
        <v>16.621921247963879</v>
      </c>
      <c r="AP964">
        <v>5.8541511585457423E-2</v>
      </c>
      <c r="AQ964">
        <v>4.3477495239709514</v>
      </c>
      <c r="AR964">
        <v>37384.994745420561</v>
      </c>
      <c r="AS964">
        <v>49602.209867289472</v>
      </c>
      <c r="AT964">
        <v>453.41510592722824</v>
      </c>
      <c r="AU964">
        <v>651.6730168140466</v>
      </c>
      <c r="AV964">
        <v>584.57127117344373</v>
      </c>
      <c r="AW964">
        <v>601.95420777808738</v>
      </c>
      <c r="AX964">
        <v>601.06911686755438</v>
      </c>
      <c r="AY964">
        <v>589.17610730048216</v>
      </c>
      <c r="AZ964">
        <v>3.5929181202573277</v>
      </c>
      <c r="BA964">
        <v>-14.172071104145392</v>
      </c>
      <c r="BB964">
        <v>74.044398835397899</v>
      </c>
      <c r="BC964">
        <v>961.65648385162069</v>
      </c>
      <c r="BD964">
        <v>6987.840305530749</v>
      </c>
      <c r="BE964" s="33">
        <v>8.5699997842311859E-2</v>
      </c>
      <c r="BF964" s="33"/>
    </row>
    <row r="965" spans="3:58" x14ac:dyDescent="0.3">
      <c r="C965" s="34">
        <v>43694</v>
      </c>
      <c r="D965">
        <v>21940.160991769735</v>
      </c>
      <c r="E965">
        <v>182.25346519937645</v>
      </c>
      <c r="F965">
        <v>633.73865795758729</v>
      </c>
      <c r="G965" t="s">
        <v>310</v>
      </c>
      <c r="H965">
        <v>1324.305560428691</v>
      </c>
      <c r="I965">
        <v>747.69273040507687</v>
      </c>
      <c r="J965">
        <v>3.1201960790890322</v>
      </c>
      <c r="K965">
        <v>292.93895320241023</v>
      </c>
      <c r="L965">
        <v>372.37124532531487</v>
      </c>
      <c r="M965">
        <v>371.6855332014714</v>
      </c>
      <c r="N965">
        <v>1319.6676788030895</v>
      </c>
      <c r="O965">
        <v>21.92821212899808</v>
      </c>
      <c r="P965">
        <v>16.704962259980352</v>
      </c>
      <c r="Q965">
        <v>3.9546874415891917</v>
      </c>
      <c r="R965">
        <v>1070.2988274641702</v>
      </c>
      <c r="S965">
        <v>1000.1250652337975</v>
      </c>
      <c r="T965">
        <v>4000.0790475553536</v>
      </c>
      <c r="U965">
        <v>2199.8279762809261</v>
      </c>
      <c r="V965">
        <v>204.67598924781166</v>
      </c>
      <c r="W965">
        <v>23.525000095367432</v>
      </c>
      <c r="X965">
        <v>0.75117500126361847</v>
      </c>
      <c r="Y965">
        <v>1.6050000190734863</v>
      </c>
      <c r="Z965" t="s">
        <v>310</v>
      </c>
      <c r="AA965" t="s">
        <v>310</v>
      </c>
      <c r="AB965" t="s">
        <v>310</v>
      </c>
      <c r="AC965" t="s">
        <v>310</v>
      </c>
      <c r="AD965" t="s">
        <v>310</v>
      </c>
      <c r="AE965">
        <v>13832.599784702072</v>
      </c>
      <c r="AF965">
        <v>92.624998092651367</v>
      </c>
      <c r="AG965">
        <v>8.4875001907348633</v>
      </c>
      <c r="AH965">
        <v>360.25000762939453</v>
      </c>
      <c r="AI965" t="s">
        <v>310</v>
      </c>
      <c r="AJ965">
        <v>2.4000000953674316</v>
      </c>
      <c r="AK965">
        <v>7000</v>
      </c>
      <c r="AL965">
        <v>76.784820986772132</v>
      </c>
      <c r="AM965">
        <v>1.0784875582445219</v>
      </c>
      <c r="AN965">
        <v>5.2413384400341432</v>
      </c>
      <c r="AO965">
        <v>16.321859088882423</v>
      </c>
      <c r="AP965">
        <v>5.4851649693047885E-2</v>
      </c>
      <c r="AQ965">
        <v>4.0994833871998591</v>
      </c>
      <c r="AR965">
        <v>37559.603495722396</v>
      </c>
      <c r="AS965">
        <v>49979.280131542895</v>
      </c>
      <c r="AT965">
        <v>453.90944045123706</v>
      </c>
      <c r="AU965">
        <v>655.0374328599944</v>
      </c>
      <c r="AV965">
        <v>588.93017359371902</v>
      </c>
      <c r="AW965">
        <v>606.09029484974133</v>
      </c>
      <c r="AX965">
        <v>605.13282047908785</v>
      </c>
      <c r="AY965">
        <v>593.31521485739711</v>
      </c>
      <c r="AZ965">
        <v>3.736863709395692</v>
      </c>
      <c r="BA965">
        <v>-14.204406956482451</v>
      </c>
      <c r="BB965">
        <v>76.379502646146037</v>
      </c>
      <c r="BC965">
        <v>982.67350251428218</v>
      </c>
      <c r="BD965">
        <v>6973.117895257581</v>
      </c>
      <c r="BE965" s="33">
        <v>8.5699997842311859E-2</v>
      </c>
      <c r="BF965" s="33"/>
    </row>
    <row r="966" spans="3:58" x14ac:dyDescent="0.3">
      <c r="C966" s="34">
        <v>43695</v>
      </c>
      <c r="D966">
        <v>22000.508011881509</v>
      </c>
      <c r="E966">
        <v>185.16535708109538</v>
      </c>
      <c r="F966">
        <v>635.56931601630322</v>
      </c>
      <c r="G966" t="s">
        <v>310</v>
      </c>
      <c r="H966">
        <v>1324.9168255276149</v>
      </c>
      <c r="I966">
        <v>746.1662154515584</v>
      </c>
      <c r="J966">
        <v>3.2028404709365632</v>
      </c>
      <c r="K966">
        <v>296.54627407921686</v>
      </c>
      <c r="L966">
        <v>375.7439938015408</v>
      </c>
      <c r="M966">
        <v>372.62527179718018</v>
      </c>
      <c r="N966">
        <v>1317.5618739657932</v>
      </c>
      <c r="O966">
        <v>22.075561509529749</v>
      </c>
      <c r="P966">
        <v>16.856443246205647</v>
      </c>
      <c r="Q966">
        <v>4.026561048295763</v>
      </c>
      <c r="R966">
        <v>1068.285051006741</v>
      </c>
      <c r="S966">
        <v>1000.0553714964125</v>
      </c>
      <c r="T966">
        <v>3999.9792253282335</v>
      </c>
      <c r="U966">
        <v>2199.9283472696939</v>
      </c>
      <c r="V966">
        <v>204.65459864404465</v>
      </c>
      <c r="W966">
        <v>23.575000286102295</v>
      </c>
      <c r="X966">
        <v>0.74877502024173737</v>
      </c>
      <c r="Y966">
        <v>1.6449999809265137</v>
      </c>
      <c r="Z966" t="s">
        <v>310</v>
      </c>
      <c r="AA966" t="s">
        <v>310</v>
      </c>
      <c r="AB966" t="s">
        <v>310</v>
      </c>
      <c r="AC966" t="s">
        <v>310</v>
      </c>
      <c r="AD966" t="s">
        <v>310</v>
      </c>
      <c r="AE966">
        <v>13717.743886650933</v>
      </c>
      <c r="AF966">
        <v>92.674997329711914</v>
      </c>
      <c r="AG966">
        <v>8.4025001525878906</v>
      </c>
      <c r="AH966">
        <v>356.55000305175781</v>
      </c>
      <c r="AI966" t="s">
        <v>310</v>
      </c>
      <c r="AJ966">
        <v>2.4000000953674316</v>
      </c>
      <c r="AK966">
        <v>7000</v>
      </c>
      <c r="AL966">
        <v>76.651371632681958</v>
      </c>
      <c r="AM966">
        <v>1.0860973313036892</v>
      </c>
      <c r="AN966">
        <v>5.1601428184244371</v>
      </c>
      <c r="AO966">
        <v>16.508829924795364</v>
      </c>
      <c r="AP966">
        <v>5.1308765262365344E-2</v>
      </c>
      <c r="AQ966">
        <v>4.603077508674728</v>
      </c>
      <c r="AR966">
        <v>37545.25216200087</v>
      </c>
      <c r="AS966">
        <v>49998.614693196614</v>
      </c>
      <c r="AT966">
        <v>455.68127749760947</v>
      </c>
      <c r="AU966">
        <v>657.06104477776421</v>
      </c>
      <c r="AV966">
        <v>590.68480597602002</v>
      </c>
      <c r="AW966">
        <v>607.41782110002305</v>
      </c>
      <c r="AX966">
        <v>606.43675172593862</v>
      </c>
      <c r="AY966">
        <v>594.77315360175237</v>
      </c>
      <c r="AZ966">
        <v>3.7240196060803203</v>
      </c>
      <c r="BA966">
        <v>-14.039456783069504</v>
      </c>
      <c r="BB966">
        <v>76.887174553341339</v>
      </c>
      <c r="BC966">
        <v>987.12743095821804</v>
      </c>
      <c r="BD966">
        <v>6998.9366154988611</v>
      </c>
      <c r="BE966" s="33">
        <v>8.5699997842311859E-2</v>
      </c>
      <c r="BF966" s="33"/>
    </row>
    <row r="967" spans="3:58" x14ac:dyDescent="0.3">
      <c r="C967" s="34">
        <v>43696</v>
      </c>
      <c r="D967">
        <v>21999.375738291659</v>
      </c>
      <c r="E967">
        <v>182.8256311946445</v>
      </c>
      <c r="F967">
        <v>631.2346439980488</v>
      </c>
      <c r="G967" t="s">
        <v>310</v>
      </c>
      <c r="H967">
        <v>1324.941529252794</v>
      </c>
      <c r="I967">
        <v>745.570057466295</v>
      </c>
      <c r="J967">
        <v>3.2697395903238351</v>
      </c>
      <c r="K967">
        <v>294.37323345608183</v>
      </c>
      <c r="L967">
        <v>373.74418364630804</v>
      </c>
      <c r="M967">
        <v>371.48294183943005</v>
      </c>
      <c r="N967">
        <v>1317.5027637057833</v>
      </c>
      <c r="O967">
        <v>22.018955511516996</v>
      </c>
      <c r="P967">
        <v>16.805057525634766</v>
      </c>
      <c r="Q967">
        <v>3.973237567477756</v>
      </c>
      <c r="R967">
        <v>1060.1474050797644</v>
      </c>
      <c r="S967">
        <v>999.99720168077477</v>
      </c>
      <c r="T967">
        <v>4000.0010100488757</v>
      </c>
      <c r="U967">
        <v>2200.1382077690987</v>
      </c>
      <c r="V967">
        <v>204.7225012195789</v>
      </c>
      <c r="W967">
        <v>23.074999809265137</v>
      </c>
      <c r="X967">
        <v>0.75099998712539673</v>
      </c>
      <c r="Y967">
        <v>1.554999977350235</v>
      </c>
      <c r="Z967" t="s">
        <v>310</v>
      </c>
      <c r="AA967" t="s">
        <v>310</v>
      </c>
      <c r="AB967" t="s">
        <v>310</v>
      </c>
      <c r="AC967" t="s">
        <v>310</v>
      </c>
      <c r="AD967" t="s">
        <v>310</v>
      </c>
      <c r="AE967">
        <v>13688.496200222438</v>
      </c>
      <c r="AF967">
        <v>92.775001525878906</v>
      </c>
      <c r="AG967">
        <v>8.4475002288818359</v>
      </c>
      <c r="AH967">
        <v>357.02500915527344</v>
      </c>
      <c r="AI967" t="s">
        <v>310</v>
      </c>
      <c r="AJ967">
        <v>3.0000000596046448</v>
      </c>
      <c r="AK967">
        <v>7000</v>
      </c>
      <c r="AL967">
        <v>76.508759864196392</v>
      </c>
      <c r="AM967">
        <v>1.0955898277116669</v>
      </c>
      <c r="AN967">
        <v>5.1088375718312324</v>
      </c>
      <c r="AO967">
        <v>16.691861537729746</v>
      </c>
      <c r="AP967">
        <v>5.1024850154793244E-2</v>
      </c>
      <c r="AQ967">
        <v>4.8313804427782694</v>
      </c>
      <c r="AR967">
        <v>37654.786759180548</v>
      </c>
      <c r="AS967">
        <v>49066.687147750134</v>
      </c>
      <c r="AT967">
        <v>454.98801611794363</v>
      </c>
      <c r="AU967">
        <v>652.33883058759898</v>
      </c>
      <c r="AV967">
        <v>585.74956258138025</v>
      </c>
      <c r="AW967">
        <v>602.6963383780585</v>
      </c>
      <c r="AX967">
        <v>601.70136600070532</v>
      </c>
      <c r="AY967">
        <v>590.52163514031304</v>
      </c>
      <c r="AZ967">
        <v>3.731639176625511</v>
      </c>
      <c r="BA967">
        <v>-14.11517778927311</v>
      </c>
      <c r="BB967">
        <v>75.390209823184549</v>
      </c>
      <c r="BC967">
        <v>982.77062155405679</v>
      </c>
      <c r="BD967">
        <v>6996.0909513443103</v>
      </c>
      <c r="BE967" s="33">
        <v>8.5699997842311859E-2</v>
      </c>
      <c r="BF967" s="33"/>
    </row>
    <row r="968" spans="3:58" x14ac:dyDescent="0.3">
      <c r="C968" s="34">
        <v>43697</v>
      </c>
      <c r="D968">
        <v>19912.186466255363</v>
      </c>
      <c r="E968">
        <v>179.11241488064769</v>
      </c>
      <c r="F968">
        <v>599.19512793772719</v>
      </c>
      <c r="G968" t="s">
        <v>310</v>
      </c>
      <c r="H968">
        <v>1325.2017284248814</v>
      </c>
      <c r="I968">
        <v>734.11448876683096</v>
      </c>
      <c r="J968">
        <v>3.4658792691667655</v>
      </c>
      <c r="K968">
        <v>289.41043682289313</v>
      </c>
      <c r="L968">
        <v>360.04868956042202</v>
      </c>
      <c r="M968">
        <v>360.10239677449505</v>
      </c>
      <c r="N968">
        <v>1320.0788394307413</v>
      </c>
      <c r="O968">
        <v>20.924586445196326</v>
      </c>
      <c r="P968">
        <v>15.728058867553166</v>
      </c>
      <c r="Q968">
        <v>4.1368906515550066</v>
      </c>
      <c r="R968">
        <v>1049.6033409366507</v>
      </c>
      <c r="S968">
        <v>1000.0598159109073</v>
      </c>
      <c r="T968">
        <v>4000.0249116752484</v>
      </c>
      <c r="U968">
        <v>2199.8340829174981</v>
      </c>
      <c r="V968">
        <v>204.89034302284924</v>
      </c>
      <c r="W968">
        <v>23.425000190734863</v>
      </c>
      <c r="X968">
        <v>0.74982501566410065</v>
      </c>
      <c r="Y968">
        <v>1.5949999988079071</v>
      </c>
      <c r="Z968" t="s">
        <v>310</v>
      </c>
      <c r="AA968" t="s">
        <v>310</v>
      </c>
      <c r="AB968" t="s">
        <v>310</v>
      </c>
      <c r="AC968" t="s">
        <v>310</v>
      </c>
      <c r="AD968" t="s">
        <v>310</v>
      </c>
      <c r="AE968">
        <v>12376.660156845321</v>
      </c>
      <c r="AF968">
        <v>93.024999618530273</v>
      </c>
      <c r="AG968">
        <v>8.3949999809265137</v>
      </c>
      <c r="AH968">
        <v>355.14999389648438</v>
      </c>
      <c r="AI968" t="s">
        <v>310</v>
      </c>
      <c r="AJ968">
        <v>3.2000000476837158</v>
      </c>
      <c r="AK968">
        <v>7000</v>
      </c>
      <c r="AL968">
        <v>76.468898139159251</v>
      </c>
      <c r="AM968">
        <v>1.1003265355192309</v>
      </c>
      <c r="AN968">
        <v>4.9012206141497883</v>
      </c>
      <c r="AO968">
        <v>16.953549784882114</v>
      </c>
      <c r="AP968">
        <v>5.3742680975859304E-2</v>
      </c>
      <c r="AQ968">
        <v>4.7448250390249891</v>
      </c>
      <c r="AR968">
        <v>35542.144002494846</v>
      </c>
      <c r="AS968">
        <v>40843.843053863187</v>
      </c>
      <c r="AT968">
        <v>435.01321126661497</v>
      </c>
      <c r="AU968">
        <v>620.65282203005847</v>
      </c>
      <c r="AV968">
        <v>536.11631623149697</v>
      </c>
      <c r="AW968">
        <v>559.05741167104566</v>
      </c>
      <c r="AX968">
        <v>557.83498539785012</v>
      </c>
      <c r="AY968">
        <v>547.37993711601553</v>
      </c>
      <c r="AZ968">
        <v>3.8154604198650555</v>
      </c>
      <c r="BA968">
        <v>-14.180489118849598</v>
      </c>
      <c r="BB968">
        <v>74.664245196905966</v>
      </c>
      <c r="BC968">
        <v>944.74105429257236</v>
      </c>
      <c r="BD968">
        <v>6999.9867182704547</v>
      </c>
      <c r="BE968" s="33">
        <v>8.5699997842311859E-2</v>
      </c>
      <c r="BF968" s="33"/>
    </row>
    <row r="969" spans="3:58" x14ac:dyDescent="0.3">
      <c r="C969" s="34">
        <v>43698</v>
      </c>
      <c r="D969">
        <v>18999.747269270694</v>
      </c>
      <c r="E969">
        <v>179.61035862403571</v>
      </c>
      <c r="F969">
        <v>597.517809444254</v>
      </c>
      <c r="G969" t="s">
        <v>310</v>
      </c>
      <c r="H969">
        <v>1324.8583564275966</v>
      </c>
      <c r="I969">
        <v>728.20211590247357</v>
      </c>
      <c r="J969">
        <v>3.4749153798303718</v>
      </c>
      <c r="K969">
        <v>287.80794534892277</v>
      </c>
      <c r="L969">
        <v>354.81766018286561</v>
      </c>
      <c r="M969">
        <v>358.11519584950531</v>
      </c>
      <c r="N969">
        <v>1320.6492613238656</v>
      </c>
      <c r="O969">
        <v>20.675883206061506</v>
      </c>
      <c r="P969">
        <v>15.490099974217323</v>
      </c>
      <c r="Q969">
        <v>4.3759826435192508</v>
      </c>
      <c r="R969">
        <v>1047.1680529838716</v>
      </c>
      <c r="S969">
        <v>1000.0345837308123</v>
      </c>
      <c r="T969">
        <v>4000.0237099320075</v>
      </c>
      <c r="U969">
        <v>2199.9430171024228</v>
      </c>
      <c r="V969">
        <v>204.84094807656228</v>
      </c>
      <c r="W969">
        <v>23.600000381469727</v>
      </c>
      <c r="X969">
        <v>0.7523999959230423</v>
      </c>
      <c r="Y969">
        <v>1.6349999904632568</v>
      </c>
      <c r="Z969" t="s">
        <v>310</v>
      </c>
      <c r="AA969" t="s">
        <v>310</v>
      </c>
      <c r="AB969" t="s">
        <v>310</v>
      </c>
      <c r="AC969" t="s">
        <v>310</v>
      </c>
      <c r="AD969" t="s">
        <v>310</v>
      </c>
      <c r="AE969">
        <v>11714.626077600331</v>
      </c>
      <c r="AF969">
        <v>92.875001907348633</v>
      </c>
      <c r="AG969">
        <v>8.130000114440918</v>
      </c>
      <c r="AH969">
        <v>350.17498779296875</v>
      </c>
      <c r="AI969" t="s">
        <v>310</v>
      </c>
      <c r="AJ969">
        <v>1.550000011920929</v>
      </c>
      <c r="AK969">
        <v>7000</v>
      </c>
      <c r="AL969">
        <v>76.427117367171974</v>
      </c>
      <c r="AM969">
        <v>1.1007603114827331</v>
      </c>
      <c r="AN969">
        <v>4.8972022093640248</v>
      </c>
      <c r="AO969">
        <v>17.003920155596859</v>
      </c>
      <c r="AP969">
        <v>5.5186688749470227E-2</v>
      </c>
      <c r="AQ969">
        <v>4.625572271152449</v>
      </c>
      <c r="AR969">
        <v>34110.981715487462</v>
      </c>
      <c r="AS969">
        <v>41332.42322091711</v>
      </c>
      <c r="AT969">
        <v>425.1242769034248</v>
      </c>
      <c r="AU969">
        <v>619.97844195460152</v>
      </c>
      <c r="AV969">
        <v>525.40504100872556</v>
      </c>
      <c r="AW969">
        <v>550.80380354617762</v>
      </c>
      <c r="AX969">
        <v>549.53687881599581</v>
      </c>
      <c r="AY969">
        <v>538.56046817685012</v>
      </c>
      <c r="AZ969">
        <v>3.5632729335345132</v>
      </c>
      <c r="BA969">
        <v>-14.181568335661385</v>
      </c>
      <c r="BB969">
        <v>73.778024598295659</v>
      </c>
      <c r="BC969">
        <v>924.27831434750101</v>
      </c>
      <c r="BD969">
        <v>7000.3176819858945</v>
      </c>
      <c r="BE969" s="33">
        <v>8.5699997842311859E-2</v>
      </c>
      <c r="BF969" s="33"/>
    </row>
    <row r="970" spans="3:58" x14ac:dyDescent="0.3">
      <c r="C970" s="34">
        <v>43699</v>
      </c>
      <c r="D970">
        <v>20131.775178156448</v>
      </c>
      <c r="E970">
        <v>179.95673921499932</v>
      </c>
      <c r="F970">
        <v>607.4521295080433</v>
      </c>
      <c r="G970" t="s">
        <v>310</v>
      </c>
      <c r="H970">
        <v>1324.7375150318362</v>
      </c>
      <c r="I970">
        <v>736.18058173726092</v>
      </c>
      <c r="J970">
        <v>3.324787229272034</v>
      </c>
      <c r="K970">
        <v>284.93770499181659</v>
      </c>
      <c r="L970">
        <v>360.24344099323315</v>
      </c>
      <c r="M970">
        <v>361.16549517799075</v>
      </c>
      <c r="N970">
        <v>1318.1335298912991</v>
      </c>
      <c r="O970">
        <v>21.298208412914274</v>
      </c>
      <c r="P970">
        <v>16.089021863219738</v>
      </c>
      <c r="Q970">
        <v>4.2635336280010385</v>
      </c>
      <c r="R970">
        <v>1045.8987458808033</v>
      </c>
      <c r="S970">
        <v>999.99264613781111</v>
      </c>
      <c r="T970">
        <v>4000.0177242862442</v>
      </c>
      <c r="U970">
        <v>2200.0373834047859</v>
      </c>
      <c r="V970">
        <v>204.80042143203809</v>
      </c>
      <c r="W970">
        <v>23.675000667572021</v>
      </c>
      <c r="X970">
        <v>0.75049997866153717</v>
      </c>
      <c r="Y970">
        <v>1.6699999570846558</v>
      </c>
      <c r="Z970" t="s">
        <v>310</v>
      </c>
      <c r="AA970" t="s">
        <v>310</v>
      </c>
      <c r="AB970" t="s">
        <v>310</v>
      </c>
      <c r="AC970" t="s">
        <v>310</v>
      </c>
      <c r="AD970" t="s">
        <v>310</v>
      </c>
      <c r="AE970">
        <v>12400.276787193588</v>
      </c>
      <c r="AF970">
        <v>92.875001907348633</v>
      </c>
      <c r="AG970">
        <v>8.0200002193450928</v>
      </c>
      <c r="AH970">
        <v>317.44999694824219</v>
      </c>
      <c r="AI970" t="s">
        <v>310</v>
      </c>
      <c r="AJ970">
        <v>1</v>
      </c>
      <c r="AK970">
        <v>7000</v>
      </c>
      <c r="AL970">
        <v>76.340144782327812</v>
      </c>
      <c r="AM970">
        <v>1.1054140724558634</v>
      </c>
      <c r="AN970">
        <v>5.0882654003434871</v>
      </c>
      <c r="AO970">
        <v>16.882444331284407</v>
      </c>
      <c r="AP970">
        <v>5.2764870809589089E-2</v>
      </c>
      <c r="AQ970">
        <v>4.7598001207138401</v>
      </c>
      <c r="AR970">
        <v>35632.001514903663</v>
      </c>
      <c r="AS970">
        <v>44432.845357385733</v>
      </c>
      <c r="AT970">
        <v>434.51378572447464</v>
      </c>
      <c r="AU970">
        <v>629.24004464948541</v>
      </c>
      <c r="AV970">
        <v>546.40840409288012</v>
      </c>
      <c r="AW970">
        <v>567.83510729641625</v>
      </c>
      <c r="AX970">
        <v>566.76518137706194</v>
      </c>
      <c r="AY970">
        <v>555.98636061138541</v>
      </c>
      <c r="AZ970">
        <v>3.5660584742797794</v>
      </c>
      <c r="BA970">
        <v>-14.337289572204902</v>
      </c>
      <c r="BB970">
        <v>72.176262305000947</v>
      </c>
      <c r="BC970">
        <v>931.81499745817473</v>
      </c>
      <c r="BD970">
        <v>6999.7670713577818</v>
      </c>
      <c r="BE970" s="33">
        <v>8.5699997842311859E-2</v>
      </c>
      <c r="BF970" s="33"/>
    </row>
    <row r="971" spans="3:58" x14ac:dyDescent="0.3">
      <c r="C971" s="34">
        <v>43700</v>
      </c>
      <c r="D971">
        <v>21765.762530595195</v>
      </c>
      <c r="E971">
        <v>179.79883851823391</v>
      </c>
      <c r="F971">
        <v>624.03263936089127</v>
      </c>
      <c r="G971" t="s">
        <v>310</v>
      </c>
      <c r="H971">
        <v>1325.8902606839422</v>
      </c>
      <c r="I971">
        <v>748.56369825550735</v>
      </c>
      <c r="J971">
        <v>3.1537948683032635</v>
      </c>
      <c r="K971">
        <v>285.53140750286997</v>
      </c>
      <c r="L971">
        <v>365.7090327616383</v>
      </c>
      <c r="M971">
        <v>365.90798649433913</v>
      </c>
      <c r="N971">
        <v>1317.3610763812137</v>
      </c>
      <c r="O971">
        <v>22.111797482462922</v>
      </c>
      <c r="P971">
        <v>16.87886686946602</v>
      </c>
      <c r="Q971">
        <v>4.0443380603722288</v>
      </c>
      <c r="R971">
        <v>1042.5147321042971</v>
      </c>
      <c r="S971">
        <v>999.99313791749637</v>
      </c>
      <c r="T971">
        <v>4122.8743260893243</v>
      </c>
      <c r="U971">
        <v>2200.132352189923</v>
      </c>
      <c r="V971">
        <v>204.64323794755887</v>
      </c>
      <c r="W971">
        <v>23.024999618530273</v>
      </c>
      <c r="X971">
        <v>0.75384998321533203</v>
      </c>
      <c r="Y971">
        <v>1.7100000083446503</v>
      </c>
      <c r="Z971" t="s">
        <v>310</v>
      </c>
      <c r="AA971" t="s">
        <v>310</v>
      </c>
      <c r="AB971" t="s">
        <v>310</v>
      </c>
      <c r="AC971" t="s">
        <v>310</v>
      </c>
      <c r="AD971" t="s">
        <v>310</v>
      </c>
      <c r="AE971">
        <v>13292.026612036207</v>
      </c>
      <c r="AF971">
        <v>92.674999237060547</v>
      </c>
      <c r="AG971">
        <v>8.182499885559082</v>
      </c>
      <c r="AH971">
        <v>341.72499084472656</v>
      </c>
      <c r="AI971" t="s">
        <v>310</v>
      </c>
      <c r="AJ971">
        <v>2.875</v>
      </c>
      <c r="AK971">
        <v>7293.012763261795</v>
      </c>
      <c r="AL971">
        <v>76.260351337034109</v>
      </c>
      <c r="AM971">
        <v>1.109186083142905</v>
      </c>
      <c r="AN971">
        <v>5.3087318214146784</v>
      </c>
      <c r="AO971">
        <v>16.728761775853418</v>
      </c>
      <c r="AP971">
        <v>5.0988617907062037E-2</v>
      </c>
      <c r="AQ971">
        <v>4.6473696774432369</v>
      </c>
      <c r="AR971">
        <v>37663.061487908439</v>
      </c>
      <c r="AS971">
        <v>48068.184233929082</v>
      </c>
      <c r="AT971">
        <v>452.15141042959721</v>
      </c>
      <c r="AU971">
        <v>645.124088919928</v>
      </c>
      <c r="AV971">
        <v>577.07844100525176</v>
      </c>
      <c r="AW971">
        <v>594.22342041014622</v>
      </c>
      <c r="AX971">
        <v>593.42334620224278</v>
      </c>
      <c r="AY971">
        <v>582.92349655786802</v>
      </c>
      <c r="AZ971">
        <v>3.5730671238009557</v>
      </c>
      <c r="BA971">
        <v>-14.443508259571098</v>
      </c>
      <c r="BB971">
        <v>68.742071915379896</v>
      </c>
      <c r="BC971">
        <v>946.44896673125368</v>
      </c>
      <c r="BD971">
        <v>7000.4652663462693</v>
      </c>
      <c r="BE971" s="33">
        <v>8.5699997842311859E-2</v>
      </c>
      <c r="BF971" s="33"/>
    </row>
    <row r="972" spans="3:58" x14ac:dyDescent="0.3">
      <c r="C972" s="34">
        <v>43701</v>
      </c>
      <c r="D972">
        <v>21499.181506975536</v>
      </c>
      <c r="E972">
        <v>181.75552568270408</v>
      </c>
      <c r="F972">
        <v>622.63993984975298</v>
      </c>
      <c r="G972" t="s">
        <v>310</v>
      </c>
      <c r="H972">
        <v>1330.0137532978172</v>
      </c>
      <c r="I972">
        <v>741.41617440801406</v>
      </c>
      <c r="J972">
        <v>3.4304565073473321</v>
      </c>
      <c r="K972">
        <v>287.23475616297617</v>
      </c>
      <c r="L972">
        <v>364.83605516786901</v>
      </c>
      <c r="M972">
        <v>367.7436235179494</v>
      </c>
      <c r="N972">
        <v>1321.9812260558383</v>
      </c>
      <c r="O972">
        <v>22.058487824184201</v>
      </c>
      <c r="P972">
        <v>16.852082114537563</v>
      </c>
      <c r="Q972">
        <v>4.1156965491979447</v>
      </c>
      <c r="R972">
        <v>1032.7756159463495</v>
      </c>
      <c r="S972">
        <v>1000.016806779475</v>
      </c>
      <c r="T972">
        <v>4200.0472992746745</v>
      </c>
      <c r="U972">
        <v>2200.2546192247037</v>
      </c>
      <c r="V972">
        <v>204.64768830933195</v>
      </c>
      <c r="W972">
        <v>23.249999523162842</v>
      </c>
      <c r="X972">
        <v>0.75192500650882721</v>
      </c>
      <c r="Y972">
        <v>1.7050000429153442</v>
      </c>
      <c r="Z972" t="s">
        <v>310</v>
      </c>
      <c r="AA972" t="s">
        <v>310</v>
      </c>
      <c r="AB972" t="s">
        <v>310</v>
      </c>
      <c r="AC972" t="s">
        <v>310</v>
      </c>
      <c r="AD972" t="s">
        <v>310</v>
      </c>
      <c r="AE972">
        <v>13200.646332933491</v>
      </c>
      <c r="AF972">
        <v>92.750001907348633</v>
      </c>
      <c r="AG972">
        <v>8.2925002574920654</v>
      </c>
      <c r="AH972">
        <v>351.94999694824219</v>
      </c>
      <c r="AI972" t="s">
        <v>310</v>
      </c>
      <c r="AJ972">
        <v>3.5</v>
      </c>
      <c r="AK972">
        <v>7501.6922164846346</v>
      </c>
      <c r="AL972">
        <v>76.262312311136199</v>
      </c>
      <c r="AM972">
        <v>1.1102320005441317</v>
      </c>
      <c r="AN972">
        <v>4.9770317840408893</v>
      </c>
      <c r="AO972">
        <v>17.059778741549689</v>
      </c>
      <c r="AP972">
        <v>5.6695822384907522E-2</v>
      </c>
      <c r="AQ972">
        <v>4.7603222874721576</v>
      </c>
      <c r="AR972">
        <v>37234.074894379497</v>
      </c>
      <c r="AS972">
        <v>46378.988976153334</v>
      </c>
      <c r="AT972">
        <v>454.63885778578401</v>
      </c>
      <c r="AU972">
        <v>644.52979010126489</v>
      </c>
      <c r="AV972">
        <v>572.85172656392092</v>
      </c>
      <c r="AW972">
        <v>590.18521883098356</v>
      </c>
      <c r="AX972">
        <v>589.28245124741454</v>
      </c>
      <c r="AY972">
        <v>579.6496499333922</v>
      </c>
      <c r="AZ972">
        <v>3.5576798275585975</v>
      </c>
      <c r="BA972">
        <v>-14.314611110891457</v>
      </c>
      <c r="BB972">
        <v>70.154673016299967</v>
      </c>
      <c r="BC972">
        <v>962.02528468817718</v>
      </c>
      <c r="BD972">
        <v>6999.6255387943611</v>
      </c>
      <c r="BE972" s="33">
        <v>8.5699997842311859E-2</v>
      </c>
      <c r="BF972" s="33"/>
    </row>
    <row r="973" spans="3:58" x14ac:dyDescent="0.3">
      <c r="C973" s="34">
        <v>43702</v>
      </c>
      <c r="D973">
        <v>21499.185165734172</v>
      </c>
      <c r="E973">
        <v>183.86580936895402</v>
      </c>
      <c r="F973">
        <v>625.87219702598884</v>
      </c>
      <c r="G973" t="s">
        <v>310</v>
      </c>
      <c r="H973">
        <v>1330.5575789523498</v>
      </c>
      <c r="I973">
        <v>742.37322288830433</v>
      </c>
      <c r="J973">
        <v>3.4078531269319439</v>
      </c>
      <c r="K973">
        <v>292.83449993612282</v>
      </c>
      <c r="L973">
        <v>372.4123877664066</v>
      </c>
      <c r="M973">
        <v>372.70117468735731</v>
      </c>
      <c r="N973">
        <v>1322.5085840567788</v>
      </c>
      <c r="O973">
        <v>22.172355054724747</v>
      </c>
      <c r="P973">
        <v>16.957949045698978</v>
      </c>
      <c r="Q973">
        <v>4.1149199774812004</v>
      </c>
      <c r="R973">
        <v>1028.784632274838</v>
      </c>
      <c r="S973">
        <v>999.97507657195388</v>
      </c>
      <c r="T973">
        <v>4199.9787265188261</v>
      </c>
      <c r="U973">
        <v>2199.808664937203</v>
      </c>
      <c r="V973">
        <v>204.51945977626187</v>
      </c>
      <c r="W973">
        <v>23.324999332427979</v>
      </c>
      <c r="X973">
        <v>0.75327502191066742</v>
      </c>
      <c r="Y973">
        <v>1.7075000405311584</v>
      </c>
      <c r="Z973" t="s">
        <v>310</v>
      </c>
      <c r="AA973" t="s">
        <v>310</v>
      </c>
      <c r="AB973" t="s">
        <v>310</v>
      </c>
      <c r="AC973" t="s">
        <v>310</v>
      </c>
      <c r="AD973" t="s">
        <v>310</v>
      </c>
      <c r="AE973">
        <v>13209.341113432574</v>
      </c>
      <c r="AF973">
        <v>92.875001907348633</v>
      </c>
      <c r="AG973">
        <v>8.5949997901916504</v>
      </c>
      <c r="AH973">
        <v>355.92499542236328</v>
      </c>
      <c r="AI973" t="s">
        <v>310</v>
      </c>
      <c r="AJ973">
        <v>3.5</v>
      </c>
      <c r="AK973">
        <v>7500</v>
      </c>
      <c r="AL973">
        <v>76.288607689218097</v>
      </c>
      <c r="AM973">
        <v>1.1040514591470303</v>
      </c>
      <c r="AN973">
        <v>4.9950461238613029</v>
      </c>
      <c r="AO973">
        <v>17.013370358948116</v>
      </c>
      <c r="AP973">
        <v>5.1844383777419484E-2</v>
      </c>
      <c r="AQ973">
        <v>5.3523000556421696</v>
      </c>
      <c r="AR973">
        <v>37278.798609702812</v>
      </c>
      <c r="AS973">
        <v>46663.042553298481</v>
      </c>
      <c r="AT973">
        <v>455.70658308917189</v>
      </c>
      <c r="AU973">
        <v>648.28005383645905</v>
      </c>
      <c r="AV973">
        <v>572.70699593261531</v>
      </c>
      <c r="AW973">
        <v>590.80650302840979</v>
      </c>
      <c r="AX973">
        <v>590.10194855365887</v>
      </c>
      <c r="AY973">
        <v>579.89738481959989</v>
      </c>
      <c r="AZ973">
        <v>3.3824293268125616</v>
      </c>
      <c r="BA973">
        <v>-14.25938072849244</v>
      </c>
      <c r="BB973">
        <v>74.620351703098748</v>
      </c>
      <c r="BC973">
        <v>971.62670142075956</v>
      </c>
      <c r="BD973">
        <v>6999.7450797019164</v>
      </c>
      <c r="BE973" s="33">
        <v>8.5699997842311859E-2</v>
      </c>
      <c r="BF973" s="33"/>
    </row>
    <row r="974" spans="3:58" x14ac:dyDescent="0.3">
      <c r="C974" s="34">
        <v>43703</v>
      </c>
      <c r="D974">
        <v>21499.877827319928</v>
      </c>
      <c r="E974">
        <v>180.8918408350292</v>
      </c>
      <c r="F974">
        <v>632.21837525629849</v>
      </c>
      <c r="G974" t="s">
        <v>310</v>
      </c>
      <c r="H974">
        <v>1333.9768934535668</v>
      </c>
      <c r="I974">
        <v>740.57585480751777</v>
      </c>
      <c r="J974">
        <v>3.5666182146339329</v>
      </c>
      <c r="K974">
        <v>297.61999950442174</v>
      </c>
      <c r="L974">
        <v>380.95360022879152</v>
      </c>
      <c r="M974">
        <v>378.91159384847293</v>
      </c>
      <c r="N974">
        <v>1326.309897827846</v>
      </c>
      <c r="O974">
        <v>22.387686828381753</v>
      </c>
      <c r="P974">
        <v>17.170584666131067</v>
      </c>
      <c r="Q974">
        <v>4.3393603275935337</v>
      </c>
      <c r="R974">
        <v>1017.8334991429272</v>
      </c>
      <c r="S974">
        <v>999.9450334757687</v>
      </c>
      <c r="T974">
        <v>4199.9399312006472</v>
      </c>
      <c r="U974">
        <v>2200.1129032874346</v>
      </c>
      <c r="V974">
        <v>204.40609378389672</v>
      </c>
      <c r="W974">
        <v>23.374999523162842</v>
      </c>
      <c r="X974">
        <v>0.75890001654624939</v>
      </c>
      <c r="Y974">
        <v>1.6724999845027924</v>
      </c>
      <c r="Z974" t="s">
        <v>310</v>
      </c>
      <c r="AA974" t="s">
        <v>310</v>
      </c>
      <c r="AB974" t="s">
        <v>310</v>
      </c>
      <c r="AC974" t="s">
        <v>310</v>
      </c>
      <c r="AD974" t="s">
        <v>310</v>
      </c>
      <c r="AE974">
        <v>13172.345735275718</v>
      </c>
      <c r="AF974">
        <v>93.124998092651367</v>
      </c>
      <c r="AG974">
        <v>8.4950001239776611</v>
      </c>
      <c r="AH974">
        <v>355.89999389648438</v>
      </c>
      <c r="AI974" t="s">
        <v>310</v>
      </c>
      <c r="AJ974">
        <v>3.5</v>
      </c>
      <c r="AK974">
        <v>6975.4622685909271</v>
      </c>
      <c r="AL974">
        <v>76.297282924172066</v>
      </c>
      <c r="AM974">
        <v>1.1037278126195613</v>
      </c>
      <c r="AN974">
        <v>4.8324688025058435</v>
      </c>
      <c r="AO974">
        <v>17.169552674102579</v>
      </c>
      <c r="AP974">
        <v>5.0334189782925455E-2</v>
      </c>
      <c r="AQ974">
        <v>4.843094887035063</v>
      </c>
      <c r="AR974">
        <v>37085.188980383085</v>
      </c>
      <c r="AS974">
        <v>48388.111894245769</v>
      </c>
      <c r="AT974">
        <v>455.0111070887595</v>
      </c>
      <c r="AU974">
        <v>655.17165134858317</v>
      </c>
      <c r="AV974">
        <v>579.86603457636863</v>
      </c>
      <c r="AW974">
        <v>597.49389207247089</v>
      </c>
      <c r="AX974">
        <v>596.73478122473068</v>
      </c>
      <c r="AY974">
        <v>585.73343956718156</v>
      </c>
      <c r="AZ974">
        <v>3.5683295672226039</v>
      </c>
      <c r="BA974">
        <v>-14.24120160068178</v>
      </c>
      <c r="BB974">
        <v>78.109612669348209</v>
      </c>
      <c r="BC974">
        <v>976.49320519838966</v>
      </c>
      <c r="BD974">
        <v>6999.6204793391462</v>
      </c>
      <c r="BE974" s="33">
        <v>8.5699997842311859E-2</v>
      </c>
      <c r="BF974" s="33"/>
    </row>
    <row r="975" spans="3:58" x14ac:dyDescent="0.3">
      <c r="C975" s="34">
        <v>43704</v>
      </c>
      <c r="D975">
        <v>21499.97369134214</v>
      </c>
      <c r="E975">
        <v>177.37059644622329</v>
      </c>
      <c r="F975">
        <v>631.9705143494225</v>
      </c>
      <c r="G975" t="s">
        <v>310</v>
      </c>
      <c r="H975">
        <v>1335.0155806189769</v>
      </c>
      <c r="I975">
        <v>742.8012757201833</v>
      </c>
      <c r="J975">
        <v>3.7431573170202799</v>
      </c>
      <c r="K975">
        <v>300.9645998849096</v>
      </c>
      <c r="L975">
        <v>372.13488152693759</v>
      </c>
      <c r="M975">
        <v>373.5469591909652</v>
      </c>
      <c r="N975">
        <v>1328.9270283941723</v>
      </c>
      <c r="O975">
        <v>22.133782643660222</v>
      </c>
      <c r="P975">
        <v>16.913978093904092</v>
      </c>
      <c r="Q975">
        <v>4.5555020552667242</v>
      </c>
      <c r="R975">
        <v>1009.1874106943802</v>
      </c>
      <c r="S975">
        <v>1000.0334988912599</v>
      </c>
      <c r="T975">
        <v>4199.9794249919241</v>
      </c>
      <c r="U975">
        <v>2200.246159749679</v>
      </c>
      <c r="V975">
        <v>204.63616993717784</v>
      </c>
      <c r="W975">
        <v>23.550000190734863</v>
      </c>
      <c r="X975">
        <v>0.7552499920129776</v>
      </c>
      <c r="Y975">
        <v>1.6299999952316284</v>
      </c>
      <c r="Z975" t="s">
        <v>310</v>
      </c>
      <c r="AA975" t="s">
        <v>310</v>
      </c>
      <c r="AB975" t="s">
        <v>310</v>
      </c>
      <c r="AC975" t="s">
        <v>310</v>
      </c>
      <c r="AD975" t="s">
        <v>310</v>
      </c>
      <c r="AE975">
        <v>13088.66176652546</v>
      </c>
      <c r="AF975">
        <v>92.975000381469727</v>
      </c>
      <c r="AG975">
        <v>8.4525001049041748</v>
      </c>
      <c r="AH975">
        <v>354.12500762939453</v>
      </c>
      <c r="AI975" t="s">
        <v>310</v>
      </c>
      <c r="AJ975">
        <v>3.5</v>
      </c>
      <c r="AK975">
        <v>6500</v>
      </c>
      <c r="AL975">
        <v>76.209206802645582</v>
      </c>
      <c r="AM975">
        <v>1.1135422506809716</v>
      </c>
      <c r="AN975">
        <v>4.6644360330679184</v>
      </c>
      <c r="AO975">
        <v>17.452545106487619</v>
      </c>
      <c r="AP975">
        <v>4.9377821824828957E-2</v>
      </c>
      <c r="AQ975">
        <v>4.0601047558607108</v>
      </c>
      <c r="AR975">
        <v>36868.884231307347</v>
      </c>
      <c r="AS975">
        <v>44654.525969011345</v>
      </c>
      <c r="AT975">
        <v>456.35344598331807</v>
      </c>
      <c r="AU975">
        <v>654.99212145470915</v>
      </c>
      <c r="AV975">
        <v>585.58285231583227</v>
      </c>
      <c r="AW975">
        <v>602.0854640410264</v>
      </c>
      <c r="AX975">
        <v>600.90507184402634</v>
      </c>
      <c r="AY975">
        <v>590.25648824039229</v>
      </c>
      <c r="AZ975">
        <v>3.9777764124333657</v>
      </c>
      <c r="BA975">
        <v>-14.191612493413016</v>
      </c>
      <c r="BB975">
        <v>72.254922480793937</v>
      </c>
      <c r="BC975">
        <v>1022.6605900353388</v>
      </c>
      <c r="BD975">
        <v>6999.5701162345758</v>
      </c>
      <c r="BE975" s="33">
        <v>8.5699997842311859E-2</v>
      </c>
      <c r="BF975" s="33"/>
    </row>
    <row r="976" spans="3:58" x14ac:dyDescent="0.3">
      <c r="C976" s="34">
        <v>43705</v>
      </c>
      <c r="D976">
        <v>21500.353928969856</v>
      </c>
      <c r="E976">
        <v>177.27210944249947</v>
      </c>
      <c r="F976">
        <v>627.61470561846329</v>
      </c>
      <c r="G976" t="s">
        <v>310</v>
      </c>
      <c r="H976">
        <v>1335.6787901949795</v>
      </c>
      <c r="I976">
        <v>742.45142432954322</v>
      </c>
      <c r="J976">
        <v>3.6715854401954169</v>
      </c>
      <c r="K976">
        <v>283.75163952732362</v>
      </c>
      <c r="L976">
        <v>359.48199468506687</v>
      </c>
      <c r="M976">
        <v>366.81710892758372</v>
      </c>
      <c r="N976">
        <v>1329.673165337616</v>
      </c>
      <c r="O976">
        <v>22.045799088863053</v>
      </c>
      <c r="P976">
        <v>16.832601859157766</v>
      </c>
      <c r="Q976">
        <v>4.3615618821408084</v>
      </c>
      <c r="R976">
        <v>1006.7547723861874</v>
      </c>
      <c r="S976">
        <v>999.98479039625818</v>
      </c>
      <c r="T976">
        <v>4200.0597739755704</v>
      </c>
      <c r="U976">
        <v>2199.7470524046525</v>
      </c>
      <c r="V976">
        <v>204.78718450403099</v>
      </c>
      <c r="W976">
        <v>23.374999523162842</v>
      </c>
      <c r="X976">
        <v>0.77127498388290405</v>
      </c>
      <c r="Y976">
        <v>1.7100000083446503</v>
      </c>
      <c r="Z976" t="s">
        <v>310</v>
      </c>
      <c r="AA976" t="s">
        <v>310</v>
      </c>
      <c r="AB976" t="s">
        <v>310</v>
      </c>
      <c r="AC976" t="s">
        <v>310</v>
      </c>
      <c r="AD976" t="s">
        <v>310</v>
      </c>
      <c r="AE976">
        <v>13032.733484278586</v>
      </c>
      <c r="AF976">
        <v>92.975000381469727</v>
      </c>
      <c r="AG976">
        <v>8.5950002670288086</v>
      </c>
      <c r="AH976">
        <v>354.07501220703125</v>
      </c>
      <c r="AI976" t="s">
        <v>310</v>
      </c>
      <c r="AJ976">
        <v>3.5</v>
      </c>
      <c r="AK976">
        <v>6500</v>
      </c>
      <c r="AL976">
        <v>76.295800245761214</v>
      </c>
      <c r="AM976">
        <v>1.1085159782358678</v>
      </c>
      <c r="AN976">
        <v>4.7241664721315448</v>
      </c>
      <c r="AO976">
        <v>17.310183364982649</v>
      </c>
      <c r="AP976">
        <v>5.2845140887213898E-2</v>
      </c>
      <c r="AQ976">
        <v>4.0388788668657094</v>
      </c>
      <c r="AR976">
        <v>36749.793565523119</v>
      </c>
      <c r="AS976">
        <v>44052.675852592452</v>
      </c>
      <c r="AT976">
        <v>457.66556562933476</v>
      </c>
      <c r="AU976">
        <v>650.31205778395383</v>
      </c>
      <c r="AV976">
        <v>577.30443002138679</v>
      </c>
      <c r="AW976">
        <v>594.67083912893384</v>
      </c>
      <c r="AX976">
        <v>593.38060163758917</v>
      </c>
      <c r="AY976">
        <v>583.17690386101765</v>
      </c>
      <c r="AZ976">
        <v>3.6309418622638994</v>
      </c>
      <c r="BA976">
        <v>-14.37640006257158</v>
      </c>
      <c r="BB976">
        <v>68.596667255683542</v>
      </c>
      <c r="BC976">
        <v>979.98161847349286</v>
      </c>
      <c r="BD976">
        <v>6999.9716103915198</v>
      </c>
      <c r="BE976" s="33">
        <v>8.5699997842311859E-2</v>
      </c>
      <c r="BF976" s="33"/>
    </row>
    <row r="977" spans="3:58" x14ac:dyDescent="0.3">
      <c r="C977" s="34">
        <v>43706</v>
      </c>
      <c r="D977">
        <v>21500.952400283426</v>
      </c>
      <c r="E977">
        <v>183.47462633838555</v>
      </c>
      <c r="F977">
        <v>625.6676864986872</v>
      </c>
      <c r="G977" t="s">
        <v>310</v>
      </c>
      <c r="H977">
        <v>1334.9772139266565</v>
      </c>
      <c r="I977">
        <v>734.74660009077024</v>
      </c>
      <c r="J977">
        <v>3.627008020813514</v>
      </c>
      <c r="K977">
        <v>288.77126776947489</v>
      </c>
      <c r="L977">
        <v>365.97284119909006</v>
      </c>
      <c r="M977">
        <v>369.50309751177679</v>
      </c>
      <c r="N977">
        <v>1327.6864378390587</v>
      </c>
      <c r="O977">
        <v>21.940219328486954</v>
      </c>
      <c r="P977">
        <v>16.713178883001106</v>
      </c>
      <c r="Q977">
        <v>4.5272530780801601</v>
      </c>
      <c r="R977">
        <v>1003.802720060968</v>
      </c>
      <c r="S977">
        <v>999.97661455386731</v>
      </c>
      <c r="T977">
        <v>4200.0214122011557</v>
      </c>
      <c r="U977">
        <v>2200.3310320326418</v>
      </c>
      <c r="V977">
        <v>204.60171557649622</v>
      </c>
      <c r="W977">
        <v>23.299999237060547</v>
      </c>
      <c r="X977">
        <v>0.77614998817443848</v>
      </c>
      <c r="Y977">
        <v>1.7250000238418579</v>
      </c>
      <c r="Z977" t="s">
        <v>310</v>
      </c>
      <c r="AA977" t="s">
        <v>310</v>
      </c>
      <c r="AB977" t="s">
        <v>310</v>
      </c>
      <c r="AC977" t="s">
        <v>310</v>
      </c>
      <c r="AD977" t="s">
        <v>310</v>
      </c>
      <c r="AE977">
        <v>13099.449336009682</v>
      </c>
      <c r="AF977">
        <v>93</v>
      </c>
      <c r="AG977">
        <v>8.880000114440918</v>
      </c>
      <c r="AH977">
        <v>351.57501220703125</v>
      </c>
      <c r="AI977" t="s">
        <v>310</v>
      </c>
      <c r="AJ977">
        <v>4.3499999046325684</v>
      </c>
      <c r="AK977">
        <v>6500</v>
      </c>
      <c r="AL977">
        <v>76.288581621601523</v>
      </c>
      <c r="AM977">
        <v>1.1035078176980095</v>
      </c>
      <c r="AN977">
        <v>4.7654639896498319</v>
      </c>
      <c r="AO977">
        <v>17.267228027931658</v>
      </c>
      <c r="AP977">
        <v>5.0056538673131257E-2</v>
      </c>
      <c r="AQ977">
        <v>3.9313315682497909</v>
      </c>
      <c r="AR977">
        <v>37040.101610006757</v>
      </c>
      <c r="AS977">
        <v>46465.833516118037</v>
      </c>
      <c r="AT977">
        <v>459.87173401250101</v>
      </c>
      <c r="AU977">
        <v>647.95671056673814</v>
      </c>
      <c r="AV977">
        <v>572.58293902774858</v>
      </c>
      <c r="AW977">
        <v>589.56430450327355</v>
      </c>
      <c r="AX977">
        <v>588.61223966394607</v>
      </c>
      <c r="AY977">
        <v>579.29478539134993</v>
      </c>
      <c r="AZ977">
        <v>3.5870358535662903</v>
      </c>
      <c r="BA977">
        <v>-14.225939121813774</v>
      </c>
      <c r="BB977">
        <v>73.022493887344353</v>
      </c>
      <c r="BC977">
        <v>914.73937116456739</v>
      </c>
      <c r="BD977">
        <v>6999.192866423894</v>
      </c>
      <c r="BE977" s="33">
        <v>8.5699997842311859E-2</v>
      </c>
      <c r="BF977" s="33"/>
    </row>
    <row r="978" spans="3:58" x14ac:dyDescent="0.3">
      <c r="C978" s="34">
        <v>43707</v>
      </c>
      <c r="D978">
        <v>21500.555178171428</v>
      </c>
      <c r="E978">
        <v>182.99435156956775</v>
      </c>
      <c r="F978">
        <v>599.91734345854877</v>
      </c>
      <c r="G978" t="s">
        <v>310</v>
      </c>
      <c r="H978">
        <v>1334.542033140056</v>
      </c>
      <c r="I978">
        <v>738.12868140142507</v>
      </c>
      <c r="J978">
        <v>3.650070932421658</v>
      </c>
      <c r="K978">
        <v>293.40174710775926</v>
      </c>
      <c r="L978">
        <v>373.67380732208773</v>
      </c>
      <c r="M978">
        <v>367.9616918304713</v>
      </c>
      <c r="N978">
        <v>1327.1266063426381</v>
      </c>
      <c r="O978">
        <v>22.013667644610567</v>
      </c>
      <c r="P978">
        <v>16.786234276579972</v>
      </c>
      <c r="Q978">
        <v>4.1891302335030929</v>
      </c>
      <c r="R978">
        <v>1001.8833529977661</v>
      </c>
      <c r="S978">
        <v>1000.0495995522576</v>
      </c>
      <c r="T978">
        <v>4200.0234831494954</v>
      </c>
      <c r="U978">
        <v>2200.4254526422687</v>
      </c>
      <c r="V978">
        <v>204.6354701240181</v>
      </c>
      <c r="W978">
        <v>23.374999523162842</v>
      </c>
      <c r="X978">
        <v>0.75997500121593475</v>
      </c>
      <c r="Y978">
        <v>1.7050000429153442</v>
      </c>
      <c r="Z978" t="s">
        <v>310</v>
      </c>
      <c r="AA978" t="s">
        <v>310</v>
      </c>
      <c r="AB978" t="s">
        <v>310</v>
      </c>
      <c r="AC978" t="s">
        <v>310</v>
      </c>
      <c r="AD978" t="s">
        <v>310</v>
      </c>
      <c r="AE978">
        <v>13160.382144293704</v>
      </c>
      <c r="AF978">
        <v>92.69999885559082</v>
      </c>
      <c r="AG978">
        <v>8.7200002670288086</v>
      </c>
      <c r="AH978">
        <v>353.47499847412109</v>
      </c>
      <c r="AI978" t="s">
        <v>310</v>
      </c>
      <c r="AJ978">
        <v>2.6249999701976776</v>
      </c>
      <c r="AK978">
        <v>6502.4254514111417</v>
      </c>
      <c r="AL978">
        <v>76.318104307547941</v>
      </c>
      <c r="AM978">
        <v>1.1038382063333312</v>
      </c>
      <c r="AN978">
        <v>4.7363966156738035</v>
      </c>
      <c r="AO978">
        <v>17.266171193886755</v>
      </c>
      <c r="AP978">
        <v>5.0812158220947333E-2</v>
      </c>
      <c r="AQ978">
        <v>3.9071481384989131</v>
      </c>
      <c r="AR978">
        <v>38147.970681473758</v>
      </c>
      <c r="AS978">
        <v>39802.968474553636</v>
      </c>
      <c r="AT978">
        <v>458.1459623468906</v>
      </c>
      <c r="AU978">
        <v>620.38291037843055</v>
      </c>
      <c r="AV978">
        <v>539.26454310705469</v>
      </c>
      <c r="AW978">
        <v>561.18114974026173</v>
      </c>
      <c r="AX978">
        <v>559.67018053443542</v>
      </c>
      <c r="AY978">
        <v>552.15681108110914</v>
      </c>
      <c r="AZ978">
        <v>3.3879680632894922</v>
      </c>
      <c r="BA978">
        <v>-14.13294930697997</v>
      </c>
      <c r="BB978">
        <v>74.794952493422826</v>
      </c>
      <c r="BC978">
        <v>939.05942617392907</v>
      </c>
      <c r="BD978">
        <v>6999.738584480715</v>
      </c>
      <c r="BE978" s="33">
        <v>8.8262500862280532E-2</v>
      </c>
      <c r="BF978" s="33"/>
    </row>
    <row r="979" spans="3:58" x14ac:dyDescent="0.3">
      <c r="C979" s="34">
        <v>43708</v>
      </c>
      <c r="D979">
        <v>21346.890322825875</v>
      </c>
      <c r="E979">
        <v>180.56703225261072</v>
      </c>
      <c r="F979">
        <v>584.65852088892359</v>
      </c>
      <c r="G979" t="s">
        <v>310</v>
      </c>
      <c r="H979">
        <v>1334.9462012087754</v>
      </c>
      <c r="I979">
        <v>738.89735127581537</v>
      </c>
      <c r="J979">
        <v>3.7618602720932488</v>
      </c>
      <c r="K979">
        <v>286.1363749621255</v>
      </c>
      <c r="L979">
        <v>369.38913400159879</v>
      </c>
      <c r="M979">
        <v>363.19729094073898</v>
      </c>
      <c r="N979">
        <v>1327.8696818087612</v>
      </c>
      <c r="O979">
        <v>22.031903140675158</v>
      </c>
      <c r="P979">
        <v>16.795305439393335</v>
      </c>
      <c r="Q979">
        <v>4.1435853864309768</v>
      </c>
      <c r="R979">
        <v>993.53303734154883</v>
      </c>
      <c r="S979">
        <v>1000.000845431018</v>
      </c>
      <c r="T979">
        <v>4199.9575270355526</v>
      </c>
      <c r="U979">
        <v>2199.6972083745022</v>
      </c>
      <c r="V979">
        <v>204.69298807994781</v>
      </c>
      <c r="W979">
        <v>23.474999904632568</v>
      </c>
      <c r="X979">
        <v>0.74045000970363617</v>
      </c>
      <c r="Y979">
        <v>1.7150000333786011</v>
      </c>
      <c r="Z979" t="s">
        <v>310</v>
      </c>
      <c r="AA979" t="s">
        <v>310</v>
      </c>
      <c r="AB979" t="s">
        <v>310</v>
      </c>
      <c r="AC979" t="s">
        <v>310</v>
      </c>
      <c r="AD979" t="s">
        <v>310</v>
      </c>
      <c r="AE979">
        <v>13056.494963190691</v>
      </c>
      <c r="AF979">
        <v>92.674997329711914</v>
      </c>
      <c r="AG979">
        <v>8.3850002288818359</v>
      </c>
      <c r="AH979">
        <v>353.05000305175781</v>
      </c>
      <c r="AI979" t="s">
        <v>310</v>
      </c>
      <c r="AJ979">
        <v>1.6000000238418579</v>
      </c>
      <c r="AK979">
        <v>6500</v>
      </c>
      <c r="AL979">
        <v>76.389202029304087</v>
      </c>
      <c r="AM979">
        <v>1.1036081025054532</v>
      </c>
      <c r="AN979">
        <v>4.6105312100151492</v>
      </c>
      <c r="AO979">
        <v>17.334426704892245</v>
      </c>
      <c r="AP979">
        <v>5.1911891690636279E-2</v>
      </c>
      <c r="AQ979">
        <v>3.7216405814248512</v>
      </c>
      <c r="AR979">
        <v>38408.278011051734</v>
      </c>
      <c r="AS979">
        <v>36109.873087250642</v>
      </c>
      <c r="AT979">
        <v>455.83533034064652</v>
      </c>
      <c r="AU979">
        <v>604.22455363883182</v>
      </c>
      <c r="AV979">
        <v>528.47417819901955</v>
      </c>
      <c r="AW979">
        <v>551.55779210963567</v>
      </c>
      <c r="AX979">
        <v>549.67111759838963</v>
      </c>
      <c r="AY979">
        <v>542.1398881978788</v>
      </c>
      <c r="AZ979">
        <v>4.0982853724081103</v>
      </c>
      <c r="BA979">
        <v>-14.459992434123444</v>
      </c>
      <c r="BB979">
        <v>71.118865471436109</v>
      </c>
      <c r="BC979">
        <v>953.24735721524428</v>
      </c>
      <c r="BD979">
        <v>6999.8387032646551</v>
      </c>
      <c r="BE979" s="33">
        <v>8.8041666584710285E-2</v>
      </c>
      <c r="BF979" s="33"/>
    </row>
    <row r="980" spans="3:58" x14ac:dyDescent="0.3">
      <c r="C980" s="34">
        <v>43709</v>
      </c>
      <c r="D980">
        <v>21419.178470177085</v>
      </c>
      <c r="E980">
        <v>181.6105222667133</v>
      </c>
      <c r="F980">
        <v>585.50923205138008</v>
      </c>
      <c r="G980" t="s">
        <v>310</v>
      </c>
      <c r="H980">
        <v>1335.025946549317</v>
      </c>
      <c r="I980">
        <v>736.96678500588689</v>
      </c>
      <c r="J980">
        <v>3.7980541055743102</v>
      </c>
      <c r="K980">
        <v>288.56794597432378</v>
      </c>
      <c r="L980">
        <v>371.04339647522863</v>
      </c>
      <c r="M980">
        <v>364.6367815236278</v>
      </c>
      <c r="N980">
        <v>1328.3445069863531</v>
      </c>
      <c r="O980">
        <v>22.081597013899195</v>
      </c>
      <c r="P980">
        <v>16.859245608582185</v>
      </c>
      <c r="Q980">
        <v>4.0177337980129177</v>
      </c>
      <c r="R980">
        <v>994.13050928149585</v>
      </c>
      <c r="S980">
        <v>999.98393852469405</v>
      </c>
      <c r="T980">
        <v>4200.0057930270896</v>
      </c>
      <c r="U980">
        <v>2200.097679554764</v>
      </c>
      <c r="V980">
        <v>204.84671384057759</v>
      </c>
      <c r="W980">
        <v>23.424999713897705</v>
      </c>
      <c r="X980">
        <v>0.70464999973773956</v>
      </c>
      <c r="Y980">
        <v>1.6599999964237213</v>
      </c>
      <c r="Z980" t="s">
        <v>310</v>
      </c>
      <c r="AA980" t="s">
        <v>310</v>
      </c>
      <c r="AB980" t="s">
        <v>310</v>
      </c>
      <c r="AC980" t="s">
        <v>310</v>
      </c>
      <c r="AD980" t="s">
        <v>310</v>
      </c>
      <c r="AE980">
        <v>13101.494654313396</v>
      </c>
      <c r="AF980">
        <v>92.775001525878906</v>
      </c>
      <c r="AG980">
        <v>8.3300001621246338</v>
      </c>
      <c r="AH980">
        <v>350.27500152587891</v>
      </c>
      <c r="AI980" t="s">
        <v>310</v>
      </c>
      <c r="AJ980">
        <v>1.6000000238418579</v>
      </c>
      <c r="AK980">
        <v>6500</v>
      </c>
      <c r="AL980">
        <v>76.443190386120023</v>
      </c>
      <c r="AM980">
        <v>1.1004326604632584</v>
      </c>
      <c r="AN980">
        <v>4.5674124014182498</v>
      </c>
      <c r="AO980">
        <v>17.32795283131475</v>
      </c>
      <c r="AP980">
        <v>5.2616245104442169E-2</v>
      </c>
      <c r="AQ980">
        <v>3.709048520200033</v>
      </c>
      <c r="AR980">
        <v>38436.505969345613</v>
      </c>
      <c r="AS980">
        <v>36055.88853092675</v>
      </c>
      <c r="AT980">
        <v>456.72139029467678</v>
      </c>
      <c r="AU980">
        <v>605.02827292690256</v>
      </c>
      <c r="AV980">
        <v>525.92450193765603</v>
      </c>
      <c r="AW980">
        <v>549.67753668521664</v>
      </c>
      <c r="AX980">
        <v>547.68727484539045</v>
      </c>
      <c r="AY980">
        <v>540.13649087567489</v>
      </c>
      <c r="AZ980">
        <v>3.705036923866492</v>
      </c>
      <c r="BA980">
        <v>-14.373904731303124</v>
      </c>
      <c r="BB980">
        <v>71.640185528216733</v>
      </c>
      <c r="BC980">
        <v>954.97412963805289</v>
      </c>
      <c r="BD980">
        <v>6999.5909192645167</v>
      </c>
      <c r="BE980" s="33">
        <v>8.2595832956333951E-2</v>
      </c>
      <c r="BF980" s="33"/>
    </row>
    <row r="981" spans="3:58" x14ac:dyDescent="0.3">
      <c r="C981" s="34">
        <v>43710</v>
      </c>
      <c r="D981">
        <v>21183.912305562058</v>
      </c>
      <c r="E981">
        <v>181.59969910474189</v>
      </c>
      <c r="F981">
        <v>599.63470902524296</v>
      </c>
      <c r="G981" t="s">
        <v>310</v>
      </c>
      <c r="H981">
        <v>1335.5390468058622</v>
      </c>
      <c r="I981">
        <v>733.29655063193184</v>
      </c>
      <c r="J981">
        <v>4.0451874954267675</v>
      </c>
      <c r="K981">
        <v>287.53192759421324</v>
      </c>
      <c r="L981">
        <v>364.53992150997607</v>
      </c>
      <c r="M981">
        <v>369.94080556346546</v>
      </c>
      <c r="N981">
        <v>1331.0495690195194</v>
      </c>
      <c r="O981">
        <v>21.90673815630166</v>
      </c>
      <c r="P981">
        <v>16.69669151642065</v>
      </c>
      <c r="Q981">
        <v>4.1119566403282715</v>
      </c>
      <c r="R981">
        <v>983.57644750697455</v>
      </c>
      <c r="S981">
        <v>999.88369090860431</v>
      </c>
      <c r="T981">
        <v>4200.0093223951699</v>
      </c>
      <c r="U981">
        <v>2200.0044238263481</v>
      </c>
      <c r="V981">
        <v>204.96553606530148</v>
      </c>
      <c r="W981">
        <v>23.550000190734863</v>
      </c>
      <c r="X981">
        <v>0.7373499870300293</v>
      </c>
      <c r="Y981">
        <v>1.6850000321865082</v>
      </c>
      <c r="Z981" t="s">
        <v>310</v>
      </c>
      <c r="AA981" t="s">
        <v>310</v>
      </c>
      <c r="AB981" t="s">
        <v>310</v>
      </c>
      <c r="AC981" t="s">
        <v>310</v>
      </c>
      <c r="AD981" t="s">
        <v>310</v>
      </c>
      <c r="AE981">
        <v>13027.433289902569</v>
      </c>
      <c r="AF981">
        <v>92.649999618530273</v>
      </c>
      <c r="AG981">
        <v>8.7450001239776611</v>
      </c>
      <c r="AH981">
        <v>351.07500457763672</v>
      </c>
      <c r="AI981" t="s">
        <v>310</v>
      </c>
      <c r="AJ981">
        <v>1.449999988079071</v>
      </c>
      <c r="AK981">
        <v>6500</v>
      </c>
      <c r="AL981">
        <v>76.49753364013543</v>
      </c>
      <c r="AM981">
        <v>1.0997935317189389</v>
      </c>
      <c r="AN981">
        <v>4.3365261499922871</v>
      </c>
      <c r="AO981">
        <v>17.522608078132912</v>
      </c>
      <c r="AP981">
        <v>5.1400636950274511E-2</v>
      </c>
      <c r="AQ981">
        <v>3.7748275407614926</v>
      </c>
      <c r="AR981">
        <v>37246.124954282801</v>
      </c>
      <c r="AS981">
        <v>39340.5947520646</v>
      </c>
      <c r="AT981">
        <v>457.09316902068855</v>
      </c>
      <c r="AU981">
        <v>620.64123731497216</v>
      </c>
      <c r="AV981">
        <v>542.01801042917964</v>
      </c>
      <c r="AW981">
        <v>564.4953620321927</v>
      </c>
      <c r="AX981">
        <v>563.04391361695514</v>
      </c>
      <c r="AY981">
        <v>554.95327958300743</v>
      </c>
      <c r="AZ981">
        <v>3.8038310036578626</v>
      </c>
      <c r="BA981">
        <v>-14.394827246422857</v>
      </c>
      <c r="BB981">
        <v>69.502386046851285</v>
      </c>
      <c r="BC981">
        <v>964.42961620051892</v>
      </c>
      <c r="BD981">
        <v>6999.4851548596553</v>
      </c>
      <c r="BE981" s="33">
        <v>8.6570832567910358E-2</v>
      </c>
      <c r="BF981" s="33"/>
    </row>
    <row r="982" spans="3:58" x14ac:dyDescent="0.3">
      <c r="C982" s="34">
        <v>43711</v>
      </c>
      <c r="D982">
        <v>19942.415486583148</v>
      </c>
      <c r="E982">
        <v>181.45131077618777</v>
      </c>
      <c r="F982">
        <v>596.53713190363862</v>
      </c>
      <c r="G982" t="s">
        <v>310</v>
      </c>
      <c r="H982">
        <v>1340.4383523217382</v>
      </c>
      <c r="I982">
        <v>731.81720687250186</v>
      </c>
      <c r="J982">
        <v>4.375465887334002</v>
      </c>
      <c r="K982">
        <v>287.3285583778686</v>
      </c>
      <c r="L982">
        <v>356.55121361778566</v>
      </c>
      <c r="M982">
        <v>365.86053903910789</v>
      </c>
      <c r="N982">
        <v>1337.2847701791618</v>
      </c>
      <c r="O982">
        <v>21.296066227924822</v>
      </c>
      <c r="P982">
        <v>16.103932073213088</v>
      </c>
      <c r="Q982">
        <v>4.378896207695016</v>
      </c>
      <c r="R982">
        <v>960.11048874216272</v>
      </c>
      <c r="S982">
        <v>1000.0035390075273</v>
      </c>
      <c r="T982">
        <v>4200.051350503958</v>
      </c>
      <c r="U982">
        <v>2200.0830467929068</v>
      </c>
      <c r="V982">
        <v>205.1756310346251</v>
      </c>
      <c r="W982">
        <v>23.374999523162842</v>
      </c>
      <c r="X982">
        <v>0.75882500410079956</v>
      </c>
      <c r="Y982">
        <v>1.6699999868869781</v>
      </c>
      <c r="Z982" t="s">
        <v>310</v>
      </c>
      <c r="AA982" t="s">
        <v>310</v>
      </c>
      <c r="AB982" t="s">
        <v>310</v>
      </c>
      <c r="AC982" t="s">
        <v>310</v>
      </c>
      <c r="AD982" t="s">
        <v>310</v>
      </c>
      <c r="AE982">
        <v>12152.864385414339</v>
      </c>
      <c r="AF982">
        <v>92.599998474121094</v>
      </c>
      <c r="AG982">
        <v>8.7283333142598476</v>
      </c>
      <c r="AH982">
        <v>351.07499694824219</v>
      </c>
      <c r="AI982" t="s">
        <v>310</v>
      </c>
      <c r="AJ982">
        <v>1.3999999761581421</v>
      </c>
      <c r="AK982">
        <v>6500</v>
      </c>
      <c r="AL982">
        <v>76.538267020539678</v>
      </c>
      <c r="AM982">
        <v>1.0964738016115174</v>
      </c>
      <c r="AN982">
        <v>4.1336160589202526</v>
      </c>
      <c r="AO982">
        <v>17.690694219476061</v>
      </c>
      <c r="AP982">
        <v>5.2230349228576022E-2</v>
      </c>
      <c r="AQ982">
        <v>3.812998992455682</v>
      </c>
      <c r="AR982">
        <v>36137.001917994028</v>
      </c>
      <c r="AS982">
        <v>36948.688101807995</v>
      </c>
      <c r="AT982">
        <v>449.93540409691866</v>
      </c>
      <c r="AU982">
        <v>619.51530767023621</v>
      </c>
      <c r="AV982">
        <v>530.46744489595312</v>
      </c>
      <c r="AW982">
        <v>555.04540843903078</v>
      </c>
      <c r="AX982">
        <v>553.40841769209487</v>
      </c>
      <c r="AY982">
        <v>544.51686257004553</v>
      </c>
      <c r="AZ982">
        <v>3.7563187790664174</v>
      </c>
      <c r="BA982">
        <v>-14.347387260042371</v>
      </c>
      <c r="BB982">
        <v>70.278218515119235</v>
      </c>
      <c r="BC982">
        <v>1013.6361696716625</v>
      </c>
      <c r="BD982">
        <v>6999.9397317738512</v>
      </c>
      <c r="BE982" s="33">
        <v>8.7795833746592208E-2</v>
      </c>
      <c r="BF982" s="33"/>
    </row>
    <row r="983" spans="3:58" x14ac:dyDescent="0.3">
      <c r="C983" s="34">
        <v>43712</v>
      </c>
      <c r="D983">
        <v>16892.234940184557</v>
      </c>
      <c r="E983">
        <v>178.63181854097698</v>
      </c>
      <c r="F983">
        <v>578.05671687294034</v>
      </c>
      <c r="G983" t="s">
        <v>310</v>
      </c>
      <c r="H983">
        <v>1350.6950890923008</v>
      </c>
      <c r="I983">
        <v>704.48238767771795</v>
      </c>
      <c r="J983">
        <v>6.0060361507493472</v>
      </c>
      <c r="K983">
        <v>283.98894066153497</v>
      </c>
      <c r="L983">
        <v>348.49927397998448</v>
      </c>
      <c r="M983">
        <v>358.26669969806011</v>
      </c>
      <c r="N983">
        <v>1352.4142862496174</v>
      </c>
      <c r="O983">
        <v>20.25342793138984</v>
      </c>
      <c r="P983">
        <v>15.091260167969573</v>
      </c>
      <c r="Q983">
        <v>5.1255744816208919</v>
      </c>
      <c r="R983">
        <v>944.41363848052004</v>
      </c>
      <c r="S983">
        <v>999.98441179464533</v>
      </c>
      <c r="T983">
        <v>4200.0417001029873</v>
      </c>
      <c r="U983">
        <v>2199.9657590737115</v>
      </c>
      <c r="V983">
        <v>205.63873815330231</v>
      </c>
      <c r="W983">
        <v>23.225000381469727</v>
      </c>
      <c r="X983">
        <v>0.78085000813007355</v>
      </c>
      <c r="Y983">
        <v>1.6449999809265137</v>
      </c>
      <c r="Z983" t="s">
        <v>310</v>
      </c>
      <c r="AA983" t="s">
        <v>310</v>
      </c>
      <c r="AB983" t="s">
        <v>310</v>
      </c>
      <c r="AC983" t="s">
        <v>310</v>
      </c>
      <c r="AD983" t="s">
        <v>310</v>
      </c>
      <c r="AE983">
        <v>10150.645326886555</v>
      </c>
      <c r="AF983">
        <v>93.125001907348633</v>
      </c>
      <c r="AG983">
        <v>8.3525002002716064</v>
      </c>
      <c r="AH983">
        <v>347.37500762939453</v>
      </c>
      <c r="AI983" t="s">
        <v>310</v>
      </c>
      <c r="AJ983">
        <v>0.57500000298023224</v>
      </c>
      <c r="AK983">
        <v>6500</v>
      </c>
      <c r="AL983">
        <v>76.547167975509652</v>
      </c>
      <c r="AM983">
        <v>1.1010355106091136</v>
      </c>
      <c r="AN983">
        <v>3.3406445636050637</v>
      </c>
      <c r="AO983">
        <v>18.481986077018163</v>
      </c>
      <c r="AP983">
        <v>5.9688271223216217E-2</v>
      </c>
      <c r="AQ983">
        <v>3.6740368154485816</v>
      </c>
      <c r="AR983">
        <v>35282.231057062185</v>
      </c>
      <c r="AS983">
        <v>33854.259956007183</v>
      </c>
      <c r="AT983">
        <v>401.2657747136534</v>
      </c>
      <c r="AU983">
        <v>607.91163228926382</v>
      </c>
      <c r="AV983">
        <v>493.50336077043249</v>
      </c>
      <c r="AW983">
        <v>525.3891078396191</v>
      </c>
      <c r="AX983">
        <v>523.36736525392189</v>
      </c>
      <c r="AY983">
        <v>508.71505053698377</v>
      </c>
      <c r="AZ983">
        <v>3.6974748731007914</v>
      </c>
      <c r="BA983">
        <v>-14.328772313828258</v>
      </c>
      <c r="BB983">
        <v>68.80605564004108</v>
      </c>
      <c r="BC983">
        <v>1208.9163329063317</v>
      </c>
      <c r="BD983">
        <v>7000.2431285103094</v>
      </c>
      <c r="BE983" s="33">
        <v>8.1600001702706024E-2</v>
      </c>
      <c r="BF983" s="33"/>
    </row>
    <row r="984" spans="3:58" x14ac:dyDescent="0.3">
      <c r="C984" s="34">
        <v>43713</v>
      </c>
      <c r="D984">
        <v>21001.18033149889</v>
      </c>
      <c r="E984">
        <v>181.46173006591209</v>
      </c>
      <c r="F984">
        <v>600.95305439649735</v>
      </c>
      <c r="G984" t="s">
        <v>310</v>
      </c>
      <c r="H984">
        <v>1335.2801800929367</v>
      </c>
      <c r="I984">
        <v>735.26461281723243</v>
      </c>
      <c r="J984">
        <v>3.901598261784923</v>
      </c>
      <c r="K984">
        <v>284.70027347779978</v>
      </c>
      <c r="L984">
        <v>359.57613103841049</v>
      </c>
      <c r="M984">
        <v>368.69838106634899</v>
      </c>
      <c r="N984">
        <v>1331.0699367367565</v>
      </c>
      <c r="O984">
        <v>21.902339895432142</v>
      </c>
      <c r="P984">
        <v>16.683151554416447</v>
      </c>
      <c r="Q984">
        <v>4.4299973559549004</v>
      </c>
      <c r="R984">
        <v>943.2086705914254</v>
      </c>
      <c r="S984">
        <v>1000.0324951316591</v>
      </c>
      <c r="T984">
        <v>4200.0048735228829</v>
      </c>
      <c r="U984">
        <v>2199.972638994318</v>
      </c>
      <c r="V984">
        <v>205.27330684331031</v>
      </c>
      <c r="W984">
        <v>23.274999618530273</v>
      </c>
      <c r="X984">
        <v>0.82602502405643463</v>
      </c>
      <c r="Y984">
        <v>1.6100000143051147</v>
      </c>
      <c r="Z984" t="s">
        <v>310</v>
      </c>
      <c r="AA984" t="s">
        <v>310</v>
      </c>
      <c r="AB984" t="s">
        <v>310</v>
      </c>
      <c r="AC984" t="s">
        <v>310</v>
      </c>
      <c r="AD984" t="s">
        <v>310</v>
      </c>
      <c r="AE984">
        <v>12340.822655104061</v>
      </c>
      <c r="AF984">
        <v>93.224998474121094</v>
      </c>
      <c r="AG984">
        <v>8.3350000381469727</v>
      </c>
      <c r="AH984">
        <v>335.84999847412109</v>
      </c>
      <c r="AI984" t="s">
        <v>310</v>
      </c>
      <c r="AJ984">
        <v>0.30000001192092896</v>
      </c>
      <c r="AK984">
        <v>6500</v>
      </c>
      <c r="AL984">
        <v>76.495047936280613</v>
      </c>
      <c r="AM984">
        <v>1.0971788876641342</v>
      </c>
      <c r="AN984">
        <v>4.4658654564919367</v>
      </c>
      <c r="AO984">
        <v>17.404617311766039</v>
      </c>
      <c r="AP984">
        <v>5.3840561372502919E-2</v>
      </c>
      <c r="AQ984">
        <v>3.622008740779048</v>
      </c>
      <c r="AR984">
        <v>36734.154078476873</v>
      </c>
      <c r="AS984">
        <v>35858.387893386323</v>
      </c>
      <c r="AT984">
        <v>456.67929974357651</v>
      </c>
      <c r="AU984">
        <v>622.48331310465971</v>
      </c>
      <c r="AV984">
        <v>541.1767297810278</v>
      </c>
      <c r="AW984">
        <v>564.37402835396847</v>
      </c>
      <c r="AX984">
        <v>562.71179382218281</v>
      </c>
      <c r="AY984">
        <v>554.30607067378025</v>
      </c>
      <c r="AZ984">
        <v>3.6516116464654309</v>
      </c>
      <c r="BA984">
        <v>-14.231405051341316</v>
      </c>
      <c r="BB984">
        <v>69.55299302402409</v>
      </c>
      <c r="BC984">
        <v>1203.3984724535883</v>
      </c>
      <c r="BD984">
        <v>7000.5381577444614</v>
      </c>
      <c r="BE984" s="33">
        <v>8.4895835258066654E-2</v>
      </c>
      <c r="BF984" s="33"/>
    </row>
    <row r="985" spans="3:58" x14ac:dyDescent="0.3">
      <c r="C985" s="34">
        <v>43714</v>
      </c>
      <c r="D985">
        <v>20998.684943889515</v>
      </c>
      <c r="E985">
        <v>184.19065379834166</v>
      </c>
      <c r="F985">
        <v>606.70147689418525</v>
      </c>
      <c r="G985" t="s">
        <v>310</v>
      </c>
      <c r="H985">
        <v>1335.0274113876947</v>
      </c>
      <c r="I985">
        <v>725.17117507940782</v>
      </c>
      <c r="J985">
        <v>4.1809253438699896</v>
      </c>
      <c r="K985">
        <v>286.11186463796412</v>
      </c>
      <c r="L985">
        <v>358.71405658016187</v>
      </c>
      <c r="M985">
        <v>370.21421784555127</v>
      </c>
      <c r="N985">
        <v>1333.8802597435613</v>
      </c>
      <c r="O985">
        <v>21.747271979197141</v>
      </c>
      <c r="P985">
        <v>16.534477197260156</v>
      </c>
      <c r="Q985">
        <v>4.3985216150674242</v>
      </c>
      <c r="R985">
        <v>934.76419278727928</v>
      </c>
      <c r="S985">
        <v>1000.0072977416125</v>
      </c>
      <c r="T985">
        <v>4200.0128657216155</v>
      </c>
      <c r="U985">
        <v>2199.9427336318927</v>
      </c>
      <c r="V985">
        <v>205.18157749770671</v>
      </c>
      <c r="W985">
        <v>23.674999237060547</v>
      </c>
      <c r="X985">
        <v>0.84962502121925354</v>
      </c>
      <c r="Y985">
        <v>1.5399999916553497</v>
      </c>
      <c r="Z985" t="s">
        <v>310</v>
      </c>
      <c r="AA985" t="s">
        <v>310</v>
      </c>
      <c r="AB985" t="s">
        <v>310</v>
      </c>
      <c r="AC985" t="s">
        <v>310</v>
      </c>
      <c r="AD985" t="s">
        <v>310</v>
      </c>
      <c r="AE985">
        <v>12914.879664653326</v>
      </c>
      <c r="AF985">
        <v>92.900001525878906</v>
      </c>
      <c r="AG985">
        <v>8.3299999237060547</v>
      </c>
      <c r="AH985">
        <v>346.94998931884766</v>
      </c>
      <c r="AI985" t="s">
        <v>310</v>
      </c>
      <c r="AJ985">
        <v>0.82500000298023224</v>
      </c>
      <c r="AK985">
        <v>6500</v>
      </c>
      <c r="AL985">
        <v>76.635772008203134</v>
      </c>
      <c r="AM985">
        <v>1.0938164987992518</v>
      </c>
      <c r="AN985">
        <v>4.2032749292713429</v>
      </c>
      <c r="AO985">
        <v>17.550370873405818</v>
      </c>
      <c r="AP985">
        <v>5.7449115770523203E-2</v>
      </c>
      <c r="AQ985">
        <v>3.8088642325943631</v>
      </c>
      <c r="AR985">
        <v>36441.556687646873</v>
      </c>
      <c r="AS985">
        <v>39602.310694767715</v>
      </c>
      <c r="AT985">
        <v>458.89152152343627</v>
      </c>
      <c r="AU985">
        <v>628.66408799887733</v>
      </c>
      <c r="AV985">
        <v>548.76379524465358</v>
      </c>
      <c r="AW985">
        <v>570.05149233502107</v>
      </c>
      <c r="AX985">
        <v>568.93389201648642</v>
      </c>
      <c r="AY985">
        <v>561.04167727887796</v>
      </c>
      <c r="AZ985">
        <v>3.806231455552576</v>
      </c>
      <c r="BA985">
        <v>-14.287309536049662</v>
      </c>
      <c r="BB985">
        <v>71.179552663040539</v>
      </c>
      <c r="BC985">
        <v>1028.7472058553328</v>
      </c>
      <c r="BD985">
        <v>6999.9264718732584</v>
      </c>
      <c r="BE985" s="33">
        <v>9.5645835002263382E-2</v>
      </c>
      <c r="BF985" s="33"/>
    </row>
    <row r="986" spans="3:58" x14ac:dyDescent="0.3">
      <c r="C986" s="34">
        <v>43715</v>
      </c>
      <c r="D986">
        <v>21001.719933921118</v>
      </c>
      <c r="E986">
        <v>182.56428154705029</v>
      </c>
      <c r="F986">
        <v>601.23067807200084</v>
      </c>
      <c r="G986" t="s">
        <v>310</v>
      </c>
      <c r="H986">
        <v>1335.0173530827803</v>
      </c>
      <c r="I986">
        <v>728.48110148228398</v>
      </c>
      <c r="J986">
        <v>4.1794984513217157</v>
      </c>
      <c r="K986">
        <v>286.25032537219005</v>
      </c>
      <c r="L986">
        <v>359.211415084988</v>
      </c>
      <c r="M986">
        <v>366.3448259378161</v>
      </c>
      <c r="N986">
        <v>1334.3120076538057</v>
      </c>
      <c r="O986">
        <v>21.78304255380835</v>
      </c>
      <c r="P986">
        <v>16.57026110180129</v>
      </c>
      <c r="Q986">
        <v>4.2796399442042405</v>
      </c>
      <c r="R986">
        <v>927.48471121354339</v>
      </c>
      <c r="S986">
        <v>999.99853397856464</v>
      </c>
      <c r="T986">
        <v>4200.0393987482339</v>
      </c>
      <c r="U986">
        <v>2199.9017490159513</v>
      </c>
      <c r="V986">
        <v>205.1262865571438</v>
      </c>
      <c r="W986">
        <v>23.949999809265137</v>
      </c>
      <c r="X986">
        <v>0.82282498478889465</v>
      </c>
      <c r="Y986">
        <v>1.5800000131130219</v>
      </c>
      <c r="Z986" t="s">
        <v>310</v>
      </c>
      <c r="AA986" t="s">
        <v>310</v>
      </c>
      <c r="AB986" t="s">
        <v>310</v>
      </c>
      <c r="AC986" t="s">
        <v>310</v>
      </c>
      <c r="AD986" t="s">
        <v>310</v>
      </c>
      <c r="AE986">
        <v>12944.971946807706</v>
      </c>
      <c r="AF986">
        <v>92.875001907348633</v>
      </c>
      <c r="AG986">
        <v>8.3150002956390381</v>
      </c>
      <c r="AH986">
        <v>350.07499694824219</v>
      </c>
      <c r="AI986" t="s">
        <v>310</v>
      </c>
      <c r="AJ986">
        <v>1</v>
      </c>
      <c r="AK986">
        <v>6500</v>
      </c>
      <c r="AL986">
        <v>76.738552249306579</v>
      </c>
      <c r="AM986">
        <v>1.0881534933580417</v>
      </c>
      <c r="AN986">
        <v>4.1856749094510546</v>
      </c>
      <c r="AO986">
        <v>17.476447527607885</v>
      </c>
      <c r="AP986">
        <v>5.7572773337839403E-2</v>
      </c>
      <c r="AQ986">
        <v>3.5943534975646938</v>
      </c>
      <c r="AR986">
        <v>36804.127109590678</v>
      </c>
      <c r="AS986">
        <v>39435.836133509096</v>
      </c>
      <c r="AT986">
        <v>457.84168622479893</v>
      </c>
      <c r="AU986">
        <v>622.71856551864607</v>
      </c>
      <c r="AV986">
        <v>546.75851210580686</v>
      </c>
      <c r="AW986">
        <v>566.81238824842717</v>
      </c>
      <c r="AX986">
        <v>565.76629887647232</v>
      </c>
      <c r="AY986">
        <v>558.87715482927126</v>
      </c>
      <c r="AZ986">
        <v>4.3362476653613555</v>
      </c>
      <c r="BA986">
        <v>-14.18904962994144</v>
      </c>
      <c r="BB986">
        <v>72.526962113771773</v>
      </c>
      <c r="BC986">
        <v>957.24978906927697</v>
      </c>
      <c r="BD986">
        <v>6999.6737939289851</v>
      </c>
      <c r="BE986" s="33">
        <v>9.743750126411517E-2</v>
      </c>
      <c r="BF986" s="33"/>
    </row>
    <row r="987" spans="3:58" x14ac:dyDescent="0.3">
      <c r="C987" s="34">
        <v>43716</v>
      </c>
      <c r="D987">
        <v>20998.538802067495</v>
      </c>
      <c r="E987">
        <v>179.47657899250277</v>
      </c>
      <c r="F987">
        <v>606.2785158543013</v>
      </c>
      <c r="G987" t="s">
        <v>310</v>
      </c>
      <c r="H987">
        <v>1334.9797098952577</v>
      </c>
      <c r="I987">
        <v>729.90929041917059</v>
      </c>
      <c r="J987">
        <v>4.0270834472129149</v>
      </c>
      <c r="K987">
        <v>284.2817499208814</v>
      </c>
      <c r="L987">
        <v>359.62983308508399</v>
      </c>
      <c r="M987">
        <v>366.163825678602</v>
      </c>
      <c r="N987">
        <v>1334.1588119458993</v>
      </c>
      <c r="O987">
        <v>21.770185365057166</v>
      </c>
      <c r="P987">
        <v>16.55910308289144</v>
      </c>
      <c r="Q987">
        <v>4.2308049493988813</v>
      </c>
      <c r="R987">
        <v>928.30615543699207</v>
      </c>
      <c r="S987">
        <v>999.99592649422539</v>
      </c>
      <c r="T987">
        <v>4200.0176842642668</v>
      </c>
      <c r="U987">
        <v>2200.0213786907934</v>
      </c>
      <c r="V987">
        <v>205.02264891297247</v>
      </c>
      <c r="W987">
        <v>24</v>
      </c>
      <c r="X987">
        <v>0.79559999704360962</v>
      </c>
      <c r="Y987">
        <v>1.6150000095367432</v>
      </c>
      <c r="Z987" t="s">
        <v>310</v>
      </c>
      <c r="AA987" t="s">
        <v>310</v>
      </c>
      <c r="AB987" t="s">
        <v>310</v>
      </c>
      <c r="AC987" t="s">
        <v>310</v>
      </c>
      <c r="AD987" t="s">
        <v>310</v>
      </c>
      <c r="AE987">
        <v>12911.246628988374</v>
      </c>
      <c r="AF987">
        <v>92.975000381469727</v>
      </c>
      <c r="AG987">
        <v>8.3325002193450928</v>
      </c>
      <c r="AH987">
        <v>351.67499542236328</v>
      </c>
      <c r="AI987" t="s">
        <v>310</v>
      </c>
      <c r="AJ987">
        <v>1</v>
      </c>
      <c r="AK987">
        <v>6500</v>
      </c>
      <c r="AL987">
        <v>76.712475556610954</v>
      </c>
      <c r="AM987">
        <v>1.0890536099541508</v>
      </c>
      <c r="AN987">
        <v>4.3165052692470329</v>
      </c>
      <c r="AO987">
        <v>17.367805949247643</v>
      </c>
      <c r="AP987">
        <v>5.7598361762743251E-2</v>
      </c>
      <c r="AQ987">
        <v>3.7149015120092943</v>
      </c>
      <c r="AR987">
        <v>36842.526931433174</v>
      </c>
      <c r="AS987">
        <v>41286.492534714882</v>
      </c>
      <c r="AT987">
        <v>454.4527839522915</v>
      </c>
      <c r="AU987">
        <v>627.90494347034246</v>
      </c>
      <c r="AV987">
        <v>545.8354810601686</v>
      </c>
      <c r="AW987">
        <v>566.08366040947396</v>
      </c>
      <c r="AX987">
        <v>564.90316587337077</v>
      </c>
      <c r="AY987">
        <v>558.02399303778589</v>
      </c>
      <c r="AZ987">
        <v>3.7755946016296278</v>
      </c>
      <c r="BA987">
        <v>-14.220713620589629</v>
      </c>
      <c r="BB987">
        <v>73.718575843263196</v>
      </c>
      <c r="BC987">
        <v>948.52431959013666</v>
      </c>
      <c r="BD987">
        <v>6999.6193491106815</v>
      </c>
      <c r="BE987" s="33">
        <v>9.2262501828372478E-2</v>
      </c>
      <c r="BF987" s="33"/>
    </row>
    <row r="988" spans="3:58" x14ac:dyDescent="0.3">
      <c r="C988" s="34">
        <v>43717</v>
      </c>
      <c r="D988">
        <v>20999.672564648365</v>
      </c>
      <c r="E988">
        <v>179.04309373202997</v>
      </c>
      <c r="F988">
        <v>610.80700478521953</v>
      </c>
      <c r="G988" t="s">
        <v>310</v>
      </c>
      <c r="H988">
        <v>1332.5227945927822</v>
      </c>
      <c r="I988">
        <v>734.03768352467398</v>
      </c>
      <c r="J988">
        <v>3.5458140453312907</v>
      </c>
      <c r="K988">
        <v>278.85813881129519</v>
      </c>
      <c r="L988">
        <v>352.28323649380019</v>
      </c>
      <c r="M988">
        <v>364.82908992443612</v>
      </c>
      <c r="N988">
        <v>1333.4611485964217</v>
      </c>
      <c r="O988">
        <v>21.68426838287845</v>
      </c>
      <c r="P988">
        <v>16.468654201519819</v>
      </c>
      <c r="Q988">
        <v>4.3338908179959237</v>
      </c>
      <c r="R988">
        <v>898.7818566668592</v>
      </c>
      <c r="S988">
        <v>1000.0604082417032</v>
      </c>
      <c r="T988">
        <v>4199.9923339416973</v>
      </c>
      <c r="U988">
        <v>2199.9926284651629</v>
      </c>
      <c r="V988">
        <v>204.34665129547508</v>
      </c>
      <c r="W988">
        <v>23.77500057220459</v>
      </c>
      <c r="X988">
        <v>0.77670000493526459</v>
      </c>
      <c r="Y988">
        <v>1.7100000083446503</v>
      </c>
      <c r="Z988" t="s">
        <v>310</v>
      </c>
      <c r="AA988" t="s">
        <v>310</v>
      </c>
      <c r="AB988" t="s">
        <v>310</v>
      </c>
      <c r="AC988" t="s">
        <v>310</v>
      </c>
      <c r="AD988" t="s">
        <v>310</v>
      </c>
      <c r="AE988">
        <v>12817.17133532608</v>
      </c>
      <c r="AF988">
        <v>92.850002288818359</v>
      </c>
      <c r="AG988">
        <v>8.3400001525878906</v>
      </c>
      <c r="AH988">
        <v>352.17500305175781</v>
      </c>
      <c r="AI988" t="s">
        <v>310</v>
      </c>
      <c r="AJ988">
        <v>1</v>
      </c>
      <c r="AK988">
        <v>6500</v>
      </c>
      <c r="AL988">
        <v>78.188088289515704</v>
      </c>
      <c r="AM988">
        <v>0.99212660030928435</v>
      </c>
      <c r="AN988">
        <v>4.5043537229966448</v>
      </c>
      <c r="AO988">
        <v>15.832072694672981</v>
      </c>
      <c r="AP988">
        <v>5.658661603814559E-2</v>
      </c>
      <c r="AQ988">
        <v>3.6547925594037283</v>
      </c>
      <c r="AR988">
        <v>36391.77881782339</v>
      </c>
      <c r="AS988">
        <v>42569.856312868134</v>
      </c>
      <c r="AT988">
        <v>455.51168615384336</v>
      </c>
      <c r="AU988">
        <v>632.95934984626558</v>
      </c>
      <c r="AV988">
        <v>554.89328384078192</v>
      </c>
      <c r="AW988">
        <v>574.3919011828765</v>
      </c>
      <c r="AX988">
        <v>573.43442092652924</v>
      </c>
      <c r="AY988">
        <v>566.17191566931911</v>
      </c>
      <c r="AZ988">
        <v>3.9605595778383949</v>
      </c>
      <c r="BA988">
        <v>-14.546720484106039</v>
      </c>
      <c r="BB988">
        <v>68.43439102764718</v>
      </c>
      <c r="BC988">
        <v>958.54387366292519</v>
      </c>
      <c r="BD988">
        <v>6999.9721674463881</v>
      </c>
      <c r="BE988" s="33">
        <v>8.9112498797476292E-2</v>
      </c>
      <c r="BF988" s="33"/>
    </row>
    <row r="989" spans="3:58" x14ac:dyDescent="0.3">
      <c r="C989" s="34">
        <v>43718</v>
      </c>
      <c r="D989">
        <v>21000.217493824795</v>
      </c>
      <c r="E989">
        <v>180.43597236847506</v>
      </c>
      <c r="F989">
        <v>619.14124641965839</v>
      </c>
      <c r="G989" t="s">
        <v>310</v>
      </c>
      <c r="H989">
        <v>1330.0484092066497</v>
      </c>
      <c r="I989">
        <v>743.35388023774249</v>
      </c>
      <c r="J989">
        <v>3.1983101587556213</v>
      </c>
      <c r="K989">
        <v>280.80979942187315</v>
      </c>
      <c r="L989">
        <v>351.29333404914615</v>
      </c>
      <c r="M989">
        <v>368.01232361514309</v>
      </c>
      <c r="N989">
        <v>1331.8737851732712</v>
      </c>
      <c r="O989">
        <v>21.672044764379336</v>
      </c>
      <c r="P989">
        <v>16.467924745617793</v>
      </c>
      <c r="Q989">
        <v>4.3146338249309668</v>
      </c>
      <c r="R989">
        <v>623.27540291664081</v>
      </c>
      <c r="S989">
        <v>999.80182701080537</v>
      </c>
      <c r="T989">
        <v>4200.0279757484359</v>
      </c>
      <c r="U989">
        <v>2200.0888848597833</v>
      </c>
      <c r="V989">
        <v>202.23572187662975</v>
      </c>
      <c r="W989">
        <v>24.075000762939453</v>
      </c>
      <c r="X989">
        <v>0.7822750061750412</v>
      </c>
      <c r="Y989">
        <v>1.7400000095367432</v>
      </c>
      <c r="Z989" t="s">
        <v>310</v>
      </c>
      <c r="AA989" t="s">
        <v>310</v>
      </c>
      <c r="AB989" t="s">
        <v>310</v>
      </c>
      <c r="AC989" t="s">
        <v>310</v>
      </c>
      <c r="AD989" t="s">
        <v>310</v>
      </c>
      <c r="AE989">
        <v>12907.561321223364</v>
      </c>
      <c r="AF989">
        <v>92.875001907348633</v>
      </c>
      <c r="AG989">
        <v>8.2125000953674316</v>
      </c>
      <c r="AH989">
        <v>351.19999694824219</v>
      </c>
      <c r="AI989" t="s">
        <v>310</v>
      </c>
      <c r="AJ989">
        <v>1</v>
      </c>
      <c r="AK989">
        <v>6500</v>
      </c>
      <c r="AL989">
        <v>87.781442087258426</v>
      </c>
      <c r="AM989">
        <v>0.77696494101500335</v>
      </c>
      <c r="AN989">
        <v>2.5587138770670403</v>
      </c>
      <c r="AO989">
        <v>7.8689355064692714</v>
      </c>
      <c r="AP989">
        <v>0.64429381848192135</v>
      </c>
      <c r="AQ989">
        <v>7.268622169936469</v>
      </c>
      <c r="AR989">
        <v>35910.355523133701</v>
      </c>
      <c r="AS989">
        <v>44561.08082432767</v>
      </c>
      <c r="AT989">
        <v>456.05719729018494</v>
      </c>
      <c r="AU989">
        <v>641.86762162516459</v>
      </c>
      <c r="AV989">
        <v>560.7632706897881</v>
      </c>
      <c r="AW989">
        <v>579.60387306787516</v>
      </c>
      <c r="AX989">
        <v>578.67927689427961</v>
      </c>
      <c r="AY989">
        <v>571.17824484835751</v>
      </c>
      <c r="AZ989">
        <v>3.6800168211486159</v>
      </c>
      <c r="BA989">
        <v>-14.340825071560843</v>
      </c>
      <c r="BB989">
        <v>68.397931272013295</v>
      </c>
      <c r="BC989">
        <v>953.46217721065261</v>
      </c>
      <c r="BD989">
        <v>6999.7096727837707</v>
      </c>
      <c r="BE989" s="33">
        <v>8.7912500215073422E-2</v>
      </c>
      <c r="BF989" s="33"/>
    </row>
    <row r="990" spans="3:58" x14ac:dyDescent="0.3">
      <c r="C990" s="34">
        <v>43719</v>
      </c>
      <c r="D990">
        <v>21000.933782149277</v>
      </c>
      <c r="E990">
        <v>181.6401962518552</v>
      </c>
      <c r="F990">
        <v>622.12432752051996</v>
      </c>
      <c r="G990" t="s">
        <v>310</v>
      </c>
      <c r="H990">
        <v>1330.388743342779</v>
      </c>
      <c r="I990">
        <v>744.61166645487242</v>
      </c>
      <c r="J990">
        <v>3.6067713876552125</v>
      </c>
      <c r="K990">
        <v>279.18164856808744</v>
      </c>
      <c r="L990">
        <v>348.86880338087042</v>
      </c>
      <c r="M990">
        <v>365.75915419733491</v>
      </c>
      <c r="N990">
        <v>1331.5944347190245</v>
      </c>
      <c r="O990">
        <v>21.769370550214969</v>
      </c>
      <c r="P990">
        <v>16.567114150256433</v>
      </c>
      <c r="Q990">
        <v>4.3063863724661937</v>
      </c>
      <c r="R990">
        <v>784.64423192201832</v>
      </c>
      <c r="S990">
        <v>1000.0902083461716</v>
      </c>
      <c r="T990">
        <v>4200.0794668903545</v>
      </c>
      <c r="U990">
        <v>2200.0642590476004</v>
      </c>
      <c r="V990">
        <v>202.58356461487554</v>
      </c>
      <c r="W990">
        <v>23.750000476837158</v>
      </c>
      <c r="X990">
        <v>0.76572501659393311</v>
      </c>
      <c r="Y990">
        <v>1.6350000202655792</v>
      </c>
      <c r="Z990" t="s">
        <v>310</v>
      </c>
      <c r="AA990" t="s">
        <v>310</v>
      </c>
      <c r="AB990" t="s">
        <v>310</v>
      </c>
      <c r="AC990" t="s">
        <v>310</v>
      </c>
      <c r="AD990" t="s">
        <v>310</v>
      </c>
      <c r="AE990">
        <v>12921.266599825582</v>
      </c>
      <c r="AF990">
        <v>92.749998092651367</v>
      </c>
      <c r="AG990">
        <v>8.2899999618530273</v>
      </c>
      <c r="AH990">
        <v>351.80000305175781</v>
      </c>
      <c r="AI990" t="s">
        <v>310</v>
      </c>
      <c r="AJ990">
        <v>1.8249999284744263</v>
      </c>
      <c r="AK990">
        <v>6500</v>
      </c>
      <c r="AL990">
        <v>93.938619644561143</v>
      </c>
      <c r="AM990">
        <v>0.70825688499630302</v>
      </c>
      <c r="AN990">
        <v>0.90264733616085435</v>
      </c>
      <c r="AO990">
        <v>3.0151809544936361</v>
      </c>
      <c r="AP990">
        <v>1.1196605592490452</v>
      </c>
      <c r="AQ990">
        <v>6.5393858820134643</v>
      </c>
      <c r="AR990">
        <v>35791.444560118442</v>
      </c>
      <c r="AS990">
        <v>45502.083002501022</v>
      </c>
      <c r="AT990">
        <v>455.41464960946263</v>
      </c>
      <c r="AU990">
        <v>644.98721138093151</v>
      </c>
      <c r="AV990">
        <v>564.87903899858554</v>
      </c>
      <c r="AW990">
        <v>582.52257772429289</v>
      </c>
      <c r="AX990">
        <v>581.65283913467647</v>
      </c>
      <c r="AY990">
        <v>574.31155830019486</v>
      </c>
      <c r="AZ990">
        <v>3.6951268414340079</v>
      </c>
      <c r="BA990">
        <v>-14.391447850088619</v>
      </c>
      <c r="BB990">
        <v>67.582078825654762</v>
      </c>
      <c r="BC990">
        <v>955.07237006112814</v>
      </c>
      <c r="BD990">
        <v>6999.1310773071245</v>
      </c>
      <c r="BE990" s="33">
        <v>8.8779167893032238E-2</v>
      </c>
      <c r="BF990" s="33"/>
    </row>
    <row r="991" spans="3:58" x14ac:dyDescent="0.3">
      <c r="C991" s="34">
        <v>43720</v>
      </c>
      <c r="D991">
        <v>20999.859849675089</v>
      </c>
      <c r="E991">
        <v>182.03030843762147</v>
      </c>
      <c r="F991">
        <v>623.78235328698145</v>
      </c>
      <c r="G991" t="s">
        <v>310</v>
      </c>
      <c r="H991">
        <v>1330.5009061870931</v>
      </c>
      <c r="I991">
        <v>743.79768164362019</v>
      </c>
      <c r="J991">
        <v>3.6945998700361558</v>
      </c>
      <c r="K991">
        <v>283.18037428324811</v>
      </c>
      <c r="L991">
        <v>354.3818594016584</v>
      </c>
      <c r="M991">
        <v>367.95427244377606</v>
      </c>
      <c r="N991">
        <v>1330.5408060893826</v>
      </c>
      <c r="O991">
        <v>21.857561181614319</v>
      </c>
      <c r="P991">
        <v>16.644913803471539</v>
      </c>
      <c r="Q991">
        <v>4.4633003008824232</v>
      </c>
      <c r="R991">
        <v>868.561043679759</v>
      </c>
      <c r="S991">
        <v>1000.0594941741466</v>
      </c>
      <c r="T991">
        <v>4200.0158490690756</v>
      </c>
      <c r="U991">
        <v>2199.9538852369242</v>
      </c>
      <c r="V991">
        <v>202.9733085785976</v>
      </c>
      <c r="W991">
        <v>23.749999523162842</v>
      </c>
      <c r="X991">
        <v>0.76427498459815979</v>
      </c>
      <c r="Y991">
        <v>1.6000000238418579</v>
      </c>
      <c r="Z991" t="s">
        <v>310</v>
      </c>
      <c r="AA991" t="s">
        <v>310</v>
      </c>
      <c r="AB991" t="s">
        <v>310</v>
      </c>
      <c r="AC991" t="s">
        <v>310</v>
      </c>
      <c r="AD991" t="s">
        <v>310</v>
      </c>
      <c r="AE991">
        <v>13039.365833828137</v>
      </c>
      <c r="AF991">
        <v>92.624998092651367</v>
      </c>
      <c r="AG991">
        <v>8.2475001811981201</v>
      </c>
      <c r="AH991">
        <v>352.92501068115234</v>
      </c>
      <c r="AI991" t="s">
        <v>310</v>
      </c>
      <c r="AJ991">
        <v>2.0999999046325684</v>
      </c>
      <c r="AK991">
        <v>6500</v>
      </c>
      <c r="AL991">
        <v>91.220948453501691</v>
      </c>
      <c r="AM991">
        <v>0.77211051641945438</v>
      </c>
      <c r="AN991">
        <v>1.4185712982138527</v>
      </c>
      <c r="AO991">
        <v>5.1861923379637069</v>
      </c>
      <c r="AP991">
        <v>1.0125589177988761</v>
      </c>
      <c r="AQ991">
        <v>8.5212961110026448</v>
      </c>
      <c r="AR991">
        <v>35929.847551911451</v>
      </c>
      <c r="AS991">
        <v>46441.094000413708</v>
      </c>
      <c r="AT991">
        <v>454.29195254743496</v>
      </c>
      <c r="AU991">
        <v>646.75401079839037</v>
      </c>
      <c r="AV991">
        <v>569.24352381066683</v>
      </c>
      <c r="AW991">
        <v>586.52806543664622</v>
      </c>
      <c r="AX991">
        <v>585.77111277894085</v>
      </c>
      <c r="AY991">
        <v>577.5409106822915</v>
      </c>
      <c r="AZ991">
        <v>3.9035602550414477</v>
      </c>
      <c r="BA991">
        <v>-14.258346074846497</v>
      </c>
      <c r="BB991">
        <v>71.563074238895055</v>
      </c>
      <c r="BC991">
        <v>950.04138318441414</v>
      </c>
      <c r="BD991">
        <v>6999.5586247378296</v>
      </c>
      <c r="BE991" s="33">
        <v>8.6537499912083149E-2</v>
      </c>
      <c r="BF991" s="33"/>
    </row>
    <row r="992" spans="3:58" x14ac:dyDescent="0.3">
      <c r="C992" s="34">
        <v>43721</v>
      </c>
      <c r="D992">
        <v>20999.797005329787</v>
      </c>
      <c r="E992">
        <v>179.2372503524291</v>
      </c>
      <c r="F992">
        <v>618.57089266905302</v>
      </c>
      <c r="G992" t="s">
        <v>310</v>
      </c>
      <c r="H992">
        <v>1330.0458553242479</v>
      </c>
      <c r="I992">
        <v>736.31860696394585</v>
      </c>
      <c r="J992">
        <v>4.2983900899178957</v>
      </c>
      <c r="K992">
        <v>270.19946659288087</v>
      </c>
      <c r="L992">
        <v>347.69258176598458</v>
      </c>
      <c r="M992">
        <v>363.16425368940514</v>
      </c>
      <c r="N992">
        <v>1330.0133416012591</v>
      </c>
      <c r="O992">
        <v>21.833633260249641</v>
      </c>
      <c r="P992">
        <v>16.606510849772761</v>
      </c>
      <c r="Q992">
        <v>4.35888728240554</v>
      </c>
      <c r="R992">
        <v>890.71384578946254</v>
      </c>
      <c r="S992">
        <v>1000.0252129321711</v>
      </c>
      <c r="T992">
        <v>4200.0281159275864</v>
      </c>
      <c r="U992">
        <v>2199.932237136501</v>
      </c>
      <c r="V992">
        <v>203.50074434829151</v>
      </c>
      <c r="W992">
        <v>23.650000095367432</v>
      </c>
      <c r="X992">
        <v>0.75707501173019409</v>
      </c>
      <c r="Y992">
        <v>1.6449999809265137</v>
      </c>
      <c r="Z992" t="s">
        <v>310</v>
      </c>
      <c r="AA992" t="s">
        <v>310</v>
      </c>
      <c r="AB992" t="s">
        <v>310</v>
      </c>
      <c r="AC992" t="s">
        <v>310</v>
      </c>
      <c r="AD992" t="s">
        <v>310</v>
      </c>
      <c r="AE992">
        <v>12961.872936803948</v>
      </c>
      <c r="AF992">
        <v>92.674997329711914</v>
      </c>
      <c r="AG992">
        <v>8.3775002956390381</v>
      </c>
      <c r="AH992">
        <v>354.32501220703125</v>
      </c>
      <c r="AI992" t="s">
        <v>310</v>
      </c>
      <c r="AJ992">
        <v>1.425000011920929</v>
      </c>
      <c r="AK992">
        <v>6500</v>
      </c>
      <c r="AL992">
        <v>75.143482130138096</v>
      </c>
      <c r="AM992">
        <v>1.1561429686957814</v>
      </c>
      <c r="AN992">
        <v>4.3726468448626363</v>
      </c>
      <c r="AO992">
        <v>18.747373738818709</v>
      </c>
      <c r="AP992">
        <v>6.3403154340179416E-2</v>
      </c>
      <c r="AQ992">
        <v>6.6012478579097529</v>
      </c>
      <c r="AR992">
        <v>35946.781575654168</v>
      </c>
      <c r="AS992">
        <v>45254.997288184721</v>
      </c>
      <c r="AT992">
        <v>453.56831974703368</v>
      </c>
      <c r="AU992">
        <v>641.39962670223963</v>
      </c>
      <c r="AV992">
        <v>563.68130795166098</v>
      </c>
      <c r="AW992">
        <v>582.52135976309125</v>
      </c>
      <c r="AX992">
        <v>581.62763662398925</v>
      </c>
      <c r="AY992">
        <v>573.55659246740436</v>
      </c>
      <c r="AZ992">
        <v>3.8020386581201544</v>
      </c>
      <c r="BA992">
        <v>-14.499879138082008</v>
      </c>
      <c r="BB992">
        <v>66.76709082670051</v>
      </c>
      <c r="BC992">
        <v>951.94580808342266</v>
      </c>
      <c r="BD992">
        <v>7000.0397763984029</v>
      </c>
      <c r="BE992" s="33">
        <v>8.803749891618888E-2</v>
      </c>
      <c r="BF992" s="33"/>
    </row>
    <row r="993" spans="3:58" x14ac:dyDescent="0.3">
      <c r="C993" s="34">
        <v>43722</v>
      </c>
      <c r="D993">
        <v>20999.999074349289</v>
      </c>
      <c r="E993">
        <v>179.42997332670257</v>
      </c>
      <c r="F993">
        <v>617.31542121385564</v>
      </c>
      <c r="G993" t="s">
        <v>310</v>
      </c>
      <c r="H993">
        <v>1330.0111208564206</v>
      </c>
      <c r="I993">
        <v>735.83230987336219</v>
      </c>
      <c r="J993">
        <v>5.2063078309579902</v>
      </c>
      <c r="K993">
        <v>278.32912790308808</v>
      </c>
      <c r="L993">
        <v>348.26896998713295</v>
      </c>
      <c r="M993">
        <v>363.66496625194816</v>
      </c>
      <c r="N993">
        <v>1330.6317535054618</v>
      </c>
      <c r="O993">
        <v>21.800937634842029</v>
      </c>
      <c r="P993">
        <v>16.590653346707061</v>
      </c>
      <c r="Q993">
        <v>4.3187979446683578</v>
      </c>
      <c r="R993">
        <v>894.65967952658127</v>
      </c>
      <c r="S993">
        <v>1000.0344670401552</v>
      </c>
      <c r="T993">
        <v>4199.9209025384835</v>
      </c>
      <c r="U993">
        <v>2199.9474094032053</v>
      </c>
      <c r="V993">
        <v>203.49253990106172</v>
      </c>
      <c r="W993">
        <v>23.749999523162842</v>
      </c>
      <c r="X993">
        <v>0.75920002162456512</v>
      </c>
      <c r="Y993">
        <v>1.7349999845027924</v>
      </c>
      <c r="Z993" t="s">
        <v>310</v>
      </c>
      <c r="AA993" t="s">
        <v>310</v>
      </c>
      <c r="AB993" t="s">
        <v>310</v>
      </c>
      <c r="AC993" t="s">
        <v>310</v>
      </c>
      <c r="AD993" t="s">
        <v>310</v>
      </c>
      <c r="AE993">
        <v>13024.808523022022</v>
      </c>
      <c r="AF993">
        <v>92.924999237060547</v>
      </c>
      <c r="AG993">
        <v>8.8050003051757813</v>
      </c>
      <c r="AH993">
        <v>353.57501220703125</v>
      </c>
      <c r="AI993" t="s">
        <v>310</v>
      </c>
      <c r="AJ993">
        <v>1.2000000476837158</v>
      </c>
      <c r="AK993">
        <v>6500</v>
      </c>
      <c r="AL993">
        <v>71.853508075742255</v>
      </c>
      <c r="AM993">
        <v>1.3809997653378496</v>
      </c>
      <c r="AN993">
        <v>4.2237312218561458</v>
      </c>
      <c r="AO993">
        <v>21.943503542908022</v>
      </c>
      <c r="AP993">
        <v>7.1545086370078906E-2</v>
      </c>
      <c r="AQ993">
        <v>5.6417653917223145</v>
      </c>
      <c r="AR993">
        <v>35984.815560916162</v>
      </c>
      <c r="AS993">
        <v>44886.245612100058</v>
      </c>
      <c r="AT993">
        <v>454.94524435395357</v>
      </c>
      <c r="AU993">
        <v>640.00652694902658</v>
      </c>
      <c r="AV993">
        <v>562.22349891644262</v>
      </c>
      <c r="AW993">
        <v>581.67749662232677</v>
      </c>
      <c r="AX993">
        <v>580.79354512170482</v>
      </c>
      <c r="AY993">
        <v>572.15503420692767</v>
      </c>
      <c r="AZ993">
        <v>3.8048137859785949</v>
      </c>
      <c r="BA993">
        <v>-14.337293134290443</v>
      </c>
      <c r="BB993">
        <v>68.607049554089656</v>
      </c>
      <c r="BC993">
        <v>943.26033600409448</v>
      </c>
      <c r="BD993">
        <v>7000.0851419726368</v>
      </c>
      <c r="BE993" s="33">
        <v>8.617500153680642E-2</v>
      </c>
      <c r="BF993" s="33"/>
    </row>
    <row r="994" spans="3:58" x14ac:dyDescent="0.3">
      <c r="C994" s="34">
        <v>43723</v>
      </c>
      <c r="D994">
        <v>20999.330445827945</v>
      </c>
      <c r="E994">
        <v>180.35264052494185</v>
      </c>
      <c r="F994">
        <v>617.21114856526651</v>
      </c>
      <c r="G994" t="s">
        <v>310</v>
      </c>
      <c r="H994">
        <v>1330.0198742960292</v>
      </c>
      <c r="I994">
        <v>741.20969181604971</v>
      </c>
      <c r="J994">
        <v>5.7220950674278805</v>
      </c>
      <c r="K994">
        <v>284.37232647992198</v>
      </c>
      <c r="L994">
        <v>351.89414548641042</v>
      </c>
      <c r="M994">
        <v>366.5953205886907</v>
      </c>
      <c r="N994">
        <v>1330.176501205874</v>
      </c>
      <c r="O994">
        <v>21.790090783547615</v>
      </c>
      <c r="P994">
        <v>16.580113449097492</v>
      </c>
      <c r="Q994">
        <v>4.425940352959679</v>
      </c>
      <c r="R994">
        <v>885.95263204641776</v>
      </c>
      <c r="S994">
        <v>999.87524553231015</v>
      </c>
      <c r="T994">
        <v>4200.0235335288908</v>
      </c>
      <c r="U994">
        <v>2200.0325617554122</v>
      </c>
      <c r="V994">
        <v>203.5135185479964</v>
      </c>
      <c r="W994">
        <v>23.799999237060547</v>
      </c>
      <c r="X994">
        <v>0.75175002217292786</v>
      </c>
      <c r="Y994">
        <v>1.6699999868869781</v>
      </c>
      <c r="Z994" t="s">
        <v>310</v>
      </c>
      <c r="AA994" t="s">
        <v>310</v>
      </c>
      <c r="AB994" t="s">
        <v>310</v>
      </c>
      <c r="AC994" t="s">
        <v>310</v>
      </c>
      <c r="AD994" t="s">
        <v>310</v>
      </c>
      <c r="AE994">
        <v>13075.119815527496</v>
      </c>
      <c r="AF994">
        <v>93.07499885559082</v>
      </c>
      <c r="AG994">
        <v>8.8325002193450928</v>
      </c>
      <c r="AH994">
        <v>353.72499847412109</v>
      </c>
      <c r="AI994" t="s">
        <v>310</v>
      </c>
      <c r="AJ994">
        <v>1.2000000476837158</v>
      </c>
      <c r="AK994">
        <v>6500</v>
      </c>
      <c r="AL994">
        <v>69.80814279068575</v>
      </c>
      <c r="AM994">
        <v>1.5284169563030718</v>
      </c>
      <c r="AN994">
        <v>4.1749447364335381</v>
      </c>
      <c r="AO994">
        <v>23.86966679659557</v>
      </c>
      <c r="AP994">
        <v>8.291286109083372E-2</v>
      </c>
      <c r="AQ994">
        <v>4.6647629641686086</v>
      </c>
      <c r="AR994">
        <v>35999.687557244273</v>
      </c>
      <c r="AS994">
        <v>44803.551588993418</v>
      </c>
      <c r="AT994">
        <v>454.53531010559982</v>
      </c>
      <c r="AU994">
        <v>639.95602455903247</v>
      </c>
      <c r="AV994">
        <v>565.32983147860273</v>
      </c>
      <c r="AW994">
        <v>583.61238809239296</v>
      </c>
      <c r="AX994">
        <v>582.69228851908304</v>
      </c>
      <c r="AY994">
        <v>573.85632027516738</v>
      </c>
      <c r="AZ994">
        <v>4.1687460224308284</v>
      </c>
      <c r="BA994">
        <v>-14.279022971562929</v>
      </c>
      <c r="BB994">
        <v>69.214142588471802</v>
      </c>
      <c r="BC994">
        <v>940.33375450343078</v>
      </c>
      <c r="BD994">
        <v>6999.8180819785512</v>
      </c>
      <c r="BE994" s="33">
        <v>8.6191664449870586E-2</v>
      </c>
      <c r="BF994" s="33"/>
    </row>
    <row r="995" spans="3:58" x14ac:dyDescent="0.3">
      <c r="C995" s="34">
        <v>43724</v>
      </c>
      <c r="D995">
        <v>21000.272411707836</v>
      </c>
      <c r="E995">
        <v>180.83149563859632</v>
      </c>
      <c r="F995">
        <v>620.49220943446869</v>
      </c>
      <c r="G995" t="s">
        <v>310</v>
      </c>
      <c r="H995">
        <v>1330.0314179355569</v>
      </c>
      <c r="I995">
        <v>748.66643037954259</v>
      </c>
      <c r="J995">
        <v>4.3843340204131351</v>
      </c>
      <c r="K995">
        <v>286.56671889968999</v>
      </c>
      <c r="L995">
        <v>360.44051384584372</v>
      </c>
      <c r="M995">
        <v>371.16376472439151</v>
      </c>
      <c r="N995">
        <v>1331.1862549465131</v>
      </c>
      <c r="O995">
        <v>21.88088590646667</v>
      </c>
      <c r="P995">
        <v>16.671173308322839</v>
      </c>
      <c r="Q995">
        <v>4.3242087104961175</v>
      </c>
      <c r="R995">
        <v>882.10746479467423</v>
      </c>
      <c r="S995">
        <v>1000.0806695327047</v>
      </c>
      <c r="T995">
        <v>4199.969333324686</v>
      </c>
      <c r="U995">
        <v>2200.0357647644396</v>
      </c>
      <c r="V995">
        <v>203.45965657639411</v>
      </c>
      <c r="W995">
        <v>23.574999809265137</v>
      </c>
      <c r="X995">
        <v>0.74465002119541168</v>
      </c>
      <c r="Y995">
        <v>1.6100000143051147</v>
      </c>
      <c r="Z995" t="s">
        <v>310</v>
      </c>
      <c r="AA995" t="s">
        <v>310</v>
      </c>
      <c r="AB995" t="s">
        <v>310</v>
      </c>
      <c r="AC995" t="s">
        <v>310</v>
      </c>
      <c r="AD995" t="s">
        <v>310</v>
      </c>
      <c r="AE995">
        <v>13064.403222220877</v>
      </c>
      <c r="AF995">
        <v>92.424997329711914</v>
      </c>
      <c r="AG995">
        <v>8.3650002479553223</v>
      </c>
      <c r="AH995">
        <v>355.02499389648438</v>
      </c>
      <c r="AI995" t="s">
        <v>310</v>
      </c>
      <c r="AJ995">
        <v>1.050000011920929</v>
      </c>
      <c r="AK995">
        <v>6500</v>
      </c>
      <c r="AL995">
        <v>73.915896487112661</v>
      </c>
      <c r="AM995">
        <v>1.266209706368103</v>
      </c>
      <c r="AN995">
        <v>4.5906098882213682</v>
      </c>
      <c r="AO995">
        <v>19.643127684523972</v>
      </c>
      <c r="AP995">
        <v>7.0500800084506252E-2</v>
      </c>
      <c r="AQ995">
        <v>4.3957285562768256</v>
      </c>
      <c r="AR995">
        <v>36177.737488008541</v>
      </c>
      <c r="AS995">
        <v>45816.597607318108</v>
      </c>
      <c r="AT995">
        <v>454.42842069455247</v>
      </c>
      <c r="AU995">
        <v>643.41716508747618</v>
      </c>
      <c r="AV995">
        <v>567.87139101014589</v>
      </c>
      <c r="AW995">
        <v>585.69080234945477</v>
      </c>
      <c r="AX995">
        <v>584.82169090652508</v>
      </c>
      <c r="AY995">
        <v>575.83021411555922</v>
      </c>
      <c r="AZ995">
        <v>4.093233323661237</v>
      </c>
      <c r="BA995">
        <v>-14.292677378776409</v>
      </c>
      <c r="BB995">
        <v>74.069118382036777</v>
      </c>
      <c r="BC995">
        <v>931.08889191989601</v>
      </c>
      <c r="BD995">
        <v>6999.8421839413877</v>
      </c>
      <c r="BE995" s="33">
        <v>8.51541639616092E-2</v>
      </c>
      <c r="BF995" s="33"/>
    </row>
    <row r="996" spans="3:58" x14ac:dyDescent="0.3">
      <c r="C996" s="34">
        <v>43725</v>
      </c>
      <c r="D996">
        <v>21000.191754931504</v>
      </c>
      <c r="E996">
        <v>181.55909924481045</v>
      </c>
      <c r="F996">
        <v>626.53840077973166</v>
      </c>
      <c r="G996" t="s">
        <v>310</v>
      </c>
      <c r="H996">
        <v>1330.2422650982533</v>
      </c>
      <c r="I996">
        <v>749.31213826468752</v>
      </c>
      <c r="J996">
        <v>3.0825077078260148</v>
      </c>
      <c r="K996">
        <v>295.56429927917395</v>
      </c>
      <c r="L996">
        <v>376.56450860670304</v>
      </c>
      <c r="M996">
        <v>380.78457484226982</v>
      </c>
      <c r="N996">
        <v>1331.6640496167959</v>
      </c>
      <c r="O996">
        <v>21.990103763120334</v>
      </c>
      <c r="P996">
        <v>16.779520970602622</v>
      </c>
      <c r="Q996">
        <v>4.400843109295228</v>
      </c>
      <c r="R996">
        <v>863.48136021169182</v>
      </c>
      <c r="S996">
        <v>1000.0539318385252</v>
      </c>
      <c r="T996">
        <v>4199.964148583681</v>
      </c>
      <c r="U996">
        <v>2200.0013796714857</v>
      </c>
      <c r="V996">
        <v>203.41391541240367</v>
      </c>
      <c r="W996">
        <v>23.575000286102295</v>
      </c>
      <c r="X996">
        <v>0.73669999837875366</v>
      </c>
      <c r="Y996">
        <v>1.6299999952316284</v>
      </c>
      <c r="Z996" t="s">
        <v>310</v>
      </c>
      <c r="AA996" t="s">
        <v>310</v>
      </c>
      <c r="AB996" t="s">
        <v>310</v>
      </c>
      <c r="AC996" t="s">
        <v>310</v>
      </c>
      <c r="AD996" t="s">
        <v>310</v>
      </c>
      <c r="AE996">
        <v>13082.40296414978</v>
      </c>
      <c r="AF996">
        <v>92.650001525878906</v>
      </c>
      <c r="AG996">
        <v>8.4450004100799561</v>
      </c>
      <c r="AH996">
        <v>354.05000305175781</v>
      </c>
      <c r="AI996" t="s">
        <v>310</v>
      </c>
      <c r="AJ996">
        <v>1</v>
      </c>
      <c r="AK996">
        <v>6500</v>
      </c>
      <c r="AL996">
        <v>78.023024166953647</v>
      </c>
      <c r="AM996">
        <v>1.0073652573546803</v>
      </c>
      <c r="AN996">
        <v>5.0193787739689348</v>
      </c>
      <c r="AO996">
        <v>15.37140646193833</v>
      </c>
      <c r="AP996">
        <v>8.9593162849611094E-2</v>
      </c>
      <c r="AQ996">
        <v>4.9084131078654734</v>
      </c>
      <c r="AR996">
        <v>36285.39659309628</v>
      </c>
      <c r="AS996">
        <v>47707.455963374792</v>
      </c>
      <c r="AT996">
        <v>455.5710986624058</v>
      </c>
      <c r="AU996">
        <v>649.99441216051571</v>
      </c>
      <c r="AV996">
        <v>583.41582426601235</v>
      </c>
      <c r="AW996">
        <v>598.10785383863379</v>
      </c>
      <c r="AX996">
        <v>597.48685058280068</v>
      </c>
      <c r="AY996">
        <v>588.26822947173184</v>
      </c>
      <c r="AZ996">
        <v>4.7428745464021285</v>
      </c>
      <c r="BA996">
        <v>-14.228680253506054</v>
      </c>
      <c r="BB996">
        <v>81.491867832518437</v>
      </c>
      <c r="BC996">
        <v>925.78153071553538</v>
      </c>
      <c r="BD996">
        <v>6999.6924832649365</v>
      </c>
      <c r="BE996" s="33">
        <v>8.3674998643497631E-2</v>
      </c>
      <c r="BF996" s="33"/>
    </row>
    <row r="997" spans="3:58" x14ac:dyDescent="0.3">
      <c r="C997" s="34">
        <v>43726</v>
      </c>
      <c r="D997">
        <v>20526.239916875264</v>
      </c>
      <c r="E997">
        <v>180.73419060258138</v>
      </c>
      <c r="F997">
        <v>622.18095304114229</v>
      </c>
      <c r="G997" t="s">
        <v>310</v>
      </c>
      <c r="H997">
        <v>1333.0842897960035</v>
      </c>
      <c r="I997">
        <v>747.4533657054435</v>
      </c>
      <c r="J997">
        <v>3.8634469619687817</v>
      </c>
      <c r="K997">
        <v>297.89702367526667</v>
      </c>
      <c r="L997">
        <v>380.72957893968493</v>
      </c>
      <c r="M997">
        <v>382.8142906057837</v>
      </c>
      <c r="N997">
        <v>1334.2673640890919</v>
      </c>
      <c r="O997">
        <v>22.037708807032775</v>
      </c>
      <c r="P997">
        <v>16.829146354184019</v>
      </c>
      <c r="Q997">
        <v>4.616481308521788</v>
      </c>
      <c r="R997">
        <v>854.43852010794001</v>
      </c>
      <c r="S997">
        <v>999.90720087288548</v>
      </c>
      <c r="T997">
        <v>4199.9943914492287</v>
      </c>
      <c r="U997">
        <v>2200.0325371533404</v>
      </c>
      <c r="V997">
        <v>203.48097084068343</v>
      </c>
      <c r="W997">
        <v>23.749999523162842</v>
      </c>
      <c r="X997">
        <v>0.73037497699260712</v>
      </c>
      <c r="Y997">
        <v>1.6699999570846558</v>
      </c>
      <c r="Z997" t="s">
        <v>310</v>
      </c>
      <c r="AA997" t="s">
        <v>310</v>
      </c>
      <c r="AB997" t="s">
        <v>310</v>
      </c>
      <c r="AC997" t="s">
        <v>310</v>
      </c>
      <c r="AD997" t="s">
        <v>310</v>
      </c>
      <c r="AE997">
        <v>12705.644766539432</v>
      </c>
      <c r="AF997">
        <v>92.649999618530273</v>
      </c>
      <c r="AG997">
        <v>8.3399999141693115</v>
      </c>
      <c r="AH997">
        <v>352.55001068115234</v>
      </c>
      <c r="AI997" t="s">
        <v>310</v>
      </c>
      <c r="AJ997">
        <v>0.85000000894069672</v>
      </c>
      <c r="AK997">
        <v>6500</v>
      </c>
      <c r="AL997">
        <v>74.852495998963562</v>
      </c>
      <c r="AM997">
        <v>1.1732971733179109</v>
      </c>
      <c r="AN997">
        <v>4.8779665533824872</v>
      </c>
      <c r="AO997">
        <v>18.522964527454974</v>
      </c>
      <c r="AP997">
        <v>6.6865416804719635E-2</v>
      </c>
      <c r="AQ997">
        <v>9.4172311040738421</v>
      </c>
      <c r="AR997">
        <v>35759.155884002197</v>
      </c>
      <c r="AS997">
        <v>46353.70835543656</v>
      </c>
      <c r="AT997">
        <v>449.42436633246382</v>
      </c>
      <c r="AU997">
        <v>646.11655615936036</v>
      </c>
      <c r="AV997">
        <v>570.95330925810424</v>
      </c>
      <c r="AW997">
        <v>588.73244212869736</v>
      </c>
      <c r="AX997">
        <v>587.87940375356743</v>
      </c>
      <c r="AY997">
        <v>577.67731386993626</v>
      </c>
      <c r="AZ997">
        <v>4.0386982952482713</v>
      </c>
      <c r="BA997">
        <v>-14.290321251489907</v>
      </c>
      <c r="BB997">
        <v>83.56134072582141</v>
      </c>
      <c r="BC997">
        <v>930.85197052157832</v>
      </c>
      <c r="BD997">
        <v>6999.7436200179891</v>
      </c>
      <c r="BE997" s="33">
        <v>8.2983331754803658E-2</v>
      </c>
      <c r="BF997" s="33"/>
    </row>
    <row r="998" spans="3:58" x14ac:dyDescent="0.3">
      <c r="C998" s="34">
        <v>43727</v>
      </c>
      <c r="D998">
        <v>18005.785545706458</v>
      </c>
      <c r="E998">
        <v>180.75999608968834</v>
      </c>
      <c r="F998">
        <v>578.77776670875403</v>
      </c>
      <c r="G998" t="s">
        <v>310</v>
      </c>
      <c r="H998">
        <v>1343.215289961068</v>
      </c>
      <c r="I998">
        <v>727.66637307749158</v>
      </c>
      <c r="J998">
        <v>4.1957681655592172</v>
      </c>
      <c r="K998">
        <v>294.26804368651841</v>
      </c>
      <c r="L998">
        <v>374.13116853859373</v>
      </c>
      <c r="M998">
        <v>376.7512556325554</v>
      </c>
      <c r="N998">
        <v>1347.898079653173</v>
      </c>
      <c r="O998">
        <v>21.473705812269674</v>
      </c>
      <c r="P998">
        <v>16.287168679789577</v>
      </c>
      <c r="Q998">
        <v>4.8222780711688298</v>
      </c>
      <c r="R998">
        <v>840.4511681542175</v>
      </c>
      <c r="S998">
        <v>1000.0498653528875</v>
      </c>
      <c r="T998">
        <v>4200.0446947792634</v>
      </c>
      <c r="U998">
        <v>2200.1264139808945</v>
      </c>
      <c r="V998">
        <v>203.52585910383007</v>
      </c>
      <c r="W998">
        <v>23.650000095367432</v>
      </c>
      <c r="X998">
        <v>0.73184999823570251</v>
      </c>
      <c r="Y998">
        <v>0.9675000011920929</v>
      </c>
      <c r="Z998" t="s">
        <v>310</v>
      </c>
      <c r="AA998" t="s">
        <v>310</v>
      </c>
      <c r="AB998" t="s">
        <v>310</v>
      </c>
      <c r="AC998" t="s">
        <v>310</v>
      </c>
      <c r="AD998" t="s">
        <v>310</v>
      </c>
      <c r="AE998">
        <v>11096.222944090227</v>
      </c>
      <c r="AF998">
        <v>92.524999618530273</v>
      </c>
      <c r="AG998">
        <v>7.9350000619888306</v>
      </c>
      <c r="AH998">
        <v>342.75000762939453</v>
      </c>
      <c r="AI998" t="s">
        <v>310</v>
      </c>
      <c r="AJ998">
        <v>0.80000001192092896</v>
      </c>
      <c r="AK998">
        <v>6500</v>
      </c>
      <c r="AL998">
        <v>76.970556492315509</v>
      </c>
      <c r="AM998">
        <v>1.0757811560848372</v>
      </c>
      <c r="AN998">
        <v>4.033137981178939</v>
      </c>
      <c r="AO998">
        <v>17.31075611227136</v>
      </c>
      <c r="AP998">
        <v>0.12150000984901799</v>
      </c>
      <c r="AQ998">
        <v>41.919480807142207</v>
      </c>
      <c r="AR998">
        <v>33337.426271839446</v>
      </c>
      <c r="AS998">
        <v>39814.322117724492</v>
      </c>
      <c r="AT998">
        <v>398.59101785084493</v>
      </c>
      <c r="AU998">
        <v>603.01632076653527</v>
      </c>
      <c r="AV998">
        <v>503.74228576304182</v>
      </c>
      <c r="AW998">
        <v>533.18626239749153</v>
      </c>
      <c r="AX998">
        <v>531.61266608471283</v>
      </c>
      <c r="AY998">
        <v>516.98173012992163</v>
      </c>
      <c r="AZ998">
        <v>3.6276840183238961</v>
      </c>
      <c r="BA998">
        <v>-14.272292915652889</v>
      </c>
      <c r="BB998">
        <v>85.025444808998159</v>
      </c>
      <c r="BC998">
        <v>949.2408209924057</v>
      </c>
      <c r="BD998">
        <v>6999.9214519280376</v>
      </c>
      <c r="BE998" s="33">
        <v>7.7362498578925923E-2</v>
      </c>
      <c r="BF998" s="33"/>
    </row>
    <row r="999" spans="3:58" x14ac:dyDescent="0.3">
      <c r="C999" s="34">
        <v>43728</v>
      </c>
      <c r="D999">
        <v>21000.706270643066</v>
      </c>
      <c r="E999">
        <v>182.95631109160266</v>
      </c>
      <c r="F999">
        <v>636.33434627609688</v>
      </c>
      <c r="G999" t="s">
        <v>310</v>
      </c>
      <c r="H999">
        <v>1328.1050410410235</v>
      </c>
      <c r="I999">
        <v>738.99775426750921</v>
      </c>
      <c r="J999">
        <v>3.4280457848411681</v>
      </c>
      <c r="K999">
        <v>288.2970671171081</v>
      </c>
      <c r="L999">
        <v>373.98517716865439</v>
      </c>
      <c r="M999">
        <v>379.08490504966687</v>
      </c>
      <c r="N999">
        <v>1331.8289111852228</v>
      </c>
      <c r="O999">
        <v>21.614731313024819</v>
      </c>
      <c r="P999">
        <v>16.401504957261906</v>
      </c>
      <c r="Q999">
        <v>4.4340900111413157</v>
      </c>
      <c r="R999">
        <v>856.34449698672904</v>
      </c>
      <c r="S999">
        <v>999.98538035082584</v>
      </c>
      <c r="T999">
        <v>4200.029195250544</v>
      </c>
      <c r="U999">
        <v>2199.9954474248334</v>
      </c>
      <c r="V999">
        <v>203.36557651275476</v>
      </c>
      <c r="W999">
        <v>23.600000381469727</v>
      </c>
      <c r="X999">
        <v>0.72065000236034393</v>
      </c>
      <c r="Y999">
        <v>1.382500022649765</v>
      </c>
      <c r="Z999" t="s">
        <v>310</v>
      </c>
      <c r="AA999" t="s">
        <v>310</v>
      </c>
      <c r="AB999" t="s">
        <v>310</v>
      </c>
      <c r="AC999" t="s">
        <v>310</v>
      </c>
      <c r="AD999" t="s">
        <v>310</v>
      </c>
      <c r="AE999">
        <v>13004.153288482594</v>
      </c>
      <c r="AF999">
        <v>92.42500114440918</v>
      </c>
      <c r="AG999">
        <v>8.3975001573562622</v>
      </c>
      <c r="AH999">
        <v>349.57499694824219</v>
      </c>
      <c r="AI999" t="s">
        <v>310</v>
      </c>
      <c r="AJ999">
        <v>0.65000002086162567</v>
      </c>
      <c r="AK999">
        <v>6500</v>
      </c>
      <c r="AL999">
        <v>76.991023107783093</v>
      </c>
      <c r="AM999">
        <v>1.0453203401167257</v>
      </c>
      <c r="AN999">
        <v>4.8571091664730108</v>
      </c>
      <c r="AO999">
        <v>16.549142209056949</v>
      </c>
      <c r="AP999">
        <v>6.7192039333046794E-2</v>
      </c>
      <c r="AQ999">
        <v>32.111943523521632</v>
      </c>
      <c r="AR999">
        <v>36129.142282585068</v>
      </c>
      <c r="AS999">
        <v>48294.125500482238</v>
      </c>
      <c r="AT999">
        <v>458.1118510847291</v>
      </c>
      <c r="AU999">
        <v>659.38243606701042</v>
      </c>
      <c r="AV999">
        <v>586.61790168335358</v>
      </c>
      <c r="AW999">
        <v>602.02862271100344</v>
      </c>
      <c r="AX999">
        <v>601.12168097205756</v>
      </c>
      <c r="AY999">
        <v>591.2884072106815</v>
      </c>
      <c r="AZ999">
        <v>3.6895716180157465</v>
      </c>
      <c r="BA999">
        <v>-14.235690925534277</v>
      </c>
      <c r="BB999">
        <v>83.424449375008905</v>
      </c>
      <c r="BC999">
        <v>965.18332320548609</v>
      </c>
      <c r="BD999">
        <v>6999.6417661638479</v>
      </c>
      <c r="BE999" s="33">
        <v>7.754166517406702E-2</v>
      </c>
      <c r="BF999" s="33"/>
    </row>
    <row r="1000" spans="3:58" x14ac:dyDescent="0.3">
      <c r="C1000" s="34">
        <v>43729</v>
      </c>
      <c r="D1000">
        <v>20999.276581803882</v>
      </c>
      <c r="E1000">
        <v>183.82679790373757</v>
      </c>
      <c r="F1000">
        <v>637.20943292126367</v>
      </c>
      <c r="G1000" t="s">
        <v>310</v>
      </c>
      <c r="H1000">
        <v>1324.9785981972386</v>
      </c>
      <c r="I1000">
        <v>738.14642374338939</v>
      </c>
      <c r="J1000">
        <v>3.4878036411994895</v>
      </c>
      <c r="K1000">
        <v>283.88974929053853</v>
      </c>
      <c r="L1000">
        <v>363.4613901046776</v>
      </c>
      <c r="M1000">
        <v>374.91588645498456</v>
      </c>
      <c r="N1000">
        <v>1330.2916628204434</v>
      </c>
      <c r="O1000">
        <v>21.58146217647765</v>
      </c>
      <c r="P1000">
        <v>16.374846399038542</v>
      </c>
      <c r="Q1000">
        <v>4.2134636837024866</v>
      </c>
      <c r="R1000">
        <v>851.14047647882478</v>
      </c>
      <c r="S1000">
        <v>999.99751274496691</v>
      </c>
      <c r="T1000">
        <v>4199.9556502218038</v>
      </c>
      <c r="U1000">
        <v>2199.9790754428573</v>
      </c>
      <c r="V1000">
        <v>203.29337605940924</v>
      </c>
      <c r="W1000">
        <v>23.600000381469727</v>
      </c>
      <c r="X1000">
        <v>0.69177499413490295</v>
      </c>
      <c r="Y1000">
        <v>1.7349999845027924</v>
      </c>
      <c r="Z1000" t="s">
        <v>310</v>
      </c>
      <c r="AA1000" t="s">
        <v>310</v>
      </c>
      <c r="AB1000" t="s">
        <v>310</v>
      </c>
      <c r="AC1000" t="s">
        <v>310</v>
      </c>
      <c r="AD1000" t="s">
        <v>310</v>
      </c>
      <c r="AE1000">
        <v>13083.815454137957</v>
      </c>
      <c r="AF1000">
        <v>92.700002670288086</v>
      </c>
      <c r="AG1000">
        <v>8.4400002956390381</v>
      </c>
      <c r="AH1000">
        <v>347.87500762939453</v>
      </c>
      <c r="AI1000" t="s">
        <v>310</v>
      </c>
      <c r="AJ1000">
        <v>0.60000002384185791</v>
      </c>
      <c r="AK1000">
        <v>6500</v>
      </c>
      <c r="AL1000">
        <v>76.231856705102899</v>
      </c>
      <c r="AM1000">
        <v>1.0977724262214785</v>
      </c>
      <c r="AN1000">
        <v>4.939369064964076</v>
      </c>
      <c r="AO1000">
        <v>17.169521921211615</v>
      </c>
      <c r="AP1000">
        <v>6.9585845860198448E-2</v>
      </c>
      <c r="AQ1000">
        <v>24.795926947235319</v>
      </c>
      <c r="AR1000">
        <v>35983.17340091143</v>
      </c>
      <c r="AS1000">
        <v>49586.511262135456</v>
      </c>
      <c r="AT1000">
        <v>455.68271618899416</v>
      </c>
      <c r="AU1000">
        <v>659.96741630232407</v>
      </c>
      <c r="AV1000">
        <v>589.75397081272047</v>
      </c>
      <c r="AW1000">
        <v>604.29655003374273</v>
      </c>
      <c r="AX1000">
        <v>603.72041506517144</v>
      </c>
      <c r="AY1000">
        <v>593.77039443663602</v>
      </c>
      <c r="AZ1000">
        <v>3.7531780201452789</v>
      </c>
      <c r="BA1000">
        <v>-14.460284297702652</v>
      </c>
      <c r="BB1000">
        <v>78.381992605161969</v>
      </c>
      <c r="BC1000">
        <v>943.80914087324936</v>
      </c>
      <c r="BD1000">
        <v>6999.7300346482562</v>
      </c>
      <c r="BE1000" s="33">
        <v>7.8170831936101123E-2</v>
      </c>
      <c r="BF1000" s="33"/>
    </row>
    <row r="1001" spans="3:58" x14ac:dyDescent="0.3">
      <c r="C1001" s="34">
        <v>43730</v>
      </c>
      <c r="D1001">
        <v>20611.76181380152</v>
      </c>
      <c r="E1001">
        <v>182.68658614026427</v>
      </c>
      <c r="F1001">
        <v>630.86325538184929</v>
      </c>
      <c r="G1001" t="s">
        <v>310</v>
      </c>
      <c r="H1001">
        <v>1324.6632989880502</v>
      </c>
      <c r="I1001">
        <v>749.20477588231881</v>
      </c>
      <c r="J1001">
        <v>3.3727963620315173</v>
      </c>
      <c r="K1001">
        <v>280.36805392240814</v>
      </c>
      <c r="L1001">
        <v>356.16277842400797</v>
      </c>
      <c r="M1001">
        <v>369.58156285184805</v>
      </c>
      <c r="N1001">
        <v>1331.6108283312387</v>
      </c>
      <c r="O1001">
        <v>21.39167321127141</v>
      </c>
      <c r="P1001">
        <v>16.188588554281495</v>
      </c>
      <c r="Q1001">
        <v>4.1400612106888861</v>
      </c>
      <c r="R1001">
        <v>867.03404227225235</v>
      </c>
      <c r="S1001">
        <v>1000.019880668181</v>
      </c>
      <c r="T1001">
        <v>4200.0380750122222</v>
      </c>
      <c r="U1001">
        <v>2200.172128793437</v>
      </c>
      <c r="V1001">
        <v>203.55937216601387</v>
      </c>
      <c r="W1001">
        <v>23.600000381469727</v>
      </c>
      <c r="X1001">
        <v>0.65725001692771912</v>
      </c>
      <c r="Y1001">
        <v>1.8699999749660492</v>
      </c>
      <c r="Z1001" t="s">
        <v>310</v>
      </c>
      <c r="AA1001" t="s">
        <v>310</v>
      </c>
      <c r="AB1001" t="s">
        <v>310</v>
      </c>
      <c r="AC1001" t="s">
        <v>310</v>
      </c>
      <c r="AD1001" t="s">
        <v>310</v>
      </c>
      <c r="AE1001">
        <v>12976.240056303177</v>
      </c>
      <c r="AF1001">
        <v>92.575000762939453</v>
      </c>
      <c r="AG1001">
        <v>8.4574997425079346</v>
      </c>
      <c r="AH1001">
        <v>351.22499847412109</v>
      </c>
      <c r="AI1001" t="s">
        <v>310</v>
      </c>
      <c r="AJ1001">
        <v>0.60000002384185791</v>
      </c>
      <c r="AK1001">
        <v>6500</v>
      </c>
      <c r="AL1001">
        <v>76.424416570480744</v>
      </c>
      <c r="AM1001">
        <v>1.0775358976923484</v>
      </c>
      <c r="AN1001">
        <v>5.0742914186921899</v>
      </c>
      <c r="AO1001">
        <v>16.865172332615366</v>
      </c>
      <c r="AP1001">
        <v>6.3896771400341196E-2</v>
      </c>
      <c r="AQ1001">
        <v>46.010077617451444</v>
      </c>
      <c r="AR1001">
        <v>35607.326312379337</v>
      </c>
      <c r="AS1001">
        <v>47948.364765274644</v>
      </c>
      <c r="AT1001">
        <v>451.13131752697967</v>
      </c>
      <c r="AU1001">
        <v>653.70625932971052</v>
      </c>
      <c r="AV1001">
        <v>583.30655234317885</v>
      </c>
      <c r="AW1001">
        <v>599.43739183642208</v>
      </c>
      <c r="AX1001">
        <v>598.93711455393498</v>
      </c>
      <c r="AY1001">
        <v>588.46167376466292</v>
      </c>
      <c r="AZ1001">
        <v>3.9654338243163783</v>
      </c>
      <c r="BA1001">
        <v>-14.679563715179821</v>
      </c>
      <c r="BB1001">
        <v>76.780250163333065</v>
      </c>
      <c r="BC1001">
        <v>956.76448205120221</v>
      </c>
      <c r="BD1001">
        <v>6999.9708796163941</v>
      </c>
      <c r="BE1001" s="33">
        <v>7.5808332612117127E-2</v>
      </c>
      <c r="BF1001" s="33"/>
    </row>
    <row r="1002" spans="3:58" x14ac:dyDescent="0.3">
      <c r="C1002" s="34">
        <v>43731</v>
      </c>
      <c r="D1002">
        <v>17582.000435219532</v>
      </c>
      <c r="E1002">
        <v>183.50283301963123</v>
      </c>
      <c r="F1002">
        <v>583.0411123354844</v>
      </c>
      <c r="G1002" t="s">
        <v>310</v>
      </c>
      <c r="H1002">
        <v>1343.0086593467968</v>
      </c>
      <c r="I1002">
        <v>717.95722995566769</v>
      </c>
      <c r="J1002">
        <v>4.995937835191036</v>
      </c>
      <c r="K1002">
        <v>280.9859197737905</v>
      </c>
      <c r="L1002">
        <v>345.26629956610566</v>
      </c>
      <c r="M1002">
        <v>365.71066606726981</v>
      </c>
      <c r="N1002">
        <v>1355.1477663462799</v>
      </c>
      <c r="O1002">
        <v>20.098959390535864</v>
      </c>
      <c r="P1002">
        <v>14.929758925386883</v>
      </c>
      <c r="Q1002">
        <v>4.5285716554262025</v>
      </c>
      <c r="R1002">
        <v>845.17918780865023</v>
      </c>
      <c r="S1002">
        <v>1000.0894305470368</v>
      </c>
      <c r="T1002">
        <v>4199.9629954577349</v>
      </c>
      <c r="U1002">
        <v>2199.9222874389238</v>
      </c>
      <c r="V1002">
        <v>203.72142439235915</v>
      </c>
      <c r="W1002">
        <v>23.749999523162842</v>
      </c>
      <c r="X1002">
        <v>0.64572501182556152</v>
      </c>
      <c r="Y1002">
        <v>1.73499995470047</v>
      </c>
      <c r="Z1002" t="s">
        <v>310</v>
      </c>
      <c r="AA1002" t="s">
        <v>310</v>
      </c>
      <c r="AB1002" t="s">
        <v>310</v>
      </c>
      <c r="AC1002" t="s">
        <v>310</v>
      </c>
      <c r="AD1002" t="s">
        <v>310</v>
      </c>
      <c r="AE1002">
        <v>10895.415105228398</v>
      </c>
      <c r="AF1002">
        <v>92.42500114440918</v>
      </c>
      <c r="AG1002">
        <v>8.0899999141693115</v>
      </c>
      <c r="AH1002">
        <v>350.94998931884766</v>
      </c>
      <c r="AI1002" t="s">
        <v>310</v>
      </c>
      <c r="AJ1002">
        <v>-0.37499998509883881</v>
      </c>
      <c r="AK1002">
        <v>6500</v>
      </c>
      <c r="AL1002">
        <v>77.840319869387997</v>
      </c>
      <c r="AM1002">
        <v>1.0337850012372127</v>
      </c>
      <c r="AN1002">
        <v>3.5428870725725217</v>
      </c>
      <c r="AO1002">
        <v>16.996588903788684</v>
      </c>
      <c r="AP1002">
        <v>0.12829602020820577</v>
      </c>
      <c r="AQ1002">
        <v>55.194523590135631</v>
      </c>
      <c r="AR1002">
        <v>32275.804079537564</v>
      </c>
      <c r="AS1002">
        <v>39236.594003720777</v>
      </c>
      <c r="AT1002">
        <v>398.7253388637543</v>
      </c>
      <c r="AU1002">
        <v>606.89691351801582</v>
      </c>
      <c r="AV1002">
        <v>507.000340757169</v>
      </c>
      <c r="AW1002">
        <v>535.51435957137528</v>
      </c>
      <c r="AX1002">
        <v>534.3472281683712</v>
      </c>
      <c r="AY1002">
        <v>520.09540740870955</v>
      </c>
      <c r="AZ1002">
        <v>3.7585647836251006</v>
      </c>
      <c r="BA1002">
        <v>-14.381232798016132</v>
      </c>
      <c r="BB1002">
        <v>78.210195624315517</v>
      </c>
      <c r="BC1002">
        <v>957.62017674142828</v>
      </c>
      <c r="BD1002">
        <v>6999.3914315695692</v>
      </c>
      <c r="BE1002" s="33">
        <v>6.9845834436515972E-2</v>
      </c>
      <c r="BF1002" s="33"/>
    </row>
    <row r="1003" spans="3:58" x14ac:dyDescent="0.3">
      <c r="C1003" s="34">
        <v>43732</v>
      </c>
      <c r="D1003">
        <v>19455.740939639745</v>
      </c>
      <c r="E1003">
        <v>182.26971747098011</v>
      </c>
      <c r="F1003">
        <v>634.93234870235301</v>
      </c>
      <c r="G1003" t="s">
        <v>310</v>
      </c>
      <c r="H1003">
        <v>1326.538190128867</v>
      </c>
      <c r="I1003">
        <v>734.91316722710565</v>
      </c>
      <c r="J1003">
        <v>3.2105080327853424</v>
      </c>
      <c r="K1003">
        <v>283.06770052384394</v>
      </c>
      <c r="L1003">
        <v>352.64703774842638</v>
      </c>
      <c r="M1003">
        <v>370.8448420110459</v>
      </c>
      <c r="N1003">
        <v>1335.6934198554368</v>
      </c>
      <c r="O1003">
        <v>21.146985530499254</v>
      </c>
      <c r="P1003">
        <v>15.967305993160045</v>
      </c>
      <c r="Q1003">
        <v>4.4252132674858515</v>
      </c>
      <c r="R1003">
        <v>844.33290307210814</v>
      </c>
      <c r="S1003">
        <v>1000.0722673650395</v>
      </c>
      <c r="T1003">
        <v>4200.0021561476988</v>
      </c>
      <c r="U1003">
        <v>2199.9376602559933</v>
      </c>
      <c r="V1003">
        <v>203.83291452976908</v>
      </c>
      <c r="W1003">
        <v>23.799999237060547</v>
      </c>
      <c r="X1003">
        <v>0.73270002007484436</v>
      </c>
      <c r="Y1003">
        <v>1.7100000083446503</v>
      </c>
      <c r="Z1003" t="s">
        <v>310</v>
      </c>
      <c r="AA1003" t="s">
        <v>310</v>
      </c>
      <c r="AB1003" t="s">
        <v>310</v>
      </c>
      <c r="AC1003" t="s">
        <v>310</v>
      </c>
      <c r="AD1003" t="s">
        <v>310</v>
      </c>
      <c r="AE1003">
        <v>12053.50514252231</v>
      </c>
      <c r="AF1003">
        <v>92.325002670288086</v>
      </c>
      <c r="AG1003">
        <v>8.1324996948242188</v>
      </c>
      <c r="AH1003">
        <v>348.27500152587891</v>
      </c>
      <c r="AI1003" t="s">
        <v>310</v>
      </c>
      <c r="AJ1003">
        <v>-0.69999998807907104</v>
      </c>
      <c r="AK1003">
        <v>6500</v>
      </c>
      <c r="AL1003">
        <v>77.047922149220881</v>
      </c>
      <c r="AM1003">
        <v>1.0279957813195058</v>
      </c>
      <c r="AN1003">
        <v>5.1016332544138985</v>
      </c>
      <c r="AO1003">
        <v>16.268122331007635</v>
      </c>
      <c r="AP1003">
        <v>5.9973351847777329E-2</v>
      </c>
      <c r="AQ1003">
        <v>77.168102062067689</v>
      </c>
      <c r="AR1003">
        <v>33538.474540090923</v>
      </c>
      <c r="AS1003">
        <v>46962.736682132716</v>
      </c>
      <c r="AT1003">
        <v>447.31255152764686</v>
      </c>
      <c r="AU1003">
        <v>659.8798890554001</v>
      </c>
      <c r="AV1003">
        <v>574.40341492983828</v>
      </c>
      <c r="AW1003">
        <v>591.68402345083484</v>
      </c>
      <c r="AX1003">
        <v>591.00888610075378</v>
      </c>
      <c r="AY1003">
        <v>580.08797884973831</v>
      </c>
      <c r="AZ1003">
        <v>3.6573295475215617</v>
      </c>
      <c r="BA1003">
        <v>-14.397544992005612</v>
      </c>
      <c r="BB1003">
        <v>79.673963571528176</v>
      </c>
      <c r="BC1003">
        <v>962.23293169348892</v>
      </c>
      <c r="BD1003">
        <v>6999.8557716558671</v>
      </c>
      <c r="BE1003" s="33">
        <v>6.582916869471471E-2</v>
      </c>
      <c r="BF1003" s="33"/>
    </row>
    <row r="1004" spans="3:58" x14ac:dyDescent="0.3">
      <c r="C1004" s="34">
        <v>43733</v>
      </c>
      <c r="D1004">
        <v>20365.455730630252</v>
      </c>
      <c r="E1004">
        <v>181.39991681168783</v>
      </c>
      <c r="F1004">
        <v>637.95622863236065</v>
      </c>
      <c r="G1004" t="s">
        <v>310</v>
      </c>
      <c r="H1004">
        <v>1322.1198785094207</v>
      </c>
      <c r="I1004">
        <v>746.85966242883183</v>
      </c>
      <c r="J1004">
        <v>2.7027847403167287</v>
      </c>
      <c r="K1004">
        <v>290.4680825892118</v>
      </c>
      <c r="L1004">
        <v>367.50861574852223</v>
      </c>
      <c r="M1004">
        <v>377.28655117744211</v>
      </c>
      <c r="N1004">
        <v>1328.2177049068571</v>
      </c>
      <c r="O1004">
        <v>21.808479733286177</v>
      </c>
      <c r="P1004">
        <v>16.606521028527681</v>
      </c>
      <c r="Q1004">
        <v>4.2533540402591763</v>
      </c>
      <c r="R1004">
        <v>852.24961929277015</v>
      </c>
      <c r="S1004">
        <v>999.96835156008751</v>
      </c>
      <c r="T1004">
        <v>4199.9491434433894</v>
      </c>
      <c r="U1004">
        <v>2200.1311298050159</v>
      </c>
      <c r="V1004">
        <v>203.52138074558471</v>
      </c>
      <c r="W1004">
        <v>23.650000095367432</v>
      </c>
      <c r="X1004">
        <v>0.67799998819828033</v>
      </c>
      <c r="Y1004">
        <v>1.6899999678134918</v>
      </c>
      <c r="Z1004" t="s">
        <v>310</v>
      </c>
      <c r="AA1004" t="s">
        <v>310</v>
      </c>
      <c r="AB1004" t="s">
        <v>310</v>
      </c>
      <c r="AC1004" t="s">
        <v>310</v>
      </c>
      <c r="AD1004" t="s">
        <v>310</v>
      </c>
      <c r="AE1004">
        <v>12628.695421861736</v>
      </c>
      <c r="AF1004">
        <v>92.375001907348633</v>
      </c>
      <c r="AG1004">
        <v>8.5199999809265137</v>
      </c>
      <c r="AH1004">
        <v>349.99999237060547</v>
      </c>
      <c r="AI1004" t="s">
        <v>310</v>
      </c>
      <c r="AJ1004">
        <v>0.27500002086162567</v>
      </c>
      <c r="AK1004">
        <v>6500</v>
      </c>
      <c r="AL1004">
        <v>77.340106269310013</v>
      </c>
      <c r="AM1004">
        <v>1.0150845658692698</v>
      </c>
      <c r="AN1004">
        <v>5.7526354497358447</v>
      </c>
      <c r="AO1004">
        <v>15.329561529140543</v>
      </c>
      <c r="AP1004">
        <v>5.5250481066507325E-2</v>
      </c>
      <c r="AQ1004">
        <v>51.871953822910207</v>
      </c>
      <c r="AR1004">
        <v>35007.862390297087</v>
      </c>
      <c r="AS1004">
        <v>49177.322840466419</v>
      </c>
      <c r="AT1004">
        <v>448.78112648424604</v>
      </c>
      <c r="AU1004">
        <v>659.88413931154491</v>
      </c>
      <c r="AV1004">
        <v>583.4539162613728</v>
      </c>
      <c r="AW1004">
        <v>600.43362904894661</v>
      </c>
      <c r="AX1004">
        <v>599.90163942710092</v>
      </c>
      <c r="AY1004">
        <v>588.20866766000586</v>
      </c>
      <c r="AZ1004">
        <v>3.6989817126998523</v>
      </c>
      <c r="BA1004">
        <v>-14.385214900249824</v>
      </c>
      <c r="BB1004">
        <v>84.098928579332622</v>
      </c>
      <c r="BC1004">
        <v>967.54907256586284</v>
      </c>
      <c r="BD1004">
        <v>6999.9151363841529</v>
      </c>
      <c r="BE1004" s="33">
        <v>7.0704164914786816E-2</v>
      </c>
      <c r="BF1004" s="33"/>
    </row>
    <row r="1005" spans="3:58" x14ac:dyDescent="0.3">
      <c r="C1005" s="34">
        <v>43734</v>
      </c>
      <c r="D1005">
        <v>20813.763807394895</v>
      </c>
      <c r="E1005">
        <v>183.30440263156612</v>
      </c>
      <c r="F1005">
        <v>637.30262799517811</v>
      </c>
      <c r="G1005" t="s">
        <v>310</v>
      </c>
      <c r="H1005">
        <v>1320.0990343216654</v>
      </c>
      <c r="I1005">
        <v>745.35445482986574</v>
      </c>
      <c r="J1005">
        <v>2.5113732493109948</v>
      </c>
      <c r="K1005">
        <v>294.02118749579427</v>
      </c>
      <c r="L1005">
        <v>375.01289962247483</v>
      </c>
      <c r="M1005">
        <v>383.40833376928333</v>
      </c>
      <c r="N1005">
        <v>1323.2296387965437</v>
      </c>
      <c r="O1005">
        <v>21.938068374668624</v>
      </c>
      <c r="P1005">
        <v>16.727014929067231</v>
      </c>
      <c r="Q1005">
        <v>4.4172626400703656</v>
      </c>
      <c r="R1005">
        <v>843.18283732394877</v>
      </c>
      <c r="S1005">
        <v>1000.024896003826</v>
      </c>
      <c r="T1005">
        <v>4199.996010469079</v>
      </c>
      <c r="U1005">
        <v>2200.0030705612689</v>
      </c>
      <c r="V1005">
        <v>203.21553009283446</v>
      </c>
      <c r="W1005">
        <v>23.675000667572021</v>
      </c>
      <c r="X1005">
        <v>0.64587500691413879</v>
      </c>
      <c r="Y1005">
        <v>1.695000022649765</v>
      </c>
      <c r="Z1005" t="s">
        <v>310</v>
      </c>
      <c r="AA1005" t="s">
        <v>310</v>
      </c>
      <c r="AB1005" t="s">
        <v>310</v>
      </c>
      <c r="AC1005" t="s">
        <v>310</v>
      </c>
      <c r="AD1005" t="s">
        <v>310</v>
      </c>
      <c r="AE1005">
        <v>12981.258184668148</v>
      </c>
      <c r="AF1005">
        <v>92.549999237060547</v>
      </c>
      <c r="AG1005">
        <v>8.4649999141693115</v>
      </c>
      <c r="AH1005">
        <v>342.32499694824219</v>
      </c>
      <c r="AI1005" t="s">
        <v>310</v>
      </c>
      <c r="AJ1005">
        <v>0.60000002384185791</v>
      </c>
      <c r="AK1005">
        <v>6500</v>
      </c>
      <c r="AL1005">
        <v>77.81616791754513</v>
      </c>
      <c r="AM1005">
        <v>1.0429697765971349</v>
      </c>
      <c r="AN1005">
        <v>5.8650093120148368</v>
      </c>
      <c r="AO1005">
        <v>14.707096026436872</v>
      </c>
      <c r="AP1005">
        <v>5.8641090671524947E-2</v>
      </c>
      <c r="AQ1005">
        <v>26.819240043780717</v>
      </c>
      <c r="AR1005">
        <v>35585.041923344281</v>
      </c>
      <c r="AS1005">
        <v>50534.164267045053</v>
      </c>
      <c r="AT1005">
        <v>449.17062688604454</v>
      </c>
      <c r="AU1005">
        <v>657.99185458661975</v>
      </c>
      <c r="AV1005">
        <v>589.66495877326736</v>
      </c>
      <c r="AW1005">
        <v>605.92839036111138</v>
      </c>
      <c r="AX1005">
        <v>605.42748638875935</v>
      </c>
      <c r="AY1005">
        <v>593.51561441311958</v>
      </c>
      <c r="AZ1005">
        <v>4.0037781192801214</v>
      </c>
      <c r="BA1005">
        <v>-14.303820259952063</v>
      </c>
      <c r="BB1005">
        <v>84.419154573296893</v>
      </c>
      <c r="BC1005">
        <v>963.80311416882057</v>
      </c>
      <c r="BD1005">
        <v>6999.7160620560107</v>
      </c>
      <c r="BE1005" s="33">
        <v>7.2687498914698764E-2</v>
      </c>
      <c r="BF1005" s="33"/>
    </row>
    <row r="1006" spans="3:58" x14ac:dyDescent="0.3">
      <c r="C1006" s="34">
        <v>43735</v>
      </c>
      <c r="D1006">
        <v>20619.023487614963</v>
      </c>
      <c r="E1006">
        <v>184.2829522052883</v>
      </c>
      <c r="F1006">
        <v>637.80323100237183</v>
      </c>
      <c r="G1006" t="s">
        <v>310</v>
      </c>
      <c r="H1006">
        <v>1320.0415992458265</v>
      </c>
      <c r="I1006">
        <v>738.78050587810435</v>
      </c>
      <c r="J1006">
        <v>2.3130222513346088</v>
      </c>
      <c r="K1006">
        <v>295.73675637713086</v>
      </c>
      <c r="L1006">
        <v>376.9346288426309</v>
      </c>
      <c r="M1006">
        <v>385.43532917291702</v>
      </c>
      <c r="N1006">
        <v>1323.9467282092246</v>
      </c>
      <c r="O1006">
        <v>21.845644363035611</v>
      </c>
      <c r="P1006">
        <v>16.64325471770745</v>
      </c>
      <c r="Q1006">
        <v>4.4217016215387721</v>
      </c>
      <c r="R1006">
        <v>855.65541289108955</v>
      </c>
      <c r="S1006">
        <v>1000.0244753340221</v>
      </c>
      <c r="T1006">
        <v>4200.0292548956331</v>
      </c>
      <c r="U1006">
        <v>2199.9184595991442</v>
      </c>
      <c r="V1006">
        <v>203.15880670615417</v>
      </c>
      <c r="W1006">
        <v>23.474999904632568</v>
      </c>
      <c r="X1006">
        <v>0.64352498948574066</v>
      </c>
      <c r="Y1006">
        <v>1.6849999725818634</v>
      </c>
      <c r="Z1006" t="s">
        <v>310</v>
      </c>
      <c r="AA1006" t="s">
        <v>310</v>
      </c>
      <c r="AB1006" t="s">
        <v>310</v>
      </c>
      <c r="AC1006" t="s">
        <v>310</v>
      </c>
      <c r="AD1006" t="s">
        <v>310</v>
      </c>
      <c r="AE1006">
        <v>13022.983653911004</v>
      </c>
      <c r="AF1006">
        <v>92.450000762939453</v>
      </c>
      <c r="AG1006">
        <v>8.5750000476837158</v>
      </c>
      <c r="AH1006">
        <v>349.625</v>
      </c>
      <c r="AI1006" t="s">
        <v>310</v>
      </c>
      <c r="AJ1006">
        <v>1.4999999701976776</v>
      </c>
      <c r="AK1006">
        <v>6500</v>
      </c>
      <c r="AL1006">
        <v>78.647180639129417</v>
      </c>
      <c r="AM1006">
        <v>0.97669001030765312</v>
      </c>
      <c r="AN1006">
        <v>5.9884709590392182</v>
      </c>
      <c r="AO1006">
        <v>13.83199972712819</v>
      </c>
      <c r="AP1006">
        <v>5.5762423623933653E-2</v>
      </c>
      <c r="AQ1006">
        <v>39.092797722683869</v>
      </c>
      <c r="AR1006">
        <v>35259.459166071327</v>
      </c>
      <c r="AS1006">
        <v>49977.662022996898</v>
      </c>
      <c r="AT1006">
        <v>449.08180187394379</v>
      </c>
      <c r="AU1006">
        <v>658.81756952658895</v>
      </c>
      <c r="AV1006">
        <v>585.78965169463481</v>
      </c>
      <c r="AW1006">
        <v>602.17553391602451</v>
      </c>
      <c r="AX1006">
        <v>601.77107568898407</v>
      </c>
      <c r="AY1006">
        <v>590.21997660419208</v>
      </c>
      <c r="AZ1006">
        <v>3.6611231571700067</v>
      </c>
      <c r="BA1006">
        <v>-14.391047795581597</v>
      </c>
      <c r="BB1006">
        <v>83.96053827063956</v>
      </c>
      <c r="BC1006">
        <v>970.03693870577547</v>
      </c>
      <c r="BD1006">
        <v>6999.3233032589424</v>
      </c>
      <c r="BE1006" s="33">
        <v>7.3212498178084687E-2</v>
      </c>
      <c r="BF1006" s="33"/>
    </row>
    <row r="1007" spans="3:58" x14ac:dyDescent="0.3">
      <c r="C1007" s="34">
        <v>43736</v>
      </c>
      <c r="D1007">
        <v>20364.164356639965</v>
      </c>
      <c r="E1007">
        <v>183.14534424985266</v>
      </c>
      <c r="F1007">
        <v>636.91206854118252</v>
      </c>
      <c r="G1007" t="s">
        <v>310</v>
      </c>
      <c r="H1007">
        <v>1320.6466051090927</v>
      </c>
      <c r="I1007">
        <v>732.61574952715819</v>
      </c>
      <c r="J1007">
        <v>2.4708408147939052</v>
      </c>
      <c r="K1007">
        <v>288.23447497865436</v>
      </c>
      <c r="L1007">
        <v>368.16094410310552</v>
      </c>
      <c r="M1007">
        <v>378.34261745949516</v>
      </c>
      <c r="N1007">
        <v>1326.0543899324789</v>
      </c>
      <c r="O1007">
        <v>21.652936264268245</v>
      </c>
      <c r="P1007">
        <v>16.464712062996803</v>
      </c>
      <c r="Q1007">
        <v>4.3726042969224039</v>
      </c>
      <c r="R1007">
        <v>863.39956640232799</v>
      </c>
      <c r="S1007">
        <v>1000.0385014082009</v>
      </c>
      <c r="T1007">
        <v>4199.9901700313294</v>
      </c>
      <c r="U1007">
        <v>2200.0085365006444</v>
      </c>
      <c r="V1007">
        <v>203.22607945398747</v>
      </c>
      <c r="W1007">
        <v>23.550000190734863</v>
      </c>
      <c r="X1007">
        <v>0.64627499878406525</v>
      </c>
      <c r="Y1007">
        <v>1.695000022649765</v>
      </c>
      <c r="Z1007" t="s">
        <v>310</v>
      </c>
      <c r="AA1007" t="s">
        <v>310</v>
      </c>
      <c r="AB1007" t="s">
        <v>310</v>
      </c>
      <c r="AC1007" t="s">
        <v>310</v>
      </c>
      <c r="AD1007" t="s">
        <v>310</v>
      </c>
      <c r="AE1007">
        <v>12810.815713798205</v>
      </c>
      <c r="AF1007">
        <v>92.475000381469727</v>
      </c>
      <c r="AG1007">
        <v>8.3900003433227539</v>
      </c>
      <c r="AH1007">
        <v>352.32500457763672</v>
      </c>
      <c r="AI1007" t="s">
        <v>310</v>
      </c>
      <c r="AJ1007">
        <v>1.7999999523162842</v>
      </c>
      <c r="AK1007">
        <v>6500</v>
      </c>
      <c r="AL1007">
        <v>78.285349482695025</v>
      </c>
      <c r="AM1007">
        <v>0.94914796424235748</v>
      </c>
      <c r="AN1007">
        <v>5.8373714366549425</v>
      </c>
      <c r="AO1007">
        <v>14.383423867519284</v>
      </c>
      <c r="AP1007">
        <v>5.3636443355113028E-2</v>
      </c>
      <c r="AQ1007">
        <v>35.776528867015351</v>
      </c>
      <c r="AR1007">
        <v>34896.3420560913</v>
      </c>
      <c r="AS1007">
        <v>50432.0367795907</v>
      </c>
      <c r="AT1007">
        <v>447.73182833846704</v>
      </c>
      <c r="AU1007">
        <v>658.57759238411995</v>
      </c>
      <c r="AV1007">
        <v>581.73465203729256</v>
      </c>
      <c r="AW1007">
        <v>597.34873433730888</v>
      </c>
      <c r="AX1007">
        <v>596.65253793732109</v>
      </c>
      <c r="AY1007">
        <v>586.38155551305658</v>
      </c>
      <c r="AZ1007">
        <v>3.5476159361441648</v>
      </c>
      <c r="BA1007">
        <v>-14.289128521765557</v>
      </c>
      <c r="BB1007">
        <v>81.058388807879382</v>
      </c>
      <c r="BC1007">
        <v>938.8231168009039</v>
      </c>
      <c r="BD1007">
        <v>6999.2449892346767</v>
      </c>
      <c r="BE1007" s="33">
        <v>7.3274997373421982E-2</v>
      </c>
      <c r="BF1007" s="33"/>
    </row>
    <row r="1008" spans="3:58" x14ac:dyDescent="0.3">
      <c r="C1008" s="34">
        <v>43737</v>
      </c>
      <c r="D1008">
        <v>20248.967185701174</v>
      </c>
      <c r="E1008">
        <v>183.08944485877157</v>
      </c>
      <c r="F1008">
        <v>637.59589408732222</v>
      </c>
      <c r="G1008" t="s">
        <v>310</v>
      </c>
      <c r="H1008">
        <v>1320.3092684647713</v>
      </c>
      <c r="I1008">
        <v>730.03292278013544</v>
      </c>
      <c r="J1008">
        <v>2.4495931832626803</v>
      </c>
      <c r="K1008">
        <v>288.94723799521819</v>
      </c>
      <c r="L1008">
        <v>364.86743147211928</v>
      </c>
      <c r="M1008">
        <v>379.20335992657743</v>
      </c>
      <c r="N1008">
        <v>1327.2328639782354</v>
      </c>
      <c r="O1008">
        <v>21.54441593977986</v>
      </c>
      <c r="P1008">
        <v>16.355182870382848</v>
      </c>
      <c r="Q1008">
        <v>4.2547998155685933</v>
      </c>
      <c r="R1008">
        <v>864.8452725739777</v>
      </c>
      <c r="S1008">
        <v>1000.0304868877118</v>
      </c>
      <c r="T1008">
        <v>4199.9992128072745</v>
      </c>
      <c r="U1008">
        <v>2199.8476881218667</v>
      </c>
      <c r="V1008">
        <v>203.22949931996604</v>
      </c>
      <c r="W1008">
        <v>23.749999523162842</v>
      </c>
      <c r="X1008">
        <v>0.64534999430179596</v>
      </c>
      <c r="Y1008">
        <v>1.7749999761581421</v>
      </c>
      <c r="Z1008" t="s">
        <v>310</v>
      </c>
      <c r="AA1008" t="s">
        <v>310</v>
      </c>
      <c r="AB1008" t="s">
        <v>310</v>
      </c>
      <c r="AC1008" t="s">
        <v>310</v>
      </c>
      <c r="AD1008" t="s">
        <v>310</v>
      </c>
      <c r="AE1008">
        <v>12705.225436407361</v>
      </c>
      <c r="AF1008">
        <v>92.350002288818359</v>
      </c>
      <c r="AG1008">
        <v>8.3325002193450928</v>
      </c>
      <c r="AH1008">
        <v>349.92501068115234</v>
      </c>
      <c r="AI1008" t="s">
        <v>310</v>
      </c>
      <c r="AJ1008">
        <v>1.7999999523162842</v>
      </c>
      <c r="AK1008">
        <v>6500</v>
      </c>
      <c r="AL1008">
        <v>78.390246132555404</v>
      </c>
      <c r="AM1008">
        <v>0.93906540568312347</v>
      </c>
      <c r="AN1008">
        <v>5.8413356889519488</v>
      </c>
      <c r="AO1008">
        <v>14.282053002120387</v>
      </c>
      <c r="AP1008">
        <v>5.3880330596323966E-2</v>
      </c>
      <c r="AQ1008">
        <v>49.87950601381111</v>
      </c>
      <c r="AR1008">
        <v>34860.594374552522</v>
      </c>
      <c r="AS1008">
        <v>49864.560561670289</v>
      </c>
      <c r="AT1008">
        <v>450.28162786242621</v>
      </c>
      <c r="AU1008">
        <v>659.65692137977896</v>
      </c>
      <c r="AV1008">
        <v>580.3270903888955</v>
      </c>
      <c r="AW1008">
        <v>595.26720156475039</v>
      </c>
      <c r="AX1008">
        <v>594.59828103776579</v>
      </c>
      <c r="AY1008">
        <v>585.34272692431125</v>
      </c>
      <c r="AZ1008">
        <v>3.4323274213670985</v>
      </c>
      <c r="BA1008">
        <v>-14.187174971590222</v>
      </c>
      <c r="BB1008">
        <v>81.010225177791938</v>
      </c>
      <c r="BC1008">
        <v>935.48415521538038</v>
      </c>
      <c r="BD1008">
        <v>7000.5050036954835</v>
      </c>
      <c r="BE1008" s="33">
        <v>7.1358330237368747E-2</v>
      </c>
      <c r="BF1008" s="33"/>
    </row>
    <row r="1009" spans="3:58" x14ac:dyDescent="0.3">
      <c r="C1009" s="34">
        <v>43738</v>
      </c>
      <c r="D1009">
        <v>20182.840686113152</v>
      </c>
      <c r="E1009">
        <v>183.1889852126842</v>
      </c>
      <c r="F1009">
        <v>637.76702127192414</v>
      </c>
      <c r="G1009" t="s">
        <v>310</v>
      </c>
      <c r="H1009">
        <v>1320.8990212819051</v>
      </c>
      <c r="I1009">
        <v>729.62243219274683</v>
      </c>
      <c r="J1009">
        <v>2.5168639835274278</v>
      </c>
      <c r="K1009">
        <v>289.03984661864206</v>
      </c>
      <c r="L1009">
        <v>363.82944983082075</v>
      </c>
      <c r="M1009">
        <v>376.90109900419776</v>
      </c>
      <c r="N1009">
        <v>1329.01254661291</v>
      </c>
      <c r="O1009">
        <v>21.64027790329348</v>
      </c>
      <c r="P1009">
        <v>16.293239762416103</v>
      </c>
      <c r="Q1009">
        <v>4.4561270095208867</v>
      </c>
      <c r="R1009">
        <v>860.68027235059776</v>
      </c>
      <c r="S1009">
        <v>1000.0633443156471</v>
      </c>
      <c r="T1009">
        <v>4200.0198947095068</v>
      </c>
      <c r="U1009">
        <v>2200.0554593868096</v>
      </c>
      <c r="V1009">
        <v>203.29739465877762</v>
      </c>
      <c r="W1009">
        <v>23.799999237060547</v>
      </c>
      <c r="X1009">
        <v>0.64649997651576996</v>
      </c>
      <c r="Y1009">
        <v>1.7549999952316284</v>
      </c>
      <c r="Z1009" t="s">
        <v>310</v>
      </c>
      <c r="AA1009" t="s">
        <v>310</v>
      </c>
      <c r="AB1009" t="s">
        <v>310</v>
      </c>
      <c r="AC1009" t="s">
        <v>310</v>
      </c>
      <c r="AD1009" t="s">
        <v>310</v>
      </c>
      <c r="AE1009">
        <v>12707.333749054134</v>
      </c>
      <c r="AF1009">
        <v>92.524999618530273</v>
      </c>
      <c r="AG1009">
        <v>8.4449996948242188</v>
      </c>
      <c r="AH1009">
        <v>350.25000762939453</v>
      </c>
      <c r="AI1009" t="s">
        <v>310</v>
      </c>
      <c r="AJ1009">
        <v>2.1000000238418579</v>
      </c>
      <c r="AK1009">
        <v>6500</v>
      </c>
      <c r="AL1009">
        <v>78.498586256345533</v>
      </c>
      <c r="AM1009">
        <v>0.94033503493243698</v>
      </c>
      <c r="AN1009">
        <v>5.695398648010066</v>
      </c>
      <c r="AO1009">
        <v>14.321226912277931</v>
      </c>
      <c r="AP1009">
        <v>5.2710923612184699E-2</v>
      </c>
      <c r="AQ1009">
        <v>43.263769925920847</v>
      </c>
      <c r="AR1009">
        <v>34563.934875698724</v>
      </c>
      <c r="AS1009">
        <v>49332.325937290239</v>
      </c>
      <c r="AT1009">
        <v>450.48434497103432</v>
      </c>
      <c r="AU1009">
        <v>659.95121502966185</v>
      </c>
      <c r="AV1009">
        <v>583.35289333429625</v>
      </c>
      <c r="AW1009">
        <v>598.36276267437347</v>
      </c>
      <c r="AX1009">
        <v>597.61574028217422</v>
      </c>
      <c r="AY1009">
        <v>587.80260042011821</v>
      </c>
      <c r="AZ1009">
        <v>3.7925615703057431</v>
      </c>
      <c r="BA1009">
        <v>-14.233936828691574</v>
      </c>
      <c r="BB1009">
        <v>80.044691879407409</v>
      </c>
      <c r="BC1009">
        <v>942.81625668084041</v>
      </c>
      <c r="BD1009">
        <v>6999.2614843907004</v>
      </c>
      <c r="BE1009" s="33">
        <v>7.2899998476107911E-2</v>
      </c>
      <c r="BF1009" s="33"/>
    </row>
    <row r="1010" spans="3:58" x14ac:dyDescent="0.3">
      <c r="C1010" s="34">
        <v>43739</v>
      </c>
      <c r="D1010">
        <v>19998.608576188719</v>
      </c>
      <c r="E1010">
        <v>183.39585888026448</v>
      </c>
      <c r="F1010">
        <v>636.86868947522942</v>
      </c>
      <c r="G1010" t="s">
        <v>310</v>
      </c>
      <c r="H1010">
        <v>1320.2079934524272</v>
      </c>
      <c r="I1010">
        <v>726.34444946147164</v>
      </c>
      <c r="J1010">
        <v>2.50516422729231</v>
      </c>
      <c r="K1010">
        <v>290.63340682313964</v>
      </c>
      <c r="L1010">
        <v>367.91820013809917</v>
      </c>
      <c r="M1010">
        <v>379.62022659751284</v>
      </c>
      <c r="N1010">
        <v>1327.8655234764251</v>
      </c>
      <c r="O1010">
        <v>22.087380974579233</v>
      </c>
      <c r="P1010">
        <v>16.261845190208088</v>
      </c>
      <c r="Q1010">
        <v>5.1676844968859141</v>
      </c>
      <c r="R1010">
        <v>858.54218935284541</v>
      </c>
      <c r="S1010">
        <v>999.918451324648</v>
      </c>
      <c r="T1010">
        <v>4199.9787808536576</v>
      </c>
      <c r="U1010">
        <v>2199.968153682812</v>
      </c>
      <c r="V1010">
        <v>203.26219240729205</v>
      </c>
      <c r="W1010">
        <v>23.799999237060547</v>
      </c>
      <c r="X1010">
        <v>0.63967499136924744</v>
      </c>
      <c r="Y1010">
        <v>1.7250000238418579</v>
      </c>
      <c r="Z1010" t="s">
        <v>310</v>
      </c>
      <c r="AA1010" t="s">
        <v>310</v>
      </c>
      <c r="AB1010" t="s">
        <v>310</v>
      </c>
      <c r="AC1010" t="s">
        <v>310</v>
      </c>
      <c r="AD1010" t="s">
        <v>310</v>
      </c>
      <c r="AE1010">
        <v>12689.304761318277</v>
      </c>
      <c r="AF1010">
        <v>92.450000762939453</v>
      </c>
      <c r="AG1010">
        <v>8.4874997138977051</v>
      </c>
      <c r="AH1010">
        <v>352.32499694824219</v>
      </c>
      <c r="AI1010" t="s">
        <v>310</v>
      </c>
      <c r="AJ1010">
        <v>2.2000000476837158</v>
      </c>
      <c r="AK1010">
        <v>6500</v>
      </c>
      <c r="AL1010">
        <v>79.892822363672195</v>
      </c>
      <c r="AM1010">
        <v>0.92018978225044201</v>
      </c>
      <c r="AN1010">
        <v>5.1189459474767505</v>
      </c>
      <c r="AO1010">
        <v>13.458778537218446</v>
      </c>
      <c r="AP1010">
        <v>0.14377944751432287</v>
      </c>
      <c r="AQ1010">
        <v>49.950727189096774</v>
      </c>
      <c r="AR1010">
        <v>34474.917370748153</v>
      </c>
      <c r="AS1010">
        <v>49490.49229995787</v>
      </c>
      <c r="AT1010">
        <v>447.72031309336114</v>
      </c>
      <c r="AU1010">
        <v>659.00012922673261</v>
      </c>
      <c r="AV1010">
        <v>578.74685266109111</v>
      </c>
      <c r="AW1010">
        <v>594.05755482939526</v>
      </c>
      <c r="AX1010">
        <v>593.23863119203452</v>
      </c>
      <c r="AY1010">
        <v>583.64876436414193</v>
      </c>
      <c r="AZ1010">
        <v>3.5786107494870931</v>
      </c>
      <c r="BA1010">
        <v>-14.228831455879277</v>
      </c>
      <c r="BB1010">
        <v>81.694143933388389</v>
      </c>
      <c r="BC1010">
        <v>922.84757903569778</v>
      </c>
      <c r="BD1010">
        <v>6999.4201953664133</v>
      </c>
      <c r="BE1010" s="33">
        <v>7.2320832870900631E-2</v>
      </c>
      <c r="BF1010" s="33"/>
    </row>
    <row r="1011" spans="3:58" x14ac:dyDescent="0.3">
      <c r="C1011" s="34">
        <v>43740</v>
      </c>
      <c r="D1011">
        <v>19820.906264846442</v>
      </c>
      <c r="E1011">
        <v>183.68915481717519</v>
      </c>
      <c r="F1011">
        <v>637.39592182345916</v>
      </c>
      <c r="G1011" t="s">
        <v>310</v>
      </c>
      <c r="H1011">
        <v>1321.623530071648</v>
      </c>
      <c r="I1011">
        <v>724.95751110431252</v>
      </c>
      <c r="J1011">
        <v>2.75408522832263</v>
      </c>
      <c r="K1011">
        <v>291.46563211214357</v>
      </c>
      <c r="L1011">
        <v>366.41800253890978</v>
      </c>
      <c r="M1011">
        <v>384.48630586271167</v>
      </c>
      <c r="N1011">
        <v>1330.8654504305252</v>
      </c>
      <c r="O1011">
        <v>22.101396875760845</v>
      </c>
      <c r="P1011">
        <v>16.119099845074569</v>
      </c>
      <c r="Q1011">
        <v>5.3800267501943315</v>
      </c>
      <c r="R1011">
        <v>853.25766076749221</v>
      </c>
      <c r="S1011">
        <v>999.91548104120898</v>
      </c>
      <c r="T1011">
        <v>4200.0035965657135</v>
      </c>
      <c r="U1011">
        <v>2200.0500229316499</v>
      </c>
      <c r="V1011">
        <v>203.49356138178553</v>
      </c>
      <c r="W1011">
        <v>23.799999237060547</v>
      </c>
      <c r="X1011">
        <v>0.62790001928806305</v>
      </c>
      <c r="Y1011">
        <v>1.7350000143051147</v>
      </c>
      <c r="Z1011" t="s">
        <v>310</v>
      </c>
      <c r="AA1011" t="s">
        <v>310</v>
      </c>
      <c r="AB1011" t="s">
        <v>310</v>
      </c>
      <c r="AC1011" t="s">
        <v>310</v>
      </c>
      <c r="AD1011" t="s">
        <v>310</v>
      </c>
      <c r="AE1011">
        <v>12542.402622589632</v>
      </c>
      <c r="AF1011">
        <v>92.325002670288086</v>
      </c>
      <c r="AG1011">
        <v>8.2649996280670166</v>
      </c>
      <c r="AH1011">
        <v>353.05000305175781</v>
      </c>
      <c r="AI1011" t="s">
        <v>310</v>
      </c>
      <c r="AJ1011">
        <v>1.8999999761581421</v>
      </c>
      <c r="AK1011">
        <v>6500</v>
      </c>
      <c r="AL1011">
        <v>78.651135617645153</v>
      </c>
      <c r="AM1011">
        <v>0.94260287356160921</v>
      </c>
      <c r="AN1011">
        <v>5.3027943976451724</v>
      </c>
      <c r="AO1011">
        <v>14.566303224113001</v>
      </c>
      <c r="AP1011">
        <v>5.5671558083411399E-2</v>
      </c>
      <c r="AQ1011">
        <v>44.87672303410617</v>
      </c>
      <c r="AR1011">
        <v>33872.210943112404</v>
      </c>
      <c r="AS1011">
        <v>48689.028399004099</v>
      </c>
      <c r="AT1011">
        <v>449.63153911930533</v>
      </c>
      <c r="AU1011">
        <v>660.01530026595424</v>
      </c>
      <c r="AV1011">
        <v>581.19673089646972</v>
      </c>
      <c r="AW1011">
        <v>596.65716057657403</v>
      </c>
      <c r="AX1011">
        <v>595.87435399484343</v>
      </c>
      <c r="AY1011">
        <v>585.65118149729938</v>
      </c>
      <c r="AZ1011">
        <v>3.9144706258190145</v>
      </c>
      <c r="BA1011">
        <v>-14.262146899296988</v>
      </c>
      <c r="BB1011">
        <v>80.518614418825919</v>
      </c>
      <c r="BC1011">
        <v>929.83118415739045</v>
      </c>
      <c r="BD1011">
        <v>7000.3093098981453</v>
      </c>
      <c r="BE1011" s="33">
        <v>7.2225000088413552E-2</v>
      </c>
      <c r="BF1011" s="33"/>
    </row>
    <row r="1012" spans="3:58" x14ac:dyDescent="0.3">
      <c r="C1012" s="34">
        <v>43741</v>
      </c>
      <c r="D1012">
        <v>19916.06434400149</v>
      </c>
      <c r="E1012">
        <v>180.74187664303267</v>
      </c>
      <c r="F1012">
        <v>637.03959617515977</v>
      </c>
      <c r="G1012" t="s">
        <v>310</v>
      </c>
      <c r="H1012">
        <v>1322.1039625167155</v>
      </c>
      <c r="I1012">
        <v>725.13326905093368</v>
      </c>
      <c r="J1012">
        <v>2.6319429978470898</v>
      </c>
      <c r="K1012">
        <v>289.2345053935237</v>
      </c>
      <c r="L1012">
        <v>366.4938543868335</v>
      </c>
      <c r="M1012">
        <v>379.2703929618059</v>
      </c>
      <c r="N1012">
        <v>1330.2957209474798</v>
      </c>
      <c r="O1012">
        <v>22.154269296711213</v>
      </c>
      <c r="P1012">
        <v>16.133666383792445</v>
      </c>
      <c r="Q1012">
        <v>5.4010541082024357</v>
      </c>
      <c r="R1012">
        <v>850.32516105614968</v>
      </c>
      <c r="S1012">
        <v>999.99777071187225</v>
      </c>
      <c r="T1012">
        <v>4200.0467725308126</v>
      </c>
      <c r="U1012">
        <v>2200.0293439347752</v>
      </c>
      <c r="V1012">
        <v>203.736554690041</v>
      </c>
      <c r="W1012">
        <v>23.799999237060547</v>
      </c>
      <c r="X1012">
        <v>0.61654999852180481</v>
      </c>
      <c r="Y1012">
        <v>1.7400000095367432</v>
      </c>
      <c r="Z1012" t="s">
        <v>310</v>
      </c>
      <c r="AA1012" t="s">
        <v>310</v>
      </c>
      <c r="AB1012" t="s">
        <v>310</v>
      </c>
      <c r="AC1012" t="s">
        <v>310</v>
      </c>
      <c r="AD1012" t="s">
        <v>310</v>
      </c>
      <c r="AE1012">
        <v>12436.26048365976</v>
      </c>
      <c r="AF1012">
        <v>92.675003051757813</v>
      </c>
      <c r="AG1012">
        <v>8.3400001525878906</v>
      </c>
      <c r="AH1012">
        <v>352.57499694824219</v>
      </c>
      <c r="AI1012" t="s">
        <v>310</v>
      </c>
      <c r="AJ1012">
        <v>1.7999999523162842</v>
      </c>
      <c r="AK1012">
        <v>6500</v>
      </c>
      <c r="AL1012">
        <v>78.729965807778711</v>
      </c>
      <c r="AM1012">
        <v>0.92975034666462897</v>
      </c>
      <c r="AN1012">
        <v>5.466314692107141</v>
      </c>
      <c r="AO1012">
        <v>14.33978766500854</v>
      </c>
      <c r="AP1012">
        <v>5.2598908792093592E-2</v>
      </c>
      <c r="AQ1012">
        <v>20.083849141955085</v>
      </c>
      <c r="AR1012">
        <v>33778.951455774601</v>
      </c>
      <c r="AS1012">
        <v>49107.880500055442</v>
      </c>
      <c r="AT1012">
        <v>448.64842532203824</v>
      </c>
      <c r="AU1012">
        <v>659.86104840800499</v>
      </c>
      <c r="AV1012">
        <v>577.93724592581907</v>
      </c>
      <c r="AW1012">
        <v>595.13689581202618</v>
      </c>
      <c r="AX1012">
        <v>594.24863916685626</v>
      </c>
      <c r="AY1012">
        <v>583.40983089853785</v>
      </c>
      <c r="AZ1012">
        <v>3.6536152836630187</v>
      </c>
      <c r="BA1012">
        <v>-14.361144241482835</v>
      </c>
      <c r="BB1012">
        <v>80.724644789825348</v>
      </c>
      <c r="BC1012">
        <v>933.18648894394141</v>
      </c>
      <c r="BD1012">
        <v>6999.7386162832863</v>
      </c>
      <c r="BE1012" s="33">
        <v>7.085416528085868E-2</v>
      </c>
      <c r="BF1012" s="33"/>
    </row>
    <row r="1013" spans="3:58" x14ac:dyDescent="0.3">
      <c r="C1013" s="34">
        <v>43742</v>
      </c>
      <c r="D1013">
        <v>19956.057970094516</v>
      </c>
      <c r="E1013">
        <v>180.44457279627591</v>
      </c>
      <c r="F1013">
        <v>636.86991088238995</v>
      </c>
      <c r="G1013" t="s">
        <v>310</v>
      </c>
      <c r="H1013">
        <v>1320.3547604881037</v>
      </c>
      <c r="I1013">
        <v>728.03533218028883</v>
      </c>
      <c r="J1013">
        <v>2.5412703649124619</v>
      </c>
      <c r="K1013">
        <v>282.48632956643553</v>
      </c>
      <c r="L1013">
        <v>357.41524503299365</v>
      </c>
      <c r="M1013">
        <v>371.47340711419753</v>
      </c>
      <c r="N1013">
        <v>1327.8985596663329</v>
      </c>
      <c r="O1013">
        <v>22.388059289466323</v>
      </c>
      <c r="P1013">
        <v>16.209228334640972</v>
      </c>
      <c r="Q1013">
        <v>5.6238599387585531</v>
      </c>
      <c r="R1013">
        <v>845.63414238207849</v>
      </c>
      <c r="S1013">
        <v>999.99166559377943</v>
      </c>
      <c r="T1013">
        <v>4199.994824230972</v>
      </c>
      <c r="U1013">
        <v>2199.9833062358671</v>
      </c>
      <c r="V1013">
        <v>203.73044173563144</v>
      </c>
      <c r="W1013">
        <v>23.799999237060547</v>
      </c>
      <c r="X1013">
        <v>0.64027500152587891</v>
      </c>
      <c r="Y1013">
        <v>1.7100000381469727</v>
      </c>
      <c r="Z1013" t="s">
        <v>310</v>
      </c>
      <c r="AA1013" t="s">
        <v>310</v>
      </c>
      <c r="AB1013" t="s">
        <v>310</v>
      </c>
      <c r="AC1013" t="s">
        <v>310</v>
      </c>
      <c r="AD1013" t="s">
        <v>310</v>
      </c>
      <c r="AE1013">
        <v>12336.053722449629</v>
      </c>
      <c r="AF1013">
        <v>92.800003051757813</v>
      </c>
      <c r="AG1013">
        <v>8.3450000286102295</v>
      </c>
      <c r="AH1013">
        <v>344.75000762939453</v>
      </c>
      <c r="AI1013" t="s">
        <v>310</v>
      </c>
      <c r="AJ1013">
        <v>2.3999999165534973</v>
      </c>
      <c r="AK1013">
        <v>6500</v>
      </c>
      <c r="AL1013">
        <v>78.720503815846101</v>
      </c>
      <c r="AM1013">
        <v>0.92377778032494362</v>
      </c>
      <c r="AN1013">
        <v>5.5991278539497582</v>
      </c>
      <c r="AO1013">
        <v>14.217865803640056</v>
      </c>
      <c r="AP1013">
        <v>4.972308867236732E-2</v>
      </c>
      <c r="AQ1013">
        <v>10.052723204791119</v>
      </c>
      <c r="AR1013">
        <v>33451.22340376761</v>
      </c>
      <c r="AS1013">
        <v>49336.498990745757</v>
      </c>
      <c r="AT1013">
        <v>446.05262660443429</v>
      </c>
      <c r="AU1013">
        <v>659.73618506093885</v>
      </c>
      <c r="AV1013">
        <v>582.02015734312238</v>
      </c>
      <c r="AW1013">
        <v>598.54421947494973</v>
      </c>
      <c r="AX1013">
        <v>597.61808915525967</v>
      </c>
      <c r="AY1013">
        <v>586.73797561609467</v>
      </c>
      <c r="AZ1013">
        <v>3.8413469797124487</v>
      </c>
      <c r="BA1013">
        <v>-14.537248515672605</v>
      </c>
      <c r="BB1013">
        <v>72.585233442817213</v>
      </c>
      <c r="BC1013">
        <v>955.97989943786058</v>
      </c>
      <c r="BD1013">
        <v>7000.1209137050464</v>
      </c>
      <c r="BE1013" s="33">
        <v>7.2854164987802505E-2</v>
      </c>
      <c r="BF1013" s="33"/>
    </row>
    <row r="1014" spans="3:58" x14ac:dyDescent="0.3">
      <c r="C1014" s="34">
        <v>43743</v>
      </c>
      <c r="D1014">
        <v>17332.670923232712</v>
      </c>
      <c r="E1014">
        <v>183.7290392671633</v>
      </c>
      <c r="F1014">
        <v>607.91238811736991</v>
      </c>
      <c r="G1014" t="s">
        <v>310</v>
      </c>
      <c r="H1014">
        <v>1321.056284708882</v>
      </c>
      <c r="I1014">
        <v>717.01673414916547</v>
      </c>
      <c r="J1014">
        <v>2.7517728749929256</v>
      </c>
      <c r="K1014">
        <v>294.42273291716691</v>
      </c>
      <c r="L1014">
        <v>361.39355292834813</v>
      </c>
      <c r="M1014">
        <v>377.2270313080362</v>
      </c>
      <c r="N1014">
        <v>1333.3346266114279</v>
      </c>
      <c r="O1014">
        <v>21.53658947051014</v>
      </c>
      <c r="P1014">
        <v>15.384454114721049</v>
      </c>
      <c r="Q1014">
        <v>5.9153028018217633</v>
      </c>
      <c r="R1014">
        <v>834.0847601251711</v>
      </c>
      <c r="S1014">
        <v>999.99040793918471</v>
      </c>
      <c r="T1014">
        <v>4200.0726138882928</v>
      </c>
      <c r="U1014">
        <v>2200.0083591292614</v>
      </c>
      <c r="V1014">
        <v>203.84467118010477</v>
      </c>
      <c r="W1014">
        <v>23.799999237060547</v>
      </c>
      <c r="X1014">
        <v>0.68292498588562012</v>
      </c>
      <c r="Y1014">
        <v>1.7749999761581421</v>
      </c>
      <c r="Z1014" t="s">
        <v>310</v>
      </c>
      <c r="AA1014" t="s">
        <v>310</v>
      </c>
      <c r="AB1014" t="s">
        <v>310</v>
      </c>
      <c r="AC1014" t="s">
        <v>310</v>
      </c>
      <c r="AD1014" t="s">
        <v>310</v>
      </c>
      <c r="AE1014">
        <v>10773.367161881884</v>
      </c>
      <c r="AF1014">
        <v>92.800003051757813</v>
      </c>
      <c r="AG1014">
        <v>8.3975000381469727</v>
      </c>
      <c r="AH1014">
        <v>344.30000305175781</v>
      </c>
      <c r="AI1014" t="s">
        <v>310</v>
      </c>
      <c r="AJ1014">
        <v>2.5999999046325684</v>
      </c>
      <c r="AK1014">
        <v>6500</v>
      </c>
      <c r="AL1014">
        <v>78.814799817634523</v>
      </c>
      <c r="AM1014">
        <v>0.92293707076387987</v>
      </c>
      <c r="AN1014">
        <v>5.280923422376727</v>
      </c>
      <c r="AO1014">
        <v>14.452294116728387</v>
      </c>
      <c r="AP1014">
        <v>5.0088118582223021E-2</v>
      </c>
      <c r="AQ1014">
        <v>6.6067066467036222</v>
      </c>
      <c r="AR1014">
        <v>30835.251124948234</v>
      </c>
      <c r="AS1014">
        <v>46602.842263090672</v>
      </c>
      <c r="AT1014">
        <v>384.44414873507986</v>
      </c>
      <c r="AU1014">
        <v>632.47237879261127</v>
      </c>
      <c r="AV1014">
        <v>529.25167641000019</v>
      </c>
      <c r="AW1014">
        <v>555.51901031378065</v>
      </c>
      <c r="AX1014">
        <v>555.13863274626135</v>
      </c>
      <c r="AY1014">
        <v>539.02902398106096</v>
      </c>
      <c r="AZ1014">
        <v>3.5698902633998957</v>
      </c>
      <c r="BA1014">
        <v>-14.319541276403408</v>
      </c>
      <c r="BB1014">
        <v>82.59226073160346</v>
      </c>
      <c r="BC1014">
        <v>983.97570377602858</v>
      </c>
      <c r="BD1014">
        <v>6999.6214488627074</v>
      </c>
      <c r="BE1014" s="33">
        <v>7.7533333251873657E-2</v>
      </c>
      <c r="BF1014" s="33"/>
    </row>
    <row r="1015" spans="3:58" x14ac:dyDescent="0.3">
      <c r="C1015" s="34">
        <v>43744</v>
      </c>
      <c r="D1015">
        <v>18470.618403196328</v>
      </c>
      <c r="E1015">
        <v>183.33035086421873</v>
      </c>
      <c r="F1015">
        <v>606.09581715695299</v>
      </c>
      <c r="G1015" t="s">
        <v>310</v>
      </c>
      <c r="H1015">
        <v>1322.6742060846411</v>
      </c>
      <c r="I1015">
        <v>736.24989727794025</v>
      </c>
      <c r="J1015">
        <v>2.5376011613139915</v>
      </c>
      <c r="K1015">
        <v>286.72924311755628</v>
      </c>
      <c r="L1015">
        <v>369.55051103193279</v>
      </c>
      <c r="M1015">
        <v>378.72989781380409</v>
      </c>
      <c r="N1015">
        <v>1327.6943661153807</v>
      </c>
      <c r="O1015">
        <v>22.320695508789061</v>
      </c>
      <c r="P1015">
        <v>16.136310163759727</v>
      </c>
      <c r="Q1015">
        <v>5.7581347164925889</v>
      </c>
      <c r="R1015">
        <v>835.5510535258444</v>
      </c>
      <c r="S1015">
        <v>1000.0385354618921</v>
      </c>
      <c r="T1015">
        <v>4199.946666119602</v>
      </c>
      <c r="U1015">
        <v>2199.9331931093425</v>
      </c>
      <c r="V1015">
        <v>203.40039130790038</v>
      </c>
      <c r="W1015">
        <v>23.799999237060547</v>
      </c>
      <c r="X1015">
        <v>0.7143000066280365</v>
      </c>
      <c r="Y1015">
        <v>1.9200000166893005</v>
      </c>
      <c r="Z1015" t="s">
        <v>310</v>
      </c>
      <c r="AA1015" t="s">
        <v>310</v>
      </c>
      <c r="AB1015" t="s">
        <v>310</v>
      </c>
      <c r="AC1015" t="s">
        <v>310</v>
      </c>
      <c r="AD1015" t="s">
        <v>310</v>
      </c>
      <c r="AE1015">
        <v>11506.798955070093</v>
      </c>
      <c r="AF1015">
        <v>92.649999618530273</v>
      </c>
      <c r="AG1015">
        <v>8.6524996757507324</v>
      </c>
      <c r="AH1015">
        <v>347.54999542236328</v>
      </c>
      <c r="AI1015" t="s">
        <v>310</v>
      </c>
      <c r="AJ1015">
        <v>2.5999999046325684</v>
      </c>
      <c r="AK1015">
        <v>6500</v>
      </c>
      <c r="AL1015">
        <v>78.590361767767121</v>
      </c>
      <c r="AM1015">
        <v>0.92901072533070472</v>
      </c>
      <c r="AN1015">
        <v>5.6565741387461621</v>
      </c>
      <c r="AO1015">
        <v>14.28192948943939</v>
      </c>
      <c r="AP1015">
        <v>4.680504351584458E-2</v>
      </c>
      <c r="AQ1015">
        <v>6.4373785845076998</v>
      </c>
      <c r="AR1015">
        <v>32860.818189890291</v>
      </c>
      <c r="AS1015">
        <v>49950.208972954264</v>
      </c>
      <c r="AT1015">
        <v>379.22930328614621</v>
      </c>
      <c r="AU1015">
        <v>627.52606583806778</v>
      </c>
      <c r="AV1015">
        <v>543.83272745295187</v>
      </c>
      <c r="AW1015">
        <v>568.13732756737909</v>
      </c>
      <c r="AX1015">
        <v>567.53049542710221</v>
      </c>
      <c r="AY1015">
        <v>550.43163113773153</v>
      </c>
      <c r="AZ1015">
        <v>3.8953011230328269</v>
      </c>
      <c r="BA1015">
        <v>-14.418987234293624</v>
      </c>
      <c r="BB1015">
        <v>80.716195971334045</v>
      </c>
      <c r="BC1015">
        <v>996.30078797363967</v>
      </c>
      <c r="BD1015">
        <v>7000.0565094869635</v>
      </c>
      <c r="BE1015" s="33">
        <v>7.3633333668112755E-2</v>
      </c>
      <c r="BF1015" s="33"/>
    </row>
    <row r="1016" spans="3:58" x14ac:dyDescent="0.3">
      <c r="C1016" s="34">
        <v>43745</v>
      </c>
      <c r="D1016">
        <v>17265.546051496633</v>
      </c>
      <c r="E1016">
        <v>181.33260001089448</v>
      </c>
      <c r="F1016">
        <v>573.15742431690239</v>
      </c>
      <c r="G1016" t="s">
        <v>310</v>
      </c>
      <c r="H1016">
        <v>1319.8463776671747</v>
      </c>
      <c r="I1016">
        <v>729.14806532254954</v>
      </c>
      <c r="J1016">
        <v>2.4209659733835891</v>
      </c>
      <c r="K1016">
        <v>266.48443535554406</v>
      </c>
      <c r="L1016">
        <v>344.36184599002934</v>
      </c>
      <c r="M1016">
        <v>359.72254770439082</v>
      </c>
      <c r="N1016">
        <v>1324.1805292269187</v>
      </c>
      <c r="O1016">
        <v>21.936264900096361</v>
      </c>
      <c r="P1016">
        <v>15.764362612045216</v>
      </c>
      <c r="Q1016">
        <v>5.7580878459782356</v>
      </c>
      <c r="R1016">
        <v>833.98513654775138</v>
      </c>
      <c r="S1016">
        <v>1000.0364797552885</v>
      </c>
      <c r="T1016">
        <v>4200.0819558759622</v>
      </c>
      <c r="U1016">
        <v>2199.8717344233951</v>
      </c>
      <c r="V1016">
        <v>204.2486112597677</v>
      </c>
      <c r="W1016">
        <v>23.574999809265137</v>
      </c>
      <c r="X1016">
        <v>0.74424998462200165</v>
      </c>
      <c r="Y1016">
        <v>1.9600000381469727</v>
      </c>
      <c r="Z1016" t="s">
        <v>310</v>
      </c>
      <c r="AA1016" t="s">
        <v>310</v>
      </c>
      <c r="AB1016" t="s">
        <v>310</v>
      </c>
      <c r="AC1016" t="s">
        <v>310</v>
      </c>
      <c r="AD1016" t="s">
        <v>310</v>
      </c>
      <c r="AE1016">
        <v>10519.350471103138</v>
      </c>
      <c r="AF1016">
        <v>91.774999618530273</v>
      </c>
      <c r="AG1016">
        <v>8.6549999713897705</v>
      </c>
      <c r="AH1016">
        <v>347.87500762939453</v>
      </c>
      <c r="AI1016" t="s">
        <v>310</v>
      </c>
      <c r="AJ1016">
        <v>1.8499999940395355</v>
      </c>
      <c r="AK1016">
        <v>6500</v>
      </c>
      <c r="AL1016">
        <v>78.673924863874163</v>
      </c>
      <c r="AM1016">
        <v>0.92373579115352356</v>
      </c>
      <c r="AN1016">
        <v>5.8189176005501437</v>
      </c>
      <c r="AO1016">
        <v>14.061500770794996</v>
      </c>
      <c r="AP1016">
        <v>4.6762366475764691E-2</v>
      </c>
      <c r="AQ1016">
        <v>4.6426690082603743</v>
      </c>
      <c r="AR1016">
        <v>32258.686318395721</v>
      </c>
      <c r="AS1016">
        <v>41522.634625230712</v>
      </c>
      <c r="AT1016">
        <v>371.41829740649518</v>
      </c>
      <c r="AU1016">
        <v>594.75726761631063</v>
      </c>
      <c r="AV1016">
        <v>498.99650269979594</v>
      </c>
      <c r="AW1016">
        <v>528.15618727611491</v>
      </c>
      <c r="AX1016">
        <v>526.44557856890015</v>
      </c>
      <c r="AY1016">
        <v>510.13152851019458</v>
      </c>
      <c r="AZ1016">
        <v>4.2765213309788139</v>
      </c>
      <c r="BA1016">
        <v>-14.921566628117661</v>
      </c>
      <c r="BB1016">
        <v>66.832361019138332</v>
      </c>
      <c r="BC1016">
        <v>980.98617194021176</v>
      </c>
      <c r="BD1016">
        <v>6999.4112199400615</v>
      </c>
      <c r="BE1016" s="33">
        <v>7.7341666134695217E-2</v>
      </c>
      <c r="BF1016" s="33"/>
    </row>
    <row r="1017" spans="3:58" x14ac:dyDescent="0.3">
      <c r="C1017" s="34">
        <v>43746</v>
      </c>
      <c r="D1017">
        <v>17387.274266076158</v>
      </c>
      <c r="E1017">
        <v>180.8053045750658</v>
      </c>
      <c r="F1017">
        <v>565.86149949897219</v>
      </c>
      <c r="G1017" t="s">
        <v>310</v>
      </c>
      <c r="H1017">
        <v>1320.6029589705222</v>
      </c>
      <c r="I1017">
        <v>733.83525441306915</v>
      </c>
      <c r="J1017">
        <v>2.3232383525520541</v>
      </c>
      <c r="K1017">
        <v>291.02660318245023</v>
      </c>
      <c r="L1017">
        <v>355.77021614597379</v>
      </c>
      <c r="M1017">
        <v>365.98933517300168</v>
      </c>
      <c r="N1017">
        <v>1320.8490211096544</v>
      </c>
      <c r="O1017">
        <v>22.584587659047983</v>
      </c>
      <c r="P1017">
        <v>16.402051924970056</v>
      </c>
      <c r="Q1017">
        <v>5.6013024821903468</v>
      </c>
      <c r="R1017">
        <v>835.0544479246779</v>
      </c>
      <c r="S1017">
        <v>999.9610293930798</v>
      </c>
      <c r="T1017">
        <v>4199.941355373322</v>
      </c>
      <c r="U1017">
        <v>2200.0162532881836</v>
      </c>
      <c r="V1017">
        <v>203.75102195717281</v>
      </c>
      <c r="W1017">
        <v>23.72499942779541</v>
      </c>
      <c r="X1017">
        <v>0.77480000257492065</v>
      </c>
      <c r="Y1017">
        <v>1.8850000202655792</v>
      </c>
      <c r="Z1017" t="s">
        <v>310</v>
      </c>
      <c r="AA1017" t="s">
        <v>310</v>
      </c>
      <c r="AB1017" t="s">
        <v>310</v>
      </c>
      <c r="AC1017" t="s">
        <v>310</v>
      </c>
      <c r="AD1017" t="s">
        <v>310</v>
      </c>
      <c r="AE1017">
        <v>10636.138888064626</v>
      </c>
      <c r="AF1017">
        <v>91.94999885559082</v>
      </c>
      <c r="AG1017">
        <v>8.4125001430511475</v>
      </c>
      <c r="AH1017">
        <v>342.75000762939453</v>
      </c>
      <c r="AI1017" t="s">
        <v>310</v>
      </c>
      <c r="AJ1017">
        <v>1.6000000238418579</v>
      </c>
      <c r="AK1017">
        <v>6500</v>
      </c>
      <c r="AL1017">
        <v>78.543406568443245</v>
      </c>
      <c r="AM1017">
        <v>0.92142869620939805</v>
      </c>
      <c r="AN1017">
        <v>6.0341945742566576</v>
      </c>
      <c r="AO1017">
        <v>13.986535787301381</v>
      </c>
      <c r="AP1017">
        <v>4.5110071388223719E-2</v>
      </c>
      <c r="AQ1017">
        <v>4.4000130098948462</v>
      </c>
      <c r="AR1017">
        <v>33405.918590501897</v>
      </c>
      <c r="AS1017">
        <v>39538.141749291601</v>
      </c>
      <c r="AT1017">
        <v>372.92836027413256</v>
      </c>
      <c r="AU1017">
        <v>585.05766639086448</v>
      </c>
      <c r="AV1017">
        <v>483.04173171578907</v>
      </c>
      <c r="AW1017">
        <v>514.31443325337466</v>
      </c>
      <c r="AX1017">
        <v>512.8049638469372</v>
      </c>
      <c r="AY1017">
        <v>496.42414488166133</v>
      </c>
      <c r="AZ1017">
        <v>3.6686206292897285</v>
      </c>
      <c r="BA1017">
        <v>-14.63259022451634</v>
      </c>
      <c r="BB1017">
        <v>70.387417696950152</v>
      </c>
      <c r="BC1017">
        <v>962.02320282296591</v>
      </c>
      <c r="BD1017">
        <v>6999.8435964703722</v>
      </c>
      <c r="BE1017" s="33">
        <v>7.5524999760091305E-2</v>
      </c>
      <c r="BF1017" s="33"/>
    </row>
    <row r="1018" spans="3:58" x14ac:dyDescent="0.3">
      <c r="C1018" s="34">
        <v>43747</v>
      </c>
      <c r="D1018">
        <v>19331.633764471713</v>
      </c>
      <c r="E1018">
        <v>181.75052645999068</v>
      </c>
      <c r="F1018">
        <v>622.74572686144995</v>
      </c>
      <c r="G1018" t="s">
        <v>310</v>
      </c>
      <c r="H1018">
        <v>1324.7769483311151</v>
      </c>
      <c r="I1018">
        <v>735.29017188792056</v>
      </c>
      <c r="J1018">
        <v>2.3941431159067972</v>
      </c>
      <c r="K1018">
        <v>302.48633704950578</v>
      </c>
      <c r="L1018">
        <v>376.16875364939852</v>
      </c>
      <c r="M1018">
        <v>382.2980909907904</v>
      </c>
      <c r="N1018">
        <v>1321.4343576938245</v>
      </c>
      <c r="O1018">
        <v>23.12759478230393</v>
      </c>
      <c r="P1018">
        <v>16.930124658228511</v>
      </c>
      <c r="Q1018">
        <v>5.7804532594640126</v>
      </c>
      <c r="R1018">
        <v>834.80487322214788</v>
      </c>
      <c r="S1018">
        <v>1000.0168292019172</v>
      </c>
      <c r="T1018">
        <v>4200.0202790750145</v>
      </c>
      <c r="U1018">
        <v>2199.9702877766495</v>
      </c>
      <c r="V1018">
        <v>203.87316902172901</v>
      </c>
      <c r="W1018">
        <v>23.350000381469727</v>
      </c>
      <c r="X1018">
        <v>0.78764998912811279</v>
      </c>
      <c r="Y1018">
        <v>1.8600000143051147</v>
      </c>
      <c r="Z1018" t="s">
        <v>310</v>
      </c>
      <c r="AA1018" t="s">
        <v>310</v>
      </c>
      <c r="AB1018" t="s">
        <v>310</v>
      </c>
      <c r="AC1018" t="s">
        <v>310</v>
      </c>
      <c r="AD1018" t="s">
        <v>310</v>
      </c>
      <c r="AE1018">
        <v>12053.907694461792</v>
      </c>
      <c r="AF1018">
        <v>92.174997329711914</v>
      </c>
      <c r="AG1018">
        <v>8.2049999237060547</v>
      </c>
      <c r="AH1018">
        <v>343.80001068115234</v>
      </c>
      <c r="AI1018" t="s">
        <v>310</v>
      </c>
      <c r="AJ1018">
        <v>0.47500000707805157</v>
      </c>
      <c r="AK1018">
        <v>6500</v>
      </c>
      <c r="AL1018">
        <v>78.69039709015702</v>
      </c>
      <c r="AM1018">
        <v>0.91850758474181993</v>
      </c>
      <c r="AN1018">
        <v>5.8582513208272911</v>
      </c>
      <c r="AO1018">
        <v>13.998089488504519</v>
      </c>
      <c r="AP1018">
        <v>4.3123157960002198E-2</v>
      </c>
      <c r="AQ1018">
        <v>4.3124278270757808</v>
      </c>
      <c r="AR1018">
        <v>34158.192967139577</v>
      </c>
      <c r="AS1018">
        <v>48702.513520707944</v>
      </c>
      <c r="AT1018">
        <v>417.87058862099337</v>
      </c>
      <c r="AU1018">
        <v>642.49940122259579</v>
      </c>
      <c r="AV1018">
        <v>558.52987459326857</v>
      </c>
      <c r="AW1018">
        <v>579.02589925263976</v>
      </c>
      <c r="AX1018">
        <v>578.33394684177665</v>
      </c>
      <c r="AY1018">
        <v>564.72561580916511</v>
      </c>
      <c r="AZ1018">
        <v>3.5968603851176515</v>
      </c>
      <c r="BA1018">
        <v>-14.425132761144848</v>
      </c>
      <c r="BB1018">
        <v>80.478562717052725</v>
      </c>
      <c r="BC1018">
        <v>971.33660354111203</v>
      </c>
      <c r="BD1018">
        <v>7000.0241231317195</v>
      </c>
      <c r="BE1018" s="33">
        <v>8.5312499975164727E-2</v>
      </c>
      <c r="BF1018" s="33"/>
    </row>
    <row r="1019" spans="3:58" x14ac:dyDescent="0.3">
      <c r="C1019" s="34">
        <v>43748</v>
      </c>
      <c r="D1019">
        <v>19454.924147272679</v>
      </c>
      <c r="E1019">
        <v>183.35497841233249</v>
      </c>
      <c r="F1019">
        <v>635.50532231292311</v>
      </c>
      <c r="G1019" t="s">
        <v>310</v>
      </c>
      <c r="H1019">
        <v>1325.9668372151673</v>
      </c>
      <c r="I1019">
        <v>733.06255251241896</v>
      </c>
      <c r="J1019">
        <v>2.43747495421337</v>
      </c>
      <c r="K1019">
        <v>298.44985575990307</v>
      </c>
      <c r="L1019">
        <v>376.56347984599432</v>
      </c>
      <c r="M1019">
        <v>385.56290905831725</v>
      </c>
      <c r="N1019">
        <v>1322.2772440953781</v>
      </c>
      <c r="O1019">
        <v>22.931431846514489</v>
      </c>
      <c r="P1019">
        <v>16.738325703770787</v>
      </c>
      <c r="Q1019">
        <v>5.9300820281016762</v>
      </c>
      <c r="R1019">
        <v>835.66604756278605</v>
      </c>
      <c r="S1019">
        <v>999.89511277784663</v>
      </c>
      <c r="T1019">
        <v>4199.9494611617865</v>
      </c>
      <c r="U1019">
        <v>2199.8361016958925</v>
      </c>
      <c r="V1019">
        <v>204.15096903307122</v>
      </c>
      <c r="W1019">
        <v>23.500000476837158</v>
      </c>
      <c r="X1019">
        <v>0.80680000782012939</v>
      </c>
      <c r="Y1019">
        <v>1.7999999821186066</v>
      </c>
      <c r="Z1019" t="s">
        <v>310</v>
      </c>
      <c r="AA1019" t="s">
        <v>310</v>
      </c>
      <c r="AB1019" t="s">
        <v>310</v>
      </c>
      <c r="AC1019" t="s">
        <v>310</v>
      </c>
      <c r="AD1019" t="s">
        <v>310</v>
      </c>
      <c r="AE1019">
        <v>12171.998381243049</v>
      </c>
      <c r="AF1019">
        <v>92.049999237060547</v>
      </c>
      <c r="AG1019">
        <v>8.2950000762939453</v>
      </c>
      <c r="AH1019">
        <v>351.37500762939453</v>
      </c>
      <c r="AI1019" t="s">
        <v>310</v>
      </c>
      <c r="AJ1019">
        <v>0.10000000149011612</v>
      </c>
      <c r="AK1019">
        <v>6500</v>
      </c>
      <c r="AL1019">
        <v>78.727184699132522</v>
      </c>
      <c r="AM1019">
        <v>0.91582863001292214</v>
      </c>
      <c r="AN1019">
        <v>5.7742229983764295</v>
      </c>
      <c r="AO1019">
        <v>14.038061872711944</v>
      </c>
      <c r="AP1019">
        <v>4.2444903407255041E-2</v>
      </c>
      <c r="AQ1019">
        <v>4.417358411047104</v>
      </c>
      <c r="AR1019">
        <v>33596.076206623307</v>
      </c>
      <c r="AS1019">
        <v>49745.058432163896</v>
      </c>
      <c r="AT1019">
        <v>430.88104492113712</v>
      </c>
      <c r="AU1019">
        <v>655.44593667001629</v>
      </c>
      <c r="AV1019">
        <v>574.39142367647685</v>
      </c>
      <c r="AW1019">
        <v>592.64981993373817</v>
      </c>
      <c r="AX1019">
        <v>591.9993328182203</v>
      </c>
      <c r="AY1019">
        <v>579.23762835511673</v>
      </c>
      <c r="AZ1019">
        <v>3.7040099242258697</v>
      </c>
      <c r="BA1019">
        <v>-14.511188076628041</v>
      </c>
      <c r="BB1019">
        <v>79.084717496159328</v>
      </c>
      <c r="BC1019">
        <v>977.77602068313433</v>
      </c>
      <c r="BD1019">
        <v>6999.7018534131648</v>
      </c>
      <c r="BE1019" s="33">
        <v>9.2395834935208157E-2</v>
      </c>
      <c r="BF1019" s="33"/>
    </row>
    <row r="1020" spans="3:58" x14ac:dyDescent="0.3">
      <c r="C1020" s="34">
        <v>43749</v>
      </c>
      <c r="D1020">
        <v>19533.88002254513</v>
      </c>
      <c r="E1020">
        <v>178.66898567973544</v>
      </c>
      <c r="F1020">
        <v>632.62733140765397</v>
      </c>
      <c r="G1020" t="s">
        <v>310</v>
      </c>
      <c r="H1020">
        <v>1326.4149566036981</v>
      </c>
      <c r="I1020">
        <v>739.27700205336726</v>
      </c>
      <c r="J1020">
        <v>2.416685378210802</v>
      </c>
      <c r="K1020">
        <v>254.13784923944118</v>
      </c>
      <c r="L1020">
        <v>332.99021183597819</v>
      </c>
      <c r="M1020">
        <v>347.896593562117</v>
      </c>
      <c r="N1020">
        <v>1320.2262382079425</v>
      </c>
      <c r="O1020">
        <v>22.947430556111591</v>
      </c>
      <c r="P1020">
        <v>16.763925821895189</v>
      </c>
      <c r="Q1020">
        <v>5.8787317182336913</v>
      </c>
      <c r="R1020">
        <v>831.31778108993592</v>
      </c>
      <c r="S1020">
        <v>999.95808377808612</v>
      </c>
      <c r="T1020">
        <v>4200.0284089909792</v>
      </c>
      <c r="U1020">
        <v>2200.089269875979</v>
      </c>
      <c r="V1020">
        <v>204.69326239812372</v>
      </c>
      <c r="W1020">
        <v>23.449999809265137</v>
      </c>
      <c r="X1020">
        <v>0.72312501072883606</v>
      </c>
      <c r="Y1020">
        <v>1.7799999713897705</v>
      </c>
      <c r="Z1020" t="s">
        <v>310</v>
      </c>
      <c r="AA1020" t="s">
        <v>310</v>
      </c>
      <c r="AB1020" t="s">
        <v>310</v>
      </c>
      <c r="AC1020" t="s">
        <v>310</v>
      </c>
      <c r="AD1020" t="s">
        <v>310</v>
      </c>
      <c r="AE1020">
        <v>12082.860078851414</v>
      </c>
      <c r="AF1020">
        <v>92.225002288818359</v>
      </c>
      <c r="AG1020">
        <v>8.6625003814697266</v>
      </c>
      <c r="AH1020">
        <v>353.22500610351563</v>
      </c>
      <c r="AI1020" t="s">
        <v>310</v>
      </c>
      <c r="AJ1020">
        <v>1.8250000718981028</v>
      </c>
      <c r="AK1020">
        <v>6500</v>
      </c>
      <c r="AL1020">
        <v>78.78790129224528</v>
      </c>
      <c r="AM1020">
        <v>0.90877930751535418</v>
      </c>
      <c r="AN1020">
        <v>5.7898147759687699</v>
      </c>
      <c r="AO1020">
        <v>13.96541524536185</v>
      </c>
      <c r="AP1020">
        <v>4.5618047157494804E-2</v>
      </c>
      <c r="AQ1020">
        <v>4.1960138032942211</v>
      </c>
      <c r="AR1020">
        <v>32703.079009196979</v>
      </c>
      <c r="AS1020">
        <v>50193.507816172583</v>
      </c>
      <c r="AT1020">
        <v>428.68562825398374</v>
      </c>
      <c r="AU1020">
        <v>652.17968231023622</v>
      </c>
      <c r="AV1020">
        <v>573.33355821748501</v>
      </c>
      <c r="AW1020">
        <v>590.91618489701693</v>
      </c>
      <c r="AX1020">
        <v>589.59724022782336</v>
      </c>
      <c r="AY1020">
        <v>578.12984529271068</v>
      </c>
      <c r="AZ1020">
        <v>3.4793458955649874</v>
      </c>
      <c r="BA1020">
        <v>-15.805313493305043</v>
      </c>
      <c r="BB1020">
        <v>51.425920118492257</v>
      </c>
      <c r="BC1020">
        <v>979.4619560030917</v>
      </c>
      <c r="BD1020">
        <v>6999.6457454976262</v>
      </c>
      <c r="BE1020" s="33">
        <v>9.5070834892491504E-2</v>
      </c>
      <c r="BF1020" s="33"/>
    </row>
    <row r="1021" spans="3:58" x14ac:dyDescent="0.3">
      <c r="C1021" s="34">
        <v>43750</v>
      </c>
      <c r="D1021">
        <v>15974.692103087493</v>
      </c>
      <c r="E1021">
        <v>181.26541886106548</v>
      </c>
      <c r="F1021">
        <v>574.6884116238308</v>
      </c>
      <c r="G1021" t="s">
        <v>310</v>
      </c>
      <c r="H1021">
        <v>1330.553492020051</v>
      </c>
      <c r="I1021">
        <v>727.18892414583456</v>
      </c>
      <c r="J1021">
        <v>2.6690470478528168</v>
      </c>
      <c r="K1021">
        <v>266.78183658041331</v>
      </c>
      <c r="L1021">
        <v>318.94725927221072</v>
      </c>
      <c r="M1021">
        <v>342.26368767172352</v>
      </c>
      <c r="N1021">
        <v>1331.0407166512032</v>
      </c>
      <c r="O1021">
        <v>21.465179654130065</v>
      </c>
      <c r="P1021">
        <v>15.312534798090114</v>
      </c>
      <c r="Q1021">
        <v>6.0538836463430918</v>
      </c>
      <c r="R1021">
        <v>837.5613342683547</v>
      </c>
      <c r="S1021">
        <v>999.97547307353193</v>
      </c>
      <c r="T1021">
        <v>4200.0235666499284</v>
      </c>
      <c r="U1021">
        <v>2199.8166855225772</v>
      </c>
      <c r="V1021">
        <v>204.8022602331076</v>
      </c>
      <c r="W1021">
        <v>23.399999618530273</v>
      </c>
      <c r="X1021">
        <v>0.79545001685619354</v>
      </c>
      <c r="Y1021">
        <v>1.8250000178813934</v>
      </c>
      <c r="Z1021" t="s">
        <v>310</v>
      </c>
      <c r="AA1021" t="s">
        <v>310</v>
      </c>
      <c r="AB1021" t="s">
        <v>310</v>
      </c>
      <c r="AC1021" t="s">
        <v>310</v>
      </c>
      <c r="AD1021" t="s">
        <v>310</v>
      </c>
      <c r="AE1021">
        <v>4667.346259084813</v>
      </c>
      <c r="AF1021">
        <v>92.075000762939453</v>
      </c>
      <c r="AG1021">
        <v>8.6650002002716064</v>
      </c>
      <c r="AH1021">
        <v>354.37499237060547</v>
      </c>
      <c r="AI1021" t="s">
        <v>310</v>
      </c>
      <c r="AJ1021">
        <v>2.4000000953674316</v>
      </c>
      <c r="AK1021">
        <v>6500</v>
      </c>
      <c r="AL1021">
        <v>79.023008897890961</v>
      </c>
      <c r="AM1021">
        <v>0.90006209048179076</v>
      </c>
      <c r="AN1021">
        <v>5.3403709537065298</v>
      </c>
      <c r="AO1021">
        <v>14.223614054955361</v>
      </c>
      <c r="AP1021">
        <v>4.3605994214150463E-2</v>
      </c>
      <c r="AQ1021">
        <v>4.0502786525287968</v>
      </c>
      <c r="AR1021">
        <v>32511.772375817927</v>
      </c>
      <c r="AS1021">
        <v>38620.653177363711</v>
      </c>
      <c r="AT1021">
        <v>370.98520508160874</v>
      </c>
      <c r="AU1021">
        <v>597.77369963843921</v>
      </c>
      <c r="AV1021">
        <v>481.21066498761047</v>
      </c>
      <c r="AW1021">
        <v>514.19070240099711</v>
      </c>
      <c r="AX1021">
        <v>512.81911652765154</v>
      </c>
      <c r="AY1021">
        <v>495.66653645830394</v>
      </c>
      <c r="AZ1021">
        <v>3.4700090882328598</v>
      </c>
      <c r="BA1021">
        <v>-15.541140319912765</v>
      </c>
      <c r="BB1021">
        <v>54.017006155101292</v>
      </c>
      <c r="BC1021">
        <v>950.86059501416355</v>
      </c>
      <c r="BD1021">
        <v>6999.9318735455763</v>
      </c>
      <c r="BE1021" s="33">
        <v>9.7800001502037048E-2</v>
      </c>
      <c r="BF1021" s="33"/>
    </row>
    <row r="1022" spans="3:58" x14ac:dyDescent="0.3">
      <c r="C1022" s="34">
        <v>43751</v>
      </c>
      <c r="D1022">
        <v>15611.704509764279</v>
      </c>
      <c r="E1022">
        <v>179.81762595881762</v>
      </c>
      <c r="F1022">
        <v>567.11081635472465</v>
      </c>
      <c r="G1022" t="s">
        <v>310</v>
      </c>
      <c r="H1022">
        <v>1330.0284232444683</v>
      </c>
      <c r="I1022">
        <v>725.28361993781175</v>
      </c>
      <c r="J1022">
        <v>2.5382059799326688</v>
      </c>
      <c r="K1022">
        <v>279.99159217621167</v>
      </c>
      <c r="L1022">
        <v>338.28240180323121</v>
      </c>
      <c r="M1022">
        <v>356.98173113412514</v>
      </c>
      <c r="N1022">
        <v>1333.5062282269078</v>
      </c>
      <c r="O1022">
        <v>21.231405811141265</v>
      </c>
      <c r="P1022">
        <v>15.078851008648131</v>
      </c>
      <c r="Q1022">
        <v>6.1184646997447558</v>
      </c>
      <c r="R1022">
        <v>830.95144605542123</v>
      </c>
      <c r="S1022">
        <v>1000.067042109307</v>
      </c>
      <c r="T1022">
        <v>4199.9873368104872</v>
      </c>
      <c r="U1022">
        <v>2200.0184389017627</v>
      </c>
      <c r="V1022">
        <v>204.66250456773565</v>
      </c>
      <c r="W1022">
        <v>23.699999332427979</v>
      </c>
      <c r="X1022">
        <v>0.83122499287128448</v>
      </c>
      <c r="Y1022">
        <v>1.7800000011920929</v>
      </c>
      <c r="Z1022" t="s">
        <v>310</v>
      </c>
      <c r="AA1022" t="s">
        <v>310</v>
      </c>
      <c r="AB1022" t="s">
        <v>310</v>
      </c>
      <c r="AC1022" t="s">
        <v>310</v>
      </c>
      <c r="AD1022" t="s">
        <v>310</v>
      </c>
      <c r="AE1022">
        <v>-3.6594845903972586</v>
      </c>
      <c r="AF1022">
        <v>92</v>
      </c>
      <c r="AG1022">
        <v>8.630000114440918</v>
      </c>
      <c r="AH1022">
        <v>354.79998779296875</v>
      </c>
      <c r="AI1022" t="s">
        <v>310</v>
      </c>
      <c r="AJ1022">
        <v>2.4000000953674316</v>
      </c>
      <c r="AK1022">
        <v>6500</v>
      </c>
      <c r="AL1022">
        <v>78.828312571791074</v>
      </c>
      <c r="AM1022">
        <v>0.90220211143178963</v>
      </c>
      <c r="AN1022">
        <v>5.5873944378616933</v>
      </c>
      <c r="AO1022">
        <v>14.171455232287167</v>
      </c>
      <c r="AP1022">
        <v>4.4054542833685276E-2</v>
      </c>
      <c r="AQ1022">
        <v>3.7424511464006698</v>
      </c>
      <c r="AR1022">
        <v>32030.545574665819</v>
      </c>
      <c r="AS1022">
        <v>37427.572908307062</v>
      </c>
      <c r="AT1022">
        <v>364.1020854802187</v>
      </c>
      <c r="AU1022">
        <v>589.99890513569653</v>
      </c>
      <c r="AV1022">
        <v>466.17662047178675</v>
      </c>
      <c r="AW1022">
        <v>501.91651775857133</v>
      </c>
      <c r="AX1022">
        <v>500.57074412445786</v>
      </c>
      <c r="AY1022">
        <v>481.91854490207993</v>
      </c>
      <c r="AZ1022">
        <v>3.3113429496252813</v>
      </c>
      <c r="BA1022">
        <v>-14.838462302764965</v>
      </c>
      <c r="BB1022">
        <v>67.418274017155113</v>
      </c>
      <c r="BC1022">
        <v>942.06183033792695</v>
      </c>
      <c r="BD1022">
        <v>7000.3192184063628</v>
      </c>
      <c r="BE1022" s="33">
        <v>9.7800001502037048E-2</v>
      </c>
      <c r="BF1022" s="33"/>
    </row>
    <row r="1023" spans="3:58" x14ac:dyDescent="0.3">
      <c r="C1023" s="34">
        <v>43752</v>
      </c>
      <c r="D1023">
        <v>15482.072638155871</v>
      </c>
      <c r="E1023">
        <v>179.52418077050024</v>
      </c>
      <c r="F1023">
        <v>565.95643779309592</v>
      </c>
      <c r="G1023" t="s">
        <v>310</v>
      </c>
      <c r="H1023">
        <v>1329.9847206442644</v>
      </c>
      <c r="I1023">
        <v>725.00225410313135</v>
      </c>
      <c r="J1023">
        <v>2.5590820224102995</v>
      </c>
      <c r="K1023">
        <v>284.41602192832795</v>
      </c>
      <c r="L1023">
        <v>345.60196890946605</v>
      </c>
      <c r="M1023">
        <v>362.90082589277034</v>
      </c>
      <c r="N1023">
        <v>1331.6165683893221</v>
      </c>
      <c r="O1023">
        <v>21.264814373861959</v>
      </c>
      <c r="P1023">
        <v>15.108406636648013</v>
      </c>
      <c r="Q1023">
        <v>6.1868583060588618</v>
      </c>
      <c r="R1023">
        <v>823.63522373127819</v>
      </c>
      <c r="S1023">
        <v>1000.0257291538726</v>
      </c>
      <c r="T1023">
        <v>4199.9643840998924</v>
      </c>
      <c r="U1023">
        <v>2199.9448637054434</v>
      </c>
      <c r="V1023">
        <v>204.56619710968604</v>
      </c>
      <c r="W1023">
        <v>23.424999237060547</v>
      </c>
      <c r="X1023">
        <v>0.82385000586509705</v>
      </c>
      <c r="Y1023">
        <v>1.8499999940395355</v>
      </c>
      <c r="Z1023" t="s">
        <v>310</v>
      </c>
      <c r="AA1023" t="s">
        <v>310</v>
      </c>
      <c r="AB1023" t="s">
        <v>310</v>
      </c>
      <c r="AC1023" t="s">
        <v>310</v>
      </c>
      <c r="AD1023" t="s">
        <v>310</v>
      </c>
      <c r="AE1023">
        <v>1913.8288134851666</v>
      </c>
      <c r="AF1023">
        <v>92</v>
      </c>
      <c r="AG1023">
        <v>8.630000114440918</v>
      </c>
      <c r="AH1023">
        <v>354.79998779296875</v>
      </c>
      <c r="AI1023" t="s">
        <v>310</v>
      </c>
      <c r="AJ1023">
        <v>1.4901161193847656E-8</v>
      </c>
      <c r="AK1023">
        <v>6500</v>
      </c>
      <c r="AL1023">
        <v>79.323144703441315</v>
      </c>
      <c r="AM1023">
        <v>0.89856356876309396</v>
      </c>
      <c r="AN1023">
        <v>5.4143303121115824</v>
      </c>
      <c r="AO1023">
        <v>13.816380902129135</v>
      </c>
      <c r="AP1023">
        <v>7.1678892082569792E-2</v>
      </c>
      <c r="AQ1023">
        <v>4.1339055603918933</v>
      </c>
      <c r="AR1023">
        <v>31617.525650678337</v>
      </c>
      <c r="AS1023">
        <v>37236.664349973689</v>
      </c>
      <c r="AT1023">
        <v>362.23185645832547</v>
      </c>
      <c r="AU1023">
        <v>590.0524601456766</v>
      </c>
      <c r="AV1023">
        <v>464.65671733092381</v>
      </c>
      <c r="AW1023">
        <v>500.31265100491191</v>
      </c>
      <c r="AX1023">
        <v>498.83501458796172</v>
      </c>
      <c r="AY1023">
        <v>480.35075182887795</v>
      </c>
      <c r="AZ1023">
        <v>3.3078431965132706</v>
      </c>
      <c r="BA1023">
        <v>-14.725673077262581</v>
      </c>
      <c r="BB1023">
        <v>71.588559533074104</v>
      </c>
      <c r="BC1023">
        <v>943.92102853945141</v>
      </c>
      <c r="BD1023">
        <v>7000.2430730112246</v>
      </c>
      <c r="BE1023" s="33">
        <v>9.7800001502037048E-2</v>
      </c>
      <c r="BF1023" s="33"/>
    </row>
    <row r="1024" spans="3:58" x14ac:dyDescent="0.3">
      <c r="C1024" s="34">
        <v>43753</v>
      </c>
      <c r="D1024">
        <v>19174.004754527312</v>
      </c>
      <c r="E1024">
        <v>180.5174755779509</v>
      </c>
      <c r="F1024">
        <v>628.55451033214206</v>
      </c>
      <c r="G1024" t="s">
        <v>310</v>
      </c>
      <c r="H1024">
        <v>1329.5821043321132</v>
      </c>
      <c r="I1024">
        <v>737.63536159225657</v>
      </c>
      <c r="J1024">
        <v>2.3689207071792375</v>
      </c>
      <c r="K1024">
        <v>287.18501804088163</v>
      </c>
      <c r="L1024">
        <v>365.80948026777855</v>
      </c>
      <c r="M1024">
        <v>375.79051394528477</v>
      </c>
      <c r="N1024">
        <v>1324.3933442206685</v>
      </c>
      <c r="O1024">
        <v>22.309456864475145</v>
      </c>
      <c r="P1024">
        <v>16.112325648277416</v>
      </c>
      <c r="Q1024">
        <v>5.930094390113327</v>
      </c>
      <c r="R1024">
        <v>822.17948699012572</v>
      </c>
      <c r="S1024">
        <v>1000.2370875491188</v>
      </c>
      <c r="T1024">
        <v>4199.914878419916</v>
      </c>
      <c r="U1024">
        <v>2199.720723298728</v>
      </c>
      <c r="V1024">
        <v>203.52315730642488</v>
      </c>
      <c r="W1024">
        <v>23.374999523162842</v>
      </c>
      <c r="X1024">
        <v>0.83147501945495605</v>
      </c>
      <c r="Y1024">
        <v>1.9400000274181366</v>
      </c>
      <c r="Z1024" t="s">
        <v>310</v>
      </c>
      <c r="AA1024" t="s">
        <v>310</v>
      </c>
      <c r="AB1024" t="s">
        <v>310</v>
      </c>
      <c r="AC1024" t="s">
        <v>310</v>
      </c>
      <c r="AD1024" t="s">
        <v>310</v>
      </c>
      <c r="AE1024">
        <v>11787.157231573578</v>
      </c>
      <c r="AF1024">
        <v>90.5</v>
      </c>
      <c r="AG1024">
        <v>7.4900001287460327</v>
      </c>
      <c r="AH1024">
        <v>347.43332290649414</v>
      </c>
      <c r="AI1024" t="s">
        <v>310</v>
      </c>
      <c r="AJ1024">
        <v>-0.80000001192092896</v>
      </c>
      <c r="AK1024">
        <v>6500</v>
      </c>
      <c r="AL1024">
        <v>78.620156450401026</v>
      </c>
      <c r="AM1024">
        <v>0.91154630777594592</v>
      </c>
      <c r="AN1024">
        <v>5.9116391220943534</v>
      </c>
      <c r="AO1024">
        <v>13.999466000929093</v>
      </c>
      <c r="AP1024">
        <v>3.9941894048129888E-2</v>
      </c>
      <c r="AQ1024">
        <v>3.7095235533735038</v>
      </c>
      <c r="AR1024">
        <v>33343.371915237192</v>
      </c>
      <c r="AS1024">
        <v>47922.152030106452</v>
      </c>
      <c r="AT1024">
        <v>430.8352418490195</v>
      </c>
      <c r="AU1024">
        <v>649.35190734684647</v>
      </c>
      <c r="AV1024">
        <v>570.39278331712137</v>
      </c>
      <c r="AW1024">
        <v>589.8328807736325</v>
      </c>
      <c r="AX1024">
        <v>588.85729441164381</v>
      </c>
      <c r="AY1024">
        <v>575.82357746463879</v>
      </c>
      <c r="AZ1024">
        <v>4.3549077904193148</v>
      </c>
      <c r="BA1024">
        <v>-14.419190389465493</v>
      </c>
      <c r="BB1024">
        <v>77.164464567045357</v>
      </c>
      <c r="BC1024">
        <v>950.20444514863539</v>
      </c>
      <c r="BD1024">
        <v>6999.6106806541538</v>
      </c>
      <c r="BE1024" s="33">
        <v>9.6895834741493062E-2</v>
      </c>
      <c r="BF1024" s="33"/>
    </row>
    <row r="1025" spans="3:58" x14ac:dyDescent="0.3">
      <c r="C1025" s="34">
        <v>43754</v>
      </c>
      <c r="D1025">
        <v>19390.662011332388</v>
      </c>
      <c r="E1025">
        <v>180.35899987197718</v>
      </c>
      <c r="F1025">
        <v>638.39025267279953</v>
      </c>
      <c r="G1025" t="s">
        <v>310</v>
      </c>
      <c r="H1025">
        <v>1330.2653693611951</v>
      </c>
      <c r="I1025">
        <v>737.29113060721261</v>
      </c>
      <c r="J1025">
        <v>2.2377298173827427</v>
      </c>
      <c r="K1025">
        <v>266.3331855675512</v>
      </c>
      <c r="L1025">
        <v>338.46013892860498</v>
      </c>
      <c r="M1025">
        <v>359.72741616111557</v>
      </c>
      <c r="N1025">
        <v>1327.8865008236955</v>
      </c>
      <c r="O1025">
        <v>22.111787945559314</v>
      </c>
      <c r="P1025">
        <v>15.930348926793361</v>
      </c>
      <c r="Q1025">
        <v>5.9167152820775639</v>
      </c>
      <c r="R1025">
        <v>815.30365583221726</v>
      </c>
      <c r="S1025">
        <v>999.81417061777768</v>
      </c>
      <c r="T1025">
        <v>4199.9997114937487</v>
      </c>
      <c r="U1025">
        <v>2200.1085374633103</v>
      </c>
      <c r="V1025">
        <v>204.08582337319962</v>
      </c>
      <c r="W1025">
        <v>23.399999618530273</v>
      </c>
      <c r="X1025">
        <v>0.81097498536109924</v>
      </c>
      <c r="Y1025">
        <v>1.9450000524520874</v>
      </c>
      <c r="Z1025" t="s">
        <v>310</v>
      </c>
      <c r="AA1025" t="s">
        <v>310</v>
      </c>
      <c r="AB1025" t="s">
        <v>310</v>
      </c>
      <c r="AC1025" t="s">
        <v>310</v>
      </c>
      <c r="AD1025" t="s">
        <v>310</v>
      </c>
      <c r="AE1025">
        <v>11928.007583436343</v>
      </c>
      <c r="AF1025">
        <v>92.100002288818359</v>
      </c>
      <c r="AG1025">
        <v>8.4675000905990601</v>
      </c>
      <c r="AH1025">
        <v>353.97499847412109</v>
      </c>
      <c r="AI1025" t="s">
        <v>310</v>
      </c>
      <c r="AJ1025">
        <v>1.9750000685453415</v>
      </c>
      <c r="AK1025">
        <v>6500</v>
      </c>
      <c r="AL1025">
        <v>78.582138423144769</v>
      </c>
      <c r="AM1025">
        <v>0.91159693928178576</v>
      </c>
      <c r="AN1025">
        <v>6.1639983822087192</v>
      </c>
      <c r="AO1025">
        <v>13.80051307316784</v>
      </c>
      <c r="AP1025">
        <v>3.9770600480186408E-2</v>
      </c>
      <c r="AQ1025">
        <v>3.8467105501886478</v>
      </c>
      <c r="AR1025">
        <v>32259.261363746369</v>
      </c>
      <c r="AS1025">
        <v>49722.377317435101</v>
      </c>
      <c r="AT1025">
        <v>439.91215958632313</v>
      </c>
      <c r="AU1025">
        <v>660.06916534849279</v>
      </c>
      <c r="AV1025">
        <v>576.61362101283669</v>
      </c>
      <c r="AW1025">
        <v>594.73837420619247</v>
      </c>
      <c r="AX1025">
        <v>593.60423811642579</v>
      </c>
      <c r="AY1025">
        <v>582.08256689029315</v>
      </c>
      <c r="AZ1025">
        <v>3.749002589334276</v>
      </c>
      <c r="BA1025">
        <v>-14.915694553184913</v>
      </c>
      <c r="BB1025">
        <v>62.626576724271203</v>
      </c>
      <c r="BC1025">
        <v>963.49129174737016</v>
      </c>
      <c r="BD1025">
        <v>7000.8358823693061</v>
      </c>
      <c r="BE1025" s="33">
        <v>9.2641668394207954E-2</v>
      </c>
      <c r="BF1025" s="33"/>
    </row>
    <row r="1026" spans="3:58" x14ac:dyDescent="0.3">
      <c r="C1026" s="34">
        <v>43755</v>
      </c>
      <c r="D1026">
        <v>19470.435862500683</v>
      </c>
      <c r="E1026">
        <v>183.18817246354399</v>
      </c>
      <c r="F1026">
        <v>638.46370963824984</v>
      </c>
      <c r="G1026" t="s">
        <v>310</v>
      </c>
      <c r="H1026">
        <v>1329.956492388407</v>
      </c>
      <c r="I1026">
        <v>740.76551995635066</v>
      </c>
      <c r="J1026">
        <v>2.1800837516342986</v>
      </c>
      <c r="K1026">
        <v>281.54652379419673</v>
      </c>
      <c r="L1026">
        <v>344.8990613664804</v>
      </c>
      <c r="M1026">
        <v>363.32019320609027</v>
      </c>
      <c r="N1026">
        <v>1328.3706336554378</v>
      </c>
      <c r="O1026">
        <v>22.542253039440329</v>
      </c>
      <c r="P1026">
        <v>16.35734332103161</v>
      </c>
      <c r="Q1026">
        <v>5.8261089679517024</v>
      </c>
      <c r="R1026">
        <v>813.95103289154565</v>
      </c>
      <c r="S1026">
        <v>1000.010559923231</v>
      </c>
      <c r="T1026">
        <v>4199.9906198696035</v>
      </c>
      <c r="U1026">
        <v>2199.9365040676612</v>
      </c>
      <c r="V1026">
        <v>202.72035730692889</v>
      </c>
      <c r="W1026">
        <v>23.550000190734863</v>
      </c>
      <c r="X1026">
        <v>0.78162500262260437</v>
      </c>
      <c r="Y1026">
        <v>1.8725000321865082</v>
      </c>
      <c r="Z1026" t="s">
        <v>310</v>
      </c>
      <c r="AA1026" t="s">
        <v>310</v>
      </c>
      <c r="AB1026" t="s">
        <v>310</v>
      </c>
      <c r="AC1026" t="s">
        <v>310</v>
      </c>
      <c r="AD1026" t="s">
        <v>310</v>
      </c>
      <c r="AE1026">
        <v>12011.597566188635</v>
      </c>
      <c r="AF1026">
        <v>92.875001907348633</v>
      </c>
      <c r="AG1026">
        <v>8.9649996757507324</v>
      </c>
      <c r="AH1026">
        <v>357.52500915527344</v>
      </c>
      <c r="AI1026" t="s">
        <v>310</v>
      </c>
      <c r="AJ1026">
        <v>2.9000000953674316</v>
      </c>
      <c r="AK1026">
        <v>6500</v>
      </c>
      <c r="AL1026">
        <v>78.519235006516041</v>
      </c>
      <c r="AM1026">
        <v>0.91073960363395312</v>
      </c>
      <c r="AN1026">
        <v>6.3022766711785572</v>
      </c>
      <c r="AO1026">
        <v>13.727803104614717</v>
      </c>
      <c r="AP1026">
        <v>3.9833248011215815E-2</v>
      </c>
      <c r="AQ1026">
        <v>3.5006083016956939</v>
      </c>
      <c r="AR1026">
        <v>32793.37251522133</v>
      </c>
      <c r="AS1026">
        <v>49837.46814825476</v>
      </c>
      <c r="AT1026">
        <v>439.83395706547327</v>
      </c>
      <c r="AU1026">
        <v>659.86973606032575</v>
      </c>
      <c r="AV1026">
        <v>578.67779896591742</v>
      </c>
      <c r="AW1026">
        <v>596.27099562068236</v>
      </c>
      <c r="AX1026">
        <v>595.71585598430988</v>
      </c>
      <c r="AY1026">
        <v>583.82410071841798</v>
      </c>
      <c r="AZ1026">
        <v>3.7624148045479289</v>
      </c>
      <c r="BA1026">
        <v>-14.875800534165426</v>
      </c>
      <c r="BB1026">
        <v>65.279635282078445</v>
      </c>
      <c r="BC1026">
        <v>948.14955765430523</v>
      </c>
      <c r="BD1026">
        <v>7000.028331671926</v>
      </c>
      <c r="BE1026" s="33">
        <v>9.04083348189791E-2</v>
      </c>
      <c r="BF1026" s="33"/>
    </row>
    <row r="1027" spans="3:58" x14ac:dyDescent="0.3">
      <c r="C1027" s="34">
        <v>43756</v>
      </c>
      <c r="D1027">
        <v>19329.412296940984</v>
      </c>
      <c r="E1027">
        <v>182.56100194583354</v>
      </c>
      <c r="F1027">
        <v>639.00611025472779</v>
      </c>
      <c r="G1027" t="s">
        <v>310</v>
      </c>
      <c r="H1027">
        <v>1326.8080359770429</v>
      </c>
      <c r="I1027">
        <v>739.61502048628017</v>
      </c>
      <c r="J1027">
        <v>2.1790489441105336</v>
      </c>
      <c r="K1027">
        <v>292.3711607190865</v>
      </c>
      <c r="L1027">
        <v>359.39268838700383</v>
      </c>
      <c r="M1027">
        <v>374.32885818907056</v>
      </c>
      <c r="N1027">
        <v>1327.494004299203</v>
      </c>
      <c r="O1027">
        <v>22.517720885230027</v>
      </c>
      <c r="P1027">
        <v>16.339651301485276</v>
      </c>
      <c r="Q1027">
        <v>5.7885408360926514</v>
      </c>
      <c r="R1027">
        <v>809.04433026027073</v>
      </c>
      <c r="S1027">
        <v>1000.0575845034277</v>
      </c>
      <c r="T1027">
        <v>4200.0337248879869</v>
      </c>
      <c r="U1027">
        <v>2200.0404616990049</v>
      </c>
      <c r="V1027">
        <v>202.61679207482359</v>
      </c>
      <c r="W1027">
        <v>23.449999809265137</v>
      </c>
      <c r="X1027">
        <v>0.75507500767707825</v>
      </c>
      <c r="Y1027">
        <v>1.8575000166893005</v>
      </c>
      <c r="Z1027" t="s">
        <v>310</v>
      </c>
      <c r="AA1027" t="s">
        <v>310</v>
      </c>
      <c r="AB1027" t="s">
        <v>310</v>
      </c>
      <c r="AC1027" t="s">
        <v>310</v>
      </c>
      <c r="AD1027" t="s">
        <v>310</v>
      </c>
      <c r="AE1027">
        <v>12036.397257053484</v>
      </c>
      <c r="AF1027">
        <v>92.825002670288086</v>
      </c>
      <c r="AG1027">
        <v>8.7624995708465576</v>
      </c>
      <c r="AH1027">
        <v>353.52499389648438</v>
      </c>
      <c r="AI1027" t="s">
        <v>310</v>
      </c>
      <c r="AJ1027">
        <v>2.1500000059604645</v>
      </c>
      <c r="AK1027">
        <v>6500</v>
      </c>
      <c r="AL1027">
        <v>78.559812163888367</v>
      </c>
      <c r="AM1027">
        <v>0.91238632274780163</v>
      </c>
      <c r="AN1027">
        <v>6.2956589110886298</v>
      </c>
      <c r="AO1027">
        <v>13.70883509749434</v>
      </c>
      <c r="AP1027">
        <v>3.9693090852457195E-2</v>
      </c>
      <c r="AQ1027">
        <v>4.4200318940256489</v>
      </c>
      <c r="AR1027">
        <v>33163.160156397651</v>
      </c>
      <c r="AS1027">
        <v>49407.637222336169</v>
      </c>
      <c r="AT1027">
        <v>439.58211540456421</v>
      </c>
      <c r="AU1027">
        <v>659.84601506874014</v>
      </c>
      <c r="AV1027">
        <v>574.228466107999</v>
      </c>
      <c r="AW1027">
        <v>592.75531931965793</v>
      </c>
      <c r="AX1027">
        <v>592.11372730973198</v>
      </c>
      <c r="AY1027">
        <v>580.09905363326561</v>
      </c>
      <c r="AZ1027">
        <v>3.605644843778816</v>
      </c>
      <c r="BA1027">
        <v>-14.555688437962793</v>
      </c>
      <c r="BB1027">
        <v>73.889470155149567</v>
      </c>
      <c r="BC1027">
        <v>949.38239521689388</v>
      </c>
      <c r="BD1027">
        <v>6999.7519370597929</v>
      </c>
      <c r="BE1027" s="33">
        <v>8.4679168338576957E-2</v>
      </c>
      <c r="BF1027" s="33"/>
    </row>
    <row r="1028" spans="3:58" x14ac:dyDescent="0.3">
      <c r="C1028" s="34">
        <v>43757</v>
      </c>
      <c r="D1028">
        <v>19250.054954560193</v>
      </c>
      <c r="E1028">
        <v>180.64397764579678</v>
      </c>
      <c r="F1028">
        <v>639.75838936176899</v>
      </c>
      <c r="G1028" t="s">
        <v>310</v>
      </c>
      <c r="H1028">
        <v>1325.6962945736445</v>
      </c>
      <c r="I1028">
        <v>736.96248490730795</v>
      </c>
      <c r="J1028">
        <v>2.2551009568712228</v>
      </c>
      <c r="K1028">
        <v>278.80786547000349</v>
      </c>
      <c r="L1028">
        <v>354.97853889220164</v>
      </c>
      <c r="M1028">
        <v>370.57191924572595</v>
      </c>
      <c r="N1028">
        <v>1329.6188855645789</v>
      </c>
      <c r="O1028">
        <v>22.427217227367478</v>
      </c>
      <c r="P1028">
        <v>16.255427400505589</v>
      </c>
      <c r="Q1028">
        <v>5.7961048658146561</v>
      </c>
      <c r="R1028">
        <v>803.48036651868597</v>
      </c>
      <c r="S1028">
        <v>999.98330476410581</v>
      </c>
      <c r="T1028">
        <v>4200.0392900549223</v>
      </c>
      <c r="U1028">
        <v>2199.8959650168326</v>
      </c>
      <c r="V1028">
        <v>203.40040339991225</v>
      </c>
      <c r="W1028">
        <v>23.550000190734863</v>
      </c>
      <c r="X1028">
        <v>0.72385001182556152</v>
      </c>
      <c r="Y1028">
        <v>1.875</v>
      </c>
      <c r="Z1028" t="s">
        <v>310</v>
      </c>
      <c r="AA1028" t="s">
        <v>310</v>
      </c>
      <c r="AB1028" t="s">
        <v>310</v>
      </c>
      <c r="AC1028" t="s">
        <v>310</v>
      </c>
      <c r="AD1028" t="s">
        <v>310</v>
      </c>
      <c r="AE1028">
        <v>11730.301190530077</v>
      </c>
      <c r="AF1028">
        <v>92.800003051757813</v>
      </c>
      <c r="AG1028">
        <v>8.8849997520446777</v>
      </c>
      <c r="AH1028">
        <v>351.87499237060547</v>
      </c>
      <c r="AI1028" t="s">
        <v>310</v>
      </c>
      <c r="AJ1028">
        <v>1.8999999761581421</v>
      </c>
      <c r="AK1028">
        <v>6500</v>
      </c>
      <c r="AL1028">
        <v>78.566649315241605</v>
      </c>
      <c r="AM1028">
        <v>0.91622789488945899</v>
      </c>
      <c r="AN1028">
        <v>6.1465345575435357</v>
      </c>
      <c r="AO1028">
        <v>13.853585290561524</v>
      </c>
      <c r="AP1028">
        <v>3.9632082712946562E-2</v>
      </c>
      <c r="AQ1028">
        <v>26.53217353148106</v>
      </c>
      <c r="AR1028">
        <v>32544.295768429874</v>
      </c>
      <c r="AS1028">
        <v>49507.288125569277</v>
      </c>
      <c r="AT1028">
        <v>438.88934231364016</v>
      </c>
      <c r="AU1028">
        <v>659.88987934599231</v>
      </c>
      <c r="AV1028">
        <v>577.83268855524454</v>
      </c>
      <c r="AW1028">
        <v>596.10636548842126</v>
      </c>
      <c r="AX1028">
        <v>595.27729427939732</v>
      </c>
      <c r="AY1028">
        <v>582.92003530037437</v>
      </c>
      <c r="AZ1028">
        <v>3.9596163168521823</v>
      </c>
      <c r="BA1028">
        <v>-14.553854520627247</v>
      </c>
      <c r="BB1028">
        <v>71.085894872020177</v>
      </c>
      <c r="BC1028">
        <v>965.18799190106643</v>
      </c>
      <c r="BD1028">
        <v>6999.9297486744872</v>
      </c>
      <c r="BE1028" s="33">
        <v>8.0029166303575039E-2</v>
      </c>
      <c r="BF1028" s="33"/>
    </row>
    <row r="1029" spans="3:58" x14ac:dyDescent="0.3">
      <c r="C1029" s="34">
        <v>43758</v>
      </c>
      <c r="D1029">
        <v>19249.962877042261</v>
      </c>
      <c r="E1029">
        <v>182.44752835047885</v>
      </c>
      <c r="F1029">
        <v>638.99152880206873</v>
      </c>
      <c r="G1029" t="s">
        <v>310</v>
      </c>
      <c r="H1029">
        <v>1325.0593622439528</v>
      </c>
      <c r="I1029">
        <v>735.5818358218603</v>
      </c>
      <c r="J1029">
        <v>2.2155721445182972</v>
      </c>
      <c r="K1029">
        <v>291.09891343076043</v>
      </c>
      <c r="L1029">
        <v>360.17187593625215</v>
      </c>
      <c r="M1029">
        <v>373.89675600326871</v>
      </c>
      <c r="N1029">
        <v>1330.1410134025102</v>
      </c>
      <c r="O1029">
        <v>22.537489729094222</v>
      </c>
      <c r="P1029">
        <v>16.3575716036705</v>
      </c>
      <c r="Q1029">
        <v>5.7758041692561504</v>
      </c>
      <c r="R1029">
        <v>800.86257862329967</v>
      </c>
      <c r="S1029">
        <v>1000.0268035620627</v>
      </c>
      <c r="T1029">
        <v>4200.0138149879422</v>
      </c>
      <c r="U1029">
        <v>2200.086579203487</v>
      </c>
      <c r="V1029">
        <v>203.35392764916014</v>
      </c>
      <c r="W1029">
        <v>23.749999523162842</v>
      </c>
      <c r="X1029">
        <v>0.70427501201629639</v>
      </c>
      <c r="Y1029">
        <v>1.8350000381469727</v>
      </c>
      <c r="Z1029" t="s">
        <v>310</v>
      </c>
      <c r="AA1029" t="s">
        <v>310</v>
      </c>
      <c r="AB1029" t="s">
        <v>310</v>
      </c>
      <c r="AC1029" t="s">
        <v>310</v>
      </c>
      <c r="AD1029" t="s">
        <v>310</v>
      </c>
      <c r="AE1029">
        <v>11893.388009850645</v>
      </c>
      <c r="AF1029">
        <v>92.950000762939453</v>
      </c>
      <c r="AG1029">
        <v>8.7249996662139893</v>
      </c>
      <c r="AH1029">
        <v>347.69998931884766</v>
      </c>
      <c r="AI1029" t="s">
        <v>310</v>
      </c>
      <c r="AJ1029">
        <v>1.8999999761581421</v>
      </c>
      <c r="AK1029">
        <v>6500</v>
      </c>
      <c r="AL1029">
        <v>78.903898935827371</v>
      </c>
      <c r="AM1029">
        <v>0.89777047703862212</v>
      </c>
      <c r="AN1029">
        <v>6.0989396797032711</v>
      </c>
      <c r="AO1029">
        <v>13.506613439037375</v>
      </c>
      <c r="AP1029">
        <v>4.1931143419387126E-2</v>
      </c>
      <c r="AQ1029">
        <v>44.215291819722999</v>
      </c>
      <c r="AR1029">
        <v>32758.123457341044</v>
      </c>
      <c r="AS1029">
        <v>49859.924160396433</v>
      </c>
      <c r="AT1029">
        <v>438.3828905501091</v>
      </c>
      <c r="AU1029">
        <v>659.78899422852487</v>
      </c>
      <c r="AV1029">
        <v>571.58172908488586</v>
      </c>
      <c r="AW1029">
        <v>590.34275171658624</v>
      </c>
      <c r="AX1029">
        <v>589.66334942215212</v>
      </c>
      <c r="AY1029">
        <v>577.68494619439048</v>
      </c>
      <c r="AZ1029">
        <v>3.5144489988952019</v>
      </c>
      <c r="BA1029">
        <v>-14.461491457657699</v>
      </c>
      <c r="BB1029">
        <v>75.103241996811633</v>
      </c>
      <c r="BC1029">
        <v>951.08008890868041</v>
      </c>
      <c r="BD1029">
        <v>6999.5806859139229</v>
      </c>
      <c r="BE1029" s="33">
        <v>7.3008331470191479E-2</v>
      </c>
      <c r="BF1029" s="33"/>
    </row>
    <row r="1030" spans="3:58" x14ac:dyDescent="0.3">
      <c r="C1030" s="34">
        <v>43759</v>
      </c>
      <c r="D1030">
        <v>19080.550266486494</v>
      </c>
      <c r="E1030">
        <v>183.38001239046952</v>
      </c>
      <c r="F1030">
        <v>638.47108052107001</v>
      </c>
      <c r="G1030" t="s">
        <v>310</v>
      </c>
      <c r="H1030">
        <v>1325.4360534286168</v>
      </c>
      <c r="I1030">
        <v>735.90468538975165</v>
      </c>
      <c r="J1030">
        <v>2.2452991735499497</v>
      </c>
      <c r="K1030">
        <v>267.97338056356318</v>
      </c>
      <c r="L1030">
        <v>345.14171333118412</v>
      </c>
      <c r="M1030">
        <v>364.10977977297989</v>
      </c>
      <c r="N1030">
        <v>1330.2083524054221</v>
      </c>
      <c r="O1030">
        <v>22.41202287618253</v>
      </c>
      <c r="P1030">
        <v>16.247733379979213</v>
      </c>
      <c r="Q1030">
        <v>5.809206608582957</v>
      </c>
      <c r="R1030">
        <v>801.37061483095965</v>
      </c>
      <c r="S1030">
        <v>1000.0127564818704</v>
      </c>
      <c r="T1030">
        <v>4403.3280276285786</v>
      </c>
      <c r="U1030">
        <v>2200.0279688181545</v>
      </c>
      <c r="V1030">
        <v>203.73116666765625</v>
      </c>
      <c r="W1030">
        <v>23.650000095367432</v>
      </c>
      <c r="X1030">
        <v>0.71400001645088196</v>
      </c>
      <c r="Y1030">
        <v>1.7750000059604645</v>
      </c>
      <c r="Z1030" t="s">
        <v>310</v>
      </c>
      <c r="AA1030" t="s">
        <v>310</v>
      </c>
      <c r="AB1030" t="s">
        <v>310</v>
      </c>
      <c r="AC1030" t="s">
        <v>310</v>
      </c>
      <c r="AD1030" t="s">
        <v>310</v>
      </c>
      <c r="AE1030">
        <v>11728.158416732818</v>
      </c>
      <c r="AF1030">
        <v>93.07499885559082</v>
      </c>
      <c r="AG1030">
        <v>8.3950002193450928</v>
      </c>
      <c r="AH1030">
        <v>347.57499694824219</v>
      </c>
      <c r="AI1030" t="s">
        <v>310</v>
      </c>
      <c r="AJ1030">
        <v>1.8249999582767487</v>
      </c>
      <c r="AK1030">
        <v>6500</v>
      </c>
      <c r="AL1030">
        <v>78.370385503752843</v>
      </c>
      <c r="AM1030">
        <v>0.91901244371205393</v>
      </c>
      <c r="AN1030">
        <v>6.2197855487728004</v>
      </c>
      <c r="AO1030">
        <v>13.933574464913017</v>
      </c>
      <c r="AP1030">
        <v>4.2730715463397267E-2</v>
      </c>
      <c r="AQ1030">
        <v>11.054650321250362</v>
      </c>
      <c r="AR1030">
        <v>31943.82788125657</v>
      </c>
      <c r="AS1030">
        <v>49875.805500869639</v>
      </c>
      <c r="AT1030">
        <v>437.62178491534547</v>
      </c>
      <c r="AU1030">
        <v>660.00907256032269</v>
      </c>
      <c r="AV1030">
        <v>573.27660945426771</v>
      </c>
      <c r="AW1030">
        <v>591.88987792839862</v>
      </c>
      <c r="AX1030">
        <v>591.15781020815621</v>
      </c>
      <c r="AY1030">
        <v>579.03308223226361</v>
      </c>
      <c r="AZ1030">
        <v>3.7109010690537469</v>
      </c>
      <c r="BA1030">
        <v>-14.870567379987445</v>
      </c>
      <c r="BB1030">
        <v>65.021946903536872</v>
      </c>
      <c r="BC1030">
        <v>945.03363543514013</v>
      </c>
      <c r="BD1030">
        <v>6999.9735455817427</v>
      </c>
      <c r="BE1030" s="33">
        <v>7.4729167235394314E-2</v>
      </c>
      <c r="BF1030" s="33"/>
    </row>
    <row r="1031" spans="3:58" x14ac:dyDescent="0.3">
      <c r="C1031" s="34">
        <v>43760</v>
      </c>
      <c r="D1031">
        <v>18999.979041004284</v>
      </c>
      <c r="E1031">
        <v>181.70862483934545</v>
      </c>
      <c r="F1031">
        <v>638.38011692259784</v>
      </c>
      <c r="G1031" t="s">
        <v>310</v>
      </c>
      <c r="H1031">
        <v>1325.5327988814336</v>
      </c>
      <c r="I1031">
        <v>740.18337270889128</v>
      </c>
      <c r="J1031">
        <v>2.1477424461025554</v>
      </c>
      <c r="K1031">
        <v>277.96365877372136</v>
      </c>
      <c r="L1031">
        <v>338.03949467649437</v>
      </c>
      <c r="M1031">
        <v>358.70990944975944</v>
      </c>
      <c r="N1031">
        <v>1328.7716609445679</v>
      </c>
      <c r="O1031">
        <v>22.346432477314323</v>
      </c>
      <c r="P1031">
        <v>16.16824913885586</v>
      </c>
      <c r="Q1031">
        <v>5.9127646878543052</v>
      </c>
      <c r="R1031">
        <v>800.13193250576421</v>
      </c>
      <c r="S1031">
        <v>999.94495392504894</v>
      </c>
      <c r="T1031">
        <v>4500.0221779204066</v>
      </c>
      <c r="U1031">
        <v>2200.1132119192453</v>
      </c>
      <c r="V1031">
        <v>204.00837910349429</v>
      </c>
      <c r="W1031">
        <v>23.600000381469727</v>
      </c>
      <c r="X1031">
        <v>0.7114500105381012</v>
      </c>
      <c r="Y1031">
        <v>1.8350000083446503</v>
      </c>
      <c r="Z1031" t="s">
        <v>310</v>
      </c>
      <c r="AA1031" t="s">
        <v>310</v>
      </c>
      <c r="AB1031" t="s">
        <v>310</v>
      </c>
      <c r="AC1031" t="s">
        <v>310</v>
      </c>
      <c r="AD1031" t="s">
        <v>310</v>
      </c>
      <c r="AE1031">
        <v>11734.752386195911</v>
      </c>
      <c r="AF1031">
        <v>93.174997329711914</v>
      </c>
      <c r="AG1031">
        <v>8.1899998188018799</v>
      </c>
      <c r="AH1031">
        <v>345.07500457763672</v>
      </c>
      <c r="AI1031" t="s">
        <v>310</v>
      </c>
      <c r="AJ1031">
        <v>1.7999999523162842</v>
      </c>
      <c r="AK1031">
        <v>6500</v>
      </c>
      <c r="AL1031">
        <v>78.263537611813419</v>
      </c>
      <c r="AM1031">
        <v>0.92158469744459992</v>
      </c>
      <c r="AN1031">
        <v>6.4443332325160068</v>
      </c>
      <c r="AO1031">
        <v>13.824871131873611</v>
      </c>
      <c r="AP1031">
        <v>4.1910472006311088E-2</v>
      </c>
      <c r="AQ1031">
        <v>55.441792732560579</v>
      </c>
      <c r="AR1031">
        <v>31735.325176698836</v>
      </c>
      <c r="AS1031">
        <v>49377.506621927736</v>
      </c>
      <c r="AT1031">
        <v>438.02499377822062</v>
      </c>
      <c r="AU1031">
        <v>660.01899386733362</v>
      </c>
      <c r="AV1031">
        <v>573.65911039098478</v>
      </c>
      <c r="AW1031">
        <v>592.18805126504401</v>
      </c>
      <c r="AX1031">
        <v>591.48385743032975</v>
      </c>
      <c r="AY1031">
        <v>579.62816562130024</v>
      </c>
      <c r="AZ1031">
        <v>3.7887157542551164</v>
      </c>
      <c r="BA1031">
        <v>-15.029205202716508</v>
      </c>
      <c r="BB1031">
        <v>61.600062213064476</v>
      </c>
      <c r="BC1031">
        <v>946.22175031780887</v>
      </c>
      <c r="BD1031">
        <v>7000.0543744317147</v>
      </c>
      <c r="BE1031" s="33">
        <v>7.8016668247679874E-2</v>
      </c>
      <c r="BF1031" s="33"/>
    </row>
    <row r="1032" spans="3:58" x14ac:dyDescent="0.3">
      <c r="C1032" s="34">
        <v>43761</v>
      </c>
      <c r="D1032">
        <v>18999.758953669858</v>
      </c>
      <c r="E1032">
        <v>179.24644432059225</v>
      </c>
      <c r="F1032">
        <v>638.3143606726502</v>
      </c>
      <c r="G1032" t="s">
        <v>310</v>
      </c>
      <c r="H1032">
        <v>1324.9413171898032</v>
      </c>
      <c r="I1032">
        <v>743.46557503521831</v>
      </c>
      <c r="J1032">
        <v>2.0382320204522371</v>
      </c>
      <c r="K1032">
        <v>289.55922863104269</v>
      </c>
      <c r="L1032">
        <v>351.58090268941555</v>
      </c>
      <c r="M1032">
        <v>366.86107354341055</v>
      </c>
      <c r="N1032">
        <v>1327.0965513002643</v>
      </c>
      <c r="O1032">
        <v>22.491211804940765</v>
      </c>
      <c r="P1032">
        <v>16.30541382487775</v>
      </c>
      <c r="Q1032">
        <v>5.861952244655444</v>
      </c>
      <c r="R1032">
        <v>800.16398025322064</v>
      </c>
      <c r="S1032">
        <v>999.96590502660138</v>
      </c>
      <c r="T1032">
        <v>4499.9706163790861</v>
      </c>
      <c r="U1032">
        <v>2199.9597757849551</v>
      </c>
      <c r="V1032">
        <v>203.71081519543543</v>
      </c>
      <c r="W1032">
        <v>23.449999809265137</v>
      </c>
      <c r="X1032">
        <v>0.70595002174377441</v>
      </c>
      <c r="Y1032">
        <v>1.7999999821186066</v>
      </c>
      <c r="Z1032" t="s">
        <v>310</v>
      </c>
      <c r="AA1032" t="s">
        <v>310</v>
      </c>
      <c r="AB1032" t="s">
        <v>310</v>
      </c>
      <c r="AC1032" t="s">
        <v>310</v>
      </c>
      <c r="AD1032" t="s">
        <v>310</v>
      </c>
      <c r="AE1032">
        <v>11794.751163116047</v>
      </c>
      <c r="AF1032">
        <v>93.049999237060547</v>
      </c>
      <c r="AG1032">
        <v>8.2925000190734863</v>
      </c>
      <c r="AH1032">
        <v>350.55001068115234</v>
      </c>
      <c r="AI1032" t="s">
        <v>310</v>
      </c>
      <c r="AJ1032">
        <v>1.8749999701976776</v>
      </c>
      <c r="AK1032">
        <v>6500</v>
      </c>
      <c r="AL1032">
        <v>78.45811089544155</v>
      </c>
      <c r="AM1032">
        <v>0.90410574241034181</v>
      </c>
      <c r="AN1032">
        <v>6.6077637763184702</v>
      </c>
      <c r="AO1032">
        <v>13.452958192473261</v>
      </c>
      <c r="AP1032">
        <v>4.5283288485278919E-2</v>
      </c>
      <c r="AQ1032">
        <v>48.066217882247713</v>
      </c>
      <c r="AR1032">
        <v>32508.531645526014</v>
      </c>
      <c r="AS1032">
        <v>49799.698788642905</v>
      </c>
      <c r="AT1032">
        <v>435.04839305448866</v>
      </c>
      <c r="AU1032">
        <v>659.74905621836604</v>
      </c>
      <c r="AV1032">
        <v>569.16168552506713</v>
      </c>
      <c r="AW1032">
        <v>588.68226487066647</v>
      </c>
      <c r="AX1032">
        <v>587.88427587164097</v>
      </c>
      <c r="AY1032">
        <v>576.01943159707264</v>
      </c>
      <c r="AZ1032">
        <v>3.5629402626451774</v>
      </c>
      <c r="BA1032">
        <v>-14.874700726931618</v>
      </c>
      <c r="BB1032">
        <v>70.516561927192527</v>
      </c>
      <c r="BC1032">
        <v>939.52124061268819</v>
      </c>
      <c r="BD1032">
        <v>6999.8724366527958</v>
      </c>
      <c r="BE1032" s="33">
        <v>8.0129166754583522E-2</v>
      </c>
      <c r="BF1032" s="33"/>
    </row>
    <row r="1033" spans="3:58" x14ac:dyDescent="0.3">
      <c r="C1033" s="34">
        <v>43762</v>
      </c>
      <c r="D1033">
        <v>19187.584076652001</v>
      </c>
      <c r="E1033">
        <v>177.09306035764493</v>
      </c>
      <c r="F1033">
        <v>637.0760639194757</v>
      </c>
      <c r="G1033" t="s">
        <v>310</v>
      </c>
      <c r="H1033">
        <v>1322.1068182266622</v>
      </c>
      <c r="I1033">
        <v>744.4930770130544</v>
      </c>
      <c r="J1033">
        <v>2.0248607588000582</v>
      </c>
      <c r="K1033">
        <v>253.99150541139076</v>
      </c>
      <c r="L1033">
        <v>332.33701896386987</v>
      </c>
      <c r="M1033">
        <v>353.72763331797603</v>
      </c>
      <c r="N1033">
        <v>1324.4359776725159</v>
      </c>
      <c r="O1033">
        <v>22.622002063326356</v>
      </c>
      <c r="P1033">
        <v>16.438009033153687</v>
      </c>
      <c r="Q1033">
        <v>5.8080252706638937</v>
      </c>
      <c r="R1033">
        <v>796.45081168469801</v>
      </c>
      <c r="S1033">
        <v>1000.0997611999919</v>
      </c>
      <c r="T1033">
        <v>4499.9522165962899</v>
      </c>
      <c r="U1033">
        <v>2199.9231332077029</v>
      </c>
      <c r="V1033">
        <v>203.29351774664858</v>
      </c>
      <c r="W1033">
        <v>23.474999904632568</v>
      </c>
      <c r="X1033">
        <v>0.70100000500679016</v>
      </c>
      <c r="Y1033">
        <v>1.8624999821186066</v>
      </c>
      <c r="Z1033" t="s">
        <v>310</v>
      </c>
      <c r="AA1033" t="s">
        <v>310</v>
      </c>
      <c r="AB1033" t="s">
        <v>310</v>
      </c>
      <c r="AC1033" t="s">
        <v>310</v>
      </c>
      <c r="AD1033" t="s">
        <v>310</v>
      </c>
      <c r="AE1033">
        <v>11968.448966843313</v>
      </c>
      <c r="AF1033">
        <v>93</v>
      </c>
      <c r="AG1033">
        <v>8.4449996948242188</v>
      </c>
      <c r="AH1033">
        <v>355.77499389648438</v>
      </c>
      <c r="AI1033" t="s">
        <v>310</v>
      </c>
      <c r="AJ1033">
        <v>1.8999999761581421</v>
      </c>
      <c r="AK1033">
        <v>6500</v>
      </c>
      <c r="AL1033">
        <v>78.258802248170497</v>
      </c>
      <c r="AM1033">
        <v>0.91741381409276868</v>
      </c>
      <c r="AN1033">
        <v>6.6987724723168611</v>
      </c>
      <c r="AO1033">
        <v>13.558535828260375</v>
      </c>
      <c r="AP1033">
        <v>4.2473276685512207E-2</v>
      </c>
      <c r="AQ1033">
        <v>12.985540725308189</v>
      </c>
      <c r="AR1033">
        <v>32308.068901841794</v>
      </c>
      <c r="AS1033">
        <v>50325.654292622508</v>
      </c>
      <c r="AT1033">
        <v>431.22408760602639</v>
      </c>
      <c r="AU1033">
        <v>657.90637523035866</v>
      </c>
      <c r="AV1033">
        <v>571.71519512740497</v>
      </c>
      <c r="AW1033">
        <v>589.82710773592328</v>
      </c>
      <c r="AX1033">
        <v>588.309282846624</v>
      </c>
      <c r="AY1033">
        <v>577.06524958567786</v>
      </c>
      <c r="AZ1033">
        <v>3.5765022695744859</v>
      </c>
      <c r="BA1033">
        <v>-15.73465378970258</v>
      </c>
      <c r="BB1033">
        <v>53.051154553753136</v>
      </c>
      <c r="BC1033">
        <v>960.40327110441933</v>
      </c>
      <c r="BD1033">
        <v>6999.9922196387897</v>
      </c>
      <c r="BE1033" s="33">
        <v>7.9508330052097634E-2</v>
      </c>
      <c r="BF1033" s="33"/>
    </row>
    <row r="1034" spans="3:58" x14ac:dyDescent="0.3">
      <c r="C1034" s="34">
        <v>43763</v>
      </c>
      <c r="D1034">
        <v>19499.73506705643</v>
      </c>
      <c r="E1034">
        <v>180.41049341197103</v>
      </c>
      <c r="F1034">
        <v>638.23886868059856</v>
      </c>
      <c r="G1034" t="s">
        <v>310</v>
      </c>
      <c r="H1034">
        <v>1320.1476333219609</v>
      </c>
      <c r="I1034">
        <v>744.90091183365939</v>
      </c>
      <c r="J1034">
        <v>2.0566318463765643</v>
      </c>
      <c r="K1034">
        <v>247.36682313710918</v>
      </c>
      <c r="L1034">
        <v>324.45210280902819</v>
      </c>
      <c r="M1034">
        <v>347.52881507930448</v>
      </c>
      <c r="N1034">
        <v>1322.8628077442809</v>
      </c>
      <c r="O1034">
        <v>22.956990807545939</v>
      </c>
      <c r="P1034">
        <v>16.770878534155397</v>
      </c>
      <c r="Q1034">
        <v>5.6737351792820503</v>
      </c>
      <c r="R1034">
        <v>801.21350360741144</v>
      </c>
      <c r="S1034">
        <v>1000.1060938666466</v>
      </c>
      <c r="T1034">
        <v>4499.9738600366545</v>
      </c>
      <c r="U1034">
        <v>2199.9384862814245</v>
      </c>
      <c r="V1034">
        <v>201.97137971757505</v>
      </c>
      <c r="W1034">
        <v>23.575000286102295</v>
      </c>
      <c r="X1034">
        <v>0.70022499561309814</v>
      </c>
      <c r="Y1034">
        <v>1.8525000214576721</v>
      </c>
      <c r="Z1034" t="s">
        <v>310</v>
      </c>
      <c r="AA1034" t="s">
        <v>310</v>
      </c>
      <c r="AB1034" t="s">
        <v>310</v>
      </c>
      <c r="AC1034" t="s">
        <v>310</v>
      </c>
      <c r="AD1034" t="s">
        <v>310</v>
      </c>
      <c r="AE1034">
        <v>12120.295518874274</v>
      </c>
      <c r="AF1034">
        <v>93.225002288818359</v>
      </c>
      <c r="AG1034">
        <v>8.434999942779541</v>
      </c>
      <c r="AH1034">
        <v>357.77500152587891</v>
      </c>
      <c r="AI1034" t="s">
        <v>310</v>
      </c>
      <c r="AJ1034">
        <v>1.8999999761581421</v>
      </c>
      <c r="AK1034">
        <v>6500</v>
      </c>
      <c r="AL1034">
        <v>78.298489058287231</v>
      </c>
      <c r="AM1034">
        <v>0.91515710864644395</v>
      </c>
      <c r="AN1034">
        <v>6.6241222339633516</v>
      </c>
      <c r="AO1034">
        <v>13.61974537743183</v>
      </c>
      <c r="AP1034">
        <v>5.699493910208283E-2</v>
      </c>
      <c r="AQ1034">
        <v>7.7591557406861389</v>
      </c>
      <c r="AR1034">
        <v>32471.465272112269</v>
      </c>
      <c r="AS1034">
        <v>50784.155567578891</v>
      </c>
      <c r="AT1034">
        <v>433.36872271146365</v>
      </c>
      <c r="AU1034">
        <v>658.05666072173483</v>
      </c>
      <c r="AV1034">
        <v>578.07040185052983</v>
      </c>
      <c r="AW1034">
        <v>595.72583098541247</v>
      </c>
      <c r="AX1034">
        <v>594.43264078850257</v>
      </c>
      <c r="AY1034">
        <v>582.95625387898451</v>
      </c>
      <c r="AZ1034">
        <v>3.6098231004002677</v>
      </c>
      <c r="BA1034">
        <v>-15.936572166024645</v>
      </c>
      <c r="BB1034">
        <v>49.515521965814834</v>
      </c>
      <c r="BC1034">
        <v>966.82452763386641</v>
      </c>
      <c r="BD1034">
        <v>7000.146339977854</v>
      </c>
      <c r="BE1034" s="33">
        <v>8.06874983633558E-2</v>
      </c>
      <c r="BF1034" s="33"/>
    </row>
    <row r="1035" spans="3:58" x14ac:dyDescent="0.3">
      <c r="C1035" s="34">
        <v>43764</v>
      </c>
      <c r="D1035">
        <v>19500.643082092345</v>
      </c>
      <c r="E1035">
        <v>181.94601147103882</v>
      </c>
      <c r="F1035">
        <v>639.01187343455149</v>
      </c>
      <c r="G1035" t="s">
        <v>310</v>
      </c>
      <c r="H1035">
        <v>1320.3718613417482</v>
      </c>
      <c r="I1035">
        <v>741.16645239477998</v>
      </c>
      <c r="J1035">
        <v>1.5856712210291637</v>
      </c>
      <c r="K1035">
        <v>269.1143204711048</v>
      </c>
      <c r="L1035">
        <v>330.93470516432558</v>
      </c>
      <c r="M1035">
        <v>355.22487822944674</v>
      </c>
      <c r="N1035">
        <v>1322.5456720814916</v>
      </c>
      <c r="O1035">
        <v>23.03815905631447</v>
      </c>
      <c r="P1035">
        <v>16.85697007437361</v>
      </c>
      <c r="Q1035">
        <v>5.7016544940645613</v>
      </c>
      <c r="R1035">
        <v>806.05832462290925</v>
      </c>
      <c r="S1035">
        <v>999.95707713582237</v>
      </c>
      <c r="T1035">
        <v>4500.0208593138786</v>
      </c>
      <c r="U1035">
        <v>2200.0652433925247</v>
      </c>
      <c r="V1035">
        <v>202.48852340497407</v>
      </c>
      <c r="W1035">
        <v>23.449999809265137</v>
      </c>
      <c r="X1035">
        <v>0.70640000700950623</v>
      </c>
      <c r="Y1035">
        <v>1.7800000011920929</v>
      </c>
      <c r="Z1035" t="s">
        <v>310</v>
      </c>
      <c r="AA1035" t="s">
        <v>310</v>
      </c>
      <c r="AB1035" t="s">
        <v>310</v>
      </c>
      <c r="AC1035" t="s">
        <v>310</v>
      </c>
      <c r="AD1035" t="s">
        <v>310</v>
      </c>
      <c r="AE1035">
        <v>12048.853947183579</v>
      </c>
      <c r="AF1035">
        <v>93.224998474121094</v>
      </c>
      <c r="AG1035">
        <v>8.5475001335144043</v>
      </c>
      <c r="AH1035">
        <v>355.99999237060547</v>
      </c>
      <c r="AI1035" t="s">
        <v>310</v>
      </c>
      <c r="AJ1035">
        <v>1.8999999761581421</v>
      </c>
      <c r="AK1035">
        <v>6534.0789205939682</v>
      </c>
      <c r="AL1035">
        <v>78.782018798129982</v>
      </c>
      <c r="AM1035">
        <v>0.89789312907087104</v>
      </c>
      <c r="AN1035">
        <v>5.0841371343724981</v>
      </c>
      <c r="AO1035">
        <v>10.670397269787035</v>
      </c>
      <c r="AP1035">
        <v>1.1291576260580125</v>
      </c>
      <c r="AQ1035">
        <v>20.871969115975119</v>
      </c>
      <c r="AR1035">
        <v>32413.64731980559</v>
      </c>
      <c r="AS1035">
        <v>50174.691214200873</v>
      </c>
      <c r="AT1035">
        <v>435.98996557798142</v>
      </c>
      <c r="AU1035">
        <v>659.21184995539932</v>
      </c>
      <c r="AV1035">
        <v>579.42531393997626</v>
      </c>
      <c r="AW1035">
        <v>597.88918314005559</v>
      </c>
      <c r="AX1035">
        <v>597.35293732126297</v>
      </c>
      <c r="AY1035">
        <v>584.92889691918947</v>
      </c>
      <c r="AZ1035">
        <v>3.5669666009179188</v>
      </c>
      <c r="BA1035">
        <v>-15.67896810104479</v>
      </c>
      <c r="BB1035">
        <v>52.88826641338612</v>
      </c>
      <c r="BC1035">
        <v>970.58446095161105</v>
      </c>
      <c r="BD1035">
        <v>6999.887634164158</v>
      </c>
      <c r="BE1035" s="33">
        <v>8.2295831913749382E-2</v>
      </c>
      <c r="BF1035" s="33"/>
    </row>
    <row r="1036" spans="3:58" x14ac:dyDescent="0.3">
      <c r="C1036" s="34">
        <v>43765</v>
      </c>
      <c r="D1036">
        <v>19499.14230948672</v>
      </c>
      <c r="E1036">
        <v>182.71039438727416</v>
      </c>
      <c r="F1036">
        <v>637.60922416294102</v>
      </c>
      <c r="G1036" t="s">
        <v>310</v>
      </c>
      <c r="H1036">
        <v>1321.8703676590874</v>
      </c>
      <c r="I1036">
        <v>740.61846408820861</v>
      </c>
      <c r="J1036">
        <v>-0.1063313379654492</v>
      </c>
      <c r="K1036">
        <v>276.86809690640672</v>
      </c>
      <c r="L1036">
        <v>350.3215069829609</v>
      </c>
      <c r="M1036">
        <v>368.88789904382901</v>
      </c>
      <c r="N1036">
        <v>1321.8082938543732</v>
      </c>
      <c r="O1036">
        <v>23.071261145424319</v>
      </c>
      <c r="P1036">
        <v>16.896167100185014</v>
      </c>
      <c r="Q1036">
        <v>5.7256114115461987</v>
      </c>
      <c r="R1036">
        <v>798.47312069944519</v>
      </c>
      <c r="S1036">
        <v>1000.0330283103245</v>
      </c>
      <c r="T1036">
        <v>4500.0015654589997</v>
      </c>
      <c r="U1036">
        <v>2200.2009667576558</v>
      </c>
      <c r="V1036">
        <v>202.69325470339967</v>
      </c>
      <c r="W1036">
        <v>23.474999904632568</v>
      </c>
      <c r="X1036">
        <v>0.72722500562667847</v>
      </c>
      <c r="Y1036">
        <v>1.5425000190734863</v>
      </c>
      <c r="Z1036" t="s">
        <v>310</v>
      </c>
      <c r="AA1036" t="s">
        <v>310</v>
      </c>
      <c r="AB1036" t="s">
        <v>310</v>
      </c>
      <c r="AC1036" t="s">
        <v>310</v>
      </c>
      <c r="AD1036" t="s">
        <v>310</v>
      </c>
      <c r="AE1036">
        <v>11924.530927177715</v>
      </c>
      <c r="AF1036">
        <v>93.124998092651367</v>
      </c>
      <c r="AG1036">
        <v>8.5975003242492676</v>
      </c>
      <c r="AH1036">
        <v>355.07499694824219</v>
      </c>
      <c r="AI1036" t="s">
        <v>310</v>
      </c>
      <c r="AJ1036">
        <v>1.8999999761581421</v>
      </c>
      <c r="AK1036">
        <v>6500</v>
      </c>
      <c r="AL1036">
        <v>75.81396093980571</v>
      </c>
      <c r="AM1036">
        <v>0.98081827909285713</v>
      </c>
      <c r="AN1036">
        <v>-2.2050660768231131E-2</v>
      </c>
      <c r="AO1036">
        <v>7.1754440834636115E-4</v>
      </c>
      <c r="AP1036">
        <v>5.0114719279339184</v>
      </c>
      <c r="AQ1036">
        <v>10.896651429719745</v>
      </c>
      <c r="AR1036">
        <v>32933.930873306039</v>
      </c>
      <c r="AS1036">
        <v>49580.568241997047</v>
      </c>
      <c r="AT1036">
        <v>437.91319701243776</v>
      </c>
      <c r="AU1036">
        <v>658.93878245022074</v>
      </c>
      <c r="AV1036">
        <v>577.00194329208421</v>
      </c>
      <c r="AW1036">
        <v>595.06947835362723</v>
      </c>
      <c r="AX1036">
        <v>594.31938938946575</v>
      </c>
      <c r="AY1036">
        <v>582.33729325419949</v>
      </c>
      <c r="AZ1036">
        <v>3.7394681715652585</v>
      </c>
      <c r="BA1036">
        <v>-14.944958717416887</v>
      </c>
      <c r="BB1036">
        <v>64.635796475866158</v>
      </c>
      <c r="BC1036">
        <v>979.21038689722445</v>
      </c>
      <c r="BD1036">
        <v>7000.1736808619471</v>
      </c>
      <c r="BE1036" s="33">
        <v>8.4404164614776775E-2</v>
      </c>
      <c r="BF1036" s="33"/>
    </row>
    <row r="1037" spans="3:58" x14ac:dyDescent="0.3">
      <c r="C1037" s="34">
        <v>43766</v>
      </c>
      <c r="D1037">
        <v>19500.697598449497</v>
      </c>
      <c r="E1037">
        <v>181.64752221992413</v>
      </c>
      <c r="F1037">
        <v>638.32232778605828</v>
      </c>
      <c r="G1037" t="s">
        <v>310</v>
      </c>
      <c r="H1037">
        <v>1325.8420456354145</v>
      </c>
      <c r="I1037">
        <v>736.98603999737816</v>
      </c>
      <c r="J1037">
        <v>8.2541987648178244E-2</v>
      </c>
      <c r="K1037">
        <v>244.73753217052098</v>
      </c>
      <c r="L1037">
        <v>322.02183791615852</v>
      </c>
      <c r="M1037">
        <v>347.58016439037834</v>
      </c>
      <c r="N1037">
        <v>1323.9910172092054</v>
      </c>
      <c r="O1037">
        <v>23.104720597630607</v>
      </c>
      <c r="P1037">
        <v>16.918193458927394</v>
      </c>
      <c r="Q1037">
        <v>5.8404817899012427</v>
      </c>
      <c r="R1037">
        <v>790.17716725718708</v>
      </c>
      <c r="S1037">
        <v>999.9724961867704</v>
      </c>
      <c r="T1037">
        <v>4499.9108032019176</v>
      </c>
      <c r="U1037">
        <v>2199.969912791747</v>
      </c>
      <c r="V1037">
        <v>202.13615046849768</v>
      </c>
      <c r="W1037">
        <v>23.200000286102295</v>
      </c>
      <c r="X1037">
        <v>0.74482500553131104</v>
      </c>
      <c r="Y1037">
        <v>1.7625000178813934</v>
      </c>
      <c r="Z1037" t="s">
        <v>310</v>
      </c>
      <c r="AA1037" t="s">
        <v>310</v>
      </c>
      <c r="AB1037" t="s">
        <v>310</v>
      </c>
      <c r="AC1037" t="s">
        <v>310</v>
      </c>
      <c r="AD1037" t="s">
        <v>310</v>
      </c>
      <c r="AE1037">
        <v>11802.897765451587</v>
      </c>
      <c r="AF1037">
        <v>93.250001907348633</v>
      </c>
      <c r="AG1037">
        <v>8.6449999809265137</v>
      </c>
      <c r="AH1037">
        <v>354.625</v>
      </c>
      <c r="AI1037" t="s">
        <v>310</v>
      </c>
      <c r="AJ1037">
        <v>2.7999999225139618</v>
      </c>
      <c r="AK1037">
        <v>6500</v>
      </c>
      <c r="AL1037">
        <v>75.891160156276271</v>
      </c>
      <c r="AM1037">
        <v>0.96305867540688139</v>
      </c>
      <c r="AN1037">
        <v>-2.3573341556058482E-2</v>
      </c>
      <c r="AO1037">
        <v>-1.3888594235624899E-3</v>
      </c>
      <c r="AP1037">
        <v>5.0124168316187419</v>
      </c>
      <c r="AQ1037">
        <v>6.4808709778233764</v>
      </c>
      <c r="AR1037">
        <v>32381.727916646898</v>
      </c>
      <c r="AS1037">
        <v>49845.99292789129</v>
      </c>
      <c r="AT1037">
        <v>437.83770439691125</v>
      </c>
      <c r="AU1037">
        <v>659.97451953211714</v>
      </c>
      <c r="AV1037">
        <v>580.42557789129387</v>
      </c>
      <c r="AW1037">
        <v>597.25233120109806</v>
      </c>
      <c r="AX1037">
        <v>595.94367410917107</v>
      </c>
      <c r="AY1037">
        <v>585.04479614240608</v>
      </c>
      <c r="AZ1037">
        <v>3.6321388189850867</v>
      </c>
      <c r="BA1037">
        <v>-16.094933268675419</v>
      </c>
      <c r="BB1037">
        <v>45.419868948656337</v>
      </c>
      <c r="BC1037">
        <v>973.20693783979743</v>
      </c>
      <c r="BD1037">
        <v>7000.1293649957397</v>
      </c>
      <c r="BE1037" s="33">
        <v>8.79666671777765E-2</v>
      </c>
      <c r="BF1037" s="33"/>
    </row>
    <row r="1038" spans="3:58" x14ac:dyDescent="0.3">
      <c r="C1038" s="34">
        <v>43767</v>
      </c>
      <c r="D1038">
        <v>19500.465356941255</v>
      </c>
      <c r="E1038">
        <v>181.57770643883862</v>
      </c>
      <c r="F1038">
        <v>638.1967426150278</v>
      </c>
      <c r="G1038" t="s">
        <v>310</v>
      </c>
      <c r="H1038">
        <v>1326.042517729062</v>
      </c>
      <c r="I1038">
        <v>738.7127770980635</v>
      </c>
      <c r="J1038">
        <v>0.28811124847939601</v>
      </c>
      <c r="K1038">
        <v>239.97979405786927</v>
      </c>
      <c r="L1038">
        <v>314.2118725459614</v>
      </c>
      <c r="M1038">
        <v>340.44902032910369</v>
      </c>
      <c r="N1038">
        <v>1321.6804572158121</v>
      </c>
      <c r="O1038">
        <v>23.103772243158971</v>
      </c>
      <c r="P1038">
        <v>16.912068037376638</v>
      </c>
      <c r="Q1038">
        <v>5.8923697638879355</v>
      </c>
      <c r="R1038">
        <v>784.66076797694382</v>
      </c>
      <c r="S1038">
        <v>1000.0500823379846</v>
      </c>
      <c r="T1038">
        <v>4499.9360137887315</v>
      </c>
      <c r="U1038">
        <v>2200.335047747295</v>
      </c>
      <c r="V1038">
        <v>201.68210098213623</v>
      </c>
      <c r="W1038">
        <v>23.400000095367432</v>
      </c>
      <c r="X1038">
        <v>0.74822498857975006</v>
      </c>
      <c r="Y1038">
        <v>1.8600000143051147</v>
      </c>
      <c r="Z1038" t="s">
        <v>310</v>
      </c>
      <c r="AA1038" t="s">
        <v>310</v>
      </c>
      <c r="AB1038" t="s">
        <v>310</v>
      </c>
      <c r="AC1038" t="s">
        <v>310</v>
      </c>
      <c r="AD1038" t="s">
        <v>310</v>
      </c>
      <c r="AE1038">
        <v>11720.070821432473</v>
      </c>
      <c r="AF1038">
        <v>93.224998474121094</v>
      </c>
      <c r="AG1038">
        <v>8.3975002765655518</v>
      </c>
      <c r="AH1038">
        <v>355.47499084472656</v>
      </c>
      <c r="AI1038" t="s">
        <v>310</v>
      </c>
      <c r="AJ1038">
        <v>3.0999999046325684</v>
      </c>
      <c r="AK1038">
        <v>6500</v>
      </c>
      <c r="AL1038">
        <v>77.083995394842631</v>
      </c>
      <c r="AM1038">
        <v>0.90451584259144135</v>
      </c>
      <c r="AN1038">
        <v>-2.2313483891004602E-2</v>
      </c>
      <c r="AO1038">
        <v>-6.5059924682932301E-3</v>
      </c>
      <c r="AP1038">
        <v>5.0128505257519986</v>
      </c>
      <c r="AQ1038">
        <v>7.4996471494643613</v>
      </c>
      <c r="AR1038">
        <v>32224.49292871129</v>
      </c>
      <c r="AS1038">
        <v>49853.357423367081</v>
      </c>
      <c r="AT1038">
        <v>437.0100884999178</v>
      </c>
      <c r="AU1038">
        <v>660.0046743577085</v>
      </c>
      <c r="AV1038">
        <v>579.12622941754466</v>
      </c>
      <c r="AW1038">
        <v>595.94481503234533</v>
      </c>
      <c r="AX1038">
        <v>594.44792724200158</v>
      </c>
      <c r="AY1038">
        <v>583.95705183746486</v>
      </c>
      <c r="AZ1038">
        <v>3.4286311863641781</v>
      </c>
      <c r="BA1038">
        <v>-16.493580753983359</v>
      </c>
      <c r="BB1038">
        <v>40.640319633792153</v>
      </c>
      <c r="BC1038">
        <v>966.31815581076432</v>
      </c>
      <c r="BD1038">
        <v>6999.5399530466657</v>
      </c>
      <c r="BE1038" s="33">
        <v>8.743749838322401E-2</v>
      </c>
      <c r="BF1038" s="33"/>
    </row>
    <row r="1039" spans="3:58" x14ac:dyDescent="0.3">
      <c r="C1039" s="34">
        <v>43768</v>
      </c>
      <c r="D1039">
        <v>19499.661268824242</v>
      </c>
      <c r="E1039">
        <v>178.65038270231355</v>
      </c>
      <c r="F1039">
        <v>639.3913622904704</v>
      </c>
      <c r="G1039" t="s">
        <v>310</v>
      </c>
      <c r="H1039">
        <v>1337.6042371225155</v>
      </c>
      <c r="I1039">
        <v>727.491499052319</v>
      </c>
      <c r="J1039">
        <v>0.44704353423980397</v>
      </c>
      <c r="K1039">
        <v>238.25550027330937</v>
      </c>
      <c r="L1039">
        <v>311.62234709294034</v>
      </c>
      <c r="M1039">
        <v>339.42382492454203</v>
      </c>
      <c r="N1039">
        <v>1332.3335939311883</v>
      </c>
      <c r="O1039">
        <v>23.163558347448404</v>
      </c>
      <c r="P1039">
        <v>16.970569914204308</v>
      </c>
      <c r="Q1039">
        <v>6.0383315786818939</v>
      </c>
      <c r="R1039">
        <v>777.92763330541482</v>
      </c>
      <c r="S1039">
        <v>1000.0342261882549</v>
      </c>
      <c r="T1039">
        <v>4499.8180854609</v>
      </c>
      <c r="U1039">
        <v>2200.0654011149995</v>
      </c>
      <c r="V1039">
        <v>200.76878444446487</v>
      </c>
      <c r="W1039">
        <v>23.34999942779541</v>
      </c>
      <c r="X1039">
        <v>0.76077498495578766</v>
      </c>
      <c r="Y1039">
        <v>1.8149999678134918</v>
      </c>
      <c r="Z1039" t="s">
        <v>310</v>
      </c>
      <c r="AA1039" t="s">
        <v>310</v>
      </c>
      <c r="AB1039" t="s">
        <v>310</v>
      </c>
      <c r="AC1039" t="s">
        <v>310</v>
      </c>
      <c r="AD1039" t="s">
        <v>310</v>
      </c>
      <c r="AE1039">
        <v>11729.769687629941</v>
      </c>
      <c r="AF1039">
        <v>93.124998092651367</v>
      </c>
      <c r="AG1039">
        <v>8.2800004482269287</v>
      </c>
      <c r="AH1039">
        <v>355.42498779296875</v>
      </c>
      <c r="AI1039" t="s">
        <v>310</v>
      </c>
      <c r="AJ1039">
        <v>3.6249999403953552</v>
      </c>
      <c r="AK1039">
        <v>6500</v>
      </c>
      <c r="AL1039">
        <v>77.623344151032612</v>
      </c>
      <c r="AM1039">
        <v>0.87685507214961056</v>
      </c>
      <c r="AN1039">
        <v>-2.3352478983098168E-2</v>
      </c>
      <c r="AO1039">
        <v>-1.04305100273894E-2</v>
      </c>
      <c r="AP1039">
        <v>5.0127533373634563</v>
      </c>
      <c r="AQ1039">
        <v>7.156426816593906</v>
      </c>
      <c r="AR1039">
        <v>32226.631667690483</v>
      </c>
      <c r="AS1039">
        <v>49913.486501529456</v>
      </c>
      <c r="AT1039">
        <v>435.66072176325929</v>
      </c>
      <c r="AU1039">
        <v>659.96724428960749</v>
      </c>
      <c r="AV1039">
        <v>581.62358282139428</v>
      </c>
      <c r="AW1039">
        <v>597.76377849370692</v>
      </c>
      <c r="AX1039">
        <v>596.25418030832338</v>
      </c>
      <c r="AY1039">
        <v>585.61529642026733</v>
      </c>
      <c r="AZ1039">
        <v>3.5961083779349652</v>
      </c>
      <c r="BA1039">
        <v>-16.877640536615846</v>
      </c>
      <c r="BB1039">
        <v>35.189652214229355</v>
      </c>
      <c r="BC1039">
        <v>953.20023776640198</v>
      </c>
      <c r="BD1039">
        <v>6999.7170864453301</v>
      </c>
      <c r="BE1039" s="33">
        <v>9.0879168671866253E-2</v>
      </c>
      <c r="BF1039" s="33"/>
    </row>
    <row r="1040" spans="3:58" x14ac:dyDescent="0.3">
      <c r="C1040" s="34">
        <v>43769</v>
      </c>
      <c r="D1040">
        <v>18635.860963114836</v>
      </c>
      <c r="E1040">
        <v>181.24135373401347</v>
      </c>
      <c r="F1040">
        <v>632.84103603794415</v>
      </c>
      <c r="G1040" t="s">
        <v>310</v>
      </c>
      <c r="H1040">
        <v>1340.9680144817862</v>
      </c>
      <c r="I1040">
        <v>727.72024463116134</v>
      </c>
      <c r="J1040">
        <v>1.3894172646690501</v>
      </c>
      <c r="K1040">
        <v>247.65042559966523</v>
      </c>
      <c r="L1040">
        <v>299.13266954911819</v>
      </c>
      <c r="M1040">
        <v>331.07358414787836</v>
      </c>
      <c r="N1040">
        <v>1338.4989349925916</v>
      </c>
      <c r="O1040">
        <v>22.858096781850051</v>
      </c>
      <c r="P1040">
        <v>16.667064274670533</v>
      </c>
      <c r="Q1040">
        <v>6.094481572340289</v>
      </c>
      <c r="R1040">
        <v>935.47367410349534</v>
      </c>
      <c r="S1040">
        <v>1000.0192692668502</v>
      </c>
      <c r="T1040">
        <v>4499.9866816817221</v>
      </c>
      <c r="U1040">
        <v>2201.1097715249107</v>
      </c>
      <c r="V1040">
        <v>195.34813478960226</v>
      </c>
      <c r="W1040">
        <v>23.299999237060547</v>
      </c>
      <c r="X1040">
        <v>0.78367500007152557</v>
      </c>
      <c r="Y1040">
        <v>1.8150000274181366</v>
      </c>
      <c r="Z1040" t="s">
        <v>310</v>
      </c>
      <c r="AA1040" t="s">
        <v>310</v>
      </c>
      <c r="AB1040" t="s">
        <v>310</v>
      </c>
      <c r="AC1040" t="s">
        <v>310</v>
      </c>
      <c r="AD1040" t="s">
        <v>310</v>
      </c>
      <c r="AE1040">
        <v>11421.844460498944</v>
      </c>
      <c r="AF1040">
        <v>93.474998474121094</v>
      </c>
      <c r="AG1040">
        <v>7.9925001859664917</v>
      </c>
      <c r="AH1040">
        <v>356.57499694824219</v>
      </c>
      <c r="AI1040" t="s">
        <v>310</v>
      </c>
      <c r="AJ1040">
        <v>3.7999999523162842</v>
      </c>
      <c r="AK1040">
        <v>6500</v>
      </c>
      <c r="AL1040">
        <v>76.616495021910069</v>
      </c>
      <c r="AM1040">
        <v>0.95509505733776778</v>
      </c>
      <c r="AN1040">
        <v>1.4542546060179529</v>
      </c>
      <c r="AO1040">
        <v>5.2243207953099304</v>
      </c>
      <c r="AP1040">
        <v>3.5834518269163196</v>
      </c>
      <c r="AQ1040">
        <v>12.075242194308368</v>
      </c>
      <c r="AR1040">
        <v>32239.103031669696</v>
      </c>
      <c r="AS1040">
        <v>47764.775173131573</v>
      </c>
      <c r="AT1040">
        <v>428.87776407563268</v>
      </c>
      <c r="AU1040">
        <v>653.80445137395373</v>
      </c>
      <c r="AV1040">
        <v>565.58388593725579</v>
      </c>
      <c r="AW1040">
        <v>586.03529722340375</v>
      </c>
      <c r="AX1040">
        <v>585.23599814999977</v>
      </c>
      <c r="AY1040">
        <v>572.96841227269476</v>
      </c>
      <c r="AZ1040">
        <v>3.4980151283070611</v>
      </c>
      <c r="BA1040">
        <v>-16.916118436726595</v>
      </c>
      <c r="BB1040">
        <v>34.413303199468338</v>
      </c>
      <c r="BC1040">
        <v>925.3796170043338</v>
      </c>
      <c r="BD1040">
        <v>6999.6519722647417</v>
      </c>
      <c r="BE1040" s="33">
        <v>9.4041668189068631E-2</v>
      </c>
      <c r="BF1040" s="33"/>
    </row>
    <row r="1041" spans="3:58" x14ac:dyDescent="0.3">
      <c r="C1041" s="34">
        <v>43770</v>
      </c>
      <c r="D1041">
        <v>19500.308021942561</v>
      </c>
      <c r="E1041">
        <v>180.12474553647814</v>
      </c>
      <c r="F1041">
        <v>639.31533104094922</v>
      </c>
      <c r="G1041" t="s">
        <v>310</v>
      </c>
      <c r="H1041">
        <v>1336.6432654564999</v>
      </c>
      <c r="I1041">
        <v>736.06126842717867</v>
      </c>
      <c r="J1041">
        <v>3.905577696072291</v>
      </c>
      <c r="K1041">
        <v>271.48021619705679</v>
      </c>
      <c r="L1041">
        <v>330.79772496189838</v>
      </c>
      <c r="M1041">
        <v>354.72935230930108</v>
      </c>
      <c r="N1041">
        <v>1331.7580132280475</v>
      </c>
      <c r="O1041">
        <v>23.28419690147431</v>
      </c>
      <c r="P1041">
        <v>17.098461098208858</v>
      </c>
      <c r="Q1041">
        <v>5.8663905202043862</v>
      </c>
      <c r="R1041">
        <v>918.01470923298416</v>
      </c>
      <c r="S1041">
        <v>1000.0421137982257</v>
      </c>
      <c r="T1041">
        <v>4500.1211737596559</v>
      </c>
      <c r="U1041">
        <v>2200.3582559361275</v>
      </c>
      <c r="V1041">
        <v>197.03909032736581</v>
      </c>
      <c r="W1041">
        <v>23.150000095367432</v>
      </c>
      <c r="X1041">
        <v>0.7671000212430954</v>
      </c>
      <c r="Y1041">
        <v>1.7750000059604645</v>
      </c>
      <c r="Z1041" t="s">
        <v>310</v>
      </c>
      <c r="AA1041" t="s">
        <v>310</v>
      </c>
      <c r="AB1041" t="s">
        <v>310</v>
      </c>
      <c r="AC1041" t="s">
        <v>310</v>
      </c>
      <c r="AD1041" t="s">
        <v>310</v>
      </c>
      <c r="AE1041">
        <v>11732.083162545041</v>
      </c>
      <c r="AF1041">
        <v>93.299997329711914</v>
      </c>
      <c r="AG1041">
        <v>8.1400002241134644</v>
      </c>
      <c r="AH1041">
        <v>355.65000915527344</v>
      </c>
      <c r="AI1041" t="s">
        <v>310</v>
      </c>
      <c r="AJ1041">
        <v>1.8500000238418579</v>
      </c>
      <c r="AK1041">
        <v>6500</v>
      </c>
      <c r="AL1041">
        <v>74.750771668646109</v>
      </c>
      <c r="AM1041">
        <v>1.1733520221816569</v>
      </c>
      <c r="AN1041">
        <v>4.812567055337337</v>
      </c>
      <c r="AO1041">
        <v>18.672288765677926</v>
      </c>
      <c r="AP1041">
        <v>6.1352110833642101E-2</v>
      </c>
      <c r="AQ1041">
        <v>11.611667048659255</v>
      </c>
      <c r="AR1041">
        <v>32806.650461486934</v>
      </c>
      <c r="AS1041">
        <v>49926.993762372389</v>
      </c>
      <c r="AT1041">
        <v>436.21954991534523</v>
      </c>
      <c r="AU1041">
        <v>659.98985730361198</v>
      </c>
      <c r="AV1041">
        <v>577.59494344145094</v>
      </c>
      <c r="AW1041">
        <v>595.79782068416228</v>
      </c>
      <c r="AX1041">
        <v>595.1043022694264</v>
      </c>
      <c r="AY1041">
        <v>582.8418209447417</v>
      </c>
      <c r="AZ1041">
        <v>3.5575841284860759</v>
      </c>
      <c r="BA1041">
        <v>-15.699958936440808</v>
      </c>
      <c r="BB1041">
        <v>53.767671354104564</v>
      </c>
      <c r="BC1041">
        <v>953.0014281836028</v>
      </c>
      <c r="BD1041">
        <v>6999.6128844747846</v>
      </c>
      <c r="BE1041" s="33">
        <v>9.4183333838979408E-2</v>
      </c>
      <c r="BF1041" s="33"/>
    </row>
    <row r="1042" spans="3:58" x14ac:dyDescent="0.3">
      <c r="C1042" s="34">
        <v>43771</v>
      </c>
      <c r="D1042">
        <v>19501.729942968635</v>
      </c>
      <c r="E1042">
        <v>179.13455163702068</v>
      </c>
      <c r="F1042">
        <v>638.39408198224953</v>
      </c>
      <c r="G1042" t="s">
        <v>310</v>
      </c>
      <c r="H1042">
        <v>1340.3610120458789</v>
      </c>
      <c r="I1042">
        <v>728.16193432016905</v>
      </c>
      <c r="J1042">
        <v>4.0312231742843361</v>
      </c>
      <c r="K1042">
        <v>261.80063204539118</v>
      </c>
      <c r="L1042">
        <v>327.40290776146418</v>
      </c>
      <c r="M1042">
        <v>350.06437625634453</v>
      </c>
      <c r="N1042">
        <v>1336.1818041214267</v>
      </c>
      <c r="O1042">
        <v>23.25822564331963</v>
      </c>
      <c r="P1042">
        <v>17.077725487456341</v>
      </c>
      <c r="Q1042">
        <v>5.920110517595643</v>
      </c>
      <c r="R1042">
        <v>917.53027337721926</v>
      </c>
      <c r="S1042">
        <v>999.97306531833158</v>
      </c>
      <c r="T1042">
        <v>4499.9880171703962</v>
      </c>
      <c r="U1042">
        <v>2199.6106075944995</v>
      </c>
      <c r="V1042">
        <v>201.26636954056363</v>
      </c>
      <c r="W1042">
        <v>23.100000381469727</v>
      </c>
      <c r="X1042">
        <v>0.70377498865127563</v>
      </c>
      <c r="Y1042">
        <v>1.820000022649765</v>
      </c>
      <c r="Z1042" t="s">
        <v>310</v>
      </c>
      <c r="AA1042" t="s">
        <v>310</v>
      </c>
      <c r="AB1042" t="s">
        <v>310</v>
      </c>
      <c r="AC1042" t="s">
        <v>310</v>
      </c>
      <c r="AD1042" t="s">
        <v>310</v>
      </c>
      <c r="AE1042">
        <v>11565.778814351748</v>
      </c>
      <c r="AF1042">
        <v>93.350000381469727</v>
      </c>
      <c r="AG1042">
        <v>8.1150000095367432</v>
      </c>
      <c r="AH1042">
        <v>351.89999389648438</v>
      </c>
      <c r="AI1042" t="s">
        <v>310</v>
      </c>
      <c r="AJ1042">
        <v>1.2000000476837158</v>
      </c>
      <c r="AK1042">
        <v>6500</v>
      </c>
      <c r="AL1042">
        <v>74.809727548708494</v>
      </c>
      <c r="AM1042">
        <v>1.1872746824134193</v>
      </c>
      <c r="AN1042">
        <v>4.6679201001192894</v>
      </c>
      <c r="AO1042">
        <v>18.76342659675014</v>
      </c>
      <c r="AP1042">
        <v>5.9046160646977437E-2</v>
      </c>
      <c r="AQ1042">
        <v>5.6917215122633431</v>
      </c>
      <c r="AR1042">
        <v>32571.365454462652</v>
      </c>
      <c r="AS1042">
        <v>50803.055009147094</v>
      </c>
      <c r="AT1042">
        <v>436.3770324763276</v>
      </c>
      <c r="AU1042">
        <v>659.79117268485686</v>
      </c>
      <c r="AV1042">
        <v>582.26332666471296</v>
      </c>
      <c r="AW1042">
        <v>599.63989948582253</v>
      </c>
      <c r="AX1042">
        <v>598.62538760674101</v>
      </c>
      <c r="AY1042">
        <v>586.6916029111029</v>
      </c>
      <c r="AZ1042">
        <v>3.9206253506856248</v>
      </c>
      <c r="BA1042">
        <v>-15.54985895530889</v>
      </c>
      <c r="BB1042">
        <v>51.492482791868625</v>
      </c>
      <c r="BC1042">
        <v>950.48452767601498</v>
      </c>
      <c r="BD1042">
        <v>6999.7318615497197</v>
      </c>
      <c r="BE1042" s="33">
        <v>8.8266665736834213E-2</v>
      </c>
      <c r="BF1042" s="33"/>
    </row>
    <row r="1043" spans="3:58" x14ac:dyDescent="0.3">
      <c r="C1043" s="34">
        <v>43772</v>
      </c>
      <c r="D1043">
        <v>19070.262514171442</v>
      </c>
      <c r="E1043">
        <v>181.51792518408536</v>
      </c>
      <c r="F1043">
        <v>633.85338557321631</v>
      </c>
      <c r="G1043" t="s">
        <v>310</v>
      </c>
      <c r="H1043">
        <v>1339.6793846274461</v>
      </c>
      <c r="I1043">
        <v>728.85656171105927</v>
      </c>
      <c r="J1043">
        <v>3.1063474887249933</v>
      </c>
      <c r="K1043">
        <v>276.93762982189759</v>
      </c>
      <c r="L1043">
        <v>335.37646085065978</v>
      </c>
      <c r="M1043">
        <v>355.96048601463053</v>
      </c>
      <c r="N1043">
        <v>1336.5677066434505</v>
      </c>
      <c r="O1043">
        <v>22.999639112800388</v>
      </c>
      <c r="P1043">
        <v>16.824532670989438</v>
      </c>
      <c r="Q1043">
        <v>5.9701604471251075</v>
      </c>
      <c r="R1043">
        <v>916.74240861776025</v>
      </c>
      <c r="S1043">
        <v>1000.0548410377683</v>
      </c>
      <c r="T1043">
        <v>4500.1087724743911</v>
      </c>
      <c r="U1043">
        <v>2199.7568647826315</v>
      </c>
      <c r="V1043">
        <v>201.73710799167753</v>
      </c>
      <c r="W1043">
        <v>23.172000656127931</v>
      </c>
      <c r="X1043">
        <v>0.7325039720535278</v>
      </c>
      <c r="Y1043">
        <v>1.8688000059127807</v>
      </c>
      <c r="Z1043" t="s">
        <v>310</v>
      </c>
      <c r="AA1043" t="s">
        <v>310</v>
      </c>
      <c r="AB1043" t="s">
        <v>310</v>
      </c>
      <c r="AC1043" t="s">
        <v>310</v>
      </c>
      <c r="AD1043" t="s">
        <v>310</v>
      </c>
      <c r="AE1043">
        <v>11489.831966927179</v>
      </c>
      <c r="AF1043">
        <v>93.255998229980463</v>
      </c>
      <c r="AG1043">
        <v>8.1951998138427733</v>
      </c>
      <c r="AH1043">
        <v>350.29600097656248</v>
      </c>
      <c r="AI1043" t="s">
        <v>310</v>
      </c>
      <c r="AJ1043">
        <v>1.2000000476837158</v>
      </c>
      <c r="AK1043">
        <v>6500</v>
      </c>
      <c r="AL1043">
        <v>78.397905241420176</v>
      </c>
      <c r="AM1043">
        <v>0.96470988957029169</v>
      </c>
      <c r="AN1043">
        <v>4.904414286012873</v>
      </c>
      <c r="AO1043">
        <v>15.19675221596407</v>
      </c>
      <c r="AP1043">
        <v>4.6878811203578022E-2</v>
      </c>
      <c r="AQ1043">
        <v>5.1974926113346136</v>
      </c>
      <c r="AR1043">
        <v>32332.405638553853</v>
      </c>
      <c r="AS1043">
        <v>49275.125478703776</v>
      </c>
      <c r="AT1043">
        <v>431.24315014137727</v>
      </c>
      <c r="AU1043">
        <v>656.38164408869318</v>
      </c>
      <c r="AV1043">
        <v>575.50680398775501</v>
      </c>
      <c r="AW1043">
        <v>593.69873398366474</v>
      </c>
      <c r="AX1043">
        <v>593.11362636527326</v>
      </c>
      <c r="AY1043">
        <v>580.7254151483445</v>
      </c>
      <c r="AZ1043">
        <v>4.0927356079023856</v>
      </c>
      <c r="BA1043">
        <v>-15.296334927457558</v>
      </c>
      <c r="BB1043">
        <v>59.030982842846939</v>
      </c>
      <c r="BC1043">
        <v>954.3086760160935</v>
      </c>
      <c r="BD1043">
        <v>6999.747357749955</v>
      </c>
      <c r="BE1043" s="33">
        <v>8.5356002449989324E-2</v>
      </c>
      <c r="BF1043" s="33"/>
    </row>
    <row r="1044" spans="3:58" x14ac:dyDescent="0.3">
      <c r="C1044" s="34">
        <v>43773</v>
      </c>
      <c r="D1044">
        <v>19131.487150553152</v>
      </c>
      <c r="E1044">
        <v>183.91841061034813</v>
      </c>
      <c r="F1044">
        <v>628.70462377021249</v>
      </c>
      <c r="G1044" t="s">
        <v>310</v>
      </c>
      <c r="H1044">
        <v>1339.8391158992854</v>
      </c>
      <c r="I1044">
        <v>730.1435596111595</v>
      </c>
      <c r="J1044">
        <v>2.9485164616124573</v>
      </c>
      <c r="K1044">
        <v>276.89372605004996</v>
      </c>
      <c r="L1044">
        <v>349.05266759810735</v>
      </c>
      <c r="M1044">
        <v>367.64136371119196</v>
      </c>
      <c r="N1044">
        <v>1335.6895475500291</v>
      </c>
      <c r="O1044">
        <v>22.899553288924022</v>
      </c>
      <c r="P1044">
        <v>16.724827696393863</v>
      </c>
      <c r="Q1044">
        <v>6.0582812308579577</v>
      </c>
      <c r="R1044">
        <v>912.11205869473622</v>
      </c>
      <c r="S1044">
        <v>1000.0928067310768</v>
      </c>
      <c r="T1044">
        <v>4500.0882538984979</v>
      </c>
      <c r="U1044">
        <v>2199.4479804182183</v>
      </c>
      <c r="V1044">
        <v>202.3500248620573</v>
      </c>
      <c r="W1044">
        <v>23.200000762939453</v>
      </c>
      <c r="X1044">
        <v>0.73484998941421509</v>
      </c>
      <c r="Y1044">
        <v>1.8199999630451202</v>
      </c>
      <c r="Z1044" t="s">
        <v>310</v>
      </c>
      <c r="AA1044" t="s">
        <v>310</v>
      </c>
      <c r="AB1044" t="s">
        <v>310</v>
      </c>
      <c r="AC1044" t="s">
        <v>310</v>
      </c>
      <c r="AD1044" t="s">
        <v>310</v>
      </c>
      <c r="AE1044">
        <v>11686.948102587254</v>
      </c>
      <c r="AF1044">
        <v>93.199996948242188</v>
      </c>
      <c r="AG1044">
        <v>8.2250001430511475</v>
      </c>
      <c r="AH1044">
        <v>345.07499694824219</v>
      </c>
      <c r="AI1044" t="s">
        <v>310</v>
      </c>
      <c r="AJ1044">
        <v>1.050000011920929</v>
      </c>
      <c r="AK1044">
        <v>6500</v>
      </c>
      <c r="AL1044">
        <v>78.911582577827431</v>
      </c>
      <c r="AM1044">
        <v>0.92602133995468172</v>
      </c>
      <c r="AN1044">
        <v>4.9732950455249609</v>
      </c>
      <c r="AO1044">
        <v>14.643919695202763</v>
      </c>
      <c r="AP1044">
        <v>4.6090142398775839E-2</v>
      </c>
      <c r="AQ1044">
        <v>4.8050811032355707</v>
      </c>
      <c r="AR1044">
        <v>32708.592280357352</v>
      </c>
      <c r="AS1044">
        <v>47969.550776563337</v>
      </c>
      <c r="AT1044">
        <v>429.84689907231126</v>
      </c>
      <c r="AU1044">
        <v>652.5831799751719</v>
      </c>
      <c r="AV1044">
        <v>566.00104736116725</v>
      </c>
      <c r="AW1044">
        <v>586.04070181317491</v>
      </c>
      <c r="AX1044">
        <v>585.15671153342021</v>
      </c>
      <c r="AY1044">
        <v>571.66247117969897</v>
      </c>
      <c r="AZ1044">
        <v>3.8893415017434312</v>
      </c>
      <c r="BA1044">
        <v>-14.720460110751995</v>
      </c>
      <c r="BB1044">
        <v>67.242824218537734</v>
      </c>
      <c r="BC1044">
        <v>953.85304916380028</v>
      </c>
      <c r="BD1044">
        <v>6999.2735747223969</v>
      </c>
      <c r="BE1044" s="33">
        <v>8.3379165579875306E-2</v>
      </c>
      <c r="BF1044" s="33"/>
    </row>
    <row r="1045" spans="3:58" x14ac:dyDescent="0.3">
      <c r="C1045" s="34">
        <v>43774</v>
      </c>
      <c r="D1045">
        <v>19502.078144380554</v>
      </c>
      <c r="E1045">
        <v>184.04635602785564</v>
      </c>
      <c r="F1045">
        <v>635.96797869745114</v>
      </c>
      <c r="G1045" t="s">
        <v>310</v>
      </c>
      <c r="H1045">
        <v>1340.2096130242328</v>
      </c>
      <c r="I1045">
        <v>717.8748081274648</v>
      </c>
      <c r="J1045">
        <v>2.9075896234197756</v>
      </c>
      <c r="K1045">
        <v>262.76348262732472</v>
      </c>
      <c r="L1045">
        <v>338.37609980229325</v>
      </c>
      <c r="M1045">
        <v>357.76147575694364</v>
      </c>
      <c r="N1045">
        <v>1334.8609946139989</v>
      </c>
      <c r="O1045">
        <v>23.050743793767037</v>
      </c>
      <c r="P1045">
        <v>16.872258282512895</v>
      </c>
      <c r="Q1045">
        <v>6.0809275424243321</v>
      </c>
      <c r="R1045">
        <v>906.93116780186972</v>
      </c>
      <c r="S1045">
        <v>999.90423682996266</v>
      </c>
      <c r="T1045">
        <v>4499.8696244640196</v>
      </c>
      <c r="U1045">
        <v>2200.4019243444627</v>
      </c>
      <c r="V1045">
        <v>202.26495834595346</v>
      </c>
      <c r="W1045">
        <v>23.274999618530273</v>
      </c>
      <c r="X1045">
        <v>0.73707500100135803</v>
      </c>
      <c r="Y1045">
        <v>1.8749999701976776</v>
      </c>
      <c r="Z1045" t="s">
        <v>310</v>
      </c>
      <c r="AA1045" t="s">
        <v>310</v>
      </c>
      <c r="AB1045" t="s">
        <v>310</v>
      </c>
      <c r="AC1045" t="s">
        <v>310</v>
      </c>
      <c r="AD1045" t="s">
        <v>310</v>
      </c>
      <c r="AE1045">
        <v>11625.371596567482</v>
      </c>
      <c r="AF1045">
        <v>93.199996948242188</v>
      </c>
      <c r="AG1045">
        <v>8.1525001525878906</v>
      </c>
      <c r="AH1045">
        <v>346.47499847412109</v>
      </c>
      <c r="AI1045" t="s">
        <v>310</v>
      </c>
      <c r="AJ1045">
        <v>1</v>
      </c>
      <c r="AK1045">
        <v>6500</v>
      </c>
      <c r="AL1045">
        <v>78.980908508038951</v>
      </c>
      <c r="AM1045">
        <v>0.912183711208016</v>
      </c>
      <c r="AN1045">
        <v>5.0129364370202749</v>
      </c>
      <c r="AO1045">
        <v>14.557404882149658</v>
      </c>
      <c r="AP1045">
        <v>4.4317250698298179E-2</v>
      </c>
      <c r="AQ1045">
        <v>4.8806778308934442</v>
      </c>
      <c r="AR1045">
        <v>32667.238978905258</v>
      </c>
      <c r="AS1045">
        <v>47815.330473372989</v>
      </c>
      <c r="AT1045">
        <v>443.08812639368767</v>
      </c>
      <c r="AU1045">
        <v>659.98767839078016</v>
      </c>
      <c r="AV1045">
        <v>572.56888560390712</v>
      </c>
      <c r="AW1045">
        <v>591.06900503232191</v>
      </c>
      <c r="AX1045">
        <v>589.71748622743007</v>
      </c>
      <c r="AY1045">
        <v>578.51572827006839</v>
      </c>
      <c r="AZ1045">
        <v>3.6717129787157856</v>
      </c>
      <c r="BA1045">
        <v>-15.031514746162253</v>
      </c>
      <c r="BB1045">
        <v>58.770462894836591</v>
      </c>
      <c r="BC1045">
        <v>960.68770262473731</v>
      </c>
      <c r="BD1045">
        <v>6999.6543016249616</v>
      </c>
      <c r="BE1045" s="33">
        <v>8.7962499509255096E-2</v>
      </c>
      <c r="BF1045" s="33"/>
    </row>
    <row r="1046" spans="3:58" x14ac:dyDescent="0.3">
      <c r="C1046" s="34">
        <v>43775</v>
      </c>
      <c r="D1046">
        <v>19503.799847574996</v>
      </c>
      <c r="E1046">
        <v>184.06955323193984</v>
      </c>
      <c r="F1046">
        <v>636.2809304245942</v>
      </c>
      <c r="G1046" t="s">
        <v>310</v>
      </c>
      <c r="H1046">
        <v>1343.5089331351423</v>
      </c>
      <c r="I1046">
        <v>718.72865146196273</v>
      </c>
      <c r="J1046">
        <v>2.8757931854039782</v>
      </c>
      <c r="K1046">
        <v>279.94237474868316</v>
      </c>
      <c r="L1046">
        <v>348.12082943415118</v>
      </c>
      <c r="M1046">
        <v>361.82719930123363</v>
      </c>
      <c r="N1046">
        <v>1338.0619235497054</v>
      </c>
      <c r="O1046">
        <v>23.149266762763087</v>
      </c>
      <c r="P1046">
        <v>16.968828275867121</v>
      </c>
      <c r="Q1046">
        <v>5.9244309221998677</v>
      </c>
      <c r="R1046">
        <v>902.84927912097339</v>
      </c>
      <c r="S1046">
        <v>999.94030615075314</v>
      </c>
      <c r="T1046">
        <v>4500.1458607053555</v>
      </c>
      <c r="U1046">
        <v>2200.5016602082164</v>
      </c>
      <c r="V1046">
        <v>201.8381363586561</v>
      </c>
      <c r="W1046">
        <v>23.299999237060547</v>
      </c>
      <c r="X1046">
        <v>0.74072501063346863</v>
      </c>
      <c r="Y1046">
        <v>1.9149999618530273</v>
      </c>
      <c r="Z1046" t="s">
        <v>310</v>
      </c>
      <c r="AA1046" t="s">
        <v>310</v>
      </c>
      <c r="AB1046" t="s">
        <v>310</v>
      </c>
      <c r="AC1046" t="s">
        <v>310</v>
      </c>
      <c r="AD1046" t="s">
        <v>310</v>
      </c>
      <c r="AE1046">
        <v>12062.421756226271</v>
      </c>
      <c r="AF1046">
        <v>93.049999237060547</v>
      </c>
      <c r="AG1046">
        <v>8.3399999141693115</v>
      </c>
      <c r="AH1046">
        <v>347.42499542236328</v>
      </c>
      <c r="AI1046" t="s">
        <v>310</v>
      </c>
      <c r="AJ1046">
        <v>1</v>
      </c>
      <c r="AK1046">
        <v>6500</v>
      </c>
      <c r="AL1046">
        <v>78.911483398887668</v>
      </c>
      <c r="AM1046">
        <v>0.91348250041311208</v>
      </c>
      <c r="AN1046">
        <v>5.0764081707194642</v>
      </c>
      <c r="AO1046">
        <v>14.567102049502838</v>
      </c>
      <c r="AP1046">
        <v>4.3923420152883835E-2</v>
      </c>
      <c r="AQ1046">
        <v>4.86890254876083</v>
      </c>
      <c r="AR1046">
        <v>33276.309623946938</v>
      </c>
      <c r="AS1046">
        <v>47945.626174766745</v>
      </c>
      <c r="AT1046">
        <v>440.74408239705747</v>
      </c>
      <c r="AU1046">
        <v>659.92133482483609</v>
      </c>
      <c r="AV1046">
        <v>572.78214905225434</v>
      </c>
      <c r="AW1046">
        <v>590.52362176820395</v>
      </c>
      <c r="AX1046">
        <v>589.59744520322715</v>
      </c>
      <c r="AY1046">
        <v>578.31358703523017</v>
      </c>
      <c r="AZ1046">
        <v>3.541978622293021</v>
      </c>
      <c r="BA1046">
        <v>-14.669836787797189</v>
      </c>
      <c r="BB1046">
        <v>66.277291463618994</v>
      </c>
      <c r="BC1046">
        <v>961.22840026383835</v>
      </c>
      <c r="BD1046">
        <v>6999.996901793862</v>
      </c>
      <c r="BE1046" s="33">
        <v>8.6320832061270877E-2</v>
      </c>
      <c r="BF1046" s="33"/>
    </row>
    <row r="1047" spans="3:58" x14ac:dyDescent="0.3">
      <c r="C1047" s="34">
        <v>43776</v>
      </c>
      <c r="D1047">
        <v>19497.023576767886</v>
      </c>
      <c r="E1047">
        <v>179.30385666113847</v>
      </c>
      <c r="F1047">
        <v>636.21820687416994</v>
      </c>
      <c r="G1047" t="s">
        <v>310</v>
      </c>
      <c r="H1047">
        <v>1345.2855220852352</v>
      </c>
      <c r="I1047">
        <v>713.05585088248608</v>
      </c>
      <c r="J1047">
        <v>3.1044733854349951</v>
      </c>
      <c r="K1047">
        <v>243.79305798761371</v>
      </c>
      <c r="L1047">
        <v>321.48380062601842</v>
      </c>
      <c r="M1047">
        <v>341.22553062056676</v>
      </c>
      <c r="N1047">
        <v>1341.4307474547179</v>
      </c>
      <c r="O1047">
        <v>23.394184965225516</v>
      </c>
      <c r="P1047">
        <v>17.198669358962384</v>
      </c>
      <c r="Q1047">
        <v>6.0312063754319558</v>
      </c>
      <c r="R1047">
        <v>964.63144262678372</v>
      </c>
      <c r="S1047">
        <v>1000.0025355838698</v>
      </c>
      <c r="T1047">
        <v>4499.9520856400313</v>
      </c>
      <c r="U1047">
        <v>2200.3642628009979</v>
      </c>
      <c r="V1047">
        <v>189.42929788580571</v>
      </c>
      <c r="W1047">
        <v>23.225000381469727</v>
      </c>
      <c r="X1047">
        <v>0.72369998693466187</v>
      </c>
      <c r="Y1047">
        <v>1.8600000143051147</v>
      </c>
      <c r="Z1047" t="s">
        <v>310</v>
      </c>
      <c r="AA1047" t="s">
        <v>310</v>
      </c>
      <c r="AB1047" t="s">
        <v>310</v>
      </c>
      <c r="AC1047" t="s">
        <v>310</v>
      </c>
      <c r="AD1047" t="s">
        <v>310</v>
      </c>
      <c r="AE1047">
        <v>12101.669643985848</v>
      </c>
      <c r="AF1047">
        <v>93</v>
      </c>
      <c r="AG1047">
        <v>8.3050003051757813</v>
      </c>
      <c r="AH1047">
        <v>356.47499847412109</v>
      </c>
      <c r="AI1047" t="s">
        <v>310</v>
      </c>
      <c r="AJ1047">
        <v>1</v>
      </c>
      <c r="AK1047">
        <v>6500</v>
      </c>
      <c r="AL1047">
        <v>79.059678912249112</v>
      </c>
      <c r="AM1047">
        <v>0.91504146685586119</v>
      </c>
      <c r="AN1047">
        <v>4.7642221694334319</v>
      </c>
      <c r="AO1047">
        <v>14.762783969677033</v>
      </c>
      <c r="AP1047">
        <v>4.9796054594579191E-2</v>
      </c>
      <c r="AQ1047">
        <v>3.8979124465497081</v>
      </c>
      <c r="AR1047">
        <v>32935.151893414499</v>
      </c>
      <c r="AS1047">
        <v>50351.681347781887</v>
      </c>
      <c r="AT1047">
        <v>434.54997026485381</v>
      </c>
      <c r="AU1047">
        <v>658.96450534316045</v>
      </c>
      <c r="AV1047">
        <v>580.35998206200952</v>
      </c>
      <c r="AW1047">
        <v>595.50754298999527</v>
      </c>
      <c r="AX1047">
        <v>593.83058255569188</v>
      </c>
      <c r="AY1047">
        <v>583.93858837219022</v>
      </c>
      <c r="AZ1047">
        <v>3.77782815438619</v>
      </c>
      <c r="BA1047">
        <v>-16.515228965702633</v>
      </c>
      <c r="BB1047">
        <v>42.298318983473713</v>
      </c>
      <c r="BC1047">
        <v>938.90571925558595</v>
      </c>
      <c r="BD1047">
        <v>6999.6395151239512</v>
      </c>
      <c r="BE1047" s="33">
        <v>9.0333334791163608E-2</v>
      </c>
      <c r="BF1047" s="33"/>
    </row>
    <row r="1048" spans="3:58" x14ac:dyDescent="0.3">
      <c r="C1048" s="34">
        <v>43777</v>
      </c>
      <c r="D1048">
        <v>19502.933099657395</v>
      </c>
      <c r="E1048">
        <v>183.45169293726454</v>
      </c>
      <c r="F1048">
        <v>637.44838967678606</v>
      </c>
      <c r="G1048" t="s">
        <v>310</v>
      </c>
      <c r="H1048">
        <v>1344.9604444150157</v>
      </c>
      <c r="I1048">
        <v>680.29386638945584</v>
      </c>
      <c r="J1048">
        <v>3.2757630139284037</v>
      </c>
      <c r="K1048">
        <v>254.16168845659169</v>
      </c>
      <c r="L1048">
        <v>317.09008571002454</v>
      </c>
      <c r="M1048">
        <v>340.24874495973472</v>
      </c>
      <c r="N1048">
        <v>1345.1287408643948</v>
      </c>
      <c r="O1048">
        <v>23.578345679899531</v>
      </c>
      <c r="P1048">
        <v>17.392675835959309</v>
      </c>
      <c r="Q1048">
        <v>5.9859770285773033</v>
      </c>
      <c r="R1048">
        <v>1174.3134853327292</v>
      </c>
      <c r="S1048">
        <v>999.96961813257849</v>
      </c>
      <c r="T1048">
        <v>4500.0052462834547</v>
      </c>
      <c r="U1048">
        <v>2199.5430078116265</v>
      </c>
      <c r="V1048">
        <v>186.09133660794515</v>
      </c>
      <c r="W1048">
        <v>23.200000762939453</v>
      </c>
      <c r="X1048">
        <v>0.7200000137090683</v>
      </c>
      <c r="Y1048">
        <v>1.757500022649765</v>
      </c>
      <c r="Z1048" t="s">
        <v>310</v>
      </c>
      <c r="AA1048" t="s">
        <v>310</v>
      </c>
      <c r="AB1048" t="s">
        <v>310</v>
      </c>
      <c r="AC1048" t="s">
        <v>310</v>
      </c>
      <c r="AD1048" t="s">
        <v>310</v>
      </c>
      <c r="AE1048">
        <v>11992.406048550998</v>
      </c>
      <c r="AF1048">
        <v>93.07499885559082</v>
      </c>
      <c r="AG1048">
        <v>8.1425004005432129</v>
      </c>
      <c r="AH1048">
        <v>359.27500915527344</v>
      </c>
      <c r="AI1048" t="s">
        <v>310</v>
      </c>
      <c r="AJ1048">
        <v>1</v>
      </c>
      <c r="AK1048">
        <v>6500</v>
      </c>
      <c r="AL1048">
        <v>79.121623130353456</v>
      </c>
      <c r="AM1048">
        <v>0.91312551371459583</v>
      </c>
      <c r="AN1048">
        <v>4.5574586452641883</v>
      </c>
      <c r="AO1048">
        <v>14.92264786521736</v>
      </c>
      <c r="AP1048">
        <v>5.3930469119702923E-2</v>
      </c>
      <c r="AQ1048">
        <v>4.2381272814572108</v>
      </c>
      <c r="AR1048">
        <v>32665.148359808878</v>
      </c>
      <c r="AS1048">
        <v>45403.610291179946</v>
      </c>
      <c r="AT1048">
        <v>440.84640167523781</v>
      </c>
      <c r="AU1048">
        <v>660.17683034452273</v>
      </c>
      <c r="AV1048">
        <v>581.21450019646375</v>
      </c>
      <c r="AW1048">
        <v>598.24833392221751</v>
      </c>
      <c r="AX1048">
        <v>597.36810434036647</v>
      </c>
      <c r="AY1048">
        <v>586.03775419486158</v>
      </c>
      <c r="AZ1048">
        <v>3.7077617635023801</v>
      </c>
      <c r="BA1048">
        <v>-16.310023287136332</v>
      </c>
      <c r="BB1048">
        <v>42.132456794208466</v>
      </c>
      <c r="BC1048">
        <v>969.90738853674827</v>
      </c>
      <c r="BD1048">
        <v>6999.9814921270727</v>
      </c>
      <c r="BE1048" s="33">
        <v>9.1979167424142361E-2</v>
      </c>
      <c r="BF1048" s="33"/>
    </row>
    <row r="1049" spans="3:58" x14ac:dyDescent="0.3">
      <c r="C1049" s="34">
        <v>43778</v>
      </c>
      <c r="D1049">
        <v>19502.079967452482</v>
      </c>
      <c r="E1049">
        <v>184.02530081705422</v>
      </c>
      <c r="F1049">
        <v>636.85403251226171</v>
      </c>
      <c r="G1049" t="s">
        <v>310</v>
      </c>
      <c r="H1049">
        <v>1345.0636969747138</v>
      </c>
      <c r="I1049">
        <v>542.50162371215436</v>
      </c>
      <c r="J1049">
        <v>2.3995334048757142</v>
      </c>
      <c r="K1049">
        <v>271.22469660731258</v>
      </c>
      <c r="L1049">
        <v>330.05831923345232</v>
      </c>
      <c r="M1049">
        <v>351.33690030692748</v>
      </c>
      <c r="N1049">
        <v>1346.716294884937</v>
      </c>
      <c r="O1049">
        <v>23.350793000990755</v>
      </c>
      <c r="P1049">
        <v>17.171257370159225</v>
      </c>
      <c r="Q1049">
        <v>5.942774258166776</v>
      </c>
      <c r="R1049">
        <v>1169.6597233115374</v>
      </c>
      <c r="S1049">
        <v>1000.0110290677666</v>
      </c>
      <c r="T1049">
        <v>4500.298992351818</v>
      </c>
      <c r="U1049">
        <v>2198.803180188343</v>
      </c>
      <c r="V1049">
        <v>194.23178172242734</v>
      </c>
      <c r="W1049">
        <v>23.425000190734863</v>
      </c>
      <c r="X1049">
        <v>0.71882502734661102</v>
      </c>
      <c r="Y1049">
        <v>1.7824999690055847</v>
      </c>
      <c r="Z1049" t="s">
        <v>310</v>
      </c>
      <c r="AA1049" t="s">
        <v>310</v>
      </c>
      <c r="AB1049" t="s">
        <v>310</v>
      </c>
      <c r="AC1049" t="s">
        <v>310</v>
      </c>
      <c r="AD1049" t="s">
        <v>310</v>
      </c>
      <c r="AE1049">
        <v>12112.809034377957</v>
      </c>
      <c r="AF1049">
        <v>93.174997329711914</v>
      </c>
      <c r="AG1049">
        <v>8.4675002098083496</v>
      </c>
      <c r="AH1049">
        <v>360.17500305175781</v>
      </c>
      <c r="AI1049" t="s">
        <v>310</v>
      </c>
      <c r="AJ1049">
        <v>1</v>
      </c>
      <c r="AK1049">
        <v>6500</v>
      </c>
      <c r="AL1049">
        <v>80.928491903835507</v>
      </c>
      <c r="AM1049">
        <v>0.84755679314405163</v>
      </c>
      <c r="AN1049">
        <v>3.1073297798058666</v>
      </c>
      <c r="AO1049">
        <v>10.362803444955501</v>
      </c>
      <c r="AP1049">
        <v>1.574550721343531</v>
      </c>
      <c r="AQ1049">
        <v>21.61454352420121</v>
      </c>
      <c r="AR1049">
        <v>32987.395899359071</v>
      </c>
      <c r="AS1049">
        <v>43691.963692677862</v>
      </c>
      <c r="AT1049">
        <v>442.87956781921736</v>
      </c>
      <c r="AU1049">
        <v>660.02210013727222</v>
      </c>
      <c r="AV1049">
        <v>576.57716772139122</v>
      </c>
      <c r="AW1049">
        <v>594.76007269099125</v>
      </c>
      <c r="AX1049">
        <v>594.10692430769609</v>
      </c>
      <c r="AY1049">
        <v>582.05972103273587</v>
      </c>
      <c r="AZ1049">
        <v>3.573896166460405</v>
      </c>
      <c r="BA1049">
        <v>-15.522699817831578</v>
      </c>
      <c r="BB1049">
        <v>53.871313939326242</v>
      </c>
      <c r="BC1049">
        <v>978.21907160149624</v>
      </c>
      <c r="BD1049">
        <v>6998.9626183476039</v>
      </c>
      <c r="BE1049" s="33">
        <v>9.4687502831220627E-2</v>
      </c>
      <c r="BF1049" s="33"/>
    </row>
    <row r="1050" spans="3:58" x14ac:dyDescent="0.3">
      <c r="C1050" s="34">
        <v>43779</v>
      </c>
      <c r="D1050">
        <v>17615.56806259276</v>
      </c>
      <c r="E1050">
        <v>182.67999831185321</v>
      </c>
      <c r="F1050">
        <v>625.0159133806709</v>
      </c>
      <c r="G1050" t="s">
        <v>310</v>
      </c>
      <c r="H1050">
        <v>1350.7431955723102</v>
      </c>
      <c r="I1050">
        <v>411.97287213548464</v>
      </c>
      <c r="J1050">
        <v>0.50726499022378946</v>
      </c>
      <c r="K1050">
        <v>278.55877042369184</v>
      </c>
      <c r="L1050">
        <v>337.67217492137542</v>
      </c>
      <c r="M1050">
        <v>359.56041434659801</v>
      </c>
      <c r="N1050">
        <v>1355.8431090905926</v>
      </c>
      <c r="O1050">
        <v>22.212449594571936</v>
      </c>
      <c r="P1050">
        <v>16.043150733196093</v>
      </c>
      <c r="Q1050">
        <v>6.1927782093452928</v>
      </c>
      <c r="R1050">
        <v>1151.6359599907157</v>
      </c>
      <c r="S1050">
        <v>999.97124535813191</v>
      </c>
      <c r="T1050">
        <v>4500.1873784929039</v>
      </c>
      <c r="U1050">
        <v>2200.1227141188215</v>
      </c>
      <c r="V1050">
        <v>198.91469564606604</v>
      </c>
      <c r="W1050">
        <v>23.34999942779541</v>
      </c>
      <c r="X1050">
        <v>0.73687499761581421</v>
      </c>
      <c r="Y1050">
        <v>1.9649999737739563</v>
      </c>
      <c r="Z1050" t="s">
        <v>310</v>
      </c>
      <c r="AA1050" t="s">
        <v>310</v>
      </c>
      <c r="AB1050" t="s">
        <v>310</v>
      </c>
      <c r="AC1050" t="s">
        <v>310</v>
      </c>
      <c r="AD1050" t="s">
        <v>310</v>
      </c>
      <c r="AE1050">
        <v>10984.674672264735</v>
      </c>
      <c r="AF1050">
        <v>92.975000381469727</v>
      </c>
      <c r="AG1050">
        <v>8.7550003528594971</v>
      </c>
      <c r="AH1050">
        <v>363.34999084472656</v>
      </c>
      <c r="AI1050" t="s">
        <v>310</v>
      </c>
      <c r="AJ1050">
        <v>1</v>
      </c>
      <c r="AK1050">
        <v>6500</v>
      </c>
      <c r="AL1050">
        <v>76.959444226916418</v>
      </c>
      <c r="AM1050">
        <v>0.97791178713438864</v>
      </c>
      <c r="AN1050">
        <v>0.10459632517418878</v>
      </c>
      <c r="AO1050">
        <v>0.2522957593397222</v>
      </c>
      <c r="AP1050">
        <v>4.930063228408927</v>
      </c>
      <c r="AQ1050">
        <v>41.124398871770225</v>
      </c>
      <c r="AR1050">
        <v>32299.532005770008</v>
      </c>
      <c r="AS1050">
        <v>42462.818648872526</v>
      </c>
      <c r="AT1050">
        <v>410.73625503697036</v>
      </c>
      <c r="AU1050">
        <v>652.48180637438202</v>
      </c>
      <c r="AV1050">
        <v>547.19703786173761</v>
      </c>
      <c r="AW1050">
        <v>570.53329963172587</v>
      </c>
      <c r="AX1050">
        <v>569.81023744964102</v>
      </c>
      <c r="AY1050">
        <v>555.36367298389507</v>
      </c>
      <c r="AZ1050">
        <v>3.6825111261716188</v>
      </c>
      <c r="BA1050">
        <v>-15.067436077787258</v>
      </c>
      <c r="BB1050">
        <v>63.392216552888009</v>
      </c>
      <c r="BC1050">
        <v>952.31236239724467</v>
      </c>
      <c r="BD1050">
        <v>6999.792146749247</v>
      </c>
      <c r="BE1050" s="33">
        <v>9.2983336498339966E-2</v>
      </c>
      <c r="BF1050" s="33"/>
    </row>
    <row r="1051" spans="3:58" x14ac:dyDescent="0.3">
      <c r="C1051" s="34">
        <v>43780</v>
      </c>
      <c r="D1051">
        <v>15007.845562046821</v>
      </c>
      <c r="E1051">
        <v>177.13108351317362</v>
      </c>
      <c r="F1051">
        <v>607.98942476304273</v>
      </c>
      <c r="G1051" t="s">
        <v>310</v>
      </c>
      <c r="H1051">
        <v>1360.0259254278253</v>
      </c>
      <c r="I1051">
        <v>92.214168157233374</v>
      </c>
      <c r="J1051">
        <v>0.92568778955110598</v>
      </c>
      <c r="K1051">
        <v>237.91854360985479</v>
      </c>
      <c r="L1051">
        <v>301.0302081528107</v>
      </c>
      <c r="M1051">
        <v>328.5771077510301</v>
      </c>
      <c r="N1051">
        <v>1366.5394727909661</v>
      </c>
      <c r="O1051">
        <v>21.029564347101115</v>
      </c>
      <c r="P1051">
        <v>14.885405538924021</v>
      </c>
      <c r="Q1051">
        <v>6.6738920891669515</v>
      </c>
      <c r="R1051">
        <v>1117.5888053404822</v>
      </c>
      <c r="S1051">
        <v>999.99403540382934</v>
      </c>
      <c r="T1051">
        <v>4499.9504749562684</v>
      </c>
      <c r="U1051">
        <v>2200.0921929445844</v>
      </c>
      <c r="V1051">
        <v>199.88583896646657</v>
      </c>
      <c r="W1051">
        <v>23.374999523162842</v>
      </c>
      <c r="X1051">
        <v>0.7199999988079071</v>
      </c>
      <c r="Y1051">
        <v>1.9000000059604645</v>
      </c>
      <c r="Z1051" t="s">
        <v>310</v>
      </c>
      <c r="AA1051" t="s">
        <v>310</v>
      </c>
      <c r="AB1051" t="s">
        <v>310</v>
      </c>
      <c r="AC1051" t="s">
        <v>310</v>
      </c>
      <c r="AD1051" t="s">
        <v>310</v>
      </c>
      <c r="AE1051">
        <v>9386.114936769578</v>
      </c>
      <c r="AF1051">
        <v>92.975000381469727</v>
      </c>
      <c r="AG1051">
        <v>8.4350004196166992</v>
      </c>
      <c r="AH1051">
        <v>361.15000152587891</v>
      </c>
      <c r="AI1051" t="s">
        <v>310</v>
      </c>
      <c r="AJ1051">
        <v>1</v>
      </c>
      <c r="AK1051">
        <v>6500</v>
      </c>
      <c r="AL1051">
        <v>80.229998791805045</v>
      </c>
      <c r="AM1051">
        <v>0.9253806903295515</v>
      </c>
      <c r="AN1051">
        <v>0.15215204997667001</v>
      </c>
      <c r="AO1051">
        <v>0.60172938873217463</v>
      </c>
      <c r="AP1051">
        <v>4.3419486122615396</v>
      </c>
      <c r="AQ1051">
        <v>34.840350401655961</v>
      </c>
      <c r="AR1051">
        <v>32019.309167058575</v>
      </c>
      <c r="AS1051">
        <v>42785.728729084993</v>
      </c>
      <c r="AT1051">
        <v>358.52158206130986</v>
      </c>
      <c r="AU1051">
        <v>639.94824189162148</v>
      </c>
      <c r="AV1051">
        <v>510.55380194908213</v>
      </c>
      <c r="AW1051">
        <v>538.54293084126084</v>
      </c>
      <c r="AX1051">
        <v>536.78837000436386</v>
      </c>
      <c r="AY1051">
        <v>521.15304866700478</v>
      </c>
      <c r="AZ1051">
        <v>3.8203508983131598</v>
      </c>
      <c r="BA1051">
        <v>-17.686091600486581</v>
      </c>
      <c r="BB1051">
        <v>41.441020611963687</v>
      </c>
      <c r="BC1051">
        <v>959.18199417935773</v>
      </c>
      <c r="BD1051">
        <v>6999.4390474222728</v>
      </c>
      <c r="BE1051" s="33">
        <v>8.5108332956830665E-2</v>
      </c>
      <c r="BF1051" s="33"/>
    </row>
    <row r="1052" spans="3:58" x14ac:dyDescent="0.3">
      <c r="C1052" s="34">
        <v>43781</v>
      </c>
      <c r="D1052">
        <v>15001.955512368517</v>
      </c>
      <c r="E1052">
        <v>177.01324137768168</v>
      </c>
      <c r="F1052">
        <v>604.03915291701594</v>
      </c>
      <c r="G1052" t="s">
        <v>310</v>
      </c>
      <c r="H1052">
        <v>1360.4597908893793</v>
      </c>
      <c r="I1052">
        <v>74.63657920665824</v>
      </c>
      <c r="J1052">
        <v>0.4831059770796976</v>
      </c>
      <c r="K1052">
        <v>228.53351510434553</v>
      </c>
      <c r="L1052">
        <v>278.45068729902232</v>
      </c>
      <c r="M1052">
        <v>316.41766860742638</v>
      </c>
      <c r="N1052">
        <v>1363.3993542955377</v>
      </c>
      <c r="O1052">
        <v>21.246399066863514</v>
      </c>
      <c r="P1052">
        <v>15.094578124754218</v>
      </c>
      <c r="Q1052">
        <v>6.7857727265968393</v>
      </c>
      <c r="R1052">
        <v>1125.5789042355232</v>
      </c>
      <c r="S1052">
        <v>999.99156378203656</v>
      </c>
      <c r="T1052">
        <v>4499.9867967219598</v>
      </c>
      <c r="U1052">
        <v>2199.4772533812993</v>
      </c>
      <c r="V1052">
        <v>200.19977791135346</v>
      </c>
      <c r="W1052">
        <v>23.699999332427979</v>
      </c>
      <c r="X1052">
        <v>0.71109998226165771</v>
      </c>
      <c r="Y1052">
        <v>1.8899999856948853</v>
      </c>
      <c r="Z1052" t="s">
        <v>310</v>
      </c>
      <c r="AA1052" t="s">
        <v>310</v>
      </c>
      <c r="AB1052" t="s">
        <v>310</v>
      </c>
      <c r="AC1052" t="s">
        <v>310</v>
      </c>
      <c r="AD1052" t="s">
        <v>310</v>
      </c>
      <c r="AE1052">
        <v>9277.059642124781</v>
      </c>
      <c r="AF1052">
        <v>93</v>
      </c>
      <c r="AG1052">
        <v>8.1375000476837158</v>
      </c>
      <c r="AH1052">
        <v>356.94999694824219</v>
      </c>
      <c r="AI1052" t="s">
        <v>310</v>
      </c>
      <c r="AJ1052">
        <v>1</v>
      </c>
      <c r="AK1052">
        <v>6500</v>
      </c>
      <c r="AL1052">
        <v>76.591111543202473</v>
      </c>
      <c r="AM1052">
        <v>0.98572122157315045</v>
      </c>
      <c r="AN1052">
        <v>0.11913498003352713</v>
      </c>
      <c r="AO1052">
        <v>0.28243181337098683</v>
      </c>
      <c r="AP1052">
        <v>4.9277800784290795</v>
      </c>
      <c r="AQ1052">
        <v>46.511577694656964</v>
      </c>
      <c r="AR1052">
        <v>32231.08620025972</v>
      </c>
      <c r="AS1052">
        <v>41144.289038184586</v>
      </c>
      <c r="AT1052">
        <v>359.58379701122743</v>
      </c>
      <c r="AU1052">
        <v>635.65024670347896</v>
      </c>
      <c r="AV1052">
        <v>507.82337815632985</v>
      </c>
      <c r="AW1052">
        <v>537.99819596104862</v>
      </c>
      <c r="AX1052">
        <v>536.4232435772368</v>
      </c>
      <c r="AY1052">
        <v>520.20107340556865</v>
      </c>
      <c r="AZ1052">
        <v>3.6822855484003822</v>
      </c>
      <c r="BA1052">
        <v>-19.50859022296876</v>
      </c>
      <c r="BB1052">
        <v>27.760563823849559</v>
      </c>
      <c r="BC1052">
        <v>1000.1532833207152</v>
      </c>
      <c r="BD1052">
        <v>6999.9967180224921</v>
      </c>
      <c r="BE1052" s="33">
        <v>8.2704167192180947E-2</v>
      </c>
      <c r="BF1052" s="33"/>
    </row>
    <row r="1053" spans="3:58" x14ac:dyDescent="0.3">
      <c r="C1053" s="34">
        <v>43782</v>
      </c>
      <c r="D1053">
        <v>14994.748561919076</v>
      </c>
      <c r="E1053">
        <v>178.42346595976068</v>
      </c>
      <c r="F1053">
        <v>603.13362230696771</v>
      </c>
      <c r="G1053" t="s">
        <v>310</v>
      </c>
      <c r="H1053">
        <v>1360.0190716895329</v>
      </c>
      <c r="I1053">
        <v>76.377723266250413</v>
      </c>
      <c r="J1053">
        <v>0.70277226984882135</v>
      </c>
      <c r="K1053">
        <v>249.89508435415706</v>
      </c>
      <c r="L1053">
        <v>295.01661162018519</v>
      </c>
      <c r="M1053">
        <v>324.02666393314502</v>
      </c>
      <c r="N1053">
        <v>1362.2178328226717</v>
      </c>
      <c r="O1053">
        <v>21.312368027725284</v>
      </c>
      <c r="P1053">
        <v>15.1630157638615</v>
      </c>
      <c r="Q1053">
        <v>6.8254262927077809</v>
      </c>
      <c r="R1053">
        <v>1129.4564441520674</v>
      </c>
      <c r="S1053">
        <v>1000.0324837526535</v>
      </c>
      <c r="T1053">
        <v>4500.023370247025</v>
      </c>
      <c r="U1053">
        <v>2199.148270078188</v>
      </c>
      <c r="V1053">
        <v>200.01408239403551</v>
      </c>
      <c r="W1053">
        <v>23.650000095367432</v>
      </c>
      <c r="X1053">
        <v>0.7247999906539917</v>
      </c>
      <c r="Y1053">
        <v>1.8999999761581421</v>
      </c>
      <c r="Z1053" t="s">
        <v>310</v>
      </c>
      <c r="AA1053" t="s">
        <v>310</v>
      </c>
      <c r="AB1053" t="s">
        <v>310</v>
      </c>
      <c r="AC1053" t="s">
        <v>310</v>
      </c>
      <c r="AD1053" t="s">
        <v>310</v>
      </c>
      <c r="AE1053">
        <v>9253.1087597347941</v>
      </c>
      <c r="AF1053">
        <v>93.07499885559082</v>
      </c>
      <c r="AG1053">
        <v>8.0350003242492676</v>
      </c>
      <c r="AH1053">
        <v>355.14999389648438</v>
      </c>
      <c r="AI1053" t="s">
        <v>310</v>
      </c>
      <c r="AJ1053">
        <v>1</v>
      </c>
      <c r="AK1053">
        <v>6500</v>
      </c>
      <c r="AL1053">
        <v>77.78077868231469</v>
      </c>
      <c r="AM1053">
        <v>0.91777683162255519</v>
      </c>
      <c r="AN1053">
        <v>0.10816950255414642</v>
      </c>
      <c r="AO1053">
        <v>0.25610650844788335</v>
      </c>
      <c r="AP1053">
        <v>4.9323625777151126</v>
      </c>
      <c r="AQ1053">
        <v>42.349576724142025</v>
      </c>
      <c r="AR1053">
        <v>32429.210690842145</v>
      </c>
      <c r="AS1053">
        <v>39879.695078416917</v>
      </c>
      <c r="AT1053">
        <v>360.42479636637148</v>
      </c>
      <c r="AU1053">
        <v>635.03397885850143</v>
      </c>
      <c r="AV1053">
        <v>501.76639985208658</v>
      </c>
      <c r="AW1053">
        <v>533.78517704982573</v>
      </c>
      <c r="AX1053">
        <v>533.03643685430836</v>
      </c>
      <c r="AY1053">
        <v>515.83800032627778</v>
      </c>
      <c r="AZ1053">
        <v>3.5216426403578658</v>
      </c>
      <c r="BA1053">
        <v>-18.859459820326578</v>
      </c>
      <c r="BB1053">
        <v>40.533389007226475</v>
      </c>
      <c r="BC1053">
        <v>1036.8590260311444</v>
      </c>
      <c r="BD1053">
        <v>6999.6044893171393</v>
      </c>
      <c r="BE1053" s="33">
        <v>7.9237499895195171E-2</v>
      </c>
      <c r="BF1053" s="33"/>
    </row>
    <row r="1054" spans="3:58" x14ac:dyDescent="0.3">
      <c r="C1054" s="34">
        <v>43783</v>
      </c>
      <c r="D1054">
        <v>14999.677531169749</v>
      </c>
      <c r="E1054">
        <v>178.74698789955875</v>
      </c>
      <c r="F1054">
        <v>601.30252428510721</v>
      </c>
      <c r="G1054" t="s">
        <v>310</v>
      </c>
      <c r="H1054">
        <v>1360.0113170787899</v>
      </c>
      <c r="I1054">
        <v>80.916761301945172</v>
      </c>
      <c r="J1054">
        <v>0.63474166845121038</v>
      </c>
      <c r="K1054">
        <v>240.50019497733814</v>
      </c>
      <c r="L1054">
        <v>303.88280465569983</v>
      </c>
      <c r="M1054">
        <v>331.87275739162988</v>
      </c>
      <c r="N1054">
        <v>1363.1962183094088</v>
      </c>
      <c r="O1054">
        <v>21.249389534089943</v>
      </c>
      <c r="P1054">
        <v>15.11527921311494</v>
      </c>
      <c r="Q1054">
        <v>6.6823130833139883</v>
      </c>
      <c r="R1054">
        <v>1133.3755672193397</v>
      </c>
      <c r="S1054">
        <v>999.99874040709744</v>
      </c>
      <c r="T1054">
        <v>4499.9775064156493</v>
      </c>
      <c r="U1054">
        <v>2200.4585483408628</v>
      </c>
      <c r="V1054">
        <v>200.49575658831753</v>
      </c>
      <c r="W1054">
        <v>23.749999523162842</v>
      </c>
      <c r="X1054">
        <v>0.71089999377727509</v>
      </c>
      <c r="Y1054">
        <v>1.8700000047683716</v>
      </c>
      <c r="Z1054" t="s">
        <v>310</v>
      </c>
      <c r="AA1054" t="s">
        <v>310</v>
      </c>
      <c r="AB1054" t="s">
        <v>310</v>
      </c>
      <c r="AC1054" t="s">
        <v>310</v>
      </c>
      <c r="AD1054" t="s">
        <v>310</v>
      </c>
      <c r="AE1054">
        <v>9321.9280098609597</v>
      </c>
      <c r="AF1054">
        <v>93.174997329711914</v>
      </c>
      <c r="AG1054">
        <v>7.945000171661377</v>
      </c>
      <c r="AH1054">
        <v>353.92500305175781</v>
      </c>
      <c r="AI1054" t="s">
        <v>310</v>
      </c>
      <c r="AJ1054">
        <v>1</v>
      </c>
      <c r="AK1054">
        <v>6500</v>
      </c>
      <c r="AL1054">
        <v>77.138701853954259</v>
      </c>
      <c r="AM1054">
        <v>0.9364920306848159</v>
      </c>
      <c r="AN1054">
        <v>7.3117203037885437E-2</v>
      </c>
      <c r="AO1054">
        <v>0.17333178342161998</v>
      </c>
      <c r="AP1054">
        <v>4.9501280503818066</v>
      </c>
      <c r="AQ1054">
        <v>32.189689934615046</v>
      </c>
      <c r="AR1054">
        <v>32035.51319604586</v>
      </c>
      <c r="AS1054">
        <v>39294.251130093813</v>
      </c>
      <c r="AT1054">
        <v>360.71803155958651</v>
      </c>
      <c r="AU1054">
        <v>633.24554577644858</v>
      </c>
      <c r="AV1054">
        <v>501.29098175838351</v>
      </c>
      <c r="AW1054">
        <v>532.50519188281532</v>
      </c>
      <c r="AX1054">
        <v>531.12094434501944</v>
      </c>
      <c r="AY1054">
        <v>514.5129760866904</v>
      </c>
      <c r="AZ1054">
        <v>3.6520135314659514</v>
      </c>
      <c r="BA1054">
        <v>-18.02476454292097</v>
      </c>
      <c r="BB1054">
        <v>46.185774631745019</v>
      </c>
      <c r="BC1054">
        <v>1062.7276761139094</v>
      </c>
      <c r="BD1054">
        <v>6999.991799624725</v>
      </c>
      <c r="BE1054" s="33">
        <v>7.9866668830315277E-2</v>
      </c>
      <c r="BF1054" s="33"/>
    </row>
    <row r="1055" spans="3:58" x14ac:dyDescent="0.3">
      <c r="C1055" s="34">
        <v>43784</v>
      </c>
      <c r="D1055">
        <v>15001.309261070053</v>
      </c>
      <c r="E1055">
        <v>180.57100456008712</v>
      </c>
      <c r="F1055">
        <v>589.20340016649914</v>
      </c>
      <c r="G1055" t="s">
        <v>310</v>
      </c>
      <c r="H1055">
        <v>1359.972677524162</v>
      </c>
      <c r="I1055">
        <v>86.88087234268859</v>
      </c>
      <c r="J1055">
        <v>0.76218394075118834</v>
      </c>
      <c r="K1055">
        <v>254.43607648426482</v>
      </c>
      <c r="L1055">
        <v>303.14886273519483</v>
      </c>
      <c r="M1055">
        <v>331.67880855507707</v>
      </c>
      <c r="N1055">
        <v>1365.2888086998059</v>
      </c>
      <c r="O1055">
        <v>21.371730374424146</v>
      </c>
      <c r="P1055">
        <v>15.225027859079235</v>
      </c>
      <c r="Q1055">
        <v>6.6576920166737787</v>
      </c>
      <c r="R1055">
        <v>1146.5850725698153</v>
      </c>
      <c r="S1055">
        <v>1000.0162670831272</v>
      </c>
      <c r="T1055">
        <v>4500.0231013535849</v>
      </c>
      <c r="U1055">
        <v>2200.2680659201073</v>
      </c>
      <c r="V1055">
        <v>200.48722218576435</v>
      </c>
      <c r="W1055">
        <v>23.499999523162842</v>
      </c>
      <c r="X1055">
        <v>0.71242497861385345</v>
      </c>
      <c r="Y1055">
        <v>1.7849999964237213</v>
      </c>
      <c r="Z1055" t="s">
        <v>310</v>
      </c>
      <c r="AA1055" t="s">
        <v>310</v>
      </c>
      <c r="AB1055" t="s">
        <v>310</v>
      </c>
      <c r="AC1055" t="s">
        <v>310</v>
      </c>
      <c r="AD1055" t="s">
        <v>310</v>
      </c>
      <c r="AE1055">
        <v>9361.8546979442344</v>
      </c>
      <c r="AF1055">
        <v>93.049999237060547</v>
      </c>
      <c r="AG1055">
        <v>8.0699999332427979</v>
      </c>
      <c r="AH1055">
        <v>353.30001068115234</v>
      </c>
      <c r="AI1055" t="s">
        <v>310</v>
      </c>
      <c r="AJ1055">
        <v>1</v>
      </c>
      <c r="AK1055">
        <v>6500</v>
      </c>
      <c r="AL1055">
        <v>77.606473927394134</v>
      </c>
      <c r="AM1055">
        <v>0.8964055758856655</v>
      </c>
      <c r="AN1055">
        <v>7.3068394679654258E-2</v>
      </c>
      <c r="AO1055">
        <v>0.15727850354995326</v>
      </c>
      <c r="AP1055">
        <v>4.9494668124671497</v>
      </c>
      <c r="AQ1055">
        <v>33.551371398390295</v>
      </c>
      <c r="AR1055">
        <v>32381.949020610136</v>
      </c>
      <c r="AS1055">
        <v>37035.818145231955</v>
      </c>
      <c r="AT1055">
        <v>362.46824585644231</v>
      </c>
      <c r="AU1055">
        <v>619.96586525187263</v>
      </c>
      <c r="AV1055">
        <v>487.30175206331683</v>
      </c>
      <c r="AW1055">
        <v>519.3266375684999</v>
      </c>
      <c r="AX1055">
        <v>518.8740234912309</v>
      </c>
      <c r="AY1055">
        <v>502.52758156051618</v>
      </c>
      <c r="AZ1055">
        <v>3.7309434534787229</v>
      </c>
      <c r="BA1055">
        <v>-17.835727018434877</v>
      </c>
      <c r="BB1055">
        <v>47.719509722139854</v>
      </c>
      <c r="BC1055">
        <v>1043.8751995387543</v>
      </c>
      <c r="BD1055">
        <v>6999.5847064099735</v>
      </c>
      <c r="BE1055" s="33">
        <v>8.2729166994492218E-2</v>
      </c>
      <c r="BF1055" s="33"/>
    </row>
    <row r="1056" spans="3:58" x14ac:dyDescent="0.3">
      <c r="C1056" s="34">
        <v>43785</v>
      </c>
      <c r="D1056">
        <v>15505.540138238994</v>
      </c>
      <c r="E1056">
        <v>179.55548893303407</v>
      </c>
      <c r="F1056">
        <v>593.12019978717206</v>
      </c>
      <c r="G1056" t="s">
        <v>310</v>
      </c>
      <c r="H1056">
        <v>1355.6972103498958</v>
      </c>
      <c r="I1056">
        <v>278.94962529717742</v>
      </c>
      <c r="J1056">
        <v>1.0947000976431354</v>
      </c>
      <c r="K1056">
        <v>268.65223776926871</v>
      </c>
      <c r="L1056">
        <v>319.32789227860326</v>
      </c>
      <c r="M1056">
        <v>339.56646687628512</v>
      </c>
      <c r="N1056">
        <v>1362.9814940517203</v>
      </c>
      <c r="O1056">
        <v>21.740660464468601</v>
      </c>
      <c r="P1056">
        <v>15.584141527910539</v>
      </c>
      <c r="Q1056">
        <v>6.3901022942540511</v>
      </c>
      <c r="R1056">
        <v>1149.2183018317835</v>
      </c>
      <c r="S1056">
        <v>1000.0666804815803</v>
      </c>
      <c r="T1056">
        <v>4499.9633199680693</v>
      </c>
      <c r="U1056">
        <v>2199.8857952991407</v>
      </c>
      <c r="V1056">
        <v>200.40271977717885</v>
      </c>
      <c r="W1056">
        <v>23.550000190734863</v>
      </c>
      <c r="X1056">
        <v>0.71447497606277466</v>
      </c>
      <c r="Y1056">
        <v>1.7749999761581421</v>
      </c>
      <c r="Z1056" t="s">
        <v>310</v>
      </c>
      <c r="AA1056" t="s">
        <v>310</v>
      </c>
      <c r="AB1056" t="s">
        <v>310</v>
      </c>
      <c r="AC1056" t="s">
        <v>310</v>
      </c>
      <c r="AD1056" t="s">
        <v>310</v>
      </c>
      <c r="AE1056">
        <v>9652.4571544067403</v>
      </c>
      <c r="AF1056">
        <v>93.07499885559082</v>
      </c>
      <c r="AG1056">
        <v>7.8500001430511475</v>
      </c>
      <c r="AH1056">
        <v>351.17500305175781</v>
      </c>
      <c r="AI1056" t="s">
        <v>310</v>
      </c>
      <c r="AJ1056">
        <v>1</v>
      </c>
      <c r="AK1056">
        <v>6500</v>
      </c>
      <c r="AL1056">
        <v>77.827937977410031</v>
      </c>
      <c r="AM1056">
        <v>0.89327648903601287</v>
      </c>
      <c r="AN1056">
        <v>6.977177020554369E-2</v>
      </c>
      <c r="AO1056">
        <v>0.1724852069720082</v>
      </c>
      <c r="AP1056">
        <v>4.9524145641595023</v>
      </c>
      <c r="AQ1056">
        <v>33.739935619535231</v>
      </c>
      <c r="AR1056">
        <v>32782.921279547219</v>
      </c>
      <c r="AS1056">
        <v>38246.139056214852</v>
      </c>
      <c r="AT1056">
        <v>365.00519369118228</v>
      </c>
      <c r="AU1056">
        <v>623.23288277552433</v>
      </c>
      <c r="AV1056">
        <v>495.31666025261404</v>
      </c>
      <c r="AW1056">
        <v>526.52312959596554</v>
      </c>
      <c r="AX1056">
        <v>525.78585076537377</v>
      </c>
      <c r="AY1056">
        <v>509.27397009857782</v>
      </c>
      <c r="AZ1056">
        <v>3.7981648933521988</v>
      </c>
      <c r="BA1056">
        <v>-17.535997927351321</v>
      </c>
      <c r="BB1056">
        <v>55.377940858224129</v>
      </c>
      <c r="BC1056">
        <v>1090.8144093229641</v>
      </c>
      <c r="BD1056">
        <v>6999.7840974083765</v>
      </c>
      <c r="BE1056" s="33">
        <v>7.9579164274036884E-2</v>
      </c>
      <c r="BF1056" s="33"/>
    </row>
    <row r="1057" spans="3:58" x14ac:dyDescent="0.3">
      <c r="C1057" s="34">
        <v>43786</v>
      </c>
      <c r="D1057">
        <v>19506.636063891216</v>
      </c>
      <c r="E1057">
        <v>182.68882696993597</v>
      </c>
      <c r="F1057">
        <v>635.33494018423187</v>
      </c>
      <c r="G1057" t="s">
        <v>310</v>
      </c>
      <c r="H1057">
        <v>1337.7247981923026</v>
      </c>
      <c r="I1057">
        <v>719.57706815751351</v>
      </c>
      <c r="J1057">
        <v>0.98534681752000708</v>
      </c>
      <c r="K1057">
        <v>266.61363881039568</v>
      </c>
      <c r="L1057">
        <v>337.85726951513925</v>
      </c>
      <c r="M1057">
        <v>349.92803488834682</v>
      </c>
      <c r="N1057">
        <v>1338.2305103722649</v>
      </c>
      <c r="O1057">
        <v>23.397042149309382</v>
      </c>
      <c r="P1057">
        <v>17.214107973808435</v>
      </c>
      <c r="Q1057">
        <v>5.7737361762076373</v>
      </c>
      <c r="R1057">
        <v>1143.5885329489925</v>
      </c>
      <c r="S1057">
        <v>999.93756609081447</v>
      </c>
      <c r="T1057">
        <v>4499.9304045970221</v>
      </c>
      <c r="U1057">
        <v>2199.347011025779</v>
      </c>
      <c r="V1057">
        <v>200.69374180147705</v>
      </c>
      <c r="W1057">
        <v>23.600000381469727</v>
      </c>
      <c r="X1057">
        <v>0.71212497353553772</v>
      </c>
      <c r="Y1057">
        <v>1.7350000143051147</v>
      </c>
      <c r="Z1057" t="s">
        <v>310</v>
      </c>
      <c r="AA1057" t="s">
        <v>310</v>
      </c>
      <c r="AB1057" t="s">
        <v>310</v>
      </c>
      <c r="AC1057" t="s">
        <v>310</v>
      </c>
      <c r="AD1057" t="s">
        <v>310</v>
      </c>
      <c r="AE1057">
        <v>12348.201211134918</v>
      </c>
      <c r="AF1057">
        <v>93.024999618530273</v>
      </c>
      <c r="AG1057">
        <v>8.2325003147125244</v>
      </c>
      <c r="AH1057">
        <v>356.34999084472656</v>
      </c>
      <c r="AI1057" t="s">
        <v>310</v>
      </c>
      <c r="AJ1057">
        <v>1</v>
      </c>
      <c r="AK1057">
        <v>6500</v>
      </c>
      <c r="AL1057">
        <v>77.64810300806387</v>
      </c>
      <c r="AM1057">
        <v>0.96526430419346809</v>
      </c>
      <c r="AN1057">
        <v>0.15753766652578782</v>
      </c>
      <c r="AO1057">
        <v>0.33985895003539818</v>
      </c>
      <c r="AP1057">
        <v>4.9158266249930147</v>
      </c>
      <c r="AQ1057">
        <v>54.304649317580967</v>
      </c>
      <c r="AR1057">
        <v>32697.836368299435</v>
      </c>
      <c r="AS1057">
        <v>47544.197126762003</v>
      </c>
      <c r="AT1057">
        <v>437.78423120993619</v>
      </c>
      <c r="AU1057">
        <v>659.97534665637102</v>
      </c>
      <c r="AV1057">
        <v>579.4309102854204</v>
      </c>
      <c r="AW1057">
        <v>598.05398001947651</v>
      </c>
      <c r="AX1057">
        <v>596.85874031151297</v>
      </c>
      <c r="AY1057">
        <v>583.81183886472638</v>
      </c>
      <c r="AZ1057">
        <v>3.9480627239056822</v>
      </c>
      <c r="BA1057">
        <v>-17.106228581638636</v>
      </c>
      <c r="BB1057">
        <v>55.836573447671945</v>
      </c>
      <c r="BC1057">
        <v>1016.9041980212528</v>
      </c>
      <c r="BD1057">
        <v>6999.8628280712273</v>
      </c>
      <c r="BE1057" s="33">
        <v>8.2008333566288158E-2</v>
      </c>
      <c r="BF1057" s="33"/>
    </row>
    <row r="1058" spans="3:58" x14ac:dyDescent="0.3">
      <c r="C1058" s="34">
        <v>43787</v>
      </c>
      <c r="D1058">
        <v>19493.539355993315</v>
      </c>
      <c r="E1058">
        <v>183.99194489066775</v>
      </c>
      <c r="F1058">
        <v>635.25863119683004</v>
      </c>
      <c r="G1058" t="s">
        <v>310</v>
      </c>
      <c r="H1058">
        <v>1335.0211002633678</v>
      </c>
      <c r="I1058">
        <v>721.383245273483</v>
      </c>
      <c r="J1058">
        <v>0.96309569838281095</v>
      </c>
      <c r="K1058">
        <v>276.8593147444999</v>
      </c>
      <c r="L1058">
        <v>341.48385945106696</v>
      </c>
      <c r="M1058">
        <v>360.67348484023108</v>
      </c>
      <c r="N1058">
        <v>1334.4845863713422</v>
      </c>
      <c r="O1058">
        <v>23.468746343273722</v>
      </c>
      <c r="P1058">
        <v>17.282424571912657</v>
      </c>
      <c r="Q1058">
        <v>5.8096614731835361</v>
      </c>
      <c r="R1058">
        <v>1140.1608668881997</v>
      </c>
      <c r="S1058">
        <v>1000.0597271238158</v>
      </c>
      <c r="T1058">
        <v>4500.0086177311359</v>
      </c>
      <c r="U1058">
        <v>2200.4599787385632</v>
      </c>
      <c r="V1058">
        <v>200.86940426724362</v>
      </c>
      <c r="W1058">
        <v>23.525000095367432</v>
      </c>
      <c r="X1058">
        <v>0.72670000791549683</v>
      </c>
      <c r="Y1058">
        <v>1.7350000143051147</v>
      </c>
      <c r="Z1058" t="s">
        <v>310</v>
      </c>
      <c r="AA1058" t="s">
        <v>310</v>
      </c>
      <c r="AB1058" t="s">
        <v>310</v>
      </c>
      <c r="AC1058" t="s">
        <v>310</v>
      </c>
      <c r="AD1058" t="s">
        <v>310</v>
      </c>
      <c r="AE1058">
        <v>12434.465716136156</v>
      </c>
      <c r="AF1058">
        <v>93.30000114440918</v>
      </c>
      <c r="AG1058">
        <v>8.2774999141693115</v>
      </c>
      <c r="AH1058">
        <v>360.32499694824219</v>
      </c>
      <c r="AI1058" t="s">
        <v>310</v>
      </c>
      <c r="AJ1058">
        <v>1</v>
      </c>
      <c r="AK1058">
        <v>6500</v>
      </c>
      <c r="AL1058">
        <v>77.793148572606867</v>
      </c>
      <c r="AM1058">
        <v>0.96254470678686543</v>
      </c>
      <c r="AN1058">
        <v>0.18760871570807083</v>
      </c>
      <c r="AO1058">
        <v>0.3971780419658929</v>
      </c>
      <c r="AP1058">
        <v>4.9067666247029376</v>
      </c>
      <c r="AQ1058">
        <v>65.412853911686454</v>
      </c>
      <c r="AR1058">
        <v>32809.811794420377</v>
      </c>
      <c r="AS1058">
        <v>49205.551595069599</v>
      </c>
      <c r="AT1058">
        <v>438.56407675696755</v>
      </c>
      <c r="AU1058">
        <v>660.03538086795459</v>
      </c>
      <c r="AV1058">
        <v>572.07801415440395</v>
      </c>
      <c r="AW1058">
        <v>592.10929577080537</v>
      </c>
      <c r="AX1058">
        <v>591.24125780566862</v>
      </c>
      <c r="AY1058">
        <v>577.95900485722791</v>
      </c>
      <c r="AZ1058">
        <v>3.3210273168502411</v>
      </c>
      <c r="BA1058">
        <v>-16.776923659591816</v>
      </c>
      <c r="BB1058">
        <v>58.806856372961569</v>
      </c>
      <c r="BC1058">
        <v>963.96203884059344</v>
      </c>
      <c r="BD1058">
        <v>6999.8648475814816</v>
      </c>
      <c r="BE1058" s="33">
        <v>9.4666664488613605E-2</v>
      </c>
      <c r="BF1058" s="33"/>
    </row>
    <row r="1059" spans="3:58" x14ac:dyDescent="0.3">
      <c r="C1059" s="34">
        <v>43788</v>
      </c>
      <c r="D1059">
        <v>19493.514921944461</v>
      </c>
      <c r="E1059">
        <v>182.96676356464201</v>
      </c>
      <c r="F1059">
        <v>635.26588780608438</v>
      </c>
      <c r="G1059" t="s">
        <v>310</v>
      </c>
      <c r="H1059">
        <v>1334.9995654182201</v>
      </c>
      <c r="I1059">
        <v>722.9509988972826</v>
      </c>
      <c r="J1059">
        <v>3.104408430562632</v>
      </c>
      <c r="K1059">
        <v>288.23441006397076</v>
      </c>
      <c r="L1059">
        <v>351.87390615877825</v>
      </c>
      <c r="M1059">
        <v>370.12132304057525</v>
      </c>
      <c r="N1059">
        <v>1332.7379250332406</v>
      </c>
      <c r="O1059">
        <v>23.365287377379712</v>
      </c>
      <c r="P1059">
        <v>17.176687229559448</v>
      </c>
      <c r="Q1059">
        <v>5.8445359817237525</v>
      </c>
      <c r="R1059">
        <v>1134.1111347453973</v>
      </c>
      <c r="S1059">
        <v>1000.0184670060521</v>
      </c>
      <c r="T1059">
        <v>4500.0008658704173</v>
      </c>
      <c r="U1059">
        <v>2199.5846481323129</v>
      </c>
      <c r="V1059">
        <v>200.61734996586944</v>
      </c>
      <c r="W1059">
        <v>23.575000286102295</v>
      </c>
      <c r="X1059">
        <v>0.72782498598098755</v>
      </c>
      <c r="Y1059">
        <v>1.7400000095367432</v>
      </c>
      <c r="Z1059" t="s">
        <v>310</v>
      </c>
      <c r="AA1059" t="s">
        <v>310</v>
      </c>
      <c r="AB1059" t="s">
        <v>310</v>
      </c>
      <c r="AC1059" t="s">
        <v>310</v>
      </c>
      <c r="AD1059" t="s">
        <v>310</v>
      </c>
      <c r="AE1059">
        <v>12480.631316381601</v>
      </c>
      <c r="AF1059">
        <v>93.624998092651367</v>
      </c>
      <c r="AG1059">
        <v>8.442500114440918</v>
      </c>
      <c r="AH1059">
        <v>361.52500915527344</v>
      </c>
      <c r="AI1059" t="s">
        <v>310</v>
      </c>
      <c r="AJ1059">
        <v>1</v>
      </c>
      <c r="AK1059">
        <v>6500</v>
      </c>
      <c r="AL1059">
        <v>77.893412838992674</v>
      </c>
      <c r="AM1059">
        <v>0.95592002463518166</v>
      </c>
      <c r="AN1059">
        <v>4.4575741564556584</v>
      </c>
      <c r="AO1059">
        <v>14.632922135001554</v>
      </c>
      <c r="AP1059">
        <v>0.46755349669957613</v>
      </c>
      <c r="AQ1059">
        <v>11.414890122140955</v>
      </c>
      <c r="AR1059">
        <v>33246.6026368003</v>
      </c>
      <c r="AS1059">
        <v>48000.603038994435</v>
      </c>
      <c r="AT1059">
        <v>438.15985240685234</v>
      </c>
      <c r="AU1059">
        <v>659.96545441209093</v>
      </c>
      <c r="AV1059">
        <v>573.76131477869785</v>
      </c>
      <c r="AW1059">
        <v>593.09327633805606</v>
      </c>
      <c r="AX1059">
        <v>592.31892549385827</v>
      </c>
      <c r="AY1059">
        <v>579.41305732325111</v>
      </c>
      <c r="AZ1059">
        <v>3.5893430288291959</v>
      </c>
      <c r="BA1059">
        <v>-16.390043243779044</v>
      </c>
      <c r="BB1059">
        <v>65.849133364124185</v>
      </c>
      <c r="BC1059">
        <v>1008.0721056450923</v>
      </c>
      <c r="BD1059">
        <v>7000.1451452227348</v>
      </c>
      <c r="BE1059" s="33">
        <v>9.5645831587413951E-2</v>
      </c>
      <c r="BF1059" s="33"/>
    </row>
    <row r="1060" spans="3:58" x14ac:dyDescent="0.3">
      <c r="C1060" s="34">
        <v>43789</v>
      </c>
      <c r="D1060">
        <v>19504.625457288726</v>
      </c>
      <c r="E1060">
        <v>181.28758304154869</v>
      </c>
      <c r="F1060">
        <v>636.5234222513767</v>
      </c>
      <c r="G1060" t="s">
        <v>310</v>
      </c>
      <c r="H1060">
        <v>1336.0219638713804</v>
      </c>
      <c r="I1060">
        <v>726.01017140736701</v>
      </c>
      <c r="J1060">
        <v>3.3413443294887797</v>
      </c>
      <c r="K1060">
        <v>289.35625211410354</v>
      </c>
      <c r="L1060">
        <v>353.5276631259664</v>
      </c>
      <c r="M1060">
        <v>368.56992058603845</v>
      </c>
      <c r="N1060">
        <v>1332.3291800074608</v>
      </c>
      <c r="O1060">
        <v>23.367001658133336</v>
      </c>
      <c r="P1060">
        <v>17.175196614528843</v>
      </c>
      <c r="Q1060">
        <v>5.9077865317387745</v>
      </c>
      <c r="R1060">
        <v>1131.0425878627173</v>
      </c>
      <c r="S1060">
        <v>999.94400344021483</v>
      </c>
      <c r="T1060">
        <v>4499.9824861499901</v>
      </c>
      <c r="U1060">
        <v>2200.7832643445072</v>
      </c>
      <c r="V1060">
        <v>200.41973257021814</v>
      </c>
      <c r="W1060">
        <v>23.600000381469727</v>
      </c>
      <c r="X1060">
        <v>0.72259999811649323</v>
      </c>
      <c r="Y1060">
        <v>1.7100000381469727</v>
      </c>
      <c r="Z1060" t="s">
        <v>310</v>
      </c>
      <c r="AA1060" t="s">
        <v>310</v>
      </c>
      <c r="AB1060" t="s">
        <v>310</v>
      </c>
      <c r="AC1060" t="s">
        <v>310</v>
      </c>
      <c r="AD1060" t="s">
        <v>310</v>
      </c>
      <c r="AE1060">
        <v>12444.574367612029</v>
      </c>
      <c r="AF1060">
        <v>93.549999237060547</v>
      </c>
      <c r="AG1060">
        <v>8.7875001430511475</v>
      </c>
      <c r="AH1060">
        <v>360.87500762939453</v>
      </c>
      <c r="AI1060" t="s">
        <v>310</v>
      </c>
      <c r="AJ1060">
        <v>1</v>
      </c>
      <c r="AK1060">
        <v>6500</v>
      </c>
      <c r="AL1060">
        <v>77.281048655992379</v>
      </c>
      <c r="AM1060">
        <v>0.99851013397644794</v>
      </c>
      <c r="AN1060">
        <v>4.8729911465870686</v>
      </c>
      <c r="AO1060">
        <v>16.2412786646825</v>
      </c>
      <c r="AP1060">
        <v>5.9253877012996489E-2</v>
      </c>
      <c r="AQ1060">
        <v>7.7833698734487662</v>
      </c>
      <c r="AR1060">
        <v>33647.038402689715</v>
      </c>
      <c r="AS1060">
        <v>48254.218575757899</v>
      </c>
      <c r="AT1060">
        <v>436.2145252093926</v>
      </c>
      <c r="AU1060">
        <v>660.04144044947043</v>
      </c>
      <c r="AV1060">
        <v>574.47267624302424</v>
      </c>
      <c r="AW1060">
        <v>593.03849816891159</v>
      </c>
      <c r="AX1060">
        <v>592.22655882439187</v>
      </c>
      <c r="AY1060">
        <v>579.89473114408577</v>
      </c>
      <c r="AZ1060">
        <v>3.6357948554721569</v>
      </c>
      <c r="BA1060">
        <v>-16.339460334282219</v>
      </c>
      <c r="BB1060">
        <v>65.957446840771297</v>
      </c>
      <c r="BC1060">
        <v>1007.2900384374977</v>
      </c>
      <c r="BD1060">
        <v>6999.8871036586688</v>
      </c>
      <c r="BE1060" s="33">
        <v>9.5316667730609581E-2</v>
      </c>
      <c r="BF1060" s="33"/>
    </row>
    <row r="1061" spans="3:58" x14ac:dyDescent="0.3">
      <c r="C1061" s="34">
        <v>43790</v>
      </c>
      <c r="D1061">
        <v>19545.183322267956</v>
      </c>
      <c r="E1061">
        <v>180.78411502531802</v>
      </c>
      <c r="F1061">
        <v>638.05914951468685</v>
      </c>
      <c r="G1061" t="s">
        <v>310</v>
      </c>
      <c r="H1061">
        <v>1340.4926140583266</v>
      </c>
      <c r="I1061">
        <v>725.12212913925384</v>
      </c>
      <c r="J1061">
        <v>3.9864103521087531</v>
      </c>
      <c r="K1061">
        <v>270.39518483454731</v>
      </c>
      <c r="L1061">
        <v>343.75203145681382</v>
      </c>
      <c r="M1061">
        <v>363.9811233395011</v>
      </c>
      <c r="N1061">
        <v>1335.1972907513364</v>
      </c>
      <c r="O1061">
        <v>23.267176682977528</v>
      </c>
      <c r="P1061">
        <v>17.080345829624815</v>
      </c>
      <c r="Q1061">
        <v>6.0247876242570042</v>
      </c>
      <c r="R1061">
        <v>1131.1597446651267</v>
      </c>
      <c r="S1061">
        <v>1002.0417268180099</v>
      </c>
      <c r="T1061">
        <v>4500.010783666643</v>
      </c>
      <c r="U1061">
        <v>2214.2681207059563</v>
      </c>
      <c r="V1061">
        <v>200.93450111414276</v>
      </c>
      <c r="W1061">
        <v>23.600000381469727</v>
      </c>
      <c r="X1061">
        <v>0.71897502243518829</v>
      </c>
      <c r="Y1061">
        <v>1.7450000047683716</v>
      </c>
      <c r="Z1061" t="s">
        <v>310</v>
      </c>
      <c r="AA1061" t="s">
        <v>310</v>
      </c>
      <c r="AB1061" t="s">
        <v>310</v>
      </c>
      <c r="AC1061" t="s">
        <v>310</v>
      </c>
      <c r="AD1061" t="s">
        <v>310</v>
      </c>
      <c r="AE1061">
        <v>12283.747508267123</v>
      </c>
      <c r="AF1061">
        <v>93.42500114440918</v>
      </c>
      <c r="AG1061">
        <v>8.7374997138977051</v>
      </c>
      <c r="AH1061">
        <v>359.62499237060547</v>
      </c>
      <c r="AI1061" t="s">
        <v>310</v>
      </c>
      <c r="AJ1061">
        <v>1</v>
      </c>
      <c r="AK1061">
        <v>6500</v>
      </c>
      <c r="AL1061">
        <v>75.663058588719167</v>
      </c>
      <c r="AM1061">
        <v>1.0838013767855947</v>
      </c>
      <c r="AN1061">
        <v>4.6970253162416906</v>
      </c>
      <c r="AO1061">
        <v>17.912284958554846</v>
      </c>
      <c r="AP1061">
        <v>6.3592353151455019E-2</v>
      </c>
      <c r="AQ1061">
        <v>6.5212734096171872</v>
      </c>
      <c r="AR1061">
        <v>33062.727320039303</v>
      </c>
      <c r="AS1061">
        <v>48503.193616985329</v>
      </c>
      <c r="AT1061">
        <v>436.96164387760894</v>
      </c>
      <c r="AU1061">
        <v>659.9134571284095</v>
      </c>
      <c r="AV1061">
        <v>578.98552666002001</v>
      </c>
      <c r="AW1061">
        <v>597.37078337369962</v>
      </c>
      <c r="AX1061">
        <v>596.18804154240786</v>
      </c>
      <c r="AY1061">
        <v>583.82559412710043</v>
      </c>
      <c r="AZ1061">
        <v>3.8618760212285754</v>
      </c>
      <c r="BA1061">
        <v>-16.51450785103258</v>
      </c>
      <c r="BB1061">
        <v>57.812488885050087</v>
      </c>
      <c r="BC1061">
        <v>1001.0432081148659</v>
      </c>
      <c r="BD1061">
        <v>7000.1938965828031</v>
      </c>
      <c r="BE1061" s="33">
        <v>9.536666888743639E-2</v>
      </c>
      <c r="BF1061" s="33"/>
    </row>
    <row r="1062" spans="3:58" x14ac:dyDescent="0.3">
      <c r="C1062" s="34">
        <v>43791</v>
      </c>
      <c r="D1062">
        <v>19628.455843122312</v>
      </c>
      <c r="E1062">
        <v>176.49140605926513</v>
      </c>
      <c r="F1062">
        <v>638.51665390862354</v>
      </c>
      <c r="G1062" t="s">
        <v>310</v>
      </c>
      <c r="H1062">
        <v>1349.2401187049018</v>
      </c>
      <c r="I1062">
        <v>720.20838512844512</v>
      </c>
      <c r="J1062">
        <v>4.1214316231026986</v>
      </c>
      <c r="K1062">
        <v>258.97511837747362</v>
      </c>
      <c r="L1062">
        <v>324.70649083455402</v>
      </c>
      <c r="M1062">
        <v>341.65660275353326</v>
      </c>
      <c r="N1062">
        <v>1343.1091268751356</v>
      </c>
      <c r="O1062">
        <v>23.329533365037705</v>
      </c>
      <c r="P1062">
        <v>17.136456648508709</v>
      </c>
      <c r="Q1062">
        <v>5.9705456500005152</v>
      </c>
      <c r="R1062">
        <v>1128.1879225413004</v>
      </c>
      <c r="S1062">
        <v>1003.6677216046735</v>
      </c>
      <c r="T1062">
        <v>4500.0133063422309</v>
      </c>
      <c r="U1062">
        <v>2321.7185763449652</v>
      </c>
      <c r="V1062">
        <v>200.5371555434333</v>
      </c>
      <c r="W1062">
        <v>23.449999809265137</v>
      </c>
      <c r="X1062">
        <v>0.727649986743927</v>
      </c>
      <c r="Y1062">
        <v>1.7749999761581421</v>
      </c>
      <c r="Z1062" t="s">
        <v>310</v>
      </c>
      <c r="AA1062" t="s">
        <v>310</v>
      </c>
      <c r="AB1062" t="s">
        <v>310</v>
      </c>
      <c r="AC1062" t="s">
        <v>310</v>
      </c>
      <c r="AD1062" t="s">
        <v>310</v>
      </c>
      <c r="AE1062">
        <v>12208.124198744032</v>
      </c>
      <c r="AF1062">
        <v>93.475000381469727</v>
      </c>
      <c r="AG1062">
        <v>8.6374998092651367</v>
      </c>
      <c r="AH1062">
        <v>365.44999694824219</v>
      </c>
      <c r="AI1062" t="s">
        <v>310</v>
      </c>
      <c r="AJ1062">
        <v>2.5749999284744263</v>
      </c>
      <c r="AK1062">
        <v>6500</v>
      </c>
      <c r="AL1062">
        <v>74.537262731128266</v>
      </c>
      <c r="AM1062">
        <v>1.0555881322440452</v>
      </c>
      <c r="AN1062">
        <v>4.2849757764074541</v>
      </c>
      <c r="AO1062">
        <v>19.376029156314001</v>
      </c>
      <c r="AP1062">
        <v>6.4648697773615524E-2</v>
      </c>
      <c r="AQ1062">
        <v>5.9550498129593006</v>
      </c>
      <c r="AR1062">
        <v>32942.503345671983</v>
      </c>
      <c r="AS1062">
        <v>49587.420102267795</v>
      </c>
      <c r="AT1062">
        <v>435.85726067225136</v>
      </c>
      <c r="AU1062">
        <v>660.05794957478838</v>
      </c>
      <c r="AV1062">
        <v>580.51771057976612</v>
      </c>
      <c r="AW1062">
        <v>598.81939729054773</v>
      </c>
      <c r="AX1062">
        <v>597.656714630127</v>
      </c>
      <c r="AY1062">
        <v>585.05179398854568</v>
      </c>
      <c r="AZ1062">
        <v>3.8026376630696985</v>
      </c>
      <c r="BA1062">
        <v>-17.275479729970296</v>
      </c>
      <c r="BB1062">
        <v>46.444360180695853</v>
      </c>
      <c r="BC1062">
        <v>985.56777116987439</v>
      </c>
      <c r="BD1062">
        <v>6998.2924863502521</v>
      </c>
      <c r="BE1062" s="33">
        <v>0.10132916426906984</v>
      </c>
      <c r="BF1062" s="33"/>
    </row>
    <row r="1063" spans="3:58" x14ac:dyDescent="0.3">
      <c r="C1063" s="34">
        <v>43792</v>
      </c>
      <c r="D1063">
        <v>19663.849763495338</v>
      </c>
      <c r="E1063">
        <v>180.65598861376444</v>
      </c>
      <c r="F1063">
        <v>635.17037868499756</v>
      </c>
      <c r="G1063" t="s">
        <v>310</v>
      </c>
      <c r="H1063">
        <v>1349.9599581824409</v>
      </c>
      <c r="I1063">
        <v>717.78776938120529</v>
      </c>
      <c r="J1063">
        <v>3.9264251424287986</v>
      </c>
      <c r="K1063">
        <v>261.54862237506444</v>
      </c>
      <c r="L1063">
        <v>332.62248039245605</v>
      </c>
      <c r="M1063">
        <v>350.91149012247723</v>
      </c>
      <c r="N1063">
        <v>1344.639518822564</v>
      </c>
      <c r="O1063">
        <v>23.428279329670801</v>
      </c>
      <c r="P1063">
        <v>17.245166778564453</v>
      </c>
      <c r="Q1063">
        <v>6.0105340154591609</v>
      </c>
      <c r="R1063">
        <v>1130.6894308725994</v>
      </c>
      <c r="S1063">
        <v>1003.0429509290124</v>
      </c>
      <c r="T1063">
        <v>4500.0072597927519</v>
      </c>
      <c r="U1063">
        <v>2446.0894650973146</v>
      </c>
      <c r="V1063">
        <v>200.5201153755188</v>
      </c>
      <c r="W1063">
        <v>23.625000476837158</v>
      </c>
      <c r="X1063">
        <v>0.71947497129440308</v>
      </c>
      <c r="Y1063">
        <v>1.7649999856948853</v>
      </c>
      <c r="Z1063" t="s">
        <v>310</v>
      </c>
      <c r="AA1063" t="s">
        <v>310</v>
      </c>
      <c r="AB1063" t="s">
        <v>310</v>
      </c>
      <c r="AC1063" t="s">
        <v>310</v>
      </c>
      <c r="AD1063" t="s">
        <v>310</v>
      </c>
      <c r="AE1063">
        <v>12287.359644232856</v>
      </c>
      <c r="AF1063">
        <v>93.649997711181641</v>
      </c>
      <c r="AG1063">
        <v>8.6499998569488525</v>
      </c>
      <c r="AH1063">
        <v>365.17499542236328</v>
      </c>
      <c r="AI1063" t="s">
        <v>310</v>
      </c>
      <c r="AJ1063">
        <v>3.0999999046325684</v>
      </c>
      <c r="AK1063">
        <v>6500</v>
      </c>
      <c r="AL1063">
        <v>72.849168131086557</v>
      </c>
      <c r="AM1063">
        <v>1.0159547450178761</v>
      </c>
      <c r="AN1063">
        <v>3.9514559772279529</v>
      </c>
      <c r="AO1063">
        <v>21.2564924829536</v>
      </c>
      <c r="AP1063">
        <v>6.7509569952057466E-2</v>
      </c>
      <c r="AQ1063">
        <v>5.9925850742393072</v>
      </c>
      <c r="AR1063">
        <v>32923.002491457853</v>
      </c>
      <c r="AS1063">
        <v>49007.281302897136</v>
      </c>
      <c r="AT1063">
        <v>440.4469536145528</v>
      </c>
      <c r="AU1063">
        <v>659.96037673950195</v>
      </c>
      <c r="AV1063">
        <v>575.71879492865673</v>
      </c>
      <c r="AW1063">
        <v>594.82363060845273</v>
      </c>
      <c r="AX1063">
        <v>593.81534618801538</v>
      </c>
      <c r="AY1063">
        <v>581.1688887914022</v>
      </c>
      <c r="AZ1063">
        <v>3.6569970987737177</v>
      </c>
      <c r="BA1063">
        <v>-17.027899542782041</v>
      </c>
      <c r="BB1063">
        <v>52.772031290001337</v>
      </c>
      <c r="BC1063">
        <v>972.56466651492644</v>
      </c>
      <c r="BD1063">
        <v>6998.9038519243095</v>
      </c>
      <c r="BE1063" s="33">
        <v>9.7366665179530784E-2</v>
      </c>
      <c r="BF1063" s="33"/>
    </row>
    <row r="1064" spans="3:58" x14ac:dyDescent="0.3">
      <c r="C1064" s="34">
        <v>43793</v>
      </c>
      <c r="D1064">
        <v>19699.243683868364</v>
      </c>
      <c r="E1064">
        <v>184.01198650995892</v>
      </c>
      <c r="F1064">
        <v>633.94963794284399</v>
      </c>
      <c r="G1064" t="s">
        <v>310</v>
      </c>
      <c r="H1064">
        <v>1350.214443673028</v>
      </c>
      <c r="I1064">
        <v>720.03351696862114</v>
      </c>
      <c r="J1064">
        <v>3.7314186617548986</v>
      </c>
      <c r="K1064">
        <v>268.169351694319</v>
      </c>
      <c r="L1064">
        <v>337.74648242526587</v>
      </c>
      <c r="M1064">
        <v>357.0598840713501</v>
      </c>
      <c r="N1064">
        <v>1346.3140857272679</v>
      </c>
      <c r="O1064">
        <v>23.396795543034873</v>
      </c>
      <c r="P1064">
        <v>17.212234656016033</v>
      </c>
      <c r="Q1064">
        <v>6.0505223809178048</v>
      </c>
      <c r="R1064">
        <v>1128.4482971615262</v>
      </c>
      <c r="S1064">
        <v>1002.4181802533508</v>
      </c>
      <c r="T1064">
        <v>4500.0027109781904</v>
      </c>
      <c r="U1064">
        <v>2570.460353849664</v>
      </c>
      <c r="V1064">
        <v>200.5732093969981</v>
      </c>
      <c r="W1064">
        <v>23.474999904632568</v>
      </c>
      <c r="X1064">
        <v>0.70542500913143158</v>
      </c>
      <c r="Y1064">
        <v>1.8350000083446503</v>
      </c>
      <c r="Z1064" t="s">
        <v>310</v>
      </c>
      <c r="AA1064" t="s">
        <v>310</v>
      </c>
      <c r="AB1064" t="s">
        <v>310</v>
      </c>
      <c r="AC1064" t="s">
        <v>310</v>
      </c>
      <c r="AD1064" t="s">
        <v>310</v>
      </c>
      <c r="AE1064">
        <v>12114.665612114801</v>
      </c>
      <c r="AF1064">
        <v>93.624998092651367</v>
      </c>
      <c r="AG1064">
        <v>8.1949999332427979</v>
      </c>
      <c r="AH1064">
        <v>355.92500305175781</v>
      </c>
      <c r="AI1064" t="s">
        <v>310</v>
      </c>
      <c r="AJ1064">
        <v>3.0999999046325684</v>
      </c>
      <c r="AK1064">
        <v>6500</v>
      </c>
      <c r="AL1064">
        <v>77.721445798873901</v>
      </c>
      <c r="AM1064">
        <v>0.9763213577917067</v>
      </c>
      <c r="AN1064">
        <v>4.3047851490706304</v>
      </c>
      <c r="AO1064">
        <v>16.290467051996124</v>
      </c>
      <c r="AP1064">
        <v>5.6824212790363364E-2</v>
      </c>
      <c r="AQ1064">
        <v>4.8805093129475914</v>
      </c>
      <c r="AR1064">
        <v>32903.501637243739</v>
      </c>
      <c r="AS1064">
        <v>47952.888514539933</v>
      </c>
      <c r="AT1064">
        <v>443.75240930981107</v>
      </c>
      <c r="AU1064">
        <v>660.0581339094374</v>
      </c>
      <c r="AV1064">
        <v>574.00022612677685</v>
      </c>
      <c r="AW1064">
        <v>593.39585414462624</v>
      </c>
      <c r="AX1064">
        <v>592.47024135589595</v>
      </c>
      <c r="AY1064">
        <v>580.16319353315566</v>
      </c>
      <c r="AZ1064">
        <v>3.6102218111356099</v>
      </c>
      <c r="BA1064">
        <v>-16.787752048174539</v>
      </c>
      <c r="BB1064">
        <v>56.000805719693503</v>
      </c>
      <c r="BC1064">
        <v>982.02876012590195</v>
      </c>
      <c r="BD1064">
        <v>7002.9417834966889</v>
      </c>
      <c r="BE1064" s="33">
        <v>9.3533334011832878E-2</v>
      </c>
      <c r="BF1064" s="33"/>
    </row>
    <row r="1065" spans="3:58" x14ac:dyDescent="0.3">
      <c r="C1065" s="34">
        <v>43794</v>
      </c>
      <c r="D1065">
        <v>19734.63760424139</v>
      </c>
      <c r="E1065">
        <v>182.90423757235209</v>
      </c>
      <c r="F1065">
        <v>642.04962673187254</v>
      </c>
      <c r="G1065" t="s">
        <v>310</v>
      </c>
      <c r="H1065">
        <v>1350.453415298462</v>
      </c>
      <c r="I1065">
        <v>718.81658098432752</v>
      </c>
      <c r="J1065">
        <v>3.5364121810809985</v>
      </c>
      <c r="K1065">
        <v>274.21391199959646</v>
      </c>
      <c r="L1065">
        <v>345.54585615793866</v>
      </c>
      <c r="M1065">
        <v>366.32622634039984</v>
      </c>
      <c r="N1065">
        <v>1346.4793782552083</v>
      </c>
      <c r="O1065">
        <v>23.176413604285983</v>
      </c>
      <c r="P1065">
        <v>16.99757719039917</v>
      </c>
      <c r="Q1065">
        <v>6.0905107463764496</v>
      </c>
      <c r="R1065">
        <v>1124.3223300086127</v>
      </c>
      <c r="S1065">
        <v>1001.7934095776895</v>
      </c>
      <c r="T1065">
        <v>4588.6514633178713</v>
      </c>
      <c r="U1065">
        <v>2694.8312426020129</v>
      </c>
      <c r="V1065">
        <v>200.74321141242982</v>
      </c>
      <c r="W1065">
        <v>23.099999904632568</v>
      </c>
      <c r="X1065">
        <v>0.72750000655651093</v>
      </c>
      <c r="Y1065">
        <v>1.8899999856948853</v>
      </c>
      <c r="Z1065" t="s">
        <v>310</v>
      </c>
      <c r="AA1065" t="s">
        <v>310</v>
      </c>
      <c r="AB1065" t="s">
        <v>310</v>
      </c>
      <c r="AC1065" t="s">
        <v>310</v>
      </c>
      <c r="AD1065" t="s">
        <v>310</v>
      </c>
      <c r="AE1065">
        <v>12389.643617418078</v>
      </c>
      <c r="AF1065">
        <v>93.375001907348633</v>
      </c>
      <c r="AG1065">
        <v>8.3925001621246338</v>
      </c>
      <c r="AH1065">
        <v>363.82499694824219</v>
      </c>
      <c r="AI1065" t="s">
        <v>310</v>
      </c>
      <c r="AJ1065">
        <v>3.0999999046325684</v>
      </c>
      <c r="AK1065">
        <v>6500</v>
      </c>
      <c r="AL1065">
        <v>79.447230743159182</v>
      </c>
      <c r="AM1065">
        <v>0.93668797056553721</v>
      </c>
      <c r="AN1065">
        <v>4.3857287578101714</v>
      </c>
      <c r="AO1065">
        <v>14.472447736726867</v>
      </c>
      <c r="AP1065">
        <v>5.0223708980613284E-2</v>
      </c>
      <c r="AQ1065">
        <v>4.9215343096190027</v>
      </c>
      <c r="AR1065">
        <v>32884.000783029609</v>
      </c>
      <c r="AS1065">
        <v>50211.381159125434</v>
      </c>
      <c r="AT1065">
        <v>436.80007541444564</v>
      </c>
      <c r="AU1065">
        <v>655.81571788787846</v>
      </c>
      <c r="AV1065">
        <v>575.01275804307727</v>
      </c>
      <c r="AW1065">
        <v>594.3584350162082</v>
      </c>
      <c r="AX1065">
        <v>593.48150793711341</v>
      </c>
      <c r="AY1065">
        <v>580.35475584665937</v>
      </c>
      <c r="AZ1065">
        <v>3.5809878894852267</v>
      </c>
      <c r="BA1065">
        <v>-16.605926517645518</v>
      </c>
      <c r="BB1065">
        <v>60.798073241445756</v>
      </c>
      <c r="BC1065">
        <v>967.79262379540341</v>
      </c>
      <c r="BD1065">
        <v>7006.9797150690692</v>
      </c>
      <c r="BE1065" s="33">
        <v>9.6937501492599651E-2</v>
      </c>
      <c r="BF1065" s="33"/>
    </row>
    <row r="1066" spans="3:58" x14ac:dyDescent="0.3">
      <c r="C1066" s="34">
        <v>43795</v>
      </c>
      <c r="D1066">
        <v>19610.981111784025</v>
      </c>
      <c r="E1066">
        <v>181.76010974778069</v>
      </c>
      <c r="F1066">
        <v>655.08409445020891</v>
      </c>
      <c r="G1066" t="s">
        <v>310</v>
      </c>
      <c r="H1066">
        <v>1350.4964496188693</v>
      </c>
      <c r="I1066">
        <v>722.08109164767791</v>
      </c>
      <c r="J1066">
        <v>3.2518890395329327</v>
      </c>
      <c r="K1066">
        <v>277.86647493574355</v>
      </c>
      <c r="L1066">
        <v>353.2463020748562</v>
      </c>
      <c r="M1066">
        <v>370.16229360368516</v>
      </c>
      <c r="N1066">
        <v>1345.8879659864638</v>
      </c>
      <c r="O1066">
        <v>23.261277212699255</v>
      </c>
      <c r="P1066">
        <v>17.076533158620197</v>
      </c>
      <c r="Q1066">
        <v>6.2147973941184436</v>
      </c>
      <c r="R1066">
        <v>1112.3253368801541</v>
      </c>
      <c r="S1066">
        <v>1000.5128571550053</v>
      </c>
      <c r="T1066">
        <v>4912.9731345282662</v>
      </c>
      <c r="U1066">
        <v>2791.8826887272808</v>
      </c>
      <c r="V1066">
        <v>200.65018532011243</v>
      </c>
      <c r="W1066">
        <v>23.299999713897705</v>
      </c>
      <c r="X1066">
        <v>0.72107498347759247</v>
      </c>
      <c r="Y1066">
        <v>1.9149999618530273</v>
      </c>
      <c r="Z1066" t="s">
        <v>310</v>
      </c>
      <c r="AA1066" t="s">
        <v>310</v>
      </c>
      <c r="AB1066" t="s">
        <v>310</v>
      </c>
      <c r="AC1066" t="s">
        <v>310</v>
      </c>
      <c r="AD1066" t="s">
        <v>310</v>
      </c>
      <c r="AE1066">
        <v>12372.5195248074</v>
      </c>
      <c r="AF1066">
        <v>93.375001907348633</v>
      </c>
      <c r="AG1066">
        <v>8.6524999141693115</v>
      </c>
      <c r="AH1066">
        <v>364.92500305175781</v>
      </c>
      <c r="AI1066" t="s">
        <v>310</v>
      </c>
      <c r="AJ1066">
        <v>3.0999999046325684</v>
      </c>
      <c r="AK1066">
        <v>6500</v>
      </c>
      <c r="AL1066">
        <v>79.295318723927622</v>
      </c>
      <c r="AM1066">
        <v>0.89760870990604724</v>
      </c>
      <c r="AN1066">
        <v>4.5632452342199761</v>
      </c>
      <c r="AO1066">
        <v>14.662366149491733</v>
      </c>
      <c r="AP1066">
        <v>4.9148555948502488E-2</v>
      </c>
      <c r="AQ1066">
        <v>4.8047840201192429</v>
      </c>
      <c r="AR1066">
        <v>32708.799031805695</v>
      </c>
      <c r="AS1066">
        <v>50752.253011067711</v>
      </c>
      <c r="AT1066">
        <v>432.53377805285982</v>
      </c>
      <c r="AU1066">
        <v>656.13974420759416</v>
      </c>
      <c r="AV1066">
        <v>585.3327751159668</v>
      </c>
      <c r="AW1066">
        <v>603.792054409451</v>
      </c>
      <c r="AX1066">
        <v>602.73607800801597</v>
      </c>
      <c r="AY1066">
        <v>589.04955190022781</v>
      </c>
      <c r="AZ1066">
        <v>3.9567169647249911</v>
      </c>
      <c r="BA1066">
        <v>-16.39458220998446</v>
      </c>
      <c r="BB1066">
        <v>65.01380253103045</v>
      </c>
      <c r="BC1066">
        <v>982.30235797034368</v>
      </c>
      <c r="BD1066">
        <v>7004.0940428051326</v>
      </c>
      <c r="BE1066" s="33">
        <v>9.8516666640837983E-2</v>
      </c>
      <c r="BF1066" s="33"/>
    </row>
    <row r="1067" spans="3:58" x14ac:dyDescent="0.3">
      <c r="C1067" s="34">
        <v>43796</v>
      </c>
      <c r="D1067">
        <v>19502.211556667753</v>
      </c>
      <c r="E1067">
        <v>179.47970276938545</v>
      </c>
      <c r="F1067">
        <v>648.86944982740613</v>
      </c>
      <c r="G1067" t="s">
        <v>310</v>
      </c>
      <c r="H1067">
        <v>1350.755519104004</v>
      </c>
      <c r="I1067">
        <v>719.58773339589436</v>
      </c>
      <c r="J1067">
        <v>3.0354764326579042</v>
      </c>
      <c r="K1067">
        <v>244.98737922244601</v>
      </c>
      <c r="L1067">
        <v>311.91782743665908</v>
      </c>
      <c r="M1067">
        <v>335.45883761511908</v>
      </c>
      <c r="N1067">
        <v>1346.2642668406168</v>
      </c>
      <c r="O1067">
        <v>23.288446746932134</v>
      </c>
      <c r="P1067">
        <v>17.111485004425049</v>
      </c>
      <c r="Q1067">
        <v>6.0931448406643334</v>
      </c>
      <c r="R1067">
        <v>1124.9628307766384</v>
      </c>
      <c r="S1067">
        <v>999.99585333930122</v>
      </c>
      <c r="T1067">
        <v>5000.0045772976346</v>
      </c>
      <c r="U1067">
        <v>2800.6864716423884</v>
      </c>
      <c r="V1067">
        <v>201.25631056891547</v>
      </c>
      <c r="W1067">
        <v>23.399999618530273</v>
      </c>
      <c r="X1067">
        <v>0.71609997749328613</v>
      </c>
      <c r="Y1067">
        <v>1.9199999570846558</v>
      </c>
      <c r="Z1067" t="s">
        <v>310</v>
      </c>
      <c r="AA1067" t="s">
        <v>310</v>
      </c>
      <c r="AB1067" t="s">
        <v>310</v>
      </c>
      <c r="AC1067" t="s">
        <v>310</v>
      </c>
      <c r="AD1067" t="s">
        <v>310</v>
      </c>
      <c r="AE1067">
        <v>11961.900431993272</v>
      </c>
      <c r="AF1067">
        <v>93.400001525878906</v>
      </c>
      <c r="AG1067">
        <v>8.6999998092651367</v>
      </c>
      <c r="AH1067">
        <v>364.10000610351563</v>
      </c>
      <c r="AI1067" t="s">
        <v>310</v>
      </c>
      <c r="AJ1067">
        <v>3.0999999046325684</v>
      </c>
      <c r="AK1067">
        <v>6500</v>
      </c>
      <c r="AL1067">
        <v>79.181166511111783</v>
      </c>
      <c r="AM1067">
        <v>0.89909954017235172</v>
      </c>
      <c r="AN1067">
        <v>4.8124452913800875</v>
      </c>
      <c r="AO1067">
        <v>14.570274888475735</v>
      </c>
      <c r="AP1067">
        <v>4.7587228887197047E-2</v>
      </c>
      <c r="AQ1067">
        <v>3.9397052317857741</v>
      </c>
      <c r="AR1067">
        <v>31540.471799723306</v>
      </c>
      <c r="AS1067">
        <v>50517.007800292966</v>
      </c>
      <c r="AT1067">
        <v>429.9460613568624</v>
      </c>
      <c r="AU1067">
        <v>649.80559501647951</v>
      </c>
      <c r="AV1067">
        <v>576.90808508131238</v>
      </c>
      <c r="AW1067">
        <v>594.82959128485788</v>
      </c>
      <c r="AX1067">
        <v>593.29610265096028</v>
      </c>
      <c r="AY1067">
        <v>581.47988024817573</v>
      </c>
      <c r="AZ1067">
        <v>3.5620043093131648</v>
      </c>
      <c r="BA1067">
        <v>-17.753558534383775</v>
      </c>
      <c r="BB1067">
        <v>41.726074065102473</v>
      </c>
      <c r="BC1067">
        <v>981.84860331217453</v>
      </c>
      <c r="BD1067">
        <v>6999.6256559583871</v>
      </c>
      <c r="BE1067" s="33">
        <v>9.7099997103214264E-2</v>
      </c>
      <c r="BF1067" s="33"/>
    </row>
    <row r="1068" spans="3:58" x14ac:dyDescent="0.3">
      <c r="C1068" s="34">
        <v>43797</v>
      </c>
      <c r="D1068">
        <v>19499.302379692926</v>
      </c>
      <c r="E1068">
        <v>182.67219175232782</v>
      </c>
      <c r="F1068">
        <v>649.23859490288623</v>
      </c>
      <c r="G1068" t="s">
        <v>310</v>
      </c>
      <c r="H1068">
        <v>1350.0104831271701</v>
      </c>
      <c r="I1068">
        <v>719.81956375969776</v>
      </c>
      <c r="J1068">
        <v>3.0693605592681301</v>
      </c>
      <c r="K1068">
        <v>253.50277014838323</v>
      </c>
      <c r="L1068">
        <v>311.58537991841632</v>
      </c>
      <c r="M1068">
        <v>328.61132621765137</v>
      </c>
      <c r="N1068">
        <v>1345.1539413876003</v>
      </c>
      <c r="O1068">
        <v>23.410577301184336</v>
      </c>
      <c r="P1068">
        <v>17.226934909820557</v>
      </c>
      <c r="Q1068">
        <v>6.0884793069627552</v>
      </c>
      <c r="R1068">
        <v>1119.5879781511094</v>
      </c>
      <c r="S1068">
        <v>1000.0141161600749</v>
      </c>
      <c r="T1068">
        <v>5000.0039638943144</v>
      </c>
      <c r="U1068">
        <v>2799.6800005594891</v>
      </c>
      <c r="V1068">
        <v>201.02305422888861</v>
      </c>
      <c r="W1068">
        <v>23.399999618530273</v>
      </c>
      <c r="X1068">
        <v>0.71609997749328613</v>
      </c>
      <c r="Y1068">
        <v>1.9199999570846558</v>
      </c>
      <c r="Z1068" t="s">
        <v>310</v>
      </c>
      <c r="AA1068" t="s">
        <v>310</v>
      </c>
      <c r="AB1068" t="s">
        <v>310</v>
      </c>
      <c r="AC1068" t="s">
        <v>310</v>
      </c>
      <c r="AD1068" t="s">
        <v>310</v>
      </c>
      <c r="AE1068">
        <v>12153.182555813259</v>
      </c>
      <c r="AF1068">
        <v>93.400001525878906</v>
      </c>
      <c r="AG1068">
        <v>8.6999998092651367</v>
      </c>
      <c r="AH1068">
        <v>364.10000610351563</v>
      </c>
      <c r="AI1068" t="s">
        <v>310</v>
      </c>
      <c r="AJ1068">
        <v>3.0999999046325684</v>
      </c>
      <c r="AK1068">
        <v>6500</v>
      </c>
      <c r="AL1068">
        <v>79.233642546335858</v>
      </c>
      <c r="AM1068">
        <v>0.89216486766106551</v>
      </c>
      <c r="AN1068">
        <v>4.755515778395865</v>
      </c>
      <c r="AO1068">
        <v>14.585481386052237</v>
      </c>
      <c r="AP1068">
        <v>4.6059513154129185E-2</v>
      </c>
      <c r="AQ1068">
        <v>4.0886615855826269</v>
      </c>
      <c r="AR1068">
        <v>32023.086256917319</v>
      </c>
      <c r="AS1068">
        <v>51042.570496961809</v>
      </c>
      <c r="AT1068">
        <v>432.76444352467854</v>
      </c>
      <c r="AU1068">
        <v>649.89926526811382</v>
      </c>
      <c r="AV1068">
        <v>581.51415189107263</v>
      </c>
      <c r="AW1068">
        <v>598.79217961629229</v>
      </c>
      <c r="AX1068">
        <v>597.10984518263081</v>
      </c>
      <c r="AY1068">
        <v>585.52075019412575</v>
      </c>
      <c r="AZ1068">
        <v>3.6954677455127238</v>
      </c>
      <c r="BA1068">
        <v>-17.656754950682323</v>
      </c>
      <c r="BB1068">
        <v>41.786767474810283</v>
      </c>
      <c r="BC1068">
        <v>975.52210837470159</v>
      </c>
      <c r="BD1068">
        <v>6999.5369369506834</v>
      </c>
      <c r="BE1068" s="33">
        <v>9.7099997103214264E-2</v>
      </c>
      <c r="BF1068" s="33"/>
    </row>
    <row r="1069" spans="3:58" x14ac:dyDescent="0.3">
      <c r="C1069" s="34">
        <v>43798</v>
      </c>
      <c r="D1069">
        <v>19500.737114122177</v>
      </c>
      <c r="E1069">
        <v>179.57277977731493</v>
      </c>
      <c r="F1069">
        <v>649.45025602976477</v>
      </c>
      <c r="G1069" t="s">
        <v>310</v>
      </c>
      <c r="H1069">
        <v>1349.516980489095</v>
      </c>
      <c r="I1069">
        <v>717.96011337704124</v>
      </c>
      <c r="J1069">
        <v>3.2651674274769094</v>
      </c>
      <c r="K1069">
        <v>275.11586152182684</v>
      </c>
      <c r="L1069">
        <v>329.726857609219</v>
      </c>
      <c r="M1069">
        <v>343.10271475050183</v>
      </c>
      <c r="N1069">
        <v>1345.9108617570664</v>
      </c>
      <c r="O1069">
        <v>23.526925506856706</v>
      </c>
      <c r="P1069">
        <v>17.339221000671387</v>
      </c>
      <c r="Q1069">
        <v>6.1003646850585938</v>
      </c>
      <c r="R1069">
        <v>1119.5202935536702</v>
      </c>
      <c r="S1069">
        <v>999.94252573649089</v>
      </c>
      <c r="T1069">
        <v>5000.0014109293616</v>
      </c>
      <c r="U1069">
        <v>2800.5026229858399</v>
      </c>
      <c r="V1069">
        <v>200.63975060780842</v>
      </c>
      <c r="W1069">
        <v>23.399999618530273</v>
      </c>
      <c r="X1069">
        <v>0.71609997749328613</v>
      </c>
      <c r="Y1069">
        <v>1.9199999570846558</v>
      </c>
      <c r="Z1069" t="s">
        <v>310</v>
      </c>
      <c r="AA1069" t="s">
        <v>310</v>
      </c>
      <c r="AB1069" t="s">
        <v>310</v>
      </c>
      <c r="AC1069" t="s">
        <v>310</v>
      </c>
      <c r="AD1069" t="s">
        <v>310</v>
      </c>
      <c r="AE1069">
        <v>12452.316289605034</v>
      </c>
      <c r="AF1069">
        <v>93.400001525878906</v>
      </c>
      <c r="AG1069">
        <v>8.6999998092651367</v>
      </c>
      <c r="AH1069">
        <v>364.10000610351563</v>
      </c>
      <c r="AI1069" t="s">
        <v>310</v>
      </c>
      <c r="AJ1069">
        <v>3.0999999046325684</v>
      </c>
      <c r="AK1069">
        <v>6500</v>
      </c>
      <c r="AL1069">
        <v>79.10866530736287</v>
      </c>
      <c r="AM1069">
        <v>0.90469270013272762</v>
      </c>
      <c r="AN1069">
        <v>4.5634955810175999</v>
      </c>
      <c r="AO1069">
        <v>14.878353286120626</v>
      </c>
      <c r="AP1069">
        <v>4.5907072205510407E-2</v>
      </c>
      <c r="AQ1069">
        <v>4.1854581301410994</v>
      </c>
      <c r="AR1069">
        <v>32476.786176215279</v>
      </c>
      <c r="AS1069">
        <v>50837.220357259117</v>
      </c>
      <c r="AT1069">
        <v>430.45412845611571</v>
      </c>
      <c r="AU1069">
        <v>649.95346026950415</v>
      </c>
      <c r="AV1069">
        <v>576.2869040171305</v>
      </c>
      <c r="AW1069">
        <v>595.22145805358889</v>
      </c>
      <c r="AX1069">
        <v>594.09076504177517</v>
      </c>
      <c r="AY1069">
        <v>581.08543283674453</v>
      </c>
      <c r="AZ1069">
        <v>3.4180009515749084</v>
      </c>
      <c r="BA1069">
        <v>-16.647801211807462</v>
      </c>
      <c r="BB1069">
        <v>52.473802272478743</v>
      </c>
      <c r="BC1069">
        <v>990.29324978722468</v>
      </c>
      <c r="BD1069">
        <v>6999.7708162095814</v>
      </c>
      <c r="BE1069" s="33">
        <v>9.7099997103214264E-2</v>
      </c>
      <c r="BF1069" s="33"/>
    </row>
    <row r="1070" spans="3:58" x14ac:dyDescent="0.3">
      <c r="C1070" s="34">
        <v>43799</v>
      </c>
      <c r="D1070">
        <v>19498.136469862195</v>
      </c>
      <c r="E1070">
        <v>181.11427418390909</v>
      </c>
      <c r="F1070">
        <v>646.6281027264065</v>
      </c>
      <c r="G1070" t="s">
        <v>310</v>
      </c>
      <c r="H1070">
        <v>1349.977441575792</v>
      </c>
      <c r="I1070">
        <v>713.18090076446538</v>
      </c>
      <c r="J1070">
        <v>3.4716614236434302</v>
      </c>
      <c r="K1070">
        <v>267.3541408326891</v>
      </c>
      <c r="L1070">
        <v>342.9534567726983</v>
      </c>
      <c r="M1070">
        <v>362.40008407168921</v>
      </c>
      <c r="N1070">
        <v>1348.1057382371691</v>
      </c>
      <c r="O1070">
        <v>23.606912382443745</v>
      </c>
      <c r="P1070">
        <v>17.425316969553631</v>
      </c>
      <c r="Q1070">
        <v>6.0616155200534401</v>
      </c>
      <c r="R1070">
        <v>1115.5134094238281</v>
      </c>
      <c r="S1070">
        <v>999.93797431521944</v>
      </c>
      <c r="T1070">
        <v>4999.9708045111765</v>
      </c>
      <c r="U1070">
        <v>2799.611176723904</v>
      </c>
      <c r="V1070">
        <v>200.60391754574246</v>
      </c>
      <c r="W1070">
        <v>23.399999618530273</v>
      </c>
      <c r="X1070">
        <v>0.71609997749328613</v>
      </c>
      <c r="Y1070">
        <v>1.9199999570846558</v>
      </c>
      <c r="Z1070" t="s">
        <v>310</v>
      </c>
      <c r="AA1070" t="s">
        <v>310</v>
      </c>
      <c r="AB1070" t="s">
        <v>310</v>
      </c>
      <c r="AC1070" t="s">
        <v>310</v>
      </c>
      <c r="AD1070" t="s">
        <v>310</v>
      </c>
      <c r="AE1070">
        <v>12479.085113864476</v>
      </c>
      <c r="AF1070">
        <v>93.400001525878906</v>
      </c>
      <c r="AG1070">
        <v>8.6999998092651367</v>
      </c>
      <c r="AH1070">
        <v>364.10000610351563</v>
      </c>
      <c r="AI1070" t="s">
        <v>310</v>
      </c>
      <c r="AJ1070">
        <v>3.0999999046325684</v>
      </c>
      <c r="AK1070">
        <v>6500</v>
      </c>
      <c r="AL1070">
        <v>79.107311916351321</v>
      </c>
      <c r="AM1070">
        <v>0.91562399319890475</v>
      </c>
      <c r="AN1070">
        <v>4.3490911513566974</v>
      </c>
      <c r="AO1070">
        <v>15.076324855950144</v>
      </c>
      <c r="AP1070">
        <v>4.5438716446773872E-2</v>
      </c>
      <c r="AQ1070">
        <v>4.2559114083647724</v>
      </c>
      <c r="AR1070">
        <v>32508.820914035372</v>
      </c>
      <c r="AS1070">
        <v>51226.264678276908</v>
      </c>
      <c r="AT1070">
        <v>429.1226514922248</v>
      </c>
      <c r="AU1070">
        <v>647.33277212778728</v>
      </c>
      <c r="AV1070">
        <v>581.18393686082629</v>
      </c>
      <c r="AW1070">
        <v>599.54530870649546</v>
      </c>
      <c r="AX1070">
        <v>598.68328026665586</v>
      </c>
      <c r="AY1070">
        <v>584.74835486941868</v>
      </c>
      <c r="AZ1070">
        <v>4.0131773586902355</v>
      </c>
      <c r="BA1070">
        <v>-16.903078901767731</v>
      </c>
      <c r="BB1070">
        <v>57.643977990415358</v>
      </c>
      <c r="BC1070">
        <v>998.69143962860107</v>
      </c>
      <c r="BD1070">
        <v>6999.5499192979605</v>
      </c>
      <c r="BE1070" s="33">
        <v>9.7099997103214264E-2</v>
      </c>
      <c r="BF1070" s="33"/>
    </row>
    <row r="1071" spans="3:58" x14ac:dyDescent="0.3">
      <c r="C1071" s="34">
        <v>43800</v>
      </c>
      <c r="D1071">
        <v>19496.985221354167</v>
      </c>
      <c r="E1071">
        <v>182.01578380796644</v>
      </c>
      <c r="F1071">
        <v>647.51515017615429</v>
      </c>
      <c r="G1071" t="s">
        <v>310</v>
      </c>
      <c r="H1071">
        <v>1350.0248776329888</v>
      </c>
      <c r="I1071">
        <v>713.84726755354143</v>
      </c>
      <c r="J1071">
        <v>3.4469901483919885</v>
      </c>
      <c r="K1071">
        <v>256.92930255466035</v>
      </c>
      <c r="L1071">
        <v>328.52883603837756</v>
      </c>
      <c r="M1071">
        <v>347.02495733896893</v>
      </c>
      <c r="N1071">
        <v>1347.1554239061143</v>
      </c>
      <c r="O1071">
        <v>23.644729543394511</v>
      </c>
      <c r="P1071">
        <v>17.46489143371582</v>
      </c>
      <c r="Q1071">
        <v>6.0929760403103295</v>
      </c>
      <c r="R1071">
        <v>1113.1645023345948</v>
      </c>
      <c r="S1071">
        <v>999.988439157274</v>
      </c>
      <c r="T1071">
        <v>4999.9732308281791</v>
      </c>
      <c r="U1071">
        <v>2799.6583855523004</v>
      </c>
      <c r="V1071">
        <v>200.25796451568604</v>
      </c>
      <c r="W1071">
        <v>23.399999618530273</v>
      </c>
      <c r="X1071">
        <v>0.71609997749328613</v>
      </c>
      <c r="Y1071">
        <v>1.9199999570846558</v>
      </c>
      <c r="Z1071" t="s">
        <v>310</v>
      </c>
      <c r="AA1071" t="s">
        <v>310</v>
      </c>
      <c r="AB1071" t="s">
        <v>310</v>
      </c>
      <c r="AC1071" t="s">
        <v>310</v>
      </c>
      <c r="AD1071" t="s">
        <v>310</v>
      </c>
      <c r="AE1071">
        <v>12315.306405639649</v>
      </c>
      <c r="AF1071">
        <v>93.400001525878906</v>
      </c>
      <c r="AG1071">
        <v>8.6999998092651367</v>
      </c>
      <c r="AH1071">
        <v>364.10000610351563</v>
      </c>
      <c r="AI1071" t="s">
        <v>310</v>
      </c>
      <c r="AJ1071">
        <v>3.0999999046325684</v>
      </c>
      <c r="AK1071">
        <v>6500</v>
      </c>
      <c r="AL1071">
        <v>78.988478506935962</v>
      </c>
      <c r="AM1071">
        <v>0.92165934234443636</v>
      </c>
      <c r="AN1071">
        <v>4.3984048689405126</v>
      </c>
      <c r="AO1071">
        <v>15.157252482242054</v>
      </c>
      <c r="AP1071">
        <v>4.6448842467119299E-2</v>
      </c>
      <c r="AQ1071">
        <v>3.7360282103220621</v>
      </c>
      <c r="AR1071">
        <v>31900.350013563369</v>
      </c>
      <c r="AS1071">
        <v>51087.910112847225</v>
      </c>
      <c r="AT1071">
        <v>429.97891982396442</v>
      </c>
      <c r="AU1071">
        <v>648.19954147338865</v>
      </c>
      <c r="AV1071">
        <v>581.23855590820313</v>
      </c>
      <c r="AW1071">
        <v>600.0651423348321</v>
      </c>
      <c r="AX1071">
        <v>599.14866917928055</v>
      </c>
      <c r="AY1071">
        <v>585.45080986022947</v>
      </c>
      <c r="AZ1071">
        <v>3.783384232223034</v>
      </c>
      <c r="BA1071">
        <v>-17.282199609279633</v>
      </c>
      <c r="BB1071">
        <v>47.423175847530366</v>
      </c>
      <c r="BC1071">
        <v>1003.5643854565091</v>
      </c>
      <c r="BD1071">
        <v>6999.5997707790802</v>
      </c>
      <c r="BE1071" s="33">
        <v>9.7099997103214264E-2</v>
      </c>
      <c r="BF1071" s="33"/>
    </row>
    <row r="1072" spans="3:58" x14ac:dyDescent="0.3">
      <c r="C1072" s="34">
        <v>43801</v>
      </c>
      <c r="D1072">
        <v>19498.056132205158</v>
      </c>
      <c r="E1072">
        <v>182.49429064153145</v>
      </c>
      <c r="F1072">
        <v>649.08808066747497</v>
      </c>
      <c r="G1072" t="s">
        <v>310</v>
      </c>
      <c r="H1072">
        <v>1350.0249974330577</v>
      </c>
      <c r="I1072">
        <v>716.31918475315115</v>
      </c>
      <c r="J1072">
        <v>3.3497317522564076</v>
      </c>
      <c r="K1072">
        <v>271.33337169034633</v>
      </c>
      <c r="L1072">
        <v>330.07113684279597</v>
      </c>
      <c r="M1072">
        <v>353.56840812609801</v>
      </c>
      <c r="N1072">
        <v>1346.956669725</v>
      </c>
      <c r="O1072">
        <v>23.644277630427776</v>
      </c>
      <c r="P1072">
        <v>17.460192198822938</v>
      </c>
      <c r="Q1072">
        <v>6.159749787763781</v>
      </c>
      <c r="R1072">
        <v>1115.3664439425565</v>
      </c>
      <c r="S1072">
        <v>1000.0575285406275</v>
      </c>
      <c r="T1072">
        <v>5000.0181743631847</v>
      </c>
      <c r="U1072">
        <v>2799.5115093308877</v>
      </c>
      <c r="V1072">
        <v>200.82059141768582</v>
      </c>
      <c r="W1072">
        <v>23.550000190734863</v>
      </c>
      <c r="X1072">
        <v>0.72300000488758087</v>
      </c>
      <c r="Y1072">
        <v>1.8149999678134918</v>
      </c>
      <c r="Z1072" t="s">
        <v>310</v>
      </c>
      <c r="AA1072" t="s">
        <v>310</v>
      </c>
      <c r="AB1072" t="s">
        <v>310</v>
      </c>
      <c r="AC1072" t="s">
        <v>310</v>
      </c>
      <c r="AD1072" t="s">
        <v>310</v>
      </c>
      <c r="AE1072">
        <v>12303.358176081802</v>
      </c>
      <c r="AF1072">
        <v>93.549999237060547</v>
      </c>
      <c r="AG1072">
        <v>8.5049996376037598</v>
      </c>
      <c r="AH1072">
        <v>359.97500610351563</v>
      </c>
      <c r="AI1072" t="s">
        <v>310</v>
      </c>
      <c r="AJ1072">
        <v>2.2749999761581421</v>
      </c>
      <c r="AK1072">
        <v>6500</v>
      </c>
      <c r="AL1072">
        <v>78.89600851631667</v>
      </c>
      <c r="AM1072">
        <v>0.92066815382763845</v>
      </c>
      <c r="AN1072">
        <v>4.5165542550197131</v>
      </c>
      <c r="AO1072">
        <v>15.1300181337214</v>
      </c>
      <c r="AP1072">
        <v>4.5459149152363168E-2</v>
      </c>
      <c r="AQ1072">
        <v>3.9854031944041486</v>
      </c>
      <c r="AR1072">
        <v>31847.311716056742</v>
      </c>
      <c r="AS1072">
        <v>50758.211362688897</v>
      </c>
      <c r="AT1072">
        <v>431.62866254792124</v>
      </c>
      <c r="AU1072">
        <v>649.86114739893208</v>
      </c>
      <c r="AV1072">
        <v>581.79958847675175</v>
      </c>
      <c r="AW1072">
        <v>601.0010222845043</v>
      </c>
      <c r="AX1072">
        <v>600.31481649936779</v>
      </c>
      <c r="AY1072">
        <v>586.18403390175718</v>
      </c>
      <c r="AZ1072">
        <v>3.7489664666951064</v>
      </c>
      <c r="BA1072">
        <v>-17.217782928344132</v>
      </c>
      <c r="BB1072">
        <v>49.629897809724177</v>
      </c>
      <c r="BC1072">
        <v>1004.2777454727576</v>
      </c>
      <c r="BD1072">
        <v>6999.5334960187874</v>
      </c>
      <c r="BE1072" s="33">
        <v>9.4074998361368969E-2</v>
      </c>
      <c r="BF1072" s="33"/>
    </row>
    <row r="1073" spans="3:58" x14ac:dyDescent="0.3">
      <c r="C1073" s="34">
        <v>43802</v>
      </c>
      <c r="D1073">
        <v>19500.505013046506</v>
      </c>
      <c r="E1073">
        <v>181.72949862423141</v>
      </c>
      <c r="F1073">
        <v>649.12317798780919</v>
      </c>
      <c r="G1073" t="s">
        <v>310</v>
      </c>
      <c r="H1073">
        <v>1350.3744912532484</v>
      </c>
      <c r="I1073">
        <v>717.72079191861519</v>
      </c>
      <c r="J1073">
        <v>3.3673482809619197</v>
      </c>
      <c r="K1073">
        <v>269.20364168881144</v>
      </c>
      <c r="L1073">
        <v>339.32490308965322</v>
      </c>
      <c r="M1073">
        <v>362.24340525375004</v>
      </c>
      <c r="N1073">
        <v>1348.1368520752076</v>
      </c>
      <c r="O1073">
        <v>23.467196489792123</v>
      </c>
      <c r="P1073">
        <v>17.289542476986124</v>
      </c>
      <c r="Q1073">
        <v>6.1777891901566484</v>
      </c>
      <c r="R1073">
        <v>1112.8995896575591</v>
      </c>
      <c r="S1073">
        <v>999.92307578325483</v>
      </c>
      <c r="T1073">
        <v>5000.0078651377989</v>
      </c>
      <c r="U1073">
        <v>2801.4044097452179</v>
      </c>
      <c r="V1073">
        <v>200.79128573514203</v>
      </c>
      <c r="W1073">
        <v>23.449999809265137</v>
      </c>
      <c r="X1073">
        <v>0.74930001795291901</v>
      </c>
      <c r="Y1073">
        <v>1.8100000321865082</v>
      </c>
      <c r="Z1073" t="s">
        <v>310</v>
      </c>
      <c r="AA1073" t="s">
        <v>310</v>
      </c>
      <c r="AB1073" t="s">
        <v>310</v>
      </c>
      <c r="AC1073" t="s">
        <v>310</v>
      </c>
      <c r="AD1073" t="s">
        <v>310</v>
      </c>
      <c r="AE1073">
        <v>12479.587351813612</v>
      </c>
      <c r="AF1073">
        <v>93.524999618530273</v>
      </c>
      <c r="AG1073">
        <v>8.6274995803833008</v>
      </c>
      <c r="AH1073">
        <v>359.19999694824219</v>
      </c>
      <c r="AI1073" t="s">
        <v>310</v>
      </c>
      <c r="AJ1073">
        <v>2</v>
      </c>
      <c r="AK1073">
        <v>6500</v>
      </c>
      <c r="AL1073">
        <v>78.985115768896236</v>
      </c>
      <c r="AM1073">
        <v>0.9202066028810163</v>
      </c>
      <c r="AN1073">
        <v>4.4790482702309369</v>
      </c>
      <c r="AO1073">
        <v>15.076347244882648</v>
      </c>
      <c r="AP1073">
        <v>4.4385511901501487E-2</v>
      </c>
      <c r="AQ1073">
        <v>4.1255932314127195</v>
      </c>
      <c r="AR1073">
        <v>32151.860605222384</v>
      </c>
      <c r="AS1073">
        <v>50091.093119981793</v>
      </c>
      <c r="AT1073">
        <v>430.98205446775398</v>
      </c>
      <c r="AU1073">
        <v>650.02765867080586</v>
      </c>
      <c r="AV1073">
        <v>578.70766786335969</v>
      </c>
      <c r="AW1073">
        <v>598.56996496267891</v>
      </c>
      <c r="AX1073">
        <v>597.65017326616214</v>
      </c>
      <c r="AY1073">
        <v>583.70381604453223</v>
      </c>
      <c r="AZ1073">
        <v>3.5840602808617659</v>
      </c>
      <c r="BA1073">
        <v>-16.824415903320361</v>
      </c>
      <c r="BB1073">
        <v>55.821099355445938</v>
      </c>
      <c r="BC1073">
        <v>1028.4405856471144</v>
      </c>
      <c r="BD1073">
        <v>6999.9375688543614</v>
      </c>
      <c r="BE1073" s="33">
        <v>9.768749835590522E-2</v>
      </c>
      <c r="BF1073" s="33"/>
    </row>
    <row r="1074" spans="3:58" x14ac:dyDescent="0.3">
      <c r="C1074" s="34">
        <v>43803</v>
      </c>
      <c r="D1074">
        <v>19478.971697067031</v>
      </c>
      <c r="E1074">
        <v>182.53917095144843</v>
      </c>
      <c r="F1074">
        <v>649.07956020030622</v>
      </c>
      <c r="G1074" t="s">
        <v>310</v>
      </c>
      <c r="H1074">
        <v>1350.012435252457</v>
      </c>
      <c r="I1074">
        <v>719.76129423238001</v>
      </c>
      <c r="J1074">
        <v>3.2201609404974927</v>
      </c>
      <c r="K1074">
        <v>278.75404325211753</v>
      </c>
      <c r="L1074">
        <v>339.12289014781879</v>
      </c>
      <c r="M1074">
        <v>357.00572519970359</v>
      </c>
      <c r="N1074">
        <v>1348.6387597624237</v>
      </c>
      <c r="O1074">
        <v>23.449907840121817</v>
      </c>
      <c r="P1074">
        <v>17.267161266536498</v>
      </c>
      <c r="Q1074">
        <v>6.0304675732665629</v>
      </c>
      <c r="R1074">
        <v>1111.2937421541446</v>
      </c>
      <c r="S1074">
        <v>999.92093116641956</v>
      </c>
      <c r="T1074">
        <v>4999.9301989904343</v>
      </c>
      <c r="U1074">
        <v>2802.2681680914388</v>
      </c>
      <c r="V1074">
        <v>200.87836430037027</v>
      </c>
      <c r="W1074">
        <v>23.250000476837158</v>
      </c>
      <c r="X1074">
        <v>0.78805002570152283</v>
      </c>
      <c r="Y1074">
        <v>1.6700000166893005</v>
      </c>
      <c r="Z1074" t="s">
        <v>310</v>
      </c>
      <c r="AA1074" t="s">
        <v>310</v>
      </c>
      <c r="AB1074" t="s">
        <v>310</v>
      </c>
      <c r="AC1074" t="s">
        <v>310</v>
      </c>
      <c r="AD1074" t="s">
        <v>310</v>
      </c>
      <c r="AE1074">
        <v>12468.934481967895</v>
      </c>
      <c r="AF1074">
        <v>93.274997711181641</v>
      </c>
      <c r="AG1074">
        <v>8.6449999809265137</v>
      </c>
      <c r="AH1074">
        <v>360.00000762939453</v>
      </c>
      <c r="AI1074" t="s">
        <v>310</v>
      </c>
      <c r="AJ1074">
        <v>2</v>
      </c>
      <c r="AK1074">
        <v>6500</v>
      </c>
      <c r="AL1074">
        <v>78.953706072816701</v>
      </c>
      <c r="AM1074">
        <v>0.91908213628659974</v>
      </c>
      <c r="AN1074">
        <v>4.6477550696158563</v>
      </c>
      <c r="AO1074">
        <v>14.948297638062723</v>
      </c>
      <c r="AP1074">
        <v>4.4918848823293306E-2</v>
      </c>
      <c r="AQ1074">
        <v>4.0686844904074864</v>
      </c>
      <c r="AR1074">
        <v>32094.486309706612</v>
      </c>
      <c r="AS1074">
        <v>49725.450645438621</v>
      </c>
      <c r="AT1074">
        <v>431.85110506012745</v>
      </c>
      <c r="AU1074">
        <v>649.99689261442325</v>
      </c>
      <c r="AV1074">
        <v>578.05578696346277</v>
      </c>
      <c r="AW1074">
        <v>598.74554075700894</v>
      </c>
      <c r="AX1074">
        <v>597.8257530449082</v>
      </c>
      <c r="AY1074">
        <v>583.47287894697263</v>
      </c>
      <c r="AZ1074">
        <v>3.6243627411999095</v>
      </c>
      <c r="BA1074">
        <v>-16.640611949672124</v>
      </c>
      <c r="BB1074">
        <v>57.514440634740879</v>
      </c>
      <c r="BC1074">
        <v>1033.0624465024698</v>
      </c>
      <c r="BD1074">
        <v>6999.3190295600625</v>
      </c>
      <c r="BE1074" s="33">
        <v>0.10504583114137252</v>
      </c>
      <c r="BF1074" s="33"/>
    </row>
    <row r="1075" spans="3:58" x14ac:dyDescent="0.3">
      <c r="C1075" s="34">
        <v>43804</v>
      </c>
      <c r="D1075">
        <v>19489.080280794413</v>
      </c>
      <c r="E1075">
        <v>182.45219577379541</v>
      </c>
      <c r="F1075">
        <v>648.77653885031452</v>
      </c>
      <c r="G1075" t="s">
        <v>310</v>
      </c>
      <c r="H1075">
        <v>1350.2264598276329</v>
      </c>
      <c r="I1075">
        <v>717.1956373947155</v>
      </c>
      <c r="J1075">
        <v>3.3130943586605262</v>
      </c>
      <c r="K1075">
        <v>279.44727708846216</v>
      </c>
      <c r="L1075">
        <v>351.33467941877785</v>
      </c>
      <c r="M1075">
        <v>368.66802907541074</v>
      </c>
      <c r="N1075">
        <v>1349.4522507066729</v>
      </c>
      <c r="O1075">
        <v>23.488913847937024</v>
      </c>
      <c r="P1075">
        <v>17.303170313940448</v>
      </c>
      <c r="Q1075">
        <v>6.0849565843645514</v>
      </c>
      <c r="R1075">
        <v>1109.5206420775492</v>
      </c>
      <c r="S1075">
        <v>1000.0069127456217</v>
      </c>
      <c r="T1075">
        <v>5000.0260989249418</v>
      </c>
      <c r="U1075">
        <v>2799.4202114243635</v>
      </c>
      <c r="V1075">
        <v>200.71159074503032</v>
      </c>
      <c r="W1075">
        <v>23.349999904632568</v>
      </c>
      <c r="X1075">
        <v>0.82455000281333923</v>
      </c>
      <c r="Y1075">
        <v>1.5749999582767487</v>
      </c>
      <c r="Z1075" t="s">
        <v>310</v>
      </c>
      <c r="AA1075" t="s">
        <v>310</v>
      </c>
      <c r="AB1075" t="s">
        <v>310</v>
      </c>
      <c r="AC1075" t="s">
        <v>310</v>
      </c>
      <c r="AD1075" t="s">
        <v>310</v>
      </c>
      <c r="AE1075">
        <v>12481.89736688652</v>
      </c>
      <c r="AF1075">
        <v>93.199996948242188</v>
      </c>
      <c r="AG1075">
        <v>8.2999997138977051</v>
      </c>
      <c r="AH1075">
        <v>361.09999847412109</v>
      </c>
      <c r="AI1075" t="s">
        <v>310</v>
      </c>
      <c r="AJ1075">
        <v>2</v>
      </c>
      <c r="AK1075">
        <v>6500</v>
      </c>
      <c r="AL1075">
        <v>79.02403899391669</v>
      </c>
      <c r="AM1075">
        <v>0.91600688004442143</v>
      </c>
      <c r="AN1075">
        <v>4.5303889193826201</v>
      </c>
      <c r="AO1075">
        <v>14.986419694822597</v>
      </c>
      <c r="AP1075">
        <v>4.4379176507425198E-2</v>
      </c>
      <c r="AQ1075">
        <v>4.7041858540751766</v>
      </c>
      <c r="AR1075">
        <v>32399.52717110841</v>
      </c>
      <c r="AS1075">
        <v>50432.142816686181</v>
      </c>
      <c r="AT1075">
        <v>431.26592211578901</v>
      </c>
      <c r="AU1075">
        <v>649.95283871145864</v>
      </c>
      <c r="AV1075">
        <v>574.43809783118706</v>
      </c>
      <c r="AW1075">
        <v>594.91163502892687</v>
      </c>
      <c r="AX1075">
        <v>593.88697743959221</v>
      </c>
      <c r="AY1075">
        <v>579.43793546089944</v>
      </c>
      <c r="AZ1075">
        <v>3.5228368229877298</v>
      </c>
      <c r="BA1075">
        <v>-16.27498735246191</v>
      </c>
      <c r="BB1075">
        <v>63.418142101043742</v>
      </c>
      <c r="BC1075">
        <v>1007.2839162165805</v>
      </c>
      <c r="BD1075">
        <v>6999.6035257579388</v>
      </c>
      <c r="BE1075" s="33">
        <v>0.10472916470219691</v>
      </c>
      <c r="BF1075" s="33"/>
    </row>
    <row r="1076" spans="3:58" x14ac:dyDescent="0.3">
      <c r="C1076" s="34">
        <v>43805</v>
      </c>
      <c r="D1076">
        <v>19500.406149740935</v>
      </c>
      <c r="E1076">
        <v>179.34519905715123</v>
      </c>
      <c r="F1076">
        <v>648.28622141437575</v>
      </c>
      <c r="G1076" t="s">
        <v>310</v>
      </c>
      <c r="H1076">
        <v>1350.6212996955308</v>
      </c>
      <c r="I1076">
        <v>734.71243893380483</v>
      </c>
      <c r="J1076">
        <v>3.3791003276226164</v>
      </c>
      <c r="K1076">
        <v>263.06246168072585</v>
      </c>
      <c r="L1076">
        <v>337.96781047382524</v>
      </c>
      <c r="M1076">
        <v>357.28527707852089</v>
      </c>
      <c r="N1076">
        <v>1348.9082156025845</v>
      </c>
      <c r="O1076">
        <v>23.516266261003437</v>
      </c>
      <c r="P1076">
        <v>17.342550765973222</v>
      </c>
      <c r="Q1076">
        <v>6.0815577267554923</v>
      </c>
      <c r="R1076">
        <v>1106.0192792251307</v>
      </c>
      <c r="S1076">
        <v>1000.0523129165007</v>
      </c>
      <c r="T1076">
        <v>5000.0377284839742</v>
      </c>
      <c r="U1076">
        <v>2798.9226290494848</v>
      </c>
      <c r="V1076">
        <v>201.14631950365717</v>
      </c>
      <c r="W1076">
        <v>23.250000476837158</v>
      </c>
      <c r="X1076">
        <v>0.84845000505447388</v>
      </c>
      <c r="Y1076">
        <v>1.6199999749660492</v>
      </c>
      <c r="Z1076" t="s">
        <v>310</v>
      </c>
      <c r="AA1076" t="s">
        <v>310</v>
      </c>
      <c r="AB1076" t="s">
        <v>310</v>
      </c>
      <c r="AC1076" t="s">
        <v>310</v>
      </c>
      <c r="AD1076" t="s">
        <v>310</v>
      </c>
      <c r="AE1076">
        <v>12466.03701559032</v>
      </c>
      <c r="AF1076">
        <v>93.275001525878906</v>
      </c>
      <c r="AG1076">
        <v>8.4000000953674316</v>
      </c>
      <c r="AH1076">
        <v>361.09999847412109</v>
      </c>
      <c r="AI1076" t="s">
        <v>310</v>
      </c>
      <c r="AJ1076">
        <v>2</v>
      </c>
      <c r="AK1076">
        <v>6500</v>
      </c>
      <c r="AL1076">
        <v>78.823733832340793</v>
      </c>
      <c r="AM1076">
        <v>0.92754484480174781</v>
      </c>
      <c r="AN1076">
        <v>4.508272203278211</v>
      </c>
      <c r="AO1076">
        <v>15.209622170039703</v>
      </c>
      <c r="AP1076">
        <v>4.4782203059202143E-2</v>
      </c>
      <c r="AQ1076">
        <v>3.9495989631000419</v>
      </c>
      <c r="AR1076">
        <v>32077.764403699508</v>
      </c>
      <c r="AS1076">
        <v>51616.958408389757</v>
      </c>
      <c r="AT1076">
        <v>429.25560331519415</v>
      </c>
      <c r="AU1076">
        <v>649.07165721716922</v>
      </c>
      <c r="AV1076">
        <v>578.31157921831721</v>
      </c>
      <c r="AW1076">
        <v>598.65423463026787</v>
      </c>
      <c r="AX1076">
        <v>597.35554775000162</v>
      </c>
      <c r="AY1076">
        <v>583.61168211734514</v>
      </c>
      <c r="AZ1076">
        <v>3.7430265656182691</v>
      </c>
      <c r="BA1076">
        <v>-16.613200192146198</v>
      </c>
      <c r="BB1076">
        <v>54.889481472419995</v>
      </c>
      <c r="BC1076">
        <v>1020.0220898898508</v>
      </c>
      <c r="BD1076">
        <v>7000.3028168225665</v>
      </c>
      <c r="BE1076" s="33">
        <v>0.11061250201116006</v>
      </c>
      <c r="BF1076" s="33"/>
    </row>
    <row r="1077" spans="3:58" x14ac:dyDescent="0.3">
      <c r="C1077" s="34">
        <v>43806</v>
      </c>
      <c r="D1077">
        <v>19504.78000365453</v>
      </c>
      <c r="E1077">
        <v>179.37893794767146</v>
      </c>
      <c r="F1077">
        <v>647.38785176909448</v>
      </c>
      <c r="G1077" t="s">
        <v>310</v>
      </c>
      <c r="H1077">
        <v>1349.9967401665681</v>
      </c>
      <c r="I1077">
        <v>728.96270546889775</v>
      </c>
      <c r="J1077">
        <v>3.2348774520302146</v>
      </c>
      <c r="K1077">
        <v>277.74576056017634</v>
      </c>
      <c r="L1077">
        <v>332.84270472318838</v>
      </c>
      <c r="M1077">
        <v>353.45015309179246</v>
      </c>
      <c r="N1077">
        <v>1348.2173435618495</v>
      </c>
      <c r="O1077">
        <v>23.552250618397295</v>
      </c>
      <c r="P1077">
        <v>17.366150830898263</v>
      </c>
      <c r="Q1077">
        <v>6.11693443756071</v>
      </c>
      <c r="R1077">
        <v>1107.8895181839857</v>
      </c>
      <c r="S1077">
        <v>999.99056513002665</v>
      </c>
      <c r="T1077">
        <v>5000.0014824584696</v>
      </c>
      <c r="U1077">
        <v>2798.6347354908962</v>
      </c>
      <c r="V1077">
        <v>200.98150501146159</v>
      </c>
      <c r="W1077">
        <v>23.200000762939453</v>
      </c>
      <c r="X1077">
        <v>0.86962500214576721</v>
      </c>
      <c r="Y1077">
        <v>1.7449999749660492</v>
      </c>
      <c r="Z1077" t="s">
        <v>310</v>
      </c>
      <c r="AA1077" t="s">
        <v>310</v>
      </c>
      <c r="AB1077" t="s">
        <v>310</v>
      </c>
      <c r="AC1077" t="s">
        <v>310</v>
      </c>
      <c r="AD1077" t="s">
        <v>310</v>
      </c>
      <c r="AE1077">
        <v>12454.954700523012</v>
      </c>
      <c r="AF1077">
        <v>92.925003051757813</v>
      </c>
      <c r="AG1077">
        <v>8.4474997520446777</v>
      </c>
      <c r="AH1077">
        <v>361.67499542236328</v>
      </c>
      <c r="AI1077" t="s">
        <v>310</v>
      </c>
      <c r="AJ1077">
        <v>2</v>
      </c>
      <c r="AK1077">
        <v>6500</v>
      </c>
      <c r="AL1077">
        <v>78.880532839958903</v>
      </c>
      <c r="AM1077">
        <v>0.92165938340811016</v>
      </c>
      <c r="AN1077">
        <v>4.6452751173006064</v>
      </c>
      <c r="AO1077">
        <v>15.026486554567038</v>
      </c>
      <c r="AP1077">
        <v>4.3366244148245282E-2</v>
      </c>
      <c r="AQ1077">
        <v>3.9152471618804583</v>
      </c>
      <c r="AR1077">
        <v>32184.160029273811</v>
      </c>
      <c r="AS1077">
        <v>51135.586588690669</v>
      </c>
      <c r="AT1077">
        <v>430.23403069095752</v>
      </c>
      <c r="AU1077">
        <v>648.05215744207931</v>
      </c>
      <c r="AV1077">
        <v>577.46925374937882</v>
      </c>
      <c r="AW1077">
        <v>597.53431211413226</v>
      </c>
      <c r="AX1077">
        <v>596.55449168390908</v>
      </c>
      <c r="AY1077">
        <v>582.43584653794949</v>
      </c>
      <c r="AZ1077">
        <v>3.7487719580750398</v>
      </c>
      <c r="BA1077">
        <v>-16.946775833576528</v>
      </c>
      <c r="BB1077">
        <v>53.231117447020679</v>
      </c>
      <c r="BC1077">
        <v>970.76209564170961</v>
      </c>
      <c r="BD1077">
        <v>6999.7463598315835</v>
      </c>
      <c r="BE1077" s="33">
        <v>0.1098666690910856</v>
      </c>
      <c r="BF1077" s="33"/>
    </row>
    <row r="1078" spans="3:58" x14ac:dyDescent="0.3">
      <c r="C1078" s="34">
        <v>43807</v>
      </c>
      <c r="D1078">
        <v>19498.914507908339</v>
      </c>
      <c r="E1078">
        <v>182.28068198641446</v>
      </c>
      <c r="F1078">
        <v>649.1080688521331</v>
      </c>
      <c r="G1078" t="s">
        <v>310</v>
      </c>
      <c r="H1078">
        <v>1349.9872341752077</v>
      </c>
      <c r="I1078">
        <v>733.06296736484319</v>
      </c>
      <c r="J1078">
        <v>3.1780378271693976</v>
      </c>
      <c r="K1078">
        <v>282.56712656402038</v>
      </c>
      <c r="L1078">
        <v>348.65754291780416</v>
      </c>
      <c r="M1078">
        <v>362.16556972381522</v>
      </c>
      <c r="N1078">
        <v>1348.6671511844381</v>
      </c>
      <c r="O1078">
        <v>23.51756200927375</v>
      </c>
      <c r="P1078">
        <v>17.328362580500215</v>
      </c>
      <c r="Q1078">
        <v>6.1082188646173234</v>
      </c>
      <c r="R1078">
        <v>1106.6881957046401</v>
      </c>
      <c r="S1078">
        <v>999.78619714253966</v>
      </c>
      <c r="T1078">
        <v>5000.0014522286947</v>
      </c>
      <c r="U1078">
        <v>2801.4475667636425</v>
      </c>
      <c r="V1078">
        <v>200.73142262901683</v>
      </c>
      <c r="W1078">
        <v>23.349999904632568</v>
      </c>
      <c r="X1078">
        <v>0.87109997868537903</v>
      </c>
      <c r="Y1078">
        <v>1.7649999856948853</v>
      </c>
      <c r="Z1078" t="s">
        <v>310</v>
      </c>
      <c r="AA1078" t="s">
        <v>310</v>
      </c>
      <c r="AB1078" t="s">
        <v>310</v>
      </c>
      <c r="AC1078" t="s">
        <v>310</v>
      </c>
      <c r="AD1078" t="s">
        <v>310</v>
      </c>
      <c r="AE1078">
        <v>12494.812987788802</v>
      </c>
      <c r="AF1078">
        <v>91.524999618530273</v>
      </c>
      <c r="AG1078">
        <v>8.5149998664855957</v>
      </c>
      <c r="AH1078">
        <v>358.37500762939453</v>
      </c>
      <c r="AI1078" t="s">
        <v>310</v>
      </c>
      <c r="AJ1078">
        <v>2</v>
      </c>
      <c r="AK1078">
        <v>6500</v>
      </c>
      <c r="AL1078">
        <v>79.006597802804194</v>
      </c>
      <c r="AM1078">
        <v>0.91340208635330478</v>
      </c>
      <c r="AN1078">
        <v>4.6800267925027628</v>
      </c>
      <c r="AO1078">
        <v>14.858906566945494</v>
      </c>
      <c r="AP1078">
        <v>4.3614574016307146E-2</v>
      </c>
      <c r="AQ1078">
        <v>4.3174575282331409</v>
      </c>
      <c r="AR1078">
        <v>32645.384149326394</v>
      </c>
      <c r="AS1078">
        <v>49976.238394798092</v>
      </c>
      <c r="AT1078">
        <v>432.50674335163984</v>
      </c>
      <c r="AU1078">
        <v>650.0525104028344</v>
      </c>
      <c r="AV1078">
        <v>576.99856745558054</v>
      </c>
      <c r="AW1078">
        <v>596.92207656044354</v>
      </c>
      <c r="AX1078">
        <v>596.04910991292365</v>
      </c>
      <c r="AY1078">
        <v>582.10318980348211</v>
      </c>
      <c r="AZ1078">
        <v>3.6470808372787049</v>
      </c>
      <c r="BA1078">
        <v>-16.442357962295127</v>
      </c>
      <c r="BB1078">
        <v>62.585600836636225</v>
      </c>
      <c r="BC1078">
        <v>1034.5696631087492</v>
      </c>
      <c r="BD1078">
        <v>7000.155344103453</v>
      </c>
      <c r="BE1078" s="33">
        <v>0.10818750225007534</v>
      </c>
      <c r="BF1078" s="33"/>
    </row>
    <row r="1079" spans="3:58" x14ac:dyDescent="0.3">
      <c r="C1079" s="34">
        <v>43808</v>
      </c>
      <c r="D1079">
        <v>19475.083656443778</v>
      </c>
      <c r="E1079">
        <v>180.9754627072451</v>
      </c>
      <c r="F1079">
        <v>648.2580577824632</v>
      </c>
      <c r="G1079" t="s">
        <v>310</v>
      </c>
      <c r="H1079">
        <v>1350.2579250943752</v>
      </c>
      <c r="I1079">
        <v>732.23494162514794</v>
      </c>
      <c r="J1079">
        <v>3.1766478255992481</v>
      </c>
      <c r="K1079">
        <v>266.78782789708629</v>
      </c>
      <c r="L1079">
        <v>340.57036642435617</v>
      </c>
      <c r="M1079">
        <v>360.94779449177895</v>
      </c>
      <c r="N1079">
        <v>1348.6590815350251</v>
      </c>
      <c r="O1079">
        <v>23.492265382645961</v>
      </c>
      <c r="P1079">
        <v>17.311188132298401</v>
      </c>
      <c r="Q1079">
        <v>6.1179067034131869</v>
      </c>
      <c r="R1079">
        <v>1104.5250007663481</v>
      </c>
      <c r="S1079">
        <v>1000.0238383172605</v>
      </c>
      <c r="T1079">
        <v>5000.0064807395083</v>
      </c>
      <c r="U1079">
        <v>2799.5500343244057</v>
      </c>
      <c r="V1079">
        <v>200.85755810329715</v>
      </c>
      <c r="W1079">
        <v>23.099999904632568</v>
      </c>
      <c r="X1079">
        <v>0.87895001471042633</v>
      </c>
      <c r="Y1079">
        <v>1.7599999904632568</v>
      </c>
      <c r="Z1079" t="s">
        <v>310</v>
      </c>
      <c r="AA1079" t="s">
        <v>310</v>
      </c>
      <c r="AB1079" t="s">
        <v>310</v>
      </c>
      <c r="AC1079" t="s">
        <v>310</v>
      </c>
      <c r="AD1079" t="s">
        <v>310</v>
      </c>
      <c r="AE1079">
        <v>12461.495223852322</v>
      </c>
      <c r="AF1079">
        <v>90.274999618530273</v>
      </c>
      <c r="AG1079">
        <v>8.4124999046325684</v>
      </c>
      <c r="AH1079">
        <v>360.12500762939453</v>
      </c>
      <c r="AI1079" t="s">
        <v>310</v>
      </c>
      <c r="AJ1079">
        <v>2</v>
      </c>
      <c r="AK1079">
        <v>6500</v>
      </c>
      <c r="AL1079">
        <v>78.680068405739632</v>
      </c>
      <c r="AM1079">
        <v>0.92801425228954693</v>
      </c>
      <c r="AN1079">
        <v>4.7612412566871143</v>
      </c>
      <c r="AO1079">
        <v>15.101430823813345</v>
      </c>
      <c r="AP1079">
        <v>4.3529474611890315E-2</v>
      </c>
      <c r="AQ1079">
        <v>3.9080530743409825</v>
      </c>
      <c r="AR1079">
        <v>32545.799809040804</v>
      </c>
      <c r="AS1079">
        <v>50422.653945231978</v>
      </c>
      <c r="AT1079">
        <v>430.53929435270146</v>
      </c>
      <c r="AU1079">
        <v>649.26748307270191</v>
      </c>
      <c r="AV1079">
        <v>577.57691090156777</v>
      </c>
      <c r="AW1079">
        <v>597.2407476590746</v>
      </c>
      <c r="AX1079">
        <v>596.21086060607206</v>
      </c>
      <c r="AY1079">
        <v>582.37745123571312</v>
      </c>
      <c r="AZ1079">
        <v>3.5888078385927602</v>
      </c>
      <c r="BA1079">
        <v>-16.781845796773876</v>
      </c>
      <c r="BB1079">
        <v>55.816193616959836</v>
      </c>
      <c r="BC1079">
        <v>1026.6356996767281</v>
      </c>
      <c r="BD1079">
        <v>6999.7485443826654</v>
      </c>
      <c r="BE1079" s="33">
        <v>0.11372916710873444</v>
      </c>
      <c r="BF1079" s="33"/>
    </row>
    <row r="1080" spans="3:58" x14ac:dyDescent="0.3">
      <c r="C1080" s="34">
        <v>43809</v>
      </c>
      <c r="D1080">
        <v>19494.463631565392</v>
      </c>
      <c r="E1080">
        <v>181.00130126368938</v>
      </c>
      <c r="F1080">
        <v>647.28692209093231</v>
      </c>
      <c r="G1080" t="s">
        <v>310</v>
      </c>
      <c r="H1080">
        <v>1350.0693492144098</v>
      </c>
      <c r="I1080">
        <v>732.13138384392653</v>
      </c>
      <c r="J1080">
        <v>3.1715006209968388</v>
      </c>
      <c r="K1080">
        <v>255.79265333756547</v>
      </c>
      <c r="L1080">
        <v>317.13002077950068</v>
      </c>
      <c r="M1080">
        <v>344.17474639954969</v>
      </c>
      <c r="N1080">
        <v>1346.7425448688866</v>
      </c>
      <c r="O1080">
        <v>23.395908688804798</v>
      </c>
      <c r="P1080">
        <v>17.211723223321567</v>
      </c>
      <c r="Q1080">
        <v>6.1029117543428866</v>
      </c>
      <c r="R1080">
        <v>1100.6179173841185</v>
      </c>
      <c r="S1080">
        <v>999.8348765921437</v>
      </c>
      <c r="T1080">
        <v>4999.9890255903347</v>
      </c>
      <c r="U1080">
        <v>2800.5860295936377</v>
      </c>
      <c r="V1080">
        <v>201.04906232448042</v>
      </c>
      <c r="W1080">
        <v>23.15000057220459</v>
      </c>
      <c r="X1080">
        <v>0.88664999604225159</v>
      </c>
      <c r="Y1080">
        <v>1.7749999761581421</v>
      </c>
      <c r="Z1080" t="s">
        <v>310</v>
      </c>
      <c r="AA1080" t="s">
        <v>310</v>
      </c>
      <c r="AB1080" t="s">
        <v>310</v>
      </c>
      <c r="AC1080" t="s">
        <v>310</v>
      </c>
      <c r="AD1080" t="s">
        <v>310</v>
      </c>
      <c r="AE1080">
        <v>12420.169801412289</v>
      </c>
      <c r="AF1080">
        <v>90.44999885559082</v>
      </c>
      <c r="AG1080">
        <v>8.3999998569488525</v>
      </c>
      <c r="AH1080">
        <v>363.12499237060547</v>
      </c>
      <c r="AI1080" t="s">
        <v>310</v>
      </c>
      <c r="AJ1080">
        <v>2</v>
      </c>
      <c r="AK1080">
        <v>6500</v>
      </c>
      <c r="AL1080">
        <v>78.699059013291688</v>
      </c>
      <c r="AM1080">
        <v>0.92867768677628426</v>
      </c>
      <c r="AN1080">
        <v>4.7642654801010762</v>
      </c>
      <c r="AO1080">
        <v>15.102816994804328</v>
      </c>
      <c r="AP1080">
        <v>4.2747820259009389E-2</v>
      </c>
      <c r="AQ1080">
        <v>3.415448611190989</v>
      </c>
      <c r="AR1080">
        <v>31876.29359511584</v>
      </c>
      <c r="AS1080">
        <v>50973.255944813332</v>
      </c>
      <c r="AT1080">
        <v>429.32749317348032</v>
      </c>
      <c r="AU1080">
        <v>647.77744508158605</v>
      </c>
      <c r="AV1080">
        <v>580.8103677069256</v>
      </c>
      <c r="AW1080">
        <v>599.54832242522332</v>
      </c>
      <c r="AX1080">
        <v>598.0957427032788</v>
      </c>
      <c r="AY1080">
        <v>585.22236294475988</v>
      </c>
      <c r="AZ1080">
        <v>3.758135499842</v>
      </c>
      <c r="BA1080">
        <v>-17.47667958998872</v>
      </c>
      <c r="BB1080">
        <v>41.267679267324596</v>
      </c>
      <c r="BC1080">
        <v>1011.6165202284259</v>
      </c>
      <c r="BD1080">
        <v>7000.1884037079426</v>
      </c>
      <c r="BE1080" s="33">
        <v>0.11561666956792276</v>
      </c>
      <c r="BF1080" s="33"/>
    </row>
    <row r="1081" spans="3:58" x14ac:dyDescent="0.3">
      <c r="C1081" s="34">
        <v>43810</v>
      </c>
      <c r="D1081">
        <v>19116.404762802234</v>
      </c>
      <c r="E1081">
        <v>182.53465403873616</v>
      </c>
      <c r="F1081">
        <v>649.32756636042143</v>
      </c>
      <c r="G1081" t="s">
        <v>310</v>
      </c>
      <c r="H1081">
        <v>1351.5979307694447</v>
      </c>
      <c r="I1081">
        <v>730.29659957015713</v>
      </c>
      <c r="J1081">
        <v>3.054475118392701</v>
      </c>
      <c r="K1081">
        <v>267.96697792625332</v>
      </c>
      <c r="L1081">
        <v>310.49305559505473</v>
      </c>
      <c r="M1081">
        <v>337.26312645359451</v>
      </c>
      <c r="N1081">
        <v>1345.9348568180494</v>
      </c>
      <c r="O1081">
        <v>23.420278226747538</v>
      </c>
      <c r="P1081">
        <v>18.088901212855909</v>
      </c>
      <c r="Q1081">
        <v>5.1354698225289921</v>
      </c>
      <c r="R1081">
        <v>1100.0475397100854</v>
      </c>
      <c r="S1081">
        <v>1000.022608791391</v>
      </c>
      <c r="T1081">
        <v>4999.8576436952753</v>
      </c>
      <c r="U1081">
        <v>2799.8437249320882</v>
      </c>
      <c r="V1081">
        <v>199.48712545166956</v>
      </c>
      <c r="W1081">
        <v>23.125000476837158</v>
      </c>
      <c r="X1081">
        <v>0.89127500355243683</v>
      </c>
      <c r="Y1081">
        <v>1.8699999749660492</v>
      </c>
      <c r="Z1081" t="s">
        <v>310</v>
      </c>
      <c r="AA1081" t="s">
        <v>310</v>
      </c>
      <c r="AB1081" t="s">
        <v>310</v>
      </c>
      <c r="AC1081" t="s">
        <v>310</v>
      </c>
      <c r="AD1081" t="s">
        <v>310</v>
      </c>
      <c r="AE1081">
        <v>11784.273381337125</v>
      </c>
      <c r="AF1081">
        <v>90.750001907348633</v>
      </c>
      <c r="AG1081">
        <v>8.3499999046325684</v>
      </c>
      <c r="AH1081">
        <v>362.67498779296875</v>
      </c>
      <c r="AI1081" t="s">
        <v>310</v>
      </c>
      <c r="AJ1081">
        <v>2</v>
      </c>
      <c r="AK1081">
        <v>6500</v>
      </c>
      <c r="AL1081">
        <v>78.674374981757069</v>
      </c>
      <c r="AM1081">
        <v>0.9226914767123785</v>
      </c>
      <c r="AN1081">
        <v>4.9108485941538671</v>
      </c>
      <c r="AO1081">
        <v>14.969625851288892</v>
      </c>
      <c r="AP1081">
        <v>4.3517093705380733E-2</v>
      </c>
      <c r="AQ1081">
        <v>3.7169771199642456</v>
      </c>
      <c r="AR1081">
        <v>31498.531209408578</v>
      </c>
      <c r="AS1081">
        <v>49091.28981827548</v>
      </c>
      <c r="AT1081">
        <v>431.65880523669267</v>
      </c>
      <c r="AU1081">
        <v>649.70026405192732</v>
      </c>
      <c r="AV1081">
        <v>579.47116254507785</v>
      </c>
      <c r="AW1081">
        <v>598.55113989196229</v>
      </c>
      <c r="AX1081">
        <v>597.59134100584163</v>
      </c>
      <c r="AY1081">
        <v>584.50890872376578</v>
      </c>
      <c r="AZ1081">
        <v>3.7654167370985157</v>
      </c>
      <c r="BA1081">
        <v>-17.670740420494059</v>
      </c>
      <c r="BB1081">
        <v>40.875495447763122</v>
      </c>
      <c r="BC1081">
        <v>1041.7014616167232</v>
      </c>
      <c r="BD1081">
        <v>7000.2242041034706</v>
      </c>
      <c r="BE1081" s="33">
        <v>0.11390416634579499</v>
      </c>
      <c r="BF1081" s="33"/>
    </row>
    <row r="1082" spans="3:58" x14ac:dyDescent="0.3">
      <c r="C1082" s="34">
        <v>43811</v>
      </c>
      <c r="D1082">
        <v>19499.336165076507</v>
      </c>
      <c r="E1082">
        <v>182.3123019342259</v>
      </c>
      <c r="F1082">
        <v>649.36133975197731</v>
      </c>
      <c r="G1082" t="s">
        <v>310</v>
      </c>
      <c r="H1082">
        <v>1355.02716969481</v>
      </c>
      <c r="I1082">
        <v>729.42327202880472</v>
      </c>
      <c r="J1082">
        <v>3.2040106392345753</v>
      </c>
      <c r="K1082">
        <v>273.30575755616161</v>
      </c>
      <c r="L1082">
        <v>325.96929457780118</v>
      </c>
      <c r="M1082">
        <v>345.82707482894131</v>
      </c>
      <c r="N1082">
        <v>1351.1881577703928</v>
      </c>
      <c r="O1082">
        <v>23.378729243748413</v>
      </c>
      <c r="P1082">
        <v>17.270422232630196</v>
      </c>
      <c r="Q1082">
        <v>5.9886599137704186</v>
      </c>
      <c r="R1082">
        <v>1097.469029871472</v>
      </c>
      <c r="S1082">
        <v>999.95562829549817</v>
      </c>
      <c r="T1082">
        <v>5000.1140098367687</v>
      </c>
      <c r="U1082">
        <v>2799.9719302337949</v>
      </c>
      <c r="V1082">
        <v>199.851122559435</v>
      </c>
      <c r="W1082">
        <v>22.949999809265137</v>
      </c>
      <c r="X1082">
        <v>0.91082499921321869</v>
      </c>
      <c r="Y1082">
        <v>1.8249999582767487</v>
      </c>
      <c r="Z1082" t="s">
        <v>310</v>
      </c>
      <c r="AA1082" t="s">
        <v>310</v>
      </c>
      <c r="AB1082" t="s">
        <v>310</v>
      </c>
      <c r="AC1082" t="s">
        <v>310</v>
      </c>
      <c r="AD1082" t="s">
        <v>310</v>
      </c>
      <c r="AE1082">
        <v>12287.078199806203</v>
      </c>
      <c r="AF1082">
        <v>90.649999618530273</v>
      </c>
      <c r="AG1082">
        <v>8.2549996376037598</v>
      </c>
      <c r="AH1082">
        <v>361.02500152587891</v>
      </c>
      <c r="AI1082" t="s">
        <v>310</v>
      </c>
      <c r="AJ1082">
        <v>2</v>
      </c>
      <c r="AK1082">
        <v>6500</v>
      </c>
      <c r="AL1082">
        <v>78.785509086870846</v>
      </c>
      <c r="AM1082">
        <v>0.92329827250466778</v>
      </c>
      <c r="AN1082">
        <v>4.7041097642101848</v>
      </c>
      <c r="AO1082">
        <v>15.061777609392493</v>
      </c>
      <c r="AP1082">
        <v>4.3525776912508911E-2</v>
      </c>
      <c r="AQ1082">
        <v>3.7791586363208762</v>
      </c>
      <c r="AR1082">
        <v>32159.906980724092</v>
      </c>
      <c r="AS1082">
        <v>49502.903619931829</v>
      </c>
      <c r="AT1082">
        <v>431.79082220371373</v>
      </c>
      <c r="AU1082">
        <v>649.98170892346798</v>
      </c>
      <c r="AV1082">
        <v>578.55190181624175</v>
      </c>
      <c r="AW1082">
        <v>598.57834889372066</v>
      </c>
      <c r="AX1082">
        <v>597.76344881502268</v>
      </c>
      <c r="AY1082">
        <v>583.8621456572339</v>
      </c>
      <c r="AZ1082">
        <v>3.4116729227663947</v>
      </c>
      <c r="BA1082">
        <v>-17.320230924521638</v>
      </c>
      <c r="BB1082">
        <v>49.190553822441679</v>
      </c>
      <c r="BC1082">
        <v>1051.1693606897707</v>
      </c>
      <c r="BD1082">
        <v>7000.1776355581951</v>
      </c>
      <c r="BE1082" s="33">
        <v>0.11128333521385987</v>
      </c>
      <c r="BF1082" s="33"/>
    </row>
    <row r="1083" spans="3:58" x14ac:dyDescent="0.3">
      <c r="C1083" s="34">
        <v>43812</v>
      </c>
      <c r="D1083">
        <v>19498.952482925619</v>
      </c>
      <c r="E1083">
        <v>181.74599536279757</v>
      </c>
      <c r="F1083">
        <v>649.04992028162417</v>
      </c>
      <c r="G1083" t="s">
        <v>310</v>
      </c>
      <c r="H1083">
        <v>1354.9836637199967</v>
      </c>
      <c r="I1083">
        <v>725.96305741649542</v>
      </c>
      <c r="J1083">
        <v>3.2047523772197564</v>
      </c>
      <c r="K1083">
        <v>269.51923492117714</v>
      </c>
      <c r="L1083">
        <v>343.94539799160145</v>
      </c>
      <c r="M1083">
        <v>362.95975473480138</v>
      </c>
      <c r="N1083">
        <v>1351.5591234869635</v>
      </c>
      <c r="O1083">
        <v>23.421401020075884</v>
      </c>
      <c r="P1083">
        <v>17.240036309678338</v>
      </c>
      <c r="Q1083">
        <v>6.1305666194107351</v>
      </c>
      <c r="R1083">
        <v>1098.9442502765412</v>
      </c>
      <c r="S1083">
        <v>1000.045135181727</v>
      </c>
      <c r="T1083">
        <v>4999.9672572245709</v>
      </c>
      <c r="U1083">
        <v>2798.989605220575</v>
      </c>
      <c r="V1083">
        <v>200.87121738491356</v>
      </c>
      <c r="W1083">
        <v>22.899999618530273</v>
      </c>
      <c r="X1083">
        <v>0.90230001509189606</v>
      </c>
      <c r="Y1083">
        <v>1.7699999809265137</v>
      </c>
      <c r="Z1083" t="s">
        <v>310</v>
      </c>
      <c r="AA1083" t="s">
        <v>310</v>
      </c>
      <c r="AB1083" t="s">
        <v>310</v>
      </c>
      <c r="AC1083" t="s">
        <v>310</v>
      </c>
      <c r="AD1083" t="s">
        <v>310</v>
      </c>
      <c r="AE1083">
        <v>12213.043821379499</v>
      </c>
      <c r="AF1083">
        <v>90.750001907348633</v>
      </c>
      <c r="AG1083">
        <v>8.4624998569488525</v>
      </c>
      <c r="AH1083">
        <v>353.92501068115234</v>
      </c>
      <c r="AI1083" t="s">
        <v>310</v>
      </c>
      <c r="AJ1083">
        <v>2</v>
      </c>
      <c r="AK1083">
        <v>6500</v>
      </c>
      <c r="AL1083">
        <v>78.894108332380526</v>
      </c>
      <c r="AM1083">
        <v>0.91802545123558843</v>
      </c>
      <c r="AN1083">
        <v>4.6818827141354564</v>
      </c>
      <c r="AO1083">
        <v>14.97105274980753</v>
      </c>
      <c r="AP1083">
        <v>4.3618231362898656E-2</v>
      </c>
      <c r="AQ1083">
        <v>4.0263111799977018</v>
      </c>
      <c r="AR1083">
        <v>32379.236921274081</v>
      </c>
      <c r="AS1083">
        <v>49442.958697009206</v>
      </c>
      <c r="AT1083">
        <v>431.26298808128217</v>
      </c>
      <c r="AU1083">
        <v>649.93824486369988</v>
      </c>
      <c r="AV1083">
        <v>577.2751595657719</v>
      </c>
      <c r="AW1083">
        <v>597.89147348258132</v>
      </c>
      <c r="AX1083">
        <v>596.9237195723623</v>
      </c>
      <c r="AY1083">
        <v>582.55537751812733</v>
      </c>
      <c r="AZ1083">
        <v>3.5630205828595258</v>
      </c>
      <c r="BA1083">
        <v>-16.904938150791747</v>
      </c>
      <c r="BB1083">
        <v>59.428025453559485</v>
      </c>
      <c r="BC1083">
        <v>1053.5784948279834</v>
      </c>
      <c r="BD1083">
        <v>7000.1466276145766</v>
      </c>
      <c r="BE1083" s="33">
        <v>0.10660833213478327</v>
      </c>
      <c r="BF1083" s="33"/>
    </row>
    <row r="1084" spans="3:58" x14ac:dyDescent="0.3">
      <c r="C1084" s="34">
        <v>43813</v>
      </c>
      <c r="D1084">
        <v>19501.710099634049</v>
      </c>
      <c r="E1084">
        <v>183.00677491981628</v>
      </c>
      <c r="F1084">
        <v>649.04086704467215</v>
      </c>
      <c r="G1084" t="s">
        <v>310</v>
      </c>
      <c r="H1084">
        <v>1355.0368874763717</v>
      </c>
      <c r="I1084">
        <v>720.96753092580764</v>
      </c>
      <c r="J1084">
        <v>3.4208800951437546</v>
      </c>
      <c r="K1084">
        <v>274.68814760737985</v>
      </c>
      <c r="L1084">
        <v>342.66447844359431</v>
      </c>
      <c r="M1084">
        <v>359.32061924539266</v>
      </c>
      <c r="N1084">
        <v>1353.851485919854</v>
      </c>
      <c r="O1084">
        <v>23.499650288015879</v>
      </c>
      <c r="P1084">
        <v>17.32448239899443</v>
      </c>
      <c r="Q1084">
        <v>6.0802188361375036</v>
      </c>
      <c r="R1084">
        <v>1095.7375120401946</v>
      </c>
      <c r="S1084">
        <v>1000.0143706756721</v>
      </c>
      <c r="T1084">
        <v>5000.0098760792853</v>
      </c>
      <c r="U1084">
        <v>2799.2839811607837</v>
      </c>
      <c r="V1084">
        <v>200.7724967766209</v>
      </c>
      <c r="W1084">
        <v>23.125000476837158</v>
      </c>
      <c r="X1084">
        <v>0.91794998943805695</v>
      </c>
      <c r="Y1084">
        <v>1.7150000333786011</v>
      </c>
      <c r="Z1084" t="s">
        <v>310</v>
      </c>
      <c r="AA1084" t="s">
        <v>310</v>
      </c>
      <c r="AB1084" t="s">
        <v>310</v>
      </c>
      <c r="AC1084" t="s">
        <v>310</v>
      </c>
      <c r="AD1084" t="s">
        <v>310</v>
      </c>
      <c r="AE1084">
        <v>12220.508423318026</v>
      </c>
      <c r="AF1084">
        <v>90.649999618530273</v>
      </c>
      <c r="AG1084">
        <v>8.9074997901916504</v>
      </c>
      <c r="AH1084">
        <v>351.84999847412109</v>
      </c>
      <c r="AI1084" t="s">
        <v>310</v>
      </c>
      <c r="AJ1084">
        <v>2</v>
      </c>
      <c r="AK1084">
        <v>6500</v>
      </c>
      <c r="AL1084">
        <v>78.831099007229156</v>
      </c>
      <c r="AM1084">
        <v>0.92467275600566512</v>
      </c>
      <c r="AN1084">
        <v>4.4676538727896382</v>
      </c>
      <c r="AO1084">
        <v>15.253565588806316</v>
      </c>
      <c r="AP1084">
        <v>4.3227108841315545E-2</v>
      </c>
      <c r="AQ1084">
        <v>3.9970222184575133</v>
      </c>
      <c r="AR1084">
        <v>32149.213057483623</v>
      </c>
      <c r="AS1084">
        <v>48209.25080286686</v>
      </c>
      <c r="AT1084">
        <v>432.70176107020956</v>
      </c>
      <c r="AU1084">
        <v>650.05767197902765</v>
      </c>
      <c r="AV1084">
        <v>575.78164132697168</v>
      </c>
      <c r="AW1084">
        <v>596.71959219587382</v>
      </c>
      <c r="AX1084">
        <v>595.82171659426831</v>
      </c>
      <c r="AY1084">
        <v>581.62255657009837</v>
      </c>
      <c r="AZ1084">
        <v>3.4204303796397153</v>
      </c>
      <c r="BA1084">
        <v>-16.550135174750391</v>
      </c>
      <c r="BB1084">
        <v>56.877109259313031</v>
      </c>
      <c r="BC1084">
        <v>1075.5504657365375</v>
      </c>
      <c r="BD1084">
        <v>6999.8669525595069</v>
      </c>
      <c r="BE1084" s="33">
        <v>0.10437500042219956</v>
      </c>
      <c r="BF1084" s="33"/>
    </row>
    <row r="1085" spans="3:58" x14ac:dyDescent="0.3">
      <c r="C1085" s="34">
        <v>43814</v>
      </c>
      <c r="D1085">
        <v>19493.692294653731</v>
      </c>
      <c r="E1085">
        <v>182.1887386010016</v>
      </c>
      <c r="F1085">
        <v>648.81315339836226</v>
      </c>
      <c r="G1085" t="s">
        <v>310</v>
      </c>
      <c r="H1085">
        <v>1354.9795376597565</v>
      </c>
      <c r="I1085">
        <v>721.45663852796713</v>
      </c>
      <c r="J1085">
        <v>3.4063169706226248</v>
      </c>
      <c r="K1085">
        <v>278.2291301529022</v>
      </c>
      <c r="L1085">
        <v>349.86012894771193</v>
      </c>
      <c r="M1085">
        <v>367.29175490370574</v>
      </c>
      <c r="N1085">
        <v>1354.6379317240107</v>
      </c>
      <c r="O1085">
        <v>23.459486936883472</v>
      </c>
      <c r="P1085">
        <v>17.277651864007797</v>
      </c>
      <c r="Q1085">
        <v>6.088207397608592</v>
      </c>
      <c r="R1085">
        <v>1090.9830129208099</v>
      </c>
      <c r="S1085">
        <v>999.9561338610647</v>
      </c>
      <c r="T1085">
        <v>4999.9524484002895</v>
      </c>
      <c r="U1085">
        <v>2800.0205444153307</v>
      </c>
      <c r="V1085">
        <v>200.65980479637798</v>
      </c>
      <c r="W1085">
        <v>23.274999618530273</v>
      </c>
      <c r="X1085">
        <v>0.93012501299381256</v>
      </c>
      <c r="Y1085">
        <v>1.6849999725818634</v>
      </c>
      <c r="Z1085" t="s">
        <v>310</v>
      </c>
      <c r="AA1085" t="s">
        <v>310</v>
      </c>
      <c r="AB1085" t="s">
        <v>310</v>
      </c>
      <c r="AC1085" t="s">
        <v>310</v>
      </c>
      <c r="AD1085" t="s">
        <v>310</v>
      </c>
      <c r="AE1085">
        <v>12321.247729650157</v>
      </c>
      <c r="AF1085">
        <v>90.899999618530273</v>
      </c>
      <c r="AG1085">
        <v>8.9474999904632568</v>
      </c>
      <c r="AH1085">
        <v>351.89999389648438</v>
      </c>
      <c r="AI1085" t="s">
        <v>310</v>
      </c>
      <c r="AJ1085">
        <v>2</v>
      </c>
      <c r="AK1085">
        <v>6500</v>
      </c>
      <c r="AL1085">
        <v>79.018337533329372</v>
      </c>
      <c r="AM1085">
        <v>0.91787668559976665</v>
      </c>
      <c r="AN1085">
        <v>4.4358322814704891</v>
      </c>
      <c r="AO1085">
        <v>15.108131501064973</v>
      </c>
      <c r="AP1085">
        <v>4.1997261994662832E-2</v>
      </c>
      <c r="AQ1085">
        <v>4.1426652437142621</v>
      </c>
      <c r="AR1085">
        <v>32353.759665041023</v>
      </c>
      <c r="AS1085">
        <v>48503.705912125261</v>
      </c>
      <c r="AT1085">
        <v>431.01183708806582</v>
      </c>
      <c r="AU1085">
        <v>649.89080910759799</v>
      </c>
      <c r="AV1085">
        <v>579.4080890622588</v>
      </c>
      <c r="AW1085">
        <v>599.34072790368305</v>
      </c>
      <c r="AX1085">
        <v>598.25237088984056</v>
      </c>
      <c r="AY1085">
        <v>584.45452632081094</v>
      </c>
      <c r="AZ1085">
        <v>3.7131113185859648</v>
      </c>
      <c r="BA1085">
        <v>-16.445790657800682</v>
      </c>
      <c r="BB1085">
        <v>60.934741281971768</v>
      </c>
      <c r="BC1085">
        <v>1086.7671896503471</v>
      </c>
      <c r="BD1085">
        <v>6999.613316129612</v>
      </c>
      <c r="BE1085" s="33">
        <v>0.1024791682139039</v>
      </c>
      <c r="BF1085" s="33"/>
    </row>
    <row r="1086" spans="3:58" x14ac:dyDescent="0.3">
      <c r="C1086" s="34">
        <v>43815</v>
      </c>
      <c r="D1086">
        <v>19499.696308651921</v>
      </c>
      <c r="E1086">
        <v>179.99438893191308</v>
      </c>
      <c r="F1086">
        <v>649.70680152481737</v>
      </c>
      <c r="G1086" t="s">
        <v>310</v>
      </c>
      <c r="H1086">
        <v>1355.0366903613797</v>
      </c>
      <c r="I1086">
        <v>717.68971688560816</v>
      </c>
      <c r="J1086">
        <v>3.5023531438766118</v>
      </c>
      <c r="K1086">
        <v>248.43876090408682</v>
      </c>
      <c r="L1086">
        <v>321.96766875085257</v>
      </c>
      <c r="M1086">
        <v>344.12095906653298</v>
      </c>
      <c r="N1086">
        <v>1353.252437037906</v>
      </c>
      <c r="O1086">
        <v>23.463849281574152</v>
      </c>
      <c r="P1086">
        <v>17.283528926837981</v>
      </c>
      <c r="Q1086">
        <v>6.1293344293782406</v>
      </c>
      <c r="R1086">
        <v>1081.2646270101422</v>
      </c>
      <c r="S1086">
        <v>999.90507473842069</v>
      </c>
      <c r="T1086">
        <v>5000.016398473248</v>
      </c>
      <c r="U1086">
        <v>2799.7565025873819</v>
      </c>
      <c r="V1086">
        <v>199.54248668145604</v>
      </c>
      <c r="W1086">
        <v>23.449999809265137</v>
      </c>
      <c r="X1086">
        <v>0.91907499730587006</v>
      </c>
      <c r="Y1086">
        <v>1.7399999797344208</v>
      </c>
      <c r="Z1086" t="s">
        <v>310</v>
      </c>
      <c r="AA1086" t="s">
        <v>310</v>
      </c>
      <c r="AB1086" t="s">
        <v>310</v>
      </c>
      <c r="AC1086" t="s">
        <v>310</v>
      </c>
      <c r="AD1086" t="s">
        <v>310</v>
      </c>
      <c r="AE1086">
        <v>12508.064752202341</v>
      </c>
      <c r="AF1086">
        <v>91</v>
      </c>
      <c r="AG1086">
        <v>8.3799998760223389</v>
      </c>
      <c r="AH1086">
        <v>358.87500762939453</v>
      </c>
      <c r="AI1086" t="s">
        <v>310</v>
      </c>
      <c r="AJ1086">
        <v>2</v>
      </c>
      <c r="AK1086">
        <v>6500</v>
      </c>
      <c r="AL1086">
        <v>78.842772976967055</v>
      </c>
      <c r="AM1086">
        <v>0.93365490535615847</v>
      </c>
      <c r="AN1086">
        <v>4.3841601662776055</v>
      </c>
      <c r="AO1086">
        <v>15.350717387539218</v>
      </c>
      <c r="AP1086">
        <v>4.254146999079577E-2</v>
      </c>
      <c r="AQ1086">
        <v>3.4051842383800257</v>
      </c>
      <c r="AR1086">
        <v>31798.22789000249</v>
      </c>
      <c r="AS1086">
        <v>50520.745901029673</v>
      </c>
      <c r="AT1086">
        <v>427.76007146297133</v>
      </c>
      <c r="AU1086">
        <v>649.90353174396751</v>
      </c>
      <c r="AV1086">
        <v>586.54169131817525</v>
      </c>
      <c r="AW1086">
        <v>604.89386386780802</v>
      </c>
      <c r="AX1086">
        <v>603.50084770782621</v>
      </c>
      <c r="AY1086">
        <v>590.25058790077094</v>
      </c>
      <c r="AZ1086">
        <v>3.8106885592995994</v>
      </c>
      <c r="BA1086">
        <v>-17.961024703643844</v>
      </c>
      <c r="BB1086">
        <v>39.595373133502449</v>
      </c>
      <c r="BC1086">
        <v>1066.5881230770487</v>
      </c>
      <c r="BD1086">
        <v>6999.472796660717</v>
      </c>
      <c r="BE1086" s="33">
        <v>0.11513333146770795</v>
      </c>
      <c r="BF1086" s="33"/>
    </row>
    <row r="1087" spans="3:58" x14ac:dyDescent="0.3">
      <c r="C1087" s="34">
        <v>43816</v>
      </c>
      <c r="D1087">
        <v>19498.080897233402</v>
      </c>
      <c r="E1087">
        <v>181.10859755675739</v>
      </c>
      <c r="F1087">
        <v>649.49736708642081</v>
      </c>
      <c r="G1087" t="s">
        <v>310</v>
      </c>
      <c r="H1087">
        <v>1355.2049648400971</v>
      </c>
      <c r="I1087">
        <v>719.26838623133733</v>
      </c>
      <c r="J1087">
        <v>1.8807561037599316</v>
      </c>
      <c r="K1087">
        <v>246.35280503577329</v>
      </c>
      <c r="L1087">
        <v>308.79128133667558</v>
      </c>
      <c r="M1087">
        <v>338.66279606489428</v>
      </c>
      <c r="N1087">
        <v>1352.7734258699957</v>
      </c>
      <c r="O1087">
        <v>23.434226289682186</v>
      </c>
      <c r="P1087">
        <v>17.255145701381423</v>
      </c>
      <c r="Q1087">
        <v>6.175283085793013</v>
      </c>
      <c r="R1087">
        <v>1083.4153267786053</v>
      </c>
      <c r="S1087">
        <v>1000.0653086877411</v>
      </c>
      <c r="T1087">
        <v>4999.9130732050844</v>
      </c>
      <c r="U1087">
        <v>2801.0892483330767</v>
      </c>
      <c r="V1087">
        <v>200.19643671032736</v>
      </c>
      <c r="W1087">
        <v>23.5</v>
      </c>
      <c r="X1087">
        <v>0.92627501487731934</v>
      </c>
      <c r="Y1087">
        <v>1.7599999904632568</v>
      </c>
      <c r="Z1087" t="s">
        <v>310</v>
      </c>
      <c r="AA1087" t="s">
        <v>310</v>
      </c>
      <c r="AB1087" t="s">
        <v>310</v>
      </c>
      <c r="AC1087" t="s">
        <v>310</v>
      </c>
      <c r="AD1087" t="s">
        <v>310</v>
      </c>
      <c r="AE1087">
        <v>12420.563033835268</v>
      </c>
      <c r="AF1087">
        <v>91.07499885559082</v>
      </c>
      <c r="AG1087">
        <v>8.1924996376037598</v>
      </c>
      <c r="AH1087">
        <v>360.89999389648438</v>
      </c>
      <c r="AI1087" t="s">
        <v>310</v>
      </c>
      <c r="AJ1087">
        <v>2</v>
      </c>
      <c r="AK1087">
        <v>6500</v>
      </c>
      <c r="AL1087">
        <v>78.481527794633848</v>
      </c>
      <c r="AM1087">
        <v>0.9280206763533434</v>
      </c>
      <c r="AN1087">
        <v>2.6381729723355405</v>
      </c>
      <c r="AO1087">
        <v>9.1967492142270171</v>
      </c>
      <c r="AP1087">
        <v>2.1513246513113344</v>
      </c>
      <c r="AQ1087">
        <v>21.647555926226698</v>
      </c>
      <c r="AR1087">
        <v>31353.563801927015</v>
      </c>
      <c r="AS1087">
        <v>49823.423047038756</v>
      </c>
      <c r="AT1087">
        <v>430.28789452631571</v>
      </c>
      <c r="AU1087">
        <v>650.03529104990002</v>
      </c>
      <c r="AV1087">
        <v>586.66063763516365</v>
      </c>
      <c r="AW1087">
        <v>605.79507192763685</v>
      </c>
      <c r="AX1087">
        <v>604.85067586265757</v>
      </c>
      <c r="AY1087">
        <v>590.80929651921736</v>
      </c>
      <c r="AZ1087">
        <v>3.7464204035774848</v>
      </c>
      <c r="BA1087">
        <v>-18.001615071556476</v>
      </c>
      <c r="BB1087">
        <v>37.597939419842213</v>
      </c>
      <c r="BC1087">
        <v>1066.2845946951627</v>
      </c>
      <c r="BD1087">
        <v>6999.4441858372038</v>
      </c>
      <c r="BE1087" s="33">
        <v>0.11854583180199067</v>
      </c>
      <c r="BF1087" s="33"/>
    </row>
    <row r="1088" spans="3:58" x14ac:dyDescent="0.3">
      <c r="C1088" s="34">
        <v>43817</v>
      </c>
      <c r="D1088">
        <v>19498.869966334107</v>
      </c>
      <c r="E1088">
        <v>180.42186703231715</v>
      </c>
      <c r="F1088">
        <v>649.24848721661704</v>
      </c>
      <c r="G1088" t="s">
        <v>310</v>
      </c>
      <c r="H1088">
        <v>1354.9944561133311</v>
      </c>
      <c r="I1088">
        <v>721.67315895484739</v>
      </c>
      <c r="J1088">
        <v>-0.37297754050200582</v>
      </c>
      <c r="K1088">
        <v>257.55739978470177</v>
      </c>
      <c r="L1088">
        <v>306.77896493845259</v>
      </c>
      <c r="M1088">
        <v>335.43848461050658</v>
      </c>
      <c r="N1088">
        <v>1353.6542653810518</v>
      </c>
      <c r="O1088">
        <v>23.507754895787063</v>
      </c>
      <c r="P1088">
        <v>17.319039186258927</v>
      </c>
      <c r="Q1088">
        <v>6.2494657338607444</v>
      </c>
      <c r="R1088">
        <v>1091.1881097124406</v>
      </c>
      <c r="S1088">
        <v>999.88378318246248</v>
      </c>
      <c r="T1088">
        <v>4999.9803644741369</v>
      </c>
      <c r="U1088">
        <v>2800.1901949191119</v>
      </c>
      <c r="V1088">
        <v>200.88328175178503</v>
      </c>
      <c r="W1088">
        <v>23.200000286102295</v>
      </c>
      <c r="X1088">
        <v>0.91562499105930328</v>
      </c>
      <c r="Y1088">
        <v>1.6999999582767487</v>
      </c>
      <c r="Z1088" t="s">
        <v>310</v>
      </c>
      <c r="AA1088" t="s">
        <v>310</v>
      </c>
      <c r="AB1088" t="s">
        <v>310</v>
      </c>
      <c r="AC1088" t="s">
        <v>310</v>
      </c>
      <c r="AD1088" t="s">
        <v>310</v>
      </c>
      <c r="AE1088">
        <v>12369.568435789997</v>
      </c>
      <c r="AF1088">
        <v>90.875001907348633</v>
      </c>
      <c r="AG1088">
        <v>8.2500002384185791</v>
      </c>
      <c r="AH1088">
        <v>363.19999694824219</v>
      </c>
      <c r="AI1088" t="s">
        <v>310</v>
      </c>
      <c r="AJ1088">
        <v>2</v>
      </c>
      <c r="AK1088">
        <v>6500</v>
      </c>
      <c r="AL1088">
        <v>78.231287505662195</v>
      </c>
      <c r="AM1088">
        <v>0.92875753999375421</v>
      </c>
      <c r="AN1088">
        <v>2.8517330685353354E-3</v>
      </c>
      <c r="AO1088">
        <v>6.3696615369673221E-2</v>
      </c>
      <c r="AP1088">
        <v>5.0033863815270871</v>
      </c>
      <c r="AQ1088">
        <v>14.364351364103266</v>
      </c>
      <c r="AR1088">
        <v>31241.491327422067</v>
      </c>
      <c r="AS1088">
        <v>49863.182904063753</v>
      </c>
      <c r="AT1088">
        <v>430.24175137451692</v>
      </c>
      <c r="AU1088">
        <v>649.93904605158764</v>
      </c>
      <c r="AV1088">
        <v>585.21504422958799</v>
      </c>
      <c r="AW1088">
        <v>604.89130250736002</v>
      </c>
      <c r="AX1088">
        <v>604.12446438128245</v>
      </c>
      <c r="AY1088">
        <v>589.76493192106454</v>
      </c>
      <c r="AZ1088">
        <v>3.7051406872162094</v>
      </c>
      <c r="BA1088">
        <v>-18.155092452428164</v>
      </c>
      <c r="BB1088">
        <v>37.501577822278186</v>
      </c>
      <c r="BC1088">
        <v>1060.3702435304426</v>
      </c>
      <c r="BD1088">
        <v>6999.5876126409185</v>
      </c>
      <c r="BE1088" s="33">
        <v>0.11971250083297491</v>
      </c>
      <c r="BF1088" s="33"/>
    </row>
    <row r="1089" spans="3:58" x14ac:dyDescent="0.3">
      <c r="C1089" s="34">
        <v>43818</v>
      </c>
      <c r="D1089">
        <v>19498.578562716189</v>
      </c>
      <c r="E1089">
        <v>178.06653008028448</v>
      </c>
      <c r="F1089">
        <v>648.70620281341257</v>
      </c>
      <c r="G1089" t="s">
        <v>310</v>
      </c>
      <c r="H1089">
        <v>1354.2361119881339</v>
      </c>
      <c r="I1089">
        <v>726.13560945865515</v>
      </c>
      <c r="J1089">
        <v>0.24048246273291843</v>
      </c>
      <c r="K1089">
        <v>267.21920768165029</v>
      </c>
      <c r="L1089">
        <v>314.24611841157724</v>
      </c>
      <c r="M1089">
        <v>342.78484131860665</v>
      </c>
      <c r="N1089">
        <v>1351.8170270934349</v>
      </c>
      <c r="O1089">
        <v>23.535742414626672</v>
      </c>
      <c r="P1089">
        <v>17.346417740549683</v>
      </c>
      <c r="Q1089">
        <v>6.1937266189588023</v>
      </c>
      <c r="R1089">
        <v>1088.3572380026351</v>
      </c>
      <c r="S1089">
        <v>999.95264492980277</v>
      </c>
      <c r="T1089">
        <v>5000.1018874737056</v>
      </c>
      <c r="U1089">
        <v>2800.1256721949549</v>
      </c>
      <c r="V1089">
        <v>200.1187930631134</v>
      </c>
      <c r="W1089">
        <v>23.475000381469727</v>
      </c>
      <c r="X1089">
        <v>0.92632500827312469</v>
      </c>
      <c r="Y1089">
        <v>1.6649999618530273</v>
      </c>
      <c r="Z1089" t="s">
        <v>310</v>
      </c>
      <c r="AA1089" t="s">
        <v>310</v>
      </c>
      <c r="AB1089" t="s">
        <v>310</v>
      </c>
      <c r="AC1089" t="s">
        <v>310</v>
      </c>
      <c r="AD1089" t="s">
        <v>310</v>
      </c>
      <c r="AE1089">
        <v>12409.734838217775</v>
      </c>
      <c r="AF1089">
        <v>90.649999618530273</v>
      </c>
      <c r="AG1089">
        <v>8.4200003147125244</v>
      </c>
      <c r="AH1089">
        <v>360.84999084472656</v>
      </c>
      <c r="AI1089" t="s">
        <v>310</v>
      </c>
      <c r="AJ1089">
        <v>2</v>
      </c>
      <c r="AK1089">
        <v>6500</v>
      </c>
      <c r="AL1089">
        <v>78.461338779227418</v>
      </c>
      <c r="AM1089">
        <v>0.90934606742435975</v>
      </c>
      <c r="AN1089">
        <v>-1.6114853912146315E-2</v>
      </c>
      <c r="AO1089">
        <v>2.8208833096443751E-2</v>
      </c>
      <c r="AP1089">
        <v>5.0120191097800095</v>
      </c>
      <c r="AQ1089">
        <v>8.8206759668774488</v>
      </c>
      <c r="AR1089">
        <v>31469.511794904007</v>
      </c>
      <c r="AS1089">
        <v>49783.841709665117</v>
      </c>
      <c r="AT1089">
        <v>428.45223412710408</v>
      </c>
      <c r="AU1089">
        <v>649.09139324693194</v>
      </c>
      <c r="AV1089">
        <v>582.69879194862722</v>
      </c>
      <c r="AW1089">
        <v>602.5289610212343</v>
      </c>
      <c r="AX1089">
        <v>601.70979901607154</v>
      </c>
      <c r="AY1089">
        <v>587.73955553912015</v>
      </c>
      <c r="AZ1089">
        <v>3.7090334476864277</v>
      </c>
      <c r="BA1089">
        <v>-17.414119563822016</v>
      </c>
      <c r="BB1089">
        <v>42.365925103550438</v>
      </c>
      <c r="BC1089">
        <v>1071.8764524136873</v>
      </c>
      <c r="BD1089">
        <v>7000.2561686213676</v>
      </c>
      <c r="BE1089" s="33">
        <v>0.11461250142504771</v>
      </c>
      <c r="BF1089" s="33"/>
    </row>
    <row r="1090" spans="3:58" x14ac:dyDescent="0.3">
      <c r="C1090" s="34">
        <v>43819</v>
      </c>
      <c r="D1090">
        <v>19501.009282103263</v>
      </c>
      <c r="E1090">
        <v>182.06668224828275</v>
      </c>
      <c r="F1090">
        <v>648.64652924497909</v>
      </c>
      <c r="G1090" t="s">
        <v>310</v>
      </c>
      <c r="H1090">
        <v>1350.3393444760452</v>
      </c>
      <c r="I1090">
        <v>725.55717189059942</v>
      </c>
      <c r="J1090">
        <v>0.42974468347426104</v>
      </c>
      <c r="K1090">
        <v>259.5949599059702</v>
      </c>
      <c r="L1090">
        <v>320.98004543465692</v>
      </c>
      <c r="M1090">
        <v>350.52497150329151</v>
      </c>
      <c r="N1090">
        <v>1349.0775153306633</v>
      </c>
      <c r="O1090">
        <v>23.493580889556913</v>
      </c>
      <c r="P1090">
        <v>17.3113416839164</v>
      </c>
      <c r="Q1090">
        <v>6.2305948417552521</v>
      </c>
      <c r="R1090">
        <v>1088.9896320467874</v>
      </c>
      <c r="S1090">
        <v>1000.0995109539831</v>
      </c>
      <c r="T1090">
        <v>5000.0261007994031</v>
      </c>
      <c r="U1090">
        <v>2799.1545270856077</v>
      </c>
      <c r="V1090">
        <v>200.54267919281997</v>
      </c>
      <c r="W1090">
        <v>23.449999809265137</v>
      </c>
      <c r="X1090">
        <v>0.96787501871585846</v>
      </c>
      <c r="Y1090">
        <v>1.6749999523162842</v>
      </c>
      <c r="Z1090" t="s">
        <v>310</v>
      </c>
      <c r="AA1090" t="s">
        <v>310</v>
      </c>
      <c r="AB1090" t="s">
        <v>310</v>
      </c>
      <c r="AC1090" t="s">
        <v>310</v>
      </c>
      <c r="AD1090" t="s">
        <v>310</v>
      </c>
      <c r="AE1090">
        <v>12407.76377726287</v>
      </c>
      <c r="AF1090">
        <v>90.524999618530273</v>
      </c>
      <c r="AG1090">
        <v>8.2525002956390381</v>
      </c>
      <c r="AH1090">
        <v>358.60000610351563</v>
      </c>
      <c r="AI1090" t="s">
        <v>310</v>
      </c>
      <c r="AJ1090">
        <v>2</v>
      </c>
      <c r="AK1090">
        <v>6500</v>
      </c>
      <c r="AL1090">
        <v>78.318492172086934</v>
      </c>
      <c r="AM1090">
        <v>0.90820311824360134</v>
      </c>
      <c r="AN1090">
        <v>-1.8411540613452498E-2</v>
      </c>
      <c r="AO1090">
        <v>4.0265157632884296E-2</v>
      </c>
      <c r="AP1090">
        <v>5.0032863839095345</v>
      </c>
      <c r="AQ1090">
        <v>10.295291616311882</v>
      </c>
      <c r="AR1090">
        <v>31497.44831325104</v>
      </c>
      <c r="AS1090">
        <v>50299.727976326743</v>
      </c>
      <c r="AT1090">
        <v>430.32626063351046</v>
      </c>
      <c r="AU1090">
        <v>649.42707744324605</v>
      </c>
      <c r="AV1090">
        <v>580.72827622969578</v>
      </c>
      <c r="AW1090">
        <v>600.73717420564481</v>
      </c>
      <c r="AX1090">
        <v>599.88331464958856</v>
      </c>
      <c r="AY1090">
        <v>585.4145802631275</v>
      </c>
      <c r="AZ1090">
        <v>3.6124965017642898</v>
      </c>
      <c r="BA1090">
        <v>-17.547942668404303</v>
      </c>
      <c r="BB1090">
        <v>45.857272716633517</v>
      </c>
      <c r="BC1090">
        <v>1033.3278855057108</v>
      </c>
      <c r="BD1090">
        <v>6999.7114224541956</v>
      </c>
      <c r="BE1090" s="33">
        <v>0.11822083344062169</v>
      </c>
      <c r="BF1090" s="33"/>
    </row>
    <row r="1091" spans="3:58" x14ac:dyDescent="0.3">
      <c r="C1091" s="34">
        <v>43820</v>
      </c>
      <c r="D1091">
        <v>19505.713080154717</v>
      </c>
      <c r="E1091">
        <v>181.42084191487635</v>
      </c>
      <c r="F1091">
        <v>647.92572124931394</v>
      </c>
      <c r="G1091" t="s">
        <v>310</v>
      </c>
      <c r="H1091">
        <v>1349.992106363542</v>
      </c>
      <c r="I1091">
        <v>725.06963445259737</v>
      </c>
      <c r="J1091">
        <v>-0.17972656361105702</v>
      </c>
      <c r="K1091">
        <v>259.70415076512757</v>
      </c>
      <c r="L1091">
        <v>317.48677960443274</v>
      </c>
      <c r="M1091">
        <v>344.14923832183382</v>
      </c>
      <c r="N1091">
        <v>1351.2554894579753</v>
      </c>
      <c r="O1091">
        <v>23.567187447634041</v>
      </c>
      <c r="P1091">
        <v>17.382720636388232</v>
      </c>
      <c r="Q1091">
        <v>6.185917756840448</v>
      </c>
      <c r="R1091">
        <v>1088.5832088495847</v>
      </c>
      <c r="S1091">
        <v>1000.1036765933534</v>
      </c>
      <c r="T1091">
        <v>5000.0065179768671</v>
      </c>
      <c r="U1091">
        <v>2799.100762973108</v>
      </c>
      <c r="V1091">
        <v>200.71259328212878</v>
      </c>
      <c r="W1091">
        <v>23.250000476837158</v>
      </c>
      <c r="X1091">
        <v>0.9644000232219696</v>
      </c>
      <c r="Y1091">
        <v>1.7699999511241913</v>
      </c>
      <c r="Z1091" t="s">
        <v>310</v>
      </c>
      <c r="AA1091" t="s">
        <v>310</v>
      </c>
      <c r="AB1091" t="s">
        <v>310</v>
      </c>
      <c r="AC1091" t="s">
        <v>310</v>
      </c>
      <c r="AD1091" t="s">
        <v>310</v>
      </c>
      <c r="AE1091">
        <v>12452.115109420492</v>
      </c>
      <c r="AF1091">
        <v>90.19999885559082</v>
      </c>
      <c r="AG1091">
        <v>8.6525003910064697</v>
      </c>
      <c r="AH1091">
        <v>359.39999389648438</v>
      </c>
      <c r="AI1091" t="s">
        <v>310</v>
      </c>
      <c r="AJ1091">
        <v>2</v>
      </c>
      <c r="AK1091">
        <v>6500</v>
      </c>
      <c r="AL1091">
        <v>77.985795345034546</v>
      </c>
      <c r="AM1091">
        <v>0.9198656868797116</v>
      </c>
      <c r="AN1091">
        <v>-2.8347773992614582E-3</v>
      </c>
      <c r="AO1091">
        <v>5.1175464409849825E-2</v>
      </c>
      <c r="AP1091">
        <v>5.0003974048186048</v>
      </c>
      <c r="AQ1091">
        <v>11.408268947273941</v>
      </c>
      <c r="AR1091">
        <v>31373.30915141392</v>
      </c>
      <c r="AS1091">
        <v>50198.230468308859</v>
      </c>
      <c r="AT1091">
        <v>430.69561539547595</v>
      </c>
      <c r="AU1091">
        <v>648.77806011346547</v>
      </c>
      <c r="AV1091">
        <v>580.97202763575342</v>
      </c>
      <c r="AW1091">
        <v>601.29705874989895</v>
      </c>
      <c r="AX1091">
        <v>600.4348783304182</v>
      </c>
      <c r="AY1091">
        <v>585.66267080451928</v>
      </c>
      <c r="AZ1091">
        <v>3.6569926343369654</v>
      </c>
      <c r="BA1091">
        <v>-17.507671093423902</v>
      </c>
      <c r="BB1091">
        <v>43.675629100795931</v>
      </c>
      <c r="BC1091">
        <v>1028.8725795576845</v>
      </c>
      <c r="BD1091">
        <v>6999.8257086447211</v>
      </c>
      <c r="BE1091" s="33">
        <v>0.1166833338017265</v>
      </c>
      <c r="BF1091" s="33"/>
    </row>
    <row r="1092" spans="3:58" x14ac:dyDescent="0.3">
      <c r="C1092" s="34">
        <v>43821</v>
      </c>
      <c r="D1092">
        <v>19501.069806288979</v>
      </c>
      <c r="E1092">
        <v>182.60273254790772</v>
      </c>
      <c r="F1092">
        <v>649.01092073882762</v>
      </c>
      <c r="G1092" t="s">
        <v>310</v>
      </c>
      <c r="H1092">
        <v>1350.0555863844986</v>
      </c>
      <c r="I1092">
        <v>721.94225768440924</v>
      </c>
      <c r="J1092">
        <v>-0.11113543309150409</v>
      </c>
      <c r="K1092">
        <v>266.50844150216398</v>
      </c>
      <c r="L1092">
        <v>323.68308514051739</v>
      </c>
      <c r="M1092">
        <v>351.8013768261622</v>
      </c>
      <c r="N1092">
        <v>1353.0598004151275</v>
      </c>
      <c r="O1092">
        <v>23.551836199515808</v>
      </c>
      <c r="P1092">
        <v>17.37224620730148</v>
      </c>
      <c r="Q1092">
        <v>5.9305186506233172</v>
      </c>
      <c r="R1092">
        <v>1086.5768394168242</v>
      </c>
      <c r="S1092">
        <v>999.86279788291358</v>
      </c>
      <c r="T1092">
        <v>5000.0006568122444</v>
      </c>
      <c r="U1092">
        <v>2800.0057222699952</v>
      </c>
      <c r="V1092">
        <v>200.55807850243161</v>
      </c>
      <c r="W1092">
        <v>23.500000476837158</v>
      </c>
      <c r="X1092">
        <v>0.95102500915527344</v>
      </c>
      <c r="Y1092">
        <v>1.7849999666213989</v>
      </c>
      <c r="Z1092" t="s">
        <v>310</v>
      </c>
      <c r="AA1092" t="s">
        <v>310</v>
      </c>
      <c r="AB1092" t="s">
        <v>310</v>
      </c>
      <c r="AC1092" t="s">
        <v>310</v>
      </c>
      <c r="AD1092" t="s">
        <v>310</v>
      </c>
      <c r="AE1092">
        <v>12426.729605172388</v>
      </c>
      <c r="AF1092">
        <v>90.325000762939453</v>
      </c>
      <c r="AG1092">
        <v>8.5999999046325684</v>
      </c>
      <c r="AH1092">
        <v>357.99999237060547</v>
      </c>
      <c r="AI1092" t="s">
        <v>310</v>
      </c>
      <c r="AJ1092">
        <v>2</v>
      </c>
      <c r="AK1092">
        <v>6500</v>
      </c>
      <c r="AL1092">
        <v>77.590947199029245</v>
      </c>
      <c r="AM1092">
        <v>0.92821323266410605</v>
      </c>
      <c r="AN1092">
        <v>-1.142901956588622E-2</v>
      </c>
      <c r="AO1092">
        <v>3.1016464364240968E-2</v>
      </c>
      <c r="AP1092">
        <v>5.0090176479703077</v>
      </c>
      <c r="AQ1092">
        <v>10.676825682459661</v>
      </c>
      <c r="AR1092">
        <v>31487.518441024455</v>
      </c>
      <c r="AS1092">
        <v>49579.398007795695</v>
      </c>
      <c r="AT1092">
        <v>433.01511496483829</v>
      </c>
      <c r="AU1092">
        <v>649.91994360269621</v>
      </c>
      <c r="AV1092">
        <v>577.7580541306744</v>
      </c>
      <c r="AW1092">
        <v>598.84342788776269</v>
      </c>
      <c r="AX1092">
        <v>597.94858587058002</v>
      </c>
      <c r="AY1092">
        <v>583.13353916232643</v>
      </c>
      <c r="AZ1092">
        <v>3.4584299240899203</v>
      </c>
      <c r="BA1092">
        <v>-17.003894852866633</v>
      </c>
      <c r="BB1092">
        <v>47.646531023865258</v>
      </c>
      <c r="BC1092">
        <v>1038.71615018684</v>
      </c>
      <c r="BD1092">
        <v>6999.686523520435</v>
      </c>
      <c r="BE1092" s="33">
        <v>0.11194166572143634</v>
      </c>
      <c r="BF1092" s="33"/>
    </row>
    <row r="1093" spans="3:58" x14ac:dyDescent="0.3">
      <c r="C1093" s="34">
        <v>43822</v>
      </c>
      <c r="D1093">
        <v>19497.714366957945</v>
      </c>
      <c r="E1093">
        <v>182.57525905411916</v>
      </c>
      <c r="F1093">
        <v>648.88466423094678</v>
      </c>
      <c r="G1093" t="s">
        <v>310</v>
      </c>
      <c r="H1093">
        <v>1349.9981746395263</v>
      </c>
      <c r="I1093">
        <v>718.00059773522298</v>
      </c>
      <c r="J1093">
        <v>9.712223868230839E-2</v>
      </c>
      <c r="K1093">
        <v>271.1398143002383</v>
      </c>
      <c r="L1093">
        <v>331.76947484430781</v>
      </c>
      <c r="M1093">
        <v>359.50521194838797</v>
      </c>
      <c r="N1093">
        <v>1353.241653362152</v>
      </c>
      <c r="O1093">
        <v>23.572113247226149</v>
      </c>
      <c r="P1093">
        <v>17.397753368102141</v>
      </c>
      <c r="Q1093">
        <v>5.9828803206423844</v>
      </c>
      <c r="R1093">
        <v>1085.2169541081964</v>
      </c>
      <c r="S1093">
        <v>1000.0467869173209</v>
      </c>
      <c r="T1093">
        <v>5000.0769398667844</v>
      </c>
      <c r="U1093">
        <v>2800.5048784167525</v>
      </c>
      <c r="V1093">
        <v>200.39594860867683</v>
      </c>
      <c r="W1093">
        <v>23.374999523162842</v>
      </c>
      <c r="X1093">
        <v>0.92444998025894165</v>
      </c>
      <c r="Y1093">
        <v>1.9599999785423279</v>
      </c>
      <c r="Z1093" t="s">
        <v>310</v>
      </c>
      <c r="AA1093" t="s">
        <v>310</v>
      </c>
      <c r="AB1093" t="s">
        <v>310</v>
      </c>
      <c r="AC1093" t="s">
        <v>310</v>
      </c>
      <c r="AD1093" t="s">
        <v>310</v>
      </c>
      <c r="AE1093">
        <v>12467.27452869533</v>
      </c>
      <c r="AF1093">
        <v>90.549999237060547</v>
      </c>
      <c r="AG1093">
        <v>8.2824997901916504</v>
      </c>
      <c r="AH1093">
        <v>356.72499847412109</v>
      </c>
      <c r="AI1093" t="s">
        <v>310</v>
      </c>
      <c r="AJ1093">
        <v>2</v>
      </c>
      <c r="AK1093">
        <v>6500</v>
      </c>
      <c r="AL1093">
        <v>77.131193649404068</v>
      </c>
      <c r="AM1093">
        <v>0.93964712470839273</v>
      </c>
      <c r="AN1093">
        <v>-1.372679238928403E-2</v>
      </c>
      <c r="AO1093">
        <v>3.0851868754846384E-2</v>
      </c>
      <c r="AP1093">
        <v>5.0041294718390219</v>
      </c>
      <c r="AQ1093">
        <v>11.182994817496937</v>
      </c>
      <c r="AR1093">
        <v>31659.395600454696</v>
      </c>
      <c r="AS1093">
        <v>49540.571012357308</v>
      </c>
      <c r="AT1093">
        <v>432.37844439905109</v>
      </c>
      <c r="AU1093">
        <v>649.8884166173516</v>
      </c>
      <c r="AV1093">
        <v>577.54386208013784</v>
      </c>
      <c r="AW1093">
        <v>598.61127800370718</v>
      </c>
      <c r="AX1093">
        <v>597.6821202579888</v>
      </c>
      <c r="AY1093">
        <v>583.02410955590312</v>
      </c>
      <c r="AZ1093">
        <v>3.5232566706666706</v>
      </c>
      <c r="BA1093">
        <v>-16.849304409825947</v>
      </c>
      <c r="BB1093">
        <v>52.077735666444902</v>
      </c>
      <c r="BC1093">
        <v>1042.60289274569</v>
      </c>
      <c r="BD1093">
        <v>7000.3752780722716</v>
      </c>
      <c r="BE1093" s="33">
        <v>0.11607916342715423</v>
      </c>
      <c r="BF1093" s="33"/>
    </row>
    <row r="1094" spans="3:58" x14ac:dyDescent="0.3">
      <c r="C1094" s="34">
        <v>43823</v>
      </c>
      <c r="D1094">
        <v>19496.60301035142</v>
      </c>
      <c r="E1094">
        <v>182.44201181833498</v>
      </c>
      <c r="F1094">
        <v>648.63283315092042</v>
      </c>
      <c r="G1094" t="s">
        <v>310</v>
      </c>
      <c r="H1094">
        <v>1350.1234246644715</v>
      </c>
      <c r="I1094">
        <v>716.42627278335362</v>
      </c>
      <c r="J1094">
        <v>2.7091952231104099</v>
      </c>
      <c r="K1094">
        <v>279.11195036412551</v>
      </c>
      <c r="L1094">
        <v>339.95902434270204</v>
      </c>
      <c r="M1094">
        <v>364.06302030688005</v>
      </c>
      <c r="N1094">
        <v>1353.6933704502326</v>
      </c>
      <c r="O1094">
        <v>23.517401389346333</v>
      </c>
      <c r="P1094">
        <v>17.345226651042303</v>
      </c>
      <c r="Q1094">
        <v>6.0470251123820171</v>
      </c>
      <c r="R1094">
        <v>1081.5268453375913</v>
      </c>
      <c r="S1094">
        <v>1000.0025022021678</v>
      </c>
      <c r="T1094">
        <v>5000.064311147321</v>
      </c>
      <c r="U1094">
        <v>2798.9706265582518</v>
      </c>
      <c r="V1094">
        <v>200.25866571828826</v>
      </c>
      <c r="W1094">
        <v>23.449999809265137</v>
      </c>
      <c r="X1094">
        <v>0.9401250034570694</v>
      </c>
      <c r="Y1094">
        <v>1.8549999594688416</v>
      </c>
      <c r="Z1094" t="s">
        <v>310</v>
      </c>
      <c r="AA1094" t="s">
        <v>310</v>
      </c>
      <c r="AB1094" t="s">
        <v>310</v>
      </c>
      <c r="AC1094" t="s">
        <v>310</v>
      </c>
      <c r="AD1094" t="s">
        <v>310</v>
      </c>
      <c r="AE1094">
        <v>12530.012436901125</v>
      </c>
      <c r="AF1094">
        <v>90.750001907348633</v>
      </c>
      <c r="AG1094">
        <v>8.3274998664855957</v>
      </c>
      <c r="AH1094">
        <v>357.92499542236328</v>
      </c>
      <c r="AI1094" t="s">
        <v>310</v>
      </c>
      <c r="AJ1094">
        <v>2</v>
      </c>
      <c r="AK1094">
        <v>6500</v>
      </c>
      <c r="AL1094">
        <v>75.754705574958834</v>
      </c>
      <c r="AM1094">
        <v>1.0620458243465956</v>
      </c>
      <c r="AN1094">
        <v>1.3786741350513736</v>
      </c>
      <c r="AO1094">
        <v>8.2109626929912398</v>
      </c>
      <c r="AP1094">
        <v>3.071525446032684</v>
      </c>
      <c r="AQ1094">
        <v>12.583510805159824</v>
      </c>
      <c r="AR1094">
        <v>31960.147032884499</v>
      </c>
      <c r="AS1094">
        <v>49381.506547672216</v>
      </c>
      <c r="AT1094">
        <v>431.34097014033176</v>
      </c>
      <c r="AU1094">
        <v>649.54768952427844</v>
      </c>
      <c r="AV1094">
        <v>579.20597731353132</v>
      </c>
      <c r="AW1094">
        <v>599.94769404535452</v>
      </c>
      <c r="AX1094">
        <v>598.97535616842276</v>
      </c>
      <c r="AY1094">
        <v>584.47288963414644</v>
      </c>
      <c r="AZ1094">
        <v>3.7707682410098249</v>
      </c>
      <c r="BA1094">
        <v>-16.397497917662132</v>
      </c>
      <c r="BB1094">
        <v>57.56691434027865</v>
      </c>
      <c r="BC1094">
        <v>1060.4525572582359</v>
      </c>
      <c r="BD1094">
        <v>6999.8727418743856</v>
      </c>
      <c r="BE1094" s="33">
        <v>0.12154582949976127</v>
      </c>
      <c r="BF1094" s="33"/>
    </row>
    <row r="1095" spans="3:58" x14ac:dyDescent="0.3">
      <c r="C1095" s="34">
        <v>43824</v>
      </c>
      <c r="D1095">
        <v>19500.309368014823</v>
      </c>
      <c r="E1095">
        <v>183.02252946978163</v>
      </c>
      <c r="F1095">
        <v>648.48778241564173</v>
      </c>
      <c r="G1095" t="s">
        <v>310</v>
      </c>
      <c r="H1095">
        <v>1350.0324879845716</v>
      </c>
      <c r="I1095">
        <v>711.97766824677274</v>
      </c>
      <c r="J1095">
        <v>4.6354493623310047</v>
      </c>
      <c r="K1095">
        <v>278.34809179184697</v>
      </c>
      <c r="L1095">
        <v>339.83112115881136</v>
      </c>
      <c r="M1095">
        <v>364.87450007989156</v>
      </c>
      <c r="N1095">
        <v>1355.4047706358147</v>
      </c>
      <c r="O1095">
        <v>23.548185745353223</v>
      </c>
      <c r="P1095">
        <v>17.370054641457237</v>
      </c>
      <c r="Q1095">
        <v>6.0365213246938749</v>
      </c>
      <c r="R1095">
        <v>1080.3606684813187</v>
      </c>
      <c r="S1095">
        <v>999.95198081108742</v>
      </c>
      <c r="T1095">
        <v>5000.0209971123795</v>
      </c>
      <c r="U1095">
        <v>2799.5838461131739</v>
      </c>
      <c r="V1095">
        <v>200.28495759097748</v>
      </c>
      <c r="W1095">
        <v>23.575000286102295</v>
      </c>
      <c r="X1095">
        <v>0.95550000667572021</v>
      </c>
      <c r="Y1095">
        <v>1.6350000202655792</v>
      </c>
      <c r="Z1095" t="s">
        <v>310</v>
      </c>
      <c r="AA1095" t="s">
        <v>310</v>
      </c>
      <c r="AB1095" t="s">
        <v>310</v>
      </c>
      <c r="AC1095" t="s">
        <v>310</v>
      </c>
      <c r="AD1095" t="s">
        <v>310</v>
      </c>
      <c r="AE1095">
        <v>12600.624740951464</v>
      </c>
      <c r="AF1095">
        <v>90.724998474121094</v>
      </c>
      <c r="AG1095">
        <v>8.2049996852874756</v>
      </c>
      <c r="AH1095">
        <v>359.82498931884766</v>
      </c>
      <c r="AI1095" t="s">
        <v>310</v>
      </c>
      <c r="AJ1095">
        <v>2</v>
      </c>
      <c r="AK1095">
        <v>6500</v>
      </c>
      <c r="AL1095">
        <v>76.657626161511772</v>
      </c>
      <c r="AM1095">
        <v>1.0657228431544894</v>
      </c>
      <c r="AN1095">
        <v>3.8744830942652717</v>
      </c>
      <c r="AO1095">
        <v>17.895314471989231</v>
      </c>
      <c r="AP1095">
        <v>4.1700325024003129E-2</v>
      </c>
      <c r="AQ1095">
        <v>7.3099663962951471</v>
      </c>
      <c r="AR1095">
        <v>31949.243733034709</v>
      </c>
      <c r="AS1095">
        <v>49293.428324994922</v>
      </c>
      <c r="AT1095">
        <v>431.97879853229477</v>
      </c>
      <c r="AU1095">
        <v>649.570521574331</v>
      </c>
      <c r="AV1095">
        <v>579.74901777777654</v>
      </c>
      <c r="AW1095">
        <v>600.37996006377364</v>
      </c>
      <c r="AX1095">
        <v>599.52590390580451</v>
      </c>
      <c r="AY1095">
        <v>584.65592081150066</v>
      </c>
      <c r="AZ1095">
        <v>3.8207003811736717</v>
      </c>
      <c r="BA1095">
        <v>-16.365414025675594</v>
      </c>
      <c r="BB1095">
        <v>56.176395039087218</v>
      </c>
      <c r="BC1095">
        <v>1053.5348119701046</v>
      </c>
      <c r="BD1095">
        <v>6999.4903080859585</v>
      </c>
      <c r="BE1095" s="33">
        <v>0.11604166651765506</v>
      </c>
      <c r="BF1095" s="33"/>
    </row>
    <row r="1096" spans="3:58" x14ac:dyDescent="0.3">
      <c r="C1096" s="34">
        <v>43825</v>
      </c>
      <c r="D1096">
        <v>19500.342230817001</v>
      </c>
      <c r="E1096">
        <v>184.47143930454328</v>
      </c>
      <c r="F1096">
        <v>648.20316970338536</v>
      </c>
      <c r="G1096" t="s">
        <v>310</v>
      </c>
      <c r="H1096">
        <v>1349.9454531722706</v>
      </c>
      <c r="I1096">
        <v>709.17698361287728</v>
      </c>
      <c r="J1096">
        <v>4.7502093941700929</v>
      </c>
      <c r="K1096">
        <v>270.37048948575733</v>
      </c>
      <c r="L1096">
        <v>335.09450642679565</v>
      </c>
      <c r="M1096">
        <v>356.30617635954803</v>
      </c>
      <c r="N1096">
        <v>1354.9884544479457</v>
      </c>
      <c r="O1096">
        <v>23.586469998285718</v>
      </c>
      <c r="P1096">
        <v>17.416873631248453</v>
      </c>
      <c r="Q1096">
        <v>6.0532805538177437</v>
      </c>
      <c r="R1096">
        <v>1078.165929337461</v>
      </c>
      <c r="S1096">
        <v>999.95567315922426</v>
      </c>
      <c r="T1096">
        <v>5000.0546988335227</v>
      </c>
      <c r="U1096">
        <v>2800.4188783604168</v>
      </c>
      <c r="V1096">
        <v>200.44550017396099</v>
      </c>
      <c r="W1096">
        <v>23.525000095367432</v>
      </c>
      <c r="X1096">
        <v>0.95590001344680786</v>
      </c>
      <c r="Y1096">
        <v>1.5950000286102295</v>
      </c>
      <c r="Z1096" t="s">
        <v>310</v>
      </c>
      <c r="AA1096" t="s">
        <v>310</v>
      </c>
      <c r="AB1096" t="s">
        <v>310</v>
      </c>
      <c r="AC1096" t="s">
        <v>310</v>
      </c>
      <c r="AD1096" t="s">
        <v>310</v>
      </c>
      <c r="AE1096">
        <v>12592.766305125562</v>
      </c>
      <c r="AF1096">
        <v>90.699996948242188</v>
      </c>
      <c r="AG1096">
        <v>8.2099995613098145</v>
      </c>
      <c r="AH1096">
        <v>359.69999694824219</v>
      </c>
      <c r="AI1096" t="s">
        <v>310</v>
      </c>
      <c r="AJ1096">
        <v>2</v>
      </c>
      <c r="AK1096">
        <v>6500</v>
      </c>
      <c r="AL1096">
        <v>76.946148928605339</v>
      </c>
      <c r="AM1096">
        <v>1.0531954919092803</v>
      </c>
      <c r="AN1096">
        <v>3.7515692078502529</v>
      </c>
      <c r="AO1096">
        <v>17.754591000868576</v>
      </c>
      <c r="AP1096">
        <v>4.2382928218425472E-2</v>
      </c>
      <c r="AQ1096">
        <v>25.342524988488666</v>
      </c>
      <c r="AR1096">
        <v>31848.771218431768</v>
      </c>
      <c r="AS1096">
        <v>49459.220476696813</v>
      </c>
      <c r="AT1096">
        <v>432.21954276423179</v>
      </c>
      <c r="AU1096">
        <v>649.17104563859971</v>
      </c>
      <c r="AV1096">
        <v>579.7754254188111</v>
      </c>
      <c r="AW1096">
        <v>599.54006051882857</v>
      </c>
      <c r="AX1096">
        <v>598.59776710226015</v>
      </c>
      <c r="AY1096">
        <v>584.62492927983544</v>
      </c>
      <c r="AZ1096">
        <v>3.7408004721673596</v>
      </c>
      <c r="BA1096">
        <v>-16.253389378155333</v>
      </c>
      <c r="BB1096">
        <v>53.374627736556405</v>
      </c>
      <c r="BC1096">
        <v>1042.8104320827852</v>
      </c>
      <c r="BD1096">
        <v>6999.9238806460589</v>
      </c>
      <c r="BE1096" s="33">
        <v>0.11732916502902906</v>
      </c>
      <c r="BF1096" s="33"/>
    </row>
    <row r="1097" spans="3:58" x14ac:dyDescent="0.3">
      <c r="C1097" s="34">
        <v>43826</v>
      </c>
      <c r="D1097">
        <v>19498.42576488655</v>
      </c>
      <c r="E1097">
        <v>181.39949583364424</v>
      </c>
      <c r="F1097">
        <v>646.4452600877031</v>
      </c>
      <c r="G1097" t="s">
        <v>310</v>
      </c>
      <c r="H1097">
        <v>1350.0606718285842</v>
      </c>
      <c r="I1097">
        <v>709.1152158176036</v>
      </c>
      <c r="J1097">
        <v>4.5533147296609533</v>
      </c>
      <c r="K1097">
        <v>274.30383087798026</v>
      </c>
      <c r="L1097">
        <v>340.32577945486838</v>
      </c>
      <c r="M1097">
        <v>355.81603125794294</v>
      </c>
      <c r="N1097">
        <v>1355.3380808606289</v>
      </c>
      <c r="O1097">
        <v>23.648943917468735</v>
      </c>
      <c r="P1097">
        <v>17.468434560777943</v>
      </c>
      <c r="Q1097">
        <v>6.0790806679887668</v>
      </c>
      <c r="R1097">
        <v>1072.0902729227503</v>
      </c>
      <c r="S1097">
        <v>1000.0661020540749</v>
      </c>
      <c r="T1097">
        <v>4999.9826887356003</v>
      </c>
      <c r="U1097">
        <v>2800.3056249572646</v>
      </c>
      <c r="V1097">
        <v>200.11924606053097</v>
      </c>
      <c r="W1097">
        <v>23.5</v>
      </c>
      <c r="X1097">
        <v>0.94650000333786011</v>
      </c>
      <c r="Y1097">
        <v>1.6449999809265137</v>
      </c>
      <c r="Z1097" t="s">
        <v>310</v>
      </c>
      <c r="AA1097" t="s">
        <v>310</v>
      </c>
      <c r="AB1097" t="s">
        <v>310</v>
      </c>
      <c r="AC1097" t="s">
        <v>310</v>
      </c>
      <c r="AD1097" t="s">
        <v>310</v>
      </c>
      <c r="AE1097">
        <v>12724.228436725663</v>
      </c>
      <c r="AF1097">
        <v>90.624998092651367</v>
      </c>
      <c r="AG1097">
        <v>8.3125</v>
      </c>
      <c r="AH1097">
        <v>360.32500457763672</v>
      </c>
      <c r="AI1097" t="s">
        <v>310</v>
      </c>
      <c r="AJ1097">
        <v>2</v>
      </c>
      <c r="AK1097">
        <v>6500</v>
      </c>
      <c r="AL1097">
        <v>78.138338865248329</v>
      </c>
      <c r="AM1097">
        <v>0.99610671099147097</v>
      </c>
      <c r="AN1097">
        <v>3.6743341643584611</v>
      </c>
      <c r="AO1097">
        <v>16.70772151453756</v>
      </c>
      <c r="AP1097">
        <v>4.1732970109826663E-2</v>
      </c>
      <c r="AQ1097">
        <v>25.61695133335984</v>
      </c>
      <c r="AR1097">
        <v>32353.289054100595</v>
      </c>
      <c r="AS1097">
        <v>49263.407131443004</v>
      </c>
      <c r="AT1097">
        <v>428.35263615013901</v>
      </c>
      <c r="AU1097">
        <v>647.00137892717464</v>
      </c>
      <c r="AV1097">
        <v>577.95190188349261</v>
      </c>
      <c r="AW1097">
        <v>597.01616253332895</v>
      </c>
      <c r="AX1097">
        <v>595.8304228950368</v>
      </c>
      <c r="AY1097">
        <v>582.5750433797474</v>
      </c>
      <c r="AZ1097">
        <v>3.8258100547004767</v>
      </c>
      <c r="BA1097">
        <v>-16.032679912686465</v>
      </c>
      <c r="BB1097">
        <v>56.975849504799669</v>
      </c>
      <c r="BC1097">
        <v>1068.6504506540402</v>
      </c>
      <c r="BD1097">
        <v>6999.736980179714</v>
      </c>
      <c r="BE1097" s="33">
        <v>0.11320833178857963</v>
      </c>
      <c r="BF1097" s="33"/>
    </row>
    <row r="1098" spans="3:58" x14ac:dyDescent="0.3">
      <c r="C1098" s="34">
        <v>43827</v>
      </c>
      <c r="D1098">
        <v>19501.607105652685</v>
      </c>
      <c r="E1098">
        <v>178.08275476484962</v>
      </c>
      <c r="F1098">
        <v>643.51826788294863</v>
      </c>
      <c r="G1098" t="s">
        <v>310</v>
      </c>
      <c r="H1098">
        <v>1346.8356188893483</v>
      </c>
      <c r="I1098">
        <v>713.86453281322429</v>
      </c>
      <c r="J1098">
        <v>4.1794671578629901</v>
      </c>
      <c r="K1098">
        <v>276.15918751880059</v>
      </c>
      <c r="L1098">
        <v>339.05916937735918</v>
      </c>
      <c r="M1098">
        <v>362.77714648201732</v>
      </c>
      <c r="N1098">
        <v>1352.9202122271831</v>
      </c>
      <c r="O1098">
        <v>23.681489584160872</v>
      </c>
      <c r="P1098">
        <v>17.498553798170175</v>
      </c>
      <c r="Q1098">
        <v>6.033763878592179</v>
      </c>
      <c r="R1098">
        <v>1067.7712084091959</v>
      </c>
      <c r="S1098">
        <v>1000.071875236309</v>
      </c>
      <c r="T1098">
        <v>4999.9305657180457</v>
      </c>
      <c r="U1098">
        <v>2801.3015414427077</v>
      </c>
      <c r="V1098">
        <v>200.02189945298005</v>
      </c>
      <c r="W1098">
        <v>23.5</v>
      </c>
      <c r="X1098">
        <v>0.93745000660419464</v>
      </c>
      <c r="Y1098">
        <v>1.7199999988079071</v>
      </c>
      <c r="Z1098" t="s">
        <v>310</v>
      </c>
      <c r="AA1098" t="s">
        <v>310</v>
      </c>
      <c r="AB1098" t="s">
        <v>310</v>
      </c>
      <c r="AC1098" t="s">
        <v>310</v>
      </c>
      <c r="AD1098" t="s">
        <v>310</v>
      </c>
      <c r="AE1098">
        <v>12689.714792364168</v>
      </c>
      <c r="AF1098">
        <v>90.375001907348633</v>
      </c>
      <c r="AG1098">
        <v>8.2875003814697266</v>
      </c>
      <c r="AH1098">
        <v>359.47500610351563</v>
      </c>
      <c r="AI1098" t="s">
        <v>310</v>
      </c>
      <c r="AJ1098">
        <v>2</v>
      </c>
      <c r="AK1098">
        <v>7236.4077603816986</v>
      </c>
      <c r="AL1098">
        <v>78.494963573819277</v>
      </c>
      <c r="AM1098">
        <v>0.97531490413527389</v>
      </c>
      <c r="AN1098">
        <v>3.8801295197226082</v>
      </c>
      <c r="AO1098">
        <v>16.170786214210082</v>
      </c>
      <c r="AP1098">
        <v>4.2074186660120076E-2</v>
      </c>
      <c r="AQ1098">
        <v>11.211660182012166</v>
      </c>
      <c r="AR1098">
        <v>32351.786951089038</v>
      </c>
      <c r="AS1098">
        <v>49246.332632867219</v>
      </c>
      <c r="AT1098">
        <v>425.08199553169135</v>
      </c>
      <c r="AU1098">
        <v>644.18710417583156</v>
      </c>
      <c r="AV1098">
        <v>572.18056772244961</v>
      </c>
      <c r="AW1098">
        <v>592.83691822014737</v>
      </c>
      <c r="AX1098">
        <v>591.8035215623994</v>
      </c>
      <c r="AY1098">
        <v>577.77253776291536</v>
      </c>
      <c r="AZ1098">
        <v>3.431567493686611</v>
      </c>
      <c r="BA1098">
        <v>-16.648169920991272</v>
      </c>
      <c r="BB1098">
        <v>52.980714151242466</v>
      </c>
      <c r="BC1098">
        <v>1075.326693198384</v>
      </c>
      <c r="BD1098">
        <v>6999.916120517426</v>
      </c>
      <c r="BE1098" s="33">
        <v>0.11367083185662825</v>
      </c>
      <c r="BF1098" s="33"/>
    </row>
    <row r="1099" spans="3:58" x14ac:dyDescent="0.3">
      <c r="C1099" s="34">
        <v>43828</v>
      </c>
      <c r="D1099">
        <v>19497.411150247379</v>
      </c>
      <c r="E1099">
        <v>177.30669261422173</v>
      </c>
      <c r="F1099">
        <v>641.99190897452115</v>
      </c>
      <c r="G1099" t="s">
        <v>310</v>
      </c>
      <c r="H1099">
        <v>1345.0166356923653</v>
      </c>
      <c r="I1099">
        <v>719.70868142959671</v>
      </c>
      <c r="J1099">
        <v>4.2796690483954878</v>
      </c>
      <c r="K1099">
        <v>253.96557154734879</v>
      </c>
      <c r="L1099">
        <v>320.63847032278392</v>
      </c>
      <c r="M1099">
        <v>347.67025886565432</v>
      </c>
      <c r="N1099">
        <v>1350.9184592637789</v>
      </c>
      <c r="O1099">
        <v>23.682837750174794</v>
      </c>
      <c r="P1099">
        <v>17.50256985650239</v>
      </c>
      <c r="Q1099">
        <v>6.0060353542690486</v>
      </c>
      <c r="R1099">
        <v>1067.1715832361792</v>
      </c>
      <c r="S1099">
        <v>1000.0046497017597</v>
      </c>
      <c r="T1099">
        <v>5000.0615289433144</v>
      </c>
      <c r="U1099">
        <v>2800.175553824623</v>
      </c>
      <c r="V1099">
        <v>200.41178083086618</v>
      </c>
      <c r="W1099">
        <v>23.575000286102295</v>
      </c>
      <c r="X1099">
        <v>0.93540000915527344</v>
      </c>
      <c r="Y1099">
        <v>1.5300000309944153</v>
      </c>
      <c r="Z1099" t="s">
        <v>310</v>
      </c>
      <c r="AA1099" t="s">
        <v>310</v>
      </c>
      <c r="AB1099" t="s">
        <v>310</v>
      </c>
      <c r="AC1099" t="s">
        <v>310</v>
      </c>
      <c r="AD1099" t="s">
        <v>310</v>
      </c>
      <c r="AE1099">
        <v>12655.41625452627</v>
      </c>
      <c r="AF1099">
        <v>90.825000762939453</v>
      </c>
      <c r="AG1099">
        <v>8.2625002861022949</v>
      </c>
      <c r="AH1099">
        <v>360.52500152587891</v>
      </c>
      <c r="AI1099" t="s">
        <v>310</v>
      </c>
      <c r="AJ1099">
        <v>2</v>
      </c>
      <c r="AK1099">
        <v>6500</v>
      </c>
      <c r="AL1099">
        <v>77.550728210066595</v>
      </c>
      <c r="AM1099">
        <v>1.0294655353402156</v>
      </c>
      <c r="AN1099">
        <v>3.9678523964027166</v>
      </c>
      <c r="AO1099">
        <v>16.977995985296008</v>
      </c>
      <c r="AP1099">
        <v>4.472510680992163E-2</v>
      </c>
      <c r="AQ1099">
        <v>4.8521397119772782</v>
      </c>
      <c r="AR1099">
        <v>31694.041525336554</v>
      </c>
      <c r="AS1099">
        <v>49477.951264783798</v>
      </c>
      <c r="AT1099">
        <v>424.90483955380552</v>
      </c>
      <c r="AU1099">
        <v>642.39795279805821</v>
      </c>
      <c r="AV1099">
        <v>572.46519045974435</v>
      </c>
      <c r="AW1099">
        <v>592.71272928744634</v>
      </c>
      <c r="AX1099">
        <v>591.80383170440882</v>
      </c>
      <c r="AY1099">
        <v>577.79120633503305</v>
      </c>
      <c r="AZ1099">
        <v>3.2923620963128668</v>
      </c>
      <c r="BA1099">
        <v>-17.861759096992056</v>
      </c>
      <c r="BB1099">
        <v>40.572938912169718</v>
      </c>
      <c r="BC1099">
        <v>1044.9363831843823</v>
      </c>
      <c r="BD1099">
        <v>6999.6741014458266</v>
      </c>
      <c r="BE1099" s="33">
        <v>0.1182166679451863</v>
      </c>
      <c r="BF1099" s="33"/>
    </row>
    <row r="1100" spans="3:58" x14ac:dyDescent="0.3">
      <c r="C1100" s="34">
        <v>43829</v>
      </c>
      <c r="D1100">
        <v>19498.823199315826</v>
      </c>
      <c r="E1100">
        <v>181.07251819709498</v>
      </c>
      <c r="F1100">
        <v>645.11715899204125</v>
      </c>
      <c r="G1100" t="s">
        <v>310</v>
      </c>
      <c r="H1100">
        <v>1345.0267408476586</v>
      </c>
      <c r="I1100">
        <v>724.4605118897133</v>
      </c>
      <c r="J1100">
        <v>4.2121525522045351</v>
      </c>
      <c r="K1100">
        <v>251.52057238829758</v>
      </c>
      <c r="L1100">
        <v>312.55172351039641</v>
      </c>
      <c r="M1100">
        <v>338.54741460456523</v>
      </c>
      <c r="N1100">
        <v>1349.858609068393</v>
      </c>
      <c r="O1100">
        <v>23.702457011670464</v>
      </c>
      <c r="P1100">
        <v>17.521628877046833</v>
      </c>
      <c r="Q1100">
        <v>6.0795907440376231</v>
      </c>
      <c r="R1100">
        <v>1070.7855615996943</v>
      </c>
      <c r="S1100">
        <v>999.89434898254046</v>
      </c>
      <c r="T1100">
        <v>5000.03090538368</v>
      </c>
      <c r="U1100">
        <v>2799.2322523976422</v>
      </c>
      <c r="V1100">
        <v>200.70858377594064</v>
      </c>
      <c r="W1100">
        <v>23.300000667572021</v>
      </c>
      <c r="X1100">
        <v>0.93547502160072327</v>
      </c>
      <c r="Y1100">
        <v>1.5199999809265137</v>
      </c>
      <c r="Z1100" t="s">
        <v>310</v>
      </c>
      <c r="AA1100" t="s">
        <v>310</v>
      </c>
      <c r="AB1100" t="s">
        <v>310</v>
      </c>
      <c r="AC1100" t="s">
        <v>310</v>
      </c>
      <c r="AD1100" t="s">
        <v>310</v>
      </c>
      <c r="AE1100">
        <v>12527.676056500723</v>
      </c>
      <c r="AF1100">
        <v>91</v>
      </c>
      <c r="AG1100">
        <v>8.2749998569488525</v>
      </c>
      <c r="AH1100">
        <v>362.34999084472656</v>
      </c>
      <c r="AI1100" t="s">
        <v>310</v>
      </c>
      <c r="AJ1100">
        <v>2</v>
      </c>
      <c r="AK1100">
        <v>6500</v>
      </c>
      <c r="AL1100">
        <v>77.386634168275648</v>
      </c>
      <c r="AM1100">
        <v>1.038228485326631</v>
      </c>
      <c r="AN1100">
        <v>4.0471264641196463</v>
      </c>
      <c r="AO1100">
        <v>17.036489833270952</v>
      </c>
      <c r="AP1100">
        <v>6.800972681283729E-2</v>
      </c>
      <c r="AQ1100">
        <v>6.8171502864004028</v>
      </c>
      <c r="AR1100">
        <v>31277.462825940849</v>
      </c>
      <c r="AS1100">
        <v>49399.938393422875</v>
      </c>
      <c r="AT1100">
        <v>427.07409905861857</v>
      </c>
      <c r="AU1100">
        <v>645.74061486355754</v>
      </c>
      <c r="AV1100">
        <v>577.32222449066398</v>
      </c>
      <c r="AW1100">
        <v>597.21327879940304</v>
      </c>
      <c r="AX1100">
        <v>596.3169576747606</v>
      </c>
      <c r="AY1100">
        <v>582.57577509482735</v>
      </c>
      <c r="AZ1100">
        <v>3.3117047165625384</v>
      </c>
      <c r="BA1100">
        <v>-17.655938196002019</v>
      </c>
      <c r="BB1100">
        <v>36.560517778568759</v>
      </c>
      <c r="BC1100">
        <v>1064.7266200043471</v>
      </c>
      <c r="BD1100">
        <v>6999.5345552022991</v>
      </c>
      <c r="BE1100" s="33">
        <v>0.12216666682312886</v>
      </c>
      <c r="BF1100" s="33"/>
    </row>
    <row r="1101" spans="3:58" x14ac:dyDescent="0.3">
      <c r="C1101" s="34">
        <v>43830</v>
      </c>
      <c r="D1101">
        <v>19501.248056958775</v>
      </c>
      <c r="E1101">
        <v>182.12473776212525</v>
      </c>
      <c r="F1101">
        <v>642.7368573243549</v>
      </c>
      <c r="G1101" t="s">
        <v>310</v>
      </c>
      <c r="H1101">
        <v>1345.0231656488706</v>
      </c>
      <c r="I1101">
        <v>723.88841049723271</v>
      </c>
      <c r="J1101">
        <v>4.0395799357303854</v>
      </c>
      <c r="K1101">
        <v>271.70229060879058</v>
      </c>
      <c r="L1101">
        <v>319.58080535291128</v>
      </c>
      <c r="M1101">
        <v>343.87598149448723</v>
      </c>
      <c r="N1101">
        <v>1349.278614232041</v>
      </c>
      <c r="O1101">
        <v>23.792803004325584</v>
      </c>
      <c r="P1101">
        <v>17.610203886820525</v>
      </c>
      <c r="Q1101">
        <v>6.0805429878024748</v>
      </c>
      <c r="R1101">
        <v>1068.110712403163</v>
      </c>
      <c r="S1101">
        <v>999.87111245247934</v>
      </c>
      <c r="T1101">
        <v>4999.9890974679711</v>
      </c>
      <c r="U1101">
        <v>2800.725683698362</v>
      </c>
      <c r="V1101">
        <v>200.49714807359203</v>
      </c>
      <c r="W1101">
        <v>23.349999904632568</v>
      </c>
      <c r="X1101">
        <v>0.95110002160072327</v>
      </c>
      <c r="Y1101">
        <v>1.5099999904632568</v>
      </c>
      <c r="Z1101" t="s">
        <v>310</v>
      </c>
      <c r="AA1101" t="s">
        <v>310</v>
      </c>
      <c r="AB1101" t="s">
        <v>310</v>
      </c>
      <c r="AC1101" t="s">
        <v>310</v>
      </c>
      <c r="AD1101" t="s">
        <v>310</v>
      </c>
      <c r="AE1101">
        <v>12482.65035142074</v>
      </c>
      <c r="AF1101">
        <v>91.30000114440918</v>
      </c>
      <c r="AG1101">
        <v>8.1375000476837158</v>
      </c>
      <c r="AH1101">
        <v>359.87499237060547</v>
      </c>
      <c r="AI1101" t="s">
        <v>310</v>
      </c>
      <c r="AJ1101">
        <v>2</v>
      </c>
      <c r="AK1101">
        <v>6500</v>
      </c>
      <c r="AL1101">
        <v>77.833830728799484</v>
      </c>
      <c r="AM1101">
        <v>1.0036009554951302</v>
      </c>
      <c r="AN1101">
        <v>4.1051867852390229</v>
      </c>
      <c r="AO1101">
        <v>16.577190949121807</v>
      </c>
      <c r="AP1101">
        <v>4.7470862082343968E-2</v>
      </c>
      <c r="AQ1101">
        <v>5.8831344250989588</v>
      </c>
      <c r="AR1101">
        <v>31484.474996954479</v>
      </c>
      <c r="AS1101">
        <v>49313.094373509972</v>
      </c>
      <c r="AT1101">
        <v>427.59979101431418</v>
      </c>
      <c r="AU1101">
        <v>643.08931208290664</v>
      </c>
      <c r="AV1101">
        <v>575.26160644249512</v>
      </c>
      <c r="AW1101">
        <v>594.85203043985234</v>
      </c>
      <c r="AX1101">
        <v>594.14706159278069</v>
      </c>
      <c r="AY1101">
        <v>580.39793442925236</v>
      </c>
      <c r="AZ1101">
        <v>3.5340132708382042</v>
      </c>
      <c r="BA1101">
        <v>-17.202304478345837</v>
      </c>
      <c r="BB1101">
        <v>41.116280345381668</v>
      </c>
      <c r="BC1101">
        <v>1031.5852187641042</v>
      </c>
      <c r="BD1101">
        <v>6999.85674873688</v>
      </c>
      <c r="BE1101" s="33">
        <v>0.11683333044250806</v>
      </c>
      <c r="BF1101" s="33"/>
    </row>
    <row r="1102" spans="3:58" x14ac:dyDescent="0.3">
      <c r="C1102" s="34">
        <v>43831</v>
      </c>
      <c r="D1102">
        <v>19499.612819380025</v>
      </c>
      <c r="E1102">
        <v>179.82026966351003</v>
      </c>
      <c r="F1102">
        <v>642.20624813783922</v>
      </c>
      <c r="G1102" t="s">
        <v>310</v>
      </c>
      <c r="H1102">
        <v>1343.7493635759242</v>
      </c>
      <c r="I1102">
        <v>723.07183061361638</v>
      </c>
      <c r="J1102">
        <v>4.0122862757035751</v>
      </c>
      <c r="K1102">
        <v>269.35611157198292</v>
      </c>
      <c r="L1102">
        <v>326.11726024949746</v>
      </c>
      <c r="M1102">
        <v>346.30023332128064</v>
      </c>
      <c r="N1102">
        <v>1350.9466708138814</v>
      </c>
      <c r="O1102">
        <v>23.623480822082549</v>
      </c>
      <c r="P1102">
        <v>17.435871161078083</v>
      </c>
      <c r="Q1102">
        <v>5.9741691650854811</v>
      </c>
      <c r="R1102">
        <v>1058.7653428218655</v>
      </c>
      <c r="S1102">
        <v>999.9637640013508</v>
      </c>
      <c r="T1102">
        <v>5000.0279049434348</v>
      </c>
      <c r="U1102">
        <v>2798.7284186400416</v>
      </c>
      <c r="V1102">
        <v>200.04545756763795</v>
      </c>
      <c r="W1102">
        <v>23.399999618530273</v>
      </c>
      <c r="X1102">
        <v>0.95787501335144043</v>
      </c>
      <c r="Y1102">
        <v>1.5149999856948853</v>
      </c>
      <c r="Z1102" t="s">
        <v>310</v>
      </c>
      <c r="AA1102" t="s">
        <v>310</v>
      </c>
      <c r="AB1102" t="s">
        <v>310</v>
      </c>
      <c r="AC1102" t="s">
        <v>310</v>
      </c>
      <c r="AD1102" t="s">
        <v>310</v>
      </c>
      <c r="AE1102">
        <v>12638.334642753609</v>
      </c>
      <c r="AF1102">
        <v>90.950002670288086</v>
      </c>
      <c r="AG1102">
        <v>8.0900001525878906</v>
      </c>
      <c r="AH1102">
        <v>360.02499389648438</v>
      </c>
      <c r="AI1102" t="s">
        <v>310</v>
      </c>
      <c r="AJ1102">
        <v>2</v>
      </c>
      <c r="AK1102">
        <v>6500</v>
      </c>
      <c r="AL1102">
        <v>78.56142108628687</v>
      </c>
      <c r="AM1102">
        <v>0.97095617491743325</v>
      </c>
      <c r="AN1102">
        <v>3.9933995989120241</v>
      </c>
      <c r="AO1102">
        <v>16.008487022589929</v>
      </c>
      <c r="AP1102">
        <v>4.0924730267246266E-2</v>
      </c>
      <c r="AQ1102">
        <v>16.646030506082283</v>
      </c>
      <c r="AR1102">
        <v>31871.305717302064</v>
      </c>
      <c r="AS1102">
        <v>49189.574389452813</v>
      </c>
      <c r="AT1102">
        <v>428.13937034940045</v>
      </c>
      <c r="AU1102">
        <v>642.61234715961734</v>
      </c>
      <c r="AV1102">
        <v>572.95879748440393</v>
      </c>
      <c r="AW1102">
        <v>592.79778081561767</v>
      </c>
      <c r="AX1102">
        <v>591.993672171414</v>
      </c>
      <c r="AY1102">
        <v>578.59295747134706</v>
      </c>
      <c r="AZ1102">
        <v>3.5289806550197587</v>
      </c>
      <c r="BA1102">
        <v>-17.483968033624173</v>
      </c>
      <c r="BB1102">
        <v>44.51309724352177</v>
      </c>
      <c r="BC1102">
        <v>1035.9493105648567</v>
      </c>
      <c r="BD1102">
        <v>7000.0165701495534</v>
      </c>
      <c r="BE1102" s="33">
        <v>0.12062499951571226</v>
      </c>
      <c r="BF1102" s="33"/>
    </row>
    <row r="1103" spans="3:58" x14ac:dyDescent="0.3">
      <c r="C1103" s="34">
        <v>43832</v>
      </c>
      <c r="D1103">
        <v>19497.8842611699</v>
      </c>
      <c r="E1103">
        <v>182.18740405627375</v>
      </c>
      <c r="F1103">
        <v>643.20881818021383</v>
      </c>
      <c r="G1103" t="s">
        <v>310</v>
      </c>
      <c r="H1103">
        <v>1340.0158868354854</v>
      </c>
      <c r="I1103">
        <v>722.86296323509248</v>
      </c>
      <c r="J1103">
        <v>3.7551888819684658</v>
      </c>
      <c r="K1103">
        <v>272.188375193399</v>
      </c>
      <c r="L1103">
        <v>336.95527225313361</v>
      </c>
      <c r="M1103">
        <v>351.89400892241201</v>
      </c>
      <c r="N1103">
        <v>1349.3893570238113</v>
      </c>
      <c r="O1103">
        <v>23.551063069505322</v>
      </c>
      <c r="P1103">
        <v>17.375735302309732</v>
      </c>
      <c r="Q1103">
        <v>5.7853495065086395</v>
      </c>
      <c r="R1103">
        <v>1062.3455641995963</v>
      </c>
      <c r="S1103">
        <v>1000.0253754603068</v>
      </c>
      <c r="T1103">
        <v>5000.0403216258719</v>
      </c>
      <c r="U1103">
        <v>2800.1089519477655</v>
      </c>
      <c r="V1103">
        <v>200.17750972109152</v>
      </c>
      <c r="W1103">
        <v>23.399999618530273</v>
      </c>
      <c r="X1103">
        <v>0.95390002429485321</v>
      </c>
      <c r="Y1103">
        <v>1.370000034570694</v>
      </c>
      <c r="Z1103" t="s">
        <v>310</v>
      </c>
      <c r="AA1103" t="s">
        <v>310</v>
      </c>
      <c r="AB1103" t="s">
        <v>310</v>
      </c>
      <c r="AC1103" t="s">
        <v>310</v>
      </c>
      <c r="AD1103" t="s">
        <v>310</v>
      </c>
      <c r="AE1103">
        <v>12828.088499854221</v>
      </c>
      <c r="AF1103">
        <v>90.649999618530273</v>
      </c>
      <c r="AG1103">
        <v>8.1949996948242188</v>
      </c>
      <c r="AH1103">
        <v>362.12500762939453</v>
      </c>
      <c r="AI1103" t="s">
        <v>310</v>
      </c>
      <c r="AJ1103">
        <v>2</v>
      </c>
      <c r="AK1103">
        <v>6500</v>
      </c>
      <c r="AL1103">
        <v>79.061487785675325</v>
      </c>
      <c r="AM1103">
        <v>0.94249886047964926</v>
      </c>
      <c r="AN1103">
        <v>4.1130068598743614</v>
      </c>
      <c r="AO1103">
        <v>15.427467108062046</v>
      </c>
      <c r="AP1103">
        <v>4.1241289620925617E-2</v>
      </c>
      <c r="AQ1103">
        <v>11.35629126492312</v>
      </c>
      <c r="AR1103">
        <v>32018.920887339882</v>
      </c>
      <c r="AS1103">
        <v>48900.646067180925</v>
      </c>
      <c r="AT1103">
        <v>431.61802962013968</v>
      </c>
      <c r="AU1103">
        <v>643.89975229942377</v>
      </c>
      <c r="AV1103">
        <v>573.20088112436315</v>
      </c>
      <c r="AW1103">
        <v>592.66511530191497</v>
      </c>
      <c r="AX1103">
        <v>591.72459796726889</v>
      </c>
      <c r="AY1103">
        <v>578.63670756028591</v>
      </c>
      <c r="AZ1103">
        <v>3.5903050251676158</v>
      </c>
      <c r="BA1103">
        <v>-16.848862112546858</v>
      </c>
      <c r="BB1103">
        <v>51.096718166838649</v>
      </c>
      <c r="BC1103">
        <v>1018.4291755340295</v>
      </c>
      <c r="BD1103">
        <v>6999.6663680745341</v>
      </c>
      <c r="BE1103" s="33">
        <v>0.12048333541800578</v>
      </c>
      <c r="BF1103" s="33"/>
    </row>
    <row r="1104" spans="3:58" x14ac:dyDescent="0.3">
      <c r="C1104" s="34">
        <v>43833</v>
      </c>
      <c r="D1104">
        <v>19499.714214457799</v>
      </c>
      <c r="E1104">
        <v>183.41878416800219</v>
      </c>
      <c r="F1104">
        <v>642.4740582333452</v>
      </c>
      <c r="G1104" t="s">
        <v>310</v>
      </c>
      <c r="H1104">
        <v>1340.6385623607932</v>
      </c>
      <c r="I1104">
        <v>724.93845414575662</v>
      </c>
      <c r="J1104">
        <v>3.8051815039033392</v>
      </c>
      <c r="K1104">
        <v>259.80452710946429</v>
      </c>
      <c r="L1104">
        <v>334.05165211664831</v>
      </c>
      <c r="M1104">
        <v>356.36798704619548</v>
      </c>
      <c r="N1104">
        <v>1348.1860558440726</v>
      </c>
      <c r="O1104">
        <v>23.565833362316081</v>
      </c>
      <c r="P1104">
        <v>17.394502531220638</v>
      </c>
      <c r="Q1104">
        <v>5.7654726252744695</v>
      </c>
      <c r="R1104">
        <v>1061.1021457713275</v>
      </c>
      <c r="S1104">
        <v>1000.0098103009733</v>
      </c>
      <c r="T1104">
        <v>4999.9241990065902</v>
      </c>
      <c r="U1104">
        <v>2799.5490027086516</v>
      </c>
      <c r="V1104">
        <v>200.58659560491219</v>
      </c>
      <c r="W1104">
        <v>23.699999332427979</v>
      </c>
      <c r="X1104">
        <v>0.94932501018047333</v>
      </c>
      <c r="Y1104">
        <v>1.3799999952316284</v>
      </c>
      <c r="Z1104" t="s">
        <v>310</v>
      </c>
      <c r="AA1104" t="s">
        <v>310</v>
      </c>
      <c r="AB1104" t="s">
        <v>310</v>
      </c>
      <c r="AC1104" t="s">
        <v>310</v>
      </c>
      <c r="AD1104" t="s">
        <v>310</v>
      </c>
      <c r="AE1104">
        <v>12708.415790482468</v>
      </c>
      <c r="AF1104">
        <v>90.599998474121094</v>
      </c>
      <c r="AG1104">
        <v>8.3574995994567871</v>
      </c>
      <c r="AH1104">
        <v>365.02499389648438</v>
      </c>
      <c r="AI1104" t="s">
        <v>310</v>
      </c>
      <c r="AJ1104">
        <v>2</v>
      </c>
      <c r="AK1104">
        <v>6500</v>
      </c>
      <c r="AL1104">
        <v>79.034409334267806</v>
      </c>
      <c r="AM1104">
        <v>0.94587191743735732</v>
      </c>
      <c r="AN1104">
        <v>4.0791253624598998</v>
      </c>
      <c r="AO1104">
        <v>15.487758704132391</v>
      </c>
      <c r="AP1104">
        <v>4.2458367519420552E-2</v>
      </c>
      <c r="AQ1104">
        <v>6.5102267853391025</v>
      </c>
      <c r="AR1104">
        <v>31684.622210151851</v>
      </c>
      <c r="AS1104">
        <v>49051.348209288117</v>
      </c>
      <c r="AT1104">
        <v>430.43418438255071</v>
      </c>
      <c r="AU1104">
        <v>642.92757939286219</v>
      </c>
      <c r="AV1104">
        <v>575.15089629347256</v>
      </c>
      <c r="AW1104">
        <v>594.13248973125314</v>
      </c>
      <c r="AX1104">
        <v>592.97795037298556</v>
      </c>
      <c r="AY1104">
        <v>579.72362762628052</v>
      </c>
      <c r="AZ1104">
        <v>3.865138113308499</v>
      </c>
      <c r="BA1104">
        <v>-16.803298099187998</v>
      </c>
      <c r="BB1104">
        <v>48.765754550541295</v>
      </c>
      <c r="BC1104">
        <v>1010.8520365511421</v>
      </c>
      <c r="BD1104">
        <v>7000.0484008527519</v>
      </c>
      <c r="BE1104" s="33">
        <v>0.12024166683355968</v>
      </c>
      <c r="BF1104" s="33"/>
    </row>
    <row r="1105" spans="3:58" x14ac:dyDescent="0.3">
      <c r="C1105" s="34">
        <v>43834</v>
      </c>
      <c r="D1105">
        <v>19499.387779712593</v>
      </c>
      <c r="E1105">
        <v>184.16958897445934</v>
      </c>
      <c r="F1105">
        <v>644.86222367961352</v>
      </c>
      <c r="G1105" t="s">
        <v>310</v>
      </c>
      <c r="H1105">
        <v>1340.0075787548699</v>
      </c>
      <c r="I1105">
        <v>726.55835220072993</v>
      </c>
      <c r="J1105">
        <v>3.8143305085551718</v>
      </c>
      <c r="K1105">
        <v>272.76446218657077</v>
      </c>
      <c r="L1105">
        <v>323.95698130665829</v>
      </c>
      <c r="M1105">
        <v>349.8701535367087</v>
      </c>
      <c r="N1105">
        <v>1348.1146851124051</v>
      </c>
      <c r="O1105">
        <v>23.587413862690088</v>
      </c>
      <c r="P1105">
        <v>17.410352037818829</v>
      </c>
      <c r="Q1105">
        <v>5.8054018685656867</v>
      </c>
      <c r="R1105">
        <v>1060.3785474639565</v>
      </c>
      <c r="S1105">
        <v>1000.0273734341257</v>
      </c>
      <c r="T1105">
        <v>5000.019323296634</v>
      </c>
      <c r="U1105">
        <v>2799.6835981648333</v>
      </c>
      <c r="V1105">
        <v>200.40784534538813</v>
      </c>
      <c r="W1105">
        <v>23.799999237060547</v>
      </c>
      <c r="X1105">
        <v>0.94282498955726624</v>
      </c>
      <c r="Y1105">
        <v>1.3700000047683716</v>
      </c>
      <c r="Z1105" t="s">
        <v>310</v>
      </c>
      <c r="AA1105" t="s">
        <v>310</v>
      </c>
      <c r="AB1105" t="s">
        <v>310</v>
      </c>
      <c r="AC1105" t="s">
        <v>310</v>
      </c>
      <c r="AD1105" t="s">
        <v>310</v>
      </c>
      <c r="AE1105">
        <v>12640.715532777078</v>
      </c>
      <c r="AF1105">
        <v>90.599998474121094</v>
      </c>
      <c r="AG1105">
        <v>8.3999996185302734</v>
      </c>
      <c r="AH1105">
        <v>364.74999237060547</v>
      </c>
      <c r="AI1105" t="s">
        <v>310</v>
      </c>
      <c r="AJ1105">
        <v>2</v>
      </c>
      <c r="AK1105">
        <v>6500</v>
      </c>
      <c r="AL1105">
        <v>79.140810364930104</v>
      </c>
      <c r="AM1105">
        <v>0.93513972714747673</v>
      </c>
      <c r="AN1105">
        <v>4.0458704308833022</v>
      </c>
      <c r="AO1105">
        <v>15.417246256245422</v>
      </c>
      <c r="AP1105">
        <v>4.0621156972220324E-2</v>
      </c>
      <c r="AQ1105">
        <v>5.6167279286989311</v>
      </c>
      <c r="AR1105">
        <v>31258.538195846093</v>
      </c>
      <c r="AS1105">
        <v>49160.50833645789</v>
      </c>
      <c r="AT1105">
        <v>431.93921751090448</v>
      </c>
      <c r="AU1105">
        <v>645.60404477306906</v>
      </c>
      <c r="AV1105">
        <v>574.45840177040895</v>
      </c>
      <c r="AW1105">
        <v>594.27316249308535</v>
      </c>
      <c r="AX1105">
        <v>593.57761033690031</v>
      </c>
      <c r="AY1105">
        <v>579.6678334550113</v>
      </c>
      <c r="AZ1105">
        <v>3.4919159702138187</v>
      </c>
      <c r="BA1105">
        <v>-17.053447514852877</v>
      </c>
      <c r="BB1105">
        <v>44.964865529137107</v>
      </c>
      <c r="BC1105">
        <v>1007.7748555541195</v>
      </c>
      <c r="BD1105">
        <v>6999.4812032947402</v>
      </c>
      <c r="BE1105" s="33">
        <v>0.11554583534598351</v>
      </c>
      <c r="BF1105" s="33"/>
    </row>
    <row r="1106" spans="3:58" x14ac:dyDescent="0.3">
      <c r="C1106" s="34">
        <v>43835</v>
      </c>
      <c r="D1106">
        <v>19499.836351564707</v>
      </c>
      <c r="E1106">
        <v>183.50246253867817</v>
      </c>
      <c r="F1106">
        <v>644.66576406597096</v>
      </c>
      <c r="G1106" t="s">
        <v>310</v>
      </c>
      <c r="H1106">
        <v>1340.0131829052773</v>
      </c>
      <c r="I1106">
        <v>725.34064068302371</v>
      </c>
      <c r="J1106">
        <v>3.9229717266272859</v>
      </c>
      <c r="K1106">
        <v>268.13943788313617</v>
      </c>
      <c r="L1106">
        <v>334.0704743483281</v>
      </c>
      <c r="M1106">
        <v>355.46686573493213</v>
      </c>
      <c r="N1106">
        <v>1349.1401016341858</v>
      </c>
      <c r="O1106">
        <v>23.552662570139798</v>
      </c>
      <c r="P1106">
        <v>17.38339710610828</v>
      </c>
      <c r="Q1106">
        <v>5.8441851749834184</v>
      </c>
      <c r="R1106">
        <v>1063.5299768944949</v>
      </c>
      <c r="S1106">
        <v>1000.0951327334486</v>
      </c>
      <c r="T1106">
        <v>5000.0501496035968</v>
      </c>
      <c r="U1106">
        <v>2799.14977689749</v>
      </c>
      <c r="V1106">
        <v>200.41653456079484</v>
      </c>
      <c r="W1106">
        <v>23.874999523162842</v>
      </c>
      <c r="X1106">
        <v>0.91182501614093781</v>
      </c>
      <c r="Y1106">
        <v>1.4949999749660492</v>
      </c>
      <c r="Z1106" t="s">
        <v>310</v>
      </c>
      <c r="AA1106" t="s">
        <v>310</v>
      </c>
      <c r="AB1106" t="s">
        <v>310</v>
      </c>
      <c r="AC1106" t="s">
        <v>310</v>
      </c>
      <c r="AD1106" t="s">
        <v>310</v>
      </c>
      <c r="AE1106">
        <v>12621.393111625946</v>
      </c>
      <c r="AF1106">
        <v>90.974998474121094</v>
      </c>
      <c r="AG1106">
        <v>8.4974997043609619</v>
      </c>
      <c r="AH1106">
        <v>360.05000305175781</v>
      </c>
      <c r="AI1106" t="s">
        <v>310</v>
      </c>
      <c r="AJ1106">
        <v>2</v>
      </c>
      <c r="AK1106">
        <v>6500</v>
      </c>
      <c r="AL1106">
        <v>79.331124336417659</v>
      </c>
      <c r="AM1106">
        <v>0.92643938819358906</v>
      </c>
      <c r="AN1106">
        <v>3.9196234970380464</v>
      </c>
      <c r="AO1106">
        <v>15.365255230964936</v>
      </c>
      <c r="AP1106">
        <v>3.9176988269590318E-2</v>
      </c>
      <c r="AQ1106">
        <v>4.8100336107134432</v>
      </c>
      <c r="AR1106">
        <v>31352.459773946845</v>
      </c>
      <c r="AS1106">
        <v>49117.147061526652</v>
      </c>
      <c r="AT1106">
        <v>433.13694284433859</v>
      </c>
      <c r="AU1106">
        <v>645.57535654586025</v>
      </c>
      <c r="AV1106">
        <v>572.66552400361115</v>
      </c>
      <c r="AW1106">
        <v>592.08301959223252</v>
      </c>
      <c r="AX1106">
        <v>591.0255370419643</v>
      </c>
      <c r="AY1106">
        <v>578.00144216482943</v>
      </c>
      <c r="AZ1106">
        <v>3.6011869501948213</v>
      </c>
      <c r="BA1106">
        <v>-16.672457344847768</v>
      </c>
      <c r="BB1106">
        <v>51.653850626533647</v>
      </c>
      <c r="BC1106">
        <v>984.95060031251614</v>
      </c>
      <c r="BD1106">
        <v>6999.4403603269157</v>
      </c>
      <c r="BE1106" s="33">
        <v>0.11854999916007121</v>
      </c>
      <c r="BF1106" s="33"/>
    </row>
    <row r="1107" spans="3:58" x14ac:dyDescent="0.3">
      <c r="C1107" s="34">
        <v>43836</v>
      </c>
      <c r="D1107">
        <v>19499.725554399763</v>
      </c>
      <c r="E1107">
        <v>182.53269884528902</v>
      </c>
      <c r="F1107">
        <v>643.70640244920082</v>
      </c>
      <c r="G1107" t="s">
        <v>310</v>
      </c>
      <c r="H1107">
        <v>1340.6023185313688</v>
      </c>
      <c r="I1107">
        <v>729.35208713011957</v>
      </c>
      <c r="J1107">
        <v>3.8438076968657011</v>
      </c>
      <c r="K1107">
        <v>264.75811235793344</v>
      </c>
      <c r="L1107">
        <v>328.94614098667512</v>
      </c>
      <c r="M1107">
        <v>354.04252356051285</v>
      </c>
      <c r="N1107">
        <v>1348.6878362538191</v>
      </c>
      <c r="O1107">
        <v>23.648955737423957</v>
      </c>
      <c r="P1107">
        <v>17.478339274413948</v>
      </c>
      <c r="Q1107">
        <v>5.9194050802421039</v>
      </c>
      <c r="R1107">
        <v>1072.9684399564685</v>
      </c>
      <c r="S1107">
        <v>1000.0266980297906</v>
      </c>
      <c r="T1107">
        <v>4999.9933434652839</v>
      </c>
      <c r="U1107">
        <v>2800.844994118353</v>
      </c>
      <c r="V1107">
        <v>200.42021420920284</v>
      </c>
      <c r="W1107">
        <v>23.824999332427979</v>
      </c>
      <c r="X1107">
        <v>0.92715002596378326</v>
      </c>
      <c r="Y1107">
        <v>1.4800000190734863</v>
      </c>
      <c r="Z1107" t="s">
        <v>310</v>
      </c>
      <c r="AA1107" t="s">
        <v>310</v>
      </c>
      <c r="AB1107" t="s">
        <v>310</v>
      </c>
      <c r="AC1107" t="s">
        <v>310</v>
      </c>
      <c r="AD1107" t="s">
        <v>310</v>
      </c>
      <c r="AE1107">
        <v>12628.002753859852</v>
      </c>
      <c r="AF1107">
        <v>91.174997329711914</v>
      </c>
      <c r="AG1107">
        <v>8.3650002479553223</v>
      </c>
      <c r="AH1107">
        <v>358.07499694824219</v>
      </c>
      <c r="AI1107" t="s">
        <v>310</v>
      </c>
      <c r="AJ1107">
        <v>2</v>
      </c>
      <c r="AK1107">
        <v>6500</v>
      </c>
      <c r="AL1107">
        <v>79.318354054321617</v>
      </c>
      <c r="AM1107">
        <v>0.92433904577225823</v>
      </c>
      <c r="AN1107">
        <v>3.9884045290436356</v>
      </c>
      <c r="AO1107">
        <v>15.317869996007396</v>
      </c>
      <c r="AP1107">
        <v>3.9298960933728887E-2</v>
      </c>
      <c r="AQ1107">
        <v>4.7388393419958801</v>
      </c>
      <c r="AR1107">
        <v>31380.115175700448</v>
      </c>
      <c r="AS1107">
        <v>49276.544998714126</v>
      </c>
      <c r="AT1107">
        <v>431.38470071798491</v>
      </c>
      <c r="AU1107">
        <v>644.26915920590409</v>
      </c>
      <c r="AV1107">
        <v>570.97447910053972</v>
      </c>
      <c r="AW1107">
        <v>590.21776217960598</v>
      </c>
      <c r="AX1107">
        <v>589.18912532072079</v>
      </c>
      <c r="AY1107">
        <v>576.08557005380453</v>
      </c>
      <c r="AZ1107">
        <v>3.5946577259223864</v>
      </c>
      <c r="BA1107">
        <v>-17.003033554294088</v>
      </c>
      <c r="BB1107">
        <v>45.530969735980278</v>
      </c>
      <c r="BC1107">
        <v>981.85546356532348</v>
      </c>
      <c r="BD1107">
        <v>7000.0652653294392</v>
      </c>
      <c r="BE1107" s="33">
        <v>0.11797916827102502</v>
      </c>
      <c r="BF1107" s="33"/>
    </row>
    <row r="1108" spans="3:58" x14ac:dyDescent="0.3">
      <c r="C1108" s="34">
        <v>43837</v>
      </c>
      <c r="D1108">
        <v>19499.322828236822</v>
      </c>
      <c r="E1108">
        <v>181.03282343560082</v>
      </c>
      <c r="F1108">
        <v>639.16295447237826</v>
      </c>
      <c r="G1108" t="s">
        <v>310</v>
      </c>
      <c r="H1108">
        <v>1339.9931123091119</v>
      </c>
      <c r="I1108">
        <v>734.29242097158135</v>
      </c>
      <c r="J1108">
        <v>3.7694244294570307</v>
      </c>
      <c r="K1108">
        <v>264.36965986213016</v>
      </c>
      <c r="L1108">
        <v>321.34198085218787</v>
      </c>
      <c r="M1108">
        <v>347.73412448250201</v>
      </c>
      <c r="N1108">
        <v>1347.4305315324041</v>
      </c>
      <c r="O1108">
        <v>23.7939812282203</v>
      </c>
      <c r="P1108">
        <v>17.61455360299502</v>
      </c>
      <c r="Q1108">
        <v>5.9105002012322441</v>
      </c>
      <c r="R1108">
        <v>1075.4450013258029</v>
      </c>
      <c r="S1108">
        <v>999.96141228681051</v>
      </c>
      <c r="T1108">
        <v>4999.9794773598214</v>
      </c>
      <c r="U1108">
        <v>2799.4168555955789</v>
      </c>
      <c r="V1108">
        <v>200.51454069693975</v>
      </c>
      <c r="W1108">
        <v>23.799999237060547</v>
      </c>
      <c r="X1108">
        <v>0.94975002110004425</v>
      </c>
      <c r="Y1108">
        <v>1.4450000524520874</v>
      </c>
      <c r="Z1108" t="s">
        <v>310</v>
      </c>
      <c r="AA1108" t="s">
        <v>310</v>
      </c>
      <c r="AB1108" t="s">
        <v>310</v>
      </c>
      <c r="AC1108" t="s">
        <v>310</v>
      </c>
      <c r="AD1108" t="s">
        <v>310</v>
      </c>
      <c r="AE1108">
        <v>12606.301753246553</v>
      </c>
      <c r="AF1108">
        <v>90.900001525878906</v>
      </c>
      <c r="AG1108">
        <v>8.1375000476837158</v>
      </c>
      <c r="AH1108">
        <v>360.89999389648438</v>
      </c>
      <c r="AI1108" t="s">
        <v>310</v>
      </c>
      <c r="AJ1108">
        <v>2</v>
      </c>
      <c r="AK1108">
        <v>6500</v>
      </c>
      <c r="AL1108">
        <v>79.188974460912249</v>
      </c>
      <c r="AM1108">
        <v>0.92799682601584377</v>
      </c>
      <c r="AN1108">
        <v>4.0753378350956329</v>
      </c>
      <c r="AO1108">
        <v>15.35161118722707</v>
      </c>
      <c r="AP1108">
        <v>3.9537371087525697E-2</v>
      </c>
      <c r="AQ1108">
        <v>5.5178229923884636</v>
      </c>
      <c r="AR1108">
        <v>31346.676315563192</v>
      </c>
      <c r="AS1108">
        <v>48736.92914855446</v>
      </c>
      <c r="AT1108">
        <v>428.95959586884203</v>
      </c>
      <c r="AU1108">
        <v>639.8154995079982</v>
      </c>
      <c r="AV1108">
        <v>572.22791741059063</v>
      </c>
      <c r="AW1108">
        <v>591.49576558917477</v>
      </c>
      <c r="AX1108">
        <v>590.72789617692615</v>
      </c>
      <c r="AY1108">
        <v>577.22461155795611</v>
      </c>
      <c r="AZ1108">
        <v>3.9176232149311545</v>
      </c>
      <c r="BA1108">
        <v>-17.588913483055741</v>
      </c>
      <c r="BB1108">
        <v>42.268690875841266</v>
      </c>
      <c r="BC1108">
        <v>996.45045827692991</v>
      </c>
      <c r="BD1108">
        <v>7000.4511127784381</v>
      </c>
      <c r="BE1108" s="33">
        <v>0.11694166840364535</v>
      </c>
      <c r="BF1108" s="33"/>
    </row>
    <row r="1109" spans="3:58" x14ac:dyDescent="0.3">
      <c r="C1109" s="34">
        <v>43838</v>
      </c>
      <c r="D1109">
        <v>19500.285868014402</v>
      </c>
      <c r="E1109">
        <v>179.04356376809278</v>
      </c>
      <c r="F1109">
        <v>639.54819167946516</v>
      </c>
      <c r="G1109" t="s">
        <v>310</v>
      </c>
      <c r="H1109">
        <v>1339.9274704067427</v>
      </c>
      <c r="I1109">
        <v>730.73301102219921</v>
      </c>
      <c r="J1109">
        <v>3.9000313162644793</v>
      </c>
      <c r="K1109">
        <v>278.85342844296326</v>
      </c>
      <c r="L1109">
        <v>333.11152365021195</v>
      </c>
      <c r="M1109">
        <v>353.43562654593205</v>
      </c>
      <c r="N1109">
        <v>1348.8220431133566</v>
      </c>
      <c r="O1109">
        <v>23.679489698288631</v>
      </c>
      <c r="P1109">
        <v>17.492886115490823</v>
      </c>
      <c r="Q1109">
        <v>5.9290483904580613</v>
      </c>
      <c r="R1109">
        <v>1065.0975069501217</v>
      </c>
      <c r="S1109">
        <v>999.94939935287698</v>
      </c>
      <c r="T1109">
        <v>5000.0101305004309</v>
      </c>
      <c r="U1109">
        <v>2798.2064418260134</v>
      </c>
      <c r="V1109">
        <v>199.83700269943918</v>
      </c>
      <c r="W1109">
        <v>23.799999237060547</v>
      </c>
      <c r="X1109">
        <v>0.96605001389980316</v>
      </c>
      <c r="Y1109">
        <v>1.3650000393390656</v>
      </c>
      <c r="Z1109" t="s">
        <v>310</v>
      </c>
      <c r="AA1109" t="s">
        <v>310</v>
      </c>
      <c r="AB1109" t="s">
        <v>310</v>
      </c>
      <c r="AC1109" t="s">
        <v>310</v>
      </c>
      <c r="AD1109" t="s">
        <v>310</v>
      </c>
      <c r="AE1109">
        <v>12623.71240650775</v>
      </c>
      <c r="AF1109">
        <v>90.649999618530273</v>
      </c>
      <c r="AG1109">
        <v>8.2674999237060547</v>
      </c>
      <c r="AH1109">
        <v>358.22499847412109</v>
      </c>
      <c r="AI1109" t="s">
        <v>310</v>
      </c>
      <c r="AJ1109">
        <v>2</v>
      </c>
      <c r="AK1109">
        <v>6500</v>
      </c>
      <c r="AL1109">
        <v>79.356637788654737</v>
      </c>
      <c r="AM1109">
        <v>0.92745162985578777</v>
      </c>
      <c r="AN1109">
        <v>3.9360447231737199</v>
      </c>
      <c r="AO1109">
        <v>15.330390375013382</v>
      </c>
      <c r="AP1109">
        <v>4.2677075811372089E-2</v>
      </c>
      <c r="AQ1109">
        <v>5.3243936519488404</v>
      </c>
      <c r="AR1109">
        <v>31984.827589723911</v>
      </c>
      <c r="AS1109">
        <v>48741.123595690893</v>
      </c>
      <c r="AT1109">
        <v>424.43655538754132</v>
      </c>
      <c r="AU1109">
        <v>639.7143055697918</v>
      </c>
      <c r="AV1109">
        <v>565.47782999781612</v>
      </c>
      <c r="AW1109">
        <v>585.35945542340755</v>
      </c>
      <c r="AX1109">
        <v>584.37195581274329</v>
      </c>
      <c r="AY1109">
        <v>571.41519028544383</v>
      </c>
      <c r="AZ1109">
        <v>3.497170815425243</v>
      </c>
      <c r="BA1109">
        <v>-16.774233045599253</v>
      </c>
      <c r="BB1109">
        <v>50.769023242183053</v>
      </c>
      <c r="BC1109">
        <v>1007.5893259389316</v>
      </c>
      <c r="BD1109">
        <v>6999.2738092416857</v>
      </c>
      <c r="BE1109" s="33">
        <v>0.11629583283017079</v>
      </c>
      <c r="BF1109" s="33"/>
    </row>
    <row r="1110" spans="3:58" x14ac:dyDescent="0.3">
      <c r="C1110" s="34">
        <v>43839</v>
      </c>
      <c r="D1110">
        <v>14643.637152277137</v>
      </c>
      <c r="E1110">
        <v>178.26645796762642</v>
      </c>
      <c r="F1110">
        <v>565.63797060541003</v>
      </c>
      <c r="G1110" t="s">
        <v>310</v>
      </c>
      <c r="H1110">
        <v>1305.8186410817443</v>
      </c>
      <c r="I1110">
        <v>680.02150802782705</v>
      </c>
      <c r="J1110">
        <v>3.924366221460422</v>
      </c>
      <c r="K1110">
        <v>323.45606975929371</v>
      </c>
      <c r="L1110">
        <v>295.45258161218123</v>
      </c>
      <c r="M1110">
        <v>346.02934110077672</v>
      </c>
      <c r="N1110">
        <v>1313.7037753030756</v>
      </c>
      <c r="O1110">
        <v>19.438508855025631</v>
      </c>
      <c r="P1110">
        <v>14.960751356245277</v>
      </c>
      <c r="Q1110">
        <v>5.2805605535954374</v>
      </c>
      <c r="R1110">
        <v>1087.5137123280535</v>
      </c>
      <c r="S1110">
        <v>1856.7737457647022</v>
      </c>
      <c r="T1110">
        <v>4999.7435239726301</v>
      </c>
      <c r="U1110">
        <v>2800.3071812990374</v>
      </c>
      <c r="V1110">
        <v>200.52815590156519</v>
      </c>
      <c r="W1110">
        <v>23.874999523162842</v>
      </c>
      <c r="X1110">
        <v>0.93532499670982361</v>
      </c>
      <c r="Y1110">
        <v>1.2800000011920929</v>
      </c>
      <c r="Z1110" t="s">
        <v>310</v>
      </c>
      <c r="AA1110" t="s">
        <v>310</v>
      </c>
      <c r="AB1110" t="s">
        <v>310</v>
      </c>
      <c r="AC1110" t="s">
        <v>310</v>
      </c>
      <c r="AD1110" t="s">
        <v>310</v>
      </c>
      <c r="AE1110">
        <v>7536.3465491739453</v>
      </c>
      <c r="AF1110">
        <v>90.524999618530273</v>
      </c>
      <c r="AG1110">
        <v>8.1424999237060547</v>
      </c>
      <c r="AH1110">
        <v>355.79999542236328</v>
      </c>
      <c r="AI1110" t="s">
        <v>310</v>
      </c>
      <c r="AJ1110">
        <v>2</v>
      </c>
      <c r="AK1110">
        <v>6500</v>
      </c>
      <c r="AL1110">
        <v>81.821983190947691</v>
      </c>
      <c r="AM1110">
        <v>0.79124727195158573</v>
      </c>
      <c r="AN1110">
        <v>2.2755666269655226</v>
      </c>
      <c r="AO1110">
        <v>10.434737405126151</v>
      </c>
      <c r="AP1110">
        <v>1.78921893894051</v>
      </c>
      <c r="AQ1110">
        <v>11.112938958099919</v>
      </c>
      <c r="AR1110">
        <v>32518.941254002148</v>
      </c>
      <c r="AS1110">
        <v>34015.894625231536</v>
      </c>
      <c r="AT1110">
        <v>390.2773469821837</v>
      </c>
      <c r="AU1110">
        <v>565.141575163374</v>
      </c>
      <c r="AV1110">
        <v>501.86892246360503</v>
      </c>
      <c r="AW1110">
        <v>518.04526856817176</v>
      </c>
      <c r="AX1110">
        <v>516.65231624804596</v>
      </c>
      <c r="AY1110">
        <v>508.10204277591805</v>
      </c>
      <c r="AZ1110">
        <v>8.2746243594555082</v>
      </c>
      <c r="BA1110">
        <v>1673.916095490476</v>
      </c>
      <c r="BB1110">
        <v>57.133997622549906</v>
      </c>
      <c r="BC1110">
        <v>1006.9172168713858</v>
      </c>
      <c r="BD1110">
        <v>7674.4141321858642</v>
      </c>
      <c r="BE1110" s="33">
        <v>0.11900000274181366</v>
      </c>
      <c r="BF1110" s="33"/>
    </row>
    <row r="1111" spans="3:58" x14ac:dyDescent="0.3">
      <c r="C1111" s="34">
        <v>43840</v>
      </c>
      <c r="D1111">
        <v>16997.082618548669</v>
      </c>
      <c r="E1111">
        <v>179.1838808064353</v>
      </c>
      <c r="F1111">
        <v>612.41583508580959</v>
      </c>
      <c r="G1111" t="s">
        <v>310</v>
      </c>
      <c r="H1111">
        <v>1326.8291134104397</v>
      </c>
      <c r="I1111">
        <v>718.51385151924296</v>
      </c>
      <c r="J1111">
        <v>8.5553388825990258</v>
      </c>
      <c r="K1111">
        <v>265.10351053298388</v>
      </c>
      <c r="L1111">
        <v>320.16441356998911</v>
      </c>
      <c r="M1111">
        <v>350.87393662589147</v>
      </c>
      <c r="N1111">
        <v>1348.2721895632492</v>
      </c>
      <c r="O1111">
        <v>20.995389654268706</v>
      </c>
      <c r="P1111">
        <v>15.826136583535206</v>
      </c>
      <c r="Q1111">
        <v>5.1168674594192316</v>
      </c>
      <c r="R1111">
        <v>1200.8377709568058</v>
      </c>
      <c r="S1111">
        <v>1529.0425556082757</v>
      </c>
      <c r="T1111">
        <v>4999.5045032952512</v>
      </c>
      <c r="U1111">
        <v>2802.2240339991877</v>
      </c>
      <c r="V1111">
        <v>197.78459373651177</v>
      </c>
      <c r="W1111">
        <v>23.974999904632568</v>
      </c>
      <c r="X1111">
        <v>0.89102500677108765</v>
      </c>
      <c r="Y1111">
        <v>1.10999995470047</v>
      </c>
      <c r="Z1111" t="s">
        <v>310</v>
      </c>
      <c r="AA1111" t="s">
        <v>310</v>
      </c>
      <c r="AB1111" t="s">
        <v>310</v>
      </c>
      <c r="AC1111" t="s">
        <v>310</v>
      </c>
      <c r="AD1111" t="s">
        <v>310</v>
      </c>
      <c r="AE1111">
        <v>10530.757316694442</v>
      </c>
      <c r="AF1111">
        <v>90.875</v>
      </c>
      <c r="AG1111">
        <v>6.6399998664855957</v>
      </c>
      <c r="AH1111">
        <v>368.30000305175781</v>
      </c>
      <c r="AI1111" t="s">
        <v>310</v>
      </c>
      <c r="AJ1111">
        <v>2</v>
      </c>
      <c r="AK1111">
        <v>6500</v>
      </c>
      <c r="AL1111">
        <v>78.129667110576477</v>
      </c>
      <c r="AM1111">
        <v>1.0227171940620197</v>
      </c>
      <c r="AN1111">
        <v>2.3071092280855257</v>
      </c>
      <c r="AO1111">
        <v>18.119774425776665</v>
      </c>
      <c r="AP1111">
        <v>7.146709517551654E-2</v>
      </c>
      <c r="AQ1111">
        <v>11.614265580585263</v>
      </c>
      <c r="AR1111">
        <v>30326.977747146844</v>
      </c>
      <c r="AS1111">
        <v>41198.506217548922</v>
      </c>
      <c r="AT1111">
        <v>396.49316439116467</v>
      </c>
      <c r="AU1111">
        <v>613.49437656035661</v>
      </c>
      <c r="AV1111">
        <v>522.53912338176565</v>
      </c>
      <c r="AW1111">
        <v>548.34280527249769</v>
      </c>
      <c r="AX1111">
        <v>547.01385485139883</v>
      </c>
      <c r="AY1111">
        <v>532.53189524448624</v>
      </c>
      <c r="AZ1111">
        <v>4.2708550811581363</v>
      </c>
      <c r="BA1111">
        <v>-16.289352161136293</v>
      </c>
      <c r="BB1111">
        <v>55.698312104077388</v>
      </c>
      <c r="BC1111">
        <v>1064.0151106808726</v>
      </c>
      <c r="BD1111">
        <v>7817.3733688837929</v>
      </c>
      <c r="BE1111" s="33">
        <v>0.11258750191579263</v>
      </c>
      <c r="BF1111" s="33"/>
    </row>
    <row r="1112" spans="3:58" x14ac:dyDescent="0.3">
      <c r="C1112" s="34">
        <v>43841</v>
      </c>
      <c r="D1112">
        <v>16995.371398051098</v>
      </c>
      <c r="E1112">
        <v>178.46111505596093</v>
      </c>
      <c r="F1112">
        <v>627.72114154297981</v>
      </c>
      <c r="G1112" t="s">
        <v>310</v>
      </c>
      <c r="H1112">
        <v>1321.6192979339087</v>
      </c>
      <c r="I1112">
        <v>721.69308474094146</v>
      </c>
      <c r="J1112">
        <v>5.8899513898689806</v>
      </c>
      <c r="K1112">
        <v>249.82533504187526</v>
      </c>
      <c r="L1112">
        <v>302.3134299190927</v>
      </c>
      <c r="M1112">
        <v>340.77286842514548</v>
      </c>
      <c r="N1112">
        <v>1348.1365867446607</v>
      </c>
      <c r="O1112">
        <v>21.710599203240768</v>
      </c>
      <c r="P1112">
        <v>15.871332448356569</v>
      </c>
      <c r="Q1112">
        <v>5.7143061133353479</v>
      </c>
      <c r="R1112">
        <v>1205.5945585586217</v>
      </c>
      <c r="S1112">
        <v>1081.1164501751325</v>
      </c>
      <c r="T1112">
        <v>5000.6265374717286</v>
      </c>
      <c r="U1112">
        <v>2799.4366063733173</v>
      </c>
      <c r="V1112">
        <v>197.52575688584687</v>
      </c>
      <c r="W1112">
        <v>24.450000286102295</v>
      </c>
      <c r="X1112">
        <v>0.79955001175403595</v>
      </c>
      <c r="Y1112">
        <v>0.93999996781349182</v>
      </c>
      <c r="Z1112" t="s">
        <v>310</v>
      </c>
      <c r="AA1112" t="s">
        <v>310</v>
      </c>
      <c r="AB1112" t="s">
        <v>310</v>
      </c>
      <c r="AC1112" t="s">
        <v>310</v>
      </c>
      <c r="AD1112" t="s">
        <v>310</v>
      </c>
      <c r="AE1112">
        <v>10811.428047308156</v>
      </c>
      <c r="AF1112">
        <v>91.44999885559082</v>
      </c>
      <c r="AG1112">
        <v>7.5099999904632568</v>
      </c>
      <c r="AH1112">
        <v>360.37499237060547</v>
      </c>
      <c r="AI1112" t="s">
        <v>310</v>
      </c>
      <c r="AJ1112">
        <v>2</v>
      </c>
      <c r="AK1112">
        <v>6500</v>
      </c>
      <c r="AL1112">
        <v>79.095594091082475</v>
      </c>
      <c r="AM1112">
        <v>0.94952615224290404</v>
      </c>
      <c r="AN1112">
        <v>2.8510494425841468</v>
      </c>
      <c r="AO1112">
        <v>16.678543065548038</v>
      </c>
      <c r="AP1112">
        <v>6.3172513098342362E-2</v>
      </c>
      <c r="AQ1112">
        <v>8.6849392987970937</v>
      </c>
      <c r="AR1112">
        <v>30266.336506771488</v>
      </c>
      <c r="AS1112">
        <v>44184.855948577926</v>
      </c>
      <c r="AT1112">
        <v>396.31686871518872</v>
      </c>
      <c r="AU1112">
        <v>628.76720219654385</v>
      </c>
      <c r="AV1112">
        <v>534.37108222612028</v>
      </c>
      <c r="AW1112">
        <v>560.05343270279639</v>
      </c>
      <c r="AX1112">
        <v>558.7972615651579</v>
      </c>
      <c r="AY1112">
        <v>543.5474230362538</v>
      </c>
      <c r="AZ1112">
        <v>3.5825991161971191</v>
      </c>
      <c r="BA1112">
        <v>-17.573828525922071</v>
      </c>
      <c r="BB1112">
        <v>41.3086611457449</v>
      </c>
      <c r="BC1112">
        <v>1084.025735626002</v>
      </c>
      <c r="BD1112">
        <v>7133.3045929950613</v>
      </c>
      <c r="BE1112" s="33">
        <v>0.10239583409080903</v>
      </c>
      <c r="BF1112" s="33"/>
    </row>
    <row r="1113" spans="3:58" x14ac:dyDescent="0.3">
      <c r="C1113" s="34">
        <v>43842</v>
      </c>
      <c r="D1113">
        <v>12838.705559628977</v>
      </c>
      <c r="E1113">
        <v>173.28996348163651</v>
      </c>
      <c r="F1113">
        <v>540.32230843793354</v>
      </c>
      <c r="G1113" t="s">
        <v>310</v>
      </c>
      <c r="H1113">
        <v>1213.602513947942</v>
      </c>
      <c r="I1113">
        <v>629.37396683355689</v>
      </c>
      <c r="J1113">
        <v>5.9863885195307827</v>
      </c>
      <c r="K1113">
        <v>484.96924567211369</v>
      </c>
      <c r="L1113">
        <v>295.12433569003076</v>
      </c>
      <c r="M1113">
        <v>310.70434945933727</v>
      </c>
      <c r="N1113">
        <v>1222.8370952166081</v>
      </c>
      <c r="O1113">
        <v>17.44308927833254</v>
      </c>
      <c r="P1113">
        <v>13.552464593262284</v>
      </c>
      <c r="Q1113">
        <v>4.8100290470775411</v>
      </c>
      <c r="R1113">
        <v>1202.5302119552257</v>
      </c>
      <c r="S1113">
        <v>2318.0366015370168</v>
      </c>
      <c r="T1113">
        <v>4720.1270976218266</v>
      </c>
      <c r="U1113">
        <v>2354.6048948073203</v>
      </c>
      <c r="V1113">
        <v>201.18281533403314</v>
      </c>
      <c r="W1113">
        <v>24.749999523162842</v>
      </c>
      <c r="X1113">
        <v>0.72192499041557312</v>
      </c>
      <c r="Y1113">
        <v>0.92999999225139618</v>
      </c>
      <c r="Z1113" t="s">
        <v>310</v>
      </c>
      <c r="AA1113" t="s">
        <v>310</v>
      </c>
      <c r="AB1113" t="s">
        <v>310</v>
      </c>
      <c r="AC1113" t="s">
        <v>310</v>
      </c>
      <c r="AD1113" t="s">
        <v>310</v>
      </c>
      <c r="AE1113">
        <v>5603.3815502722682</v>
      </c>
      <c r="AF1113">
        <v>91.599998474121094</v>
      </c>
      <c r="AG1113">
        <v>8.0124998092651367</v>
      </c>
      <c r="AH1113">
        <v>356.37499237060547</v>
      </c>
      <c r="AI1113" t="s">
        <v>310</v>
      </c>
      <c r="AJ1113">
        <v>2</v>
      </c>
      <c r="AK1113">
        <v>6500</v>
      </c>
      <c r="AL1113">
        <v>77.30047333636179</v>
      </c>
      <c r="AM1113">
        <v>0.97116592615587616</v>
      </c>
      <c r="AN1113">
        <v>0.85272636020259562</v>
      </c>
      <c r="AO1113">
        <v>7.7051363922603731</v>
      </c>
      <c r="AP1113">
        <v>3.185623572021691</v>
      </c>
      <c r="AQ1113">
        <v>8.8474876159599471</v>
      </c>
      <c r="AR1113">
        <v>31955.962996761031</v>
      </c>
      <c r="AS1113">
        <v>29884.614559348123</v>
      </c>
      <c r="AT1113">
        <v>362.8178908621768</v>
      </c>
      <c r="AU1113">
        <v>545.38991903268777</v>
      </c>
      <c r="AV1113">
        <v>483.44402089144194</v>
      </c>
      <c r="AW1113">
        <v>501.3220740796221</v>
      </c>
      <c r="AX1113">
        <v>499.57940406202664</v>
      </c>
      <c r="AY1113">
        <v>490.81796085545369</v>
      </c>
      <c r="AZ1113">
        <v>9.3000161349179873</v>
      </c>
      <c r="BA1113">
        <v>9982.9713713056444</v>
      </c>
      <c r="BB1113">
        <v>46.151873539114085</v>
      </c>
      <c r="BC1113">
        <v>1192.9757163236911</v>
      </c>
      <c r="BD1113">
        <v>8414.0526059406457</v>
      </c>
      <c r="BE1113" s="33">
        <v>9.3400001525878906E-2</v>
      </c>
      <c r="BF1113" s="33"/>
    </row>
    <row r="1114" spans="3:58" x14ac:dyDescent="0.3">
      <c r="C1114" s="34">
        <v>43843</v>
      </c>
      <c r="D1114">
        <v>17232.473210705313</v>
      </c>
      <c r="E1114">
        <v>179.10603220791984</v>
      </c>
      <c r="F1114">
        <v>637.81042638377005</v>
      </c>
      <c r="G1114" t="s">
        <v>310</v>
      </c>
      <c r="H1114">
        <v>1320.4116707628903</v>
      </c>
      <c r="I1114">
        <v>714.58528085991281</v>
      </c>
      <c r="J1114">
        <v>6.5132361185352066</v>
      </c>
      <c r="K1114">
        <v>262.49043166827971</v>
      </c>
      <c r="L1114">
        <v>315.80516455262597</v>
      </c>
      <c r="M1114">
        <v>344.7442471813518</v>
      </c>
      <c r="N1114">
        <v>1340.8914772945454</v>
      </c>
      <c r="O1114">
        <v>20.795541151248713</v>
      </c>
      <c r="P1114">
        <v>14.639284461982728</v>
      </c>
      <c r="Q1114">
        <v>6.5723936552885522</v>
      </c>
      <c r="R1114">
        <v>1205.7230316953126</v>
      </c>
      <c r="S1114">
        <v>1704.9359404993522</v>
      </c>
      <c r="T1114">
        <v>4499.9801679451539</v>
      </c>
      <c r="U1114">
        <v>1999.9460737756101</v>
      </c>
      <c r="V1114">
        <v>201.1517175543845</v>
      </c>
      <c r="W1114">
        <v>24.650000095367432</v>
      </c>
      <c r="X1114">
        <v>0.68550001084804535</v>
      </c>
      <c r="Y1114">
        <v>0.94749999046325684</v>
      </c>
      <c r="Z1114" t="s">
        <v>310</v>
      </c>
      <c r="AA1114" t="s">
        <v>310</v>
      </c>
      <c r="AB1114" t="s">
        <v>310</v>
      </c>
      <c r="AC1114" t="s">
        <v>310</v>
      </c>
      <c r="AD1114" t="s">
        <v>310</v>
      </c>
      <c r="AE1114">
        <v>10439.164122127737</v>
      </c>
      <c r="AF1114">
        <v>91.075000762939453</v>
      </c>
      <c r="AG1114">
        <v>7.4825000762939453</v>
      </c>
      <c r="AH1114">
        <v>348.37500762939453</v>
      </c>
      <c r="AI1114" t="s">
        <v>310</v>
      </c>
      <c r="AJ1114">
        <v>2</v>
      </c>
      <c r="AK1114">
        <v>6500</v>
      </c>
      <c r="AL1114">
        <v>78.783376275473969</v>
      </c>
      <c r="AM1114">
        <v>0.93262570407703693</v>
      </c>
      <c r="AN1114">
        <v>1.4600236054952602</v>
      </c>
      <c r="AO1114">
        <v>12.062985123367081</v>
      </c>
      <c r="AP1114">
        <v>1.7406096367582198</v>
      </c>
      <c r="AQ1114">
        <v>8.7306903900009516</v>
      </c>
      <c r="AR1114">
        <v>31540.041896322695</v>
      </c>
      <c r="AS1114">
        <v>43078.926789963552</v>
      </c>
      <c r="AT1114">
        <v>407.00549217388459</v>
      </c>
      <c r="AU1114">
        <v>639.22182546028614</v>
      </c>
      <c r="AV1114">
        <v>547.73210333304132</v>
      </c>
      <c r="AW1114">
        <v>572.05678956332872</v>
      </c>
      <c r="AX1114">
        <v>570.95964383815067</v>
      </c>
      <c r="AY1114">
        <v>555.72738710466479</v>
      </c>
      <c r="AZ1114">
        <v>3.9317090610379024</v>
      </c>
      <c r="BA1114">
        <v>-16.329524834348803</v>
      </c>
      <c r="BB1114">
        <v>53.071824547955693</v>
      </c>
      <c r="BC1114">
        <v>1240.8514284397802</v>
      </c>
      <c r="BD1114">
        <v>7447.0380281159114</v>
      </c>
      <c r="BE1114" s="33">
        <v>7.4929168447852135E-2</v>
      </c>
      <c r="BF1114" s="33"/>
    </row>
    <row r="1115" spans="3:58" x14ac:dyDescent="0.3">
      <c r="C1115" s="34">
        <v>43844</v>
      </c>
      <c r="D1115">
        <v>18997.850539896048</v>
      </c>
      <c r="E1115">
        <v>178.42780789276208</v>
      </c>
      <c r="F1115">
        <v>638.85778265237184</v>
      </c>
      <c r="G1115" t="s">
        <v>310</v>
      </c>
      <c r="H1115">
        <v>1316.3674004718546</v>
      </c>
      <c r="I1115">
        <v>724.98442018273943</v>
      </c>
      <c r="J1115">
        <v>3.4095814559605708</v>
      </c>
      <c r="K1115">
        <v>267.79671619804884</v>
      </c>
      <c r="L1115">
        <v>326.03348986773653</v>
      </c>
      <c r="M1115">
        <v>354.73146681973498</v>
      </c>
      <c r="N1115">
        <v>1340.27734582469</v>
      </c>
      <c r="O1115">
        <v>21.907409515361632</v>
      </c>
      <c r="P1115">
        <v>15.73648689980616</v>
      </c>
      <c r="Q1115">
        <v>5.8244415641314005</v>
      </c>
      <c r="R1115">
        <v>1215.9051105793319</v>
      </c>
      <c r="S1115">
        <v>1600.00651685907</v>
      </c>
      <c r="T1115">
        <v>4500.0382298130935</v>
      </c>
      <c r="U1115">
        <v>2000.1167033225702</v>
      </c>
      <c r="V1115">
        <v>200.96307791148135</v>
      </c>
      <c r="W1115">
        <v>24.675000667572021</v>
      </c>
      <c r="X1115">
        <v>0.64090000092983246</v>
      </c>
      <c r="Y1115">
        <v>1.0625000149011612</v>
      </c>
      <c r="Z1115" t="s">
        <v>310</v>
      </c>
      <c r="AA1115" t="s">
        <v>310</v>
      </c>
      <c r="AB1115" t="s">
        <v>310</v>
      </c>
      <c r="AC1115" t="s">
        <v>310</v>
      </c>
      <c r="AD1115" t="s">
        <v>310</v>
      </c>
      <c r="AE1115">
        <v>11736.056684574598</v>
      </c>
      <c r="AF1115">
        <v>91.124998092651367</v>
      </c>
      <c r="AG1115">
        <v>8.1924998760223389</v>
      </c>
      <c r="AH1115">
        <v>341.12500762939453</v>
      </c>
      <c r="AI1115" t="s">
        <v>310</v>
      </c>
      <c r="AJ1115">
        <v>2</v>
      </c>
      <c r="AK1115">
        <v>6507.310685978995</v>
      </c>
      <c r="AL1115">
        <v>77.476433217683663</v>
      </c>
      <c r="AM1115">
        <v>0.97479446234214906</v>
      </c>
      <c r="AN1115">
        <v>1.2367645760104284</v>
      </c>
      <c r="AO1115">
        <v>7.4265712823269565</v>
      </c>
      <c r="AP1115">
        <v>3.051286464406938</v>
      </c>
      <c r="AQ1115">
        <v>19.066628253598214</v>
      </c>
      <c r="AR1115">
        <v>30980.877635859786</v>
      </c>
      <c r="AS1115">
        <v>44792.681892768771</v>
      </c>
      <c r="AT1115">
        <v>424.93471431806228</v>
      </c>
      <c r="AU1115">
        <v>639.95141761190985</v>
      </c>
      <c r="AV1115">
        <v>562.66020963684639</v>
      </c>
      <c r="AW1115">
        <v>585.07737157757356</v>
      </c>
      <c r="AX1115">
        <v>584.10295796078867</v>
      </c>
      <c r="AY1115">
        <v>569.95510889229206</v>
      </c>
      <c r="AZ1115">
        <v>3.6946819861592761</v>
      </c>
      <c r="BA1115">
        <v>-16.459051606038486</v>
      </c>
      <c r="BB1115">
        <v>53.519677855766894</v>
      </c>
      <c r="BC1115">
        <v>1248.4219938131378</v>
      </c>
      <c r="BD1115">
        <v>7400.0295797688987</v>
      </c>
      <c r="BE1115" s="33">
        <v>6.6779168943564102E-2</v>
      </c>
      <c r="BF1115" s="33"/>
    </row>
    <row r="1116" spans="3:58" x14ac:dyDescent="0.3">
      <c r="C1116" s="34">
        <v>43845</v>
      </c>
      <c r="D1116">
        <v>18999.29782984703</v>
      </c>
      <c r="E1116">
        <v>176.83819653475308</v>
      </c>
      <c r="F1116">
        <v>638.78183046689071</v>
      </c>
      <c r="G1116" t="s">
        <v>310</v>
      </c>
      <c r="H1116">
        <v>1316.2276008057963</v>
      </c>
      <c r="I1116">
        <v>740.29405030186354</v>
      </c>
      <c r="J1116">
        <v>3.85553413416971</v>
      </c>
      <c r="K1116">
        <v>264.50346261459794</v>
      </c>
      <c r="L1116">
        <v>329.59827513473732</v>
      </c>
      <c r="M1116">
        <v>358.8847695796054</v>
      </c>
      <c r="N1116">
        <v>1329.9160357506541</v>
      </c>
      <c r="O1116">
        <v>21.806919840459425</v>
      </c>
      <c r="P1116">
        <v>15.637794237416283</v>
      </c>
      <c r="Q1116">
        <v>6.0148315596540511</v>
      </c>
      <c r="R1116">
        <v>1188.5755852502032</v>
      </c>
      <c r="S1116">
        <v>1600.0102120523541</v>
      </c>
      <c r="T1116">
        <v>4499.9693780074422</v>
      </c>
      <c r="U1116">
        <v>1999.6820272384853</v>
      </c>
      <c r="V1116">
        <v>201.34554863067578</v>
      </c>
      <c r="W1116">
        <v>24.774999618530273</v>
      </c>
      <c r="X1116">
        <v>0.60757501423358917</v>
      </c>
      <c r="Y1116">
        <v>0.94999998807907104</v>
      </c>
      <c r="Z1116" t="s">
        <v>310</v>
      </c>
      <c r="AA1116" t="s">
        <v>310</v>
      </c>
      <c r="AB1116" t="s">
        <v>310</v>
      </c>
      <c r="AC1116" t="s">
        <v>310</v>
      </c>
      <c r="AD1116" t="s">
        <v>310</v>
      </c>
      <c r="AE1116">
        <v>11568.34390241113</v>
      </c>
      <c r="AF1116">
        <v>91.049999237060547</v>
      </c>
      <c r="AG1116">
        <v>8.3924996852874756</v>
      </c>
      <c r="AH1116">
        <v>342.37499237060547</v>
      </c>
      <c r="AI1116" t="s">
        <v>310</v>
      </c>
      <c r="AJ1116">
        <v>2</v>
      </c>
      <c r="AK1116">
        <v>6500</v>
      </c>
      <c r="AL1116">
        <v>78.612606870831769</v>
      </c>
      <c r="AM1116">
        <v>0.9573943350749593</v>
      </c>
      <c r="AN1116">
        <v>4.2182034441745939</v>
      </c>
      <c r="AO1116">
        <v>15.749379912400796</v>
      </c>
      <c r="AP1116">
        <v>4.8241236477085947E-2</v>
      </c>
      <c r="AQ1116">
        <v>6.1366013859067392</v>
      </c>
      <c r="AR1116">
        <v>31163.032861618191</v>
      </c>
      <c r="AS1116">
        <v>45336.694374615479</v>
      </c>
      <c r="AT1116">
        <v>426.77069080421592</v>
      </c>
      <c r="AU1116">
        <v>640.03253107400019</v>
      </c>
      <c r="AV1116">
        <v>562.74130241238549</v>
      </c>
      <c r="AW1116">
        <v>584.62911167576431</v>
      </c>
      <c r="AX1116">
        <v>583.40887626349843</v>
      </c>
      <c r="AY1116">
        <v>569.95542062852053</v>
      </c>
      <c r="AZ1116">
        <v>3.7666325455847915</v>
      </c>
      <c r="BA1116">
        <v>-16.251423078274474</v>
      </c>
      <c r="BB1116">
        <v>54.631585460392571</v>
      </c>
      <c r="BC1116">
        <v>1224.1910740583635</v>
      </c>
      <c r="BD1116">
        <v>7400.2930478235539</v>
      </c>
      <c r="BE1116" s="33">
        <v>7.4312498793005943E-2</v>
      </c>
      <c r="BF1116" s="33"/>
    </row>
    <row r="1117" spans="3:58" x14ac:dyDescent="0.3">
      <c r="C1117" s="34">
        <v>43846</v>
      </c>
      <c r="D1117">
        <v>19000.684571934464</v>
      </c>
      <c r="E1117">
        <v>171.67506567909271</v>
      </c>
      <c r="F1117">
        <v>639.60370630466923</v>
      </c>
      <c r="G1117" t="s">
        <v>310</v>
      </c>
      <c r="H1117">
        <v>1316.5028724493172</v>
      </c>
      <c r="I1117">
        <v>742.71500034609483</v>
      </c>
      <c r="J1117">
        <v>2.9127675686805938</v>
      </c>
      <c r="K1117">
        <v>233.95299141979189</v>
      </c>
      <c r="L1117">
        <v>304.07160306817678</v>
      </c>
      <c r="M1117">
        <v>336.0798028413156</v>
      </c>
      <c r="N1117">
        <v>1323.6431095126059</v>
      </c>
      <c r="O1117">
        <v>21.822019204460741</v>
      </c>
      <c r="P1117">
        <v>15.650948294107966</v>
      </c>
      <c r="Q1117">
        <v>5.7309163195364841</v>
      </c>
      <c r="R1117">
        <v>1177.8853525668021</v>
      </c>
      <c r="S1117">
        <v>1599.8538745655917</v>
      </c>
      <c r="T1117">
        <v>4499.9151958556567</v>
      </c>
      <c r="U1117">
        <v>1999.4397878360937</v>
      </c>
      <c r="V1117">
        <v>201.39855320098835</v>
      </c>
      <c r="W1117">
        <v>24.049999237060547</v>
      </c>
      <c r="X1117">
        <v>0.71057501435279846</v>
      </c>
      <c r="Y1117">
        <v>1.320000022649765</v>
      </c>
      <c r="Z1117" t="s">
        <v>310</v>
      </c>
      <c r="AA1117" t="s">
        <v>310</v>
      </c>
      <c r="AB1117" t="s">
        <v>310</v>
      </c>
      <c r="AC1117" t="s">
        <v>310</v>
      </c>
      <c r="AD1117" t="s">
        <v>310</v>
      </c>
      <c r="AE1117">
        <v>11603.150796922904</v>
      </c>
      <c r="AF1117">
        <v>89.19999885559082</v>
      </c>
      <c r="AG1117">
        <v>8.2925002574920654</v>
      </c>
      <c r="AH1117">
        <v>346.22500610351563</v>
      </c>
      <c r="AI1117" t="s">
        <v>310</v>
      </c>
      <c r="AJ1117">
        <v>2</v>
      </c>
      <c r="AK1117">
        <v>6500</v>
      </c>
      <c r="AL1117">
        <v>78.599475659854548</v>
      </c>
      <c r="AM1117">
        <v>0.93028519132568577</v>
      </c>
      <c r="AN1117">
        <v>5.1066960753281876</v>
      </c>
      <c r="AO1117">
        <v>14.812449676670097</v>
      </c>
      <c r="AP1117">
        <v>0.12844692050288703</v>
      </c>
      <c r="AQ1117">
        <v>6.8111214363038934</v>
      </c>
      <c r="AR1117">
        <v>31398.2412343465</v>
      </c>
      <c r="AS1117">
        <v>46496.045031291571</v>
      </c>
      <c r="AT1117">
        <v>422.47837765389659</v>
      </c>
      <c r="AU1117">
        <v>639.97985067325408</v>
      </c>
      <c r="AV1117">
        <v>564.55243390185524</v>
      </c>
      <c r="AW1117">
        <v>585.5397994635947</v>
      </c>
      <c r="AX1117">
        <v>583.60395276462827</v>
      </c>
      <c r="AY1117">
        <v>571.44754216097749</v>
      </c>
      <c r="AZ1117">
        <v>3.4502377831538156</v>
      </c>
      <c r="BA1117">
        <v>-17.940378526857081</v>
      </c>
      <c r="BB1117">
        <v>36.824353652811332</v>
      </c>
      <c r="BC1117">
        <v>1215.5563906966247</v>
      </c>
      <c r="BD1117">
        <v>7400.3402423313564</v>
      </c>
      <c r="BE1117" s="33">
        <v>7.6499998569488525E-2</v>
      </c>
      <c r="BF1117" s="33"/>
    </row>
    <row r="1118" spans="3:58" x14ac:dyDescent="0.3">
      <c r="C1118" s="34">
        <v>43847</v>
      </c>
      <c r="D1118">
        <v>19681.487608449446</v>
      </c>
      <c r="E1118">
        <v>162.82122153997528</v>
      </c>
      <c r="F1118">
        <v>639.64537983412868</v>
      </c>
      <c r="G1118" t="s">
        <v>310</v>
      </c>
      <c r="H1118">
        <v>1316.1146340266105</v>
      </c>
      <c r="I1118">
        <v>737.58141933058346</v>
      </c>
      <c r="J1118">
        <v>3.8515082355257331</v>
      </c>
      <c r="K1118">
        <v>251.85546752608613</v>
      </c>
      <c r="L1118">
        <v>308.01550455816812</v>
      </c>
      <c r="M1118">
        <v>336.87460370835402</v>
      </c>
      <c r="N1118">
        <v>1326.3679409910164</v>
      </c>
      <c r="O1118">
        <v>22.449708204862993</v>
      </c>
      <c r="P1118">
        <v>16.268594211697977</v>
      </c>
      <c r="Q1118">
        <v>5.4733294097571568</v>
      </c>
      <c r="R1118">
        <v>1190.0634913207639</v>
      </c>
      <c r="S1118">
        <v>1600.1059712001256</v>
      </c>
      <c r="T1118">
        <v>4499.9922701951009</v>
      </c>
      <c r="U1118">
        <v>1999.806634293471</v>
      </c>
      <c r="V1118">
        <v>201.04911761710468</v>
      </c>
      <c r="W1118">
        <v>24.475000381469727</v>
      </c>
      <c r="X1118">
        <v>0.67332500219345093</v>
      </c>
      <c r="Y1118">
        <v>1.1299999952316284</v>
      </c>
      <c r="Z1118" t="s">
        <v>310</v>
      </c>
      <c r="AA1118" t="s">
        <v>310</v>
      </c>
      <c r="AB1118" t="s">
        <v>310</v>
      </c>
      <c r="AC1118" t="s">
        <v>310</v>
      </c>
      <c r="AD1118" t="s">
        <v>310</v>
      </c>
      <c r="AE1118">
        <v>12107.098896950765</v>
      </c>
      <c r="AF1118">
        <v>90.549997329711914</v>
      </c>
      <c r="AG1118">
        <v>8.3974997997283936</v>
      </c>
      <c r="AH1118">
        <v>345.47499847412109</v>
      </c>
      <c r="AI1118" t="s">
        <v>310</v>
      </c>
      <c r="AJ1118">
        <v>2</v>
      </c>
      <c r="AK1118">
        <v>6535.369364570688</v>
      </c>
      <c r="AL1118">
        <v>78.056573316248958</v>
      </c>
      <c r="AM1118">
        <v>0.98552041082665309</v>
      </c>
      <c r="AN1118">
        <v>4.2357714915636073</v>
      </c>
      <c r="AO1118">
        <v>16.200223859772038</v>
      </c>
      <c r="AP1118">
        <v>0.10362243616003249</v>
      </c>
      <c r="AQ1118">
        <v>5.9117087214304052</v>
      </c>
      <c r="AR1118">
        <v>31951.165403627532</v>
      </c>
      <c r="AS1118">
        <v>48610.38353084118</v>
      </c>
      <c r="AT1118">
        <v>422.09563246735138</v>
      </c>
      <c r="AU1118">
        <v>639.82749922539472</v>
      </c>
      <c r="AV1118">
        <v>571.586197405191</v>
      </c>
      <c r="AW1118">
        <v>593.99965477848752</v>
      </c>
      <c r="AX1118">
        <v>592.95816519646439</v>
      </c>
      <c r="AY1118">
        <v>578.72958966280225</v>
      </c>
      <c r="AZ1118">
        <v>3.5221615352513389</v>
      </c>
      <c r="BA1118">
        <v>-17.584755072690978</v>
      </c>
      <c r="BB1118">
        <v>38.993373374345694</v>
      </c>
      <c r="BC1118">
        <v>1212.7840650708101</v>
      </c>
      <c r="BD1118">
        <v>7399.6872918060644</v>
      </c>
      <c r="BE1118" s="33">
        <v>7.6499998569488525E-2</v>
      </c>
      <c r="BF1118" s="33"/>
    </row>
    <row r="1119" spans="3:58" x14ac:dyDescent="0.3">
      <c r="C1119" s="34">
        <v>43848</v>
      </c>
      <c r="D1119">
        <v>19993.317439456107</v>
      </c>
      <c r="E1119">
        <v>160.05115768102894</v>
      </c>
      <c r="F1119">
        <v>639.73428499856641</v>
      </c>
      <c r="G1119" t="s">
        <v>310</v>
      </c>
      <c r="H1119">
        <v>1318.0820664763232</v>
      </c>
      <c r="I1119">
        <v>739.94233095548032</v>
      </c>
      <c r="J1119">
        <v>4.9028597525841979</v>
      </c>
      <c r="K1119">
        <v>250.87505229373363</v>
      </c>
      <c r="L1119">
        <v>319.59091214274383</v>
      </c>
      <c r="M1119">
        <v>350.21001439091765</v>
      </c>
      <c r="N1119">
        <v>1329.2814329912178</v>
      </c>
      <c r="O1119">
        <v>22.476441787672329</v>
      </c>
      <c r="P1119">
        <v>16.306747873810497</v>
      </c>
      <c r="Q1119">
        <v>5.4274758360746809</v>
      </c>
      <c r="R1119">
        <v>1181.8450723809856</v>
      </c>
      <c r="S1119">
        <v>1599.8874444111714</v>
      </c>
      <c r="T1119">
        <v>4500.0328591421649</v>
      </c>
      <c r="U1119">
        <v>1999.8283596916428</v>
      </c>
      <c r="V1119">
        <v>201.16767505396791</v>
      </c>
      <c r="W1119">
        <v>24.625000476837158</v>
      </c>
      <c r="X1119">
        <v>0.67412501573562622</v>
      </c>
      <c r="Y1119">
        <v>1.1099999845027924</v>
      </c>
      <c r="Z1119" t="s">
        <v>310</v>
      </c>
      <c r="AA1119" t="s">
        <v>310</v>
      </c>
      <c r="AB1119" t="s">
        <v>310</v>
      </c>
      <c r="AC1119" t="s">
        <v>310</v>
      </c>
      <c r="AD1119" t="s">
        <v>310</v>
      </c>
      <c r="AE1119">
        <v>12353.125377527089</v>
      </c>
      <c r="AF1119">
        <v>91.275001525878906</v>
      </c>
      <c r="AG1119">
        <v>8.5974996089935303</v>
      </c>
      <c r="AH1119">
        <v>371.52499389648438</v>
      </c>
      <c r="AI1119" t="s">
        <v>310</v>
      </c>
      <c r="AJ1119">
        <v>2</v>
      </c>
      <c r="AK1119">
        <v>6628.2321990860837</v>
      </c>
      <c r="AL1119">
        <v>75.589223237008412</v>
      </c>
      <c r="AM1119">
        <v>1.157388432437148</v>
      </c>
      <c r="AN1119">
        <v>3.8762553296871367</v>
      </c>
      <c r="AO1119">
        <v>18.891884695854078</v>
      </c>
      <c r="AP1119">
        <v>6.3036254518901436E-2</v>
      </c>
      <c r="AQ1119">
        <v>5.232988766039588</v>
      </c>
      <c r="AR1119">
        <v>32108.983856764695</v>
      </c>
      <c r="AS1119">
        <v>49330.906614854284</v>
      </c>
      <c r="AT1119">
        <v>421.97242127856094</v>
      </c>
      <c r="AU1119">
        <v>639.98623389855572</v>
      </c>
      <c r="AV1119">
        <v>578.79422444574982</v>
      </c>
      <c r="AW1119">
        <v>600.29173391301379</v>
      </c>
      <c r="AX1119">
        <v>598.94314942284302</v>
      </c>
      <c r="AY1119">
        <v>584.81396042856477</v>
      </c>
      <c r="AZ1119">
        <v>4.0073281359164534</v>
      </c>
      <c r="BA1119">
        <v>-17.233687359403188</v>
      </c>
      <c r="BB1119">
        <v>45.100687192279828</v>
      </c>
      <c r="BC1119">
        <v>1242.5627813342473</v>
      </c>
      <c r="BD1119">
        <v>7399.649681745922</v>
      </c>
      <c r="BE1119" s="33">
        <v>7.6499998569488525E-2</v>
      </c>
      <c r="BF1119" s="33"/>
    </row>
    <row r="1120" spans="3:58" x14ac:dyDescent="0.3">
      <c r="C1120" s="34">
        <v>43849</v>
      </c>
      <c r="D1120">
        <v>20010.180812873739</v>
      </c>
      <c r="E1120">
        <v>158.75327251930545</v>
      </c>
      <c r="F1120">
        <v>639.92221126321931</v>
      </c>
      <c r="G1120" t="s">
        <v>310</v>
      </c>
      <c r="H1120">
        <v>1315.0097761050927</v>
      </c>
      <c r="I1120">
        <v>748.32799008946381</v>
      </c>
      <c r="J1120">
        <v>3.3392809679202866</v>
      </c>
      <c r="K1120">
        <v>252.77012085614183</v>
      </c>
      <c r="L1120">
        <v>305.32734996594496</v>
      </c>
      <c r="M1120">
        <v>333.94327451636565</v>
      </c>
      <c r="N1120">
        <v>1325.6186056435517</v>
      </c>
      <c r="O1120">
        <v>22.646629016109994</v>
      </c>
      <c r="P1120">
        <v>16.47738286623369</v>
      </c>
      <c r="Q1120">
        <v>5.2880761856551892</v>
      </c>
      <c r="R1120">
        <v>1196.1325507887166</v>
      </c>
      <c r="S1120">
        <v>1600.0399089750624</v>
      </c>
      <c r="T1120">
        <v>4499.9423615625747</v>
      </c>
      <c r="U1120">
        <v>1999.9261776571966</v>
      </c>
      <c r="V1120">
        <v>201.3999394061764</v>
      </c>
      <c r="W1120">
        <v>24.300000667572021</v>
      </c>
      <c r="X1120">
        <v>0.68087500333786011</v>
      </c>
      <c r="Y1120">
        <v>1.3349999785423279</v>
      </c>
      <c r="Z1120" t="s">
        <v>310</v>
      </c>
      <c r="AA1120" t="s">
        <v>310</v>
      </c>
      <c r="AB1120" t="s">
        <v>310</v>
      </c>
      <c r="AC1120" t="s">
        <v>310</v>
      </c>
      <c r="AD1120" t="s">
        <v>310</v>
      </c>
      <c r="AE1120">
        <v>12295.779268172684</v>
      </c>
      <c r="AF1120">
        <v>91.750001907348633</v>
      </c>
      <c r="AG1120">
        <v>8.6274998188018799</v>
      </c>
      <c r="AH1120">
        <v>362.69998931884766</v>
      </c>
      <c r="AI1120" t="s">
        <v>310</v>
      </c>
      <c r="AJ1120">
        <v>2</v>
      </c>
      <c r="AK1120">
        <v>6979.8783360322313</v>
      </c>
      <c r="AL1120">
        <v>76.211596962177452</v>
      </c>
      <c r="AM1120">
        <v>1.0819870257840014</v>
      </c>
      <c r="AN1120">
        <v>2.9244820322511069</v>
      </c>
      <c r="AO1120">
        <v>13.296828500520844</v>
      </c>
      <c r="AP1120">
        <v>1.5685322012373624</v>
      </c>
      <c r="AQ1120">
        <v>12.977327836870343</v>
      </c>
      <c r="AR1120">
        <v>31880.937901233381</v>
      </c>
      <c r="AS1120">
        <v>49507.97705778604</v>
      </c>
      <c r="AT1120">
        <v>420.09317900714774</v>
      </c>
      <c r="AU1120">
        <v>639.99665721198687</v>
      </c>
      <c r="AV1120">
        <v>580.27525256349657</v>
      </c>
      <c r="AW1120">
        <v>601.43018908861347</v>
      </c>
      <c r="AX1120">
        <v>600.20226375048537</v>
      </c>
      <c r="AY1120">
        <v>586.18485477128399</v>
      </c>
      <c r="AZ1120">
        <v>3.895519787344949</v>
      </c>
      <c r="BA1120">
        <v>-17.355586573450257</v>
      </c>
      <c r="BB1120">
        <v>37.192764915888411</v>
      </c>
      <c r="BC1120">
        <v>1253.4126815202264</v>
      </c>
      <c r="BD1120">
        <v>7400.1912237391789</v>
      </c>
      <c r="BE1120" s="33">
        <v>7.6499998569488525E-2</v>
      </c>
      <c r="BF1120" s="33"/>
    </row>
    <row r="1121" spans="3:58" x14ac:dyDescent="0.3">
      <c r="C1121" s="34">
        <v>43850</v>
      </c>
      <c r="D1121">
        <v>19998.04810962492</v>
      </c>
      <c r="E1121">
        <v>158.50991928282284</v>
      </c>
      <c r="F1121">
        <v>639.82771787033096</v>
      </c>
      <c r="G1121" t="s">
        <v>310</v>
      </c>
      <c r="H1121">
        <v>1314.9834659992189</v>
      </c>
      <c r="I1121">
        <v>754.05820956461457</v>
      </c>
      <c r="J1121">
        <v>0.45836450068260604</v>
      </c>
      <c r="K1121">
        <v>262.18501006853791</v>
      </c>
      <c r="L1121">
        <v>311.70146194624311</v>
      </c>
      <c r="M1121">
        <v>341.9720684226246</v>
      </c>
      <c r="N1121">
        <v>1322.0856688459417</v>
      </c>
      <c r="O1121">
        <v>22.692159553880835</v>
      </c>
      <c r="P1121">
        <v>16.514693826145709</v>
      </c>
      <c r="Q1121">
        <v>5.3845514061569633</v>
      </c>
      <c r="R1121">
        <v>1197.9208222384159</v>
      </c>
      <c r="S1121">
        <v>1600.093603176995</v>
      </c>
      <c r="T1121">
        <v>4500.0059787498658</v>
      </c>
      <c r="U1121">
        <v>2000.1170300696151</v>
      </c>
      <c r="V1121">
        <v>201.41793770492461</v>
      </c>
      <c r="W1121">
        <v>24.050000190734863</v>
      </c>
      <c r="X1121">
        <v>0.68525001406669617</v>
      </c>
      <c r="Y1121">
        <v>1.3099999725818634</v>
      </c>
      <c r="Z1121" t="s">
        <v>310</v>
      </c>
      <c r="AA1121" t="s">
        <v>310</v>
      </c>
      <c r="AB1121" t="s">
        <v>310</v>
      </c>
      <c r="AC1121" t="s">
        <v>310</v>
      </c>
      <c r="AD1121" t="s">
        <v>310</v>
      </c>
      <c r="AE1121">
        <v>12107.535307478014</v>
      </c>
      <c r="AF1121">
        <v>91.825002670288086</v>
      </c>
      <c r="AG1121">
        <v>8.6499998569488525</v>
      </c>
      <c r="AH1121">
        <v>350.72500610351563</v>
      </c>
      <c r="AI1121" t="s">
        <v>310</v>
      </c>
      <c r="AJ1121">
        <v>2</v>
      </c>
      <c r="AK1121">
        <v>8707.5663135669856</v>
      </c>
      <c r="AL1121">
        <v>76.909490705407293</v>
      </c>
      <c r="AM1121">
        <v>0.9344229201334413</v>
      </c>
      <c r="AN1121">
        <v>4.3400279491902269E-2</v>
      </c>
      <c r="AO1121">
        <v>0.11754992414986845</v>
      </c>
      <c r="AP1121">
        <v>4.9717503892209001</v>
      </c>
      <c r="AQ1121">
        <v>23.521149192691471</v>
      </c>
      <c r="AR1121">
        <v>32058.073363778381</v>
      </c>
      <c r="AS1121">
        <v>48664.246664852777</v>
      </c>
      <c r="AT1121">
        <v>422.34108480035621</v>
      </c>
      <c r="AU1121">
        <v>639.98805928319689</v>
      </c>
      <c r="AV1121">
        <v>577.59296739840784</v>
      </c>
      <c r="AW1121">
        <v>599.7272162289197</v>
      </c>
      <c r="AX1121">
        <v>598.80716214423387</v>
      </c>
      <c r="AY1121">
        <v>584.27115521603105</v>
      </c>
      <c r="AZ1121">
        <v>3.7686374587417806</v>
      </c>
      <c r="BA1121">
        <v>-17.250226739569218</v>
      </c>
      <c r="BB1121">
        <v>40.91068900062114</v>
      </c>
      <c r="BC1121">
        <v>1266.8963798151808</v>
      </c>
      <c r="BD1121">
        <v>7399.9808137142436</v>
      </c>
      <c r="BE1121" s="33">
        <v>7.6499998569488525E-2</v>
      </c>
      <c r="BF1121" s="33"/>
    </row>
    <row r="1122" spans="3:58" x14ac:dyDescent="0.3">
      <c r="C1122" s="34">
        <v>43851</v>
      </c>
      <c r="D1122">
        <v>18054.822652099167</v>
      </c>
      <c r="E1122">
        <v>155.95192060072046</v>
      </c>
      <c r="F1122">
        <v>635.96342912112334</v>
      </c>
      <c r="G1122" t="s">
        <v>310</v>
      </c>
      <c r="H1122">
        <v>1328.2330722365591</v>
      </c>
      <c r="I1122">
        <v>733.73729098063507</v>
      </c>
      <c r="J1122">
        <v>0.5500861324613292</v>
      </c>
      <c r="K1122">
        <v>262.3979582685879</v>
      </c>
      <c r="L1122">
        <v>305.95893058106674</v>
      </c>
      <c r="M1122">
        <v>340.7710044046799</v>
      </c>
      <c r="N1122">
        <v>1333.2350462586032</v>
      </c>
      <c r="O1122">
        <v>21.911459685059818</v>
      </c>
      <c r="P1122">
        <v>15.754584353552685</v>
      </c>
      <c r="Q1122">
        <v>5.8211427561952371</v>
      </c>
      <c r="R1122">
        <v>1170.5170135134097</v>
      </c>
      <c r="S1122">
        <v>1598.8066926430452</v>
      </c>
      <c r="T1122">
        <v>4499.5179776162058</v>
      </c>
      <c r="U1122">
        <v>2000.9044207408999</v>
      </c>
      <c r="V1122">
        <v>200.83036711562843</v>
      </c>
      <c r="W1122">
        <v>23.84999942779541</v>
      </c>
      <c r="X1122">
        <v>0.71262499690055847</v>
      </c>
      <c r="Y1122">
        <v>1.4000000357627869</v>
      </c>
      <c r="Z1122" t="s">
        <v>310</v>
      </c>
      <c r="AA1122" t="s">
        <v>310</v>
      </c>
      <c r="AB1122" t="s">
        <v>310</v>
      </c>
      <c r="AC1122" t="s">
        <v>310</v>
      </c>
      <c r="AD1122" t="s">
        <v>310</v>
      </c>
      <c r="AE1122">
        <v>11054.358017560417</v>
      </c>
      <c r="AF1122">
        <v>91.500001907348633</v>
      </c>
      <c r="AG1122">
        <v>8.5324997901916504</v>
      </c>
      <c r="AH1122">
        <v>347.72499847412109</v>
      </c>
      <c r="AI1122" t="s">
        <v>310</v>
      </c>
      <c r="AJ1122">
        <v>2</v>
      </c>
      <c r="AK1122">
        <v>10111.697563506939</v>
      </c>
      <c r="AL1122">
        <v>77.51657930601931</v>
      </c>
      <c r="AM1122">
        <v>0.85481110482369027</v>
      </c>
      <c r="AN1122">
        <v>-8.4842675126369123E-3</v>
      </c>
      <c r="AO1122">
        <v>2.6343333900026737E-2</v>
      </c>
      <c r="AP1122">
        <v>5.0068641959824047</v>
      </c>
      <c r="AQ1122">
        <v>9.6907928289309382</v>
      </c>
      <c r="AR1122">
        <v>31240.155905630367</v>
      </c>
      <c r="AS1122">
        <v>48912.39250211855</v>
      </c>
      <c r="AT1122">
        <v>386.13420354590983</v>
      </c>
      <c r="AU1122">
        <v>632.95042078634685</v>
      </c>
      <c r="AV1122">
        <v>554.96082918392437</v>
      </c>
      <c r="AW1122">
        <v>579.38094427368719</v>
      </c>
      <c r="AX1122">
        <v>578.2784936906769</v>
      </c>
      <c r="AY1122">
        <v>561.65917365422547</v>
      </c>
      <c r="AZ1122">
        <v>3.0978561729392666</v>
      </c>
      <c r="BA1122">
        <v>-16.827791349393586</v>
      </c>
      <c r="BB1122">
        <v>40.548662279973591</v>
      </c>
      <c r="BC1122">
        <v>1250.1252338365666</v>
      </c>
      <c r="BD1122">
        <v>7395.7027511648766</v>
      </c>
      <c r="BE1122" s="33">
        <v>7.6499998569488525E-2</v>
      </c>
      <c r="BF1122" s="33"/>
    </row>
    <row r="1123" spans="3:58" x14ac:dyDescent="0.3">
      <c r="C1123" s="34">
        <v>43852</v>
      </c>
      <c r="D1123">
        <v>11282.301464973918</v>
      </c>
      <c r="E1123">
        <v>132.23979337349689</v>
      </c>
      <c r="F1123">
        <v>516.12160002802227</v>
      </c>
      <c r="G1123" t="s">
        <v>310</v>
      </c>
      <c r="H1123">
        <v>1101.4336911704315</v>
      </c>
      <c r="I1123">
        <v>585.32788194595787</v>
      </c>
      <c r="J1123">
        <v>0.79616255911502021</v>
      </c>
      <c r="K1123">
        <v>355.19632594131537</v>
      </c>
      <c r="L1123">
        <v>286.8457369062433</v>
      </c>
      <c r="M1123">
        <v>331.78637024801384</v>
      </c>
      <c r="N1123">
        <v>1104.5877936136201</v>
      </c>
      <c r="O1123">
        <v>16.808585412612484</v>
      </c>
      <c r="P1123">
        <v>13.79234613377235</v>
      </c>
      <c r="Q1123">
        <v>6.8644769665959391</v>
      </c>
      <c r="R1123">
        <v>1158.2222973932805</v>
      </c>
      <c r="S1123">
        <v>2221.1989288927184</v>
      </c>
      <c r="T1123">
        <v>3937.2712240802875</v>
      </c>
      <c r="U1123">
        <v>1759.8421982981581</v>
      </c>
      <c r="V1123">
        <v>200.85926591587406</v>
      </c>
      <c r="W1123">
        <v>23.949999809265137</v>
      </c>
      <c r="X1123">
        <v>0.73282499611377716</v>
      </c>
      <c r="Y1123">
        <v>1.4550000429153442</v>
      </c>
      <c r="Z1123" t="s">
        <v>310</v>
      </c>
      <c r="AA1123" t="s">
        <v>310</v>
      </c>
      <c r="AB1123" t="s">
        <v>310</v>
      </c>
      <c r="AC1123" t="s">
        <v>310</v>
      </c>
      <c r="AD1123" t="s">
        <v>310</v>
      </c>
      <c r="AE1123">
        <v>4956.7621658615953</v>
      </c>
      <c r="AF1123">
        <v>91.475000381469727</v>
      </c>
      <c r="AG1123">
        <v>8.2124998569488525</v>
      </c>
      <c r="AH1123">
        <v>338.09999847412109</v>
      </c>
      <c r="AI1123" t="s">
        <v>310</v>
      </c>
      <c r="AJ1123">
        <v>2</v>
      </c>
      <c r="AK1123">
        <v>13842.653849130449</v>
      </c>
      <c r="AL1123">
        <v>77.918198523494027</v>
      </c>
      <c r="AM1123">
        <v>0.88765057081706433</v>
      </c>
      <c r="AN1123">
        <v>4.8895224940987463E-2</v>
      </c>
      <c r="AO1123">
        <v>0.14260945024711946</v>
      </c>
      <c r="AP1123">
        <v>5.0041627216803661</v>
      </c>
      <c r="AQ1123">
        <v>39.284499385085361</v>
      </c>
      <c r="AR1123">
        <v>32098.983729578875</v>
      </c>
      <c r="AS1123">
        <v>27929.029582313316</v>
      </c>
      <c r="AT1123">
        <v>345.18049764340731</v>
      </c>
      <c r="AU1123">
        <v>533.39439108594945</v>
      </c>
      <c r="AV1123">
        <v>414.75247188236233</v>
      </c>
      <c r="AW1123">
        <v>431.26810123896695</v>
      </c>
      <c r="AX1123">
        <v>430.48823113179157</v>
      </c>
      <c r="AY1123">
        <v>420.6078192714109</v>
      </c>
      <c r="AZ1123">
        <v>10.565473741157088</v>
      </c>
      <c r="BA1123">
        <v>4126.4637446181323</v>
      </c>
      <c r="BB1123">
        <v>49.238961995427218</v>
      </c>
      <c r="BC1123">
        <v>1225.9325352082653</v>
      </c>
      <c r="BD1123">
        <v>8354.556441239567</v>
      </c>
      <c r="BE1123" s="33">
        <v>7.6499998569488525E-2</v>
      </c>
      <c r="BF1123" s="33"/>
    </row>
    <row r="1124" spans="3:58" x14ac:dyDescent="0.3">
      <c r="C1124" s="34">
        <v>43853</v>
      </c>
      <c r="D1124">
        <v>40.264486108022567</v>
      </c>
      <c r="E1124">
        <v>64.077527745138184</v>
      </c>
      <c r="F1124">
        <v>269.5778626443041</v>
      </c>
      <c r="G1124" t="s">
        <v>310</v>
      </c>
      <c r="H1124">
        <v>651.13309567985095</v>
      </c>
      <c r="I1124">
        <v>268.90564287469994</v>
      </c>
      <c r="J1124">
        <v>0.64632340501914476</v>
      </c>
      <c r="K1124">
        <v>599.89911880799878</v>
      </c>
      <c r="L1124">
        <v>243.58583256092078</v>
      </c>
      <c r="M1124">
        <v>310.81272301967783</v>
      </c>
      <c r="N1124">
        <v>638.80812938322231</v>
      </c>
      <c r="O1124">
        <v>12.333542171658774</v>
      </c>
      <c r="P1124">
        <v>14.455710608854874</v>
      </c>
      <c r="Q1124">
        <v>4.4856716950568041</v>
      </c>
      <c r="R1124">
        <v>1161.5814206077259</v>
      </c>
      <c r="S1124">
        <v>3251.3684875996946</v>
      </c>
      <c r="T1124">
        <v>0</v>
      </c>
      <c r="U1124">
        <v>3.0889493136522495</v>
      </c>
      <c r="V1124" t="s">
        <v>310</v>
      </c>
      <c r="W1124">
        <v>24</v>
      </c>
      <c r="X1124">
        <v>0.73669999837875366</v>
      </c>
      <c r="Y1124">
        <v>1.4600000381469727</v>
      </c>
      <c r="Z1124" t="s">
        <v>310</v>
      </c>
      <c r="AA1124" t="s">
        <v>310</v>
      </c>
      <c r="AB1124" t="s">
        <v>310</v>
      </c>
      <c r="AC1124" t="s">
        <v>310</v>
      </c>
      <c r="AD1124" t="s">
        <v>310</v>
      </c>
      <c r="AE1124">
        <v>-36.057816537547552</v>
      </c>
      <c r="AF1124">
        <v>91.5</v>
      </c>
      <c r="AG1124">
        <v>8.119999885559082</v>
      </c>
      <c r="AH1124">
        <v>335</v>
      </c>
      <c r="AI1124" t="s">
        <v>310</v>
      </c>
      <c r="AJ1124">
        <v>2</v>
      </c>
      <c r="AK1124">
        <v>18468.38721036911</v>
      </c>
      <c r="AL1124">
        <v>77.468858999669933</v>
      </c>
      <c r="AM1124">
        <v>0.88743708656950304</v>
      </c>
      <c r="AN1124">
        <v>8.2695779874736586E-3</v>
      </c>
      <c r="AO1124">
        <v>4.7760698362746198E-2</v>
      </c>
      <c r="AP1124">
        <v>4.9985878392931058</v>
      </c>
      <c r="AQ1124">
        <v>17.693087813548747</v>
      </c>
      <c r="AR1124">
        <v>32449.661919946622</v>
      </c>
      <c r="AS1124">
        <v>-1.830533624456014</v>
      </c>
      <c r="AT1124">
        <v>280.13077520808224</v>
      </c>
      <c r="AU1124">
        <v>287.00015586449166</v>
      </c>
      <c r="AV1124">
        <v>74.836793473541036</v>
      </c>
      <c r="AW1124">
        <v>74.927792461369293</v>
      </c>
      <c r="AX1124">
        <v>73.248657911878993</v>
      </c>
      <c r="AY1124">
        <v>73.478694569027667</v>
      </c>
      <c r="AZ1124">
        <v>20.690123095471723</v>
      </c>
      <c r="BA1124">
        <v>15539.749608451822</v>
      </c>
      <c r="BB1124">
        <v>42.85625208951469</v>
      </c>
      <c r="BC1124">
        <v>1143.7834122628904</v>
      </c>
      <c r="BD1124">
        <v>10028.623524038267</v>
      </c>
      <c r="BE1124" s="33">
        <v>7.6499998569488525E-2</v>
      </c>
      <c r="BF1124" s="33"/>
    </row>
    <row r="1125" spans="3:58" x14ac:dyDescent="0.3">
      <c r="C1125" s="34">
        <v>43854</v>
      </c>
      <c r="D1125">
        <v>66.140673741384234</v>
      </c>
      <c r="E1125">
        <v>58.787774451039247</v>
      </c>
      <c r="F1125">
        <v>93.724137352110318</v>
      </c>
      <c r="G1125" t="s">
        <v>310</v>
      </c>
      <c r="H1125">
        <v>438.99782289577269</v>
      </c>
      <c r="I1125">
        <v>189.41175061256507</v>
      </c>
      <c r="J1125">
        <v>0.70764568977874109</v>
      </c>
      <c r="K1125">
        <v>393.5076722442318</v>
      </c>
      <c r="L1125">
        <v>209.74612839132121</v>
      </c>
      <c r="M1125">
        <v>281.79993459886276</v>
      </c>
      <c r="N1125">
        <v>423.68785220198396</v>
      </c>
      <c r="O1125">
        <v>9.4106654731566888</v>
      </c>
      <c r="P1125">
        <v>11.355620267070199</v>
      </c>
      <c r="Q1125">
        <v>1.9803460675383109</v>
      </c>
      <c r="R1125">
        <v>916.06500172825622</v>
      </c>
      <c r="S1125">
        <v>9.4972496199879313</v>
      </c>
      <c r="T1125">
        <v>0</v>
      </c>
      <c r="U1125">
        <v>3.3675114897555156</v>
      </c>
      <c r="V1125">
        <v>-21.655450779202251</v>
      </c>
      <c r="W1125">
        <v>24</v>
      </c>
      <c r="X1125">
        <v>0.73669999837875366</v>
      </c>
      <c r="Y1125">
        <v>1.4600000381469727</v>
      </c>
      <c r="Z1125" t="s">
        <v>310</v>
      </c>
      <c r="AA1125" t="s">
        <v>310</v>
      </c>
      <c r="AB1125" t="s">
        <v>310</v>
      </c>
      <c r="AC1125" t="s">
        <v>310</v>
      </c>
      <c r="AD1125" t="s">
        <v>310</v>
      </c>
      <c r="AE1125">
        <v>-36.14077668271883</v>
      </c>
      <c r="AF1125">
        <v>91.5</v>
      </c>
      <c r="AG1125">
        <v>8.119999885559082</v>
      </c>
      <c r="AH1125">
        <v>335</v>
      </c>
      <c r="AI1125" t="s">
        <v>310</v>
      </c>
      <c r="AJ1125">
        <v>2</v>
      </c>
      <c r="AK1125">
        <v>20000</v>
      </c>
      <c r="AL1125">
        <v>77.251761004486809</v>
      </c>
      <c r="AM1125">
        <v>0.87162696983991184</v>
      </c>
      <c r="AN1125">
        <v>6.6577856771372701E-3</v>
      </c>
      <c r="AO1125">
        <v>4.7899167446698004E-2</v>
      </c>
      <c r="AP1125">
        <v>4.9949733338956932</v>
      </c>
      <c r="AQ1125">
        <v>19.567534913164092</v>
      </c>
      <c r="AR1125">
        <v>29003.639081333771</v>
      </c>
      <c r="AS1125">
        <v>-1.8811439873231093</v>
      </c>
      <c r="AT1125">
        <v>109.7717347275603</v>
      </c>
      <c r="AU1125">
        <v>189.95160210929802</v>
      </c>
      <c r="AV1125">
        <v>53.317555551658408</v>
      </c>
      <c r="AW1125">
        <v>53.650659083828721</v>
      </c>
      <c r="AX1125">
        <v>52.724540040421985</v>
      </c>
      <c r="AY1125">
        <v>52.450014551058921</v>
      </c>
      <c r="AZ1125">
        <v>20.644455261591951</v>
      </c>
      <c r="BA1125">
        <v>7726.4951588450176</v>
      </c>
      <c r="BB1125">
        <v>46.477222635736887</v>
      </c>
      <c r="BC1125">
        <v>1141.8319416601739</v>
      </c>
      <c r="BD1125">
        <v>7944.999620308361</v>
      </c>
      <c r="BE1125" s="33">
        <v>7.6499998569488525E-2</v>
      </c>
      <c r="BF1125" s="33"/>
    </row>
    <row r="1126" spans="3:58" x14ac:dyDescent="0.3">
      <c r="C1126" s="34">
        <v>43855</v>
      </c>
      <c r="D1126" t="s">
        <v>310</v>
      </c>
      <c r="E1126">
        <v>60.101018553377969</v>
      </c>
      <c r="F1126">
        <v>67.539171015353077</v>
      </c>
      <c r="G1126" t="s">
        <v>310</v>
      </c>
      <c r="H1126">
        <v>91.436369976439778</v>
      </c>
      <c r="I1126">
        <v>135.38218512781381</v>
      </c>
      <c r="J1126">
        <v>0.7374825192140867</v>
      </c>
      <c r="K1126">
        <v>94.179829875495386</v>
      </c>
      <c r="L1126">
        <v>72.470601592357653</v>
      </c>
      <c r="M1126">
        <v>68.44949067905597</v>
      </c>
      <c r="N1126">
        <v>131.40562711729669</v>
      </c>
      <c r="O1126">
        <v>0.14184857736797687</v>
      </c>
      <c r="P1126">
        <v>1.3865183693093843</v>
      </c>
      <c r="Q1126">
        <v>1.9601680286376708</v>
      </c>
      <c r="R1126">
        <v>2.6443190685698248</v>
      </c>
      <c r="S1126">
        <v>3.767608127156667</v>
      </c>
      <c r="T1126">
        <v>0</v>
      </c>
      <c r="U1126">
        <v>3.4845225289098423</v>
      </c>
      <c r="V1126">
        <v>-18.299206779064779</v>
      </c>
      <c r="W1126">
        <v>24</v>
      </c>
      <c r="X1126">
        <v>0.73669999837875366</v>
      </c>
      <c r="Y1126">
        <v>1.4600000381469727</v>
      </c>
      <c r="Z1126" t="s">
        <v>310</v>
      </c>
      <c r="AA1126" t="s">
        <v>310</v>
      </c>
      <c r="AB1126" t="s">
        <v>310</v>
      </c>
      <c r="AC1126" t="s">
        <v>310</v>
      </c>
      <c r="AD1126" t="s">
        <v>310</v>
      </c>
      <c r="AE1126">
        <v>-36.318406559406419</v>
      </c>
      <c r="AF1126">
        <v>91.5</v>
      </c>
      <c r="AG1126">
        <v>8.119999885559082</v>
      </c>
      <c r="AH1126">
        <v>335</v>
      </c>
      <c r="AI1126" t="s">
        <v>310</v>
      </c>
      <c r="AJ1126">
        <v>2</v>
      </c>
      <c r="AK1126">
        <v>20000</v>
      </c>
      <c r="AL1126">
        <v>77.611360984483667</v>
      </c>
      <c r="AM1126">
        <v>0.86501118308594416</v>
      </c>
      <c r="AN1126">
        <v>-6.280992635464111E-3</v>
      </c>
      <c r="AO1126">
        <v>1.9541061398766751E-2</v>
      </c>
      <c r="AP1126">
        <v>5.0051382145603176</v>
      </c>
      <c r="AQ1126">
        <v>16.562628121748844</v>
      </c>
      <c r="AR1126">
        <v>57.813556025853423</v>
      </c>
      <c r="AS1126">
        <v>-1.5468244220298837</v>
      </c>
      <c r="AT1126">
        <v>83.824777818334425</v>
      </c>
      <c r="AU1126">
        <v>135.59795567500268</v>
      </c>
      <c r="AV1126">
        <v>56.269237219017619</v>
      </c>
      <c r="AW1126">
        <v>56.20464288556358</v>
      </c>
      <c r="AX1126">
        <v>55.520130282331223</v>
      </c>
      <c r="AY1126">
        <v>55.400950782791988</v>
      </c>
      <c r="AZ1126">
        <v>20.622673778667373</v>
      </c>
      <c r="BA1126">
        <v>-16.927759979645877</v>
      </c>
      <c r="BB1126">
        <v>77.768025302149397</v>
      </c>
      <c r="BC1126">
        <v>1164.0873932679406</v>
      </c>
      <c r="BD1126">
        <v>24.854040892926154</v>
      </c>
      <c r="BE1126" s="33">
        <v>7.6499998569488525E-2</v>
      </c>
      <c r="BF1126" s="33"/>
    </row>
    <row r="1127" spans="3:58" x14ac:dyDescent="0.3">
      <c r="C1127" s="34">
        <v>43856</v>
      </c>
      <c r="D1127" t="s">
        <v>310</v>
      </c>
      <c r="E1127">
        <v>65.439236342102518</v>
      </c>
      <c r="F1127">
        <v>62.105504649433264</v>
      </c>
      <c r="G1127" t="s">
        <v>310</v>
      </c>
      <c r="H1127">
        <v>60.270889676529507</v>
      </c>
      <c r="I1127">
        <v>102.3982486853412</v>
      </c>
      <c r="J1127">
        <v>0.46289149145587916</v>
      </c>
      <c r="K1127">
        <v>61.900678781631989</v>
      </c>
      <c r="L1127">
        <v>62.5461078481786</v>
      </c>
      <c r="M1127">
        <v>62.236862374073127</v>
      </c>
      <c r="N1127">
        <v>74.45732313623455</v>
      </c>
      <c r="O1127">
        <v>3.2083162629077511E-2</v>
      </c>
      <c r="P1127">
        <v>1.0624747257537128</v>
      </c>
      <c r="Q1127">
        <v>0.11645527170189247</v>
      </c>
      <c r="R1127">
        <v>6.4525181466104709</v>
      </c>
      <c r="S1127">
        <v>-2.413441680729818</v>
      </c>
      <c r="T1127">
        <v>0</v>
      </c>
      <c r="U1127">
        <v>3.4579479030970672</v>
      </c>
      <c r="V1127">
        <v>-1.0317788937396117</v>
      </c>
      <c r="W1127">
        <v>24</v>
      </c>
      <c r="X1127">
        <v>0.73669999837875366</v>
      </c>
      <c r="Y1127">
        <v>1.4600000381469727</v>
      </c>
      <c r="Z1127" t="s">
        <v>310</v>
      </c>
      <c r="AA1127" t="s">
        <v>310</v>
      </c>
      <c r="AB1127" t="s">
        <v>310</v>
      </c>
      <c r="AC1127" t="s">
        <v>310</v>
      </c>
      <c r="AD1127" t="s">
        <v>310</v>
      </c>
      <c r="AE1127">
        <v>-36.56851295088407</v>
      </c>
      <c r="AF1127">
        <v>91.5</v>
      </c>
      <c r="AG1127">
        <v>8.119999885559082</v>
      </c>
      <c r="AH1127">
        <v>335</v>
      </c>
      <c r="AI1127" t="s">
        <v>310</v>
      </c>
      <c r="AJ1127">
        <v>2</v>
      </c>
      <c r="AK1127">
        <v>20000</v>
      </c>
      <c r="AL1127">
        <v>77.303411000212265</v>
      </c>
      <c r="AM1127">
        <v>0.90239455886307562</v>
      </c>
      <c r="AN1127">
        <v>-1.3550567504003674E-3</v>
      </c>
      <c r="AO1127">
        <v>3.8198627120542047E-2</v>
      </c>
      <c r="AP1127">
        <v>5.0055987538703404</v>
      </c>
      <c r="AQ1127">
        <v>16.665299859217889</v>
      </c>
      <c r="AR1127">
        <v>24.73497734913332</v>
      </c>
      <c r="AS1127">
        <v>-0.5445304187157709</v>
      </c>
      <c r="AT1127">
        <v>68.992953862089394</v>
      </c>
      <c r="AU1127">
        <v>103.58468156858878</v>
      </c>
      <c r="AV1127">
        <v>58.751549243339461</v>
      </c>
      <c r="AW1127">
        <v>59.03126330656162</v>
      </c>
      <c r="AX1127">
        <v>57.973245238283774</v>
      </c>
      <c r="AY1127">
        <v>58.000403054348865</v>
      </c>
      <c r="AZ1127">
        <v>20.65121964093365</v>
      </c>
      <c r="BA1127">
        <v>-17.222031633050012</v>
      </c>
      <c r="BB1127">
        <v>62.730724786887286</v>
      </c>
      <c r="BC1127">
        <v>1169.5966014235028</v>
      </c>
      <c r="BD1127">
        <v>21.565998003255523</v>
      </c>
      <c r="BE1127" s="33">
        <v>7.6499998569488525E-2</v>
      </c>
      <c r="BF1127" s="33"/>
    </row>
    <row r="1128" spans="3:58" x14ac:dyDescent="0.3">
      <c r="C1128" s="34">
        <v>43857</v>
      </c>
      <c r="D1128" t="s">
        <v>310</v>
      </c>
      <c r="E1128">
        <v>62.950439036735936</v>
      </c>
      <c r="F1128">
        <v>61.21494323808222</v>
      </c>
      <c r="G1128" t="s">
        <v>310</v>
      </c>
      <c r="H1128">
        <v>62.73706112135946</v>
      </c>
      <c r="I1128">
        <v>95.961469646311429</v>
      </c>
      <c r="J1128">
        <v>0.67439092323507399</v>
      </c>
      <c r="K1128">
        <v>66.649372487287209</v>
      </c>
      <c r="L1128">
        <v>62.175336744791998</v>
      </c>
      <c r="M1128">
        <v>62.636984117991283</v>
      </c>
      <c r="N1128">
        <v>64.786120444683448</v>
      </c>
      <c r="O1128">
        <v>2.3044076824049468E-2</v>
      </c>
      <c r="P1128">
        <v>-3.6157487400530847E-2</v>
      </c>
      <c r="Q1128">
        <v>0.21654035435349905</v>
      </c>
      <c r="R1128">
        <v>9.4634325730037183</v>
      </c>
      <c r="S1128">
        <v>-2.2370297351500299</v>
      </c>
      <c r="T1128">
        <v>0</v>
      </c>
      <c r="U1128">
        <v>3.4052983934147654</v>
      </c>
      <c r="V1128">
        <v>31.412421649675238</v>
      </c>
      <c r="W1128">
        <v>24</v>
      </c>
      <c r="X1128">
        <v>0.73669999837875366</v>
      </c>
      <c r="Y1128">
        <v>1.4600000381469727</v>
      </c>
      <c r="Z1128" t="s">
        <v>310</v>
      </c>
      <c r="AA1128" t="s">
        <v>310</v>
      </c>
      <c r="AB1128" t="s">
        <v>310</v>
      </c>
      <c r="AC1128" t="s">
        <v>310</v>
      </c>
      <c r="AD1128" t="s">
        <v>310</v>
      </c>
      <c r="AE1128">
        <v>-36.506405017144381</v>
      </c>
      <c r="AF1128">
        <v>91.5</v>
      </c>
      <c r="AG1128">
        <v>8.119999885559082</v>
      </c>
      <c r="AH1128">
        <v>335</v>
      </c>
      <c r="AI1128" t="s">
        <v>310</v>
      </c>
      <c r="AJ1128">
        <v>2</v>
      </c>
      <c r="AK1128">
        <v>20000</v>
      </c>
      <c r="AL1128">
        <v>77.70276727673658</v>
      </c>
      <c r="AM1128">
        <v>0.85042423908620079</v>
      </c>
      <c r="AN1128">
        <v>-4.9259444886636352E-4</v>
      </c>
      <c r="AO1128">
        <v>3.418484512678991E-2</v>
      </c>
      <c r="AP1128">
        <v>4.999052115342538</v>
      </c>
      <c r="AQ1128">
        <v>19.248835754672633</v>
      </c>
      <c r="AR1128">
        <v>29.257551209334867</v>
      </c>
      <c r="AS1128">
        <v>0.1698666026412525</v>
      </c>
      <c r="AT1128">
        <v>209.06790690270756</v>
      </c>
      <c r="AU1128">
        <v>179.54993474471223</v>
      </c>
      <c r="AV1128">
        <v>160.26797831099438</v>
      </c>
      <c r="AW1128">
        <v>155.62550744631699</v>
      </c>
      <c r="AX1128">
        <v>155.06970966085333</v>
      </c>
      <c r="AY1128">
        <v>159.69983736372407</v>
      </c>
      <c r="AZ1128">
        <v>20.569120220675753</v>
      </c>
      <c r="BA1128">
        <v>-16.866708032311085</v>
      </c>
      <c r="BB1128">
        <v>65.45678210965842</v>
      </c>
      <c r="BC1128">
        <v>1175.982058583829</v>
      </c>
      <c r="BD1128">
        <v>24.128469036722361</v>
      </c>
      <c r="BE1128" s="33">
        <v>7.6499998569488525E-2</v>
      </c>
      <c r="BF1128" s="33"/>
    </row>
    <row r="1129" spans="3:58" x14ac:dyDescent="0.3">
      <c r="C1129" s="34">
        <v>43858</v>
      </c>
      <c r="D1129" t="s">
        <v>310</v>
      </c>
      <c r="E1129">
        <v>51.09661662808243</v>
      </c>
      <c r="F1129">
        <v>56.049011121470208</v>
      </c>
      <c r="G1129" t="s">
        <v>310</v>
      </c>
      <c r="H1129">
        <v>53.151727004251526</v>
      </c>
      <c r="I1129" t="s">
        <v>310</v>
      </c>
      <c r="J1129">
        <v>1.1844311449724922</v>
      </c>
      <c r="K1129">
        <v>55.335114210228546</v>
      </c>
      <c r="L1129">
        <v>54.302676185366636</v>
      </c>
      <c r="M1129">
        <v>52.339321210700902</v>
      </c>
      <c r="N1129">
        <v>52.922280366688994</v>
      </c>
      <c r="O1129">
        <v>1.9396474075774685E-2</v>
      </c>
      <c r="P1129">
        <v>-4.0504502003807674E-2</v>
      </c>
      <c r="Q1129">
        <v>1.5305023826392759E-3</v>
      </c>
      <c r="R1129">
        <v>14.948733534612828</v>
      </c>
      <c r="S1129">
        <v>-3.3293248416063999</v>
      </c>
      <c r="T1129">
        <v>0</v>
      </c>
      <c r="U1129">
        <v>3.7763587414629622</v>
      </c>
      <c r="V1129">
        <v>33.149331276849956</v>
      </c>
      <c r="W1129">
        <v>24</v>
      </c>
      <c r="X1129">
        <v>0.73669999837875366</v>
      </c>
      <c r="Y1129">
        <v>1.4600000381469727</v>
      </c>
      <c r="Z1129" t="s">
        <v>310</v>
      </c>
      <c r="AA1129" t="s">
        <v>310</v>
      </c>
      <c r="AB1129" t="s">
        <v>310</v>
      </c>
      <c r="AC1129" t="s">
        <v>310</v>
      </c>
      <c r="AD1129" t="s">
        <v>310</v>
      </c>
      <c r="AE1129">
        <v>-36.180619043729884</v>
      </c>
      <c r="AF1129">
        <v>91.5</v>
      </c>
      <c r="AG1129">
        <v>8.119999885559082</v>
      </c>
      <c r="AH1129">
        <v>335</v>
      </c>
      <c r="AI1129" t="s">
        <v>310</v>
      </c>
      <c r="AJ1129">
        <v>2</v>
      </c>
      <c r="AK1129">
        <v>20000</v>
      </c>
      <c r="AL1129">
        <v>77.955301086888383</v>
      </c>
      <c r="AM1129">
        <v>0.83225582500416107</v>
      </c>
      <c r="AN1129">
        <v>-1.7643285076765897E-2</v>
      </c>
      <c r="AO1129">
        <v>-1.088840950125008E-2</v>
      </c>
      <c r="AP1129">
        <v>5.0100469577077282</v>
      </c>
      <c r="AQ1129">
        <v>17.897425562626037</v>
      </c>
      <c r="AR1129">
        <v>5.3519368087540276</v>
      </c>
      <c r="AS1129">
        <v>-5.7639993570428967E-3</v>
      </c>
      <c r="AT1129">
        <v>137.99020862600182</v>
      </c>
      <c r="AU1129">
        <v>123.33547818720412</v>
      </c>
      <c r="AV1129">
        <v>238.97565281310435</v>
      </c>
      <c r="AW1129">
        <v>230.21009020050369</v>
      </c>
      <c r="AX1129">
        <v>230.84257337615273</v>
      </c>
      <c r="AY1129">
        <v>238.69570449458593</v>
      </c>
      <c r="AZ1129">
        <v>20.685750049394073</v>
      </c>
      <c r="BA1129">
        <v>-17.821340781605329</v>
      </c>
      <c r="BB1129">
        <v>53.082577573589234</v>
      </c>
      <c r="BC1129">
        <v>1161.9541438041135</v>
      </c>
      <c r="BD1129">
        <v>19.981571810060661</v>
      </c>
      <c r="BE1129" s="33">
        <v>7.6499998569488525E-2</v>
      </c>
      <c r="BF1129" s="33"/>
    </row>
    <row r="1130" spans="3:58" x14ac:dyDescent="0.3">
      <c r="C1130" s="34">
        <v>43859</v>
      </c>
      <c r="D1130" t="s">
        <v>310</v>
      </c>
      <c r="E1130">
        <v>44.896017481308348</v>
      </c>
      <c r="F1130">
        <v>48.364857518734311</v>
      </c>
      <c r="G1130" t="s">
        <v>310</v>
      </c>
      <c r="H1130">
        <v>42.658499908378971</v>
      </c>
      <c r="I1130" t="s">
        <v>310</v>
      </c>
      <c r="J1130">
        <v>0.7884969289508188</v>
      </c>
      <c r="K1130">
        <v>44.663968722287642</v>
      </c>
      <c r="L1130">
        <v>49.550670102277202</v>
      </c>
      <c r="M1130">
        <v>48.290953435162017</v>
      </c>
      <c r="N1130">
        <v>44.159824570269038</v>
      </c>
      <c r="O1130">
        <v>1.987517627062756E-2</v>
      </c>
      <c r="P1130" t="s">
        <v>310</v>
      </c>
      <c r="Q1130">
        <v>1.6058127618487606E-3</v>
      </c>
      <c r="R1130">
        <v>12.362742613943418</v>
      </c>
      <c r="S1130">
        <v>-3.0092665839795925</v>
      </c>
      <c r="T1130">
        <v>0</v>
      </c>
      <c r="U1130">
        <v>4.373303927385578</v>
      </c>
      <c r="V1130">
        <v>33.737901526310701</v>
      </c>
      <c r="W1130">
        <v>24</v>
      </c>
      <c r="X1130">
        <v>0.73669999837875366</v>
      </c>
      <c r="Y1130">
        <v>1.4600000381469727</v>
      </c>
      <c r="Z1130" t="s">
        <v>310</v>
      </c>
      <c r="AA1130" t="s">
        <v>310</v>
      </c>
      <c r="AB1130" t="s">
        <v>310</v>
      </c>
      <c r="AC1130" t="s">
        <v>310</v>
      </c>
      <c r="AD1130" t="s">
        <v>310</v>
      </c>
      <c r="AE1130">
        <v>-37.539028949878691</v>
      </c>
      <c r="AF1130">
        <v>91.5</v>
      </c>
      <c r="AG1130">
        <v>8.119999885559082</v>
      </c>
      <c r="AH1130">
        <v>335</v>
      </c>
      <c r="AI1130" t="s">
        <v>310</v>
      </c>
      <c r="AJ1130">
        <v>2</v>
      </c>
      <c r="AK1130">
        <v>20000</v>
      </c>
      <c r="AL1130">
        <v>78.078293119795987</v>
      </c>
      <c r="AM1130">
        <v>0.84483217803114075</v>
      </c>
      <c r="AN1130">
        <v>-1.4389608881577219E-2</v>
      </c>
      <c r="AO1130">
        <v>-2.3995822938037111E-4</v>
      </c>
      <c r="AP1130">
        <v>5.0069585932897347</v>
      </c>
      <c r="AQ1130">
        <v>15.277158941708821</v>
      </c>
      <c r="AR1130">
        <v>7.8615110866632554</v>
      </c>
      <c r="AS1130">
        <v>816.40812694428939</v>
      </c>
      <c r="AT1130">
        <v>51.600568318832408</v>
      </c>
      <c r="AU1130">
        <v>47.337557743563295</v>
      </c>
      <c r="AV1130" t="s">
        <v>310</v>
      </c>
      <c r="AW1130" t="s">
        <v>310</v>
      </c>
      <c r="AX1130" t="s">
        <v>310</v>
      </c>
      <c r="AY1130" t="s">
        <v>310</v>
      </c>
      <c r="AZ1130">
        <v>20.674637172354114</v>
      </c>
      <c r="BA1130">
        <v>-18.154043335380869</v>
      </c>
      <c r="BB1130">
        <v>48.765940507143007</v>
      </c>
      <c r="BC1130">
        <v>1161.6616342421014</v>
      </c>
      <c r="BD1130">
        <v>18.731625510429144</v>
      </c>
      <c r="BE1130" s="33">
        <v>7.6499998569488525E-2</v>
      </c>
      <c r="BF1130" s="33"/>
    </row>
    <row r="1131" spans="3:58" x14ac:dyDescent="0.3">
      <c r="C1131" s="34">
        <v>43860</v>
      </c>
      <c r="D1131" t="s">
        <v>310</v>
      </c>
      <c r="E1131">
        <v>38.170077537308003</v>
      </c>
      <c r="F1131">
        <v>42.809342517008616</v>
      </c>
      <c r="G1131" t="s">
        <v>310</v>
      </c>
      <c r="H1131">
        <v>39.087390319232213</v>
      </c>
      <c r="I1131" t="s">
        <v>310</v>
      </c>
      <c r="J1131">
        <v>1.0332546067066333</v>
      </c>
      <c r="K1131">
        <v>41.125671231075096</v>
      </c>
      <c r="L1131">
        <v>45.817362692202337</v>
      </c>
      <c r="M1131">
        <v>40.801944708196025</v>
      </c>
      <c r="N1131">
        <v>39.280203877799458</v>
      </c>
      <c r="O1131">
        <v>1.9810895960871804E-2</v>
      </c>
      <c r="P1131" t="s">
        <v>310</v>
      </c>
      <c r="Q1131">
        <v>1.6582734881783461E-3</v>
      </c>
      <c r="R1131">
        <v>2.0287186591566955</v>
      </c>
      <c r="S1131">
        <v>5.9105013247358933</v>
      </c>
      <c r="T1131">
        <v>0</v>
      </c>
      <c r="U1131">
        <v>4.4461403874206065</v>
      </c>
      <c r="V1131">
        <v>34.219189269300287</v>
      </c>
      <c r="W1131">
        <v>24</v>
      </c>
      <c r="X1131">
        <v>0.73669999837875366</v>
      </c>
      <c r="Y1131">
        <v>1.4600000381469727</v>
      </c>
      <c r="Z1131" t="s">
        <v>310</v>
      </c>
      <c r="AA1131" t="s">
        <v>310</v>
      </c>
      <c r="AB1131" t="s">
        <v>310</v>
      </c>
      <c r="AC1131" t="s">
        <v>310</v>
      </c>
      <c r="AD1131" t="s">
        <v>310</v>
      </c>
      <c r="AE1131">
        <v>-32.334663256065447</v>
      </c>
      <c r="AF1131">
        <v>91.5</v>
      </c>
      <c r="AG1131">
        <v>8.119999885559082</v>
      </c>
      <c r="AH1131">
        <v>335</v>
      </c>
      <c r="AI1131" t="s">
        <v>310</v>
      </c>
      <c r="AJ1131">
        <v>2</v>
      </c>
      <c r="AK1131">
        <v>20000</v>
      </c>
      <c r="AL1131">
        <v>77.566524922757779</v>
      </c>
      <c r="AM1131">
        <v>0.82971149640062192</v>
      </c>
      <c r="AN1131">
        <v>-2.2973769115128471E-2</v>
      </c>
      <c r="AO1131">
        <v>-2.5818595122279721E-2</v>
      </c>
      <c r="AP1131">
        <v>5.0119547901334283</v>
      </c>
      <c r="AQ1131">
        <v>15.296208652276947</v>
      </c>
      <c r="AR1131">
        <v>0.99200317264458882</v>
      </c>
      <c r="AS1131">
        <v>1019.7910849279717</v>
      </c>
      <c r="AT1131">
        <v>43.353914711772056</v>
      </c>
      <c r="AU1131">
        <v>39.372937101630882</v>
      </c>
      <c r="AV1131" t="s">
        <v>310</v>
      </c>
      <c r="AW1131" t="s">
        <v>310</v>
      </c>
      <c r="AX1131" t="s">
        <v>310</v>
      </c>
      <c r="AY1131" t="s">
        <v>310</v>
      </c>
      <c r="AZ1131">
        <v>20.657304224218223</v>
      </c>
      <c r="BA1131">
        <v>-18.504673477827623</v>
      </c>
      <c r="BB1131">
        <v>41.059061453318257</v>
      </c>
      <c r="BC1131">
        <v>1154.5257745370654</v>
      </c>
      <c r="BD1131">
        <v>18.092749460277233</v>
      </c>
      <c r="BE1131" s="33">
        <v>7.6499998569488525E-2</v>
      </c>
      <c r="BF1131" s="33"/>
    </row>
    <row r="1132" spans="3:58" x14ac:dyDescent="0.3">
      <c r="C1132" s="34">
        <v>43861</v>
      </c>
      <c r="D1132" t="s">
        <v>310</v>
      </c>
      <c r="E1132">
        <v>42.997388936436401</v>
      </c>
      <c r="F1132">
        <v>45.82832142526469</v>
      </c>
      <c r="G1132" t="s">
        <v>310</v>
      </c>
      <c r="H1132">
        <v>40.831551041622753</v>
      </c>
      <c r="I1132">
        <v>60.270654219879937</v>
      </c>
      <c r="J1132">
        <v>0.90762288308816197</v>
      </c>
      <c r="K1132">
        <v>46.810750978142813</v>
      </c>
      <c r="L1132">
        <v>49.282677760019595</v>
      </c>
      <c r="M1132">
        <v>47.999880962206205</v>
      </c>
      <c r="N1132">
        <v>41.882713218700637</v>
      </c>
      <c r="O1132">
        <v>2.1510492750968304E-2</v>
      </c>
      <c r="P1132" t="s">
        <v>310</v>
      </c>
      <c r="Q1132">
        <v>1.7814048366082546E-3</v>
      </c>
      <c r="R1132">
        <v>0.12205229581173717</v>
      </c>
      <c r="S1132" t="s">
        <v>310</v>
      </c>
      <c r="T1132">
        <v>0</v>
      </c>
      <c r="U1132">
        <v>4.2687489811812842</v>
      </c>
      <c r="V1132">
        <v>33.60419939706577</v>
      </c>
      <c r="W1132">
        <v>24</v>
      </c>
      <c r="X1132">
        <v>0.73669999837875366</v>
      </c>
      <c r="Y1132">
        <v>1.4600000381469727</v>
      </c>
      <c r="Z1132" t="s">
        <v>310</v>
      </c>
      <c r="AA1132" t="s">
        <v>310</v>
      </c>
      <c r="AB1132" t="s">
        <v>310</v>
      </c>
      <c r="AC1132" t="s">
        <v>310</v>
      </c>
      <c r="AD1132" t="s">
        <v>310</v>
      </c>
      <c r="AE1132">
        <v>-14.785704279243609</v>
      </c>
      <c r="AF1132">
        <v>91.5</v>
      </c>
      <c r="AG1132">
        <v>8.119999885559082</v>
      </c>
      <c r="AH1132">
        <v>335</v>
      </c>
      <c r="AI1132" t="s">
        <v>310</v>
      </c>
      <c r="AJ1132">
        <v>2</v>
      </c>
      <c r="AK1132">
        <v>20000</v>
      </c>
      <c r="AL1132">
        <v>77.423539131768322</v>
      </c>
      <c r="AM1132">
        <v>0.83391186126105821</v>
      </c>
      <c r="AN1132">
        <v>-2.2189969027686256E-2</v>
      </c>
      <c r="AO1132">
        <v>-2.363131712311381E-2</v>
      </c>
      <c r="AP1132">
        <v>5.0122294538885255</v>
      </c>
      <c r="AQ1132">
        <v>15.202689164137425</v>
      </c>
      <c r="AR1132">
        <v>7.786113547188851</v>
      </c>
      <c r="AS1132">
        <v>1.8356928145666542</v>
      </c>
      <c r="AT1132">
        <v>46.137480160202102</v>
      </c>
      <c r="AU1132">
        <v>40.950898284606474</v>
      </c>
      <c r="AV1132" t="s">
        <v>310</v>
      </c>
      <c r="AW1132" t="s">
        <v>310</v>
      </c>
      <c r="AX1132" t="s">
        <v>310</v>
      </c>
      <c r="AY1132" t="s">
        <v>310</v>
      </c>
      <c r="AZ1132">
        <v>20.656601072213636</v>
      </c>
      <c r="BA1132">
        <v>-18.125963919258037</v>
      </c>
      <c r="BB1132">
        <v>43.68200940187414</v>
      </c>
      <c r="BC1132">
        <v>1154.7239436709742</v>
      </c>
      <c r="BD1132">
        <v>18.998045691960989</v>
      </c>
      <c r="BE1132" s="33">
        <v>7.6499998569488525E-2</v>
      </c>
      <c r="BF1132" s="33"/>
    </row>
    <row r="1133" spans="3:58" x14ac:dyDescent="0.3">
      <c r="C1133" s="34">
        <v>43862</v>
      </c>
      <c r="D1133" t="s">
        <v>310</v>
      </c>
      <c r="E1133">
        <v>51.96403552099617</v>
      </c>
      <c r="F1133">
        <v>49.664236262084373</v>
      </c>
      <c r="G1133" t="s">
        <v>310</v>
      </c>
      <c r="H1133">
        <v>46.610820838817311</v>
      </c>
      <c r="I1133">
        <v>55.617028831330273</v>
      </c>
      <c r="J1133">
        <v>0.88847540768639244</v>
      </c>
      <c r="K1133">
        <v>50.280544367449139</v>
      </c>
      <c r="L1133">
        <v>47.928369938842366</v>
      </c>
      <c r="M1133">
        <v>53.860123458341619</v>
      </c>
      <c r="N1133">
        <v>47.889499575184857</v>
      </c>
      <c r="O1133">
        <v>2.3445950437527147E-2</v>
      </c>
      <c r="P1133" t="s">
        <v>310</v>
      </c>
      <c r="Q1133">
        <v>1.6338603092335641E-3</v>
      </c>
      <c r="R1133">
        <v>6.0203967812375474</v>
      </c>
      <c r="S1133" t="s">
        <v>310</v>
      </c>
      <c r="T1133">
        <v>0</v>
      </c>
      <c r="U1133">
        <v>9.0482833553390609</v>
      </c>
      <c r="V1133">
        <v>33.238231215617269</v>
      </c>
      <c r="W1133">
        <v>24</v>
      </c>
      <c r="X1133">
        <v>0.73669999837875366</v>
      </c>
      <c r="Y1133">
        <v>1.4600000381469727</v>
      </c>
      <c r="Z1133" t="s">
        <v>310</v>
      </c>
      <c r="AA1133" t="s">
        <v>310</v>
      </c>
      <c r="AB1133" t="s">
        <v>310</v>
      </c>
      <c r="AC1133" t="s">
        <v>310</v>
      </c>
      <c r="AD1133" t="s">
        <v>310</v>
      </c>
      <c r="AE1133">
        <v>13.827108683323205</v>
      </c>
      <c r="AF1133">
        <v>91.5</v>
      </c>
      <c r="AG1133">
        <v>8.119999885559082</v>
      </c>
      <c r="AH1133">
        <v>335</v>
      </c>
      <c r="AI1133" t="s">
        <v>310</v>
      </c>
      <c r="AJ1133">
        <v>2</v>
      </c>
      <c r="AK1133">
        <v>20000</v>
      </c>
      <c r="AL1133">
        <v>86.945759260748787</v>
      </c>
      <c r="AM1133">
        <v>1.2966994314948173</v>
      </c>
      <c r="AN1133">
        <v>1.576359684514738E-2</v>
      </c>
      <c r="AO1133">
        <v>6.5232166504472569E-2</v>
      </c>
      <c r="AP1133">
        <v>3.0341978155506295</v>
      </c>
      <c r="AQ1133">
        <v>36.654868466126416</v>
      </c>
      <c r="AR1133">
        <v>22.359714136633777</v>
      </c>
      <c r="AS1133">
        <v>3.4383706898766557</v>
      </c>
      <c r="AT1133">
        <v>50.276257167778496</v>
      </c>
      <c r="AU1133">
        <v>45.109812084868068</v>
      </c>
      <c r="AV1133" t="s">
        <v>310</v>
      </c>
      <c r="AW1133" t="s">
        <v>310</v>
      </c>
      <c r="AX1133" t="s">
        <v>310</v>
      </c>
      <c r="AY1133" t="s">
        <v>310</v>
      </c>
      <c r="AZ1133">
        <v>20.574663830692501</v>
      </c>
      <c r="BA1133">
        <v>-17.692043236749672</v>
      </c>
      <c r="BB1133">
        <v>50.822492271568798</v>
      </c>
      <c r="BC1133">
        <v>1161.4888117105804</v>
      </c>
      <c r="BD1133">
        <v>21.310539189621359</v>
      </c>
      <c r="BE1133" s="33">
        <v>7.6499998569488525E-2</v>
      </c>
      <c r="BF1133" s="33"/>
    </row>
    <row r="1134" spans="3:58" x14ac:dyDescent="0.3">
      <c r="C1134" s="34">
        <v>43863</v>
      </c>
      <c r="D1134" t="s">
        <v>310</v>
      </c>
      <c r="E1134">
        <v>59.926227408928952</v>
      </c>
      <c r="F1134">
        <v>57.985589222156008</v>
      </c>
      <c r="G1134" t="s">
        <v>310</v>
      </c>
      <c r="H1134">
        <v>57.171562608851339</v>
      </c>
      <c r="I1134">
        <v>57.224304292465</v>
      </c>
      <c r="J1134">
        <v>1.328099225140319</v>
      </c>
      <c r="K1134">
        <v>61.022906813149049</v>
      </c>
      <c r="L1134" t="s">
        <v>310</v>
      </c>
      <c r="M1134">
        <v>59.156895450894396</v>
      </c>
      <c r="N1134">
        <v>56.868714551865239</v>
      </c>
      <c r="O1134">
        <v>2.5859058256420472E-2</v>
      </c>
      <c r="P1134" t="s">
        <v>310</v>
      </c>
      <c r="Q1134">
        <v>1.6638324088749485E-3</v>
      </c>
      <c r="R1134" t="s">
        <v>310</v>
      </c>
      <c r="S1134" t="s">
        <v>310</v>
      </c>
      <c r="T1134">
        <v>0</v>
      </c>
      <c r="U1134">
        <v>7.5566896722006334</v>
      </c>
      <c r="V1134">
        <v>32.479957605722447</v>
      </c>
      <c r="W1134">
        <v>24</v>
      </c>
      <c r="X1134">
        <v>0.73669999837875366</v>
      </c>
      <c r="Y1134">
        <v>1.4600000381469727</v>
      </c>
      <c r="Z1134" t="s">
        <v>310</v>
      </c>
      <c r="AA1134" t="s">
        <v>310</v>
      </c>
      <c r="AB1134" t="s">
        <v>310</v>
      </c>
      <c r="AC1134" t="s">
        <v>310</v>
      </c>
      <c r="AD1134" t="s">
        <v>310</v>
      </c>
      <c r="AE1134">
        <v>0.17279699272618304</v>
      </c>
      <c r="AF1134">
        <v>91.5</v>
      </c>
      <c r="AG1134">
        <v>8.119999885559082</v>
      </c>
      <c r="AH1134">
        <v>335</v>
      </c>
      <c r="AI1134" t="s">
        <v>310</v>
      </c>
      <c r="AJ1134">
        <v>2</v>
      </c>
      <c r="AK1134">
        <v>20000</v>
      </c>
      <c r="AL1134">
        <v>77.258648809470444</v>
      </c>
      <c r="AM1134">
        <v>0.84335603761915523</v>
      </c>
      <c r="AN1134">
        <v>1.6245059224498513E-2</v>
      </c>
      <c r="AO1134">
        <v>5.6080804469255029E-2</v>
      </c>
      <c r="AP1134">
        <v>4.980326895706531</v>
      </c>
      <c r="AQ1134">
        <v>22.491852577355584</v>
      </c>
      <c r="AR1134">
        <v>32.934551613588134</v>
      </c>
      <c r="AS1134">
        <v>3.2636712372044823</v>
      </c>
      <c r="AT1134">
        <v>60.271088914663295</v>
      </c>
      <c r="AU1134">
        <v>54.656111025754747</v>
      </c>
      <c r="AV1134" t="s">
        <v>310</v>
      </c>
      <c r="AW1134" t="s">
        <v>310</v>
      </c>
      <c r="AX1134" t="s">
        <v>310</v>
      </c>
      <c r="AY1134" t="s">
        <v>310</v>
      </c>
      <c r="AZ1134">
        <v>20.541781419127656</v>
      </c>
      <c r="BA1134">
        <v>-16.988371589163716</v>
      </c>
      <c r="BB1134">
        <v>59.211379361124031</v>
      </c>
      <c r="BC1134">
        <v>955.65986833497175</v>
      </c>
      <c r="BD1134">
        <v>24.128718064327366</v>
      </c>
      <c r="BE1134" s="33">
        <v>7.6499998569488525E-2</v>
      </c>
      <c r="BF1134" s="33"/>
    </row>
    <row r="1135" spans="3:58" x14ac:dyDescent="0.3">
      <c r="C1135" s="34">
        <v>43864</v>
      </c>
      <c r="D1135" t="s">
        <v>310</v>
      </c>
      <c r="E1135">
        <v>61.716790271616297</v>
      </c>
      <c r="F1135">
        <v>62.711519725448852</v>
      </c>
      <c r="G1135" t="s">
        <v>310</v>
      </c>
      <c r="H1135">
        <v>63.202968875241069</v>
      </c>
      <c r="I1135">
        <v>63.834761998577548</v>
      </c>
      <c r="J1135">
        <v>2.0799026618653933</v>
      </c>
      <c r="K1135">
        <v>68.892963513993109</v>
      </c>
      <c r="L1135" t="s">
        <v>310</v>
      </c>
      <c r="M1135">
        <v>63.003643680558987</v>
      </c>
      <c r="N1135">
        <v>62.4509622146483</v>
      </c>
      <c r="O1135">
        <v>2.7631876516520857E-2</v>
      </c>
      <c r="P1135" t="s">
        <v>310</v>
      </c>
      <c r="Q1135">
        <v>1.5370030515895973E-3</v>
      </c>
      <c r="R1135" t="s">
        <v>310</v>
      </c>
      <c r="S1135" t="s">
        <v>310</v>
      </c>
      <c r="T1135">
        <v>0</v>
      </c>
      <c r="U1135">
        <v>3.956650726275948</v>
      </c>
      <c r="V1135">
        <v>32.120872652567108</v>
      </c>
      <c r="W1135">
        <v>24</v>
      </c>
      <c r="X1135">
        <v>0.73669999837875366</v>
      </c>
      <c r="Y1135">
        <v>1.4600000381469727</v>
      </c>
      <c r="Z1135" t="s">
        <v>310</v>
      </c>
      <c r="AA1135" t="s">
        <v>310</v>
      </c>
      <c r="AB1135" t="s">
        <v>310</v>
      </c>
      <c r="AC1135" t="s">
        <v>310</v>
      </c>
      <c r="AD1135" t="s">
        <v>310</v>
      </c>
      <c r="AE1135">
        <v>-13.75428764575128</v>
      </c>
      <c r="AF1135">
        <v>91.5</v>
      </c>
      <c r="AG1135">
        <v>8.119999885559082</v>
      </c>
      <c r="AH1135">
        <v>335</v>
      </c>
      <c r="AI1135" t="s">
        <v>310</v>
      </c>
      <c r="AJ1135">
        <v>2</v>
      </c>
      <c r="AK1135">
        <v>20000</v>
      </c>
      <c r="AL1135">
        <v>77.124766446468882</v>
      </c>
      <c r="AM1135">
        <v>1.9159443931152054</v>
      </c>
      <c r="AN1135">
        <v>1.3161764196305843</v>
      </c>
      <c r="AO1135">
        <v>3.1000853214275184</v>
      </c>
      <c r="AP1135">
        <v>4.6528392072409659</v>
      </c>
      <c r="AQ1135">
        <v>441.14375541105801</v>
      </c>
      <c r="AR1135">
        <v>38.888334359740846</v>
      </c>
      <c r="AS1135">
        <v>8.082807937455442</v>
      </c>
      <c r="AT1135">
        <v>64.066713936226492</v>
      </c>
      <c r="AU1135">
        <v>60.384064402148077</v>
      </c>
      <c r="AV1135" t="s">
        <v>310</v>
      </c>
      <c r="AW1135" t="s">
        <v>310</v>
      </c>
      <c r="AX1135" t="s">
        <v>310</v>
      </c>
      <c r="AY1135" t="s">
        <v>310</v>
      </c>
      <c r="AZ1135">
        <v>20.436462468963633</v>
      </c>
      <c r="BA1135">
        <v>-16.738958364630044</v>
      </c>
      <c r="BB1135">
        <v>63.223769215461786</v>
      </c>
      <c r="BC1135">
        <v>922.30119542229647</v>
      </c>
      <c r="BD1135">
        <v>26.539248170410328</v>
      </c>
      <c r="BE1135" s="33">
        <v>7.6499998569488525E-2</v>
      </c>
      <c r="BF1135" s="33"/>
    </row>
    <row r="1136" spans="3:58" x14ac:dyDescent="0.3">
      <c r="C1136" s="34">
        <v>43865</v>
      </c>
      <c r="D1136">
        <v>11737.514998642722</v>
      </c>
      <c r="E1136">
        <v>43.286705283413568</v>
      </c>
      <c r="F1136">
        <v>42.854213054477732</v>
      </c>
      <c r="G1136" t="s">
        <v>310</v>
      </c>
      <c r="H1136">
        <v>45.164382810887105</v>
      </c>
      <c r="I1136">
        <v>43.103090015367435</v>
      </c>
      <c r="J1136">
        <v>2.4840133357971736</v>
      </c>
      <c r="K1136">
        <v>47.389441808126307</v>
      </c>
      <c r="L1136" t="s">
        <v>310</v>
      </c>
      <c r="M1136">
        <v>42.711459919207698</v>
      </c>
      <c r="N1136">
        <v>47.609807137292961</v>
      </c>
      <c r="O1136">
        <v>1.8173272064893914E-2</v>
      </c>
      <c r="P1136" t="s">
        <v>310</v>
      </c>
      <c r="Q1136">
        <v>1.5745998390359177E-3</v>
      </c>
      <c r="R1136" t="s">
        <v>310</v>
      </c>
      <c r="S1136" t="s">
        <v>310</v>
      </c>
      <c r="T1136">
        <v>0</v>
      </c>
      <c r="U1136">
        <v>3.3262003469294426</v>
      </c>
      <c r="V1136">
        <v>32.129746930657198</v>
      </c>
      <c r="W1136">
        <v>24</v>
      </c>
      <c r="X1136">
        <v>0.73669999837875366</v>
      </c>
      <c r="Y1136">
        <v>1.4600000381469727</v>
      </c>
      <c r="Z1136" t="s">
        <v>310</v>
      </c>
      <c r="AA1136" t="s">
        <v>310</v>
      </c>
      <c r="AB1136" t="s">
        <v>310</v>
      </c>
      <c r="AC1136" t="s">
        <v>310</v>
      </c>
      <c r="AD1136" t="s">
        <v>310</v>
      </c>
      <c r="AE1136">
        <v>-32.768196701870025</v>
      </c>
      <c r="AF1136">
        <v>91.5</v>
      </c>
      <c r="AG1136">
        <v>8.119999885559082</v>
      </c>
      <c r="AH1136">
        <v>335</v>
      </c>
      <c r="AI1136" t="s">
        <v>310</v>
      </c>
      <c r="AJ1136">
        <v>2</v>
      </c>
      <c r="AK1136">
        <v>20000</v>
      </c>
      <c r="AL1136">
        <v>78.889864775347775</v>
      </c>
      <c r="AM1136">
        <v>2.2705182162576452</v>
      </c>
      <c r="AN1136">
        <v>1.7632901780185193</v>
      </c>
      <c r="AO1136">
        <v>4.0355923485210825</v>
      </c>
      <c r="AP1136">
        <v>5.0089040786299392</v>
      </c>
      <c r="AQ1136">
        <v>523.16584287882392</v>
      </c>
      <c r="AR1136">
        <v>7.8683659694747652</v>
      </c>
      <c r="AS1136">
        <v>10.366379032285318</v>
      </c>
      <c r="AT1136">
        <v>48.865719302331662</v>
      </c>
      <c r="AU1136">
        <v>48.180712275602787</v>
      </c>
      <c r="AV1136" t="s">
        <v>310</v>
      </c>
      <c r="AW1136" t="s">
        <v>310</v>
      </c>
      <c r="AX1136" t="s">
        <v>310</v>
      </c>
      <c r="AY1136" t="s">
        <v>310</v>
      </c>
      <c r="AZ1136">
        <v>20.466473850295952</v>
      </c>
      <c r="BA1136">
        <v>-18.437020369588925</v>
      </c>
      <c r="BB1136">
        <v>49.10264035368796</v>
      </c>
      <c r="BC1136">
        <v>759.38665675137827</v>
      </c>
      <c r="BD1136">
        <v>21.002448720140571</v>
      </c>
      <c r="BE1136" s="33">
        <v>7.6499998569488525E-2</v>
      </c>
      <c r="BF1136" s="33"/>
    </row>
    <row r="1137" spans="3:58" x14ac:dyDescent="0.3">
      <c r="C1137" s="34">
        <v>43866</v>
      </c>
      <c r="D1137">
        <v>15015.834104476917</v>
      </c>
      <c r="E1137">
        <v>26.219877645644235</v>
      </c>
      <c r="F1137">
        <v>26.079121579107515</v>
      </c>
      <c r="G1137" t="s">
        <v>310</v>
      </c>
      <c r="H1137">
        <v>27.682948574031698</v>
      </c>
      <c r="I1137">
        <v>27.01414980656692</v>
      </c>
      <c r="J1137" t="s">
        <v>310</v>
      </c>
      <c r="K1137">
        <v>27.786297011749863</v>
      </c>
      <c r="L1137" t="s">
        <v>310</v>
      </c>
      <c r="M1137">
        <v>27.329756593383582</v>
      </c>
      <c r="N1137">
        <v>29.90926683895189</v>
      </c>
      <c r="O1137">
        <v>0.16458214206913671</v>
      </c>
      <c r="P1137" t="s">
        <v>310</v>
      </c>
      <c r="Q1137">
        <v>9.9877167100879721E-4</v>
      </c>
      <c r="R1137" t="s">
        <v>310</v>
      </c>
      <c r="S1137" t="s">
        <v>310</v>
      </c>
      <c r="T1137">
        <v>2275.2054248702279</v>
      </c>
      <c r="U1137">
        <v>1861.8199596510956</v>
      </c>
      <c r="V1137">
        <v>448.15070142268956</v>
      </c>
      <c r="W1137">
        <v>24</v>
      </c>
      <c r="X1137">
        <v>0.73669999837875366</v>
      </c>
      <c r="Y1137">
        <v>1.4600000381469727</v>
      </c>
      <c r="Z1137" t="s">
        <v>310</v>
      </c>
      <c r="AA1137" t="s">
        <v>310</v>
      </c>
      <c r="AB1137" t="s">
        <v>310</v>
      </c>
      <c r="AC1137" t="s">
        <v>310</v>
      </c>
      <c r="AD1137" t="s">
        <v>310</v>
      </c>
      <c r="AE1137">
        <v>-44.838523737996823</v>
      </c>
      <c r="AF1137">
        <v>91.5</v>
      </c>
      <c r="AG1137">
        <v>8.119999885559082</v>
      </c>
      <c r="AH1137">
        <v>335</v>
      </c>
      <c r="AI1137" t="s">
        <v>310</v>
      </c>
      <c r="AJ1137">
        <v>2</v>
      </c>
      <c r="AK1137">
        <v>20000</v>
      </c>
      <c r="AL1137" t="s">
        <v>310</v>
      </c>
      <c r="AM1137" t="s">
        <v>310</v>
      </c>
      <c r="AN1137" t="s">
        <v>310</v>
      </c>
      <c r="AO1137" t="s">
        <v>310</v>
      </c>
      <c r="AP1137" t="s">
        <v>310</v>
      </c>
      <c r="AQ1137" t="s">
        <v>310</v>
      </c>
      <c r="AR1137">
        <v>0</v>
      </c>
      <c r="AS1137">
        <v>19.600345265521305</v>
      </c>
      <c r="AT1137">
        <v>30.033478562489396</v>
      </c>
      <c r="AU1137">
        <v>29.44565945286703</v>
      </c>
      <c r="AV1137" t="s">
        <v>310</v>
      </c>
      <c r="AW1137" t="s">
        <v>310</v>
      </c>
      <c r="AX1137" t="s">
        <v>310</v>
      </c>
      <c r="AY1137" t="s">
        <v>310</v>
      </c>
      <c r="AZ1137" t="s">
        <v>310</v>
      </c>
      <c r="BA1137">
        <v>-19.831600867843125</v>
      </c>
      <c r="BB1137">
        <v>30.033788822095392</v>
      </c>
      <c r="BC1137" t="s">
        <v>310</v>
      </c>
      <c r="BD1137">
        <v>180.39628037741181</v>
      </c>
      <c r="BE1137" s="33">
        <v>7.6499998569488525E-2</v>
      </c>
      <c r="BF1137" s="33"/>
    </row>
    <row r="1138" spans="3:58" x14ac:dyDescent="0.3">
      <c r="C1138" s="34">
        <v>43867</v>
      </c>
      <c r="D1138" t="s">
        <v>310</v>
      </c>
      <c r="E1138">
        <v>26.190098533744667</v>
      </c>
      <c r="F1138">
        <v>24.127299551914327</v>
      </c>
      <c r="G1138" t="s">
        <v>310</v>
      </c>
      <c r="H1138">
        <v>24.193299423627863</v>
      </c>
      <c r="I1138">
        <v>24.28548209071938</v>
      </c>
      <c r="J1138" t="s">
        <v>310</v>
      </c>
      <c r="K1138">
        <v>27.047919650008289</v>
      </c>
      <c r="L1138" t="s">
        <v>310</v>
      </c>
      <c r="M1138">
        <v>29.438680461489689</v>
      </c>
      <c r="N1138">
        <v>27.654260794194915</v>
      </c>
      <c r="O1138">
        <v>6.4944029988201493E-2</v>
      </c>
      <c r="P1138" t="s">
        <v>310</v>
      </c>
      <c r="Q1138">
        <v>1.0486298529263562E-3</v>
      </c>
      <c r="R1138" t="s">
        <v>310</v>
      </c>
      <c r="S1138" t="s">
        <v>310</v>
      </c>
      <c r="T1138">
        <v>3144.8858283305167</v>
      </c>
      <c r="U1138" t="s">
        <v>310</v>
      </c>
      <c r="V1138">
        <v>242.82338758524278</v>
      </c>
      <c r="W1138">
        <v>24</v>
      </c>
      <c r="X1138">
        <v>0.73669999837875366</v>
      </c>
      <c r="Y1138">
        <v>1.4600000381469727</v>
      </c>
      <c r="Z1138" t="s">
        <v>310</v>
      </c>
      <c r="AA1138" t="s">
        <v>310</v>
      </c>
      <c r="AB1138" t="s">
        <v>310</v>
      </c>
      <c r="AC1138" t="s">
        <v>310</v>
      </c>
      <c r="AD1138" t="s">
        <v>310</v>
      </c>
      <c r="AE1138">
        <v>-840.82112380824219</v>
      </c>
      <c r="AF1138">
        <v>91.5</v>
      </c>
      <c r="AG1138">
        <v>8.119999885559082</v>
      </c>
      <c r="AH1138">
        <v>335</v>
      </c>
      <c r="AI1138" t="s">
        <v>310</v>
      </c>
      <c r="AJ1138">
        <v>2</v>
      </c>
      <c r="AK1138">
        <v>20000</v>
      </c>
      <c r="AL1138" t="s">
        <v>310</v>
      </c>
      <c r="AM1138" t="s">
        <v>310</v>
      </c>
      <c r="AN1138" t="s">
        <v>310</v>
      </c>
      <c r="AO1138" t="s">
        <v>310</v>
      </c>
      <c r="AP1138" t="s">
        <v>310</v>
      </c>
      <c r="AQ1138" t="s">
        <v>310</v>
      </c>
      <c r="AR1138">
        <v>1.4854799736928881</v>
      </c>
      <c r="AS1138">
        <v>21.237894405030818</v>
      </c>
      <c r="AT1138">
        <v>25.033341332377393</v>
      </c>
      <c r="AU1138">
        <v>23.633375238725439</v>
      </c>
      <c r="AV1138" t="s">
        <v>310</v>
      </c>
      <c r="AW1138" t="s">
        <v>310</v>
      </c>
      <c r="AX1138" t="s">
        <v>310</v>
      </c>
      <c r="AY1138" t="s">
        <v>310</v>
      </c>
      <c r="AZ1138" t="s">
        <v>310</v>
      </c>
      <c r="BA1138">
        <v>-19.959371208017899</v>
      </c>
      <c r="BB1138">
        <v>27.513062208671698</v>
      </c>
      <c r="BC1138" t="s">
        <v>310</v>
      </c>
      <c r="BD1138">
        <v>2380.3126077828069</v>
      </c>
      <c r="BE1138" s="33">
        <v>7.6499998569488525E-2</v>
      </c>
      <c r="BF1138" s="33"/>
    </row>
    <row r="1139" spans="3:58" x14ac:dyDescent="0.3">
      <c r="C1139" s="34">
        <v>43868</v>
      </c>
      <c r="D1139">
        <v>10077.391500718046</v>
      </c>
      <c r="E1139">
        <v>41.063197952838273</v>
      </c>
      <c r="F1139">
        <v>39.064115530678244</v>
      </c>
      <c r="G1139" t="s">
        <v>310</v>
      </c>
      <c r="H1139">
        <v>39.482431763028025</v>
      </c>
      <c r="I1139">
        <v>40.254114296350778</v>
      </c>
      <c r="J1139" t="s">
        <v>310</v>
      </c>
      <c r="K1139">
        <v>44.808689637642331</v>
      </c>
      <c r="L1139" t="s">
        <v>310</v>
      </c>
      <c r="M1139">
        <v>44.270044119408325</v>
      </c>
      <c r="N1139">
        <v>39.261617979155851</v>
      </c>
      <c r="O1139">
        <v>2.7239676367594931E-2</v>
      </c>
      <c r="P1139" t="s">
        <v>310</v>
      </c>
      <c r="Q1139">
        <v>1.7280653599318885E-3</v>
      </c>
      <c r="R1139" t="s">
        <v>310</v>
      </c>
      <c r="S1139" t="s">
        <v>310</v>
      </c>
      <c r="T1139">
        <v>2472.1440496876971</v>
      </c>
      <c r="U1139" t="s">
        <v>310</v>
      </c>
      <c r="V1139">
        <v>-17.489216032812244</v>
      </c>
      <c r="W1139">
        <v>24</v>
      </c>
      <c r="X1139">
        <v>0.73669999837875366</v>
      </c>
      <c r="Y1139">
        <v>1.4600000381469727</v>
      </c>
      <c r="Z1139" t="s">
        <v>310</v>
      </c>
      <c r="AA1139" t="s">
        <v>310</v>
      </c>
      <c r="AB1139" t="s">
        <v>310</v>
      </c>
      <c r="AC1139" t="s">
        <v>310</v>
      </c>
      <c r="AD1139" t="s">
        <v>310</v>
      </c>
      <c r="AE1139">
        <v>-39.026861824739917</v>
      </c>
      <c r="AF1139">
        <v>91.5</v>
      </c>
      <c r="AG1139">
        <v>8.119999885559082</v>
      </c>
      <c r="AH1139">
        <v>335</v>
      </c>
      <c r="AI1139" t="s">
        <v>310</v>
      </c>
      <c r="AJ1139">
        <v>2</v>
      </c>
      <c r="AK1139">
        <v>20000</v>
      </c>
      <c r="AL1139" t="s">
        <v>310</v>
      </c>
      <c r="AM1139" t="s">
        <v>310</v>
      </c>
      <c r="AN1139" t="s">
        <v>310</v>
      </c>
      <c r="AO1139" t="s">
        <v>310</v>
      </c>
      <c r="AP1139" t="s">
        <v>310</v>
      </c>
      <c r="AQ1139" t="s">
        <v>310</v>
      </c>
      <c r="AR1139">
        <v>7.5600511761476676</v>
      </c>
      <c r="AS1139">
        <v>25.085265047882274</v>
      </c>
      <c r="AT1139">
        <v>39.625282230758543</v>
      </c>
      <c r="AU1139">
        <v>36.296877219292242</v>
      </c>
      <c r="AV1139" t="s">
        <v>310</v>
      </c>
      <c r="AW1139" t="s">
        <v>310</v>
      </c>
      <c r="AX1139" t="s">
        <v>310</v>
      </c>
      <c r="AY1139" t="s">
        <v>310</v>
      </c>
      <c r="AZ1139" t="s">
        <v>310</v>
      </c>
      <c r="BA1139">
        <v>-19.201830649748459</v>
      </c>
      <c r="BB1139">
        <v>40.883353679212206</v>
      </c>
      <c r="BC1139" t="s">
        <v>310</v>
      </c>
      <c r="BD1139">
        <v>-529.50271254392487</v>
      </c>
      <c r="BE1139" s="33">
        <v>7.6499998569488525E-2</v>
      </c>
      <c r="BF1139" s="33"/>
    </row>
    <row r="1140" spans="3:58" x14ac:dyDescent="0.3">
      <c r="C1140" s="34">
        <v>43869</v>
      </c>
      <c r="D1140">
        <v>7590.727332577897</v>
      </c>
      <c r="E1140">
        <v>47.283429781185468</v>
      </c>
      <c r="F1140">
        <v>47.445520101850924</v>
      </c>
      <c r="G1140" t="s">
        <v>310</v>
      </c>
      <c r="H1140">
        <v>49.720036761085979</v>
      </c>
      <c r="I1140">
        <v>47.382751779631214</v>
      </c>
      <c r="J1140" t="s">
        <v>310</v>
      </c>
      <c r="K1140">
        <v>53.317908199112409</v>
      </c>
      <c r="L1140" t="s">
        <v>310</v>
      </c>
      <c r="M1140">
        <v>53.340033471841835</v>
      </c>
      <c r="N1140">
        <v>46.178210876653651</v>
      </c>
      <c r="O1140">
        <v>2.9095737876262004E-2</v>
      </c>
      <c r="P1140" t="s">
        <v>310</v>
      </c>
      <c r="Q1140">
        <v>1.7622095828042602E-3</v>
      </c>
      <c r="R1140" t="s">
        <v>310</v>
      </c>
      <c r="S1140" t="s">
        <v>310</v>
      </c>
      <c r="T1140">
        <v>2447.1803377615661</v>
      </c>
      <c r="U1140" t="s">
        <v>310</v>
      </c>
      <c r="V1140">
        <v>-13.86175714103941</v>
      </c>
      <c r="W1140">
        <v>24</v>
      </c>
      <c r="X1140">
        <v>0.73669999837875366</v>
      </c>
      <c r="Y1140">
        <v>1.4600000381469727</v>
      </c>
      <c r="Z1140" t="s">
        <v>310</v>
      </c>
      <c r="AA1140" t="s">
        <v>310</v>
      </c>
      <c r="AB1140" t="s">
        <v>310</v>
      </c>
      <c r="AC1140" t="s">
        <v>310</v>
      </c>
      <c r="AD1140" t="s">
        <v>310</v>
      </c>
      <c r="AE1140">
        <v>-38.775119015435124</v>
      </c>
      <c r="AF1140">
        <v>91.5</v>
      </c>
      <c r="AG1140">
        <v>8.119999885559082</v>
      </c>
      <c r="AH1140">
        <v>335</v>
      </c>
      <c r="AI1140" t="s">
        <v>310</v>
      </c>
      <c r="AJ1140">
        <v>2</v>
      </c>
      <c r="AK1140">
        <v>20000</v>
      </c>
      <c r="AL1140" t="s">
        <v>310</v>
      </c>
      <c r="AM1140" t="s">
        <v>310</v>
      </c>
      <c r="AN1140" t="s">
        <v>310</v>
      </c>
      <c r="AO1140" t="s">
        <v>310</v>
      </c>
      <c r="AP1140" t="s">
        <v>310</v>
      </c>
      <c r="AQ1140" t="s">
        <v>310</v>
      </c>
      <c r="AR1140">
        <v>20.382120205828492</v>
      </c>
      <c r="AS1140">
        <v>22.259934968607464</v>
      </c>
      <c r="AT1140">
        <v>46.572276395518038</v>
      </c>
      <c r="AU1140">
        <v>43.588870419055127</v>
      </c>
      <c r="AV1140" t="s">
        <v>310</v>
      </c>
      <c r="AW1140" t="s">
        <v>310</v>
      </c>
      <c r="AX1140" t="s">
        <v>310</v>
      </c>
      <c r="AY1140" t="s">
        <v>310</v>
      </c>
      <c r="AZ1140" t="s">
        <v>310</v>
      </c>
      <c r="BA1140">
        <v>-17.926503778206548</v>
      </c>
      <c r="BB1140">
        <v>49.994703453619138</v>
      </c>
      <c r="BC1140" t="s">
        <v>310</v>
      </c>
      <c r="BD1140">
        <v>-833.34331803863131</v>
      </c>
      <c r="BE1140" s="33">
        <v>7.6499998569488525E-2</v>
      </c>
      <c r="BF1140" s="33"/>
    </row>
    <row r="1141" spans="3:58" x14ac:dyDescent="0.3">
      <c r="C1141" s="34">
        <v>43870</v>
      </c>
      <c r="D1141">
        <v>4028.7961445943115</v>
      </c>
      <c r="E1141">
        <v>64.756671743632538</v>
      </c>
      <c r="F1141">
        <v>61.735680261409549</v>
      </c>
      <c r="G1141" t="s">
        <v>310</v>
      </c>
      <c r="H1141">
        <v>62.460493202744296</v>
      </c>
      <c r="I1141">
        <v>61.704858276563947</v>
      </c>
      <c r="J1141" t="s">
        <v>310</v>
      </c>
      <c r="K1141">
        <v>67.832894413202766</v>
      </c>
      <c r="L1141" t="s">
        <v>310</v>
      </c>
      <c r="M1141">
        <v>63.692439740058404</v>
      </c>
      <c r="N1141">
        <v>61.510598337076665</v>
      </c>
      <c r="O1141">
        <v>3.0024406493865161E-2</v>
      </c>
      <c r="P1141" t="s">
        <v>310</v>
      </c>
      <c r="Q1141">
        <v>1.6737744136077948E-3</v>
      </c>
      <c r="R1141" t="s">
        <v>310</v>
      </c>
      <c r="S1141" t="s">
        <v>310</v>
      </c>
      <c r="T1141">
        <v>2416.8043404565788</v>
      </c>
      <c r="U1141" t="s">
        <v>310</v>
      </c>
      <c r="V1141">
        <v>-0.55156815115831748</v>
      </c>
      <c r="W1141">
        <v>24</v>
      </c>
      <c r="X1141">
        <v>0.73669999837875366</v>
      </c>
      <c r="Y1141">
        <v>1.4600000381469727</v>
      </c>
      <c r="Z1141" t="s">
        <v>310</v>
      </c>
      <c r="AA1141" t="s">
        <v>310</v>
      </c>
      <c r="AB1141" t="s">
        <v>310</v>
      </c>
      <c r="AC1141" t="s">
        <v>310</v>
      </c>
      <c r="AD1141" t="s">
        <v>310</v>
      </c>
      <c r="AE1141">
        <v>-12.461236944032647</v>
      </c>
      <c r="AF1141">
        <v>91.5</v>
      </c>
      <c r="AG1141">
        <v>8.119999885559082</v>
      </c>
      <c r="AH1141">
        <v>335</v>
      </c>
      <c r="AI1141" t="s">
        <v>310</v>
      </c>
      <c r="AJ1141">
        <v>2</v>
      </c>
      <c r="AK1141">
        <v>20000</v>
      </c>
      <c r="AL1141" t="s">
        <v>310</v>
      </c>
      <c r="AM1141" t="s">
        <v>310</v>
      </c>
      <c r="AN1141" t="s">
        <v>310</v>
      </c>
      <c r="AO1141" t="s">
        <v>310</v>
      </c>
      <c r="AP1141" t="s">
        <v>310</v>
      </c>
      <c r="AQ1141" t="s">
        <v>310</v>
      </c>
      <c r="AR1141">
        <v>45.333763530240617</v>
      </c>
      <c r="AS1141">
        <v>14.427147691612948</v>
      </c>
      <c r="AT1141">
        <v>62.247308913224799</v>
      </c>
      <c r="AU1141">
        <v>58.852421047320369</v>
      </c>
      <c r="AV1141" t="s">
        <v>310</v>
      </c>
      <c r="AW1141" t="s">
        <v>310</v>
      </c>
      <c r="AX1141" t="s">
        <v>310</v>
      </c>
      <c r="AY1141" t="s">
        <v>310</v>
      </c>
      <c r="AZ1141" t="s">
        <v>310</v>
      </c>
      <c r="BA1141">
        <v>-16.372204018631052</v>
      </c>
      <c r="BB1141">
        <v>65.161830881942436</v>
      </c>
      <c r="BC1141" t="s">
        <v>310</v>
      </c>
      <c r="BD1141">
        <v>-1557.2082757691451</v>
      </c>
      <c r="BE1141" s="33">
        <v>7.6499998569488525E-2</v>
      </c>
      <c r="BF1141" s="33"/>
    </row>
    <row r="1142" spans="3:58" x14ac:dyDescent="0.3">
      <c r="C1142" s="34">
        <v>43871</v>
      </c>
      <c r="D1142">
        <v>7757.4258076745491</v>
      </c>
      <c r="E1142">
        <v>42.398198737489281</v>
      </c>
      <c r="F1142">
        <v>40.909797686819168</v>
      </c>
      <c r="G1142" t="s">
        <v>310</v>
      </c>
      <c r="H1142">
        <v>43.230361896094486</v>
      </c>
      <c r="I1142">
        <v>42.276343350953653</v>
      </c>
      <c r="J1142" t="s">
        <v>310</v>
      </c>
      <c r="K1142">
        <v>44.515540791907092</v>
      </c>
      <c r="L1142" t="s">
        <v>310</v>
      </c>
      <c r="M1142">
        <v>42.595565877173684</v>
      </c>
      <c r="N1142">
        <v>44.883082184940562</v>
      </c>
      <c r="O1142">
        <v>-5.1999963949952405E-2</v>
      </c>
      <c r="P1142" t="s">
        <v>310</v>
      </c>
      <c r="Q1142">
        <v>1.7901407412321449E-3</v>
      </c>
      <c r="R1142" t="s">
        <v>310</v>
      </c>
      <c r="S1142" t="s">
        <v>310</v>
      </c>
      <c r="T1142">
        <v>2411.2083553777461</v>
      </c>
      <c r="U1142" t="s">
        <v>310</v>
      </c>
      <c r="V1142">
        <v>-21.972346985953141</v>
      </c>
      <c r="W1142">
        <v>24</v>
      </c>
      <c r="X1142">
        <v>0.73669999837875366</v>
      </c>
      <c r="Y1142">
        <v>1.4600000381469727</v>
      </c>
      <c r="Z1142" t="s">
        <v>310</v>
      </c>
      <c r="AA1142" t="s">
        <v>310</v>
      </c>
      <c r="AB1142" t="s">
        <v>310</v>
      </c>
      <c r="AC1142" t="s">
        <v>310</v>
      </c>
      <c r="AD1142" t="s">
        <v>310</v>
      </c>
      <c r="AE1142">
        <v>-38.618091337036262</v>
      </c>
      <c r="AF1142">
        <v>91.5</v>
      </c>
      <c r="AG1142">
        <v>8.119999885559082</v>
      </c>
      <c r="AH1142">
        <v>335</v>
      </c>
      <c r="AI1142" t="s">
        <v>310</v>
      </c>
      <c r="AJ1142">
        <v>2</v>
      </c>
      <c r="AK1142">
        <v>20000</v>
      </c>
      <c r="AL1142" t="s">
        <v>310</v>
      </c>
      <c r="AM1142" t="s">
        <v>310</v>
      </c>
      <c r="AN1142" t="s">
        <v>310</v>
      </c>
      <c r="AO1142" t="s">
        <v>310</v>
      </c>
      <c r="AP1142" t="s">
        <v>310</v>
      </c>
      <c r="AQ1142" t="s">
        <v>310</v>
      </c>
      <c r="AR1142">
        <v>4.4165562602455832</v>
      </c>
      <c r="AS1142">
        <v>17.381046846306386</v>
      </c>
      <c r="AT1142">
        <v>46.707211405876585</v>
      </c>
      <c r="AU1142">
        <v>46.168291173464752</v>
      </c>
      <c r="AV1142" t="s">
        <v>310</v>
      </c>
      <c r="AW1142" t="s">
        <v>310</v>
      </c>
      <c r="AX1142" t="s">
        <v>310</v>
      </c>
      <c r="AY1142" t="s">
        <v>310</v>
      </c>
      <c r="AZ1142">
        <v>20.626120038238987</v>
      </c>
      <c r="BA1142">
        <v>-17.961780105655617</v>
      </c>
      <c r="BB1142">
        <v>47.428782647662565</v>
      </c>
      <c r="BC1142" t="s">
        <v>310</v>
      </c>
      <c r="BD1142">
        <v>335.01081029672639</v>
      </c>
      <c r="BE1142" s="33">
        <v>7.6499998569488525E-2</v>
      </c>
      <c r="BF1142" s="33"/>
    </row>
    <row r="1143" spans="3:58" x14ac:dyDescent="0.3">
      <c r="C1143" s="34">
        <v>43872</v>
      </c>
      <c r="D1143">
        <v>5162.4268714182517</v>
      </c>
      <c r="E1143">
        <v>33.282823128589357</v>
      </c>
      <c r="F1143">
        <v>34.631679712229548</v>
      </c>
      <c r="G1143" t="s">
        <v>310</v>
      </c>
      <c r="H1143">
        <v>35.152378507733182</v>
      </c>
      <c r="I1143">
        <v>35.469944302367225</v>
      </c>
      <c r="J1143" t="s">
        <v>310</v>
      </c>
      <c r="K1143">
        <v>39.079928923478477</v>
      </c>
      <c r="L1143" t="s">
        <v>310</v>
      </c>
      <c r="M1143">
        <v>34.875994732632897</v>
      </c>
      <c r="N1143">
        <v>35.56832958215719</v>
      </c>
      <c r="O1143">
        <v>-3.1209643341195618E-3</v>
      </c>
      <c r="P1143" t="s">
        <v>310</v>
      </c>
      <c r="Q1143">
        <v>1.5879419637113679E-3</v>
      </c>
      <c r="R1143" t="s">
        <v>310</v>
      </c>
      <c r="S1143" t="s">
        <v>310</v>
      </c>
      <c r="T1143">
        <v>2407.4401245075892</v>
      </c>
      <c r="U1143" t="s">
        <v>310</v>
      </c>
      <c r="V1143">
        <v>-25.529017473655625</v>
      </c>
      <c r="W1143">
        <v>24</v>
      </c>
      <c r="X1143">
        <v>0.73669999837875366</v>
      </c>
      <c r="Y1143">
        <v>1.4600000381469727</v>
      </c>
      <c r="Z1143" t="s">
        <v>310</v>
      </c>
      <c r="AA1143" t="s">
        <v>310</v>
      </c>
      <c r="AB1143" t="s">
        <v>310</v>
      </c>
      <c r="AC1143" t="s">
        <v>310</v>
      </c>
      <c r="AD1143" t="s">
        <v>310</v>
      </c>
      <c r="AE1143">
        <v>-40.220930009310706</v>
      </c>
      <c r="AF1143">
        <v>91.5</v>
      </c>
      <c r="AG1143">
        <v>8.119999885559082</v>
      </c>
      <c r="AH1143">
        <v>335</v>
      </c>
      <c r="AI1143" t="s">
        <v>310</v>
      </c>
      <c r="AJ1143">
        <v>2</v>
      </c>
      <c r="AK1143">
        <v>20000</v>
      </c>
      <c r="AL1143" t="s">
        <v>310</v>
      </c>
      <c r="AM1143" t="s">
        <v>310</v>
      </c>
      <c r="AN1143" t="s">
        <v>310</v>
      </c>
      <c r="AO1143" t="s">
        <v>310</v>
      </c>
      <c r="AP1143" t="s">
        <v>310</v>
      </c>
      <c r="AQ1143" t="s">
        <v>310</v>
      </c>
      <c r="AR1143">
        <v>2.630263328807144</v>
      </c>
      <c r="AS1143">
        <v>1.291855617690995</v>
      </c>
      <c r="AT1143">
        <v>35.848665608844023</v>
      </c>
      <c r="AU1143">
        <v>34.728106943591399</v>
      </c>
      <c r="AV1143" t="s">
        <v>310</v>
      </c>
      <c r="AW1143" t="s">
        <v>310</v>
      </c>
      <c r="AX1143" t="s">
        <v>310</v>
      </c>
      <c r="AY1143" t="s">
        <v>310</v>
      </c>
      <c r="AZ1143">
        <v>20.653886609001173</v>
      </c>
      <c r="BA1143">
        <v>-18.742256914849712</v>
      </c>
      <c r="BB1143">
        <v>37.361380229148835</v>
      </c>
      <c r="BC1143" t="s">
        <v>310</v>
      </c>
      <c r="BD1143">
        <v>609.14935965590826</v>
      </c>
      <c r="BE1143" s="33">
        <v>7.6499998569488525E-2</v>
      </c>
      <c r="BF1143" s="33"/>
    </row>
    <row r="1144" spans="3:58" x14ac:dyDescent="0.3">
      <c r="C1144" s="34">
        <v>43873</v>
      </c>
      <c r="D1144">
        <v>7287.5422271226735</v>
      </c>
      <c r="E1144">
        <v>41.464481901740854</v>
      </c>
      <c r="F1144">
        <v>40.975456918836741</v>
      </c>
      <c r="G1144" t="s">
        <v>310</v>
      </c>
      <c r="H1144">
        <v>39.850574277643844</v>
      </c>
      <c r="I1144">
        <v>41.708090300912495</v>
      </c>
      <c r="J1144" t="s">
        <v>310</v>
      </c>
      <c r="K1144">
        <v>46.392882733221569</v>
      </c>
      <c r="L1144" t="s">
        <v>310</v>
      </c>
      <c r="M1144">
        <v>44.825405921676087</v>
      </c>
      <c r="N1144">
        <v>40.658504044268547</v>
      </c>
      <c r="O1144">
        <v>3.252930338068589E-3</v>
      </c>
      <c r="P1144" t="s">
        <v>310</v>
      </c>
      <c r="Q1144">
        <v>1.8938485752983043E-3</v>
      </c>
      <c r="R1144" t="s">
        <v>310</v>
      </c>
      <c r="S1144" t="s">
        <v>310</v>
      </c>
      <c r="T1144">
        <v>2386.8402175839265</v>
      </c>
      <c r="U1144" t="s">
        <v>310</v>
      </c>
      <c r="V1144">
        <v>-18.196367327296947</v>
      </c>
      <c r="W1144">
        <v>24</v>
      </c>
      <c r="X1144">
        <v>0.73669999837875366</v>
      </c>
      <c r="Y1144">
        <v>1.4600000381469727</v>
      </c>
      <c r="Z1144" t="s">
        <v>310</v>
      </c>
      <c r="AA1144" t="s">
        <v>310</v>
      </c>
      <c r="AB1144" t="s">
        <v>310</v>
      </c>
      <c r="AC1144" t="s">
        <v>310</v>
      </c>
      <c r="AD1144" t="s">
        <v>310</v>
      </c>
      <c r="AE1144">
        <v>-36.77768581919107</v>
      </c>
      <c r="AF1144">
        <v>91.5</v>
      </c>
      <c r="AG1144">
        <v>8.119999885559082</v>
      </c>
      <c r="AH1144">
        <v>335</v>
      </c>
      <c r="AI1144" t="s">
        <v>310</v>
      </c>
      <c r="AJ1144">
        <v>2</v>
      </c>
      <c r="AK1144">
        <v>20000</v>
      </c>
      <c r="AL1144" t="s">
        <v>310</v>
      </c>
      <c r="AM1144" t="s">
        <v>310</v>
      </c>
      <c r="AN1144" t="s">
        <v>310</v>
      </c>
      <c r="AO1144" t="s">
        <v>310</v>
      </c>
      <c r="AP1144" t="s">
        <v>310</v>
      </c>
      <c r="AQ1144" t="s">
        <v>310</v>
      </c>
      <c r="AR1144">
        <v>13.95123609609257</v>
      </c>
      <c r="AS1144">
        <v>1.264027218563069</v>
      </c>
      <c r="AT1144">
        <v>40.4055110641333</v>
      </c>
      <c r="AU1144">
        <v>37.814956894350736</v>
      </c>
      <c r="AV1144" t="s">
        <v>310</v>
      </c>
      <c r="AW1144" t="s">
        <v>310</v>
      </c>
      <c r="AX1144" t="s">
        <v>310</v>
      </c>
      <c r="AY1144" t="s">
        <v>310</v>
      </c>
      <c r="AZ1144">
        <v>20.84699238791395</v>
      </c>
      <c r="BA1144">
        <v>-18.620498949220746</v>
      </c>
      <c r="BB1144">
        <v>41.832029620693802</v>
      </c>
      <c r="BC1144" t="s">
        <v>310</v>
      </c>
      <c r="BD1144">
        <v>-1269.8154167722234</v>
      </c>
      <c r="BE1144" s="33">
        <v>7.6499998569488525E-2</v>
      </c>
      <c r="BF1144" s="33"/>
    </row>
    <row r="1145" spans="3:58" x14ac:dyDescent="0.3">
      <c r="C1145" s="34">
        <v>43874</v>
      </c>
      <c r="D1145">
        <v>7569.612084543699</v>
      </c>
      <c r="E1145">
        <v>37.691044847961123</v>
      </c>
      <c r="F1145">
        <v>37.363581731596874</v>
      </c>
      <c r="G1145" t="s">
        <v>310</v>
      </c>
      <c r="H1145">
        <v>38.0370146444534</v>
      </c>
      <c r="I1145">
        <v>37.501768337757404</v>
      </c>
      <c r="J1145" t="s">
        <v>310</v>
      </c>
      <c r="K1145">
        <v>42.903774508882805</v>
      </c>
      <c r="L1145" t="s">
        <v>310</v>
      </c>
      <c r="M1145">
        <v>41.881992266833684</v>
      </c>
      <c r="N1145">
        <v>38.557882435151704</v>
      </c>
      <c r="O1145">
        <v>2.4166638153753094E-2</v>
      </c>
      <c r="P1145" t="s">
        <v>310</v>
      </c>
      <c r="Q1145">
        <v>1.7244785554111196E-3</v>
      </c>
      <c r="R1145" t="s">
        <v>310</v>
      </c>
      <c r="S1145" t="s">
        <v>310</v>
      </c>
      <c r="T1145">
        <v>2375.4075003099797</v>
      </c>
      <c r="U1145" t="s">
        <v>310</v>
      </c>
      <c r="V1145">
        <v>-21.239408098946807</v>
      </c>
      <c r="W1145">
        <v>24</v>
      </c>
      <c r="X1145">
        <v>0.73669999837875366</v>
      </c>
      <c r="Y1145">
        <v>1.4600000381469727</v>
      </c>
      <c r="Z1145" t="s">
        <v>310</v>
      </c>
      <c r="AA1145" t="s">
        <v>310</v>
      </c>
      <c r="AB1145" t="s">
        <v>310</v>
      </c>
      <c r="AC1145" t="s">
        <v>310</v>
      </c>
      <c r="AD1145" t="s">
        <v>310</v>
      </c>
      <c r="AE1145">
        <v>-40.190130136331213</v>
      </c>
      <c r="AF1145">
        <v>91.5</v>
      </c>
      <c r="AG1145">
        <v>8.119999885559082</v>
      </c>
      <c r="AH1145">
        <v>335</v>
      </c>
      <c r="AI1145" t="s">
        <v>310</v>
      </c>
      <c r="AJ1145">
        <v>2</v>
      </c>
      <c r="AK1145">
        <v>20000</v>
      </c>
      <c r="AL1145" t="s">
        <v>310</v>
      </c>
      <c r="AM1145" t="s">
        <v>310</v>
      </c>
      <c r="AN1145" t="s">
        <v>310</v>
      </c>
      <c r="AO1145" t="s">
        <v>310</v>
      </c>
      <c r="AP1145" t="s">
        <v>310</v>
      </c>
      <c r="AQ1145" t="s">
        <v>310</v>
      </c>
      <c r="AR1145">
        <v>1.6910584472537489</v>
      </c>
      <c r="AS1145">
        <v>-0.59572698998613816</v>
      </c>
      <c r="AT1145">
        <v>39.550467662073579</v>
      </c>
      <c r="AU1145">
        <v>37.600868318869729</v>
      </c>
      <c r="AV1145" t="s">
        <v>310</v>
      </c>
      <c r="AW1145" t="s">
        <v>310</v>
      </c>
      <c r="AX1145" t="s">
        <v>310</v>
      </c>
      <c r="AY1145" t="s">
        <v>310</v>
      </c>
      <c r="AZ1145">
        <v>20.782047608922408</v>
      </c>
      <c r="BA1145">
        <v>-18.221453995032498</v>
      </c>
      <c r="BB1145">
        <v>41.455639232284099</v>
      </c>
      <c r="BC1145" t="s">
        <v>310</v>
      </c>
      <c r="BD1145">
        <v>-346.00804165517718</v>
      </c>
      <c r="BE1145" s="33">
        <v>7.6499998569488525E-2</v>
      </c>
      <c r="BF1145" s="33"/>
    </row>
    <row r="1146" spans="3:58" x14ac:dyDescent="0.3">
      <c r="C1146" s="34">
        <v>43875</v>
      </c>
      <c r="D1146">
        <v>8425.4072524547901</v>
      </c>
      <c r="E1146">
        <v>36.048542720727788</v>
      </c>
      <c r="F1146">
        <v>38.865178138684776</v>
      </c>
      <c r="G1146" t="s">
        <v>310</v>
      </c>
      <c r="H1146">
        <v>39.626824058763603</v>
      </c>
      <c r="I1146">
        <v>36.26607338264828</v>
      </c>
      <c r="J1146" t="s">
        <v>310</v>
      </c>
      <c r="K1146">
        <v>43.600436590798353</v>
      </c>
      <c r="L1146" t="s">
        <v>310</v>
      </c>
      <c r="M1146">
        <v>41.292451876456354</v>
      </c>
      <c r="N1146">
        <v>38.621037600652691</v>
      </c>
      <c r="O1146">
        <v>2.6062603330150428E-2</v>
      </c>
      <c r="P1146" t="s">
        <v>310</v>
      </c>
      <c r="Q1146">
        <v>1.7392106531836306E-3</v>
      </c>
      <c r="R1146" t="s">
        <v>310</v>
      </c>
      <c r="S1146" t="s">
        <v>310</v>
      </c>
      <c r="T1146">
        <v>2364.1575580994977</v>
      </c>
      <c r="U1146" t="s">
        <v>310</v>
      </c>
      <c r="V1146">
        <v>-17.434148313902252</v>
      </c>
      <c r="W1146">
        <v>24</v>
      </c>
      <c r="X1146">
        <v>0.73669999837875366</v>
      </c>
      <c r="Y1146">
        <v>1.4600000381469727</v>
      </c>
      <c r="Z1146" t="s">
        <v>310</v>
      </c>
      <c r="AA1146" t="s">
        <v>310</v>
      </c>
      <c r="AB1146" t="s">
        <v>310</v>
      </c>
      <c r="AC1146" t="s">
        <v>310</v>
      </c>
      <c r="AD1146" t="s">
        <v>310</v>
      </c>
      <c r="AE1146">
        <v>-40.529989063755345</v>
      </c>
      <c r="AF1146">
        <v>91.5</v>
      </c>
      <c r="AG1146">
        <v>8.119999885559082</v>
      </c>
      <c r="AH1146">
        <v>335</v>
      </c>
      <c r="AI1146" t="s">
        <v>310</v>
      </c>
      <c r="AJ1146">
        <v>2</v>
      </c>
      <c r="AK1146">
        <v>20000</v>
      </c>
      <c r="AL1146" t="s">
        <v>310</v>
      </c>
      <c r="AM1146" t="s">
        <v>310</v>
      </c>
      <c r="AN1146" t="s">
        <v>310</v>
      </c>
      <c r="AO1146" t="s">
        <v>310</v>
      </c>
      <c r="AP1146" t="s">
        <v>310</v>
      </c>
      <c r="AQ1146" t="s">
        <v>310</v>
      </c>
      <c r="AR1146">
        <v>5.5682680444715436</v>
      </c>
      <c r="AS1146">
        <v>-0.48259860939735078</v>
      </c>
      <c r="AT1146">
        <v>38.19647186491121</v>
      </c>
      <c r="AU1146">
        <v>35.995583885279501</v>
      </c>
      <c r="AV1146" t="s">
        <v>310</v>
      </c>
      <c r="AW1146" t="s">
        <v>310</v>
      </c>
      <c r="AX1146" t="s">
        <v>310</v>
      </c>
      <c r="AY1146" t="s">
        <v>310</v>
      </c>
      <c r="AZ1146">
        <v>20.824281779623718</v>
      </c>
      <c r="BA1146">
        <v>-17.658053734968401</v>
      </c>
      <c r="BB1146">
        <v>39.320989566735022</v>
      </c>
      <c r="BC1146" t="s">
        <v>310</v>
      </c>
      <c r="BD1146">
        <v>-830.91944262655863</v>
      </c>
      <c r="BE1146" s="33">
        <v>7.6499998569488525E-2</v>
      </c>
      <c r="BF1146" s="33"/>
    </row>
    <row r="1147" spans="3:58" x14ac:dyDescent="0.3">
      <c r="C1147" s="34">
        <v>43876</v>
      </c>
      <c r="D1147">
        <v>5900.2957980227211</v>
      </c>
      <c r="E1147">
        <v>53.250338847761718</v>
      </c>
      <c r="F1147">
        <v>52.051749420932808</v>
      </c>
      <c r="G1147" t="s">
        <v>310</v>
      </c>
      <c r="H1147">
        <v>53.17782231845171</v>
      </c>
      <c r="I1147">
        <v>48.858911571745203</v>
      </c>
      <c r="J1147" t="s">
        <v>310</v>
      </c>
      <c r="K1147">
        <v>56.319615834305552</v>
      </c>
      <c r="L1147" t="s">
        <v>310</v>
      </c>
      <c r="M1147">
        <v>55.229283890265648</v>
      </c>
      <c r="N1147">
        <v>51.723371467936971</v>
      </c>
      <c r="O1147">
        <v>2.8316833507469216E-2</v>
      </c>
      <c r="P1147" t="s">
        <v>310</v>
      </c>
      <c r="Q1147">
        <v>1.8436179341344413E-3</v>
      </c>
      <c r="R1147" t="s">
        <v>310</v>
      </c>
      <c r="S1147" t="s">
        <v>310</v>
      </c>
      <c r="T1147">
        <v>2332.5350245976642</v>
      </c>
      <c r="U1147" t="s">
        <v>310</v>
      </c>
      <c r="V1147">
        <v>-12.8000182981073</v>
      </c>
      <c r="W1147">
        <v>24</v>
      </c>
      <c r="X1147">
        <v>0.73669999837875366</v>
      </c>
      <c r="Y1147">
        <v>1.4600000381469727</v>
      </c>
      <c r="Z1147" t="s">
        <v>310</v>
      </c>
      <c r="AA1147" t="s">
        <v>310</v>
      </c>
      <c r="AB1147" t="s">
        <v>310</v>
      </c>
      <c r="AC1147" t="s">
        <v>310</v>
      </c>
      <c r="AD1147" t="s">
        <v>310</v>
      </c>
      <c r="AE1147">
        <v>-183.61616270974977</v>
      </c>
      <c r="AF1147">
        <v>91.5</v>
      </c>
      <c r="AG1147">
        <v>8.119999885559082</v>
      </c>
      <c r="AH1147">
        <v>335</v>
      </c>
      <c r="AI1147" t="s">
        <v>310</v>
      </c>
      <c r="AJ1147">
        <v>2</v>
      </c>
      <c r="AK1147">
        <v>20000</v>
      </c>
      <c r="AL1147" t="s">
        <v>310</v>
      </c>
      <c r="AM1147" t="s">
        <v>310</v>
      </c>
      <c r="AN1147" t="s">
        <v>310</v>
      </c>
      <c r="AO1147" t="s">
        <v>310</v>
      </c>
      <c r="AP1147" t="s">
        <v>310</v>
      </c>
      <c r="AQ1147" t="s">
        <v>310</v>
      </c>
      <c r="AR1147">
        <v>22.324457700223299</v>
      </c>
      <c r="AS1147">
        <v>1.7113185798087973</v>
      </c>
      <c r="AT1147">
        <v>51.267401973316879</v>
      </c>
      <c r="AU1147">
        <v>48.134498267014756</v>
      </c>
      <c r="AV1147" t="s">
        <v>310</v>
      </c>
      <c r="AW1147" t="s">
        <v>310</v>
      </c>
      <c r="AX1147" t="s">
        <v>310</v>
      </c>
      <c r="AY1147" t="s">
        <v>310</v>
      </c>
      <c r="AZ1147">
        <v>20.670723738255862</v>
      </c>
      <c r="BA1147">
        <v>-16.336975964648762</v>
      </c>
      <c r="BB1147">
        <v>53.674131086669462</v>
      </c>
      <c r="BC1147" t="s">
        <v>310</v>
      </c>
      <c r="BD1147">
        <v>-1547.5219321247371</v>
      </c>
      <c r="BE1147" s="33">
        <v>7.6499998569488525E-2</v>
      </c>
      <c r="BF1147" s="33"/>
    </row>
    <row r="1148" spans="3:58" x14ac:dyDescent="0.3">
      <c r="C1148" s="34">
        <v>43877</v>
      </c>
      <c r="D1148">
        <v>3692.0677901429249</v>
      </c>
      <c r="E1148">
        <v>63.896962325582969</v>
      </c>
      <c r="F1148">
        <v>59.968014787759145</v>
      </c>
      <c r="G1148" t="s">
        <v>310</v>
      </c>
      <c r="H1148">
        <v>63.297148483117859</v>
      </c>
      <c r="I1148">
        <v>53.255800537957292</v>
      </c>
      <c r="J1148" t="s">
        <v>310</v>
      </c>
      <c r="K1148">
        <v>65.284065139805136</v>
      </c>
      <c r="L1148" t="s">
        <v>310</v>
      </c>
      <c r="M1148">
        <v>64.910788396608169</v>
      </c>
      <c r="N1148">
        <v>61.409877521033991</v>
      </c>
      <c r="O1148">
        <v>2.8668257488648402E-2</v>
      </c>
      <c r="P1148" t="s">
        <v>310</v>
      </c>
      <c r="Q1148">
        <v>1.5129691868129662E-3</v>
      </c>
      <c r="R1148" t="s">
        <v>310</v>
      </c>
      <c r="S1148" t="s">
        <v>310</v>
      </c>
      <c r="T1148">
        <v>2289.0163344590069</v>
      </c>
      <c r="U1148" t="s">
        <v>310</v>
      </c>
      <c r="V1148">
        <v>-5.3697136831384453</v>
      </c>
      <c r="W1148">
        <v>24</v>
      </c>
      <c r="X1148">
        <v>0.73669999837875366</v>
      </c>
      <c r="Y1148">
        <v>1.4600000381469727</v>
      </c>
      <c r="Z1148" t="s">
        <v>310</v>
      </c>
      <c r="AA1148" t="s">
        <v>310</v>
      </c>
      <c r="AB1148" t="s">
        <v>310</v>
      </c>
      <c r="AC1148" t="s">
        <v>310</v>
      </c>
      <c r="AD1148" t="s">
        <v>310</v>
      </c>
      <c r="AE1148">
        <v>-202.8047453102194</v>
      </c>
      <c r="AF1148">
        <v>91.5</v>
      </c>
      <c r="AG1148">
        <v>8.119999885559082</v>
      </c>
      <c r="AH1148">
        <v>335</v>
      </c>
      <c r="AI1148" t="s">
        <v>310</v>
      </c>
      <c r="AJ1148">
        <v>2</v>
      </c>
      <c r="AK1148">
        <v>20000</v>
      </c>
      <c r="AL1148" t="s">
        <v>310</v>
      </c>
      <c r="AM1148" t="s">
        <v>310</v>
      </c>
      <c r="AN1148" t="s">
        <v>310</v>
      </c>
      <c r="AO1148" t="s">
        <v>310</v>
      </c>
      <c r="AP1148" t="s">
        <v>310</v>
      </c>
      <c r="AQ1148" t="s">
        <v>310</v>
      </c>
      <c r="AR1148">
        <v>38.800505822149816</v>
      </c>
      <c r="AS1148">
        <v>2.8234133974822866</v>
      </c>
      <c r="AT1148">
        <v>61.745560087039301</v>
      </c>
      <c r="AU1148">
        <v>58.514688393578204</v>
      </c>
      <c r="AV1148" t="s">
        <v>310</v>
      </c>
      <c r="AW1148" t="s">
        <v>310</v>
      </c>
      <c r="AX1148" t="s">
        <v>310</v>
      </c>
      <c r="AY1148" t="s">
        <v>310</v>
      </c>
      <c r="AZ1148">
        <v>20.567787206244329</v>
      </c>
      <c r="BA1148">
        <v>-15.759034590295506</v>
      </c>
      <c r="BB1148">
        <v>63.927821550010066</v>
      </c>
      <c r="BC1148" t="s">
        <v>310</v>
      </c>
      <c r="BD1148">
        <v>-1662.0458958598194</v>
      </c>
      <c r="BE1148" s="33">
        <v>7.6499998569488525E-2</v>
      </c>
      <c r="BF1148" s="33"/>
    </row>
    <row r="1149" spans="3:58" x14ac:dyDescent="0.3">
      <c r="C1149" s="34">
        <v>43878</v>
      </c>
      <c r="D1149">
        <v>9.5352534579092846E-2</v>
      </c>
      <c r="E1149">
        <v>64.137580583384249</v>
      </c>
      <c r="F1149">
        <v>62.913410749502063</v>
      </c>
      <c r="G1149" t="s">
        <v>310</v>
      </c>
      <c r="H1149">
        <v>62.721422323282177</v>
      </c>
      <c r="I1149">
        <v>57.176014504793585</v>
      </c>
      <c r="J1149" t="s">
        <v>310</v>
      </c>
      <c r="K1149">
        <v>68.411172194007889</v>
      </c>
      <c r="L1149" t="s">
        <v>310</v>
      </c>
      <c r="M1149">
        <v>63.51397364939357</v>
      </c>
      <c r="N1149">
        <v>63.987434173450865</v>
      </c>
      <c r="O1149">
        <v>2.8174413522582265E-2</v>
      </c>
      <c r="P1149" t="s">
        <v>310</v>
      </c>
      <c r="Q1149">
        <v>1.2810829400250968E-3</v>
      </c>
      <c r="R1149" t="s">
        <v>310</v>
      </c>
      <c r="S1149" t="s">
        <v>310</v>
      </c>
      <c r="T1149">
        <v>2232.6488977034705</v>
      </c>
      <c r="U1149" t="s">
        <v>310</v>
      </c>
      <c r="V1149">
        <v>-0.68231995360180953</v>
      </c>
      <c r="W1149">
        <v>24</v>
      </c>
      <c r="X1149">
        <v>0.73669999837875366</v>
      </c>
      <c r="Y1149">
        <v>1.4600000381469727</v>
      </c>
      <c r="Z1149" t="s">
        <v>310</v>
      </c>
      <c r="AA1149" t="s">
        <v>310</v>
      </c>
      <c r="AB1149" t="s">
        <v>310</v>
      </c>
      <c r="AC1149" t="s">
        <v>310</v>
      </c>
      <c r="AD1149" t="s">
        <v>310</v>
      </c>
      <c r="AE1149">
        <v>-56.1128385472255</v>
      </c>
      <c r="AF1149">
        <v>91.5</v>
      </c>
      <c r="AG1149">
        <v>8.119999885559082</v>
      </c>
      <c r="AH1149">
        <v>335</v>
      </c>
      <c r="AI1149" t="s">
        <v>310</v>
      </c>
      <c r="AJ1149">
        <v>2</v>
      </c>
      <c r="AK1149">
        <v>20000</v>
      </c>
      <c r="AL1149" t="s">
        <v>310</v>
      </c>
      <c r="AM1149" t="s">
        <v>310</v>
      </c>
      <c r="AN1149" t="s">
        <v>310</v>
      </c>
      <c r="AO1149" t="s">
        <v>310</v>
      </c>
      <c r="AP1149" t="s">
        <v>310</v>
      </c>
      <c r="AQ1149" t="s">
        <v>310</v>
      </c>
      <c r="AR1149">
        <v>36.518946434565024</v>
      </c>
      <c r="AS1149">
        <v>5.1275387683187983</v>
      </c>
      <c r="AT1149">
        <v>66.565310434510579</v>
      </c>
      <c r="AU1149">
        <v>62.119298662192392</v>
      </c>
      <c r="AV1149" t="s">
        <v>310</v>
      </c>
      <c r="AW1149" t="s">
        <v>310</v>
      </c>
      <c r="AX1149" t="s">
        <v>310</v>
      </c>
      <c r="AY1149" t="s">
        <v>310</v>
      </c>
      <c r="AZ1149">
        <v>20.550867143070963</v>
      </c>
      <c r="BA1149">
        <v>-15.703667225235113</v>
      </c>
      <c r="BB1149">
        <v>62.803800944306509</v>
      </c>
      <c r="BC1149">
        <v>1046.529031519997</v>
      </c>
      <c r="BD1149">
        <v>-1678.576127434286</v>
      </c>
      <c r="BE1149" s="33">
        <v>7.6499998569488525E-2</v>
      </c>
      <c r="BF1149" s="33"/>
    </row>
    <row r="1150" spans="3:58" x14ac:dyDescent="0.3">
      <c r="C1150" s="34">
        <v>43879</v>
      </c>
      <c r="D1150">
        <v>6622.6660621078336</v>
      </c>
      <c r="E1150">
        <v>50.695460257037013</v>
      </c>
      <c r="F1150">
        <v>50.153237771680288</v>
      </c>
      <c r="G1150" t="s">
        <v>310</v>
      </c>
      <c r="H1150">
        <v>52.50305682253002</v>
      </c>
      <c r="I1150">
        <v>49.335006838373289</v>
      </c>
      <c r="J1150" t="s">
        <v>310</v>
      </c>
      <c r="K1150">
        <v>56.71119137076284</v>
      </c>
      <c r="L1150" t="s">
        <v>310</v>
      </c>
      <c r="M1150">
        <v>53.615318401648878</v>
      </c>
      <c r="N1150">
        <v>55.03887794993048</v>
      </c>
      <c r="O1150">
        <v>2.4175590947865266E-2</v>
      </c>
      <c r="P1150" t="s">
        <v>310</v>
      </c>
      <c r="Q1150">
        <v>1.5612479213687003E-3</v>
      </c>
      <c r="R1150" t="s">
        <v>310</v>
      </c>
      <c r="S1150" t="s">
        <v>310</v>
      </c>
      <c r="T1150">
        <v>2188.3739901265135</v>
      </c>
      <c r="U1150" t="s">
        <v>310</v>
      </c>
      <c r="V1150">
        <v>-12.194586121849047</v>
      </c>
      <c r="W1150">
        <v>24</v>
      </c>
      <c r="X1150">
        <v>0.73669999837875366</v>
      </c>
      <c r="Y1150">
        <v>1.4600000381469727</v>
      </c>
      <c r="Z1150" t="s">
        <v>310</v>
      </c>
      <c r="AA1150" t="s">
        <v>310</v>
      </c>
      <c r="AB1150" t="s">
        <v>310</v>
      </c>
      <c r="AC1150" t="s">
        <v>310</v>
      </c>
      <c r="AD1150" t="s">
        <v>310</v>
      </c>
      <c r="AE1150">
        <v>-50.991760992308393</v>
      </c>
      <c r="AF1150">
        <v>91.5</v>
      </c>
      <c r="AG1150">
        <v>8.119999885559082</v>
      </c>
      <c r="AH1150">
        <v>335</v>
      </c>
      <c r="AI1150" t="s">
        <v>310</v>
      </c>
      <c r="AJ1150">
        <v>2</v>
      </c>
      <c r="AK1150">
        <v>20000</v>
      </c>
      <c r="AL1150" t="s">
        <v>310</v>
      </c>
      <c r="AM1150" t="s">
        <v>310</v>
      </c>
      <c r="AN1150" t="s">
        <v>310</v>
      </c>
      <c r="AO1150" t="s">
        <v>310</v>
      </c>
      <c r="AP1150" t="s">
        <v>310</v>
      </c>
      <c r="AQ1150" t="s">
        <v>310</v>
      </c>
      <c r="AR1150">
        <v>31.655044114990485</v>
      </c>
      <c r="AS1150">
        <v>-0.1240458674572608</v>
      </c>
      <c r="AT1150">
        <v>55.48448443656369</v>
      </c>
      <c r="AU1150">
        <v>52.749130052073042</v>
      </c>
      <c r="AV1150" t="s">
        <v>310</v>
      </c>
      <c r="AW1150" t="s">
        <v>310</v>
      </c>
      <c r="AX1150" t="s">
        <v>310</v>
      </c>
      <c r="AY1150" t="s">
        <v>310</v>
      </c>
      <c r="AZ1150">
        <v>20.562430313097714</v>
      </c>
      <c r="BA1150">
        <v>-16.681233968430849</v>
      </c>
      <c r="BB1150">
        <v>54.188214633761326</v>
      </c>
      <c r="BC1150">
        <v>1130.5762643584808</v>
      </c>
      <c r="BD1150">
        <v>96.964078210008495</v>
      </c>
      <c r="BE1150" s="33">
        <v>7.6499998569488525E-2</v>
      </c>
      <c r="BF1150" s="33"/>
    </row>
    <row r="1151" spans="3:58" x14ac:dyDescent="0.3">
      <c r="C1151" s="34">
        <v>43880</v>
      </c>
      <c r="D1151">
        <v>7426.7834091997411</v>
      </c>
      <c r="E1151">
        <v>41.247594831445554</v>
      </c>
      <c r="F1151">
        <v>42.483111083459974</v>
      </c>
      <c r="G1151" t="s">
        <v>310</v>
      </c>
      <c r="H1151">
        <v>51.622620659770455</v>
      </c>
      <c r="I1151">
        <v>42.182575728391406</v>
      </c>
      <c r="J1151" t="s">
        <v>310</v>
      </c>
      <c r="K1151">
        <v>46.519145134219464</v>
      </c>
      <c r="L1151" t="s">
        <v>310</v>
      </c>
      <c r="M1151">
        <v>43.85321520030827</v>
      </c>
      <c r="N1151">
        <v>49.611634128974593</v>
      </c>
      <c r="O1151">
        <v>8.3012388867624611E-3</v>
      </c>
      <c r="P1151" t="s">
        <v>310</v>
      </c>
      <c r="Q1151">
        <v>1.6061974516898099E-3</v>
      </c>
      <c r="R1151" t="s">
        <v>310</v>
      </c>
      <c r="S1151" t="s">
        <v>310</v>
      </c>
      <c r="T1151">
        <v>2178.3810418714015</v>
      </c>
      <c r="U1151" t="s">
        <v>310</v>
      </c>
      <c r="V1151">
        <v>-24.217333688356387</v>
      </c>
      <c r="W1151">
        <v>24</v>
      </c>
      <c r="X1151">
        <v>0.73669999837875366</v>
      </c>
      <c r="Y1151">
        <v>1.4600000381469727</v>
      </c>
      <c r="Z1151" t="s">
        <v>310</v>
      </c>
      <c r="AA1151" t="s">
        <v>310</v>
      </c>
      <c r="AB1151" t="s">
        <v>310</v>
      </c>
      <c r="AC1151" t="s">
        <v>310</v>
      </c>
      <c r="AD1151" t="s">
        <v>310</v>
      </c>
      <c r="AE1151">
        <v>-54.610346083280184</v>
      </c>
      <c r="AF1151">
        <v>91.5</v>
      </c>
      <c r="AG1151">
        <v>8.119999885559082</v>
      </c>
      <c r="AH1151">
        <v>335</v>
      </c>
      <c r="AI1151" t="s">
        <v>310</v>
      </c>
      <c r="AJ1151">
        <v>2</v>
      </c>
      <c r="AK1151">
        <v>20000</v>
      </c>
      <c r="AL1151" t="s">
        <v>310</v>
      </c>
      <c r="AM1151" t="s">
        <v>310</v>
      </c>
      <c r="AN1151" t="s">
        <v>310</v>
      </c>
      <c r="AO1151" t="s">
        <v>310</v>
      </c>
      <c r="AP1151" t="s">
        <v>310</v>
      </c>
      <c r="AQ1151" t="s">
        <v>310</v>
      </c>
      <c r="AR1151">
        <v>2.1005600954651862</v>
      </c>
      <c r="AS1151">
        <v>-1.7518134434353931</v>
      </c>
      <c r="AT1151">
        <v>45.132666094773697</v>
      </c>
      <c r="AU1151">
        <v>42.410482820978842</v>
      </c>
      <c r="AV1151" t="s">
        <v>310</v>
      </c>
      <c r="AW1151" t="s">
        <v>310</v>
      </c>
      <c r="AX1151" t="s">
        <v>310</v>
      </c>
      <c r="AY1151" t="s">
        <v>310</v>
      </c>
      <c r="AZ1151">
        <v>20.630102931672749</v>
      </c>
      <c r="BA1151">
        <v>-17.336093158982919</v>
      </c>
      <c r="BB1151">
        <v>45.106544778033815</v>
      </c>
      <c r="BC1151">
        <v>1134.0949435798182</v>
      </c>
      <c r="BD1151">
        <v>-1577.2534937024623</v>
      </c>
      <c r="BE1151" s="33">
        <v>7.6499998569488525E-2</v>
      </c>
      <c r="BF1151" s="33"/>
    </row>
    <row r="1152" spans="3:58" x14ac:dyDescent="0.3">
      <c r="C1152" s="34">
        <v>43881</v>
      </c>
      <c r="D1152">
        <v>9641.6767425933213</v>
      </c>
      <c r="E1152">
        <v>39.8914601671488</v>
      </c>
      <c r="F1152">
        <v>40.999635677881201</v>
      </c>
      <c r="G1152" t="s">
        <v>310</v>
      </c>
      <c r="H1152">
        <v>44.163830772781203</v>
      </c>
      <c r="I1152">
        <v>40.804037221189823</v>
      </c>
      <c r="J1152" t="s">
        <v>310</v>
      </c>
      <c r="K1152">
        <v>43.571008364379679</v>
      </c>
      <c r="L1152" t="s">
        <v>310</v>
      </c>
      <c r="M1152">
        <v>42.467774620067196</v>
      </c>
      <c r="N1152">
        <v>46.034408546852433</v>
      </c>
      <c r="O1152">
        <v>9.4824671510890472E-3</v>
      </c>
      <c r="P1152" t="s">
        <v>310</v>
      </c>
      <c r="Q1152">
        <v>1.6461317132410323E-3</v>
      </c>
      <c r="R1152" t="s">
        <v>310</v>
      </c>
      <c r="S1152" t="s">
        <v>310</v>
      </c>
      <c r="T1152">
        <v>2173.3039712426717</v>
      </c>
      <c r="U1152" t="s">
        <v>310</v>
      </c>
      <c r="V1152">
        <v>-24.406706541448262</v>
      </c>
      <c r="W1152">
        <v>24</v>
      </c>
      <c r="X1152">
        <v>0.73669999837875366</v>
      </c>
      <c r="Y1152">
        <v>1.4600000381469727</v>
      </c>
      <c r="Z1152" t="s">
        <v>310</v>
      </c>
      <c r="AA1152" t="s">
        <v>310</v>
      </c>
      <c r="AB1152" t="s">
        <v>310</v>
      </c>
      <c r="AC1152" t="s">
        <v>310</v>
      </c>
      <c r="AD1152" t="s">
        <v>310</v>
      </c>
      <c r="AE1152">
        <v>-54.011846442252057</v>
      </c>
      <c r="AF1152">
        <v>91.5</v>
      </c>
      <c r="AG1152">
        <v>8.119999885559082</v>
      </c>
      <c r="AH1152">
        <v>335</v>
      </c>
      <c r="AI1152" t="s">
        <v>310</v>
      </c>
      <c r="AJ1152">
        <v>2</v>
      </c>
      <c r="AK1152">
        <v>20000</v>
      </c>
      <c r="AL1152" t="s">
        <v>310</v>
      </c>
      <c r="AM1152" t="s">
        <v>310</v>
      </c>
      <c r="AN1152" t="s">
        <v>310</v>
      </c>
      <c r="AO1152" t="s">
        <v>310</v>
      </c>
      <c r="AP1152" t="s">
        <v>310</v>
      </c>
      <c r="AQ1152" t="s">
        <v>310</v>
      </c>
      <c r="AR1152">
        <v>4.4285637772927284</v>
      </c>
      <c r="AS1152">
        <v>-2.3800032416713117</v>
      </c>
      <c r="AT1152">
        <v>43.182407962882046</v>
      </c>
      <c r="AU1152">
        <v>39.630656998341891</v>
      </c>
      <c r="AV1152" t="s">
        <v>310</v>
      </c>
      <c r="AW1152" t="s">
        <v>310</v>
      </c>
      <c r="AX1152" t="s">
        <v>310</v>
      </c>
      <c r="AY1152" t="s">
        <v>310</v>
      </c>
      <c r="AZ1152">
        <v>20.710112705095046</v>
      </c>
      <c r="BA1152">
        <v>-17.193774026628244</v>
      </c>
      <c r="BB1152">
        <v>43.183473164023532</v>
      </c>
      <c r="BC1152">
        <v>1160.9986769364159</v>
      </c>
      <c r="BD1152">
        <v>-1964.1921363137103</v>
      </c>
      <c r="BE1152" s="33">
        <v>7.6499998569488525E-2</v>
      </c>
      <c r="BF1152" s="33"/>
    </row>
    <row r="1153" spans="3:58" x14ac:dyDescent="0.3">
      <c r="C1153" s="34">
        <v>43882</v>
      </c>
      <c r="D1153">
        <v>7492.3441603475394</v>
      </c>
      <c r="E1153">
        <v>40.571650745796767</v>
      </c>
      <c r="F1153">
        <v>41.611107766361449</v>
      </c>
      <c r="G1153" t="s">
        <v>310</v>
      </c>
      <c r="H1153">
        <v>43.337592375046313</v>
      </c>
      <c r="I1153">
        <v>37.274331331491645</v>
      </c>
      <c r="J1153" t="s">
        <v>310</v>
      </c>
      <c r="K1153">
        <v>43.206571425754042</v>
      </c>
      <c r="L1153" t="s">
        <v>310</v>
      </c>
      <c r="M1153">
        <v>45.565021402116038</v>
      </c>
      <c r="N1153">
        <v>44.17360571489413</v>
      </c>
      <c r="O1153">
        <v>2.4702844102126288E-2</v>
      </c>
      <c r="P1153" t="s">
        <v>310</v>
      </c>
      <c r="Q1153">
        <v>1.8958947479516491E-3</v>
      </c>
      <c r="R1153" t="s">
        <v>310</v>
      </c>
      <c r="S1153" t="s">
        <v>310</v>
      </c>
      <c r="T1153">
        <v>2260.5078577526233</v>
      </c>
      <c r="U1153" t="s">
        <v>310</v>
      </c>
      <c r="V1153">
        <v>-12.634779462112034</v>
      </c>
      <c r="W1153">
        <v>24</v>
      </c>
      <c r="X1153">
        <v>0.73669999837875366</v>
      </c>
      <c r="Y1153">
        <v>1.4600000381469727</v>
      </c>
      <c r="Z1153" t="s">
        <v>310</v>
      </c>
      <c r="AA1153" t="s">
        <v>310</v>
      </c>
      <c r="AB1153" t="s">
        <v>310</v>
      </c>
      <c r="AC1153" t="s">
        <v>310</v>
      </c>
      <c r="AD1153" t="s">
        <v>310</v>
      </c>
      <c r="AE1153">
        <v>-55.487641408809104</v>
      </c>
      <c r="AF1153">
        <v>91.5</v>
      </c>
      <c r="AG1153">
        <v>8.119999885559082</v>
      </c>
      <c r="AH1153">
        <v>335</v>
      </c>
      <c r="AI1153" t="s">
        <v>310</v>
      </c>
      <c r="AJ1153">
        <v>2</v>
      </c>
      <c r="AK1153">
        <v>20000</v>
      </c>
      <c r="AL1153" t="s">
        <v>310</v>
      </c>
      <c r="AM1153" t="s">
        <v>310</v>
      </c>
      <c r="AN1153" t="s">
        <v>310</v>
      </c>
      <c r="AO1153" t="s">
        <v>310</v>
      </c>
      <c r="AP1153" t="s">
        <v>310</v>
      </c>
      <c r="AQ1153" t="s">
        <v>310</v>
      </c>
      <c r="AR1153">
        <v>3.9900238232027578</v>
      </c>
      <c r="AS1153">
        <v>-2.6108148080525835</v>
      </c>
      <c r="AT1153">
        <v>44.190911442230806</v>
      </c>
      <c r="AU1153">
        <v>39.884491940729788</v>
      </c>
      <c r="AV1153" t="s">
        <v>310</v>
      </c>
      <c r="AW1153" t="s">
        <v>310</v>
      </c>
      <c r="AX1153" t="s">
        <v>310</v>
      </c>
      <c r="AY1153" t="s">
        <v>310</v>
      </c>
      <c r="AZ1153">
        <v>20.695575353799775</v>
      </c>
      <c r="BA1153">
        <v>-17.190314133351041</v>
      </c>
      <c r="BB1153">
        <v>42.627370390054153</v>
      </c>
      <c r="BC1153">
        <v>1135.8969058261528</v>
      </c>
      <c r="BD1153">
        <v>-1829.2495694886341</v>
      </c>
      <c r="BE1153" s="33">
        <v>7.6499998569488525E-2</v>
      </c>
      <c r="BF1153" s="33"/>
    </row>
    <row r="1154" spans="3:58" x14ac:dyDescent="0.3">
      <c r="C1154" s="34">
        <v>43883</v>
      </c>
      <c r="D1154">
        <v>7691.9535867619661</v>
      </c>
      <c r="E1154">
        <v>52.566294634440631</v>
      </c>
      <c r="F1154">
        <v>53.351291234961032</v>
      </c>
      <c r="G1154" t="s">
        <v>310</v>
      </c>
      <c r="H1154">
        <v>51.665568130306191</v>
      </c>
      <c r="I1154">
        <v>47.304500731571558</v>
      </c>
      <c r="J1154" t="s">
        <v>310</v>
      </c>
      <c r="K1154">
        <v>57.650499201784832</v>
      </c>
      <c r="L1154" t="s">
        <v>310</v>
      </c>
      <c r="M1154">
        <v>52.464772775657472</v>
      </c>
      <c r="N1154">
        <v>49.34440130052073</v>
      </c>
      <c r="O1154">
        <v>2.8739858034299154E-2</v>
      </c>
      <c r="P1154" t="s">
        <v>310</v>
      </c>
      <c r="Q1154">
        <v>1.9048025296342806E-3</v>
      </c>
      <c r="R1154">
        <v>0</v>
      </c>
      <c r="S1154">
        <v>0</v>
      </c>
      <c r="T1154">
        <v>2330.30858133825</v>
      </c>
      <c r="U1154">
        <v>-17.55298301220645</v>
      </c>
      <c r="V1154">
        <v>-7.606210543171503E-2</v>
      </c>
      <c r="W1154">
        <v>24</v>
      </c>
      <c r="X1154">
        <v>0.73669999837875366</v>
      </c>
      <c r="Y1154">
        <v>1.4600000381469727</v>
      </c>
      <c r="Z1154" t="s">
        <v>310</v>
      </c>
      <c r="AA1154" t="s">
        <v>310</v>
      </c>
      <c r="AB1154" t="s">
        <v>310</v>
      </c>
      <c r="AC1154" t="s">
        <v>310</v>
      </c>
      <c r="AD1154" t="s">
        <v>310</v>
      </c>
      <c r="AE1154">
        <v>-51.08021676346786</v>
      </c>
      <c r="AF1154">
        <v>91.5</v>
      </c>
      <c r="AG1154">
        <v>8.119999885559082</v>
      </c>
      <c r="AH1154">
        <v>335</v>
      </c>
      <c r="AI1154" t="s">
        <v>310</v>
      </c>
      <c r="AJ1154">
        <v>2</v>
      </c>
      <c r="AK1154">
        <v>20000</v>
      </c>
      <c r="AL1154" t="s">
        <v>310</v>
      </c>
      <c r="AM1154" t="s">
        <v>310</v>
      </c>
      <c r="AN1154" t="s">
        <v>310</v>
      </c>
      <c r="AO1154" t="s">
        <v>310</v>
      </c>
      <c r="AP1154" t="s">
        <v>310</v>
      </c>
      <c r="AQ1154" t="s">
        <v>310</v>
      </c>
      <c r="AR1154">
        <v>12.307600844461088</v>
      </c>
      <c r="AS1154">
        <v>-1.4551867914971899</v>
      </c>
      <c r="AT1154">
        <v>56.665413141129733</v>
      </c>
      <c r="AU1154">
        <v>50.743925904004016</v>
      </c>
      <c r="AV1154" t="s">
        <v>310</v>
      </c>
      <c r="AW1154" t="s">
        <v>310</v>
      </c>
      <c r="AX1154" t="s">
        <v>310</v>
      </c>
      <c r="AY1154" t="s">
        <v>310</v>
      </c>
      <c r="AZ1154">
        <v>20.589462151695919</v>
      </c>
      <c r="BA1154">
        <v>-16.324634460386694</v>
      </c>
      <c r="BB1154">
        <v>52.036894540048301</v>
      </c>
      <c r="BC1154">
        <v>1165.6332453554378</v>
      </c>
      <c r="BD1154">
        <v>-1914.2365592323731</v>
      </c>
      <c r="BE1154" s="33">
        <v>7.6499998569488525E-2</v>
      </c>
      <c r="BF1154" s="33"/>
    </row>
    <row r="1155" spans="3:58" x14ac:dyDescent="0.3">
      <c r="C1155" s="34">
        <v>43884</v>
      </c>
      <c r="D1155">
        <v>3981.5395706829286</v>
      </c>
      <c r="E1155">
        <v>54.562576040787022</v>
      </c>
      <c r="F1155">
        <v>56.680718476156365</v>
      </c>
      <c r="G1155" t="s">
        <v>310</v>
      </c>
      <c r="H1155">
        <v>60.533040364492294</v>
      </c>
      <c r="I1155">
        <v>54.441339082484589</v>
      </c>
      <c r="J1155" t="s">
        <v>310</v>
      </c>
      <c r="K1155">
        <v>61.573941378348863</v>
      </c>
      <c r="L1155" t="s">
        <v>310</v>
      </c>
      <c r="M1155">
        <v>53.135374808582945</v>
      </c>
      <c r="N1155">
        <v>59.114295040647932</v>
      </c>
      <c r="O1155">
        <v>2.8779736201964206E-2</v>
      </c>
      <c r="P1155" t="s">
        <v>310</v>
      </c>
      <c r="Q1155">
        <v>1.9154447211554022E-3</v>
      </c>
      <c r="R1155" t="s">
        <v>310</v>
      </c>
      <c r="S1155" t="s">
        <v>310</v>
      </c>
      <c r="T1155">
        <v>2328.6365858306954</v>
      </c>
      <c r="U1155">
        <v>-19.484323091119673</v>
      </c>
      <c r="V1155">
        <v>-6.1210105199963546E-2</v>
      </c>
      <c r="W1155">
        <v>24</v>
      </c>
      <c r="X1155">
        <v>0.73669999837875366</v>
      </c>
      <c r="Y1155">
        <v>1.4600000381469727</v>
      </c>
      <c r="Z1155" t="s">
        <v>310</v>
      </c>
      <c r="AA1155" t="s">
        <v>310</v>
      </c>
      <c r="AB1155" t="s">
        <v>310</v>
      </c>
      <c r="AC1155" t="s">
        <v>310</v>
      </c>
      <c r="AD1155" t="s">
        <v>310</v>
      </c>
      <c r="AE1155">
        <v>-50.38945966891027</v>
      </c>
      <c r="AF1155">
        <v>91.5</v>
      </c>
      <c r="AG1155">
        <v>8.119999885559082</v>
      </c>
      <c r="AH1155">
        <v>335</v>
      </c>
      <c r="AI1155" t="s">
        <v>310</v>
      </c>
      <c r="AJ1155">
        <v>2</v>
      </c>
      <c r="AK1155">
        <v>20000</v>
      </c>
      <c r="AL1155" t="s">
        <v>310</v>
      </c>
      <c r="AM1155" t="s">
        <v>310</v>
      </c>
      <c r="AN1155" t="s">
        <v>310</v>
      </c>
      <c r="AO1155" t="s">
        <v>310</v>
      </c>
      <c r="AP1155" t="s">
        <v>310</v>
      </c>
      <c r="AQ1155" t="s">
        <v>310</v>
      </c>
      <c r="AR1155">
        <v>13.13202001596126</v>
      </c>
      <c r="AS1155">
        <v>0.40381234314746173</v>
      </c>
      <c r="AT1155">
        <v>59.634384298532233</v>
      </c>
      <c r="AU1155">
        <v>53.77077766488221</v>
      </c>
      <c r="AV1155" t="s">
        <v>310</v>
      </c>
      <c r="AW1155" t="s">
        <v>310</v>
      </c>
      <c r="AX1155" t="s">
        <v>310</v>
      </c>
      <c r="AY1155" t="s">
        <v>310</v>
      </c>
      <c r="AZ1155">
        <v>20.561349196622697</v>
      </c>
      <c r="BA1155">
        <v>-16.20649222735819</v>
      </c>
      <c r="BB1155">
        <v>53.422071883972372</v>
      </c>
      <c r="BC1155">
        <v>1174.6269696008274</v>
      </c>
      <c r="BD1155">
        <v>-1976.3143882627126</v>
      </c>
      <c r="BE1155" s="33">
        <v>7.6499998569488525E-2</v>
      </c>
      <c r="BF1155" s="33"/>
    </row>
    <row r="1156" spans="3:58" x14ac:dyDescent="0.3">
      <c r="C1156" s="34">
        <v>43885</v>
      </c>
      <c r="D1156">
        <v>2204.87030574969</v>
      </c>
      <c r="E1156">
        <v>61.794280444480506</v>
      </c>
      <c r="F1156">
        <v>58.486140682232694</v>
      </c>
      <c r="G1156" t="s">
        <v>310</v>
      </c>
      <c r="H1156">
        <v>59.190158505759662</v>
      </c>
      <c r="I1156">
        <v>54.277136120204844</v>
      </c>
      <c r="J1156" t="s">
        <v>310</v>
      </c>
      <c r="K1156">
        <v>62.123624151945975</v>
      </c>
      <c r="L1156" t="s">
        <v>310</v>
      </c>
      <c r="M1156">
        <v>64.48189280807668</v>
      </c>
      <c r="N1156">
        <v>58.962245603967133</v>
      </c>
      <c r="O1156">
        <v>2.8236179479658858E-2</v>
      </c>
      <c r="P1156" t="s">
        <v>310</v>
      </c>
      <c r="Q1156">
        <v>1.9265734457523294E-3</v>
      </c>
      <c r="R1156" t="s">
        <v>310</v>
      </c>
      <c r="S1156" t="s">
        <v>310</v>
      </c>
      <c r="T1156">
        <v>2335.7976628581696</v>
      </c>
      <c r="U1156">
        <v>-13.942534256304462</v>
      </c>
      <c r="V1156">
        <v>7.0516158031889562</v>
      </c>
      <c r="W1156">
        <v>24</v>
      </c>
      <c r="X1156">
        <v>0.73669999837875366</v>
      </c>
      <c r="Y1156">
        <v>1.4600000381469727</v>
      </c>
      <c r="Z1156" t="s">
        <v>310</v>
      </c>
      <c r="AA1156" t="s">
        <v>310</v>
      </c>
      <c r="AB1156" t="s">
        <v>310</v>
      </c>
      <c r="AC1156" t="s">
        <v>310</v>
      </c>
      <c r="AD1156" t="s">
        <v>310</v>
      </c>
      <c r="AE1156">
        <v>-47.624118749432917</v>
      </c>
      <c r="AF1156">
        <v>91.5</v>
      </c>
      <c r="AG1156">
        <v>8.119999885559082</v>
      </c>
      <c r="AH1156">
        <v>335</v>
      </c>
      <c r="AI1156" t="s">
        <v>310</v>
      </c>
      <c r="AJ1156">
        <v>2</v>
      </c>
      <c r="AK1156">
        <v>20000</v>
      </c>
      <c r="AL1156" t="s">
        <v>310</v>
      </c>
      <c r="AM1156" t="s">
        <v>310</v>
      </c>
      <c r="AN1156" t="s">
        <v>310</v>
      </c>
      <c r="AO1156" t="s">
        <v>310</v>
      </c>
      <c r="AP1156" t="s">
        <v>310</v>
      </c>
      <c r="AQ1156" t="s">
        <v>310</v>
      </c>
      <c r="AR1156">
        <v>31.4875830624933</v>
      </c>
      <c r="AS1156">
        <v>0.1713100735042129</v>
      </c>
      <c r="AT1156">
        <v>61.155627213836219</v>
      </c>
      <c r="AU1156">
        <v>56.48990257751246</v>
      </c>
      <c r="AV1156" t="s">
        <v>310</v>
      </c>
      <c r="AW1156" t="s">
        <v>310</v>
      </c>
      <c r="AX1156" t="s">
        <v>310</v>
      </c>
      <c r="AY1156" t="s">
        <v>310</v>
      </c>
      <c r="AZ1156">
        <v>20.673704666136977</v>
      </c>
      <c r="BA1156">
        <v>-15.818147379250947</v>
      </c>
      <c r="BB1156">
        <v>59.52788761323896</v>
      </c>
      <c r="BC1156">
        <v>1188.4864312778338</v>
      </c>
      <c r="BD1156">
        <v>-2034.3616224699779</v>
      </c>
      <c r="BE1156" s="33">
        <v>7.6499998569488525E-2</v>
      </c>
      <c r="BF1156" s="33"/>
    </row>
    <row r="1157" spans="3:58" x14ac:dyDescent="0.3">
      <c r="C1157" s="34">
        <v>43886</v>
      </c>
      <c r="D1157">
        <v>3341.0238045202018</v>
      </c>
      <c r="E1157">
        <v>51.587416781727129</v>
      </c>
      <c r="F1157">
        <v>47.770079704781132</v>
      </c>
      <c r="G1157" t="s">
        <v>310</v>
      </c>
      <c r="H1157">
        <v>50.769645769075645</v>
      </c>
      <c r="I1157">
        <v>47.051229390834351</v>
      </c>
      <c r="J1157" t="s">
        <v>310</v>
      </c>
      <c r="K1157">
        <v>51.422155642249642</v>
      </c>
      <c r="L1157" t="s">
        <v>310</v>
      </c>
      <c r="M1157">
        <v>52.904786117513638</v>
      </c>
      <c r="N1157">
        <v>52.938588189700674</v>
      </c>
      <c r="O1157">
        <v>2.4403730151787109E-2</v>
      </c>
      <c r="P1157" t="s">
        <v>310</v>
      </c>
      <c r="Q1157">
        <v>1.9507545367952622E-3</v>
      </c>
      <c r="R1157" t="s">
        <v>310</v>
      </c>
      <c r="S1157" t="s">
        <v>310</v>
      </c>
      <c r="T1157">
        <v>2320.9509583111553</v>
      </c>
      <c r="U1157">
        <v>-17.47048616183633</v>
      </c>
      <c r="V1157">
        <v>-9.8640851951200023E-2</v>
      </c>
      <c r="W1157">
        <v>24</v>
      </c>
      <c r="X1157">
        <v>0.73669999837875366</v>
      </c>
      <c r="Y1157">
        <v>1.4600000381469727</v>
      </c>
      <c r="Z1157" t="s">
        <v>310</v>
      </c>
      <c r="AA1157" t="s">
        <v>310</v>
      </c>
      <c r="AB1157" t="s">
        <v>310</v>
      </c>
      <c r="AC1157" t="s">
        <v>310</v>
      </c>
      <c r="AD1157" t="s">
        <v>310</v>
      </c>
      <c r="AE1157">
        <v>-54.257304128933306</v>
      </c>
      <c r="AF1157">
        <v>91.5</v>
      </c>
      <c r="AG1157">
        <v>8.119999885559082</v>
      </c>
      <c r="AH1157">
        <v>335</v>
      </c>
      <c r="AI1157" t="s">
        <v>310</v>
      </c>
      <c r="AJ1157">
        <v>2</v>
      </c>
      <c r="AK1157">
        <v>20000</v>
      </c>
      <c r="AL1157" t="s">
        <v>310</v>
      </c>
      <c r="AM1157" t="s">
        <v>310</v>
      </c>
      <c r="AN1157" t="s">
        <v>310</v>
      </c>
      <c r="AO1157" t="s">
        <v>310</v>
      </c>
      <c r="AP1157" t="s">
        <v>310</v>
      </c>
      <c r="AQ1157" t="s">
        <v>310</v>
      </c>
      <c r="AR1157">
        <v>7.7783214843774919</v>
      </c>
      <c r="AS1157">
        <v>-0.46766650009917943</v>
      </c>
      <c r="AT1157">
        <v>55.513382557404995</v>
      </c>
      <c r="AU1157">
        <v>52.070056835806248</v>
      </c>
      <c r="AV1157" t="s">
        <v>310</v>
      </c>
      <c r="AW1157" t="s">
        <v>310</v>
      </c>
      <c r="AX1157" t="s">
        <v>310</v>
      </c>
      <c r="AY1157" t="s">
        <v>310</v>
      </c>
      <c r="AZ1157">
        <v>20.703782458480411</v>
      </c>
      <c r="BA1157">
        <v>-16.83350014272121</v>
      </c>
      <c r="BB1157">
        <v>55.144600821878896</v>
      </c>
      <c r="BC1157">
        <v>1129.2410809046414</v>
      </c>
      <c r="BD1157">
        <v>-1943.9692010356875</v>
      </c>
      <c r="BE1157" s="33">
        <v>7.6499998569488525E-2</v>
      </c>
      <c r="BF1157" s="33"/>
    </row>
    <row r="1158" spans="3:58" x14ac:dyDescent="0.3">
      <c r="C1158" s="34">
        <v>43887</v>
      </c>
      <c r="D1158">
        <v>5248.8247533800941</v>
      </c>
      <c r="E1158">
        <v>40.955309415289825</v>
      </c>
      <c r="F1158">
        <v>39.012140535320718</v>
      </c>
      <c r="G1158" t="s">
        <v>310</v>
      </c>
      <c r="H1158">
        <v>41.778336670043878</v>
      </c>
      <c r="I1158">
        <v>36.562219249378586</v>
      </c>
      <c r="J1158" t="s">
        <v>310</v>
      </c>
      <c r="K1158">
        <v>42.271403199193529</v>
      </c>
      <c r="L1158">
        <v>55.193869085761854</v>
      </c>
      <c r="M1158">
        <v>45.955346477612792</v>
      </c>
      <c r="N1158">
        <v>44.664245015833018</v>
      </c>
      <c r="O1158">
        <v>2.4646734480043526E-2</v>
      </c>
      <c r="P1158" t="s">
        <v>310</v>
      </c>
      <c r="Q1158">
        <v>1.8057137540214046E-3</v>
      </c>
      <c r="R1158" t="s">
        <v>310</v>
      </c>
      <c r="S1158" t="s">
        <v>310</v>
      </c>
      <c r="T1158">
        <v>2306.6857610561569</v>
      </c>
      <c r="U1158" t="s">
        <v>310</v>
      </c>
      <c r="V1158">
        <v>8.0057108935502275E-2</v>
      </c>
      <c r="W1158">
        <v>24</v>
      </c>
      <c r="X1158">
        <v>0.73669999837875366</v>
      </c>
      <c r="Y1158">
        <v>1.4600000381469727</v>
      </c>
      <c r="Z1158" t="s">
        <v>310</v>
      </c>
      <c r="AA1158" t="s">
        <v>310</v>
      </c>
      <c r="AB1158" t="s">
        <v>310</v>
      </c>
      <c r="AC1158" t="s">
        <v>310</v>
      </c>
      <c r="AD1158" t="s">
        <v>310</v>
      </c>
      <c r="AE1158">
        <v>-57.180963290222493</v>
      </c>
      <c r="AF1158">
        <v>91.5</v>
      </c>
      <c r="AG1158">
        <v>8.119999885559082</v>
      </c>
      <c r="AH1158">
        <v>335</v>
      </c>
      <c r="AI1158" t="s">
        <v>310</v>
      </c>
      <c r="AJ1158">
        <v>2</v>
      </c>
      <c r="AK1158">
        <v>20000</v>
      </c>
      <c r="AL1158" t="s">
        <v>310</v>
      </c>
      <c r="AM1158" t="s">
        <v>310</v>
      </c>
      <c r="AN1158" t="s">
        <v>310</v>
      </c>
      <c r="AO1158" t="s">
        <v>310</v>
      </c>
      <c r="AP1158" t="s">
        <v>310</v>
      </c>
      <c r="AQ1158" t="s">
        <v>310</v>
      </c>
      <c r="AR1158">
        <v>3.8052318796515521</v>
      </c>
      <c r="AS1158">
        <v>-2.2831775313397911</v>
      </c>
      <c r="AT1158">
        <v>43.676062304458597</v>
      </c>
      <c r="AU1158">
        <v>40.90352219964565</v>
      </c>
      <c r="AV1158" t="s">
        <v>310</v>
      </c>
      <c r="AW1158" t="s">
        <v>310</v>
      </c>
      <c r="AX1158" t="s">
        <v>310</v>
      </c>
      <c r="AY1158" t="s">
        <v>310</v>
      </c>
      <c r="AZ1158">
        <v>20.664168426393751</v>
      </c>
      <c r="BA1158">
        <v>-17.498326811179204</v>
      </c>
      <c r="BB1158">
        <v>45.374807987455803</v>
      </c>
      <c r="BC1158">
        <v>1003.2439904819317</v>
      </c>
      <c r="BD1158">
        <v>-1786.901019097683</v>
      </c>
      <c r="BE1158" s="33">
        <v>7.6499998569488525E-2</v>
      </c>
      <c r="BF1158" s="33"/>
    </row>
    <row r="1159" spans="3:58" x14ac:dyDescent="0.3">
      <c r="C1159" s="34">
        <v>43888</v>
      </c>
      <c r="D1159">
        <v>3388.4704145658025</v>
      </c>
      <c r="E1159">
        <v>50.633331510592498</v>
      </c>
      <c r="F1159">
        <v>50.120019079637736</v>
      </c>
      <c r="G1159" t="s">
        <v>310</v>
      </c>
      <c r="H1159">
        <v>46.600969406636992</v>
      </c>
      <c r="I1159">
        <v>45.367082567784003</v>
      </c>
      <c r="J1159" t="s">
        <v>310</v>
      </c>
      <c r="K1159">
        <v>62.458349642683309</v>
      </c>
      <c r="L1159">
        <v>55.105845375810482</v>
      </c>
      <c r="M1159">
        <v>53.330901696657754</v>
      </c>
      <c r="N1159">
        <v>46.426940714413483</v>
      </c>
      <c r="O1159">
        <v>2.7826033160445723E-2</v>
      </c>
      <c r="P1159" t="s">
        <v>310</v>
      </c>
      <c r="Q1159">
        <v>1.8553150171638742E-3</v>
      </c>
      <c r="R1159" t="s">
        <v>310</v>
      </c>
      <c r="S1159" t="s">
        <v>310</v>
      </c>
      <c r="T1159">
        <v>2311.9648420411486</v>
      </c>
      <c r="U1159">
        <v>-15.644688089805845</v>
      </c>
      <c r="V1159">
        <v>0.23029591726227008</v>
      </c>
      <c r="W1159">
        <v>24</v>
      </c>
      <c r="X1159">
        <v>0.73669999837875366</v>
      </c>
      <c r="Y1159">
        <v>1.4600000381469727</v>
      </c>
      <c r="Z1159" t="s">
        <v>310</v>
      </c>
      <c r="AA1159" t="s">
        <v>310</v>
      </c>
      <c r="AB1159" t="s">
        <v>310</v>
      </c>
      <c r="AC1159" t="s">
        <v>310</v>
      </c>
      <c r="AD1159" t="s">
        <v>310</v>
      </c>
      <c r="AE1159">
        <v>-53.758270555925201</v>
      </c>
      <c r="AF1159">
        <v>91.5</v>
      </c>
      <c r="AG1159">
        <v>8.119999885559082</v>
      </c>
      <c r="AH1159">
        <v>335</v>
      </c>
      <c r="AI1159" t="s">
        <v>310</v>
      </c>
      <c r="AJ1159">
        <v>2</v>
      </c>
      <c r="AK1159">
        <v>20000</v>
      </c>
      <c r="AL1159" t="s">
        <v>310</v>
      </c>
      <c r="AM1159" t="s">
        <v>310</v>
      </c>
      <c r="AN1159" t="s">
        <v>310</v>
      </c>
      <c r="AO1159" t="s">
        <v>310</v>
      </c>
      <c r="AP1159" t="s">
        <v>310</v>
      </c>
      <c r="AQ1159" t="s">
        <v>310</v>
      </c>
      <c r="AR1159">
        <v>16.276315436255306</v>
      </c>
      <c r="AS1159">
        <v>-1.431037681607954</v>
      </c>
      <c r="AT1159">
        <v>52.634333211624252</v>
      </c>
      <c r="AU1159">
        <v>47.17457620687982</v>
      </c>
      <c r="AV1159" t="s">
        <v>310</v>
      </c>
      <c r="AW1159" t="s">
        <v>310</v>
      </c>
      <c r="AX1159" t="s">
        <v>310</v>
      </c>
      <c r="AY1159" t="s">
        <v>310</v>
      </c>
      <c r="AZ1159">
        <v>20.829694406752832</v>
      </c>
      <c r="BA1159">
        <v>-16.599262657089803</v>
      </c>
      <c r="BB1159">
        <v>52.576955496747765</v>
      </c>
      <c r="BC1159">
        <v>981.64751909883091</v>
      </c>
      <c r="BD1159">
        <v>-1834.3780259823448</v>
      </c>
      <c r="BE1159" s="33">
        <v>7.6499998569488525E-2</v>
      </c>
      <c r="BF1159" s="33"/>
    </row>
    <row r="1160" spans="3:58" x14ac:dyDescent="0.3">
      <c r="C1160" s="34">
        <v>43889</v>
      </c>
      <c r="D1160">
        <v>2375.6966021083254</v>
      </c>
      <c r="E1160">
        <v>57.59729696762237</v>
      </c>
      <c r="F1160">
        <v>56.747160159332161</v>
      </c>
      <c r="G1160" t="s">
        <v>310</v>
      </c>
      <c r="H1160">
        <v>54.600103286287123</v>
      </c>
      <c r="I1160">
        <v>49.975055851233556</v>
      </c>
      <c r="J1160" t="s">
        <v>310</v>
      </c>
      <c r="K1160">
        <v>59.427007195469258</v>
      </c>
      <c r="L1160">
        <v>61.556017315338799</v>
      </c>
      <c r="M1160">
        <v>62.231452581655788</v>
      </c>
      <c r="N1160">
        <v>55.467282289363915</v>
      </c>
      <c r="O1160">
        <v>2.7942580368273202E-2</v>
      </c>
      <c r="P1160" t="s">
        <v>310</v>
      </c>
      <c r="Q1160">
        <v>1.8592100870610698E-3</v>
      </c>
      <c r="R1160" t="s">
        <v>310</v>
      </c>
      <c r="S1160" t="s">
        <v>310</v>
      </c>
      <c r="T1160">
        <v>2328.609406194344</v>
      </c>
      <c r="U1160">
        <v>-14.16070618543379</v>
      </c>
      <c r="V1160">
        <v>0.23025826749120024</v>
      </c>
      <c r="W1160">
        <v>24</v>
      </c>
      <c r="X1160">
        <v>0.73669999837875366</v>
      </c>
      <c r="Y1160">
        <v>1.4600000381469727</v>
      </c>
      <c r="Z1160" t="s">
        <v>310</v>
      </c>
      <c r="AA1160" t="s">
        <v>310</v>
      </c>
      <c r="AB1160" t="s">
        <v>310</v>
      </c>
      <c r="AC1160" t="s">
        <v>310</v>
      </c>
      <c r="AD1160" t="s">
        <v>310</v>
      </c>
      <c r="AE1160">
        <v>-52.357393979603799</v>
      </c>
      <c r="AF1160">
        <v>91.5</v>
      </c>
      <c r="AG1160">
        <v>8.119999885559082</v>
      </c>
      <c r="AH1160">
        <v>335</v>
      </c>
      <c r="AI1160" t="s">
        <v>310</v>
      </c>
      <c r="AJ1160">
        <v>2</v>
      </c>
      <c r="AK1160">
        <v>20000</v>
      </c>
      <c r="AL1160" t="s">
        <v>310</v>
      </c>
      <c r="AM1160" t="s">
        <v>310</v>
      </c>
      <c r="AN1160" t="s">
        <v>310</v>
      </c>
      <c r="AO1160" t="s">
        <v>310</v>
      </c>
      <c r="AP1160" t="s">
        <v>310</v>
      </c>
      <c r="AQ1160" t="s">
        <v>310</v>
      </c>
      <c r="AR1160">
        <v>27.128134695086004</v>
      </c>
      <c r="AS1160">
        <v>-1.1743681434195168</v>
      </c>
      <c r="AT1160">
        <v>62.113687314947654</v>
      </c>
      <c r="AU1160">
        <v>56.181291734825734</v>
      </c>
      <c r="AV1160">
        <v>63.713318827113646</v>
      </c>
      <c r="AW1160">
        <v>64.738381197736302</v>
      </c>
      <c r="AX1160">
        <v>63.871331191454722</v>
      </c>
      <c r="AY1160">
        <v>62.919440883625626</v>
      </c>
      <c r="AZ1160">
        <v>20.682600925846423</v>
      </c>
      <c r="BA1160">
        <v>-16.13083177033473</v>
      </c>
      <c r="BB1160">
        <v>58.302522911760896</v>
      </c>
      <c r="BC1160">
        <v>939.9924910236067</v>
      </c>
      <c r="BD1160">
        <v>-1952.8783891384523</v>
      </c>
      <c r="BE1160" s="33">
        <v>7.6499998569488525E-2</v>
      </c>
      <c r="BF1160" s="33"/>
    </row>
    <row r="1161" spans="3:58" x14ac:dyDescent="0.3">
      <c r="C1161" s="34">
        <v>43890</v>
      </c>
      <c r="D1161">
        <v>1422.7786161157437</v>
      </c>
      <c r="E1161">
        <v>64.395354920085367</v>
      </c>
      <c r="F1161">
        <v>64.477126086316545</v>
      </c>
      <c r="G1161" t="s">
        <v>310</v>
      </c>
      <c r="H1161">
        <v>63.891957670811422</v>
      </c>
      <c r="I1161">
        <v>62.518954452969915</v>
      </c>
      <c r="J1161" t="s">
        <v>310</v>
      </c>
      <c r="K1161">
        <v>69.772710653137963</v>
      </c>
      <c r="L1161">
        <v>66.814892494483018</v>
      </c>
      <c r="M1161">
        <v>65.744135479677595</v>
      </c>
      <c r="N1161">
        <v>61.7396844720517</v>
      </c>
      <c r="O1161">
        <v>3.1731754352141955E-2</v>
      </c>
      <c r="P1161" t="s">
        <v>310</v>
      </c>
      <c r="Q1161">
        <v>1.3755105022809813E-3</v>
      </c>
      <c r="R1161" t="s">
        <v>310</v>
      </c>
      <c r="S1161" t="s">
        <v>310</v>
      </c>
      <c r="T1161">
        <v>2169.3214682191051</v>
      </c>
      <c r="U1161">
        <v>-16.455441933851269</v>
      </c>
      <c r="V1161">
        <v>-10.448344291719646</v>
      </c>
      <c r="W1161">
        <v>24</v>
      </c>
      <c r="X1161">
        <v>0.73669999837875366</v>
      </c>
      <c r="Y1161">
        <v>1.4600000381469727</v>
      </c>
      <c r="Z1161" t="s">
        <v>310</v>
      </c>
      <c r="AA1161" t="s">
        <v>310</v>
      </c>
      <c r="AB1161" t="s">
        <v>310</v>
      </c>
      <c r="AC1161" t="s">
        <v>310</v>
      </c>
      <c r="AD1161" t="s">
        <v>310</v>
      </c>
      <c r="AE1161">
        <v>-52.166421810648139</v>
      </c>
      <c r="AF1161">
        <v>91.5</v>
      </c>
      <c r="AG1161">
        <v>8.119999885559082</v>
      </c>
      <c r="AH1161">
        <v>335</v>
      </c>
      <c r="AI1161" t="s">
        <v>310</v>
      </c>
      <c r="AJ1161">
        <v>2</v>
      </c>
      <c r="AK1161">
        <v>20000</v>
      </c>
      <c r="AL1161" t="s">
        <v>310</v>
      </c>
      <c r="AM1161" t="s">
        <v>310</v>
      </c>
      <c r="AN1161" t="s">
        <v>310</v>
      </c>
      <c r="AO1161" t="s">
        <v>310</v>
      </c>
      <c r="AP1161" t="s">
        <v>310</v>
      </c>
      <c r="AQ1161" t="s">
        <v>310</v>
      </c>
      <c r="AR1161">
        <v>35.190327142534798</v>
      </c>
      <c r="AS1161">
        <v>2.8469337378151218</v>
      </c>
      <c r="AT1161">
        <v>70.838040003856221</v>
      </c>
      <c r="AU1161">
        <v>64.542616817944165</v>
      </c>
      <c r="AV1161">
        <v>64.580727529875617</v>
      </c>
      <c r="AW1161">
        <v>99.306015695944353</v>
      </c>
      <c r="AX1161">
        <v>93.189064817473309</v>
      </c>
      <c r="AY1161">
        <v>101.05751682922724</v>
      </c>
      <c r="AZ1161">
        <v>20.638137574547365</v>
      </c>
      <c r="BA1161">
        <v>-15.559986972698553</v>
      </c>
      <c r="BB1161">
        <v>66.301108063219871</v>
      </c>
      <c r="BC1161">
        <v>998.40326193463648</v>
      </c>
      <c r="BD1161">
        <v>-1947.3961912495804</v>
      </c>
      <c r="BE1161" s="33">
        <v>7.6499998569488525E-2</v>
      </c>
      <c r="BF1161" s="33"/>
    </row>
    <row r="1162" spans="3:58" x14ac:dyDescent="0.3">
      <c r="C1162" s="34">
        <v>43891</v>
      </c>
      <c r="D1162">
        <v>1542.3909017893477</v>
      </c>
      <c r="E1162">
        <v>65.440266193097031</v>
      </c>
      <c r="F1162">
        <v>64.959924047605455</v>
      </c>
      <c r="G1162" t="s">
        <v>310</v>
      </c>
      <c r="H1162">
        <v>63.168674427686774</v>
      </c>
      <c r="I1162">
        <v>62.846370841394979</v>
      </c>
      <c r="J1162" t="s">
        <v>310</v>
      </c>
      <c r="K1162">
        <v>69.326103796191845</v>
      </c>
      <c r="L1162">
        <v>67.952444255789928</v>
      </c>
      <c r="M1162">
        <v>65.37696929961416</v>
      </c>
      <c r="N1162">
        <v>63.541457692046791</v>
      </c>
      <c r="O1162">
        <v>2.9941444960641831E-2</v>
      </c>
      <c r="P1162" t="s">
        <v>310</v>
      </c>
      <c r="Q1162">
        <v>1.4732561863414415E-3</v>
      </c>
      <c r="R1162" t="s">
        <v>310</v>
      </c>
      <c r="S1162" t="s">
        <v>310</v>
      </c>
      <c r="T1162">
        <v>2151.2553724982749</v>
      </c>
      <c r="U1162" t="s">
        <v>310</v>
      </c>
      <c r="V1162">
        <v>-13.304826213189582</v>
      </c>
      <c r="W1162">
        <v>24</v>
      </c>
      <c r="X1162">
        <v>0.73669999837875366</v>
      </c>
      <c r="Y1162">
        <v>1.4600000381469727</v>
      </c>
      <c r="Z1162" t="s">
        <v>310</v>
      </c>
      <c r="AA1162" t="s">
        <v>310</v>
      </c>
      <c r="AB1162" t="s">
        <v>310</v>
      </c>
      <c r="AC1162" t="s">
        <v>310</v>
      </c>
      <c r="AD1162" t="s">
        <v>310</v>
      </c>
      <c r="AE1162">
        <v>-53.36113764561221</v>
      </c>
      <c r="AF1162">
        <v>91.5</v>
      </c>
      <c r="AG1162">
        <v>8.119999885559082</v>
      </c>
      <c r="AH1162">
        <v>335</v>
      </c>
      <c r="AI1162" t="s">
        <v>310</v>
      </c>
      <c r="AJ1162">
        <v>2</v>
      </c>
      <c r="AK1162">
        <v>20000</v>
      </c>
      <c r="AL1162" t="s">
        <v>310</v>
      </c>
      <c r="AM1162" t="s">
        <v>310</v>
      </c>
      <c r="AN1162" t="s">
        <v>310</v>
      </c>
      <c r="AO1162" t="s">
        <v>310</v>
      </c>
      <c r="AP1162" t="s">
        <v>310</v>
      </c>
      <c r="AQ1162" t="s">
        <v>310</v>
      </c>
      <c r="AR1162">
        <v>33.576484739910043</v>
      </c>
      <c r="AS1162">
        <v>3.2969310663032592</v>
      </c>
      <c r="AT1162">
        <v>69.584170301808783</v>
      </c>
      <c r="AU1162">
        <v>64.346404812442742</v>
      </c>
      <c r="AV1162">
        <v>63.216330329612127</v>
      </c>
      <c r="AW1162">
        <v>62.523831142370646</v>
      </c>
      <c r="AX1162">
        <v>61.906581838486375</v>
      </c>
      <c r="AY1162">
        <v>62.061370552144155</v>
      </c>
      <c r="AZ1162">
        <v>20.581539793820003</v>
      </c>
      <c r="BA1162">
        <v>-15.581488331311409</v>
      </c>
      <c r="BB1162">
        <v>64.022210164713513</v>
      </c>
      <c r="BC1162">
        <v>1280.976812338731</v>
      </c>
      <c r="BD1162">
        <v>-1986.5659624183736</v>
      </c>
      <c r="BE1162" s="33">
        <v>7.6499998569488525E-2</v>
      </c>
      <c r="BF1162" s="33"/>
    </row>
    <row r="1163" spans="3:58" x14ac:dyDescent="0.3">
      <c r="C1163" s="34">
        <v>43892</v>
      </c>
      <c r="D1163">
        <v>1328.5395032971217</v>
      </c>
      <c r="E1163">
        <v>65.302063682620172</v>
      </c>
      <c r="F1163">
        <v>65.939422494821457</v>
      </c>
      <c r="G1163" t="s">
        <v>310</v>
      </c>
      <c r="H1163">
        <v>65.302288779538713</v>
      </c>
      <c r="I1163">
        <v>62.83754276631673</v>
      </c>
      <c r="J1163" t="s">
        <v>310</v>
      </c>
      <c r="K1163">
        <v>68.595831359532539</v>
      </c>
      <c r="L1163">
        <v>67.951283058613214</v>
      </c>
      <c r="M1163">
        <v>65.437370814732049</v>
      </c>
      <c r="N1163">
        <v>64.742634305247847</v>
      </c>
      <c r="O1163">
        <v>2.9057354681378551E-2</v>
      </c>
      <c r="P1163" t="s">
        <v>310</v>
      </c>
      <c r="Q1163">
        <v>1.6806393798076743E-3</v>
      </c>
      <c r="R1163" t="s">
        <v>310</v>
      </c>
      <c r="S1163" t="s">
        <v>310</v>
      </c>
      <c r="T1163">
        <v>2151.3940455343204</v>
      </c>
      <c r="U1163" t="s">
        <v>310</v>
      </c>
      <c r="V1163">
        <v>-18.057728482473539</v>
      </c>
      <c r="W1163">
        <v>24</v>
      </c>
      <c r="X1163">
        <v>0.73669999837875366</v>
      </c>
      <c r="Y1163">
        <v>1.4600000381469727</v>
      </c>
      <c r="Z1163" t="s">
        <v>310</v>
      </c>
      <c r="AA1163" t="s">
        <v>310</v>
      </c>
      <c r="AB1163" t="s">
        <v>310</v>
      </c>
      <c r="AC1163" t="s">
        <v>310</v>
      </c>
      <c r="AD1163" t="s">
        <v>310</v>
      </c>
      <c r="AE1163">
        <v>-54.311645953235654</v>
      </c>
      <c r="AF1163">
        <v>91.5</v>
      </c>
      <c r="AG1163">
        <v>8.119999885559082</v>
      </c>
      <c r="AH1163">
        <v>335</v>
      </c>
      <c r="AI1163" t="s">
        <v>310</v>
      </c>
      <c r="AJ1163">
        <v>2</v>
      </c>
      <c r="AK1163">
        <v>20000</v>
      </c>
      <c r="AL1163" t="s">
        <v>310</v>
      </c>
      <c r="AM1163" t="s">
        <v>310</v>
      </c>
      <c r="AN1163" t="s">
        <v>310</v>
      </c>
      <c r="AO1163" t="s">
        <v>310</v>
      </c>
      <c r="AP1163" t="s">
        <v>310</v>
      </c>
      <c r="AQ1163" t="s">
        <v>310</v>
      </c>
      <c r="AR1163">
        <v>33.527481185400369</v>
      </c>
      <c r="AS1163">
        <v>4.0755948837588809</v>
      </c>
      <c r="AT1163">
        <v>68.356081133601378</v>
      </c>
      <c r="AU1163">
        <v>63.021843372306549</v>
      </c>
      <c r="AV1163">
        <v>63.721950292657162</v>
      </c>
      <c r="AW1163">
        <v>62.893685376369262</v>
      </c>
      <c r="AX1163">
        <v>62.260858407493949</v>
      </c>
      <c r="AY1163">
        <v>62.502160520543846</v>
      </c>
      <c r="AZ1163">
        <v>20.647530332124191</v>
      </c>
      <c r="BA1163">
        <v>-15.574070023965668</v>
      </c>
      <c r="BB1163">
        <v>66.11535561623117</v>
      </c>
      <c r="BC1163">
        <v>1307.2427803838966</v>
      </c>
      <c r="BD1163">
        <v>-1213.7621492233432</v>
      </c>
      <c r="BE1163" s="33">
        <v>7.6499998569488525E-2</v>
      </c>
      <c r="BF1163" s="33"/>
    </row>
    <row r="1164" spans="3:58" x14ac:dyDescent="0.3">
      <c r="C1164" s="34">
        <v>43893</v>
      </c>
      <c r="D1164">
        <v>1485.0452083099703</v>
      </c>
      <c r="E1164">
        <v>60.11658327469658</v>
      </c>
      <c r="F1164">
        <v>60.486110414088905</v>
      </c>
      <c r="G1164" t="s">
        <v>310</v>
      </c>
      <c r="H1164">
        <v>63.120442048676338</v>
      </c>
      <c r="I1164">
        <v>60.440348293487808</v>
      </c>
      <c r="J1164" t="s">
        <v>310</v>
      </c>
      <c r="K1164">
        <v>66.548717235582913</v>
      </c>
      <c r="L1164">
        <v>63.731192609940457</v>
      </c>
      <c r="M1164">
        <v>61.758233380905196</v>
      </c>
      <c r="N1164">
        <v>64.229314824651425</v>
      </c>
      <c r="O1164">
        <v>2.2109369144269704E-2</v>
      </c>
      <c r="P1164" t="s">
        <v>310</v>
      </c>
      <c r="Q1164">
        <v>1.714412209867707E-3</v>
      </c>
      <c r="R1164" t="s">
        <v>310</v>
      </c>
      <c r="S1164" t="s">
        <v>310</v>
      </c>
      <c r="T1164">
        <v>2142.9176724359158</v>
      </c>
      <c r="U1164" t="s">
        <v>310</v>
      </c>
      <c r="V1164">
        <v>-25.052924118334396</v>
      </c>
      <c r="W1164">
        <v>24</v>
      </c>
      <c r="X1164">
        <v>0.73669999837875366</v>
      </c>
      <c r="Y1164">
        <v>1.4600000381469727</v>
      </c>
      <c r="Z1164" t="s">
        <v>310</v>
      </c>
      <c r="AA1164" t="s">
        <v>310</v>
      </c>
      <c r="AB1164" t="s">
        <v>310</v>
      </c>
      <c r="AC1164" t="s">
        <v>310</v>
      </c>
      <c r="AD1164" t="s">
        <v>310</v>
      </c>
      <c r="AE1164">
        <v>-57.141058749769755</v>
      </c>
      <c r="AF1164">
        <v>91.5</v>
      </c>
      <c r="AG1164">
        <v>8.119999885559082</v>
      </c>
      <c r="AH1164">
        <v>335</v>
      </c>
      <c r="AI1164" t="s">
        <v>310</v>
      </c>
      <c r="AJ1164">
        <v>2</v>
      </c>
      <c r="AK1164">
        <v>20000</v>
      </c>
      <c r="AL1164" t="s">
        <v>310</v>
      </c>
      <c r="AM1164" t="s">
        <v>310</v>
      </c>
      <c r="AN1164" t="s">
        <v>310</v>
      </c>
      <c r="AO1164" t="s">
        <v>310</v>
      </c>
      <c r="AP1164" t="s">
        <v>310</v>
      </c>
      <c r="AQ1164" t="s">
        <v>310</v>
      </c>
      <c r="AR1164">
        <v>23.56305163318228</v>
      </c>
      <c r="AS1164">
        <v>5.4873364968901521</v>
      </c>
      <c r="AT1164">
        <v>65.538154505389215</v>
      </c>
      <c r="AU1164">
        <v>60.278325691705817</v>
      </c>
      <c r="AV1164">
        <v>61.101876644261594</v>
      </c>
      <c r="AW1164">
        <v>60.056945073155781</v>
      </c>
      <c r="AX1164">
        <v>59.539168459524902</v>
      </c>
      <c r="AY1164">
        <v>59.955918511520871</v>
      </c>
      <c r="AZ1164">
        <v>20.641101431541102</v>
      </c>
      <c r="BA1164">
        <v>-16.04465479489123</v>
      </c>
      <c r="BB1164">
        <v>62.715343984800178</v>
      </c>
      <c r="BC1164">
        <v>1270.2785361225156</v>
      </c>
      <c r="BD1164">
        <v>-44.799863059677996</v>
      </c>
      <c r="BE1164" s="33">
        <v>7.6499998569488525E-2</v>
      </c>
      <c r="BF1164" s="33"/>
    </row>
    <row r="1165" spans="3:58" x14ac:dyDescent="0.3">
      <c r="C1165" s="34">
        <v>43894</v>
      </c>
      <c r="D1165">
        <v>7226.3312377365155</v>
      </c>
      <c r="E1165">
        <v>46.890364807400019</v>
      </c>
      <c r="F1165">
        <v>47.884233606611758</v>
      </c>
      <c r="G1165" t="s">
        <v>310</v>
      </c>
      <c r="H1165">
        <v>52.2932717821936</v>
      </c>
      <c r="I1165">
        <v>49.195498438578248</v>
      </c>
      <c r="J1165" t="s">
        <v>310</v>
      </c>
      <c r="K1165">
        <v>55.782567874414148</v>
      </c>
      <c r="L1165">
        <v>51.436867179754159</v>
      </c>
      <c r="M1165">
        <v>49.683559504185773</v>
      </c>
      <c r="N1165">
        <v>53.961469406369908</v>
      </c>
      <c r="O1165">
        <v>-1.5536958810469261E-2</v>
      </c>
      <c r="P1165" t="s">
        <v>310</v>
      </c>
      <c r="Q1165">
        <v>1.8682223906315428E-3</v>
      </c>
      <c r="R1165" t="s">
        <v>310</v>
      </c>
      <c r="S1165" t="s">
        <v>310</v>
      </c>
      <c r="T1165">
        <v>2138.7357251903836</v>
      </c>
      <c r="U1165" t="s">
        <v>310</v>
      </c>
      <c r="V1165">
        <v>-31.65807456753765</v>
      </c>
      <c r="W1165">
        <v>24</v>
      </c>
      <c r="X1165">
        <v>0.73669999837875366</v>
      </c>
      <c r="Y1165">
        <v>1.4600000381469727</v>
      </c>
      <c r="Z1165" t="s">
        <v>310</v>
      </c>
      <c r="AA1165" t="s">
        <v>310</v>
      </c>
      <c r="AB1165" t="s">
        <v>310</v>
      </c>
      <c r="AC1165" t="s">
        <v>310</v>
      </c>
      <c r="AD1165" t="s">
        <v>310</v>
      </c>
      <c r="AE1165">
        <v>-60.150159493365393</v>
      </c>
      <c r="AF1165">
        <v>91.5</v>
      </c>
      <c r="AG1165">
        <v>8.119999885559082</v>
      </c>
      <c r="AH1165">
        <v>335</v>
      </c>
      <c r="AI1165" t="s">
        <v>310</v>
      </c>
      <c r="AJ1165">
        <v>2</v>
      </c>
      <c r="AK1165">
        <v>20000</v>
      </c>
      <c r="AL1165" t="s">
        <v>310</v>
      </c>
      <c r="AM1165" t="s">
        <v>310</v>
      </c>
      <c r="AN1165" t="s">
        <v>310</v>
      </c>
      <c r="AO1165" t="s">
        <v>310</v>
      </c>
      <c r="AP1165" t="s">
        <v>310</v>
      </c>
      <c r="AQ1165" t="s">
        <v>310</v>
      </c>
      <c r="AR1165">
        <v>5.0454644425698261</v>
      </c>
      <c r="AS1165">
        <v>-1.0965878385428134</v>
      </c>
      <c r="AT1165">
        <v>52.272856715324281</v>
      </c>
      <c r="AU1165">
        <v>49.236913112955214</v>
      </c>
      <c r="AV1165">
        <v>51.357325171798841</v>
      </c>
      <c r="AW1165">
        <v>49.859214453856282</v>
      </c>
      <c r="AX1165">
        <v>49.38371372944934</v>
      </c>
      <c r="AY1165">
        <v>50.226994678177512</v>
      </c>
      <c r="AZ1165">
        <v>20.877165048046045</v>
      </c>
      <c r="BA1165">
        <v>-17.07958148480142</v>
      </c>
      <c r="BB1165">
        <v>51.191398619574905</v>
      </c>
      <c r="BC1165">
        <v>1226.5919797762958</v>
      </c>
      <c r="BD1165">
        <v>-71.542073869079701</v>
      </c>
      <c r="BE1165" s="33">
        <v>7.6499998569488525E-2</v>
      </c>
      <c r="BF1165" s="33"/>
    </row>
    <row r="1166" spans="3:58" x14ac:dyDescent="0.3">
      <c r="C1166" s="34">
        <v>43895</v>
      </c>
      <c r="D1166">
        <v>3289.2492052522907</v>
      </c>
      <c r="E1166">
        <v>54.429463140233707</v>
      </c>
      <c r="F1166">
        <v>51.761791724993358</v>
      </c>
      <c r="G1166" t="s">
        <v>310</v>
      </c>
      <c r="H1166">
        <v>49.249190168641206</v>
      </c>
      <c r="I1166">
        <v>48.136749748059358</v>
      </c>
      <c r="J1166" t="s">
        <v>310</v>
      </c>
      <c r="K1166">
        <v>60.493427549633829</v>
      </c>
      <c r="L1166">
        <v>60.789598328007301</v>
      </c>
      <c r="M1166">
        <v>58.206835624296787</v>
      </c>
      <c r="N1166">
        <v>49.787044451101195</v>
      </c>
      <c r="O1166">
        <v>2.6412883897191479E-2</v>
      </c>
      <c r="P1166" t="s">
        <v>310</v>
      </c>
      <c r="Q1166">
        <v>2.5757106329943025E-3</v>
      </c>
      <c r="R1166">
        <v>-3.5297740049121664</v>
      </c>
      <c r="S1166" t="s">
        <v>310</v>
      </c>
      <c r="T1166">
        <v>2163.2606540155298</v>
      </c>
      <c r="U1166" t="s">
        <v>310</v>
      </c>
      <c r="V1166">
        <v>-24.923282497979436</v>
      </c>
      <c r="W1166">
        <v>24</v>
      </c>
      <c r="X1166">
        <v>0.73669999837875366</v>
      </c>
      <c r="Y1166">
        <v>1.4600000381469727</v>
      </c>
      <c r="Z1166" t="s">
        <v>310</v>
      </c>
      <c r="AA1166" t="s">
        <v>310</v>
      </c>
      <c r="AB1166" t="s">
        <v>310</v>
      </c>
      <c r="AC1166" t="s">
        <v>310</v>
      </c>
      <c r="AD1166" t="s">
        <v>310</v>
      </c>
      <c r="AE1166">
        <v>-58.458700968890518</v>
      </c>
      <c r="AF1166">
        <v>91.5</v>
      </c>
      <c r="AG1166">
        <v>8.119999885559082</v>
      </c>
      <c r="AH1166">
        <v>335</v>
      </c>
      <c r="AI1166" t="s">
        <v>310</v>
      </c>
      <c r="AJ1166">
        <v>2</v>
      </c>
      <c r="AK1166">
        <v>20000</v>
      </c>
      <c r="AL1166" t="s">
        <v>310</v>
      </c>
      <c r="AM1166" t="s">
        <v>310</v>
      </c>
      <c r="AN1166" t="s">
        <v>310</v>
      </c>
      <c r="AO1166" t="s">
        <v>310</v>
      </c>
      <c r="AP1166" t="s">
        <v>310</v>
      </c>
      <c r="AQ1166" t="s">
        <v>310</v>
      </c>
      <c r="AR1166">
        <v>22.800139229031501</v>
      </c>
      <c r="AS1166">
        <v>-0.49458634695128512</v>
      </c>
      <c r="AT1166">
        <v>54.976978167153675</v>
      </c>
      <c r="AU1166">
        <v>50.424955793736736</v>
      </c>
      <c r="AV1166">
        <v>51.189588530358577</v>
      </c>
      <c r="AW1166">
        <v>51.049506310186707</v>
      </c>
      <c r="AX1166">
        <v>50.202264126563961</v>
      </c>
      <c r="AY1166">
        <v>50.093918698508169</v>
      </c>
      <c r="AZ1166">
        <v>20.78831434720184</v>
      </c>
      <c r="BA1166">
        <v>-16.443323594260193</v>
      </c>
      <c r="BB1166">
        <v>55.108317357944109</v>
      </c>
      <c r="BC1166">
        <v>1193.7604305234731</v>
      </c>
      <c r="BD1166">
        <v>-229.24208219242351</v>
      </c>
      <c r="BE1166" s="33">
        <v>7.6499998569488525E-2</v>
      </c>
      <c r="BF1166" s="33"/>
    </row>
    <row r="1167" spans="3:58" x14ac:dyDescent="0.3">
      <c r="C1167" s="34">
        <v>43896</v>
      </c>
      <c r="D1167">
        <v>2510.99948525221</v>
      </c>
      <c r="E1167">
        <v>55.530152202675033</v>
      </c>
      <c r="F1167">
        <v>55.341644999534786</v>
      </c>
      <c r="G1167" t="s">
        <v>310</v>
      </c>
      <c r="H1167">
        <v>53.380405092076515</v>
      </c>
      <c r="I1167">
        <v>49.585300709212163</v>
      </c>
      <c r="J1167" t="s">
        <v>310</v>
      </c>
      <c r="K1167">
        <v>58.786862198368127</v>
      </c>
      <c r="L1167">
        <v>64.352703724230764</v>
      </c>
      <c r="M1167">
        <v>59.352230976539396</v>
      </c>
      <c r="N1167">
        <v>53.513117489422115</v>
      </c>
      <c r="O1167">
        <v>2.720273786114797E-2</v>
      </c>
      <c r="P1167">
        <v>-7.5642568799949406E-2</v>
      </c>
      <c r="Q1167">
        <v>2.5116448490274668E-3</v>
      </c>
      <c r="R1167" t="s">
        <v>310</v>
      </c>
      <c r="S1167" t="s">
        <v>310</v>
      </c>
      <c r="T1167">
        <v>2156.4765594626137</v>
      </c>
      <c r="U1167" t="s">
        <v>310</v>
      </c>
      <c r="V1167">
        <v>-27.423194247684766</v>
      </c>
      <c r="W1167">
        <v>24</v>
      </c>
      <c r="X1167">
        <v>0.73669999837875366</v>
      </c>
      <c r="Y1167">
        <v>1.4600000381469727</v>
      </c>
      <c r="Z1167" t="s">
        <v>310</v>
      </c>
      <c r="AA1167" t="s">
        <v>310</v>
      </c>
      <c r="AB1167" t="s">
        <v>310</v>
      </c>
      <c r="AC1167" t="s">
        <v>310</v>
      </c>
      <c r="AD1167" t="s">
        <v>310</v>
      </c>
      <c r="AE1167">
        <v>-59.773791457645423</v>
      </c>
      <c r="AF1167">
        <v>91.5</v>
      </c>
      <c r="AG1167">
        <v>8.119999885559082</v>
      </c>
      <c r="AH1167">
        <v>335</v>
      </c>
      <c r="AI1167" t="s">
        <v>310</v>
      </c>
      <c r="AJ1167">
        <v>2</v>
      </c>
      <c r="AK1167">
        <v>20000</v>
      </c>
      <c r="AL1167" t="s">
        <v>310</v>
      </c>
      <c r="AM1167" t="s">
        <v>310</v>
      </c>
      <c r="AN1167" t="s">
        <v>310</v>
      </c>
      <c r="AO1167" t="s">
        <v>310</v>
      </c>
      <c r="AP1167" t="s">
        <v>310</v>
      </c>
      <c r="AQ1167" t="s">
        <v>310</v>
      </c>
      <c r="AR1167">
        <v>23.145151446396543</v>
      </c>
      <c r="AS1167">
        <v>-0.14004269037492262</v>
      </c>
      <c r="AT1167">
        <v>64.006580610039549</v>
      </c>
      <c r="AU1167">
        <v>55.946137261112121</v>
      </c>
      <c r="AV1167">
        <v>55.543436833306039</v>
      </c>
      <c r="AW1167">
        <v>55.107082901376998</v>
      </c>
      <c r="AX1167">
        <v>54.302872731204566</v>
      </c>
      <c r="AY1167">
        <v>54.419792329361854</v>
      </c>
      <c r="AZ1167">
        <v>20.514060070339024</v>
      </c>
      <c r="BA1167">
        <v>-16.092852268547897</v>
      </c>
      <c r="BB1167">
        <v>58.27724067379576</v>
      </c>
      <c r="BC1167">
        <v>1164.6547512773627</v>
      </c>
      <c r="BD1167">
        <v>-24.925661925481606</v>
      </c>
      <c r="BE1167" s="33">
        <v>7.6499998569488525E-2</v>
      </c>
      <c r="BF1167" s="33"/>
    </row>
    <row r="1168" spans="3:58" x14ac:dyDescent="0.3">
      <c r="C1168" s="34">
        <v>43897</v>
      </c>
      <c r="D1168">
        <v>2464.5731807789884</v>
      </c>
      <c r="E1168">
        <v>59.370018132481235</v>
      </c>
      <c r="F1168">
        <v>58.821631264431524</v>
      </c>
      <c r="G1168" t="s">
        <v>310</v>
      </c>
      <c r="H1168">
        <v>56.095503575840205</v>
      </c>
      <c r="I1168">
        <v>53.234378247744409</v>
      </c>
      <c r="J1168" t="s">
        <v>310</v>
      </c>
      <c r="K1168">
        <v>59.836656682081248</v>
      </c>
      <c r="L1168">
        <v>63.127781461534873</v>
      </c>
      <c r="M1168">
        <v>61.160044863600319</v>
      </c>
      <c r="N1168">
        <v>56.042154544923775</v>
      </c>
      <c r="O1168">
        <v>2.6196291761266293E-2</v>
      </c>
      <c r="P1168">
        <v>-2.4666268430309935E-2</v>
      </c>
      <c r="Q1168">
        <v>-5.6664726987768445E-5</v>
      </c>
      <c r="R1168" t="s">
        <v>310</v>
      </c>
      <c r="S1168" t="s">
        <v>310</v>
      </c>
      <c r="T1168">
        <v>2158.1242746131184</v>
      </c>
      <c r="U1168" t="s">
        <v>310</v>
      </c>
      <c r="V1168">
        <v>-28.807746711011532</v>
      </c>
      <c r="W1168">
        <v>24</v>
      </c>
      <c r="X1168">
        <v>0.73669999837875366</v>
      </c>
      <c r="Y1168">
        <v>1.4600000381469727</v>
      </c>
      <c r="Z1168" t="s">
        <v>310</v>
      </c>
      <c r="AA1168" t="s">
        <v>310</v>
      </c>
      <c r="AB1168" t="s">
        <v>310</v>
      </c>
      <c r="AC1168" t="s">
        <v>310</v>
      </c>
      <c r="AD1168" t="s">
        <v>310</v>
      </c>
      <c r="AE1168">
        <v>-59.130486697824082</v>
      </c>
      <c r="AF1168">
        <v>91.5</v>
      </c>
      <c r="AG1168">
        <v>8.119999885559082</v>
      </c>
      <c r="AH1168">
        <v>335</v>
      </c>
      <c r="AI1168" t="s">
        <v>310</v>
      </c>
      <c r="AJ1168">
        <v>2</v>
      </c>
      <c r="AK1168">
        <v>20000</v>
      </c>
      <c r="AL1168" t="s">
        <v>310</v>
      </c>
      <c r="AM1168" t="s">
        <v>310</v>
      </c>
      <c r="AN1168" t="s">
        <v>310</v>
      </c>
      <c r="AO1168" t="s">
        <v>310</v>
      </c>
      <c r="AP1168" t="s">
        <v>310</v>
      </c>
      <c r="AQ1168" t="s">
        <v>310</v>
      </c>
      <c r="AR1168">
        <v>27.172351880827616</v>
      </c>
      <c r="AS1168">
        <v>4.3323496554040636E-2</v>
      </c>
      <c r="AT1168">
        <v>68.173044262982771</v>
      </c>
      <c r="AU1168">
        <v>61.740375117362255</v>
      </c>
      <c r="AV1168">
        <v>59.003985366692781</v>
      </c>
      <c r="AW1168">
        <v>58.852153764637542</v>
      </c>
      <c r="AX1168">
        <v>58.091890677240002</v>
      </c>
      <c r="AY1168">
        <v>57.888807685778666</v>
      </c>
      <c r="AZ1168">
        <v>20.534307585107378</v>
      </c>
      <c r="BA1168">
        <v>-15.735070926358127</v>
      </c>
      <c r="BB1168">
        <v>63.468725349293081</v>
      </c>
      <c r="BC1168">
        <v>1120.3922784177819</v>
      </c>
      <c r="BD1168">
        <v>-18.210957286259173</v>
      </c>
      <c r="BE1168" s="33">
        <v>7.6499998569488525E-2</v>
      </c>
      <c r="BF1168" s="33"/>
    </row>
    <row r="1169" spans="3:58" x14ac:dyDescent="0.3">
      <c r="C1169" s="34">
        <v>43898</v>
      </c>
      <c r="D1169">
        <v>3149.3701618620066</v>
      </c>
      <c r="E1169">
        <v>57.106520772654193</v>
      </c>
      <c r="F1169">
        <v>58.542870885950236</v>
      </c>
      <c r="G1169" t="s">
        <v>310</v>
      </c>
      <c r="H1169">
        <v>79.054587719388692</v>
      </c>
      <c r="I1169">
        <v>57.387958983946241</v>
      </c>
      <c r="J1169" t="s">
        <v>310</v>
      </c>
      <c r="K1169">
        <v>71.78745486353381</v>
      </c>
      <c r="L1169">
        <v>59.07096062563955</v>
      </c>
      <c r="M1169">
        <v>99.963640998498761</v>
      </c>
      <c r="N1169">
        <v>75.607065380170582</v>
      </c>
      <c r="O1169">
        <v>0.14264978060285413</v>
      </c>
      <c r="P1169">
        <v>4.9738123694602933E-3</v>
      </c>
      <c r="Q1169">
        <v>1.0747102074816038E-2</v>
      </c>
      <c r="R1169" t="s">
        <v>310</v>
      </c>
      <c r="S1169" t="s">
        <v>310</v>
      </c>
      <c r="T1169">
        <v>2149.5480108249008</v>
      </c>
      <c r="U1169" t="s">
        <v>310</v>
      </c>
      <c r="V1169">
        <v>-31.785059697489359</v>
      </c>
      <c r="W1169">
        <v>24</v>
      </c>
      <c r="X1169">
        <v>0.73669999837875366</v>
      </c>
      <c r="Y1169">
        <v>1.4600000381469727</v>
      </c>
      <c r="Z1169" t="s">
        <v>310</v>
      </c>
      <c r="AA1169" t="s">
        <v>310</v>
      </c>
      <c r="AB1169" t="s">
        <v>310</v>
      </c>
      <c r="AC1169" t="s">
        <v>310</v>
      </c>
      <c r="AD1169" t="s">
        <v>310</v>
      </c>
      <c r="AE1169">
        <v>-59.948116582522331</v>
      </c>
      <c r="AF1169">
        <v>91.5</v>
      </c>
      <c r="AG1169">
        <v>8.119999885559082</v>
      </c>
      <c r="AH1169">
        <v>335</v>
      </c>
      <c r="AI1169" t="s">
        <v>310</v>
      </c>
      <c r="AJ1169">
        <v>2</v>
      </c>
      <c r="AK1169">
        <v>20000</v>
      </c>
      <c r="AL1169" t="s">
        <v>310</v>
      </c>
      <c r="AM1169" t="s">
        <v>310</v>
      </c>
      <c r="AN1169" t="s">
        <v>310</v>
      </c>
      <c r="AO1169" t="s">
        <v>310</v>
      </c>
      <c r="AP1169" t="s">
        <v>310</v>
      </c>
      <c r="AQ1169" t="s">
        <v>310</v>
      </c>
      <c r="AR1169">
        <v>2722.612063597393</v>
      </c>
      <c r="AS1169">
        <v>6.9066230326551121</v>
      </c>
      <c r="AT1169">
        <v>64.650905713708099</v>
      </c>
      <c r="AU1169">
        <v>60.451778778575267</v>
      </c>
      <c r="AV1169">
        <v>60.487673745650838</v>
      </c>
      <c r="AW1169">
        <v>59.274927564974043</v>
      </c>
      <c r="AX1169">
        <v>58.675366398525711</v>
      </c>
      <c r="AY1169">
        <v>59.290878639856864</v>
      </c>
      <c r="AZ1169">
        <v>20.48707821017604</v>
      </c>
      <c r="BA1169">
        <v>-16.083698870557267</v>
      </c>
      <c r="BB1169">
        <v>55.831152595465618</v>
      </c>
      <c r="BC1169">
        <v>1145.3721677409283</v>
      </c>
      <c r="BD1169">
        <v>429.31343788055011</v>
      </c>
      <c r="BE1169" s="33">
        <v>7.6499998569488525E-2</v>
      </c>
      <c r="BF1169" s="33"/>
    </row>
    <row r="1170" spans="3:58" x14ac:dyDescent="0.3">
      <c r="C1170" s="34">
        <v>43899</v>
      </c>
      <c r="D1170">
        <v>809.61425358564679</v>
      </c>
      <c r="E1170">
        <v>66.337063840458981</v>
      </c>
      <c r="F1170">
        <v>66.436333821509052</v>
      </c>
      <c r="G1170" t="s">
        <v>310</v>
      </c>
      <c r="H1170">
        <v>475.53729849497131</v>
      </c>
      <c r="I1170">
        <v>60.796853016430823</v>
      </c>
      <c r="J1170" t="s">
        <v>310</v>
      </c>
      <c r="K1170">
        <v>530.9255111983905</v>
      </c>
      <c r="L1170">
        <v>70.644122681144964</v>
      </c>
      <c r="M1170">
        <v>268.35487750217982</v>
      </c>
      <c r="N1170">
        <v>450.58813992344074</v>
      </c>
      <c r="O1170">
        <v>1.1533091483252988</v>
      </c>
      <c r="P1170">
        <v>0.87808371888414494</v>
      </c>
      <c r="Q1170">
        <v>7.3852733313621521E-2</v>
      </c>
      <c r="R1170" t="s">
        <v>310</v>
      </c>
      <c r="S1170">
        <v>548.24087367359618</v>
      </c>
      <c r="T1170">
        <v>2169.3301713274732</v>
      </c>
      <c r="U1170" t="s">
        <v>310</v>
      </c>
      <c r="V1170">
        <v>-33.269035187384731</v>
      </c>
      <c r="W1170">
        <v>24</v>
      </c>
      <c r="X1170">
        <v>0.73669999837875366</v>
      </c>
      <c r="Y1170">
        <v>1.4600000381469727</v>
      </c>
      <c r="Z1170" t="s">
        <v>310</v>
      </c>
      <c r="AA1170" t="s">
        <v>310</v>
      </c>
      <c r="AB1170" t="s">
        <v>310</v>
      </c>
      <c r="AC1170" t="s">
        <v>310</v>
      </c>
      <c r="AD1170" t="s">
        <v>310</v>
      </c>
      <c r="AE1170">
        <v>-58.128552240712388</v>
      </c>
      <c r="AF1170">
        <v>91.5</v>
      </c>
      <c r="AG1170">
        <v>8.119999885559082</v>
      </c>
      <c r="AH1170">
        <v>335</v>
      </c>
      <c r="AI1170" t="s">
        <v>310</v>
      </c>
      <c r="AJ1170">
        <v>2</v>
      </c>
      <c r="AK1170">
        <v>20000</v>
      </c>
      <c r="AL1170" t="s">
        <v>310</v>
      </c>
      <c r="AM1170" t="s">
        <v>310</v>
      </c>
      <c r="AN1170" t="s">
        <v>310</v>
      </c>
      <c r="AO1170" t="s">
        <v>310</v>
      </c>
      <c r="AP1170" t="s">
        <v>310</v>
      </c>
      <c r="AQ1170" t="s">
        <v>310</v>
      </c>
      <c r="AR1170">
        <v>14304.575078996337</v>
      </c>
      <c r="AS1170">
        <v>5.8202382006367275</v>
      </c>
      <c r="AT1170">
        <v>68.383417247818628</v>
      </c>
      <c r="AU1170">
        <v>62.89992345214791</v>
      </c>
      <c r="AV1170">
        <v>63.098534766958963</v>
      </c>
      <c r="AW1170">
        <v>63.023440617594169</v>
      </c>
      <c r="AX1170">
        <v>62.239117530855346</v>
      </c>
      <c r="AY1170">
        <v>61.981447537668089</v>
      </c>
      <c r="AZ1170">
        <v>20.553599012934214</v>
      </c>
      <c r="BA1170">
        <v>6312.1703539522241</v>
      </c>
      <c r="BB1170">
        <v>62.170479239315924</v>
      </c>
      <c r="BC1170">
        <v>1087.6275285002343</v>
      </c>
      <c r="BD1170">
        <v>1745.9655504993798</v>
      </c>
      <c r="BE1170" s="33">
        <v>7.6499998569488525E-2</v>
      </c>
      <c r="BF1170" s="33"/>
    </row>
    <row r="1171" spans="3:58" x14ac:dyDescent="0.3">
      <c r="C1171" s="34">
        <v>43900</v>
      </c>
      <c r="D1171">
        <v>612.7047639615563</v>
      </c>
      <c r="E1171">
        <v>70.412493864773126</v>
      </c>
      <c r="F1171">
        <v>74.716533627851419</v>
      </c>
      <c r="G1171" t="s">
        <v>310</v>
      </c>
      <c r="H1171">
        <v>1056.0319314116587</v>
      </c>
      <c r="I1171">
        <v>64.302766661607933</v>
      </c>
      <c r="J1171" t="s">
        <v>310</v>
      </c>
      <c r="K1171">
        <v>1100.1702710507195</v>
      </c>
      <c r="L1171">
        <v>81.597146409717396</v>
      </c>
      <c r="M1171">
        <v>280.99711970851575</v>
      </c>
      <c r="N1171">
        <v>1019.9406339966582</v>
      </c>
      <c r="O1171">
        <v>2.0037565677317368</v>
      </c>
      <c r="P1171">
        <v>1.651465890131258</v>
      </c>
      <c r="Q1171">
        <v>0.14609832944407636</v>
      </c>
      <c r="R1171" t="s">
        <v>310</v>
      </c>
      <c r="S1171">
        <v>522.10009232522361</v>
      </c>
      <c r="T1171">
        <v>2172.9214614526491</v>
      </c>
      <c r="U1171" t="s">
        <v>310</v>
      </c>
      <c r="V1171">
        <v>-34.68472279326852</v>
      </c>
      <c r="W1171">
        <v>24</v>
      </c>
      <c r="X1171">
        <v>0.73669999837875366</v>
      </c>
      <c r="Y1171">
        <v>1.4600000381469727</v>
      </c>
      <c r="Z1171" t="s">
        <v>310</v>
      </c>
      <c r="AA1171" t="s">
        <v>310</v>
      </c>
      <c r="AB1171" t="s">
        <v>310</v>
      </c>
      <c r="AC1171" t="s">
        <v>310</v>
      </c>
      <c r="AD1171" t="s">
        <v>310</v>
      </c>
      <c r="AE1171">
        <v>-59.528719085320979</v>
      </c>
      <c r="AF1171">
        <v>91.5</v>
      </c>
      <c r="AG1171">
        <v>8.119999885559082</v>
      </c>
      <c r="AH1171">
        <v>335</v>
      </c>
      <c r="AI1171" t="s">
        <v>310</v>
      </c>
      <c r="AJ1171">
        <v>2</v>
      </c>
      <c r="AK1171">
        <v>20000</v>
      </c>
      <c r="AL1171" t="s">
        <v>310</v>
      </c>
      <c r="AM1171" t="s">
        <v>310</v>
      </c>
      <c r="AN1171" t="s">
        <v>310</v>
      </c>
      <c r="AO1171" t="s">
        <v>310</v>
      </c>
      <c r="AP1171" t="s">
        <v>310</v>
      </c>
      <c r="AQ1171" t="s">
        <v>310</v>
      </c>
      <c r="AR1171">
        <v>17749.020007650139</v>
      </c>
      <c r="AS1171">
        <v>3.4550482738830492</v>
      </c>
      <c r="AT1171">
        <v>76.9102375557367</v>
      </c>
      <c r="AU1171">
        <v>68.238194478347964</v>
      </c>
      <c r="AV1171">
        <v>68.411426967312082</v>
      </c>
      <c r="AW1171">
        <v>68.227185182987299</v>
      </c>
      <c r="AX1171">
        <v>67.39015594579115</v>
      </c>
      <c r="AY1171">
        <v>67.328217432945252</v>
      </c>
      <c r="AZ1171">
        <v>20.490006934708518</v>
      </c>
      <c r="BA1171">
        <v>20861.853014092456</v>
      </c>
      <c r="BB1171">
        <v>66.211527104990381</v>
      </c>
      <c r="BC1171">
        <v>1038.7349399800103</v>
      </c>
      <c r="BD1171">
        <v>-1.2615111404042982</v>
      </c>
      <c r="BE1171" s="33">
        <v>7.6499998569488525E-2</v>
      </c>
      <c r="BF1171" s="33"/>
    </row>
    <row r="1172" spans="3:58" x14ac:dyDescent="0.3">
      <c r="C1172" s="34">
        <v>43901</v>
      </c>
      <c r="D1172">
        <v>1128.832458470908</v>
      </c>
      <c r="E1172">
        <v>73.164936780720822</v>
      </c>
      <c r="F1172">
        <v>81.128788596929326</v>
      </c>
      <c r="G1172">
        <v>632.39939954443048</v>
      </c>
      <c r="H1172">
        <v>1005.4991585027773</v>
      </c>
      <c r="I1172">
        <v>73.46489565211364</v>
      </c>
      <c r="J1172" t="s">
        <v>310</v>
      </c>
      <c r="K1172">
        <v>968.45060590439425</v>
      </c>
      <c r="L1172">
        <v>256.18414003595734</v>
      </c>
      <c r="M1172">
        <v>285.74153473549666</v>
      </c>
      <c r="N1172">
        <v>996.35350758906611</v>
      </c>
      <c r="O1172">
        <v>2.5457364326051546</v>
      </c>
      <c r="P1172">
        <v>2.1512195683857498</v>
      </c>
      <c r="Q1172">
        <v>0.12548748256958672</v>
      </c>
      <c r="R1172" t="s">
        <v>310</v>
      </c>
      <c r="S1172">
        <v>1660.5433196351039</v>
      </c>
      <c r="T1172">
        <v>2180.8836429597886</v>
      </c>
      <c r="U1172" t="s">
        <v>310</v>
      </c>
      <c r="V1172">
        <v>-36.171396188472599</v>
      </c>
      <c r="W1172">
        <v>24</v>
      </c>
      <c r="X1172">
        <v>0.73669999837875366</v>
      </c>
      <c r="Y1172">
        <v>1.4600000381469727</v>
      </c>
      <c r="Z1172" t="s">
        <v>310</v>
      </c>
      <c r="AA1172" t="s">
        <v>310</v>
      </c>
      <c r="AB1172" t="s">
        <v>310</v>
      </c>
      <c r="AC1172" t="s">
        <v>310</v>
      </c>
      <c r="AD1172" t="s">
        <v>310</v>
      </c>
      <c r="AE1172">
        <v>-59.736866378561388</v>
      </c>
      <c r="AF1172">
        <v>91.5</v>
      </c>
      <c r="AG1172">
        <v>8.119999885559082</v>
      </c>
      <c r="AH1172">
        <v>335</v>
      </c>
      <c r="AI1172" t="s">
        <v>310</v>
      </c>
      <c r="AJ1172">
        <v>2</v>
      </c>
      <c r="AK1172">
        <v>20000</v>
      </c>
      <c r="AL1172" t="s">
        <v>310</v>
      </c>
      <c r="AM1172" t="s">
        <v>310</v>
      </c>
      <c r="AN1172" t="s">
        <v>310</v>
      </c>
      <c r="AO1172" t="s">
        <v>310</v>
      </c>
      <c r="AP1172" t="s">
        <v>310</v>
      </c>
      <c r="AQ1172" t="s">
        <v>310</v>
      </c>
      <c r="AR1172">
        <v>24743.980176650839</v>
      </c>
      <c r="AS1172">
        <v>1.6644477799804196</v>
      </c>
      <c r="AT1172">
        <v>79.712668906360207</v>
      </c>
      <c r="AU1172">
        <v>70.314538868564995</v>
      </c>
      <c r="AV1172">
        <v>72.092082440129431</v>
      </c>
      <c r="AW1172">
        <v>71.713903420718708</v>
      </c>
      <c r="AX1172">
        <v>70.88442796676695</v>
      </c>
      <c r="AY1172">
        <v>70.953233624354098</v>
      </c>
      <c r="AZ1172">
        <v>20.470959977538033</v>
      </c>
      <c r="BA1172">
        <v>20357.969360666411</v>
      </c>
      <c r="BB1172">
        <v>68.977014420208562</v>
      </c>
      <c r="BC1172">
        <v>1048.2766818753253</v>
      </c>
      <c r="BD1172">
        <v>-5.7347514989455384</v>
      </c>
      <c r="BE1172" s="33">
        <v>7.6499998569488525E-2</v>
      </c>
      <c r="BF1172" s="33"/>
    </row>
    <row r="1173" spans="3:58" x14ac:dyDescent="0.3">
      <c r="C1173" s="34">
        <v>43902</v>
      </c>
      <c r="D1173">
        <v>1012.9925147842476</v>
      </c>
      <c r="E1173">
        <v>74.654227501759706</v>
      </c>
      <c r="F1173">
        <v>77.273894578890591</v>
      </c>
      <c r="G1173">
        <v>253.88628469364861</v>
      </c>
      <c r="H1173">
        <v>324.51241997003478</v>
      </c>
      <c r="I1173">
        <v>75.339283075976979</v>
      </c>
      <c r="J1173" t="s">
        <v>310</v>
      </c>
      <c r="K1173">
        <v>147.27445433841021</v>
      </c>
      <c r="L1173">
        <v>112.51149606730672</v>
      </c>
      <c r="M1173">
        <v>112.21280782580932</v>
      </c>
      <c r="N1173">
        <v>415.58630587419418</v>
      </c>
      <c r="O1173">
        <v>0.29715240277242172</v>
      </c>
      <c r="P1173">
        <v>2.652831631005637</v>
      </c>
      <c r="Q1173">
        <v>-2.5104928403225162</v>
      </c>
      <c r="R1173">
        <v>611.15405462595425</v>
      </c>
      <c r="S1173">
        <v>2149.4655867334959</v>
      </c>
      <c r="T1173">
        <v>2195.0157217300161</v>
      </c>
      <c r="U1173">
        <v>1256.0970625945768</v>
      </c>
      <c r="V1173">
        <v>-22.786528892068564</v>
      </c>
      <c r="W1173">
        <v>24</v>
      </c>
      <c r="X1173">
        <v>0.73669999837875366</v>
      </c>
      <c r="Y1173">
        <v>1.4600000381469727</v>
      </c>
      <c r="Z1173" t="s">
        <v>310</v>
      </c>
      <c r="AA1173" t="s">
        <v>310</v>
      </c>
      <c r="AB1173" t="s">
        <v>310</v>
      </c>
      <c r="AC1173" t="s">
        <v>310</v>
      </c>
      <c r="AD1173" t="s">
        <v>310</v>
      </c>
      <c r="AE1173">
        <v>-61.300795303389215</v>
      </c>
      <c r="AF1173">
        <v>91.5</v>
      </c>
      <c r="AG1173">
        <v>8.119999885559082</v>
      </c>
      <c r="AH1173">
        <v>335</v>
      </c>
      <c r="AI1173" t="s">
        <v>310</v>
      </c>
      <c r="AJ1173">
        <v>2</v>
      </c>
      <c r="AK1173">
        <v>20000</v>
      </c>
      <c r="AL1173" t="s">
        <v>310</v>
      </c>
      <c r="AM1173" t="s">
        <v>310</v>
      </c>
      <c r="AN1173" t="s">
        <v>310</v>
      </c>
      <c r="AO1173" t="s">
        <v>310</v>
      </c>
      <c r="AP1173" t="s">
        <v>310</v>
      </c>
      <c r="AQ1173" t="s">
        <v>310</v>
      </c>
      <c r="AR1173">
        <v>5515.9208788321039</v>
      </c>
      <c r="AS1173">
        <v>1.043539371096261</v>
      </c>
      <c r="AT1173">
        <v>78.690719068620794</v>
      </c>
      <c r="AU1173">
        <v>72.157906308595329</v>
      </c>
      <c r="AV1173">
        <v>73.696505919789061</v>
      </c>
      <c r="AW1173">
        <v>73.13308551926022</v>
      </c>
      <c r="AX1173">
        <v>72.425672834798704</v>
      </c>
      <c r="AY1173">
        <v>72.531884721604442</v>
      </c>
      <c r="AZ1173">
        <v>20.503997367222318</v>
      </c>
      <c r="BA1173">
        <v>73.234500875071205</v>
      </c>
      <c r="BB1173">
        <v>72.35019966523619</v>
      </c>
      <c r="BC1173">
        <v>1084.6575609475378</v>
      </c>
      <c r="BD1173">
        <v>1050.8148590799694</v>
      </c>
      <c r="BE1173" s="33">
        <v>7.6499998569488525E-2</v>
      </c>
      <c r="BF1173" s="33"/>
    </row>
    <row r="1174" spans="3:58" x14ac:dyDescent="0.3">
      <c r="C1174" s="34">
        <v>43903</v>
      </c>
      <c r="D1174">
        <v>2280.343361086253</v>
      </c>
      <c r="E1174">
        <v>58.292532359596983</v>
      </c>
      <c r="F1174">
        <v>62.814771940341245</v>
      </c>
      <c r="G1174">
        <v>241.30801063861171</v>
      </c>
      <c r="H1174">
        <v>866.8711252889932</v>
      </c>
      <c r="I1174">
        <v>66.021912875205317</v>
      </c>
      <c r="J1174" t="s">
        <v>310</v>
      </c>
      <c r="K1174">
        <v>1036.3656234766433</v>
      </c>
      <c r="L1174">
        <v>226.40022249964261</v>
      </c>
      <c r="M1174">
        <v>290.81065006766221</v>
      </c>
      <c r="N1174">
        <v>850.36832478838596</v>
      </c>
      <c r="O1174">
        <v>4.4180050872615961</v>
      </c>
      <c r="P1174">
        <v>9.9417153462344388</v>
      </c>
      <c r="Q1174">
        <v>-1.4810852728198107</v>
      </c>
      <c r="R1174">
        <v>902.48772698559856</v>
      </c>
      <c r="S1174">
        <v>2788.5903749771887</v>
      </c>
      <c r="T1174">
        <v>4296.6723324427885</v>
      </c>
      <c r="U1174">
        <v>2201.3726436071697</v>
      </c>
      <c r="V1174">
        <v>143.83917925399294</v>
      </c>
      <c r="W1174">
        <v>24</v>
      </c>
      <c r="X1174">
        <v>0.73669999837875366</v>
      </c>
      <c r="Y1174">
        <v>1.4600000381469727</v>
      </c>
      <c r="Z1174" t="s">
        <v>310</v>
      </c>
      <c r="AA1174" t="s">
        <v>310</v>
      </c>
      <c r="AB1174" t="s">
        <v>310</v>
      </c>
      <c r="AC1174" t="s">
        <v>310</v>
      </c>
      <c r="AD1174" t="s">
        <v>310</v>
      </c>
      <c r="AE1174">
        <v>-65.307331913211627</v>
      </c>
      <c r="AF1174">
        <v>91.5</v>
      </c>
      <c r="AG1174">
        <v>8.119999885559082</v>
      </c>
      <c r="AH1174">
        <v>335</v>
      </c>
      <c r="AI1174" t="s">
        <v>310</v>
      </c>
      <c r="AJ1174">
        <v>2</v>
      </c>
      <c r="AK1174">
        <v>20000</v>
      </c>
      <c r="AL1174" t="s">
        <v>310</v>
      </c>
      <c r="AM1174" t="s">
        <v>310</v>
      </c>
      <c r="AN1174" t="s">
        <v>310</v>
      </c>
      <c r="AO1174" t="s">
        <v>310</v>
      </c>
      <c r="AP1174" t="s">
        <v>310</v>
      </c>
      <c r="AQ1174" t="s">
        <v>310</v>
      </c>
      <c r="AR1174">
        <v>29533.92781649829</v>
      </c>
      <c r="AS1174">
        <v>4.0786332871181417</v>
      </c>
      <c r="AT1174">
        <v>64.36977535562103</v>
      </c>
      <c r="AU1174">
        <v>61.679069944819709</v>
      </c>
      <c r="AV1174">
        <v>63.661274984821716</v>
      </c>
      <c r="AW1174">
        <v>62.154952918777987</v>
      </c>
      <c r="AX1174">
        <v>61.52599241343956</v>
      </c>
      <c r="AY1174">
        <v>62.409108134344031</v>
      </c>
      <c r="AZ1174">
        <v>20.432943075032963</v>
      </c>
      <c r="BA1174">
        <v>20261.342419157885</v>
      </c>
      <c r="BB1174">
        <v>54.707060341044937</v>
      </c>
      <c r="BC1174">
        <v>1064.4266453424993</v>
      </c>
      <c r="BD1174">
        <v>5290.476945437289</v>
      </c>
      <c r="BE1174" s="33">
        <v>7.6499998569488525E-2</v>
      </c>
      <c r="BF1174" s="33"/>
    </row>
    <row r="1175" spans="3:58" x14ac:dyDescent="0.3">
      <c r="C1175" s="34">
        <v>43904</v>
      </c>
      <c r="D1175">
        <v>5243.2746821352966</v>
      </c>
      <c r="E1175">
        <v>98.663229030601428</v>
      </c>
      <c r="F1175">
        <v>67.127468572483011</v>
      </c>
      <c r="G1175">
        <v>249.69315248802911</v>
      </c>
      <c r="H1175">
        <v>948.81174298307553</v>
      </c>
      <c r="I1175">
        <v>58.642969759621124</v>
      </c>
      <c r="J1175" t="s">
        <v>310</v>
      </c>
      <c r="K1175">
        <v>979.19405206889564</v>
      </c>
      <c r="L1175">
        <v>320.87640713682435</v>
      </c>
      <c r="M1175">
        <v>335.74202945809424</v>
      </c>
      <c r="N1175">
        <v>943.04502053844271</v>
      </c>
      <c r="O1175">
        <v>10.959890547257952</v>
      </c>
      <c r="P1175">
        <v>13.881185111242768</v>
      </c>
      <c r="Q1175">
        <v>4.7181240746760054</v>
      </c>
      <c r="R1175">
        <v>881.71794710510051</v>
      </c>
      <c r="S1175">
        <v>2103.446341784203</v>
      </c>
      <c r="T1175">
        <v>4300.021810314508</v>
      </c>
      <c r="U1175">
        <v>2199.9998427803584</v>
      </c>
      <c r="V1175">
        <v>149.27577004950365</v>
      </c>
      <c r="W1175">
        <v>24</v>
      </c>
      <c r="X1175">
        <v>0.73669999837875366</v>
      </c>
      <c r="Y1175">
        <v>1.4600000381469727</v>
      </c>
      <c r="Z1175" t="s">
        <v>310</v>
      </c>
      <c r="AA1175" t="s">
        <v>310</v>
      </c>
      <c r="AB1175" t="s">
        <v>310</v>
      </c>
      <c r="AC1175" t="s">
        <v>310</v>
      </c>
      <c r="AD1175" t="s">
        <v>310</v>
      </c>
      <c r="AE1175">
        <v>-64.909646292728667</v>
      </c>
      <c r="AF1175">
        <v>91.5</v>
      </c>
      <c r="AG1175">
        <v>8.119999885559082</v>
      </c>
      <c r="AH1175">
        <v>335</v>
      </c>
      <c r="AI1175" t="s">
        <v>310</v>
      </c>
      <c r="AJ1175">
        <v>2</v>
      </c>
      <c r="AK1175">
        <v>20000</v>
      </c>
      <c r="AL1175" t="s">
        <v>310</v>
      </c>
      <c r="AM1175" t="s">
        <v>310</v>
      </c>
      <c r="AN1175" t="s">
        <v>310</v>
      </c>
      <c r="AO1175" t="s">
        <v>310</v>
      </c>
      <c r="AP1175" t="s">
        <v>310</v>
      </c>
      <c r="AQ1175" t="s">
        <v>310</v>
      </c>
      <c r="AR1175">
        <v>25090.240657613238</v>
      </c>
      <c r="AS1175">
        <v>0.11852194645492653</v>
      </c>
      <c r="AT1175">
        <v>120.59302570463471</v>
      </c>
      <c r="AU1175">
        <v>101.51678189348799</v>
      </c>
      <c r="AV1175">
        <v>101.19031009679554</v>
      </c>
      <c r="AW1175">
        <v>100.01328115006089</v>
      </c>
      <c r="AX1175">
        <v>99.300315359952819</v>
      </c>
      <c r="AY1175">
        <v>100.41795932771078</v>
      </c>
      <c r="AZ1175">
        <v>20.17983495557344</v>
      </c>
      <c r="BA1175">
        <v>29357.648580815356</v>
      </c>
      <c r="BB1175">
        <v>55.20617357069154</v>
      </c>
      <c r="BC1175">
        <v>1140.5947686662048</v>
      </c>
      <c r="BD1175">
        <v>5337.1017517846331</v>
      </c>
      <c r="BE1175" s="33">
        <v>7.6499998569488525E-2</v>
      </c>
      <c r="BF1175" s="33"/>
    </row>
    <row r="1176" spans="3:58" x14ac:dyDescent="0.3">
      <c r="C1176" s="34">
        <v>43905</v>
      </c>
      <c r="D1176">
        <v>8184.6985458079371</v>
      </c>
      <c r="E1176">
        <v>154.74022453300793</v>
      </c>
      <c r="F1176">
        <v>108.00096323180871</v>
      </c>
      <c r="G1176">
        <v>246.81597800915566</v>
      </c>
      <c r="H1176">
        <v>884.97845426651031</v>
      </c>
      <c r="I1176">
        <v>57.496991149786972</v>
      </c>
      <c r="J1176" t="s">
        <v>310</v>
      </c>
      <c r="K1176">
        <v>935.84968526514933</v>
      </c>
      <c r="L1176">
        <v>322.32883178338113</v>
      </c>
      <c r="M1176">
        <v>344.53744756008706</v>
      </c>
      <c r="N1176">
        <v>878.65887300041243</v>
      </c>
      <c r="O1176">
        <v>9.7537046259968747</v>
      </c>
      <c r="P1176">
        <v>12.731756380364066</v>
      </c>
      <c r="Q1176">
        <v>5.0452878031096002</v>
      </c>
      <c r="R1176">
        <v>835.82479127605416</v>
      </c>
      <c r="S1176">
        <v>2163.7816731860207</v>
      </c>
      <c r="T1176">
        <v>4290.499867519351</v>
      </c>
      <c r="U1176">
        <v>2079.8091596364106</v>
      </c>
      <c r="V1176">
        <v>310.94198895262355</v>
      </c>
      <c r="W1176">
        <v>24</v>
      </c>
      <c r="X1176">
        <v>0.73669999837875366</v>
      </c>
      <c r="Y1176">
        <v>1.4600000381469727</v>
      </c>
      <c r="Z1176" t="s">
        <v>310</v>
      </c>
      <c r="AA1176" t="s">
        <v>310</v>
      </c>
      <c r="AB1176" t="s">
        <v>310</v>
      </c>
      <c r="AC1176" t="s">
        <v>310</v>
      </c>
      <c r="AD1176" t="s">
        <v>310</v>
      </c>
      <c r="AE1176">
        <v>-65.233632797386335</v>
      </c>
      <c r="AF1176">
        <v>91.5</v>
      </c>
      <c r="AG1176">
        <v>8.119999885559082</v>
      </c>
      <c r="AH1176">
        <v>335</v>
      </c>
      <c r="AI1176" t="s">
        <v>310</v>
      </c>
      <c r="AJ1176">
        <v>2</v>
      </c>
      <c r="AK1176">
        <v>20000</v>
      </c>
      <c r="AL1176" t="s">
        <v>310</v>
      </c>
      <c r="AM1176" t="s">
        <v>310</v>
      </c>
      <c r="AN1176" t="s">
        <v>310</v>
      </c>
      <c r="AO1176" t="s">
        <v>310</v>
      </c>
      <c r="AP1176" t="s">
        <v>310</v>
      </c>
      <c r="AQ1176" t="s">
        <v>310</v>
      </c>
      <c r="AR1176">
        <v>24577.924318956895</v>
      </c>
      <c r="AS1176">
        <v>5284.5850129055098</v>
      </c>
      <c r="AT1176">
        <v>235.7829760540294</v>
      </c>
      <c r="AU1176">
        <v>287.28686850867615</v>
      </c>
      <c r="AV1176">
        <v>276.47147956570961</v>
      </c>
      <c r="AW1176">
        <v>291.05991423159219</v>
      </c>
      <c r="AX1176">
        <v>287.14422256310934</v>
      </c>
      <c r="AY1176">
        <v>281.84164324968259</v>
      </c>
      <c r="AZ1176">
        <v>15.607794285411279</v>
      </c>
      <c r="BA1176">
        <v>28033.047088843701</v>
      </c>
      <c r="BB1176">
        <v>49.118836539679279</v>
      </c>
      <c r="BC1176">
        <v>1035.6223195437763</v>
      </c>
      <c r="BD1176">
        <v>5245.770480235823</v>
      </c>
      <c r="BE1176" s="33">
        <v>7.6499998569488525E-2</v>
      </c>
      <c r="BF1176" s="33"/>
    </row>
    <row r="1177" spans="3:58" x14ac:dyDescent="0.3">
      <c r="C1177" s="34">
        <v>43906</v>
      </c>
      <c r="D1177">
        <v>9255.8993704449858</v>
      </c>
      <c r="E1177">
        <v>162.05585773911068</v>
      </c>
      <c r="F1177">
        <v>322.4123509433216</v>
      </c>
      <c r="G1177">
        <v>586.90557827615123</v>
      </c>
      <c r="H1177">
        <v>1260.0997597303121</v>
      </c>
      <c r="I1177">
        <v>54.149117139055093</v>
      </c>
      <c r="J1177" t="s">
        <v>310</v>
      </c>
      <c r="K1177">
        <v>744.64446182849906</v>
      </c>
      <c r="L1177">
        <v>312.34266034831631</v>
      </c>
      <c r="M1177">
        <v>338.85894748091431</v>
      </c>
      <c r="N1177">
        <v>1256.3936282666307</v>
      </c>
      <c r="O1177">
        <v>11.54120123492334</v>
      </c>
      <c r="P1177">
        <v>11.176312233131858</v>
      </c>
      <c r="Q1177">
        <v>4.2434578345574856</v>
      </c>
      <c r="R1177">
        <v>1237.7849257517526</v>
      </c>
      <c r="S1177">
        <v>4560.8923924972451</v>
      </c>
      <c r="T1177">
        <v>4199.7049669802573</v>
      </c>
      <c r="U1177">
        <v>2199.6834854067374</v>
      </c>
      <c r="V1177">
        <v>411.69590218439259</v>
      </c>
      <c r="W1177">
        <v>24</v>
      </c>
      <c r="X1177">
        <v>0.73669999837875366</v>
      </c>
      <c r="Y1177">
        <v>1.4600000381469727</v>
      </c>
      <c r="Z1177" t="s">
        <v>310</v>
      </c>
      <c r="AA1177" t="s">
        <v>310</v>
      </c>
      <c r="AB1177" t="s">
        <v>310</v>
      </c>
      <c r="AC1177" t="s">
        <v>310</v>
      </c>
      <c r="AD1177" t="s">
        <v>310</v>
      </c>
      <c r="AE1177">
        <v>-64.074385307447173</v>
      </c>
      <c r="AF1177">
        <v>91.5</v>
      </c>
      <c r="AG1177">
        <v>8.119999885559082</v>
      </c>
      <c r="AH1177">
        <v>335</v>
      </c>
      <c r="AI1177" t="s">
        <v>310</v>
      </c>
      <c r="AJ1177">
        <v>2</v>
      </c>
      <c r="AK1177">
        <v>13321.174864084633</v>
      </c>
      <c r="AL1177" t="s">
        <v>310</v>
      </c>
      <c r="AM1177" t="s">
        <v>310</v>
      </c>
      <c r="AN1177" t="s">
        <v>310</v>
      </c>
      <c r="AO1177" t="s">
        <v>310</v>
      </c>
      <c r="AP1177" t="s">
        <v>310</v>
      </c>
      <c r="AQ1177" t="s">
        <v>310</v>
      </c>
      <c r="AR1177">
        <v>25361.998644511055</v>
      </c>
      <c r="AS1177">
        <v>15894.503237864474</v>
      </c>
      <c r="AT1177">
        <v>383.87533728489331</v>
      </c>
      <c r="AU1177">
        <v>494.44723137410176</v>
      </c>
      <c r="AV1177">
        <v>413.42517375856244</v>
      </c>
      <c r="AW1177">
        <v>436.04420644442257</v>
      </c>
      <c r="AX1177">
        <v>433.02269185156206</v>
      </c>
      <c r="AY1177">
        <v>425.47572911386902</v>
      </c>
      <c r="AZ1177">
        <v>10.264074004695509</v>
      </c>
      <c r="BA1177">
        <v>17005.614649039613</v>
      </c>
      <c r="BB1177">
        <v>51.28493976253003</v>
      </c>
      <c r="BC1177">
        <v>1026.9937431055155</v>
      </c>
      <c r="BD1177">
        <v>8204.7859027170598</v>
      </c>
      <c r="BE1177" s="33">
        <v>7.6499998569488525E-2</v>
      </c>
      <c r="BF1177" s="33"/>
    </row>
    <row r="1178" spans="3:58" x14ac:dyDescent="0.3">
      <c r="C1178" s="34">
        <v>43907</v>
      </c>
      <c r="D1178">
        <v>10648.982581337665</v>
      </c>
      <c r="E1178">
        <v>164.53023930022985</v>
      </c>
      <c r="F1178">
        <v>240.2217983413091</v>
      </c>
      <c r="G1178">
        <v>537.89562223144378</v>
      </c>
      <c r="H1178">
        <v>1087.8820896736158</v>
      </c>
      <c r="I1178">
        <v>62.035282651837676</v>
      </c>
      <c r="J1178" t="s">
        <v>310</v>
      </c>
      <c r="K1178">
        <v>852.5576986936926</v>
      </c>
      <c r="L1178">
        <v>346.3429924086077</v>
      </c>
      <c r="M1178">
        <v>352.71616956104884</v>
      </c>
      <c r="N1178">
        <v>1083.0055239983362</v>
      </c>
      <c r="O1178">
        <v>8.8037768503815954</v>
      </c>
      <c r="P1178">
        <v>9.3292075032303714</v>
      </c>
      <c r="Q1178">
        <v>4.9093828990517308</v>
      </c>
      <c r="R1178">
        <v>1469.5830400036452</v>
      </c>
      <c r="S1178">
        <v>6710.3743233747846</v>
      </c>
      <c r="T1178">
        <v>4281.6212701391223</v>
      </c>
      <c r="U1178">
        <v>1943.89705810495</v>
      </c>
      <c r="V1178">
        <v>422.45231079343085</v>
      </c>
      <c r="W1178">
        <v>24</v>
      </c>
      <c r="X1178">
        <v>0.73669999837875366</v>
      </c>
      <c r="Y1178">
        <v>1.4600000381469727</v>
      </c>
      <c r="Z1178" t="s">
        <v>310</v>
      </c>
      <c r="AA1178" t="s">
        <v>310</v>
      </c>
      <c r="AB1178" t="s">
        <v>310</v>
      </c>
      <c r="AC1178" t="s">
        <v>310</v>
      </c>
      <c r="AD1178" t="s">
        <v>310</v>
      </c>
      <c r="AE1178">
        <v>-64.8335493227749</v>
      </c>
      <c r="AF1178">
        <v>91.5</v>
      </c>
      <c r="AG1178">
        <v>8.119999885559082</v>
      </c>
      <c r="AH1178">
        <v>335</v>
      </c>
      <c r="AI1178" t="s">
        <v>310</v>
      </c>
      <c r="AJ1178">
        <v>2</v>
      </c>
      <c r="AK1178">
        <v>3889.5571397189742</v>
      </c>
      <c r="AL1178" t="s">
        <v>310</v>
      </c>
      <c r="AM1178" t="s">
        <v>310</v>
      </c>
      <c r="AN1178" t="s">
        <v>310</v>
      </c>
      <c r="AO1178" t="s">
        <v>310</v>
      </c>
      <c r="AP1178" t="s">
        <v>310</v>
      </c>
      <c r="AQ1178" t="s">
        <v>310</v>
      </c>
      <c r="AR1178">
        <v>29081.349073606183</v>
      </c>
      <c r="AS1178">
        <v>14114.613386471832</v>
      </c>
      <c r="AT1178">
        <v>371.07235587781457</v>
      </c>
      <c r="AU1178">
        <v>486.04273693812621</v>
      </c>
      <c r="AV1178">
        <v>417.51717552084682</v>
      </c>
      <c r="AW1178">
        <v>436.46384825293489</v>
      </c>
      <c r="AX1178">
        <v>435.22139721490583</v>
      </c>
      <c r="AY1178">
        <v>431.66901125872704</v>
      </c>
      <c r="AZ1178">
        <v>10.599201313080385</v>
      </c>
      <c r="BA1178">
        <v>25475.976498838321</v>
      </c>
      <c r="BB1178">
        <v>63.832229630063388</v>
      </c>
      <c r="BC1178">
        <v>1049.626066469441</v>
      </c>
      <c r="BD1178">
        <v>8704.7216047138299</v>
      </c>
      <c r="BE1178" s="33">
        <v>7.6499998569488525E-2</v>
      </c>
      <c r="BF1178" s="33"/>
    </row>
    <row r="1179" spans="3:58" x14ac:dyDescent="0.3">
      <c r="C1179" s="34">
        <v>43908</v>
      </c>
      <c r="D1179">
        <v>16355.188307253708</v>
      </c>
      <c r="E1179">
        <v>175.52197454695343</v>
      </c>
      <c r="F1179">
        <v>584.22544133150677</v>
      </c>
      <c r="G1179">
        <v>983.34544699084415</v>
      </c>
      <c r="H1179">
        <v>1334.3256441633719</v>
      </c>
      <c r="I1179">
        <v>67.028831749849914</v>
      </c>
      <c r="J1179" t="s">
        <v>310</v>
      </c>
      <c r="K1179">
        <v>306.29931828994728</v>
      </c>
      <c r="L1179">
        <v>334.69963748054033</v>
      </c>
      <c r="M1179">
        <v>341.74371000101354</v>
      </c>
      <c r="N1179">
        <v>1335.3517852891671</v>
      </c>
      <c r="O1179">
        <v>17.258337096447452</v>
      </c>
      <c r="P1179">
        <v>13.130924572868688</v>
      </c>
      <c r="Q1179">
        <v>4.6865998352350449</v>
      </c>
      <c r="R1179">
        <v>1548.391495864561</v>
      </c>
      <c r="S1179">
        <v>1543.2009691748999</v>
      </c>
      <c r="T1179">
        <v>4172.3420264182541</v>
      </c>
      <c r="U1179">
        <v>2109.3615837484554</v>
      </c>
      <c r="V1179">
        <v>400.85438899728695</v>
      </c>
      <c r="W1179">
        <v>24</v>
      </c>
      <c r="X1179">
        <v>0.73669999837875366</v>
      </c>
      <c r="Y1179">
        <v>1.4600000381469727</v>
      </c>
      <c r="Z1179" t="s">
        <v>310</v>
      </c>
      <c r="AA1179" t="s">
        <v>310</v>
      </c>
      <c r="AB1179" t="s">
        <v>310</v>
      </c>
      <c r="AC1179" t="s">
        <v>310</v>
      </c>
      <c r="AD1179" t="s">
        <v>310</v>
      </c>
      <c r="AE1179">
        <v>-64.694326156124504</v>
      </c>
      <c r="AF1179">
        <v>91.5</v>
      </c>
      <c r="AG1179">
        <v>8.119999885559082</v>
      </c>
      <c r="AH1179">
        <v>335</v>
      </c>
      <c r="AI1179" t="s">
        <v>310</v>
      </c>
      <c r="AJ1179">
        <v>2</v>
      </c>
      <c r="AK1179">
        <v>5680.3975692501772</v>
      </c>
      <c r="AL1179" t="s">
        <v>310</v>
      </c>
      <c r="AM1179" t="s">
        <v>310</v>
      </c>
      <c r="AN1179" t="s">
        <v>310</v>
      </c>
      <c r="AO1179" t="s">
        <v>310</v>
      </c>
      <c r="AP1179" t="s">
        <v>310</v>
      </c>
      <c r="AQ1179" t="s">
        <v>310</v>
      </c>
      <c r="AR1179">
        <v>35638.148664764718</v>
      </c>
      <c r="AS1179">
        <v>33736.002256780557</v>
      </c>
      <c r="AT1179">
        <v>391.33294208912946</v>
      </c>
      <c r="AU1179">
        <v>584.17328500542499</v>
      </c>
      <c r="AV1179">
        <v>509.68106155833306</v>
      </c>
      <c r="AW1179">
        <v>531.09808245438569</v>
      </c>
      <c r="AX1179">
        <v>533.25371729743517</v>
      </c>
      <c r="AY1179">
        <v>524.17031981710295</v>
      </c>
      <c r="AZ1179">
        <v>9.4822514016895898</v>
      </c>
      <c r="BA1179">
        <v>192.78594058478006</v>
      </c>
      <c r="BB1179">
        <v>63.657051504064022</v>
      </c>
      <c r="BC1179">
        <v>1040.126946130405</v>
      </c>
      <c r="BD1179">
        <v>7500.5372877687241</v>
      </c>
      <c r="BE1179" s="33">
        <v>7.6499998569488525E-2</v>
      </c>
      <c r="BF1179" s="33"/>
    </row>
    <row r="1180" spans="3:58" x14ac:dyDescent="0.3">
      <c r="C1180" s="34">
        <v>43909</v>
      </c>
      <c r="D1180">
        <v>17199.736987211912</v>
      </c>
      <c r="E1180">
        <v>176.94856423705221</v>
      </c>
      <c r="F1180">
        <v>610.03225572373765</v>
      </c>
      <c r="G1180">
        <v>986.96065815191264</v>
      </c>
      <c r="H1180">
        <v>1333.51571411093</v>
      </c>
      <c r="I1180">
        <v>81.52224940719276</v>
      </c>
      <c r="J1180" t="s">
        <v>310</v>
      </c>
      <c r="K1180">
        <v>292.54307372799508</v>
      </c>
      <c r="L1180">
        <v>325.93913675527619</v>
      </c>
      <c r="M1180">
        <v>336.93333069379491</v>
      </c>
      <c r="N1180">
        <v>1338.2204436825316</v>
      </c>
      <c r="O1180">
        <v>17.60610805855233</v>
      </c>
      <c r="P1180">
        <v>13.481424720484025</v>
      </c>
      <c r="Q1180">
        <v>4.5495786118641668</v>
      </c>
      <c r="R1180">
        <v>1595.6584400768895</v>
      </c>
      <c r="S1180">
        <v>1543.7979310973824</v>
      </c>
      <c r="T1180">
        <v>4000.0054335835357</v>
      </c>
      <c r="U1180">
        <v>2459.3807439049197</v>
      </c>
      <c r="V1180">
        <v>402.62159334066047</v>
      </c>
      <c r="W1180">
        <v>22.875</v>
      </c>
      <c r="X1180">
        <v>1.2145250290632248</v>
      </c>
      <c r="Y1180">
        <v>1.9399999380111694</v>
      </c>
      <c r="Z1180" t="s">
        <v>310</v>
      </c>
      <c r="AA1180" t="s">
        <v>310</v>
      </c>
      <c r="AB1180" t="s">
        <v>310</v>
      </c>
      <c r="AC1180" t="s">
        <v>310</v>
      </c>
      <c r="AD1180" t="s">
        <v>310</v>
      </c>
      <c r="AE1180">
        <v>5009.7132399131788</v>
      </c>
      <c r="AF1180">
        <v>91.5</v>
      </c>
      <c r="AG1180">
        <v>8.119999885559082</v>
      </c>
      <c r="AH1180">
        <v>335</v>
      </c>
      <c r="AI1180" t="s">
        <v>310</v>
      </c>
      <c r="AJ1180">
        <v>2</v>
      </c>
      <c r="AK1180">
        <v>6500</v>
      </c>
      <c r="AL1180" t="s">
        <v>310</v>
      </c>
      <c r="AM1180" t="s">
        <v>310</v>
      </c>
      <c r="AN1180" t="s">
        <v>310</v>
      </c>
      <c r="AO1180" t="s">
        <v>310</v>
      </c>
      <c r="AP1180" t="s">
        <v>310</v>
      </c>
      <c r="AQ1180" t="s">
        <v>310</v>
      </c>
      <c r="AR1180">
        <v>34949.232874764348</v>
      </c>
      <c r="AS1180">
        <v>33008.896912736454</v>
      </c>
      <c r="AT1180">
        <v>437.6907460790481</v>
      </c>
      <c r="AU1180">
        <v>610.32581206944008</v>
      </c>
      <c r="AV1180">
        <v>536.64186462364944</v>
      </c>
      <c r="AW1180">
        <v>551.68917165995765</v>
      </c>
      <c r="AX1180">
        <v>552.99496228479177</v>
      </c>
      <c r="AY1180">
        <v>548.05766347555868</v>
      </c>
      <c r="AZ1180">
        <v>5.4820854636130258</v>
      </c>
      <c r="BA1180">
        <v>-14.28921941490526</v>
      </c>
      <c r="BB1180">
        <v>63.742179344171085</v>
      </c>
      <c r="BC1180">
        <v>1053.172137267753</v>
      </c>
      <c r="BD1180">
        <v>7500.6037398577373</v>
      </c>
      <c r="BE1180" s="33">
        <v>7.6499998569488525E-2</v>
      </c>
      <c r="BF1180" s="33"/>
    </row>
    <row r="1181" spans="3:58" x14ac:dyDescent="0.3">
      <c r="C1181" s="34">
        <v>43910</v>
      </c>
      <c r="D1181">
        <v>18271.64055643792</v>
      </c>
      <c r="E1181">
        <v>178.60862996612931</v>
      </c>
      <c r="F1181">
        <v>610.18330719866231</v>
      </c>
      <c r="G1181">
        <v>987.52216298984672</v>
      </c>
      <c r="H1181">
        <v>1334.9236984385427</v>
      </c>
      <c r="I1181">
        <v>94.586891662893038</v>
      </c>
      <c r="J1181" t="s">
        <v>310</v>
      </c>
      <c r="K1181">
        <v>277.8914296388981</v>
      </c>
      <c r="L1181">
        <v>308.45621348394178</v>
      </c>
      <c r="M1181">
        <v>327.96712004130637</v>
      </c>
      <c r="N1181">
        <v>1340.2354798672768</v>
      </c>
      <c r="O1181">
        <v>18.059773209321683</v>
      </c>
      <c r="P1181">
        <v>13.939554956061345</v>
      </c>
      <c r="Q1181">
        <v>4.2469253974096519</v>
      </c>
      <c r="R1181">
        <v>1567.5719859718936</v>
      </c>
      <c r="S1181">
        <v>1551.6842584867954</v>
      </c>
      <c r="T1181">
        <v>4000.0295974610822</v>
      </c>
      <c r="U1181">
        <v>2462.0769569987633</v>
      </c>
      <c r="V1181">
        <v>400.61480677719521</v>
      </c>
      <c r="W1181">
        <v>23.02500057220459</v>
      </c>
      <c r="X1181">
        <v>1.3720000088214874</v>
      </c>
      <c r="Y1181">
        <v>2.1600000262260437</v>
      </c>
      <c r="Z1181" t="s">
        <v>310</v>
      </c>
      <c r="AA1181" t="s">
        <v>310</v>
      </c>
      <c r="AB1181" t="s">
        <v>310</v>
      </c>
      <c r="AC1181" t="s">
        <v>310</v>
      </c>
      <c r="AD1181" t="s">
        <v>310</v>
      </c>
      <c r="AE1181">
        <v>9736.6118348040218</v>
      </c>
      <c r="AF1181">
        <v>88.94999885559082</v>
      </c>
      <c r="AG1181">
        <v>7.7975000143051147</v>
      </c>
      <c r="AH1181">
        <v>352.92499542236328</v>
      </c>
      <c r="AI1181" t="s">
        <v>310</v>
      </c>
      <c r="AJ1181">
        <v>2</v>
      </c>
      <c r="AK1181">
        <v>6500</v>
      </c>
      <c r="AL1181" t="s">
        <v>310</v>
      </c>
      <c r="AM1181" t="s">
        <v>310</v>
      </c>
      <c r="AN1181" t="s">
        <v>310</v>
      </c>
      <c r="AO1181" t="s">
        <v>310</v>
      </c>
      <c r="AP1181" t="s">
        <v>310</v>
      </c>
      <c r="AQ1181" t="s">
        <v>310</v>
      </c>
      <c r="AR1181">
        <v>34596.894862610774</v>
      </c>
      <c r="AS1181">
        <v>33615.045377937888</v>
      </c>
      <c r="AT1181">
        <v>434.30671641069199</v>
      </c>
      <c r="AU1181">
        <v>609.93411840127715</v>
      </c>
      <c r="AV1181">
        <v>517.66061238895145</v>
      </c>
      <c r="AW1181">
        <v>539.46632231331273</v>
      </c>
      <c r="AX1181">
        <v>539.93682888495505</v>
      </c>
      <c r="AY1181">
        <v>533.80161384913424</v>
      </c>
      <c r="AZ1181">
        <v>4.865759828952946</v>
      </c>
      <c r="BA1181">
        <v>-15.177222795510291</v>
      </c>
      <c r="BB1181">
        <v>49.600599760641444</v>
      </c>
      <c r="BC1181">
        <v>1167.1180930257663</v>
      </c>
      <c r="BD1181">
        <v>7499.1384305511137</v>
      </c>
      <c r="BE1181" s="33">
        <v>7.6499998569488525E-2</v>
      </c>
      <c r="BF1181" s="33"/>
    </row>
    <row r="1182" spans="3:58" x14ac:dyDescent="0.3">
      <c r="C1182" s="34">
        <v>43911</v>
      </c>
      <c r="D1182">
        <v>18316.909563575322</v>
      </c>
      <c r="E1182">
        <v>181.31832068582329</v>
      </c>
      <c r="F1182">
        <v>608.19838176238864</v>
      </c>
      <c r="G1182">
        <v>987.77924717182316</v>
      </c>
      <c r="H1182">
        <v>1327.0575966232973</v>
      </c>
      <c r="I1182">
        <v>289.16131512848244</v>
      </c>
      <c r="J1182" t="s">
        <v>310</v>
      </c>
      <c r="K1182">
        <v>259.69239808748102</v>
      </c>
      <c r="L1182">
        <v>290.48146467311528</v>
      </c>
      <c r="M1182">
        <v>314.5213945778176</v>
      </c>
      <c r="N1182">
        <v>1333.8240966050112</v>
      </c>
      <c r="O1182">
        <v>18.226718894664558</v>
      </c>
      <c r="P1182">
        <v>14.129097398341921</v>
      </c>
      <c r="Q1182">
        <v>3.9438922575805684</v>
      </c>
      <c r="R1182">
        <v>1556.5511487371054</v>
      </c>
      <c r="S1182">
        <v>1552.8467206342707</v>
      </c>
      <c r="T1182">
        <v>4301.0525390892808</v>
      </c>
      <c r="U1182">
        <v>2449.5604721726272</v>
      </c>
      <c r="V1182">
        <v>397.83444384447427</v>
      </c>
      <c r="W1182">
        <v>23.050000190734863</v>
      </c>
      <c r="X1182">
        <v>1.3192750215530396</v>
      </c>
      <c r="Y1182">
        <v>2.1199999451637268</v>
      </c>
      <c r="Z1182" t="s">
        <v>310</v>
      </c>
      <c r="AA1182" t="s">
        <v>310</v>
      </c>
      <c r="AB1182" t="s">
        <v>310</v>
      </c>
      <c r="AC1182" t="s">
        <v>310</v>
      </c>
      <c r="AD1182" t="s">
        <v>310</v>
      </c>
      <c r="AE1182">
        <v>8080.7086062820517</v>
      </c>
      <c r="AF1182">
        <v>89.825000762939453</v>
      </c>
      <c r="AG1182">
        <v>7.7949999570846558</v>
      </c>
      <c r="AH1182">
        <v>351.69998931884766</v>
      </c>
      <c r="AI1182" t="s">
        <v>310</v>
      </c>
      <c r="AJ1182">
        <v>2</v>
      </c>
      <c r="AK1182">
        <v>6500</v>
      </c>
      <c r="AL1182" t="s">
        <v>310</v>
      </c>
      <c r="AM1182" t="s">
        <v>310</v>
      </c>
      <c r="AN1182" t="s">
        <v>310</v>
      </c>
      <c r="AO1182" t="s">
        <v>310</v>
      </c>
      <c r="AP1182" t="s">
        <v>310</v>
      </c>
      <c r="AQ1182" t="s">
        <v>310</v>
      </c>
      <c r="AR1182">
        <v>34707.384817536578</v>
      </c>
      <c r="AS1182">
        <v>36191.64063470914</v>
      </c>
      <c r="AT1182">
        <v>423.7091549881689</v>
      </c>
      <c r="AU1182">
        <v>607.89837071780175</v>
      </c>
      <c r="AV1182">
        <v>519.49770055527915</v>
      </c>
      <c r="AW1182">
        <v>540.49404998758303</v>
      </c>
      <c r="AX1182">
        <v>541.33190690488732</v>
      </c>
      <c r="AY1182">
        <v>535.50071601094942</v>
      </c>
      <c r="AZ1182">
        <v>5.9740863618832485</v>
      </c>
      <c r="BA1182">
        <v>-16.11537582753478</v>
      </c>
      <c r="BB1182">
        <v>39.422007481866309</v>
      </c>
      <c r="BC1182">
        <v>1148.9321540579051</v>
      </c>
      <c r="BD1182">
        <v>7498.8791230226552</v>
      </c>
      <c r="BE1182" s="33">
        <v>7.6499998569488525E-2</v>
      </c>
      <c r="BF1182" s="33"/>
    </row>
    <row r="1183" spans="3:58" x14ac:dyDescent="0.3">
      <c r="C1183" s="34">
        <v>43912</v>
      </c>
      <c r="D1183">
        <v>18319.148532089712</v>
      </c>
      <c r="E1183">
        <v>183.83021150528958</v>
      </c>
      <c r="F1183">
        <v>620.30374296443483</v>
      </c>
      <c r="G1183">
        <v>986.96225097379545</v>
      </c>
      <c r="H1183">
        <v>1305.0022307481102</v>
      </c>
      <c r="I1183">
        <v>227.37418089850965</v>
      </c>
      <c r="J1183" t="s">
        <v>310</v>
      </c>
      <c r="K1183">
        <v>271.63461529762156</v>
      </c>
      <c r="L1183">
        <v>306.17237073198464</v>
      </c>
      <c r="M1183">
        <v>326.34773769960117</v>
      </c>
      <c r="N1183">
        <v>1311.564261514274</v>
      </c>
      <c r="O1183">
        <v>18.338777040383263</v>
      </c>
      <c r="P1183">
        <v>14.241207615845171</v>
      </c>
      <c r="Q1183">
        <v>3.6474955013071613</v>
      </c>
      <c r="R1183">
        <v>1573.8603834482819</v>
      </c>
      <c r="S1183">
        <v>1549.4081325342418</v>
      </c>
      <c r="T1183">
        <v>4840.9142222789196</v>
      </c>
      <c r="U1183">
        <v>2444.0396895241629</v>
      </c>
      <c r="V1183">
        <v>394.86491060633739</v>
      </c>
      <c r="W1183">
        <v>22.924999713897705</v>
      </c>
      <c r="X1183">
        <v>1.2173750400543213</v>
      </c>
      <c r="Y1183">
        <v>2.0099999904632568</v>
      </c>
      <c r="Z1183" t="s">
        <v>310</v>
      </c>
      <c r="AA1183" t="s">
        <v>310</v>
      </c>
      <c r="AB1183" t="s">
        <v>310</v>
      </c>
      <c r="AC1183" t="s">
        <v>310</v>
      </c>
      <c r="AD1183" t="s">
        <v>310</v>
      </c>
      <c r="AE1183">
        <v>10688.187100918531</v>
      </c>
      <c r="AF1183">
        <v>91.150001525878906</v>
      </c>
      <c r="AG1183">
        <v>6.0075000524520874</v>
      </c>
      <c r="AH1183">
        <v>364.52500152587891</v>
      </c>
      <c r="AI1183" t="s">
        <v>310</v>
      </c>
      <c r="AJ1183">
        <v>2</v>
      </c>
      <c r="AK1183">
        <v>6500</v>
      </c>
      <c r="AL1183" t="s">
        <v>310</v>
      </c>
      <c r="AM1183" t="s">
        <v>310</v>
      </c>
      <c r="AN1183" t="s">
        <v>310</v>
      </c>
      <c r="AO1183" t="s">
        <v>310</v>
      </c>
      <c r="AP1183" t="s">
        <v>310</v>
      </c>
      <c r="AQ1183" t="s">
        <v>310</v>
      </c>
      <c r="AR1183">
        <v>34653.727743271527</v>
      </c>
      <c r="AS1183">
        <v>35131.578767909981</v>
      </c>
      <c r="AT1183">
        <v>445.85332657517176</v>
      </c>
      <c r="AU1183">
        <v>620.20031057916015</v>
      </c>
      <c r="AV1183">
        <v>537.60407508137519</v>
      </c>
      <c r="AW1183">
        <v>556.31744771261981</v>
      </c>
      <c r="AX1183">
        <v>557.71255932093447</v>
      </c>
      <c r="AY1183">
        <v>552.30539424881169</v>
      </c>
      <c r="AZ1183">
        <v>10.060119969192984</v>
      </c>
      <c r="BA1183">
        <v>-15.297817881921093</v>
      </c>
      <c r="BB1183">
        <v>50.317850735192017</v>
      </c>
      <c r="BC1183">
        <v>1112.172080454897</v>
      </c>
      <c r="BD1183">
        <v>7500.8377809063195</v>
      </c>
      <c r="BE1183" s="33">
        <v>7.6499998569488525E-2</v>
      </c>
      <c r="BF1183" s="33"/>
    </row>
    <row r="1184" spans="3:58" x14ac:dyDescent="0.3">
      <c r="C1184" s="34">
        <v>43913</v>
      </c>
      <c r="D1184">
        <v>18125.580163859126</v>
      </c>
      <c r="E1184">
        <v>184.5390181203073</v>
      </c>
      <c r="F1184">
        <v>634.79960037417231</v>
      </c>
      <c r="G1184">
        <v>988.07815445904771</v>
      </c>
      <c r="H1184">
        <v>1290.0981056406067</v>
      </c>
      <c r="I1184">
        <v>94.243091881612784</v>
      </c>
      <c r="J1184" t="s">
        <v>310</v>
      </c>
      <c r="K1184">
        <v>285.91738814676381</v>
      </c>
      <c r="L1184">
        <v>324.99910275006118</v>
      </c>
      <c r="M1184">
        <v>342.69912483772214</v>
      </c>
      <c r="N1184">
        <v>1296.3673869965207</v>
      </c>
      <c r="O1184">
        <v>18.335991406135147</v>
      </c>
      <c r="P1184">
        <v>14.224394910301578</v>
      </c>
      <c r="Q1184">
        <v>3.6666173206836903</v>
      </c>
      <c r="R1184">
        <v>1576.9155223278146</v>
      </c>
      <c r="S1184">
        <v>1725.0140263514977</v>
      </c>
      <c r="T1184">
        <v>4999.9039375838111</v>
      </c>
      <c r="U1184">
        <v>2445.5410668389191</v>
      </c>
      <c r="V1184">
        <v>393.31053252046809</v>
      </c>
      <c r="W1184">
        <v>22.899999618530273</v>
      </c>
      <c r="X1184">
        <v>1.1160749793052673</v>
      </c>
      <c r="Y1184">
        <v>1.9500000476837158</v>
      </c>
      <c r="Z1184" t="s">
        <v>310</v>
      </c>
      <c r="AA1184" t="s">
        <v>310</v>
      </c>
      <c r="AB1184" t="s">
        <v>310</v>
      </c>
      <c r="AC1184" t="s">
        <v>310</v>
      </c>
      <c r="AD1184" t="s">
        <v>310</v>
      </c>
      <c r="AE1184">
        <v>11357.009121177281</v>
      </c>
      <c r="AF1184">
        <v>91.100000381469727</v>
      </c>
      <c r="AG1184">
        <v>7.3950003385543823</v>
      </c>
      <c r="AH1184">
        <v>366.37499237060547</v>
      </c>
      <c r="AI1184" t="s">
        <v>310</v>
      </c>
      <c r="AJ1184">
        <v>4.25</v>
      </c>
      <c r="AK1184">
        <v>6500</v>
      </c>
      <c r="AL1184" t="s">
        <v>310</v>
      </c>
      <c r="AM1184" t="s">
        <v>310</v>
      </c>
      <c r="AN1184" t="s">
        <v>310</v>
      </c>
      <c r="AO1184" t="s">
        <v>310</v>
      </c>
      <c r="AP1184" t="s">
        <v>310</v>
      </c>
      <c r="AQ1184" t="s">
        <v>310</v>
      </c>
      <c r="AR1184">
        <v>33885.345419508449</v>
      </c>
      <c r="AS1184">
        <v>33466.549872515061</v>
      </c>
      <c r="AT1184">
        <v>462.24754118669665</v>
      </c>
      <c r="AU1184">
        <v>634.95211742507706</v>
      </c>
      <c r="AV1184">
        <v>547.22650118624131</v>
      </c>
      <c r="AW1184">
        <v>565.21738283165303</v>
      </c>
      <c r="AX1184">
        <v>566.39846100117586</v>
      </c>
      <c r="AY1184">
        <v>561.91355242356519</v>
      </c>
      <c r="AZ1184">
        <v>6.690161259494519</v>
      </c>
      <c r="BA1184">
        <v>-14.633323440544753</v>
      </c>
      <c r="BB1184">
        <v>64.459655267580061</v>
      </c>
      <c r="BC1184">
        <v>1184.0951569197093</v>
      </c>
      <c r="BD1184">
        <v>7928.9094175972041</v>
      </c>
      <c r="BE1184" s="33">
        <v>7.6499998569488525E-2</v>
      </c>
      <c r="BF1184" s="33"/>
    </row>
    <row r="1185" spans="3:58" x14ac:dyDescent="0.3">
      <c r="C1185" s="34">
        <v>43914</v>
      </c>
      <c r="D1185">
        <v>18381.44452729293</v>
      </c>
      <c r="E1185">
        <v>182.84604377216803</v>
      </c>
      <c r="F1185">
        <v>634.75711136778068</v>
      </c>
      <c r="G1185">
        <v>989.64011453647333</v>
      </c>
      <c r="H1185">
        <v>1287.5190851882353</v>
      </c>
      <c r="I1185">
        <v>90.835246092361785</v>
      </c>
      <c r="J1185" t="s">
        <v>310</v>
      </c>
      <c r="K1185">
        <v>293.97135010227311</v>
      </c>
      <c r="L1185">
        <v>328.56908291526719</v>
      </c>
      <c r="M1185">
        <v>351.6312504533588</v>
      </c>
      <c r="N1185">
        <v>1289.285512937412</v>
      </c>
      <c r="O1185">
        <v>18.481149475834346</v>
      </c>
      <c r="P1185">
        <v>14.377924567568822</v>
      </c>
      <c r="Q1185">
        <v>3.6918324076181039</v>
      </c>
      <c r="R1185">
        <v>1577.8243651608534</v>
      </c>
      <c r="S1185">
        <v>1999.7804423698776</v>
      </c>
      <c r="T1185">
        <v>4999.782079430478</v>
      </c>
      <c r="U1185">
        <v>2446.7339655597621</v>
      </c>
      <c r="V1185">
        <v>391.40917171125272</v>
      </c>
      <c r="W1185">
        <v>22.375000476837158</v>
      </c>
      <c r="X1185">
        <v>1.1279249787330627</v>
      </c>
      <c r="Y1185">
        <v>1.9550000429153442</v>
      </c>
      <c r="Z1185" t="s">
        <v>310</v>
      </c>
      <c r="AA1185" t="s">
        <v>310</v>
      </c>
      <c r="AB1185" t="s">
        <v>310</v>
      </c>
      <c r="AC1185" t="s">
        <v>310</v>
      </c>
      <c r="AD1185" t="s">
        <v>310</v>
      </c>
      <c r="AE1185">
        <v>11157.616806601822</v>
      </c>
      <c r="AF1185">
        <v>90.32499885559082</v>
      </c>
      <c r="AG1185">
        <v>8.2025001049041748</v>
      </c>
      <c r="AH1185">
        <v>366.12499237060547</v>
      </c>
      <c r="AI1185" t="s">
        <v>310</v>
      </c>
      <c r="AJ1185">
        <v>5</v>
      </c>
      <c r="AK1185">
        <v>6500</v>
      </c>
      <c r="AL1185" t="s">
        <v>310</v>
      </c>
      <c r="AM1185" t="s">
        <v>310</v>
      </c>
      <c r="AN1185" t="s">
        <v>310</v>
      </c>
      <c r="AO1185" t="s">
        <v>310</v>
      </c>
      <c r="AP1185" t="s">
        <v>310</v>
      </c>
      <c r="AQ1185" t="s">
        <v>310</v>
      </c>
      <c r="AR1185">
        <v>32684.174048506862</v>
      </c>
      <c r="AS1185">
        <v>33067.923232511821</v>
      </c>
      <c r="AT1185">
        <v>465.09770656689409</v>
      </c>
      <c r="AU1185">
        <v>635.10013398475678</v>
      </c>
      <c r="AV1185">
        <v>545.52654969691753</v>
      </c>
      <c r="AW1185">
        <v>563.91017192806487</v>
      </c>
      <c r="AX1185">
        <v>564.94764163197453</v>
      </c>
      <c r="AY1185">
        <v>560.36805584325407</v>
      </c>
      <c r="AZ1185">
        <v>6.4651467456095482</v>
      </c>
      <c r="BA1185">
        <v>-14.750091111112173</v>
      </c>
      <c r="BB1185">
        <v>65.538823256956235</v>
      </c>
      <c r="BC1185">
        <v>1226.0256982661542</v>
      </c>
      <c r="BD1185">
        <v>8496.4163124822844</v>
      </c>
      <c r="BE1185" s="33">
        <v>7.6499998569488525E-2</v>
      </c>
      <c r="BF1185" s="33"/>
    </row>
    <row r="1186" spans="3:58" x14ac:dyDescent="0.3">
      <c r="C1186" s="34">
        <v>43915</v>
      </c>
      <c r="D1186">
        <v>18909.095904044701</v>
      </c>
      <c r="E1186">
        <v>184.60674788698097</v>
      </c>
      <c r="F1186">
        <v>634.52730498734024</v>
      </c>
      <c r="G1186">
        <v>990.64166977546006</v>
      </c>
      <c r="H1186">
        <v>1286.0700256515847</v>
      </c>
      <c r="I1186">
        <v>103.68986480157206</v>
      </c>
      <c r="J1186" t="s">
        <v>310</v>
      </c>
      <c r="K1186">
        <v>300.09258562242962</v>
      </c>
      <c r="L1186">
        <v>336.57791171045113</v>
      </c>
      <c r="M1186">
        <v>357.26043154142445</v>
      </c>
      <c r="N1186">
        <v>1286.3575386179709</v>
      </c>
      <c r="O1186">
        <v>18.857094767527272</v>
      </c>
      <c r="P1186">
        <v>14.754227368950747</v>
      </c>
      <c r="Q1186">
        <v>3.2381097722230234</v>
      </c>
      <c r="R1186">
        <v>1563.6773295981757</v>
      </c>
      <c r="S1186">
        <v>2000.4458502761734</v>
      </c>
      <c r="T1186">
        <v>5000.0341431636098</v>
      </c>
      <c r="U1186">
        <v>2443.5432930191423</v>
      </c>
      <c r="V1186">
        <v>388.01494294554641</v>
      </c>
      <c r="W1186">
        <v>22.724999904632568</v>
      </c>
      <c r="X1186">
        <v>1.0836000144481659</v>
      </c>
      <c r="Y1186">
        <v>1.870000034570694</v>
      </c>
      <c r="Z1186" t="s">
        <v>310</v>
      </c>
      <c r="AA1186" t="s">
        <v>310</v>
      </c>
      <c r="AB1186" t="s">
        <v>310</v>
      </c>
      <c r="AC1186" t="s">
        <v>310</v>
      </c>
      <c r="AD1186" t="s">
        <v>310</v>
      </c>
      <c r="AE1186">
        <v>11568.363673529639</v>
      </c>
      <c r="AF1186">
        <v>89.575000762939453</v>
      </c>
      <c r="AG1186">
        <v>8.617499828338623</v>
      </c>
      <c r="AH1186">
        <v>364.30000305175781</v>
      </c>
      <c r="AI1186" t="s">
        <v>310</v>
      </c>
      <c r="AJ1186">
        <v>2.4500000178813934</v>
      </c>
      <c r="AK1186">
        <v>6500</v>
      </c>
      <c r="AL1186" t="s">
        <v>310</v>
      </c>
      <c r="AM1186" t="s">
        <v>310</v>
      </c>
      <c r="AN1186" t="s">
        <v>310</v>
      </c>
      <c r="AO1186" t="s">
        <v>310</v>
      </c>
      <c r="AP1186" t="s">
        <v>310</v>
      </c>
      <c r="AQ1186" t="s">
        <v>310</v>
      </c>
      <c r="AR1186">
        <v>32418.637634907132</v>
      </c>
      <c r="AS1186">
        <v>33361.870961769164</v>
      </c>
      <c r="AT1186">
        <v>470.01893849090033</v>
      </c>
      <c r="AU1186">
        <v>634.9694501802519</v>
      </c>
      <c r="AV1186">
        <v>545.4968563493843</v>
      </c>
      <c r="AW1186">
        <v>564.02785109162585</v>
      </c>
      <c r="AX1186">
        <v>564.98705761996598</v>
      </c>
      <c r="AY1186">
        <v>560.40039749573896</v>
      </c>
      <c r="AZ1186">
        <v>7.7566967441936585</v>
      </c>
      <c r="BA1186">
        <v>-14.570180723897337</v>
      </c>
      <c r="BB1186">
        <v>70.680890979463172</v>
      </c>
      <c r="BC1186">
        <v>1191.4362772831096</v>
      </c>
      <c r="BD1186">
        <v>8502.1904536889597</v>
      </c>
      <c r="BE1186" s="33">
        <v>7.6499998569488525E-2</v>
      </c>
      <c r="BF1186" s="33"/>
    </row>
    <row r="1187" spans="3:58" x14ac:dyDescent="0.3">
      <c r="C1187" s="34">
        <v>43916</v>
      </c>
      <c r="D1187">
        <v>19474.009205222246</v>
      </c>
      <c r="E1187">
        <v>184.01480548417703</v>
      </c>
      <c r="F1187">
        <v>639.31647479127423</v>
      </c>
      <c r="G1187">
        <v>990.32220997831666</v>
      </c>
      <c r="H1187">
        <v>1286.2084199968181</v>
      </c>
      <c r="I1187">
        <v>125.64782827320685</v>
      </c>
      <c r="J1187" t="s">
        <v>310</v>
      </c>
      <c r="K1187">
        <v>308.36989445978878</v>
      </c>
      <c r="L1187">
        <v>349.50570733502587</v>
      </c>
      <c r="M1187">
        <v>364.58007876276793</v>
      </c>
      <c r="N1187">
        <v>1284.0618442925884</v>
      </c>
      <c r="O1187">
        <v>18.803909068257571</v>
      </c>
      <c r="P1187">
        <v>14.687224979191569</v>
      </c>
      <c r="Q1187">
        <v>3.2473327366810252</v>
      </c>
      <c r="R1187">
        <v>1564.4521411095056</v>
      </c>
      <c r="S1187">
        <v>2000.0216949345695</v>
      </c>
      <c r="T1187">
        <v>5000.0080059845432</v>
      </c>
      <c r="U1187">
        <v>2440.9701484140846</v>
      </c>
      <c r="V1187">
        <v>387.45731352724357</v>
      </c>
      <c r="W1187">
        <v>23.050000190734863</v>
      </c>
      <c r="X1187">
        <v>1.0615750253200531</v>
      </c>
      <c r="Y1187">
        <v>1.8099999725818634</v>
      </c>
      <c r="Z1187" t="s">
        <v>310</v>
      </c>
      <c r="AA1187" t="s">
        <v>310</v>
      </c>
      <c r="AB1187" t="s">
        <v>310</v>
      </c>
      <c r="AC1187" t="s">
        <v>310</v>
      </c>
      <c r="AD1187" t="s">
        <v>310</v>
      </c>
      <c r="AE1187">
        <v>11843.151261206069</v>
      </c>
      <c r="AF1187">
        <v>90.150001525878906</v>
      </c>
      <c r="AG1187">
        <v>8.380000114440918</v>
      </c>
      <c r="AH1187">
        <v>363.82499694824219</v>
      </c>
      <c r="AI1187" t="s">
        <v>310</v>
      </c>
      <c r="AJ1187">
        <v>1.6000000238418579</v>
      </c>
      <c r="AK1187">
        <v>6500</v>
      </c>
      <c r="AL1187" t="s">
        <v>310</v>
      </c>
      <c r="AM1187" t="s">
        <v>310</v>
      </c>
      <c r="AN1187" t="s">
        <v>310</v>
      </c>
      <c r="AO1187" t="s">
        <v>310</v>
      </c>
      <c r="AP1187" t="s">
        <v>310</v>
      </c>
      <c r="AQ1187" t="s">
        <v>310</v>
      </c>
      <c r="AR1187">
        <v>33413.141705175476</v>
      </c>
      <c r="AS1187">
        <v>33998.896649246068</v>
      </c>
      <c r="AT1187">
        <v>482.50073957014757</v>
      </c>
      <c r="AU1187">
        <v>639.70436780663113</v>
      </c>
      <c r="AV1187">
        <v>570.44349894989148</v>
      </c>
      <c r="AW1187">
        <v>581.75976108020154</v>
      </c>
      <c r="AX1187">
        <v>583.03190943523134</v>
      </c>
      <c r="AY1187">
        <v>581.42040744973463</v>
      </c>
      <c r="AZ1187">
        <v>7.4152811721762717</v>
      </c>
      <c r="BA1187">
        <v>-14.471471904563023</v>
      </c>
      <c r="BB1187">
        <v>74.771407347681816</v>
      </c>
      <c r="BC1187">
        <v>1224.656477067449</v>
      </c>
      <c r="BD1187">
        <v>8500.5026430213802</v>
      </c>
      <c r="BE1187" s="33">
        <v>7.6499998569488525E-2</v>
      </c>
      <c r="BF1187" s="33"/>
    </row>
    <row r="1188" spans="3:58" x14ac:dyDescent="0.3">
      <c r="C1188" s="34">
        <v>43917</v>
      </c>
      <c r="D1188">
        <v>20000.161146828847</v>
      </c>
      <c r="E1188">
        <v>182.70371609369457</v>
      </c>
      <c r="F1188">
        <v>644.69871123193798</v>
      </c>
      <c r="G1188">
        <v>990.72484763907471</v>
      </c>
      <c r="H1188">
        <v>1285.6897166394085</v>
      </c>
      <c r="I1188">
        <v>134.12059746292923</v>
      </c>
      <c r="J1188" t="s">
        <v>310</v>
      </c>
      <c r="K1188">
        <v>304.0541741439643</v>
      </c>
      <c r="L1188">
        <v>344.38047557875848</v>
      </c>
      <c r="M1188">
        <v>359.88278629560074</v>
      </c>
      <c r="N1188">
        <v>1284.2140564416841</v>
      </c>
      <c r="O1188">
        <v>18.845389279771101</v>
      </c>
      <c r="P1188">
        <v>14.71657154329314</v>
      </c>
      <c r="Q1188">
        <v>3.2785605710978061</v>
      </c>
      <c r="R1188">
        <v>1550.4830440663829</v>
      </c>
      <c r="S1188">
        <v>1999.8884376772601</v>
      </c>
      <c r="T1188">
        <v>4999.9717758584648</v>
      </c>
      <c r="U1188">
        <v>2436.6496034684778</v>
      </c>
      <c r="V1188">
        <v>388.22020381314161</v>
      </c>
      <c r="W1188">
        <v>23.100000381469727</v>
      </c>
      <c r="X1188">
        <v>1.0687499642372131</v>
      </c>
      <c r="Y1188">
        <v>1.679999977350235</v>
      </c>
      <c r="Z1188" t="s">
        <v>310</v>
      </c>
      <c r="AA1188" t="s">
        <v>310</v>
      </c>
      <c r="AB1188" t="s">
        <v>310</v>
      </c>
      <c r="AC1188" t="s">
        <v>310</v>
      </c>
      <c r="AD1188" t="s">
        <v>310</v>
      </c>
      <c r="AE1188">
        <v>12017.659248610071</v>
      </c>
      <c r="AF1188">
        <v>90.924999237060547</v>
      </c>
      <c r="AG1188">
        <v>8.5524997711181641</v>
      </c>
      <c r="AH1188">
        <v>362.09999593098956</v>
      </c>
      <c r="AI1188" t="s">
        <v>310</v>
      </c>
      <c r="AJ1188">
        <v>2.2750000059604645</v>
      </c>
      <c r="AK1188">
        <v>6500</v>
      </c>
      <c r="AL1188" t="s">
        <v>310</v>
      </c>
      <c r="AM1188" t="s">
        <v>310</v>
      </c>
      <c r="AN1188" t="s">
        <v>310</v>
      </c>
      <c r="AO1188" t="s">
        <v>310</v>
      </c>
      <c r="AP1188" t="s">
        <v>310</v>
      </c>
      <c r="AQ1188" t="s">
        <v>310</v>
      </c>
      <c r="AR1188">
        <v>33882.381988744863</v>
      </c>
      <c r="AS1188">
        <v>34808.494621809688</v>
      </c>
      <c r="AT1188">
        <v>489.92940904425734</v>
      </c>
      <c r="AU1188">
        <v>644.99048897986245</v>
      </c>
      <c r="AV1188">
        <v>594.09378134162114</v>
      </c>
      <c r="AW1188">
        <v>599.09017904213533</v>
      </c>
      <c r="AX1188">
        <v>600.79793072097607</v>
      </c>
      <c r="AY1188">
        <v>601.26853116260327</v>
      </c>
      <c r="AZ1188">
        <v>8.7683973847499495</v>
      </c>
      <c r="BA1188">
        <v>-14.706446100211588</v>
      </c>
      <c r="BB1188">
        <v>71.477161398765986</v>
      </c>
      <c r="BC1188">
        <v>1599.8387731364501</v>
      </c>
      <c r="BD1188">
        <v>8502.5396793528089</v>
      </c>
      <c r="BE1188" s="33">
        <v>7.6499998569488525E-2</v>
      </c>
      <c r="BF1188" s="33"/>
    </row>
    <row r="1189" spans="3:58" x14ac:dyDescent="0.3">
      <c r="C1189" s="34">
        <v>43918</v>
      </c>
      <c r="D1189">
        <v>20011.148737135747</v>
      </c>
      <c r="E1189">
        <v>179.35161526644444</v>
      </c>
      <c r="F1189">
        <v>643.70913116628344</v>
      </c>
      <c r="G1189">
        <v>991.66732045968615</v>
      </c>
      <c r="H1189">
        <v>1293.4795667729643</v>
      </c>
      <c r="I1189">
        <v>124.18119411418805</v>
      </c>
      <c r="J1189" t="s">
        <v>310</v>
      </c>
      <c r="K1189">
        <v>297.10540891208484</v>
      </c>
      <c r="L1189">
        <v>334.39168210530926</v>
      </c>
      <c r="M1189">
        <v>349.11052509604599</v>
      </c>
      <c r="N1189">
        <v>1293.293559293435</v>
      </c>
      <c r="O1189">
        <v>19.011378053658539</v>
      </c>
      <c r="P1189">
        <v>14.734057188851825</v>
      </c>
      <c r="Q1189">
        <v>3.6203661357854435</v>
      </c>
      <c r="R1189">
        <v>1548.5896999863119</v>
      </c>
      <c r="S1189">
        <v>1999.8820483133907</v>
      </c>
      <c r="T1189">
        <v>4999.9790913226225</v>
      </c>
      <c r="U1189">
        <v>2435.3873507421272</v>
      </c>
      <c r="V1189">
        <v>388.42358543971244</v>
      </c>
      <c r="W1189">
        <v>23.100000381469727</v>
      </c>
      <c r="X1189">
        <v>1.065049946308136</v>
      </c>
      <c r="Y1189">
        <v>1.5950000286102295</v>
      </c>
      <c r="Z1189" t="s">
        <v>310</v>
      </c>
      <c r="AA1189" t="s">
        <v>310</v>
      </c>
      <c r="AB1189" t="s">
        <v>310</v>
      </c>
      <c r="AC1189" t="s">
        <v>310</v>
      </c>
      <c r="AD1189" t="s">
        <v>310</v>
      </c>
      <c r="AE1189">
        <v>11721.127392214161</v>
      </c>
      <c r="AF1189">
        <v>90.649999618530273</v>
      </c>
      <c r="AG1189">
        <v>8.3875000476837158</v>
      </c>
      <c r="AH1189">
        <v>350.95000457763672</v>
      </c>
      <c r="AI1189" t="s">
        <v>310</v>
      </c>
      <c r="AJ1189">
        <v>2.5</v>
      </c>
      <c r="AK1189">
        <v>6502.1774941462054</v>
      </c>
      <c r="AL1189" t="s">
        <v>310</v>
      </c>
      <c r="AM1189" t="s">
        <v>310</v>
      </c>
      <c r="AN1189" t="s">
        <v>310</v>
      </c>
      <c r="AO1189" t="s">
        <v>310</v>
      </c>
      <c r="AP1189" t="s">
        <v>310</v>
      </c>
      <c r="AQ1189" t="s">
        <v>310</v>
      </c>
      <c r="AR1189">
        <v>33410.692161058323</v>
      </c>
      <c r="AS1189">
        <v>35743.337016103556</v>
      </c>
      <c r="AT1189">
        <v>481.74169440468745</v>
      </c>
      <c r="AU1189">
        <v>643.87974777041234</v>
      </c>
      <c r="AV1189">
        <v>595.10659657246083</v>
      </c>
      <c r="AW1189">
        <v>599.48354206584031</v>
      </c>
      <c r="AX1189">
        <v>601.11537491571869</v>
      </c>
      <c r="AY1189">
        <v>601.50689400414774</v>
      </c>
      <c r="AZ1189">
        <v>7.9868010014289519</v>
      </c>
      <c r="BA1189">
        <v>-15.303552464486739</v>
      </c>
      <c r="BB1189">
        <v>62.564704682102771</v>
      </c>
      <c r="BC1189">
        <v>1600.0511053817895</v>
      </c>
      <c r="BD1189">
        <v>8496.9451492161006</v>
      </c>
      <c r="BE1189" s="33">
        <v>7.6499998569488525E-2</v>
      </c>
      <c r="BF1189" s="33"/>
    </row>
    <row r="1190" spans="3:58" x14ac:dyDescent="0.3">
      <c r="C1190" s="34">
        <v>43919</v>
      </c>
      <c r="D1190">
        <v>20307.431974787807</v>
      </c>
      <c r="E1190">
        <v>179.94984549511602</v>
      </c>
      <c r="F1190">
        <v>638.29078378876909</v>
      </c>
      <c r="G1190">
        <v>991.24182997471235</v>
      </c>
      <c r="H1190">
        <v>1307.2202252574559</v>
      </c>
      <c r="I1190">
        <v>169.0274878296251</v>
      </c>
      <c r="J1190" t="s">
        <v>310</v>
      </c>
      <c r="K1190">
        <v>283.01513629697916</v>
      </c>
      <c r="L1190">
        <v>314.84208075375778</v>
      </c>
      <c r="M1190">
        <v>340.40959599836356</v>
      </c>
      <c r="N1190">
        <v>1307.4353967073807</v>
      </c>
      <c r="O1190">
        <v>19.134713702114183</v>
      </c>
      <c r="P1190">
        <v>14.798240274463982</v>
      </c>
      <c r="Q1190">
        <v>3.8885474941501075</v>
      </c>
      <c r="R1190">
        <v>1560.7181373843489</v>
      </c>
      <c r="S1190">
        <v>2000.0106449584459</v>
      </c>
      <c r="T1190">
        <v>5000.0735369197855</v>
      </c>
      <c r="U1190">
        <v>2435.8473348848192</v>
      </c>
      <c r="V1190">
        <v>387.94263767075199</v>
      </c>
      <c r="W1190">
        <v>22.949999809265137</v>
      </c>
      <c r="X1190">
        <v>1.0708500146865845</v>
      </c>
      <c r="Y1190">
        <v>1.7000000178813934</v>
      </c>
      <c r="Z1190" t="s">
        <v>310</v>
      </c>
      <c r="AA1190" t="s">
        <v>310</v>
      </c>
      <c r="AB1190" t="s">
        <v>310</v>
      </c>
      <c r="AC1190" t="s">
        <v>310</v>
      </c>
      <c r="AD1190" t="s">
        <v>310</v>
      </c>
      <c r="AE1190">
        <v>11502.603207457594</v>
      </c>
      <c r="AF1190">
        <v>90.57499885559082</v>
      </c>
      <c r="AG1190">
        <v>8.3675003051757813</v>
      </c>
      <c r="AH1190">
        <v>345.47500610351563</v>
      </c>
      <c r="AI1190" t="s">
        <v>310</v>
      </c>
      <c r="AJ1190">
        <v>2.5</v>
      </c>
      <c r="AK1190">
        <v>6500</v>
      </c>
      <c r="AL1190" t="s">
        <v>310</v>
      </c>
      <c r="AM1190" t="s">
        <v>310</v>
      </c>
      <c r="AN1190" t="s">
        <v>310</v>
      </c>
      <c r="AO1190" t="s">
        <v>310</v>
      </c>
      <c r="AP1190" t="s">
        <v>310</v>
      </c>
      <c r="AQ1190" t="s">
        <v>310</v>
      </c>
      <c r="AR1190">
        <v>32896.303324602624</v>
      </c>
      <c r="AS1190">
        <v>33782.032428990366</v>
      </c>
      <c r="AT1190">
        <v>486.29409923585399</v>
      </c>
      <c r="AU1190">
        <v>638.07089669064658</v>
      </c>
      <c r="AV1190">
        <v>595.81185189087159</v>
      </c>
      <c r="AW1190">
        <v>598.56122206483701</v>
      </c>
      <c r="AX1190">
        <v>599.9247846463727</v>
      </c>
      <c r="AY1190">
        <v>601.47822728703625</v>
      </c>
      <c r="AZ1190">
        <v>8.2035629064045317</v>
      </c>
      <c r="BA1190">
        <v>-15.282978772349784</v>
      </c>
      <c r="BB1190">
        <v>54.130718311233224</v>
      </c>
      <c r="BC1190">
        <v>1600.0919494027185</v>
      </c>
      <c r="BD1190">
        <v>8499.9906714071585</v>
      </c>
      <c r="BE1190" s="33">
        <v>7.6499998569488525E-2</v>
      </c>
      <c r="BF1190" s="33"/>
    </row>
    <row r="1191" spans="3:58" x14ac:dyDescent="0.3">
      <c r="C1191" s="34">
        <v>43920</v>
      </c>
      <c r="D1191">
        <v>20129.495746131332</v>
      </c>
      <c r="E1191">
        <v>182.28435116655481</v>
      </c>
      <c r="F1191">
        <v>638.23753818616558</v>
      </c>
      <c r="G1191">
        <v>991.0903152910397</v>
      </c>
      <c r="H1191">
        <v>1301.3655902374821</v>
      </c>
      <c r="I1191">
        <v>639.80325360838492</v>
      </c>
      <c r="J1191" t="s">
        <v>310</v>
      </c>
      <c r="K1191">
        <v>295.9189366757459</v>
      </c>
      <c r="L1191">
        <v>336.3963478067588</v>
      </c>
      <c r="M1191">
        <v>353.31299005885279</v>
      </c>
      <c r="N1191">
        <v>1302.905629709647</v>
      </c>
      <c r="O1191">
        <v>19.662383839308916</v>
      </c>
      <c r="P1191">
        <v>15.173461737206544</v>
      </c>
      <c r="Q1191">
        <v>3.7389819399734061</v>
      </c>
      <c r="R1191">
        <v>1575.7968852369822</v>
      </c>
      <c r="S1191">
        <v>2000.144190038814</v>
      </c>
      <c r="T1191">
        <v>4999.9651117739822</v>
      </c>
      <c r="U1191">
        <v>2431.2479603020765</v>
      </c>
      <c r="V1191">
        <v>386.55330619871881</v>
      </c>
      <c r="W1191">
        <v>22.899999618530273</v>
      </c>
      <c r="X1191">
        <v>1.0411750376224518</v>
      </c>
      <c r="Y1191">
        <v>1.6350000202655792</v>
      </c>
      <c r="Z1191" t="s">
        <v>310</v>
      </c>
      <c r="AA1191" t="s">
        <v>310</v>
      </c>
      <c r="AB1191" t="s">
        <v>310</v>
      </c>
      <c r="AC1191" t="s">
        <v>310</v>
      </c>
      <c r="AD1191" t="s">
        <v>310</v>
      </c>
      <c r="AE1191">
        <v>10795.754955755636</v>
      </c>
      <c r="AF1191">
        <v>90.450000762939453</v>
      </c>
      <c r="AG1191">
        <v>8.3000004291534424</v>
      </c>
      <c r="AH1191">
        <v>341.47500610351563</v>
      </c>
      <c r="AI1191" t="s">
        <v>310</v>
      </c>
      <c r="AJ1191">
        <v>2.9499999284744263</v>
      </c>
      <c r="AK1191">
        <v>5976.8073947606263</v>
      </c>
      <c r="AL1191" t="s">
        <v>310</v>
      </c>
      <c r="AM1191" t="s">
        <v>310</v>
      </c>
      <c r="AN1191" t="s">
        <v>310</v>
      </c>
      <c r="AO1191" t="s">
        <v>310</v>
      </c>
      <c r="AP1191" t="s">
        <v>310</v>
      </c>
      <c r="AQ1191" t="s">
        <v>310</v>
      </c>
      <c r="AR1191">
        <v>33371.953696795717</v>
      </c>
      <c r="AS1191">
        <v>33653.400907614021</v>
      </c>
      <c r="AT1191">
        <v>488.65725574397948</v>
      </c>
      <c r="AU1191">
        <v>638.16131849192266</v>
      </c>
      <c r="AV1191">
        <v>591.1278016979976</v>
      </c>
      <c r="AW1191">
        <v>595.12537919973988</v>
      </c>
      <c r="AX1191">
        <v>596.36325283910662</v>
      </c>
      <c r="AY1191">
        <v>597.87932503895115</v>
      </c>
      <c r="AZ1191">
        <v>8.3343409296856237</v>
      </c>
      <c r="BA1191">
        <v>-14.861572882916441</v>
      </c>
      <c r="BB1191">
        <v>64.207826083488797</v>
      </c>
      <c r="BC1191">
        <v>1393.6141138420239</v>
      </c>
      <c r="BD1191">
        <v>8501.558527660889</v>
      </c>
      <c r="BE1191" s="33">
        <v>7.6499998569488525E-2</v>
      </c>
      <c r="BF1191" s="33"/>
    </row>
    <row r="1192" spans="3:58" x14ac:dyDescent="0.3">
      <c r="C1192" s="34">
        <v>43921</v>
      </c>
      <c r="D1192">
        <v>20333.113657133395</v>
      </c>
      <c r="E1192">
        <v>181.15277810466705</v>
      </c>
      <c r="F1192">
        <v>635.33246127813311</v>
      </c>
      <c r="G1192">
        <v>991.29931868088261</v>
      </c>
      <c r="H1192">
        <v>1300.505392184421</v>
      </c>
      <c r="I1192">
        <v>664.2675948884538</v>
      </c>
      <c r="J1192" t="s">
        <v>310</v>
      </c>
      <c r="K1192">
        <v>292.10971868902914</v>
      </c>
      <c r="L1192">
        <v>326.5470368036012</v>
      </c>
      <c r="M1192">
        <v>344.69738372642092</v>
      </c>
      <c r="N1192">
        <v>1302.9186670221191</v>
      </c>
      <c r="O1192">
        <v>19.813981425329935</v>
      </c>
      <c r="P1192">
        <v>15.109013415216253</v>
      </c>
      <c r="Q1192">
        <v>3.5910059544025139</v>
      </c>
      <c r="R1192">
        <v>1576.6189071595454</v>
      </c>
      <c r="S1192">
        <v>2000.5485727131775</v>
      </c>
      <c r="T1192">
        <v>4999.9657630146048</v>
      </c>
      <c r="U1192">
        <v>2437.3379918945134</v>
      </c>
      <c r="V1192">
        <v>386.35182105605975</v>
      </c>
      <c r="W1192">
        <v>23.199999332427979</v>
      </c>
      <c r="X1192">
        <v>1.0232750177383423</v>
      </c>
      <c r="Y1192">
        <v>1.6000000238418579</v>
      </c>
      <c r="Z1192" t="s">
        <v>310</v>
      </c>
      <c r="AA1192" t="s">
        <v>310</v>
      </c>
      <c r="AB1192" t="s">
        <v>310</v>
      </c>
      <c r="AC1192" t="s">
        <v>310</v>
      </c>
      <c r="AD1192" t="s">
        <v>310</v>
      </c>
      <c r="AE1192">
        <v>11425.4181581431</v>
      </c>
      <c r="AF1192">
        <v>90.100000381469727</v>
      </c>
      <c r="AG1192">
        <v>6.7625002861022949</v>
      </c>
      <c r="AH1192">
        <v>2656.1500015258789</v>
      </c>
      <c r="AI1192" t="s">
        <v>310</v>
      </c>
      <c r="AJ1192">
        <v>3.0999999046325684</v>
      </c>
      <c r="AK1192">
        <v>5400</v>
      </c>
      <c r="AL1192" t="s">
        <v>310</v>
      </c>
      <c r="AM1192" t="s">
        <v>310</v>
      </c>
      <c r="AN1192" t="s">
        <v>310</v>
      </c>
      <c r="AO1192" t="s">
        <v>310</v>
      </c>
      <c r="AP1192" t="s">
        <v>310</v>
      </c>
      <c r="AQ1192" t="s">
        <v>310</v>
      </c>
      <c r="AR1192">
        <v>33278.144179599301</v>
      </c>
      <c r="AS1192">
        <v>32959.840917816684</v>
      </c>
      <c r="AT1192">
        <v>485.63668989813505</v>
      </c>
      <c r="AU1192">
        <v>635.07855448832299</v>
      </c>
      <c r="AV1192">
        <v>586.66396710290087</v>
      </c>
      <c r="AW1192">
        <v>591.58093428508937</v>
      </c>
      <c r="AX1192">
        <v>592.73106814239816</v>
      </c>
      <c r="AY1192">
        <v>593.98292266872488</v>
      </c>
      <c r="AZ1192">
        <v>7.714863488169776</v>
      </c>
      <c r="BA1192">
        <v>-15.126915242372954</v>
      </c>
      <c r="BB1192">
        <v>59.984802340438549</v>
      </c>
      <c r="BC1192">
        <v>1252.6560495316471</v>
      </c>
      <c r="BD1192">
        <v>8498.6164741264165</v>
      </c>
      <c r="BE1192" s="33">
        <v>7.6499998569488525E-2</v>
      </c>
      <c r="BF1192" s="33"/>
    </row>
    <row r="1193" spans="3:58" x14ac:dyDescent="0.3">
      <c r="C1193" s="34">
        <v>43922</v>
      </c>
      <c r="D1193">
        <v>17938.406320845039</v>
      </c>
      <c r="E1193">
        <v>181.53949241034795</v>
      </c>
      <c r="F1193">
        <v>617.91637467462579</v>
      </c>
      <c r="G1193">
        <v>990.91149669431638</v>
      </c>
      <c r="H1193">
        <v>1300.7479956258724</v>
      </c>
      <c r="I1193">
        <v>671.57090902752486</v>
      </c>
      <c r="J1193" t="s">
        <v>310</v>
      </c>
      <c r="K1193">
        <v>279.82606676975558</v>
      </c>
      <c r="L1193">
        <v>322.14427616987069</v>
      </c>
      <c r="M1193">
        <v>343.10014219476142</v>
      </c>
      <c r="N1193">
        <v>1308.3802394901772</v>
      </c>
      <c r="O1193">
        <v>19.435262734988203</v>
      </c>
      <c r="P1193">
        <v>14.755193748179057</v>
      </c>
      <c r="Q1193">
        <v>4.0830853414237867</v>
      </c>
      <c r="R1193">
        <v>1580.3174350765262</v>
      </c>
      <c r="S1193">
        <v>2000.6110031488313</v>
      </c>
      <c r="T1193">
        <v>5000.07233816598</v>
      </c>
      <c r="U1193">
        <v>2427.0615777455323</v>
      </c>
      <c r="V1193">
        <v>391.08429317534114</v>
      </c>
      <c r="W1193">
        <v>23.299999237060547</v>
      </c>
      <c r="X1193">
        <v>1.0182750225067139</v>
      </c>
      <c r="Y1193">
        <v>1.5250000059604645</v>
      </c>
      <c r="Z1193" t="s">
        <v>310</v>
      </c>
      <c r="AA1193" t="s">
        <v>310</v>
      </c>
      <c r="AB1193" t="s">
        <v>310</v>
      </c>
      <c r="AC1193" t="s">
        <v>310</v>
      </c>
      <c r="AD1193" t="s">
        <v>310</v>
      </c>
      <c r="AE1193">
        <v>10030.938276478752</v>
      </c>
      <c r="AF1193">
        <v>90.225002288818359</v>
      </c>
      <c r="AG1193">
        <v>7.497499942779541</v>
      </c>
      <c r="AH1193">
        <v>1113.5750045776367</v>
      </c>
      <c r="AI1193" t="s">
        <v>310</v>
      </c>
      <c r="AJ1193">
        <v>2.1249999403953552</v>
      </c>
      <c r="AK1193">
        <v>5400</v>
      </c>
      <c r="AL1193" t="s">
        <v>310</v>
      </c>
      <c r="AM1193" t="s">
        <v>310</v>
      </c>
      <c r="AN1193" t="s">
        <v>310</v>
      </c>
      <c r="AO1193" t="s">
        <v>310</v>
      </c>
      <c r="AP1193" t="s">
        <v>310</v>
      </c>
      <c r="AQ1193" t="s">
        <v>310</v>
      </c>
      <c r="AR1193">
        <v>32949.699841244852</v>
      </c>
      <c r="AS1193">
        <v>32351.784519406247</v>
      </c>
      <c r="AT1193">
        <v>449.27044371804703</v>
      </c>
      <c r="AU1193">
        <v>616.24749012281006</v>
      </c>
      <c r="AV1193">
        <v>552.82263639837436</v>
      </c>
      <c r="AW1193">
        <v>562.86669953220178</v>
      </c>
      <c r="AX1193">
        <v>564.14612220774711</v>
      </c>
      <c r="AY1193">
        <v>562.94081511561797</v>
      </c>
      <c r="AZ1193">
        <v>8.6585054836303232</v>
      </c>
      <c r="BA1193">
        <v>-15.049480831873209</v>
      </c>
      <c r="BB1193">
        <v>62.486524856234254</v>
      </c>
      <c r="BC1193">
        <v>1199.8116276121023</v>
      </c>
      <c r="BD1193">
        <v>8502.7107483696982</v>
      </c>
      <c r="BE1193" s="33">
        <v>7.6499998569488525E-2</v>
      </c>
      <c r="BF1193" s="33"/>
    </row>
    <row r="1194" spans="3:58" x14ac:dyDescent="0.3">
      <c r="C1194" s="34">
        <v>43923</v>
      </c>
      <c r="D1194">
        <v>20884.206397612685</v>
      </c>
      <c r="E1194">
        <v>180.77038195465315</v>
      </c>
      <c r="F1194">
        <v>630.63524129914458</v>
      </c>
      <c r="G1194">
        <v>989.26496249138336</v>
      </c>
      <c r="H1194">
        <v>1299.6949843364634</v>
      </c>
      <c r="I1194">
        <v>707.49107351159751</v>
      </c>
      <c r="J1194" t="s">
        <v>310</v>
      </c>
      <c r="K1194">
        <v>298.10630617386192</v>
      </c>
      <c r="L1194">
        <v>347.9810403652117</v>
      </c>
      <c r="M1194">
        <v>359.29986522525269</v>
      </c>
      <c r="N1194">
        <v>1301.1325520345715</v>
      </c>
      <c r="O1194">
        <v>19.870884222540592</v>
      </c>
      <c r="P1194">
        <v>15.125973637334342</v>
      </c>
      <c r="Q1194">
        <v>3.4952719110809496</v>
      </c>
      <c r="R1194">
        <v>1594.5300590910579</v>
      </c>
      <c r="S1194">
        <v>2000.6745450915512</v>
      </c>
      <c r="T1194">
        <v>5000.0894665788928</v>
      </c>
      <c r="U1194">
        <v>2434.4112612901622</v>
      </c>
      <c r="V1194">
        <v>384.71579723434621</v>
      </c>
      <c r="W1194">
        <v>23.150000095367432</v>
      </c>
      <c r="X1194">
        <v>1.0153750479221344</v>
      </c>
      <c r="Y1194">
        <v>1.5299999713897705</v>
      </c>
      <c r="Z1194" t="s">
        <v>310</v>
      </c>
      <c r="AA1194" t="s">
        <v>310</v>
      </c>
      <c r="AB1194" t="s">
        <v>310</v>
      </c>
      <c r="AC1194" t="s">
        <v>310</v>
      </c>
      <c r="AD1194" t="s">
        <v>310</v>
      </c>
      <c r="AE1194">
        <v>12136.120671737037</v>
      </c>
      <c r="AF1194">
        <v>88.950000762939453</v>
      </c>
      <c r="AG1194">
        <v>7.9624999761581421</v>
      </c>
      <c r="AH1194">
        <v>339.40000152587891</v>
      </c>
      <c r="AI1194" t="s">
        <v>310</v>
      </c>
      <c r="AJ1194">
        <v>1.7999999523162842</v>
      </c>
      <c r="AK1194">
        <v>5504.0508496389384</v>
      </c>
      <c r="AL1194" t="s">
        <v>310</v>
      </c>
      <c r="AM1194" t="s">
        <v>310</v>
      </c>
      <c r="AN1194" t="s">
        <v>310</v>
      </c>
      <c r="AO1194" t="s">
        <v>310</v>
      </c>
      <c r="AP1194" t="s">
        <v>310</v>
      </c>
      <c r="AQ1194" t="s">
        <v>310</v>
      </c>
      <c r="AR1194">
        <v>35365.752381347971</v>
      </c>
      <c r="AS1194">
        <v>32222.660753777156</v>
      </c>
      <c r="AT1194">
        <v>493.45866885092323</v>
      </c>
      <c r="AU1194">
        <v>630.11918973579168</v>
      </c>
      <c r="AV1194">
        <v>580.89843426572759</v>
      </c>
      <c r="AW1194">
        <v>586.69618081247677</v>
      </c>
      <c r="AX1194">
        <v>587.6346966965499</v>
      </c>
      <c r="AY1194">
        <v>589.21291514947234</v>
      </c>
      <c r="AZ1194">
        <v>8.7265817205189631</v>
      </c>
      <c r="BA1194">
        <v>-14.849584678903692</v>
      </c>
      <c r="BB1194">
        <v>70.8268628773221</v>
      </c>
      <c r="BC1194">
        <v>1206.0502072584077</v>
      </c>
      <c r="BD1194">
        <v>8502.5136581973948</v>
      </c>
      <c r="BE1194" s="33">
        <v>7.6499998569488525E-2</v>
      </c>
      <c r="BF1194" s="33"/>
    </row>
    <row r="1195" spans="3:58" x14ac:dyDescent="0.3">
      <c r="C1195" s="34">
        <v>43924</v>
      </c>
      <c r="D1195">
        <v>21691.407003613887</v>
      </c>
      <c r="E1195">
        <v>179.02157655494136</v>
      </c>
      <c r="F1195">
        <v>633.24079542051857</v>
      </c>
      <c r="G1195">
        <v>989.46489436898037</v>
      </c>
      <c r="H1195">
        <v>1300.0961496108605</v>
      </c>
      <c r="I1195">
        <v>712.83952828896304</v>
      </c>
      <c r="J1195" t="s">
        <v>310</v>
      </c>
      <c r="K1195">
        <v>281.2818789352666</v>
      </c>
      <c r="L1195">
        <v>321.28108284944364</v>
      </c>
      <c r="M1195">
        <v>334.52472157472755</v>
      </c>
      <c r="N1195">
        <v>1299.450780616138</v>
      </c>
      <c r="O1195">
        <v>19.841601234802805</v>
      </c>
      <c r="P1195">
        <v>15.09778066702321</v>
      </c>
      <c r="Q1195">
        <v>3.2670293063509006</v>
      </c>
      <c r="R1195">
        <v>1586.6150891808775</v>
      </c>
      <c r="S1195">
        <v>1862.1451752005601</v>
      </c>
      <c r="T1195">
        <v>5000.0108819157076</v>
      </c>
      <c r="U1195">
        <v>2432.1589621389862</v>
      </c>
      <c r="V1195">
        <v>383.7696959302391</v>
      </c>
      <c r="W1195">
        <v>23.100000381469727</v>
      </c>
      <c r="X1195">
        <v>1.0216000378131866</v>
      </c>
      <c r="Y1195">
        <v>1.6149999797344208</v>
      </c>
      <c r="Z1195" t="s">
        <v>310</v>
      </c>
      <c r="AA1195" t="s">
        <v>310</v>
      </c>
      <c r="AB1195" t="s">
        <v>310</v>
      </c>
      <c r="AC1195" t="s">
        <v>310</v>
      </c>
      <c r="AD1195" t="s">
        <v>310</v>
      </c>
      <c r="AE1195">
        <v>12656.63853431763</v>
      </c>
      <c r="AF1195">
        <v>90</v>
      </c>
      <c r="AG1195">
        <v>8.2424999475479126</v>
      </c>
      <c r="AH1195">
        <v>347.42499542236328</v>
      </c>
      <c r="AI1195" t="s">
        <v>310</v>
      </c>
      <c r="AJ1195">
        <v>3.8999999165534973</v>
      </c>
      <c r="AK1195">
        <v>5670</v>
      </c>
      <c r="AL1195" t="s">
        <v>310</v>
      </c>
      <c r="AM1195" t="s">
        <v>310</v>
      </c>
      <c r="AN1195" t="s">
        <v>310</v>
      </c>
      <c r="AO1195" t="s">
        <v>310</v>
      </c>
      <c r="AP1195" t="s">
        <v>310</v>
      </c>
      <c r="AQ1195" t="s">
        <v>310</v>
      </c>
      <c r="AR1195">
        <v>35871.363943395496</v>
      </c>
      <c r="AS1195">
        <v>33210.582569649545</v>
      </c>
      <c r="AT1195">
        <v>501.1918521868389</v>
      </c>
      <c r="AU1195">
        <v>632.00704390129965</v>
      </c>
      <c r="AV1195">
        <v>592.87857794019976</v>
      </c>
      <c r="AW1195">
        <v>594.58744803161812</v>
      </c>
      <c r="AX1195">
        <v>595.12121147366179</v>
      </c>
      <c r="AY1195">
        <v>598.7743817835343</v>
      </c>
      <c r="AZ1195">
        <v>7.7135261580914714</v>
      </c>
      <c r="BA1195">
        <v>-16.046578584559395</v>
      </c>
      <c r="BB1195">
        <v>51.410073752010994</v>
      </c>
      <c r="BC1195">
        <v>1192.2736425642131</v>
      </c>
      <c r="BD1195">
        <v>8201.0225958552965</v>
      </c>
      <c r="BE1195" s="33">
        <v>7.6499998569488525E-2</v>
      </c>
      <c r="BF1195" s="33"/>
    </row>
    <row r="1196" spans="3:58" x14ac:dyDescent="0.3">
      <c r="C1196" s="34">
        <v>43925</v>
      </c>
      <c r="D1196">
        <v>21516.270525841723</v>
      </c>
      <c r="E1196">
        <v>179.18191826059876</v>
      </c>
      <c r="F1196">
        <v>626.31472683325751</v>
      </c>
      <c r="G1196">
        <v>988.01942444792815</v>
      </c>
      <c r="H1196">
        <v>1300.0102899840342</v>
      </c>
      <c r="I1196">
        <v>706.40536489693307</v>
      </c>
      <c r="J1196" t="s">
        <v>310</v>
      </c>
      <c r="K1196">
        <v>273.99642578586065</v>
      </c>
      <c r="L1196">
        <v>306.92565425340825</v>
      </c>
      <c r="M1196">
        <v>325.23814604066246</v>
      </c>
      <c r="N1196">
        <v>1300.7161214004541</v>
      </c>
      <c r="O1196">
        <v>19.853304067207933</v>
      </c>
      <c r="P1196">
        <v>15.043733696100057</v>
      </c>
      <c r="Q1196">
        <v>3.0894603678461912</v>
      </c>
      <c r="R1196">
        <v>1587.9486467462827</v>
      </c>
      <c r="S1196">
        <v>1602.2859943319984</v>
      </c>
      <c r="T1196">
        <v>4999.9899542243866</v>
      </c>
      <c r="U1196">
        <v>2441.5707066879504</v>
      </c>
      <c r="V1196">
        <v>383.92103592051029</v>
      </c>
      <c r="W1196">
        <v>22.949999809265137</v>
      </c>
      <c r="X1196">
        <v>1.0329000055789948</v>
      </c>
      <c r="Y1196">
        <v>1.5950000286102295</v>
      </c>
      <c r="Z1196" t="s">
        <v>310</v>
      </c>
      <c r="AA1196" t="s">
        <v>310</v>
      </c>
      <c r="AB1196" t="s">
        <v>310</v>
      </c>
      <c r="AC1196" t="s">
        <v>310</v>
      </c>
      <c r="AD1196" t="s">
        <v>310</v>
      </c>
      <c r="AE1196">
        <v>12979.890397659066</v>
      </c>
      <c r="AF1196">
        <v>90.274997711181641</v>
      </c>
      <c r="AG1196">
        <v>7.9549999237060547</v>
      </c>
      <c r="AH1196">
        <v>351.44998931884766</v>
      </c>
      <c r="AI1196" t="s">
        <v>310</v>
      </c>
      <c r="AJ1196">
        <v>4.5999999046325684</v>
      </c>
      <c r="AK1196">
        <v>5670</v>
      </c>
      <c r="AL1196" t="s">
        <v>310</v>
      </c>
      <c r="AM1196" t="s">
        <v>310</v>
      </c>
      <c r="AN1196" t="s">
        <v>310</v>
      </c>
      <c r="AO1196" t="s">
        <v>310</v>
      </c>
      <c r="AP1196" t="s">
        <v>310</v>
      </c>
      <c r="AQ1196" t="s">
        <v>310</v>
      </c>
      <c r="AR1196">
        <v>35705.293617945383</v>
      </c>
      <c r="AS1196">
        <v>28955.072027858467</v>
      </c>
      <c r="AT1196">
        <v>514.89072679329013</v>
      </c>
      <c r="AU1196">
        <v>625.00291599347372</v>
      </c>
      <c r="AV1196">
        <v>596.9982882477284</v>
      </c>
      <c r="AW1196">
        <v>595.88260804241304</v>
      </c>
      <c r="AX1196">
        <v>595.86568016343983</v>
      </c>
      <c r="AY1196">
        <v>601.59828023369869</v>
      </c>
      <c r="AZ1196">
        <v>8.6923481535318512</v>
      </c>
      <c r="BA1196">
        <v>-16.508722860928998</v>
      </c>
      <c r="BB1196">
        <v>41.665152637822317</v>
      </c>
      <c r="BC1196">
        <v>1201.5575935229631</v>
      </c>
      <c r="BD1196">
        <v>8000.0541584606608</v>
      </c>
      <c r="BE1196" s="33">
        <v>7.6499998569488525E-2</v>
      </c>
      <c r="BF1196" s="33"/>
    </row>
    <row r="1197" spans="3:58" x14ac:dyDescent="0.3">
      <c r="C1197" s="34">
        <v>43926</v>
      </c>
      <c r="D1197">
        <v>21752.674658855056</v>
      </c>
      <c r="E1197">
        <v>179.84286021017982</v>
      </c>
      <c r="F1197">
        <v>626.61573765123194</v>
      </c>
      <c r="G1197">
        <v>987.17674067678479</v>
      </c>
      <c r="H1197">
        <v>1299.5794718629622</v>
      </c>
      <c r="I1197">
        <v>709.8718149918725</v>
      </c>
      <c r="J1197" t="s">
        <v>310</v>
      </c>
      <c r="K1197">
        <v>279.03379091848575</v>
      </c>
      <c r="L1197">
        <v>318.49016500951427</v>
      </c>
      <c r="M1197">
        <v>328.55825970299293</v>
      </c>
      <c r="N1197">
        <v>1302.8127776121501</v>
      </c>
      <c r="O1197">
        <v>19.837227337095854</v>
      </c>
      <c r="P1197">
        <v>14.916190273108462</v>
      </c>
      <c r="Q1197">
        <v>2.9421919938692693</v>
      </c>
      <c r="R1197">
        <v>1585.4150546164003</v>
      </c>
      <c r="S1197">
        <v>1596.6002794180256</v>
      </c>
      <c r="T1197">
        <v>4999.9454585315571</v>
      </c>
      <c r="U1197">
        <v>2437.9050967963303</v>
      </c>
      <c r="V1197">
        <v>383.58948604454702</v>
      </c>
      <c r="W1197">
        <v>23.274999618530273</v>
      </c>
      <c r="X1197">
        <v>1.0199250280857086</v>
      </c>
      <c r="Y1197">
        <v>1.5499999821186066</v>
      </c>
      <c r="Z1197" t="s">
        <v>310</v>
      </c>
      <c r="AA1197" t="s">
        <v>310</v>
      </c>
      <c r="AB1197" t="s">
        <v>310</v>
      </c>
      <c r="AC1197" t="s">
        <v>310</v>
      </c>
      <c r="AD1197" t="s">
        <v>310</v>
      </c>
      <c r="AE1197">
        <v>12903.791238999815</v>
      </c>
      <c r="AF1197">
        <v>90.124998092651367</v>
      </c>
      <c r="AG1197">
        <v>7.8075001239776611</v>
      </c>
      <c r="AH1197">
        <v>353.07499694824219</v>
      </c>
      <c r="AI1197" t="s">
        <v>310</v>
      </c>
      <c r="AJ1197">
        <v>4.5999999046325684</v>
      </c>
      <c r="AK1197">
        <v>5670</v>
      </c>
      <c r="AL1197" t="s">
        <v>310</v>
      </c>
      <c r="AM1197" t="s">
        <v>310</v>
      </c>
      <c r="AN1197" t="s">
        <v>310</v>
      </c>
      <c r="AO1197" t="s">
        <v>310</v>
      </c>
      <c r="AP1197" t="s">
        <v>310</v>
      </c>
      <c r="AQ1197" t="s">
        <v>310</v>
      </c>
      <c r="AR1197">
        <v>36362.576508600549</v>
      </c>
      <c r="AS1197">
        <v>28274.680638839083</v>
      </c>
      <c r="AT1197">
        <v>514.79469018288967</v>
      </c>
      <c r="AU1197">
        <v>625.0460249794985</v>
      </c>
      <c r="AV1197">
        <v>578.15193309891595</v>
      </c>
      <c r="AW1197">
        <v>583.35479942459483</v>
      </c>
      <c r="AX1197">
        <v>582.76311553288826</v>
      </c>
      <c r="AY1197">
        <v>587.68124446550519</v>
      </c>
      <c r="AZ1197">
        <v>7.438278015448855</v>
      </c>
      <c r="BA1197">
        <v>-15.586099324617527</v>
      </c>
      <c r="BB1197">
        <v>51.107804589237858</v>
      </c>
      <c r="BC1197">
        <v>1197.0067413829333</v>
      </c>
      <c r="BD1197">
        <v>8000.2065101649805</v>
      </c>
      <c r="BE1197" s="33">
        <v>7.6499998569488525E-2</v>
      </c>
      <c r="BF1197" s="33"/>
    </row>
    <row r="1198" spans="3:58" x14ac:dyDescent="0.3">
      <c r="C1198" s="34">
        <v>43927</v>
      </c>
      <c r="D1198">
        <v>21758.118782356785</v>
      </c>
      <c r="E1198">
        <v>181.04402752339496</v>
      </c>
      <c r="F1198">
        <v>626.87285385002247</v>
      </c>
      <c r="G1198">
        <v>986.50026363282529</v>
      </c>
      <c r="H1198">
        <v>1299.983335411855</v>
      </c>
      <c r="I1198">
        <v>710.0063769255047</v>
      </c>
      <c r="J1198" t="s">
        <v>310</v>
      </c>
      <c r="K1198">
        <v>290.13653514096848</v>
      </c>
      <c r="L1198">
        <v>335.89737833251195</v>
      </c>
      <c r="M1198">
        <v>344.91652644472975</v>
      </c>
      <c r="N1198">
        <v>1302.2110366143136</v>
      </c>
      <c r="O1198">
        <v>19.734386190274531</v>
      </c>
      <c r="P1198">
        <v>14.808953045872308</v>
      </c>
      <c r="Q1198">
        <v>3.0022448564052961</v>
      </c>
      <c r="R1198">
        <v>1577.3930929125438</v>
      </c>
      <c r="S1198">
        <v>1430.427013860311</v>
      </c>
      <c r="T1198">
        <v>4999.9845609464801</v>
      </c>
      <c r="U1198">
        <v>2435.4801101653966</v>
      </c>
      <c r="V1198">
        <v>384.84010796801954</v>
      </c>
      <c r="W1198">
        <v>23.175000190734863</v>
      </c>
      <c r="X1198">
        <v>1.0202249884605408</v>
      </c>
      <c r="Y1198">
        <v>1.5999999940395355</v>
      </c>
      <c r="Z1198" t="s">
        <v>310</v>
      </c>
      <c r="AA1198" t="s">
        <v>310</v>
      </c>
      <c r="AB1198" t="s">
        <v>310</v>
      </c>
      <c r="AC1198" t="s">
        <v>310</v>
      </c>
      <c r="AD1198" t="s">
        <v>310</v>
      </c>
      <c r="AE1198">
        <v>12863.310299485571</v>
      </c>
      <c r="AF1198">
        <v>89.724998474121094</v>
      </c>
      <c r="AG1198">
        <v>7.8750001192092896</v>
      </c>
      <c r="AH1198">
        <v>349.07500457763672</v>
      </c>
      <c r="AI1198" t="s">
        <v>310</v>
      </c>
      <c r="AJ1198">
        <v>2.2749999761581421</v>
      </c>
      <c r="AK1198">
        <v>5670</v>
      </c>
      <c r="AL1198" t="s">
        <v>310</v>
      </c>
      <c r="AM1198" t="s">
        <v>310</v>
      </c>
      <c r="AN1198" t="s">
        <v>310</v>
      </c>
      <c r="AO1198" t="s">
        <v>310</v>
      </c>
      <c r="AP1198" t="s">
        <v>310</v>
      </c>
      <c r="AQ1198" t="s">
        <v>310</v>
      </c>
      <c r="AR1198">
        <v>37019.92233582506</v>
      </c>
      <c r="AS1198">
        <v>27193.940074604183</v>
      </c>
      <c r="AT1198">
        <v>515.84560600699297</v>
      </c>
      <c r="AU1198">
        <v>624.99421793957652</v>
      </c>
      <c r="AV1198">
        <v>577.2146008366733</v>
      </c>
      <c r="AW1198">
        <v>583.36269311374826</v>
      </c>
      <c r="AX1198">
        <v>583.20598155709843</v>
      </c>
      <c r="AY1198">
        <v>586.79813139334146</v>
      </c>
      <c r="AZ1198">
        <v>8.1332959269113108</v>
      </c>
      <c r="BA1198">
        <v>-15.139153337144611</v>
      </c>
      <c r="BB1198">
        <v>63.06493176118849</v>
      </c>
      <c r="BC1198">
        <v>1204.0875956476386</v>
      </c>
      <c r="BD1198">
        <v>7999.8564716988667</v>
      </c>
      <c r="BE1198" s="33">
        <v>7.6499998569488525E-2</v>
      </c>
      <c r="BF1198" s="33"/>
    </row>
    <row r="1199" spans="3:58" x14ac:dyDescent="0.3">
      <c r="C1199" s="34">
        <v>43928</v>
      </c>
      <c r="D1199">
        <v>21769.354056621243</v>
      </c>
      <c r="E1199">
        <v>182.46375577801584</v>
      </c>
      <c r="F1199">
        <v>626.61720039165084</v>
      </c>
      <c r="G1199">
        <v>986.94267787624597</v>
      </c>
      <c r="H1199">
        <v>1300.006513592738</v>
      </c>
      <c r="I1199">
        <v>704.83361940863233</v>
      </c>
      <c r="J1199" t="s">
        <v>310</v>
      </c>
      <c r="K1199">
        <v>300.14822702549793</v>
      </c>
      <c r="L1199">
        <v>349.97552123336197</v>
      </c>
      <c r="M1199">
        <v>356.97293752054725</v>
      </c>
      <c r="N1199">
        <v>1301.7560250025333</v>
      </c>
      <c r="O1199">
        <v>19.667237062361004</v>
      </c>
      <c r="P1199">
        <v>14.743432294482117</v>
      </c>
      <c r="Q1199">
        <v>3.0558496948776104</v>
      </c>
      <c r="R1199">
        <v>1567.6105792512371</v>
      </c>
      <c r="S1199">
        <v>1514.5237398455195</v>
      </c>
      <c r="T1199">
        <v>5000.0395927276459</v>
      </c>
      <c r="U1199">
        <v>2445.3269162011666</v>
      </c>
      <c r="V1199">
        <v>385.02274660580559</v>
      </c>
      <c r="W1199">
        <v>23.400000095367432</v>
      </c>
      <c r="X1199">
        <v>1.0187250375747681</v>
      </c>
      <c r="Y1199">
        <v>1.5000000298023224</v>
      </c>
      <c r="Z1199" t="s">
        <v>310</v>
      </c>
      <c r="AA1199" t="s">
        <v>310</v>
      </c>
      <c r="AB1199" t="s">
        <v>310</v>
      </c>
      <c r="AC1199" t="s">
        <v>310</v>
      </c>
      <c r="AD1199" t="s">
        <v>310</v>
      </c>
      <c r="AE1199">
        <v>12943.034037101399</v>
      </c>
      <c r="AF1199">
        <v>89.750001907348633</v>
      </c>
      <c r="AG1199">
        <v>8.2000001668930054</v>
      </c>
      <c r="AH1199">
        <v>346.77500152587891</v>
      </c>
      <c r="AI1199" t="s">
        <v>310</v>
      </c>
      <c r="AJ1199">
        <v>1.5</v>
      </c>
      <c r="AK1199">
        <v>5670</v>
      </c>
      <c r="AL1199" t="s">
        <v>310</v>
      </c>
      <c r="AM1199" t="s">
        <v>310</v>
      </c>
      <c r="AN1199" t="s">
        <v>310</v>
      </c>
      <c r="AO1199" t="s">
        <v>310</v>
      </c>
      <c r="AP1199" t="s">
        <v>310</v>
      </c>
      <c r="AQ1199" t="s">
        <v>310</v>
      </c>
      <c r="AR1199">
        <v>37039.536295705322</v>
      </c>
      <c r="AS1199">
        <v>26696.53563339531</v>
      </c>
      <c r="AT1199">
        <v>516.70130207150783</v>
      </c>
      <c r="AU1199">
        <v>625.06918626240179</v>
      </c>
      <c r="AV1199">
        <v>575.80742775494082</v>
      </c>
      <c r="AW1199">
        <v>583.06992236910548</v>
      </c>
      <c r="AX1199">
        <v>582.90510909831266</v>
      </c>
      <c r="AY1199">
        <v>586.01187476732503</v>
      </c>
      <c r="AZ1199">
        <v>8.4060340466650771</v>
      </c>
      <c r="BA1199">
        <v>-14.799122441985677</v>
      </c>
      <c r="BB1199">
        <v>70.686104630691617</v>
      </c>
      <c r="BC1199">
        <v>1221.0904796989876</v>
      </c>
      <c r="BD1199">
        <v>7999.4354011316436</v>
      </c>
      <c r="BE1199" s="33">
        <v>7.6499998569488525E-2</v>
      </c>
      <c r="BF1199" s="33"/>
    </row>
    <row r="1200" spans="3:58" x14ac:dyDescent="0.3">
      <c r="C1200" s="34">
        <v>43929</v>
      </c>
      <c r="D1200">
        <v>17223.0110403094</v>
      </c>
      <c r="E1200">
        <v>181.78816157859086</v>
      </c>
      <c r="F1200">
        <v>605.35980044565156</v>
      </c>
      <c r="G1200">
        <v>983.32945105945316</v>
      </c>
      <c r="H1200">
        <v>1300.460253151186</v>
      </c>
      <c r="I1200">
        <v>686.91891118202545</v>
      </c>
      <c r="J1200" t="s">
        <v>310</v>
      </c>
      <c r="K1200">
        <v>300.27778689382092</v>
      </c>
      <c r="L1200">
        <v>341.78314668601115</v>
      </c>
      <c r="M1200">
        <v>352.71600122211606</v>
      </c>
      <c r="N1200">
        <v>1309.9532283054873</v>
      </c>
      <c r="O1200">
        <v>18.217494631207412</v>
      </c>
      <c r="P1200">
        <v>13.842375377183211</v>
      </c>
      <c r="Q1200">
        <v>3.7126093142442254</v>
      </c>
      <c r="R1200">
        <v>1574.7029223669192</v>
      </c>
      <c r="S1200">
        <v>1521.9773570817979</v>
      </c>
      <c r="T1200">
        <v>5000.0167926133099</v>
      </c>
      <c r="U1200">
        <v>2445.0788773704489</v>
      </c>
      <c r="V1200">
        <v>392.30848034954869</v>
      </c>
      <c r="W1200">
        <v>23.200000286102295</v>
      </c>
      <c r="X1200">
        <v>1.030500054359436</v>
      </c>
      <c r="Y1200">
        <v>1.4600000381469727</v>
      </c>
      <c r="Z1200" t="s">
        <v>310</v>
      </c>
      <c r="AA1200" t="s">
        <v>310</v>
      </c>
      <c r="AB1200" t="s">
        <v>310</v>
      </c>
      <c r="AC1200" t="s">
        <v>310</v>
      </c>
      <c r="AD1200" t="s">
        <v>310</v>
      </c>
      <c r="AE1200">
        <v>10112.068416072116</v>
      </c>
      <c r="AF1200">
        <v>89.649999618530273</v>
      </c>
      <c r="AG1200">
        <v>8.7950000762939453</v>
      </c>
      <c r="AH1200">
        <v>346.5</v>
      </c>
      <c r="AI1200" t="s">
        <v>310</v>
      </c>
      <c r="AJ1200">
        <v>1.5750000178813934</v>
      </c>
      <c r="AK1200">
        <v>5670</v>
      </c>
      <c r="AL1200" t="s">
        <v>310</v>
      </c>
      <c r="AM1200" t="s">
        <v>310</v>
      </c>
      <c r="AN1200" t="s">
        <v>310</v>
      </c>
      <c r="AO1200" t="s">
        <v>310</v>
      </c>
      <c r="AP1200" t="s">
        <v>310</v>
      </c>
      <c r="AQ1200" t="s">
        <v>310</v>
      </c>
      <c r="AR1200">
        <v>35027.434321215893</v>
      </c>
      <c r="AS1200">
        <v>28246.989431737573</v>
      </c>
      <c r="AT1200">
        <v>449.69066399785044</v>
      </c>
      <c r="AU1200">
        <v>605.19809382574851</v>
      </c>
      <c r="AV1200">
        <v>531.24128118902854</v>
      </c>
      <c r="AW1200">
        <v>548.5720236005061</v>
      </c>
      <c r="AX1200">
        <v>548.94341811051868</v>
      </c>
      <c r="AY1200">
        <v>544.63781487043025</v>
      </c>
      <c r="AZ1200">
        <v>8.347827796572993</v>
      </c>
      <c r="BA1200">
        <v>-14.602994330393486</v>
      </c>
      <c r="BB1200">
        <v>74.289359051945354</v>
      </c>
      <c r="BC1200">
        <v>1300.2757197131032</v>
      </c>
      <c r="BD1200">
        <v>7998.9028986598869</v>
      </c>
      <c r="BE1200" s="33">
        <v>7.6499998569488525E-2</v>
      </c>
      <c r="BF1200" s="33"/>
    </row>
    <row r="1201" spans="3:58" x14ac:dyDescent="0.3">
      <c r="C1201" s="34">
        <v>43930</v>
      </c>
      <c r="D1201">
        <v>22614.178520141846</v>
      </c>
      <c r="E1201">
        <v>180.43188859436685</v>
      </c>
      <c r="F1201">
        <v>622.64126778199591</v>
      </c>
      <c r="G1201">
        <v>987.16461829794093</v>
      </c>
      <c r="H1201">
        <v>1301.0268147914976</v>
      </c>
      <c r="I1201">
        <v>695.40749650896828</v>
      </c>
      <c r="J1201" t="s">
        <v>310</v>
      </c>
      <c r="K1201">
        <v>299.38750497447722</v>
      </c>
      <c r="L1201">
        <v>340.74504082759557</v>
      </c>
      <c r="M1201">
        <v>349.42678185217443</v>
      </c>
      <c r="N1201">
        <v>1298.3363353764857</v>
      </c>
      <c r="O1201">
        <v>19.551351977529617</v>
      </c>
      <c r="P1201">
        <v>14.806260744023115</v>
      </c>
      <c r="Q1201">
        <v>3.0964600790870902</v>
      </c>
      <c r="R1201">
        <v>1577.9309112034648</v>
      </c>
      <c r="S1201">
        <v>1514.2837163045117</v>
      </c>
      <c r="T1201">
        <v>4999.9787480697978</v>
      </c>
      <c r="U1201">
        <v>2445.6139477305574</v>
      </c>
      <c r="V1201">
        <v>384.92857626539347</v>
      </c>
      <c r="W1201">
        <v>23.175000667572021</v>
      </c>
      <c r="X1201">
        <v>1.0457499921321869</v>
      </c>
      <c r="Y1201">
        <v>1.4149999916553497</v>
      </c>
      <c r="Z1201" t="s">
        <v>310</v>
      </c>
      <c r="AA1201" t="s">
        <v>310</v>
      </c>
      <c r="AB1201" t="s">
        <v>310</v>
      </c>
      <c r="AC1201" t="s">
        <v>310</v>
      </c>
      <c r="AD1201" t="s">
        <v>310</v>
      </c>
      <c r="AE1201">
        <v>12669.994883250092</v>
      </c>
      <c r="AF1201">
        <v>89.375001907348633</v>
      </c>
      <c r="AG1201">
        <v>8.4124996662139893</v>
      </c>
      <c r="AH1201">
        <v>348</v>
      </c>
      <c r="AI1201" t="s">
        <v>310</v>
      </c>
      <c r="AJ1201">
        <v>1.6000000238418579</v>
      </c>
      <c r="AK1201">
        <v>5670</v>
      </c>
      <c r="AL1201" t="s">
        <v>310</v>
      </c>
      <c r="AM1201" t="s">
        <v>310</v>
      </c>
      <c r="AN1201" t="s">
        <v>310</v>
      </c>
      <c r="AO1201" t="s">
        <v>310</v>
      </c>
      <c r="AP1201" t="s">
        <v>310</v>
      </c>
      <c r="AQ1201" t="s">
        <v>310</v>
      </c>
      <c r="AR1201">
        <v>36092.828730239336</v>
      </c>
      <c r="AS1201">
        <v>27032.757001144433</v>
      </c>
      <c r="AT1201">
        <v>523.23859093586157</v>
      </c>
      <c r="AU1201">
        <v>630.69685380785097</v>
      </c>
      <c r="AV1201">
        <v>589.50344314572021</v>
      </c>
      <c r="AW1201">
        <v>592.20292341909305</v>
      </c>
      <c r="AX1201">
        <v>591.98271827948815</v>
      </c>
      <c r="AY1201">
        <v>596.98954202243135</v>
      </c>
      <c r="AZ1201">
        <v>9.2443025740152311</v>
      </c>
      <c r="BA1201">
        <v>-14.981628511615712</v>
      </c>
      <c r="BB1201">
        <v>66.103384369056698</v>
      </c>
      <c r="BC1201">
        <v>1195.3755671322424</v>
      </c>
      <c r="BD1201">
        <v>7999.6059645921823</v>
      </c>
      <c r="BE1201" s="33">
        <v>7.6499998569488525E-2</v>
      </c>
      <c r="BF1201" s="33"/>
    </row>
    <row r="1202" spans="3:58" x14ac:dyDescent="0.3">
      <c r="C1202" s="34">
        <v>43931</v>
      </c>
      <c r="D1202">
        <v>22322.292682916079</v>
      </c>
      <c r="E1202">
        <v>180.93832473279537</v>
      </c>
      <c r="F1202">
        <v>623.1870435374102</v>
      </c>
      <c r="G1202">
        <v>987.86890685987589</v>
      </c>
      <c r="H1202">
        <v>1311.7396454111527</v>
      </c>
      <c r="I1202">
        <v>691.3452471830077</v>
      </c>
      <c r="J1202" t="s">
        <v>310</v>
      </c>
      <c r="K1202">
        <v>288.23192138498803</v>
      </c>
      <c r="L1202">
        <v>330.54971680855397</v>
      </c>
      <c r="M1202">
        <v>345.47606958533692</v>
      </c>
      <c r="N1202">
        <v>1309.5653737146745</v>
      </c>
      <c r="O1202">
        <v>19.787256681864058</v>
      </c>
      <c r="P1202">
        <v>14.879668847485135</v>
      </c>
      <c r="Q1202">
        <v>3.1560600579445133</v>
      </c>
      <c r="R1202">
        <v>1568.3841031215868</v>
      </c>
      <c r="S1202">
        <v>1542.4716720081094</v>
      </c>
      <c r="T1202">
        <v>4999.9900267836392</v>
      </c>
      <c r="U1202">
        <v>2445.0609660028554</v>
      </c>
      <c r="V1202">
        <v>384.84641955860832</v>
      </c>
      <c r="W1202">
        <v>23.125000476837158</v>
      </c>
      <c r="X1202">
        <v>1.0309499502182007</v>
      </c>
      <c r="Y1202">
        <v>1.3849999904632568</v>
      </c>
      <c r="Z1202" t="s">
        <v>310</v>
      </c>
      <c r="AA1202" t="s">
        <v>310</v>
      </c>
      <c r="AB1202" t="s">
        <v>310</v>
      </c>
      <c r="AC1202" t="s">
        <v>310</v>
      </c>
      <c r="AD1202" t="s">
        <v>310</v>
      </c>
      <c r="AE1202">
        <v>12963.773269655512</v>
      </c>
      <c r="AF1202">
        <v>90.274999618530273</v>
      </c>
      <c r="AG1202">
        <v>8.1999995708465576</v>
      </c>
      <c r="AH1202">
        <v>357.95000457763672</v>
      </c>
      <c r="AI1202" t="s">
        <v>310</v>
      </c>
      <c r="AJ1202">
        <v>1.6000000238418579</v>
      </c>
      <c r="AK1202">
        <v>5670</v>
      </c>
      <c r="AL1202" t="s">
        <v>310</v>
      </c>
      <c r="AM1202" t="s">
        <v>310</v>
      </c>
      <c r="AN1202" t="s">
        <v>310</v>
      </c>
      <c r="AO1202" t="s">
        <v>310</v>
      </c>
      <c r="AP1202" t="s">
        <v>310</v>
      </c>
      <c r="AQ1202" t="s">
        <v>310</v>
      </c>
      <c r="AR1202">
        <v>36303.15876858883</v>
      </c>
      <c r="AS1202">
        <v>27987.500320100226</v>
      </c>
      <c r="AT1202">
        <v>528.85303912569111</v>
      </c>
      <c r="AU1202">
        <v>637.06449608714649</v>
      </c>
      <c r="AV1202">
        <v>591.58023774626008</v>
      </c>
      <c r="AW1202">
        <v>593.18466827044347</v>
      </c>
      <c r="AX1202">
        <v>592.52324692426055</v>
      </c>
      <c r="AY1202">
        <v>599.18841499185055</v>
      </c>
      <c r="AZ1202">
        <v>8.7229947010306361</v>
      </c>
      <c r="BA1202">
        <v>-15.081474142866783</v>
      </c>
      <c r="BB1202">
        <v>59.807614058620381</v>
      </c>
      <c r="BC1202">
        <v>1128.220753670799</v>
      </c>
      <c r="BD1202">
        <v>8000.2614918682902</v>
      </c>
      <c r="BE1202" s="33">
        <v>7.6499998569488525E-2</v>
      </c>
      <c r="BF1202" s="33"/>
    </row>
    <row r="1203" spans="3:58" x14ac:dyDescent="0.3">
      <c r="C1203" s="34">
        <v>43932</v>
      </c>
      <c r="D1203">
        <v>21065.713173232292</v>
      </c>
      <c r="E1203">
        <v>182.77025896217071</v>
      </c>
      <c r="F1203">
        <v>624.86379338547158</v>
      </c>
      <c r="G1203">
        <v>987.00576988912769</v>
      </c>
      <c r="H1203">
        <v>1311.9983784705428</v>
      </c>
      <c r="I1203">
        <v>689.95926075230591</v>
      </c>
      <c r="J1203" t="s">
        <v>310</v>
      </c>
      <c r="K1203">
        <v>293.25785928978354</v>
      </c>
      <c r="L1203">
        <v>338.68551273392256</v>
      </c>
      <c r="M1203">
        <v>356.71107803335337</v>
      </c>
      <c r="N1203">
        <v>1311.3009051728293</v>
      </c>
      <c r="O1203">
        <v>19.675184658620736</v>
      </c>
      <c r="P1203">
        <v>14.768772490086194</v>
      </c>
      <c r="Q1203">
        <v>3.4415075046819563</v>
      </c>
      <c r="R1203">
        <v>1571.0198094304831</v>
      </c>
      <c r="S1203">
        <v>1521.4472429633943</v>
      </c>
      <c r="T1203">
        <v>4999.9554819968725</v>
      </c>
      <c r="U1203">
        <v>2442.1805873050148</v>
      </c>
      <c r="V1203">
        <v>387.34006440806263</v>
      </c>
      <c r="W1203">
        <v>23.249999523162842</v>
      </c>
      <c r="X1203">
        <v>1.0043249875307083</v>
      </c>
      <c r="Y1203">
        <v>1.3500000238418579</v>
      </c>
      <c r="Z1203" t="s">
        <v>310</v>
      </c>
      <c r="AA1203" t="s">
        <v>310</v>
      </c>
      <c r="AB1203" t="s">
        <v>310</v>
      </c>
      <c r="AC1203" t="s">
        <v>310</v>
      </c>
      <c r="AD1203" t="s">
        <v>310</v>
      </c>
      <c r="AE1203">
        <v>12549.940215920527</v>
      </c>
      <c r="AF1203">
        <v>89.924997329711914</v>
      </c>
      <c r="AG1203">
        <v>8.1225001811981201</v>
      </c>
      <c r="AH1203">
        <v>356.90000152587891</v>
      </c>
      <c r="AI1203" t="s">
        <v>310</v>
      </c>
      <c r="AJ1203">
        <v>1.6000000238418579</v>
      </c>
      <c r="AK1203">
        <v>5670</v>
      </c>
      <c r="AL1203" t="s">
        <v>310</v>
      </c>
      <c r="AM1203" t="s">
        <v>310</v>
      </c>
      <c r="AN1203" t="s">
        <v>310</v>
      </c>
      <c r="AO1203" t="s">
        <v>310</v>
      </c>
      <c r="AP1203" t="s">
        <v>310</v>
      </c>
      <c r="AQ1203" t="s">
        <v>310</v>
      </c>
      <c r="AR1203">
        <v>35623.532903287647</v>
      </c>
      <c r="AS1203">
        <v>27402.655150435243</v>
      </c>
      <c r="AT1203">
        <v>528.90058943213728</v>
      </c>
      <c r="AU1203">
        <v>639.98690846258478</v>
      </c>
      <c r="AV1203">
        <v>585.56011622426797</v>
      </c>
      <c r="AW1203">
        <v>589.37495501402907</v>
      </c>
      <c r="AX1203">
        <v>588.77760075860886</v>
      </c>
      <c r="AY1203">
        <v>594.37769411596878</v>
      </c>
      <c r="AZ1203">
        <v>8.6165795843991173</v>
      </c>
      <c r="BA1203">
        <v>-14.668545300173969</v>
      </c>
      <c r="BB1203">
        <v>66.784498625121984</v>
      </c>
      <c r="BC1203">
        <v>1117.6504382470619</v>
      </c>
      <c r="BD1203">
        <v>7999.3740191284605</v>
      </c>
      <c r="BE1203" s="33">
        <v>7.6499998569488525E-2</v>
      </c>
      <c r="BF1203" s="33"/>
    </row>
    <row r="1204" spans="3:58" x14ac:dyDescent="0.3">
      <c r="C1204" s="34">
        <v>43933</v>
      </c>
      <c r="D1204">
        <v>20675.478930564088</v>
      </c>
      <c r="E1204">
        <v>179.80602730319379</v>
      </c>
      <c r="F1204">
        <v>608.29247908059358</v>
      </c>
      <c r="G1204">
        <v>987.93885103630078</v>
      </c>
      <c r="H1204">
        <v>1313.5733253685976</v>
      </c>
      <c r="I1204">
        <v>688.49283004124948</v>
      </c>
      <c r="J1204" t="s">
        <v>310</v>
      </c>
      <c r="K1204">
        <v>286.63814150063985</v>
      </c>
      <c r="L1204">
        <v>328.8819552669093</v>
      </c>
      <c r="M1204">
        <v>343.3616981935541</v>
      </c>
      <c r="N1204">
        <v>1315.3755089845847</v>
      </c>
      <c r="O1204">
        <v>19.423115762408482</v>
      </c>
      <c r="P1204">
        <v>14.518468820040432</v>
      </c>
      <c r="Q1204">
        <v>3.6602337893957149</v>
      </c>
      <c r="R1204">
        <v>1586.034693790052</v>
      </c>
      <c r="S1204">
        <v>1518.5202451324515</v>
      </c>
      <c r="T1204">
        <v>4999.9521513809605</v>
      </c>
      <c r="U1204">
        <v>2445.9385639148404</v>
      </c>
      <c r="V1204">
        <v>390.60154112546655</v>
      </c>
      <c r="W1204">
        <v>23.299999237060547</v>
      </c>
      <c r="X1204">
        <v>1.0188750177621841</v>
      </c>
      <c r="Y1204">
        <v>1.4300000369548798</v>
      </c>
      <c r="Z1204" t="s">
        <v>310</v>
      </c>
      <c r="AA1204" t="s">
        <v>310</v>
      </c>
      <c r="AB1204" t="s">
        <v>310</v>
      </c>
      <c r="AC1204" t="s">
        <v>310</v>
      </c>
      <c r="AD1204" t="s">
        <v>310</v>
      </c>
      <c r="AE1204">
        <v>11769.693873968936</v>
      </c>
      <c r="AF1204">
        <v>90.074996948242188</v>
      </c>
      <c r="AG1204">
        <v>8.3025000095367432</v>
      </c>
      <c r="AH1204">
        <v>356.09999084472656</v>
      </c>
      <c r="AI1204" t="s">
        <v>310</v>
      </c>
      <c r="AJ1204">
        <v>1.6000000238418579</v>
      </c>
      <c r="AK1204">
        <v>5670</v>
      </c>
      <c r="AL1204" t="s">
        <v>310</v>
      </c>
      <c r="AM1204" t="s">
        <v>310</v>
      </c>
      <c r="AN1204" t="s">
        <v>310</v>
      </c>
      <c r="AO1204" t="s">
        <v>310</v>
      </c>
      <c r="AP1204" t="s">
        <v>310</v>
      </c>
      <c r="AQ1204" t="s">
        <v>310</v>
      </c>
      <c r="AR1204">
        <v>34265.542140497375</v>
      </c>
      <c r="AS1204">
        <v>26570.116385830173</v>
      </c>
      <c r="AT1204">
        <v>509.93261610230053</v>
      </c>
      <c r="AU1204">
        <v>625.15902601670166</v>
      </c>
      <c r="AV1204">
        <v>571.96821073884905</v>
      </c>
      <c r="AW1204">
        <v>575.23716963735251</v>
      </c>
      <c r="AX1204">
        <v>574.65113876931503</v>
      </c>
      <c r="AY1204">
        <v>580.55839273545394</v>
      </c>
      <c r="AZ1204">
        <v>8.6562534369186963</v>
      </c>
      <c r="BA1204">
        <v>-15.277554751354325</v>
      </c>
      <c r="BB1204">
        <v>60.278421984324481</v>
      </c>
      <c r="BC1204">
        <v>1151.6668281192462</v>
      </c>
      <c r="BD1204">
        <v>7999.2110140299601</v>
      </c>
      <c r="BE1204" s="33">
        <v>7.6499998569488525E-2</v>
      </c>
      <c r="BF1204" s="33"/>
    </row>
    <row r="1205" spans="3:58" x14ac:dyDescent="0.3">
      <c r="C1205" s="34">
        <v>43934</v>
      </c>
      <c r="D1205">
        <v>19812.122001174946</v>
      </c>
      <c r="E1205">
        <v>177.63017155447926</v>
      </c>
      <c r="F1205">
        <v>597.54972268688607</v>
      </c>
      <c r="G1205">
        <v>988.5687351589886</v>
      </c>
      <c r="H1205">
        <v>1315.9606911820188</v>
      </c>
      <c r="I1205">
        <v>689.47987943302792</v>
      </c>
      <c r="J1205" t="s">
        <v>310</v>
      </c>
      <c r="K1205">
        <v>274.4681284627992</v>
      </c>
      <c r="L1205">
        <v>302.2549183577143</v>
      </c>
      <c r="M1205">
        <v>327.95687726554092</v>
      </c>
      <c r="N1205">
        <v>1317.9328188775683</v>
      </c>
      <c r="O1205">
        <v>19.557476617407726</v>
      </c>
      <c r="P1205">
        <v>14.642230428866641</v>
      </c>
      <c r="Q1205">
        <v>3.7227807231085244</v>
      </c>
      <c r="R1205">
        <v>1587.1533903651264</v>
      </c>
      <c r="S1205">
        <v>1532.1791747222323</v>
      </c>
      <c r="T1205">
        <v>4999.9607576186991</v>
      </c>
      <c r="U1205">
        <v>2445.9399458459297</v>
      </c>
      <c r="V1205">
        <v>389.70470649283243</v>
      </c>
      <c r="W1205">
        <v>23.225000381469727</v>
      </c>
      <c r="X1205">
        <v>1.0168500244617462</v>
      </c>
      <c r="Y1205">
        <v>1.3850000202655792</v>
      </c>
      <c r="Z1205" t="s">
        <v>310</v>
      </c>
      <c r="AA1205" t="s">
        <v>310</v>
      </c>
      <c r="AB1205" t="s">
        <v>310</v>
      </c>
      <c r="AC1205" t="s">
        <v>310</v>
      </c>
      <c r="AD1205" t="s">
        <v>310</v>
      </c>
      <c r="AE1205">
        <v>11730.488185732967</v>
      </c>
      <c r="AF1205">
        <v>90.049999237060547</v>
      </c>
      <c r="AG1205">
        <v>8.130000114440918</v>
      </c>
      <c r="AH1205">
        <v>351.72500610351563</v>
      </c>
      <c r="AI1205" t="s">
        <v>310</v>
      </c>
      <c r="AJ1205">
        <v>0.62500001490116119</v>
      </c>
      <c r="AK1205">
        <v>7089.4742701101304</v>
      </c>
      <c r="AL1205" t="s">
        <v>310</v>
      </c>
      <c r="AM1205" t="s">
        <v>310</v>
      </c>
      <c r="AN1205" t="s">
        <v>310</v>
      </c>
      <c r="AO1205" t="s">
        <v>310</v>
      </c>
      <c r="AP1205" t="s">
        <v>310</v>
      </c>
      <c r="AQ1205" t="s">
        <v>310</v>
      </c>
      <c r="AR1205">
        <v>33366.589157162183</v>
      </c>
      <c r="AS1205">
        <v>27383.59439903119</v>
      </c>
      <c r="AT1205">
        <v>496.58208843676528</v>
      </c>
      <c r="AU1205">
        <v>614.93346592491378</v>
      </c>
      <c r="AV1205">
        <v>566.04329326127265</v>
      </c>
      <c r="AW1205">
        <v>568.8882201978148</v>
      </c>
      <c r="AX1205">
        <v>568.14174091581003</v>
      </c>
      <c r="AY1205">
        <v>574.34169178420814</v>
      </c>
      <c r="AZ1205">
        <v>8.3817308884614299</v>
      </c>
      <c r="BA1205">
        <v>-16.144920104645326</v>
      </c>
      <c r="BB1205">
        <v>44.278033950038811</v>
      </c>
      <c r="BC1205">
        <v>1103.6635749176644</v>
      </c>
      <c r="BD1205">
        <v>8001.0500675919284</v>
      </c>
      <c r="BE1205" s="33">
        <v>7.6499998569488525E-2</v>
      </c>
      <c r="BF1205" s="33"/>
    </row>
    <row r="1206" spans="3:58" x14ac:dyDescent="0.3">
      <c r="C1206" s="34">
        <v>43935</v>
      </c>
      <c r="D1206">
        <v>18787.970186964896</v>
      </c>
      <c r="E1206">
        <v>181.99945275920271</v>
      </c>
      <c r="F1206">
        <v>589.3036441133271</v>
      </c>
      <c r="G1206">
        <v>988.31110513505848</v>
      </c>
      <c r="H1206">
        <v>1319.3880665226011</v>
      </c>
      <c r="I1206">
        <v>691.94512376483374</v>
      </c>
      <c r="J1206" t="s">
        <v>310</v>
      </c>
      <c r="K1206">
        <v>270.53014396652935</v>
      </c>
      <c r="L1206">
        <v>292.93997162358056</v>
      </c>
      <c r="M1206">
        <v>324.82616676537742</v>
      </c>
      <c r="N1206">
        <v>1322.633816912527</v>
      </c>
      <c r="O1206">
        <v>19.393010118858836</v>
      </c>
      <c r="P1206">
        <v>14.4767313995533</v>
      </c>
      <c r="Q1206">
        <v>3.8309257032749775</v>
      </c>
      <c r="R1206">
        <v>1588.6951966375434</v>
      </c>
      <c r="S1206">
        <v>1528.8020904905043</v>
      </c>
      <c r="T1206">
        <v>5000.0126889336425</v>
      </c>
      <c r="U1206">
        <v>2443.434987786301</v>
      </c>
      <c r="V1206">
        <v>390.76694869141534</v>
      </c>
      <c r="W1206">
        <v>23.500000476837158</v>
      </c>
      <c r="X1206">
        <v>1.0309000015258789</v>
      </c>
      <c r="Y1206">
        <v>1.3149999678134918</v>
      </c>
      <c r="Z1206" t="s">
        <v>310</v>
      </c>
      <c r="AA1206" t="s">
        <v>310</v>
      </c>
      <c r="AB1206" t="s">
        <v>310</v>
      </c>
      <c r="AC1206" t="s">
        <v>310</v>
      </c>
      <c r="AD1206" t="s">
        <v>310</v>
      </c>
      <c r="AE1206">
        <v>11377.649841992798</v>
      </c>
      <c r="AF1206">
        <v>90.07499885559082</v>
      </c>
      <c r="AG1206">
        <v>7.8849999904632568</v>
      </c>
      <c r="AH1206">
        <v>350.34999847412109</v>
      </c>
      <c r="AI1206" t="s">
        <v>310</v>
      </c>
      <c r="AJ1206">
        <v>0.30000001192092896</v>
      </c>
      <c r="AK1206">
        <v>5130</v>
      </c>
      <c r="AL1206" t="s">
        <v>310</v>
      </c>
      <c r="AM1206" t="s">
        <v>310</v>
      </c>
      <c r="AN1206" t="s">
        <v>310</v>
      </c>
      <c r="AO1206" t="s">
        <v>310</v>
      </c>
      <c r="AP1206" t="s">
        <v>310</v>
      </c>
      <c r="AQ1206" t="s">
        <v>310</v>
      </c>
      <c r="AR1206">
        <v>32923.839504851843</v>
      </c>
      <c r="AS1206">
        <v>25677.70955781727</v>
      </c>
      <c r="AT1206">
        <v>490.14445777390472</v>
      </c>
      <c r="AU1206">
        <v>606.73511422271986</v>
      </c>
      <c r="AV1206">
        <v>559.58573993844573</v>
      </c>
      <c r="AW1206">
        <v>562.71072856085755</v>
      </c>
      <c r="AX1206">
        <v>561.92325762889311</v>
      </c>
      <c r="AY1206">
        <v>567.93951937478835</v>
      </c>
      <c r="AZ1206">
        <v>8.6358869252127608</v>
      </c>
      <c r="BA1206">
        <v>-16.35317875403333</v>
      </c>
      <c r="BB1206">
        <v>41.316789759829312</v>
      </c>
      <c r="BC1206">
        <v>1186.7431834767074</v>
      </c>
      <c r="BD1206">
        <v>7998.6624169381457</v>
      </c>
      <c r="BE1206" s="33">
        <v>7.6499998569488525E-2</v>
      </c>
      <c r="BF1206" s="33"/>
    </row>
    <row r="1207" spans="3:58" x14ac:dyDescent="0.3">
      <c r="C1207" s="34">
        <v>43936</v>
      </c>
      <c r="D1207">
        <v>19420.862255910324</v>
      </c>
      <c r="E1207">
        <v>180.18122458749144</v>
      </c>
      <c r="F1207">
        <v>588.64006516796542</v>
      </c>
      <c r="G1207">
        <v>986.95845434389287</v>
      </c>
      <c r="H1207">
        <v>1320.0904232115029</v>
      </c>
      <c r="I1207">
        <v>693.9952329166257</v>
      </c>
      <c r="J1207" t="s">
        <v>310</v>
      </c>
      <c r="K1207">
        <v>274.92014177135371</v>
      </c>
      <c r="L1207">
        <v>305.70378027465972</v>
      </c>
      <c r="M1207">
        <v>331.79072789618687</v>
      </c>
      <c r="N1207">
        <v>1329.0862397627316</v>
      </c>
      <c r="O1207">
        <v>19.358992757301586</v>
      </c>
      <c r="P1207">
        <v>14.45568463834042</v>
      </c>
      <c r="Q1207">
        <v>3.5337959898038442</v>
      </c>
      <c r="R1207">
        <v>1578.1619995967746</v>
      </c>
      <c r="S1207">
        <v>1542.2275743647949</v>
      </c>
      <c r="T1207">
        <v>5000.0473234522533</v>
      </c>
      <c r="U1207">
        <v>2438.5769801137053</v>
      </c>
      <c r="V1207">
        <v>391.94268870528009</v>
      </c>
      <c r="W1207">
        <v>23.225000381469727</v>
      </c>
      <c r="X1207">
        <v>1.0356250107288361</v>
      </c>
      <c r="Y1207">
        <v>1.3300000131130219</v>
      </c>
      <c r="Z1207" t="s">
        <v>310</v>
      </c>
      <c r="AA1207" t="s">
        <v>310</v>
      </c>
      <c r="AB1207" t="s">
        <v>310</v>
      </c>
      <c r="AC1207" t="s">
        <v>310</v>
      </c>
      <c r="AD1207" t="s">
        <v>310</v>
      </c>
      <c r="AE1207">
        <v>11324.54672491585</v>
      </c>
      <c r="AF1207">
        <v>89.875001907348633</v>
      </c>
      <c r="AG1207">
        <v>7.904999852180481</v>
      </c>
      <c r="AH1207">
        <v>348.59999847412109</v>
      </c>
      <c r="AI1207" t="s">
        <v>310</v>
      </c>
      <c r="AJ1207">
        <v>-0.15000000596046448</v>
      </c>
      <c r="AK1207">
        <v>5130</v>
      </c>
      <c r="AL1207" t="s">
        <v>310</v>
      </c>
      <c r="AM1207" t="s">
        <v>310</v>
      </c>
      <c r="AN1207" t="s">
        <v>310</v>
      </c>
      <c r="AO1207" t="s">
        <v>310</v>
      </c>
      <c r="AP1207" t="s">
        <v>310</v>
      </c>
      <c r="AQ1207" t="s">
        <v>310</v>
      </c>
      <c r="AR1207">
        <v>33580.610642177824</v>
      </c>
      <c r="AS1207">
        <v>25382.013905143842</v>
      </c>
      <c r="AT1207">
        <v>494.21336063219815</v>
      </c>
      <c r="AU1207">
        <v>604.98287347607948</v>
      </c>
      <c r="AV1207">
        <v>559.04368699987208</v>
      </c>
      <c r="AW1207">
        <v>563.53253347021644</v>
      </c>
      <c r="AX1207">
        <v>562.99222684382994</v>
      </c>
      <c r="AY1207">
        <v>567.57623382499924</v>
      </c>
      <c r="AZ1207">
        <v>9.2236081335715188</v>
      </c>
      <c r="BA1207">
        <v>-15.429670608548738</v>
      </c>
      <c r="BB1207">
        <v>49.938153604627466</v>
      </c>
      <c r="BC1207">
        <v>1129.9046459542478</v>
      </c>
      <c r="BD1207">
        <v>7999.8399707832004</v>
      </c>
      <c r="BE1207" s="33">
        <v>7.6499998569488525E-2</v>
      </c>
      <c r="BF1207" s="33"/>
    </row>
    <row r="1208" spans="3:58" x14ac:dyDescent="0.3">
      <c r="C1208" s="34">
        <v>43937</v>
      </c>
      <c r="D1208">
        <v>19481.504796371424</v>
      </c>
      <c r="E1208">
        <v>180.36768300550375</v>
      </c>
      <c r="F1208">
        <v>594.4181499205456</v>
      </c>
      <c r="G1208">
        <v>986.31901833276299</v>
      </c>
      <c r="H1208">
        <v>1320.6319835874099</v>
      </c>
      <c r="I1208">
        <v>696.18517197695871</v>
      </c>
      <c r="J1208" t="s">
        <v>310</v>
      </c>
      <c r="K1208">
        <v>282.17265936262504</v>
      </c>
      <c r="L1208">
        <v>325.83043771596249</v>
      </c>
      <c r="M1208">
        <v>344.9771165264753</v>
      </c>
      <c r="N1208">
        <v>1330.0111446445719</v>
      </c>
      <c r="O1208">
        <v>19.1577251461323</v>
      </c>
      <c r="P1208">
        <v>14.268509628758457</v>
      </c>
      <c r="Q1208">
        <v>3.6743984817176076</v>
      </c>
      <c r="R1208">
        <v>1577.231463212823</v>
      </c>
      <c r="S1208">
        <v>1552.9896104756849</v>
      </c>
      <c r="T1208">
        <v>5277.7158673185741</v>
      </c>
      <c r="U1208">
        <v>2440.5358723555441</v>
      </c>
      <c r="V1208">
        <v>392.34200899515321</v>
      </c>
      <c r="W1208">
        <v>23.475000381469727</v>
      </c>
      <c r="X1208">
        <v>1.0278000235557556</v>
      </c>
      <c r="Y1208">
        <v>1.2949999868869781</v>
      </c>
      <c r="Z1208" t="s">
        <v>310</v>
      </c>
      <c r="AA1208" t="s">
        <v>310</v>
      </c>
      <c r="AB1208" t="s">
        <v>310</v>
      </c>
      <c r="AC1208" t="s">
        <v>310</v>
      </c>
      <c r="AD1208" t="s">
        <v>310</v>
      </c>
      <c r="AE1208">
        <v>11403.505714855924</v>
      </c>
      <c r="AF1208">
        <v>89.875001907348633</v>
      </c>
      <c r="AG1208">
        <v>7.9375</v>
      </c>
      <c r="AH1208">
        <v>338.09999084472656</v>
      </c>
      <c r="AI1208" t="s">
        <v>310</v>
      </c>
      <c r="AJ1208">
        <v>-0.30000001192092896</v>
      </c>
      <c r="AK1208">
        <v>5130</v>
      </c>
      <c r="AL1208" t="s">
        <v>310</v>
      </c>
      <c r="AM1208" t="s">
        <v>310</v>
      </c>
      <c r="AN1208" t="s">
        <v>310</v>
      </c>
      <c r="AO1208" t="s">
        <v>310</v>
      </c>
      <c r="AP1208" t="s">
        <v>310</v>
      </c>
      <c r="AQ1208" t="s">
        <v>310</v>
      </c>
      <c r="AR1208">
        <v>34093.452755299499</v>
      </c>
      <c r="AS1208">
        <v>25555.481033823762</v>
      </c>
      <c r="AT1208">
        <v>496.94361635472671</v>
      </c>
      <c r="AU1208">
        <v>610.9141509663832</v>
      </c>
      <c r="AV1208">
        <v>561.42681807770816</v>
      </c>
      <c r="AW1208">
        <v>566.756736702117</v>
      </c>
      <c r="AX1208">
        <v>566.25563097722397</v>
      </c>
      <c r="AY1208">
        <v>570.43984047668846</v>
      </c>
      <c r="AZ1208">
        <v>9.2033765822689002</v>
      </c>
      <c r="BA1208">
        <v>-14.68473826152977</v>
      </c>
      <c r="BB1208">
        <v>61.374914892255049</v>
      </c>
      <c r="BC1208">
        <v>1184.2412734637444</v>
      </c>
      <c r="BD1208">
        <v>8000.4910992080358</v>
      </c>
      <c r="BE1208" s="33">
        <v>7.6499998569488525E-2</v>
      </c>
      <c r="BF1208" s="33"/>
    </row>
    <row r="1209" spans="3:58" x14ac:dyDescent="0.3">
      <c r="C1209" s="34">
        <v>43938</v>
      </c>
      <c r="D1209">
        <v>19622.331962794906</v>
      </c>
      <c r="E1209">
        <v>178.8095854305875</v>
      </c>
      <c r="F1209">
        <v>572.03982890079487</v>
      </c>
      <c r="G1209">
        <v>983.52267453242246</v>
      </c>
      <c r="H1209">
        <v>1322.0637044117134</v>
      </c>
      <c r="I1209">
        <v>694.1927197018581</v>
      </c>
      <c r="J1209" t="s">
        <v>310</v>
      </c>
      <c r="K1209">
        <v>279.89525627856102</v>
      </c>
      <c r="L1209">
        <v>313.73145845142398</v>
      </c>
      <c r="M1209">
        <v>332.67529572837134</v>
      </c>
      <c r="N1209">
        <v>1331.9714921216826</v>
      </c>
      <c r="O1209">
        <v>19.134360647408077</v>
      </c>
      <c r="P1209">
        <v>14.239811356805649</v>
      </c>
      <c r="Q1209">
        <v>3.6952580453500685</v>
      </c>
      <c r="R1209">
        <v>1581.301310546324</v>
      </c>
      <c r="S1209">
        <v>1530.1611087373899</v>
      </c>
      <c r="T1209">
        <v>5399.9426538695061</v>
      </c>
      <c r="U1209">
        <v>2441.5299525340597</v>
      </c>
      <c r="V1209">
        <v>390.69746639731557</v>
      </c>
      <c r="W1209">
        <v>23.675000667572021</v>
      </c>
      <c r="X1209">
        <v>1.0541749894618988</v>
      </c>
      <c r="Y1209">
        <v>1.2649999856948853</v>
      </c>
      <c r="Z1209" t="s">
        <v>310</v>
      </c>
      <c r="AA1209" t="s">
        <v>310</v>
      </c>
      <c r="AB1209" t="s">
        <v>310</v>
      </c>
      <c r="AC1209" t="s">
        <v>310</v>
      </c>
      <c r="AD1209" t="s">
        <v>310</v>
      </c>
      <c r="AE1209">
        <v>11555.438748267661</v>
      </c>
      <c r="AF1209">
        <v>89.825002670288086</v>
      </c>
      <c r="AG1209">
        <v>8.0000003576278687</v>
      </c>
      <c r="AH1209">
        <v>337.79998779296875</v>
      </c>
      <c r="AI1209" t="s">
        <v>310</v>
      </c>
      <c r="AJ1209">
        <v>0.29999999701976776</v>
      </c>
      <c r="AK1209">
        <v>5130</v>
      </c>
      <c r="AL1209" t="s">
        <v>310</v>
      </c>
      <c r="AM1209" t="s">
        <v>310</v>
      </c>
      <c r="AN1209" t="s">
        <v>310</v>
      </c>
      <c r="AO1209" t="s">
        <v>310</v>
      </c>
      <c r="AP1209" t="s">
        <v>310</v>
      </c>
      <c r="AQ1209" t="s">
        <v>310</v>
      </c>
      <c r="AR1209">
        <v>34363.59379972404</v>
      </c>
      <c r="AS1209">
        <v>22453.777129519749</v>
      </c>
      <c r="AT1209">
        <v>491.59988571580067</v>
      </c>
      <c r="AU1209">
        <v>587.60631752046243</v>
      </c>
      <c r="AV1209">
        <v>544.44661583622178</v>
      </c>
      <c r="AW1209">
        <v>549.11644058638672</v>
      </c>
      <c r="AX1209">
        <v>547.74911015668238</v>
      </c>
      <c r="AY1209">
        <v>553.51333349547031</v>
      </c>
      <c r="AZ1209">
        <v>10.271074020344498</v>
      </c>
      <c r="BA1209">
        <v>-15.44024596190353</v>
      </c>
      <c r="BB1209">
        <v>51.259839968888251</v>
      </c>
      <c r="BC1209">
        <v>1166.4414886895424</v>
      </c>
      <c r="BD1209">
        <v>8000.2652085683494</v>
      </c>
      <c r="BE1209" s="33">
        <v>7.6499998569488525E-2</v>
      </c>
      <c r="BF1209" s="33"/>
    </row>
    <row r="1210" spans="3:58" x14ac:dyDescent="0.3">
      <c r="C1210" s="34">
        <v>43939</v>
      </c>
      <c r="D1210">
        <v>19702.383078689105</v>
      </c>
      <c r="E1210">
        <v>179.25126740030404</v>
      </c>
      <c r="F1210">
        <v>558.74208300876262</v>
      </c>
      <c r="G1210">
        <v>980.00582201172256</v>
      </c>
      <c r="H1210">
        <v>1319.836314153971</v>
      </c>
      <c r="I1210">
        <v>696.30541355944251</v>
      </c>
      <c r="J1210" t="s">
        <v>310</v>
      </c>
      <c r="K1210">
        <v>280.28034871874672</v>
      </c>
      <c r="L1210">
        <v>315.4711202956878</v>
      </c>
      <c r="M1210">
        <v>330.21543758947172</v>
      </c>
      <c r="N1210">
        <v>1328.1877512633494</v>
      </c>
      <c r="O1210">
        <v>19.096104545822122</v>
      </c>
      <c r="P1210">
        <v>14.186275055221065</v>
      </c>
      <c r="Q1210">
        <v>3.7290251094966771</v>
      </c>
      <c r="R1210">
        <v>1577.3370664167883</v>
      </c>
      <c r="S1210">
        <v>1531.529694279478</v>
      </c>
      <c r="T1210">
        <v>5399.9414540664648</v>
      </c>
      <c r="U1210">
        <v>2440.3354636865311</v>
      </c>
      <c r="V1210">
        <v>391.2318409799006</v>
      </c>
      <c r="W1210">
        <v>23.625000476837158</v>
      </c>
      <c r="X1210">
        <v>1.0602750182151794</v>
      </c>
      <c r="Y1210">
        <v>1.2599999904632568</v>
      </c>
      <c r="Z1210" t="s">
        <v>310</v>
      </c>
      <c r="AA1210" t="s">
        <v>310</v>
      </c>
      <c r="AB1210" t="s">
        <v>310</v>
      </c>
      <c r="AC1210" t="s">
        <v>310</v>
      </c>
      <c r="AD1210" t="s">
        <v>310</v>
      </c>
      <c r="AE1210">
        <v>11622.851007393245</v>
      </c>
      <c r="AF1210">
        <v>89.875001907348633</v>
      </c>
      <c r="AG1210">
        <v>7.6150001287460327</v>
      </c>
      <c r="AH1210">
        <v>340.44999694824219</v>
      </c>
      <c r="AI1210" t="s">
        <v>310</v>
      </c>
      <c r="AJ1210">
        <v>0.5</v>
      </c>
      <c r="AK1210">
        <v>5130</v>
      </c>
      <c r="AL1210" t="s">
        <v>310</v>
      </c>
      <c r="AM1210" t="s">
        <v>310</v>
      </c>
      <c r="AN1210" t="s">
        <v>310</v>
      </c>
      <c r="AO1210" t="s">
        <v>310</v>
      </c>
      <c r="AP1210" t="s">
        <v>310</v>
      </c>
      <c r="AQ1210" t="s">
        <v>310</v>
      </c>
      <c r="AR1210">
        <v>35049.666190873271</v>
      </c>
      <c r="AS1210">
        <v>21430.907843261855</v>
      </c>
      <c r="AT1210">
        <v>482.04982538589741</v>
      </c>
      <c r="AU1210">
        <v>574.97795817830786</v>
      </c>
      <c r="AV1210">
        <v>525.43498893076787</v>
      </c>
      <c r="AW1210">
        <v>533.84133778340822</v>
      </c>
      <c r="AX1210">
        <v>532.00580846019568</v>
      </c>
      <c r="AY1210">
        <v>536.55229128300243</v>
      </c>
      <c r="AZ1210">
        <v>10.954296643392064</v>
      </c>
      <c r="BA1210">
        <v>-15.00389171709724</v>
      </c>
      <c r="BB1210">
        <v>53.120636464492861</v>
      </c>
      <c r="BC1210">
        <v>1150.8689424609652</v>
      </c>
      <c r="BD1210">
        <v>7999.9765209698999</v>
      </c>
      <c r="BE1210" s="33">
        <v>7.6499998569488525E-2</v>
      </c>
      <c r="BF1210" s="33"/>
    </row>
    <row r="1211" spans="3:58" x14ac:dyDescent="0.3">
      <c r="C1211" s="34">
        <v>43940</v>
      </c>
      <c r="D1211">
        <v>19114.717926932666</v>
      </c>
      <c r="E1211">
        <v>181.14156205187186</v>
      </c>
      <c r="F1211">
        <v>557.30648514600989</v>
      </c>
      <c r="G1211">
        <v>980.32412743952727</v>
      </c>
      <c r="H1211">
        <v>1321.3276156304348</v>
      </c>
      <c r="I1211">
        <v>692.60844205536989</v>
      </c>
      <c r="J1211" t="s">
        <v>310</v>
      </c>
      <c r="K1211">
        <v>301.50495870149177</v>
      </c>
      <c r="L1211">
        <v>340.81259953978815</v>
      </c>
      <c r="M1211">
        <v>355.19610401448028</v>
      </c>
      <c r="N1211">
        <v>1330.9028384017131</v>
      </c>
      <c r="O1211">
        <v>18.849039777314697</v>
      </c>
      <c r="P1211">
        <v>13.954917602756851</v>
      </c>
      <c r="Q1211">
        <v>3.9626588686289823</v>
      </c>
      <c r="R1211">
        <v>1583.4450783449784</v>
      </c>
      <c r="S1211">
        <v>1510.5031234707928</v>
      </c>
      <c r="T1211">
        <v>5399.9974632012336</v>
      </c>
      <c r="U1211">
        <v>2443.9558807491385</v>
      </c>
      <c r="V1211">
        <v>393.38343912962858</v>
      </c>
      <c r="W1211">
        <v>23.600000381469727</v>
      </c>
      <c r="X1211">
        <v>1.0610499978065491</v>
      </c>
      <c r="Y1211">
        <v>1.2150000333786011</v>
      </c>
      <c r="Z1211" t="s">
        <v>310</v>
      </c>
      <c r="AA1211" t="s">
        <v>310</v>
      </c>
      <c r="AB1211" t="s">
        <v>310</v>
      </c>
      <c r="AC1211" t="s">
        <v>310</v>
      </c>
      <c r="AD1211" t="s">
        <v>310</v>
      </c>
      <c r="AE1211">
        <v>11594.047594684767</v>
      </c>
      <c r="AF1211">
        <v>89.600000381469727</v>
      </c>
      <c r="AG1211">
        <v>8.0199998617172241</v>
      </c>
      <c r="AH1211">
        <v>340.77500915527344</v>
      </c>
      <c r="AI1211" t="s">
        <v>310</v>
      </c>
      <c r="AJ1211">
        <v>0.5</v>
      </c>
      <c r="AK1211">
        <v>5130</v>
      </c>
      <c r="AL1211" t="s">
        <v>310</v>
      </c>
      <c r="AM1211" t="s">
        <v>310</v>
      </c>
      <c r="AN1211" t="s">
        <v>310</v>
      </c>
      <c r="AO1211" t="s">
        <v>310</v>
      </c>
      <c r="AP1211" t="s">
        <v>310</v>
      </c>
      <c r="AQ1211" t="s">
        <v>310</v>
      </c>
      <c r="AR1211">
        <v>34490.469412038168</v>
      </c>
      <c r="AS1211">
        <v>21496.864991647471</v>
      </c>
      <c r="AT1211">
        <v>478.97782322277834</v>
      </c>
      <c r="AU1211">
        <v>574.93799963829815</v>
      </c>
      <c r="AV1211">
        <v>520.33570818764474</v>
      </c>
      <c r="AW1211">
        <v>530.98566613569903</v>
      </c>
      <c r="AX1211">
        <v>529.37946090162905</v>
      </c>
      <c r="AY1211">
        <v>532.09830038729103</v>
      </c>
      <c r="AZ1211">
        <v>11.918875356657599</v>
      </c>
      <c r="BA1211">
        <v>-14.539057747276948</v>
      </c>
      <c r="BB1211">
        <v>69.499891108312852</v>
      </c>
      <c r="BC1211">
        <v>1138.1591969853087</v>
      </c>
      <c r="BD1211">
        <v>8000.5153999747154</v>
      </c>
      <c r="BE1211" s="33">
        <v>7.6499998569488525E-2</v>
      </c>
      <c r="BF1211" s="33"/>
    </row>
    <row r="1212" spans="3:58" x14ac:dyDescent="0.3">
      <c r="C1212" s="34">
        <v>43941</v>
      </c>
      <c r="D1212">
        <v>19000.047591217004</v>
      </c>
      <c r="E1212">
        <v>182.31881498010921</v>
      </c>
      <c r="F1212">
        <v>556.94770728001697</v>
      </c>
      <c r="G1212">
        <v>979.74013461762672</v>
      </c>
      <c r="H1212">
        <v>1321.0866246244966</v>
      </c>
      <c r="I1212">
        <v>687.36123840634093</v>
      </c>
      <c r="J1212" t="s">
        <v>310</v>
      </c>
      <c r="K1212">
        <v>299.92601309915239</v>
      </c>
      <c r="L1212">
        <v>334.35770758775357</v>
      </c>
      <c r="M1212">
        <v>351.96966990747802</v>
      </c>
      <c r="N1212">
        <v>1335.2853765231187</v>
      </c>
      <c r="O1212">
        <v>18.822274644113865</v>
      </c>
      <c r="P1212">
        <v>13.946469789049628</v>
      </c>
      <c r="Q1212">
        <v>3.7820197226622003</v>
      </c>
      <c r="R1212">
        <v>1571.2238804351225</v>
      </c>
      <c r="S1212">
        <v>1504.5786133762281</v>
      </c>
      <c r="T1212">
        <v>5399.9894466928354</v>
      </c>
      <c r="U1212">
        <v>2440.0660161537553</v>
      </c>
      <c r="V1212">
        <v>392.75207161704174</v>
      </c>
      <c r="W1212">
        <v>23.600000381469727</v>
      </c>
      <c r="X1212">
        <v>1.0726500153541565</v>
      </c>
      <c r="Y1212">
        <v>1.2749999761581421</v>
      </c>
      <c r="Z1212" t="s">
        <v>310</v>
      </c>
      <c r="AA1212" t="s">
        <v>310</v>
      </c>
      <c r="AB1212" t="s">
        <v>310</v>
      </c>
      <c r="AC1212" t="s">
        <v>310</v>
      </c>
      <c r="AD1212" t="s">
        <v>310</v>
      </c>
      <c r="AE1212">
        <v>11552.839049991791</v>
      </c>
      <c r="AF1212">
        <v>90.100002288818359</v>
      </c>
      <c r="AG1212">
        <v>8.2599997520446777</v>
      </c>
      <c r="AH1212">
        <v>341.59999847412109</v>
      </c>
      <c r="AI1212" t="s">
        <v>310</v>
      </c>
      <c r="AJ1212">
        <v>-0.32500001788139343</v>
      </c>
      <c r="AK1212">
        <v>5130</v>
      </c>
      <c r="AL1212" t="s">
        <v>310</v>
      </c>
      <c r="AM1212" t="s">
        <v>310</v>
      </c>
      <c r="AN1212" t="s">
        <v>310</v>
      </c>
      <c r="AO1212" t="s">
        <v>310</v>
      </c>
      <c r="AP1212" t="s">
        <v>310</v>
      </c>
      <c r="AQ1212" t="s">
        <v>310</v>
      </c>
      <c r="AR1212">
        <v>34001.180258097032</v>
      </c>
      <c r="AS1212">
        <v>21125.890780454858</v>
      </c>
      <c r="AT1212">
        <v>479.11031955853707</v>
      </c>
      <c r="AU1212">
        <v>575.02974785471974</v>
      </c>
      <c r="AV1212">
        <v>520.84271055604916</v>
      </c>
      <c r="AW1212">
        <v>531.57115570184999</v>
      </c>
      <c r="AX1212">
        <v>530.03412291719928</v>
      </c>
      <c r="AY1212">
        <v>532.65993025317982</v>
      </c>
      <c r="AZ1212">
        <v>12.46023972421469</v>
      </c>
      <c r="BA1212">
        <v>-14.51540284457163</v>
      </c>
      <c r="BB1212">
        <v>67.327548846088547</v>
      </c>
      <c r="BC1212">
        <v>1150.2209813320499</v>
      </c>
      <c r="BD1212">
        <v>8000.9039168122717</v>
      </c>
      <c r="BE1212" s="33">
        <v>7.6499998569488525E-2</v>
      </c>
      <c r="BF1212" s="33"/>
    </row>
    <row r="1213" spans="3:58" x14ac:dyDescent="0.3">
      <c r="C1213" s="34">
        <v>43942</v>
      </c>
      <c r="D1213">
        <v>18928.321667504442</v>
      </c>
      <c r="E1213">
        <v>182.08871286650552</v>
      </c>
      <c r="F1213">
        <v>564.21418487465235</v>
      </c>
      <c r="G1213">
        <v>979.69233355030906</v>
      </c>
      <c r="H1213">
        <v>1317.6500869112708</v>
      </c>
      <c r="I1213">
        <v>680.06906996048235</v>
      </c>
      <c r="J1213" t="s">
        <v>310</v>
      </c>
      <c r="K1213">
        <v>299.68428201937911</v>
      </c>
      <c r="L1213">
        <v>341.8258967239085</v>
      </c>
      <c r="M1213">
        <v>351.03867634690704</v>
      </c>
      <c r="N1213">
        <v>1333.5015078479589</v>
      </c>
      <c r="O1213">
        <v>18.759256373923719</v>
      </c>
      <c r="P1213">
        <v>13.884752148298444</v>
      </c>
      <c r="Q1213">
        <v>3.6733919697308637</v>
      </c>
      <c r="R1213">
        <v>1565.3657299378663</v>
      </c>
      <c r="S1213">
        <v>1507.3014922193627</v>
      </c>
      <c r="T1213">
        <v>5400.0315981060121</v>
      </c>
      <c r="U1213">
        <v>2446.698271699267</v>
      </c>
      <c r="V1213">
        <v>392.59548841782913</v>
      </c>
      <c r="W1213">
        <v>23.300000667572021</v>
      </c>
      <c r="X1213">
        <v>1.0746500194072723</v>
      </c>
      <c r="Y1213">
        <v>1.2549999952316284</v>
      </c>
      <c r="Z1213" t="s">
        <v>310</v>
      </c>
      <c r="AA1213" t="s">
        <v>310</v>
      </c>
      <c r="AB1213" t="s">
        <v>310</v>
      </c>
      <c r="AC1213" t="s">
        <v>310</v>
      </c>
      <c r="AD1213" t="s">
        <v>310</v>
      </c>
      <c r="AE1213">
        <v>11380.258472460404</v>
      </c>
      <c r="AF1213">
        <v>90.224998474121094</v>
      </c>
      <c r="AG1213">
        <v>8.1150002479553223</v>
      </c>
      <c r="AH1213">
        <v>346.47499847412109</v>
      </c>
      <c r="AI1213" t="s">
        <v>310</v>
      </c>
      <c r="AJ1213">
        <v>-0.60000002384185791</v>
      </c>
      <c r="AK1213">
        <v>5204.5746050225362</v>
      </c>
      <c r="AL1213" t="s">
        <v>310</v>
      </c>
      <c r="AM1213" t="s">
        <v>310</v>
      </c>
      <c r="AN1213" t="s">
        <v>310</v>
      </c>
      <c r="AO1213" t="s">
        <v>310</v>
      </c>
      <c r="AP1213" t="s">
        <v>310</v>
      </c>
      <c r="AQ1213" t="s">
        <v>310</v>
      </c>
      <c r="AR1213">
        <v>34106.873259016334</v>
      </c>
      <c r="AS1213">
        <v>23001.751966188469</v>
      </c>
      <c r="AT1213">
        <v>473.16296925902816</v>
      </c>
      <c r="AU1213">
        <v>582.29836175803041</v>
      </c>
      <c r="AV1213">
        <v>519.66526778242917</v>
      </c>
      <c r="AW1213">
        <v>531.70340821660568</v>
      </c>
      <c r="AX1213">
        <v>530.27672365324497</v>
      </c>
      <c r="AY1213">
        <v>531.76435347187191</v>
      </c>
      <c r="AZ1213">
        <v>11.463706024237927</v>
      </c>
      <c r="BA1213">
        <v>-14.553937792690194</v>
      </c>
      <c r="BB1213">
        <v>70.834626526401479</v>
      </c>
      <c r="BC1213">
        <v>1130.6597487750628</v>
      </c>
      <c r="BD1213">
        <v>7999.9341910092699</v>
      </c>
      <c r="BE1213" s="33">
        <v>7.6499998569488525E-2</v>
      </c>
      <c r="BF1213" s="33"/>
    </row>
    <row r="1214" spans="3:58" x14ac:dyDescent="0.3">
      <c r="C1214" s="34">
        <v>43943</v>
      </c>
      <c r="D1214">
        <v>17440.220668147238</v>
      </c>
      <c r="E1214">
        <v>182.05502160624894</v>
      </c>
      <c r="F1214">
        <v>608.5575594625227</v>
      </c>
      <c r="G1214">
        <v>980.39229268972952</v>
      </c>
      <c r="H1214">
        <v>1320.5112695442838</v>
      </c>
      <c r="I1214">
        <v>672.24873618415802</v>
      </c>
      <c r="J1214" t="s">
        <v>310</v>
      </c>
      <c r="K1214">
        <v>306.91019310703712</v>
      </c>
      <c r="L1214">
        <v>355.46676818303507</v>
      </c>
      <c r="M1214">
        <v>354.04378122783271</v>
      </c>
      <c r="N1214">
        <v>1340.1088055107298</v>
      </c>
      <c r="O1214">
        <v>18.109744443965951</v>
      </c>
      <c r="P1214">
        <v>13.26079006366194</v>
      </c>
      <c r="Q1214">
        <v>4.5165104737008015</v>
      </c>
      <c r="R1214">
        <v>1547.8818370825777</v>
      </c>
      <c r="S1214">
        <v>1534.1533055146581</v>
      </c>
      <c r="T1214">
        <v>5399.9719188878489</v>
      </c>
      <c r="U1214">
        <v>2456.2455789311257</v>
      </c>
      <c r="V1214">
        <v>393.59523779457385</v>
      </c>
      <c r="W1214">
        <v>23.125000476837158</v>
      </c>
      <c r="X1214">
        <v>1.0838500261306763</v>
      </c>
      <c r="Y1214">
        <v>1.2549999952316284</v>
      </c>
      <c r="Z1214" t="s">
        <v>310</v>
      </c>
      <c r="AA1214" t="s">
        <v>310</v>
      </c>
      <c r="AB1214" t="s">
        <v>310</v>
      </c>
      <c r="AC1214" t="s">
        <v>310</v>
      </c>
      <c r="AD1214" t="s">
        <v>310</v>
      </c>
      <c r="AE1214">
        <v>10640.735806833456</v>
      </c>
      <c r="AF1214">
        <v>89.900001525878906</v>
      </c>
      <c r="AG1214">
        <v>8.0525002479553223</v>
      </c>
      <c r="AH1214">
        <v>345.29999542236328</v>
      </c>
      <c r="AI1214" t="s">
        <v>310</v>
      </c>
      <c r="AJ1214">
        <v>-0.37500001490116119</v>
      </c>
      <c r="AK1214">
        <v>5360</v>
      </c>
      <c r="AL1214" t="s">
        <v>310</v>
      </c>
      <c r="AM1214" t="s">
        <v>310</v>
      </c>
      <c r="AN1214" t="s">
        <v>310</v>
      </c>
      <c r="AO1214" t="s">
        <v>310</v>
      </c>
      <c r="AP1214" t="s">
        <v>310</v>
      </c>
      <c r="AQ1214" t="s">
        <v>310</v>
      </c>
      <c r="AR1214">
        <v>31305.978764638778</v>
      </c>
      <c r="AS1214">
        <v>32899.68071431409</v>
      </c>
      <c r="AT1214">
        <v>455.87704848852104</v>
      </c>
      <c r="AU1214">
        <v>629.98982746915169</v>
      </c>
      <c r="AV1214">
        <v>531.02236870055458</v>
      </c>
      <c r="AW1214">
        <v>547.40515202864958</v>
      </c>
      <c r="AX1214">
        <v>547.49166867050542</v>
      </c>
      <c r="AY1214">
        <v>544.5629255575177</v>
      </c>
      <c r="AZ1214">
        <v>8.1105069961510026</v>
      </c>
      <c r="BA1214">
        <v>-14.403714441674071</v>
      </c>
      <c r="BB1214">
        <v>75.106847552856237</v>
      </c>
      <c r="BC1214">
        <v>1139.098037606964</v>
      </c>
      <c r="BD1214">
        <v>8001.2611787660735</v>
      </c>
      <c r="BE1214" s="33">
        <v>7.6499998569488525E-2</v>
      </c>
      <c r="BF1214" s="33"/>
    </row>
    <row r="1215" spans="3:58" x14ac:dyDescent="0.3">
      <c r="C1215" s="34">
        <v>43944</v>
      </c>
      <c r="D1215">
        <v>20982.317075446208</v>
      </c>
      <c r="E1215">
        <v>183.6654051006773</v>
      </c>
      <c r="F1215">
        <v>595.80768888228397</v>
      </c>
      <c r="G1215">
        <v>979.94054792477459</v>
      </c>
      <c r="H1215">
        <v>1320.249911859604</v>
      </c>
      <c r="I1215">
        <v>699.01601487867435</v>
      </c>
      <c r="J1215" t="s">
        <v>310</v>
      </c>
      <c r="K1215">
        <v>302.05511993098906</v>
      </c>
      <c r="L1215">
        <v>344.93670952933331</v>
      </c>
      <c r="M1215">
        <v>357.73617419985186</v>
      </c>
      <c r="N1215">
        <v>1329.4580095340837</v>
      </c>
      <c r="O1215">
        <v>19.52002280691411</v>
      </c>
      <c r="P1215">
        <v>14.617660472971259</v>
      </c>
      <c r="Q1215">
        <v>3.7658279382760895</v>
      </c>
      <c r="R1215">
        <v>1583.4153241574302</v>
      </c>
      <c r="S1215">
        <v>1512.3037186870647</v>
      </c>
      <c r="T1215">
        <v>5399.6668429665024</v>
      </c>
      <c r="U1215">
        <v>2434.0508566851995</v>
      </c>
      <c r="V1215">
        <v>388.50260802381939</v>
      </c>
      <c r="W1215">
        <v>23.550000667572021</v>
      </c>
      <c r="X1215">
        <v>1.0640749633312225</v>
      </c>
      <c r="Y1215">
        <v>1.3050000369548798</v>
      </c>
      <c r="Z1215" t="s">
        <v>310</v>
      </c>
      <c r="AA1215" t="s">
        <v>310</v>
      </c>
      <c r="AB1215" t="s">
        <v>310</v>
      </c>
      <c r="AC1215" t="s">
        <v>310</v>
      </c>
      <c r="AD1215" t="s">
        <v>310</v>
      </c>
      <c r="AE1215">
        <v>12353.852203941671</v>
      </c>
      <c r="AF1215">
        <v>89.649999618530273</v>
      </c>
      <c r="AG1215">
        <v>8.1475002765655518</v>
      </c>
      <c r="AH1215">
        <v>339.14999389648438</v>
      </c>
      <c r="AI1215" t="s">
        <v>310</v>
      </c>
      <c r="AJ1215">
        <v>-0.30000001192092896</v>
      </c>
      <c r="AK1215">
        <v>5360</v>
      </c>
      <c r="AL1215" t="s">
        <v>310</v>
      </c>
      <c r="AM1215" t="s">
        <v>310</v>
      </c>
      <c r="AN1215" t="s">
        <v>310</v>
      </c>
      <c r="AO1215" t="s">
        <v>310</v>
      </c>
      <c r="AP1215" t="s">
        <v>310</v>
      </c>
      <c r="AQ1215" t="s">
        <v>310</v>
      </c>
      <c r="AR1215">
        <v>35776.52769641584</v>
      </c>
      <c r="AS1215">
        <v>25938.691101182168</v>
      </c>
      <c r="AT1215">
        <v>505.73978752817646</v>
      </c>
      <c r="AU1215">
        <v>608.71025121270725</v>
      </c>
      <c r="AV1215">
        <v>555.6547032488802</v>
      </c>
      <c r="AW1215">
        <v>564.20381633249485</v>
      </c>
      <c r="AX1215">
        <v>563.09785078199957</v>
      </c>
      <c r="AY1215">
        <v>566.17088848483525</v>
      </c>
      <c r="AZ1215">
        <v>12.894551759020922</v>
      </c>
      <c r="BA1215">
        <v>-14.437909761231026</v>
      </c>
      <c r="BB1215">
        <v>69.577862462213929</v>
      </c>
      <c r="BC1215">
        <v>1006.03116909903</v>
      </c>
      <c r="BD1215">
        <v>8001.0562987771673</v>
      </c>
      <c r="BE1215" s="33">
        <v>7.6499998569488525E-2</v>
      </c>
      <c r="BF1215" s="33"/>
    </row>
    <row r="1216" spans="3:58" x14ac:dyDescent="0.3">
      <c r="C1216" s="34">
        <v>43945</v>
      </c>
      <c r="D1216">
        <v>20998.892367880831</v>
      </c>
      <c r="E1216">
        <v>182.18215979646354</v>
      </c>
      <c r="F1216">
        <v>587.39844896775583</v>
      </c>
      <c r="G1216">
        <v>980.35574134972001</v>
      </c>
      <c r="H1216">
        <v>1320.8768364971968</v>
      </c>
      <c r="I1216">
        <v>704.86507167114598</v>
      </c>
      <c r="J1216" t="s">
        <v>310</v>
      </c>
      <c r="K1216">
        <v>304.02111961971468</v>
      </c>
      <c r="L1216">
        <v>351.31434477265964</v>
      </c>
      <c r="M1216">
        <v>364.50125126752317</v>
      </c>
      <c r="N1216">
        <v>1328.750194635239</v>
      </c>
      <c r="O1216">
        <v>19.247210273193463</v>
      </c>
      <c r="P1216">
        <v>14.344371517415359</v>
      </c>
      <c r="Q1216">
        <v>3.7741675185895818</v>
      </c>
      <c r="R1216">
        <v>1569.0677177949819</v>
      </c>
      <c r="S1216">
        <v>1518.0180494479775</v>
      </c>
      <c r="T1216">
        <v>5399.9342258744655</v>
      </c>
      <c r="U1216">
        <v>2438.950054943527</v>
      </c>
      <c r="V1216">
        <v>390.29584415678221</v>
      </c>
      <c r="W1216">
        <v>23.550000190734863</v>
      </c>
      <c r="X1216">
        <v>1.0817499458789825</v>
      </c>
      <c r="Y1216">
        <v>1.4699999988079071</v>
      </c>
      <c r="Z1216" t="s">
        <v>310</v>
      </c>
      <c r="AA1216" t="s">
        <v>310</v>
      </c>
      <c r="AB1216" t="s">
        <v>310</v>
      </c>
      <c r="AC1216" t="s">
        <v>310</v>
      </c>
      <c r="AD1216" t="s">
        <v>310</v>
      </c>
      <c r="AE1216">
        <v>12676.792535507384</v>
      </c>
      <c r="AF1216">
        <v>90.049997329711914</v>
      </c>
      <c r="AG1216">
        <v>8.2249999046325684</v>
      </c>
      <c r="AH1216">
        <v>336.94998931884766</v>
      </c>
      <c r="AI1216" t="s">
        <v>310</v>
      </c>
      <c r="AJ1216">
        <v>0.37500001490116119</v>
      </c>
      <c r="AK1216">
        <v>5360</v>
      </c>
      <c r="AL1216" t="s">
        <v>310</v>
      </c>
      <c r="AM1216" t="s">
        <v>310</v>
      </c>
      <c r="AN1216" t="s">
        <v>310</v>
      </c>
      <c r="AO1216" t="s">
        <v>310</v>
      </c>
      <c r="AP1216" t="s">
        <v>310</v>
      </c>
      <c r="AQ1216" t="s">
        <v>310</v>
      </c>
      <c r="AR1216">
        <v>36324.24615137525</v>
      </c>
      <c r="AS1216">
        <v>25308.878261896403</v>
      </c>
      <c r="AT1216">
        <v>502.01277455034091</v>
      </c>
      <c r="AU1216">
        <v>599.85344320589331</v>
      </c>
      <c r="AV1216">
        <v>558.15438806363727</v>
      </c>
      <c r="AW1216">
        <v>563.92311559853442</v>
      </c>
      <c r="AX1216">
        <v>562.94049371924007</v>
      </c>
      <c r="AY1216">
        <v>567.32127827301235</v>
      </c>
      <c r="AZ1216">
        <v>14.708675058772897</v>
      </c>
      <c r="BA1216">
        <v>-14.379272939714003</v>
      </c>
      <c r="BB1216">
        <v>73.555097704932919</v>
      </c>
      <c r="BC1216">
        <v>1081.7165752524061</v>
      </c>
      <c r="BD1216">
        <v>7999.8621695132779</v>
      </c>
      <c r="BE1216" s="33">
        <v>7.6499998569488525E-2</v>
      </c>
      <c r="BF1216" s="33"/>
    </row>
    <row r="1217" spans="3:58" x14ac:dyDescent="0.3">
      <c r="C1217" s="34">
        <v>43946</v>
      </c>
      <c r="D1217">
        <v>21008.084850644722</v>
      </c>
      <c r="E1217">
        <v>181.91040993933407</v>
      </c>
      <c r="F1217">
        <v>587.4873208178534</v>
      </c>
      <c r="G1217">
        <v>980.46405655399087</v>
      </c>
      <c r="H1217">
        <v>1319.9911506021415</v>
      </c>
      <c r="I1217">
        <v>711.43518675253608</v>
      </c>
      <c r="J1217" t="s">
        <v>310</v>
      </c>
      <c r="K1217">
        <v>291.48668078834243</v>
      </c>
      <c r="L1217">
        <v>327.55850791921978</v>
      </c>
      <c r="M1217">
        <v>348.53354160809749</v>
      </c>
      <c r="N1217">
        <v>1327.3158933967006</v>
      </c>
      <c r="O1217">
        <v>19.39590630743194</v>
      </c>
      <c r="P1217">
        <v>14.498827248822145</v>
      </c>
      <c r="Q1217">
        <v>3.7107978944712077</v>
      </c>
      <c r="R1217">
        <v>1536.3493740611036</v>
      </c>
      <c r="S1217">
        <v>1540.5404151232522</v>
      </c>
      <c r="T1217">
        <v>5399.9764112116409</v>
      </c>
      <c r="U1217">
        <v>2442.8661814831976</v>
      </c>
      <c r="V1217">
        <v>389.26344789157986</v>
      </c>
      <c r="W1217">
        <v>23.34999942779541</v>
      </c>
      <c r="X1217">
        <v>1.1123999655246735</v>
      </c>
      <c r="Y1217">
        <v>1.3549999594688416</v>
      </c>
      <c r="Z1217" t="s">
        <v>310</v>
      </c>
      <c r="AA1217" t="s">
        <v>310</v>
      </c>
      <c r="AB1217" t="s">
        <v>310</v>
      </c>
      <c r="AC1217" t="s">
        <v>310</v>
      </c>
      <c r="AD1217" t="s">
        <v>310</v>
      </c>
      <c r="AE1217">
        <v>12652.444854139876</v>
      </c>
      <c r="AF1217">
        <v>90.275001525878906</v>
      </c>
      <c r="AG1217">
        <v>8.307499885559082</v>
      </c>
      <c r="AH1217">
        <v>346.85000610351563</v>
      </c>
      <c r="AI1217" t="s">
        <v>310</v>
      </c>
      <c r="AJ1217">
        <v>0.60000002384185791</v>
      </c>
      <c r="AK1217">
        <v>5360</v>
      </c>
      <c r="AL1217" t="s">
        <v>310</v>
      </c>
      <c r="AM1217" t="s">
        <v>310</v>
      </c>
      <c r="AN1217" t="s">
        <v>310</v>
      </c>
      <c r="AO1217" t="s">
        <v>310</v>
      </c>
      <c r="AP1217" t="s">
        <v>310</v>
      </c>
      <c r="AQ1217" t="s">
        <v>310</v>
      </c>
      <c r="AR1217">
        <v>35841.257344960162</v>
      </c>
      <c r="AS1217">
        <v>25533.551811172983</v>
      </c>
      <c r="AT1217">
        <v>502.63152198580588</v>
      </c>
      <c r="AU1217">
        <v>600.17148049652769</v>
      </c>
      <c r="AV1217">
        <v>567.1579077565342</v>
      </c>
      <c r="AW1217">
        <v>570.13711101928675</v>
      </c>
      <c r="AX1217">
        <v>569.42299990667959</v>
      </c>
      <c r="AY1217">
        <v>574.70577346535367</v>
      </c>
      <c r="AZ1217">
        <v>13.29999421274972</v>
      </c>
      <c r="BA1217">
        <v>-14.698076036438849</v>
      </c>
      <c r="BB1217">
        <v>63.471043061700485</v>
      </c>
      <c r="BC1217">
        <v>1084.2242665535264</v>
      </c>
      <c r="BD1217">
        <v>7999.6510214184445</v>
      </c>
      <c r="BE1217" s="33">
        <v>7.6499998569488525E-2</v>
      </c>
      <c r="BF1217" s="33"/>
    </row>
    <row r="1218" spans="3:58" x14ac:dyDescent="0.3">
      <c r="C1218" s="34">
        <v>43947</v>
      </c>
      <c r="D1218">
        <v>20988.223648174826</v>
      </c>
      <c r="E1218">
        <v>183.94720058747154</v>
      </c>
      <c r="F1218">
        <v>587.79420580680448</v>
      </c>
      <c r="G1218">
        <v>979.71607311950277</v>
      </c>
      <c r="H1218">
        <v>1319.9918094988618</v>
      </c>
      <c r="I1218">
        <v>714.89192727643228</v>
      </c>
      <c r="J1218" t="s">
        <v>310</v>
      </c>
      <c r="K1218">
        <v>287.55030351798337</v>
      </c>
      <c r="L1218">
        <v>334.12531958787628</v>
      </c>
      <c r="M1218">
        <v>350.21785345217944</v>
      </c>
      <c r="N1218">
        <v>1327.8336485918514</v>
      </c>
      <c r="O1218">
        <v>19.484552138615612</v>
      </c>
      <c r="P1218">
        <v>14.588773004836398</v>
      </c>
      <c r="Q1218">
        <v>3.379676578509581</v>
      </c>
      <c r="R1218">
        <v>1528.5993249045468</v>
      </c>
      <c r="S1218">
        <v>1582.7933185032089</v>
      </c>
      <c r="T1218">
        <v>5400.0002760381849</v>
      </c>
      <c r="U1218">
        <v>2437.9535719986734</v>
      </c>
      <c r="V1218">
        <v>389.50274687744417</v>
      </c>
      <c r="W1218">
        <v>22.999999523162842</v>
      </c>
      <c r="X1218">
        <v>1.2000499665737152</v>
      </c>
      <c r="Y1218">
        <v>1.3599999845027924</v>
      </c>
      <c r="Z1218" t="s">
        <v>310</v>
      </c>
      <c r="AA1218" t="s">
        <v>310</v>
      </c>
      <c r="AB1218" t="s">
        <v>310</v>
      </c>
      <c r="AC1218" t="s">
        <v>310</v>
      </c>
      <c r="AD1218" t="s">
        <v>310</v>
      </c>
      <c r="AE1218">
        <v>12491.956436324192</v>
      </c>
      <c r="AF1218">
        <v>90.524999618530273</v>
      </c>
      <c r="AG1218">
        <v>8.3075001239776611</v>
      </c>
      <c r="AH1218">
        <v>344.34999847412109</v>
      </c>
      <c r="AI1218" t="s">
        <v>310</v>
      </c>
      <c r="AJ1218">
        <v>0.60000002384185791</v>
      </c>
      <c r="AK1218">
        <v>5360</v>
      </c>
      <c r="AL1218" t="s">
        <v>310</v>
      </c>
      <c r="AM1218" t="s">
        <v>310</v>
      </c>
      <c r="AN1218" t="s">
        <v>310</v>
      </c>
      <c r="AO1218" t="s">
        <v>310</v>
      </c>
      <c r="AP1218" t="s">
        <v>310</v>
      </c>
      <c r="AQ1218" t="s">
        <v>310</v>
      </c>
      <c r="AR1218">
        <v>36333.551579792329</v>
      </c>
      <c r="AS1218">
        <v>24795.487180276716</v>
      </c>
      <c r="AT1218">
        <v>505.08585316975308</v>
      </c>
      <c r="AU1218">
        <v>599.81464532191637</v>
      </c>
      <c r="AV1218">
        <v>567.16500718524981</v>
      </c>
      <c r="AW1218">
        <v>570.12287820938639</v>
      </c>
      <c r="AX1218">
        <v>569.31777954651739</v>
      </c>
      <c r="AY1218">
        <v>574.28917580070788</v>
      </c>
      <c r="AZ1218">
        <v>14.820357332020352</v>
      </c>
      <c r="BA1218">
        <v>-14.425819729168019</v>
      </c>
      <c r="BB1218">
        <v>68.697107624080459</v>
      </c>
      <c r="BC1218">
        <v>1049.8506389030729</v>
      </c>
      <c r="BD1218">
        <v>8000.6933088084106</v>
      </c>
      <c r="BE1218" s="33">
        <v>7.6499998569488525E-2</v>
      </c>
      <c r="BF1218" s="33"/>
    </row>
    <row r="1219" spans="3:58" x14ac:dyDescent="0.3">
      <c r="C1219" s="34">
        <v>43948</v>
      </c>
      <c r="D1219">
        <v>17353.621736272326</v>
      </c>
      <c r="E1219">
        <v>183.98338575291257</v>
      </c>
      <c r="F1219">
        <v>578.02752969289656</v>
      </c>
      <c r="G1219">
        <v>972.49726589104023</v>
      </c>
      <c r="H1219">
        <v>1320.8050336035462</v>
      </c>
      <c r="I1219">
        <v>702.23261360768743</v>
      </c>
      <c r="J1219" t="s">
        <v>310</v>
      </c>
      <c r="K1219">
        <v>288.27657276084511</v>
      </c>
      <c r="L1219">
        <v>329.20036215028784</v>
      </c>
      <c r="M1219">
        <v>355.79529857514791</v>
      </c>
      <c r="N1219">
        <v>1332.4046971016858</v>
      </c>
      <c r="O1219">
        <v>18.090958865012048</v>
      </c>
      <c r="P1219">
        <v>13.244568720831539</v>
      </c>
      <c r="Q1219">
        <v>4.4388840809663099</v>
      </c>
      <c r="R1219">
        <v>1528.0682073186356</v>
      </c>
      <c r="S1219">
        <v>1533.6425884192847</v>
      </c>
      <c r="T1219">
        <v>5400.0332695831748</v>
      </c>
      <c r="U1219">
        <v>2443.0643681416627</v>
      </c>
      <c r="V1219">
        <v>394.24495746624422</v>
      </c>
      <c r="W1219">
        <v>22.899999618530273</v>
      </c>
      <c r="X1219">
        <v>1.1269000172615051</v>
      </c>
      <c r="Y1219">
        <v>1.4250000417232513</v>
      </c>
      <c r="Z1219" t="s">
        <v>310</v>
      </c>
      <c r="AA1219" t="s">
        <v>310</v>
      </c>
      <c r="AB1219" t="s">
        <v>310</v>
      </c>
      <c r="AC1219" t="s">
        <v>310</v>
      </c>
      <c r="AD1219" t="s">
        <v>310</v>
      </c>
      <c r="AE1219">
        <v>10339.404395097386</v>
      </c>
      <c r="AF1219">
        <v>90.000001907348633</v>
      </c>
      <c r="AG1219">
        <v>8.1949999332427979</v>
      </c>
      <c r="AH1219">
        <v>343.89999389648438</v>
      </c>
      <c r="AI1219" t="s">
        <v>310</v>
      </c>
      <c r="AJ1219">
        <v>1.3500000238418579</v>
      </c>
      <c r="AK1219">
        <v>5360</v>
      </c>
      <c r="AL1219" t="s">
        <v>310</v>
      </c>
      <c r="AM1219" t="s">
        <v>310</v>
      </c>
      <c r="AN1219" t="s">
        <v>310</v>
      </c>
      <c r="AO1219" t="s">
        <v>310</v>
      </c>
      <c r="AP1219" t="s">
        <v>310</v>
      </c>
      <c r="AQ1219" t="s">
        <v>310</v>
      </c>
      <c r="AR1219">
        <v>33088.284397865857</v>
      </c>
      <c r="AS1219">
        <v>30740.669321304227</v>
      </c>
      <c r="AT1219">
        <v>453.12379826415452</v>
      </c>
      <c r="AU1219">
        <v>597.10284151508847</v>
      </c>
      <c r="AV1219">
        <v>541.37118924878837</v>
      </c>
      <c r="AW1219">
        <v>550.21364119828843</v>
      </c>
      <c r="AX1219">
        <v>550.68709908577102</v>
      </c>
      <c r="AY1219">
        <v>550.5323924398615</v>
      </c>
      <c r="AZ1219">
        <v>12.238802952240547</v>
      </c>
      <c r="BA1219">
        <v>-14.420769454927507</v>
      </c>
      <c r="BB1219">
        <v>74.435422752925007</v>
      </c>
      <c r="BC1219">
        <v>875.4907545680253</v>
      </c>
      <c r="BD1219">
        <v>8000.8256377456182</v>
      </c>
      <c r="BE1219" s="33">
        <v>7.6499998569488525E-2</v>
      </c>
      <c r="BF1219" s="33"/>
    </row>
    <row r="1220" spans="3:58" x14ac:dyDescent="0.3">
      <c r="C1220" s="34">
        <v>43949</v>
      </c>
      <c r="D1220">
        <v>16498.614001634669</v>
      </c>
      <c r="E1220">
        <v>183.38253626723653</v>
      </c>
      <c r="F1220">
        <v>578.68742029045825</v>
      </c>
      <c r="G1220">
        <v>970.12890485562957</v>
      </c>
      <c r="H1220">
        <v>1319.9895293011425</v>
      </c>
      <c r="I1220">
        <v>700.59546279702579</v>
      </c>
      <c r="J1220" t="s">
        <v>310</v>
      </c>
      <c r="K1220">
        <v>294.83213107703</v>
      </c>
      <c r="L1220">
        <v>337.53510137380755</v>
      </c>
      <c r="M1220">
        <v>357.30138730637213</v>
      </c>
      <c r="N1220">
        <v>1331.3673422394049</v>
      </c>
      <c r="O1220">
        <v>17.671377070008674</v>
      </c>
      <c r="P1220">
        <v>12.84027381892178</v>
      </c>
      <c r="Q1220">
        <v>4.820692356677819</v>
      </c>
      <c r="R1220">
        <v>1526.0337263684428</v>
      </c>
      <c r="S1220">
        <v>1515.8448663237036</v>
      </c>
      <c r="T1220">
        <v>5399.9903792541754</v>
      </c>
      <c r="U1220">
        <v>2444.2306530349811</v>
      </c>
      <c r="V1220">
        <v>395.56961952822587</v>
      </c>
      <c r="W1220">
        <v>23.050000190734863</v>
      </c>
      <c r="X1220">
        <v>1.0342750251293182</v>
      </c>
      <c r="Y1220">
        <v>1.5750000178813934</v>
      </c>
      <c r="Z1220" t="s">
        <v>310</v>
      </c>
      <c r="AA1220" t="s">
        <v>310</v>
      </c>
      <c r="AB1220" t="s">
        <v>310</v>
      </c>
      <c r="AC1220" t="s">
        <v>310</v>
      </c>
      <c r="AD1220" t="s">
        <v>310</v>
      </c>
      <c r="AE1220">
        <v>9935.4026581213839</v>
      </c>
      <c r="AF1220">
        <v>89.200000762939453</v>
      </c>
      <c r="AG1220">
        <v>8.0924997329711914</v>
      </c>
      <c r="AH1220">
        <v>337.64999389648438</v>
      </c>
      <c r="AI1220" t="s">
        <v>310</v>
      </c>
      <c r="AJ1220">
        <v>1.6000000238418579</v>
      </c>
      <c r="AK1220">
        <v>5360</v>
      </c>
      <c r="AL1220" t="s">
        <v>310</v>
      </c>
      <c r="AM1220" t="s">
        <v>310</v>
      </c>
      <c r="AN1220" t="s">
        <v>310</v>
      </c>
      <c r="AO1220" t="s">
        <v>310</v>
      </c>
      <c r="AP1220" t="s">
        <v>310</v>
      </c>
      <c r="AQ1220" t="s">
        <v>310</v>
      </c>
      <c r="AR1220">
        <v>33243.82976066925</v>
      </c>
      <c r="AS1220">
        <v>32434.961758634345</v>
      </c>
      <c r="AT1220">
        <v>440.66960594035243</v>
      </c>
      <c r="AU1220">
        <v>599.96358185793406</v>
      </c>
      <c r="AV1220">
        <v>536.23651313043024</v>
      </c>
      <c r="AW1220">
        <v>546.94728707715956</v>
      </c>
      <c r="AX1220">
        <v>547.69842294644172</v>
      </c>
      <c r="AY1220">
        <v>546.36868711190471</v>
      </c>
      <c r="AZ1220">
        <v>10.68106725574745</v>
      </c>
      <c r="BA1220">
        <v>-14.334472044717318</v>
      </c>
      <c r="BB1220">
        <v>81.571089783825997</v>
      </c>
      <c r="BC1220">
        <v>900.49010713932489</v>
      </c>
      <c r="BD1220">
        <v>7999.395622514784</v>
      </c>
      <c r="BE1220" s="33">
        <v>7.6499998569488525E-2</v>
      </c>
      <c r="BF1220" s="33"/>
    </row>
    <row r="1221" spans="3:58" x14ac:dyDescent="0.3">
      <c r="C1221" s="34">
        <v>43950</v>
      </c>
      <c r="D1221">
        <v>11614.857606324056</v>
      </c>
      <c r="E1221">
        <v>178.968284772717</v>
      </c>
      <c r="F1221">
        <v>365.8369351692271</v>
      </c>
      <c r="G1221">
        <v>753.28416259490461</v>
      </c>
      <c r="H1221">
        <v>1126.1375475390337</v>
      </c>
      <c r="I1221">
        <v>616.71084681735999</v>
      </c>
      <c r="J1221" t="s">
        <v>310</v>
      </c>
      <c r="K1221">
        <v>638.46313765486536</v>
      </c>
      <c r="L1221">
        <v>331.24971719602314</v>
      </c>
      <c r="M1221">
        <v>365.07293781029955</v>
      </c>
      <c r="N1221">
        <v>1126.5312497262298</v>
      </c>
      <c r="O1221">
        <v>12.266075404238304</v>
      </c>
      <c r="P1221">
        <v>11.223946691524134</v>
      </c>
      <c r="Q1221">
        <v>4.8843488237954915</v>
      </c>
      <c r="R1221">
        <v>1507.1264368225136</v>
      </c>
      <c r="S1221">
        <v>7734.8305984797489</v>
      </c>
      <c r="T1221">
        <v>5400.0555582918705</v>
      </c>
      <c r="U1221">
        <v>2458.60638172567</v>
      </c>
      <c r="V1221">
        <v>407.97756327627889</v>
      </c>
      <c r="W1221">
        <v>22.874999523162842</v>
      </c>
      <c r="X1221">
        <v>0.95060001313686371</v>
      </c>
      <c r="Y1221">
        <v>1.6499999761581421</v>
      </c>
      <c r="Z1221" t="s">
        <v>310</v>
      </c>
      <c r="AA1221" t="s">
        <v>310</v>
      </c>
      <c r="AB1221" t="s">
        <v>310</v>
      </c>
      <c r="AC1221" t="s">
        <v>310</v>
      </c>
      <c r="AD1221" t="s">
        <v>310</v>
      </c>
      <c r="AE1221">
        <v>4024.7934388576655</v>
      </c>
      <c r="AF1221">
        <v>89.375</v>
      </c>
      <c r="AG1221">
        <v>8.1599996089935303</v>
      </c>
      <c r="AH1221">
        <v>337.05000305175781</v>
      </c>
      <c r="AI1221" t="s">
        <v>310</v>
      </c>
      <c r="AJ1221">
        <v>2.0500000417232513</v>
      </c>
      <c r="AK1221">
        <v>5360</v>
      </c>
      <c r="AL1221" t="s">
        <v>310</v>
      </c>
      <c r="AM1221" t="s">
        <v>310</v>
      </c>
      <c r="AN1221" t="s">
        <v>310</v>
      </c>
      <c r="AO1221" t="s">
        <v>310</v>
      </c>
      <c r="AP1221" t="s">
        <v>310</v>
      </c>
      <c r="AQ1221" t="s">
        <v>310</v>
      </c>
      <c r="AR1221">
        <v>32821.413460316893</v>
      </c>
      <c r="AS1221">
        <v>18808.155400730811</v>
      </c>
      <c r="AT1221">
        <v>376.31627572147312</v>
      </c>
      <c r="AU1221">
        <v>496.55094156071357</v>
      </c>
      <c r="AV1221">
        <v>436.4515420557147</v>
      </c>
      <c r="AW1221">
        <v>450.69804508935817</v>
      </c>
      <c r="AX1221">
        <v>449.26114372617877</v>
      </c>
      <c r="AY1221">
        <v>445.90940027498209</v>
      </c>
      <c r="AZ1221">
        <v>12.408223612743033</v>
      </c>
      <c r="BA1221">
        <v>14706.568688050997</v>
      </c>
      <c r="BB1221">
        <v>71.963925152383823</v>
      </c>
      <c r="BC1221">
        <v>951.68517344310999</v>
      </c>
      <c r="BD1221">
        <v>8180.7442607953844</v>
      </c>
      <c r="BE1221" s="33">
        <v>7.6499998569488525E-2</v>
      </c>
      <c r="BF1221" s="33"/>
    </row>
    <row r="1222" spans="3:58" x14ac:dyDescent="0.3">
      <c r="C1222" s="34">
        <v>43951</v>
      </c>
      <c r="D1222">
        <v>17827.081196452062</v>
      </c>
      <c r="E1222">
        <v>180.8871585668312</v>
      </c>
      <c r="F1222">
        <v>528.81154686766081</v>
      </c>
      <c r="G1222">
        <v>979.15095318583064</v>
      </c>
      <c r="H1222">
        <v>1315.0675310622439</v>
      </c>
      <c r="I1222">
        <v>665.03085098953397</v>
      </c>
      <c r="J1222" t="s">
        <v>310</v>
      </c>
      <c r="K1222">
        <v>393.69210173942258</v>
      </c>
      <c r="L1222">
        <v>344.17023574313436</v>
      </c>
      <c r="M1222">
        <v>360.44943222151011</v>
      </c>
      <c r="N1222">
        <v>1315.6457313451333</v>
      </c>
      <c r="O1222">
        <v>17.704727294970674</v>
      </c>
      <c r="P1222">
        <v>13.418041746667118</v>
      </c>
      <c r="Q1222">
        <v>4.0455726401063856</v>
      </c>
      <c r="R1222">
        <v>1539.6720396577466</v>
      </c>
      <c r="S1222">
        <v>2869.188361881088</v>
      </c>
      <c r="T1222">
        <v>5399.8741145210342</v>
      </c>
      <c r="U1222">
        <v>2440.5794511175668</v>
      </c>
      <c r="V1222">
        <v>395.56550418766562</v>
      </c>
      <c r="W1222">
        <v>22.799999237060547</v>
      </c>
      <c r="X1222">
        <v>0.92930001020431519</v>
      </c>
      <c r="Y1222">
        <v>1.6599999666213989</v>
      </c>
      <c r="Z1222" t="s">
        <v>310</v>
      </c>
      <c r="AA1222" t="s">
        <v>310</v>
      </c>
      <c r="AB1222" t="s">
        <v>310</v>
      </c>
      <c r="AC1222" t="s">
        <v>310</v>
      </c>
      <c r="AD1222" t="s">
        <v>310</v>
      </c>
      <c r="AE1222">
        <v>7940.3694099798386</v>
      </c>
      <c r="AF1222">
        <v>89.5</v>
      </c>
      <c r="AG1222">
        <v>8.1899995803833008</v>
      </c>
      <c r="AH1222">
        <v>337.60000610351563</v>
      </c>
      <c r="AI1222" t="s">
        <v>310</v>
      </c>
      <c r="AJ1222">
        <v>2.2000000476837158</v>
      </c>
      <c r="AK1222">
        <v>5482.3374041588222</v>
      </c>
      <c r="AL1222" t="s">
        <v>310</v>
      </c>
      <c r="AM1222" t="s">
        <v>310</v>
      </c>
      <c r="AN1222" t="s">
        <v>310</v>
      </c>
      <c r="AO1222" t="s">
        <v>310</v>
      </c>
      <c r="AP1222" t="s">
        <v>310</v>
      </c>
      <c r="AQ1222" t="s">
        <v>310</v>
      </c>
      <c r="AR1222">
        <v>35379.422950317363</v>
      </c>
      <c r="AS1222">
        <v>26696.887775661613</v>
      </c>
      <c r="AT1222">
        <v>444.45331161978714</v>
      </c>
      <c r="AU1222">
        <v>563.93419447501014</v>
      </c>
      <c r="AV1222">
        <v>496.16338762363193</v>
      </c>
      <c r="AW1222">
        <v>513.32351733103462</v>
      </c>
      <c r="AX1222">
        <v>511.78935099229278</v>
      </c>
      <c r="AY1222">
        <v>508.48378557483909</v>
      </c>
      <c r="AZ1222">
        <v>10.85369464091716</v>
      </c>
      <c r="BA1222">
        <v>3927.7017902542339</v>
      </c>
      <c r="BB1222">
        <v>72.923079047745688</v>
      </c>
      <c r="BC1222">
        <v>963.49678377603573</v>
      </c>
      <c r="BD1222">
        <v>7999.272464364356</v>
      </c>
      <c r="BE1222" s="33">
        <v>7.6499998569488525E-2</v>
      </c>
      <c r="BF1222" s="33"/>
    </row>
    <row r="1223" spans="3:58" x14ac:dyDescent="0.3">
      <c r="C1223" s="34">
        <v>43952</v>
      </c>
      <c r="D1223">
        <v>22465.141780546557</v>
      </c>
      <c r="E1223">
        <v>182.10753141109714</v>
      </c>
      <c r="F1223">
        <v>615.20443482513258</v>
      </c>
      <c r="G1223">
        <v>981.70874203631297</v>
      </c>
      <c r="H1223">
        <v>1319.8941683857297</v>
      </c>
      <c r="I1223">
        <v>722.85922912211129</v>
      </c>
      <c r="J1223" t="s">
        <v>310</v>
      </c>
      <c r="K1223">
        <v>304.76301766297479</v>
      </c>
      <c r="L1223">
        <v>368.46509460939274</v>
      </c>
      <c r="M1223">
        <v>368.28417656944634</v>
      </c>
      <c r="N1223">
        <v>1314.3275621827336</v>
      </c>
      <c r="O1223">
        <v>19.830745236968042</v>
      </c>
      <c r="P1223">
        <v>14.900598889059385</v>
      </c>
      <c r="Q1223">
        <v>3.6873169848786724</v>
      </c>
      <c r="R1223">
        <v>1533.435011474822</v>
      </c>
      <c r="S1223">
        <v>1566.2503157770454</v>
      </c>
      <c r="T1223">
        <v>5522.7846117445324</v>
      </c>
      <c r="U1223">
        <v>2435.4657014251661</v>
      </c>
      <c r="V1223">
        <v>383.79037349152514</v>
      </c>
      <c r="W1223">
        <v>22.949999809265137</v>
      </c>
      <c r="X1223">
        <v>0.85745002329349518</v>
      </c>
      <c r="Y1223">
        <v>1.7499999701976776</v>
      </c>
      <c r="Z1223" t="s">
        <v>310</v>
      </c>
      <c r="AA1223" t="s">
        <v>310</v>
      </c>
      <c r="AB1223" t="s">
        <v>310</v>
      </c>
      <c r="AC1223" t="s">
        <v>310</v>
      </c>
      <c r="AD1223" t="s">
        <v>310</v>
      </c>
      <c r="AE1223">
        <v>13538.496336345072</v>
      </c>
      <c r="AF1223">
        <v>89.94999885559082</v>
      </c>
      <c r="AG1223">
        <v>8.2274997234344482</v>
      </c>
      <c r="AH1223">
        <v>343.74999237060547</v>
      </c>
      <c r="AI1223" t="s">
        <v>310</v>
      </c>
      <c r="AJ1223">
        <v>2.425000011920929</v>
      </c>
      <c r="AK1223">
        <v>5898.7325452804562</v>
      </c>
      <c r="AL1223" t="s">
        <v>310</v>
      </c>
      <c r="AM1223" t="s">
        <v>310</v>
      </c>
      <c r="AN1223" t="s">
        <v>310</v>
      </c>
      <c r="AO1223" t="s">
        <v>310</v>
      </c>
      <c r="AP1223" t="s">
        <v>310</v>
      </c>
      <c r="AQ1223" t="s">
        <v>310</v>
      </c>
      <c r="AR1223">
        <v>38295.632501869004</v>
      </c>
      <c r="AS1223">
        <v>31228.421551101306</v>
      </c>
      <c r="AT1223">
        <v>518.837303103831</v>
      </c>
      <c r="AU1223">
        <v>627.49122951998584</v>
      </c>
      <c r="AV1223">
        <v>572.4968310903032</v>
      </c>
      <c r="AW1223">
        <v>579.75022787821661</v>
      </c>
      <c r="AX1223">
        <v>579.17395171236899</v>
      </c>
      <c r="AY1223">
        <v>583.05011056166336</v>
      </c>
      <c r="AZ1223">
        <v>12.986355143395839</v>
      </c>
      <c r="BA1223">
        <v>-14.201893371625623</v>
      </c>
      <c r="BB1223">
        <v>81.094555990337099</v>
      </c>
      <c r="BC1223">
        <v>998.23933868825179</v>
      </c>
      <c r="BD1223">
        <v>7998.8292955600045</v>
      </c>
      <c r="BE1223" s="33">
        <v>7.6499998569488525E-2</v>
      </c>
      <c r="BF1223" s="33"/>
    </row>
    <row r="1224" spans="3:58" x14ac:dyDescent="0.3">
      <c r="C1224" s="34">
        <v>43953</v>
      </c>
      <c r="D1224">
        <v>22765.479946406122</v>
      </c>
      <c r="E1224">
        <v>182.66996338973587</v>
      </c>
      <c r="F1224">
        <v>638.51049494729136</v>
      </c>
      <c r="G1224">
        <v>984.60416515301949</v>
      </c>
      <c r="H1224">
        <v>1323.4886235753793</v>
      </c>
      <c r="I1224">
        <v>731.28076343885709</v>
      </c>
      <c r="J1224" t="s">
        <v>310</v>
      </c>
      <c r="K1224">
        <v>313.81828285917635</v>
      </c>
      <c r="L1224">
        <v>376.94072762738557</v>
      </c>
      <c r="M1224">
        <v>375.82663066980894</v>
      </c>
      <c r="N1224">
        <v>1319.1663530259154</v>
      </c>
      <c r="O1224">
        <v>20.013404219933726</v>
      </c>
      <c r="P1224">
        <v>15.112042634032141</v>
      </c>
      <c r="Q1224">
        <v>3.3959371881926144</v>
      </c>
      <c r="R1224">
        <v>1515.0877843729861</v>
      </c>
      <c r="S1224">
        <v>1453.0539966473375</v>
      </c>
      <c r="T1224">
        <v>5600.0294289537487</v>
      </c>
      <c r="U1224">
        <v>2432.0022403988819</v>
      </c>
      <c r="V1224">
        <v>381.23839224030473</v>
      </c>
      <c r="W1224">
        <v>23.22499942779541</v>
      </c>
      <c r="X1224">
        <v>0.79749999940395355</v>
      </c>
      <c r="Y1224">
        <v>1.7949999570846558</v>
      </c>
      <c r="Z1224" t="s">
        <v>310</v>
      </c>
      <c r="AA1224" t="s">
        <v>310</v>
      </c>
      <c r="AB1224" t="s">
        <v>310</v>
      </c>
      <c r="AC1224" t="s">
        <v>310</v>
      </c>
      <c r="AD1224" t="s">
        <v>310</v>
      </c>
      <c r="AE1224">
        <v>13674.541623711928</v>
      </c>
      <c r="AF1224">
        <v>90.325000762939453</v>
      </c>
      <c r="AG1224">
        <v>8.5849997997283936</v>
      </c>
      <c r="AH1224">
        <v>350.82499694824219</v>
      </c>
      <c r="AI1224" t="s">
        <v>310</v>
      </c>
      <c r="AJ1224">
        <v>2.5</v>
      </c>
      <c r="AK1224">
        <v>6075</v>
      </c>
      <c r="AL1224" t="s">
        <v>310</v>
      </c>
      <c r="AM1224" t="s">
        <v>310</v>
      </c>
      <c r="AN1224" t="s">
        <v>310</v>
      </c>
      <c r="AO1224" t="s">
        <v>310</v>
      </c>
      <c r="AP1224" t="s">
        <v>310</v>
      </c>
      <c r="AQ1224" t="s">
        <v>310</v>
      </c>
      <c r="AR1224">
        <v>38061.233534911102</v>
      </c>
      <c r="AS1224">
        <v>37190.4236406075</v>
      </c>
      <c r="AT1224">
        <v>526.32910697381021</v>
      </c>
      <c r="AU1224">
        <v>652.18927897588708</v>
      </c>
      <c r="AV1224">
        <v>605.33104600756008</v>
      </c>
      <c r="AW1224">
        <v>608.28919263884598</v>
      </c>
      <c r="AX1224">
        <v>608.74689698467546</v>
      </c>
      <c r="AY1224">
        <v>612.52021293261066</v>
      </c>
      <c r="AZ1224">
        <v>10.785083824420854</v>
      </c>
      <c r="BA1224">
        <v>-14.267630931758731</v>
      </c>
      <c r="BB1224">
        <v>85.137093229703183</v>
      </c>
      <c r="BC1224">
        <v>964.53851177509807</v>
      </c>
      <c r="BD1224">
        <v>8000.376811832627</v>
      </c>
      <c r="BE1224" s="33">
        <v>7.6499998569488525E-2</v>
      </c>
      <c r="BF1224" s="33"/>
    </row>
    <row r="1225" spans="3:58" x14ac:dyDescent="0.3">
      <c r="C1225" s="34">
        <v>43954</v>
      </c>
      <c r="D1225">
        <v>22763.357980900037</v>
      </c>
      <c r="E1225">
        <v>183.56376326956834</v>
      </c>
      <c r="F1225">
        <v>645.92981219085743</v>
      </c>
      <c r="G1225">
        <v>986.3884494785982</v>
      </c>
      <c r="H1225">
        <v>1326.8734767967198</v>
      </c>
      <c r="I1225">
        <v>733.41714112823945</v>
      </c>
      <c r="J1225" t="s">
        <v>310</v>
      </c>
      <c r="K1225">
        <v>317.63419874092722</v>
      </c>
      <c r="L1225">
        <v>376.98641034892211</v>
      </c>
      <c r="M1225">
        <v>377.58519106461199</v>
      </c>
      <c r="N1225">
        <v>1320.5803176100196</v>
      </c>
      <c r="O1225">
        <v>19.923577109775717</v>
      </c>
      <c r="P1225">
        <v>15.025388277085831</v>
      </c>
      <c r="Q1225">
        <v>3.5690017453872094</v>
      </c>
      <c r="R1225">
        <v>1512.3771540180996</v>
      </c>
      <c r="S1225">
        <v>1464.3282479400177</v>
      </c>
      <c r="T1225">
        <v>5599.9668756931678</v>
      </c>
      <c r="U1225">
        <v>2433.9690589004854</v>
      </c>
      <c r="V1225">
        <v>382.33885611286729</v>
      </c>
      <c r="W1225">
        <v>23.600000381469727</v>
      </c>
      <c r="X1225">
        <v>0.74904997646808624</v>
      </c>
      <c r="Y1225">
        <v>1.8899999558925629</v>
      </c>
      <c r="Z1225" t="s">
        <v>310</v>
      </c>
      <c r="AA1225" t="s">
        <v>310</v>
      </c>
      <c r="AB1225" t="s">
        <v>310</v>
      </c>
      <c r="AC1225" t="s">
        <v>310</v>
      </c>
      <c r="AD1225" t="s">
        <v>310</v>
      </c>
      <c r="AE1225">
        <v>13215.51106486756</v>
      </c>
      <c r="AF1225">
        <v>90.249998092651367</v>
      </c>
      <c r="AG1225">
        <v>8.3549997806549072</v>
      </c>
      <c r="AH1225">
        <v>351.90000915527344</v>
      </c>
      <c r="AI1225" t="s">
        <v>310</v>
      </c>
      <c r="AJ1225">
        <v>2.5</v>
      </c>
      <c r="AK1225">
        <v>6075</v>
      </c>
      <c r="AL1225" t="s">
        <v>310</v>
      </c>
      <c r="AM1225" t="s">
        <v>310</v>
      </c>
      <c r="AN1225" t="s">
        <v>310</v>
      </c>
      <c r="AO1225" t="s">
        <v>310</v>
      </c>
      <c r="AP1225" t="s">
        <v>310</v>
      </c>
      <c r="AQ1225" t="s">
        <v>310</v>
      </c>
      <c r="AR1225">
        <v>37857.591333977027</v>
      </c>
      <c r="AS1225">
        <v>39419.237868733304</v>
      </c>
      <c r="AT1225">
        <v>526.74461718868679</v>
      </c>
      <c r="AU1225">
        <v>660.00443478109776</v>
      </c>
      <c r="AV1225">
        <v>624.94780477643656</v>
      </c>
      <c r="AW1225">
        <v>624.41116349170068</v>
      </c>
      <c r="AX1225">
        <v>625.56548925916047</v>
      </c>
      <c r="AY1225">
        <v>629.05295897331951</v>
      </c>
      <c r="AZ1225">
        <v>10.163569817966129</v>
      </c>
      <c r="BA1225">
        <v>-14.35971335779286</v>
      </c>
      <c r="BB1225">
        <v>84.760896393904034</v>
      </c>
      <c r="BC1225">
        <v>1006.6537202737424</v>
      </c>
      <c r="BD1225">
        <v>8000.5034368327842</v>
      </c>
      <c r="BE1225" s="33">
        <v>7.6499998569488525E-2</v>
      </c>
      <c r="BF1225" s="33"/>
    </row>
    <row r="1226" spans="3:58" x14ac:dyDescent="0.3">
      <c r="C1226" s="34">
        <v>43955</v>
      </c>
      <c r="D1226">
        <v>22699.957947539355</v>
      </c>
      <c r="E1226">
        <v>181.58764163253957</v>
      </c>
      <c r="F1226">
        <v>645.793105798331</v>
      </c>
      <c r="G1226">
        <v>987.65802438717856</v>
      </c>
      <c r="H1226">
        <v>1330.4805575832702</v>
      </c>
      <c r="I1226">
        <v>733.3622480207157</v>
      </c>
      <c r="J1226" t="s">
        <v>310</v>
      </c>
      <c r="K1226">
        <v>317.67410477895032</v>
      </c>
      <c r="L1226">
        <v>379.21863087521484</v>
      </c>
      <c r="M1226">
        <v>378.22008535430609</v>
      </c>
      <c r="N1226">
        <v>1325.1182057747094</v>
      </c>
      <c r="O1226">
        <v>19.916843575472967</v>
      </c>
      <c r="P1226">
        <v>15.009190221330407</v>
      </c>
      <c r="Q1226">
        <v>3.6465509571814194</v>
      </c>
      <c r="R1226">
        <v>1511.9551356230136</v>
      </c>
      <c r="S1226">
        <v>1462.3222793068521</v>
      </c>
      <c r="T1226">
        <v>5688.2524254579503</v>
      </c>
      <c r="U1226">
        <v>2435.277957697991</v>
      </c>
      <c r="V1226">
        <v>383.17055118337083</v>
      </c>
      <c r="W1226">
        <v>23.700000762939453</v>
      </c>
      <c r="X1226">
        <v>0.73292498290538788</v>
      </c>
      <c r="Y1226">
        <v>1.875</v>
      </c>
      <c r="Z1226" t="s">
        <v>310</v>
      </c>
      <c r="AA1226" t="s">
        <v>310</v>
      </c>
      <c r="AB1226" t="s">
        <v>310</v>
      </c>
      <c r="AC1226" t="s">
        <v>310</v>
      </c>
      <c r="AD1226" t="s">
        <v>310</v>
      </c>
      <c r="AE1226">
        <v>13312.914536744185</v>
      </c>
      <c r="AF1226">
        <v>89.900001525878906</v>
      </c>
      <c r="AG1226">
        <v>8.3299996852874756</v>
      </c>
      <c r="AH1226">
        <v>342.62500762939453</v>
      </c>
      <c r="AI1226" t="s">
        <v>310</v>
      </c>
      <c r="AJ1226">
        <v>2.4250000715255737</v>
      </c>
      <c r="AK1226">
        <v>6075</v>
      </c>
      <c r="AL1226" t="s">
        <v>310</v>
      </c>
      <c r="AM1226" t="s">
        <v>310</v>
      </c>
      <c r="AN1226" t="s">
        <v>310</v>
      </c>
      <c r="AO1226" t="s">
        <v>310</v>
      </c>
      <c r="AP1226" t="s">
        <v>310</v>
      </c>
      <c r="AQ1226" t="s">
        <v>310</v>
      </c>
      <c r="AR1226">
        <v>37877.161982433594</v>
      </c>
      <c r="AS1226">
        <v>39814.760900483903</v>
      </c>
      <c r="AT1226">
        <v>526.37833286685486</v>
      </c>
      <c r="AU1226">
        <v>659.8339216263679</v>
      </c>
      <c r="AV1226">
        <v>623.58515619987884</v>
      </c>
      <c r="AW1226">
        <v>623.14207552129062</v>
      </c>
      <c r="AX1226">
        <v>624.22140297200826</v>
      </c>
      <c r="AY1226">
        <v>627.42978673158348</v>
      </c>
      <c r="AZ1226">
        <v>10.226822155524983</v>
      </c>
      <c r="BA1226">
        <v>-14.349226746527309</v>
      </c>
      <c r="BB1226">
        <v>86.308897146425053</v>
      </c>
      <c r="BC1226">
        <v>988.58770137653312</v>
      </c>
      <c r="BD1226">
        <v>8000.1631000587649</v>
      </c>
      <c r="BE1226" s="33">
        <v>7.6499998569488525E-2</v>
      </c>
      <c r="BF1226" s="33"/>
    </row>
    <row r="1227" spans="3:58" x14ac:dyDescent="0.3">
      <c r="C1227" s="34">
        <v>43956</v>
      </c>
      <c r="D1227">
        <v>22700.184889945318</v>
      </c>
      <c r="E1227">
        <v>179.40176257674287</v>
      </c>
      <c r="F1227">
        <v>636.29693091941795</v>
      </c>
      <c r="G1227">
        <v>988.82583978658886</v>
      </c>
      <c r="H1227">
        <v>1330.3989554959157</v>
      </c>
      <c r="I1227">
        <v>735.68525539259429</v>
      </c>
      <c r="J1227" t="s">
        <v>310</v>
      </c>
      <c r="K1227">
        <v>304.85887606001387</v>
      </c>
      <c r="L1227">
        <v>358.06690972472597</v>
      </c>
      <c r="M1227">
        <v>363.32552172188048</v>
      </c>
      <c r="N1227">
        <v>1327.2347674725977</v>
      </c>
      <c r="O1227">
        <v>19.874655911252546</v>
      </c>
      <c r="P1227">
        <v>14.966442296695879</v>
      </c>
      <c r="Q1227">
        <v>3.5755949754962582</v>
      </c>
      <c r="R1227">
        <v>1546.1183054168514</v>
      </c>
      <c r="S1227">
        <v>1501.7724134978955</v>
      </c>
      <c r="T1227">
        <v>5900.0277425428849</v>
      </c>
      <c r="U1227">
        <v>2439.45748284909</v>
      </c>
      <c r="V1227">
        <v>381.49972444859662</v>
      </c>
      <c r="W1227">
        <v>23.700000762939453</v>
      </c>
      <c r="X1227">
        <v>0.72649998962879181</v>
      </c>
      <c r="Y1227">
        <v>1.7550000250339508</v>
      </c>
      <c r="Z1227" t="s">
        <v>310</v>
      </c>
      <c r="AA1227" t="s">
        <v>310</v>
      </c>
      <c r="AB1227" t="s">
        <v>310</v>
      </c>
      <c r="AC1227" t="s">
        <v>310</v>
      </c>
      <c r="AD1227" t="s">
        <v>310</v>
      </c>
      <c r="AE1227">
        <v>13499.746470374826</v>
      </c>
      <c r="AF1227">
        <v>90.399999618530273</v>
      </c>
      <c r="AG1227">
        <v>8.3899996280670166</v>
      </c>
      <c r="AH1227">
        <v>350.02500152587891</v>
      </c>
      <c r="AI1227" t="s">
        <v>310</v>
      </c>
      <c r="AJ1227">
        <v>1.6083333933105071</v>
      </c>
      <c r="AK1227">
        <v>6075</v>
      </c>
      <c r="AL1227" t="s">
        <v>310</v>
      </c>
      <c r="AM1227" t="s">
        <v>310</v>
      </c>
      <c r="AN1227" t="s">
        <v>310</v>
      </c>
      <c r="AO1227" t="s">
        <v>310</v>
      </c>
      <c r="AP1227" t="s">
        <v>310</v>
      </c>
      <c r="AQ1227" t="s">
        <v>310</v>
      </c>
      <c r="AR1227">
        <v>37934.586508711058</v>
      </c>
      <c r="AS1227">
        <v>39014.530771562713</v>
      </c>
      <c r="AT1227">
        <v>522.95540163194892</v>
      </c>
      <c r="AU1227">
        <v>649.95011553675272</v>
      </c>
      <c r="AV1227">
        <v>622.1457824002124</v>
      </c>
      <c r="AW1227">
        <v>619.3844125966549</v>
      </c>
      <c r="AX1227">
        <v>619.77295017183269</v>
      </c>
      <c r="AY1227">
        <v>624.82394010233361</v>
      </c>
      <c r="AZ1227">
        <v>9.1171964377889978</v>
      </c>
      <c r="BA1227">
        <v>-14.616826445565314</v>
      </c>
      <c r="BB1227">
        <v>74.174630200195182</v>
      </c>
      <c r="BC1227">
        <v>945.18621045602481</v>
      </c>
      <c r="BD1227">
        <v>8000.35706098631</v>
      </c>
      <c r="BE1227" s="33">
        <v>7.6499998569488525E-2</v>
      </c>
      <c r="BF1227" s="33"/>
    </row>
    <row r="1228" spans="3:58" x14ac:dyDescent="0.3">
      <c r="C1228" s="34">
        <v>43957</v>
      </c>
      <c r="D1228">
        <v>22698.464910098377</v>
      </c>
      <c r="E1228">
        <v>179.6394891139656</v>
      </c>
      <c r="F1228">
        <v>634.63210078181066</v>
      </c>
      <c r="G1228">
        <v>988.00239881841435</v>
      </c>
      <c r="H1228">
        <v>1333.7901957148988</v>
      </c>
      <c r="I1228">
        <v>740.33159460705485</v>
      </c>
      <c r="J1228" t="s">
        <v>310</v>
      </c>
      <c r="K1228">
        <v>295.18709234796398</v>
      </c>
      <c r="L1228">
        <v>344.37827972721345</v>
      </c>
      <c r="M1228">
        <v>353.77550343931398</v>
      </c>
      <c r="N1228">
        <v>1332.2760664540522</v>
      </c>
      <c r="O1228">
        <v>20.049015202698932</v>
      </c>
      <c r="P1228">
        <v>15.132630404024374</v>
      </c>
      <c r="Q1228">
        <v>3.7488073885917279</v>
      </c>
      <c r="R1228">
        <v>1540.9676169650058</v>
      </c>
      <c r="S1228">
        <v>1524.0994600811869</v>
      </c>
      <c r="T1228">
        <v>5900.0293200330143</v>
      </c>
      <c r="U1228">
        <v>2435.7290429919776</v>
      </c>
      <c r="V1228">
        <v>381.58261028651077</v>
      </c>
      <c r="W1228">
        <v>23.700000762939453</v>
      </c>
      <c r="X1228">
        <v>0.60007499158382416</v>
      </c>
      <c r="Y1228">
        <v>1.7050000429153442</v>
      </c>
      <c r="Z1228" t="s">
        <v>310</v>
      </c>
      <c r="AA1228" t="s">
        <v>310</v>
      </c>
      <c r="AB1228" t="s">
        <v>310</v>
      </c>
      <c r="AC1228" t="s">
        <v>310</v>
      </c>
      <c r="AD1228" t="s">
        <v>310</v>
      </c>
      <c r="AE1228">
        <v>13372.706308320336</v>
      </c>
      <c r="AF1228">
        <v>90.450000762939453</v>
      </c>
      <c r="AG1228">
        <v>8.1750001907348633</v>
      </c>
      <c r="AH1228">
        <v>347.20000457763672</v>
      </c>
      <c r="AI1228" t="s">
        <v>310</v>
      </c>
      <c r="AJ1228">
        <v>2.7250000014901161</v>
      </c>
      <c r="AK1228">
        <v>6075</v>
      </c>
      <c r="AL1228" t="s">
        <v>310</v>
      </c>
      <c r="AM1228" t="s">
        <v>310</v>
      </c>
      <c r="AN1228" t="s">
        <v>310</v>
      </c>
      <c r="AO1228" t="s">
        <v>310</v>
      </c>
      <c r="AP1228" t="s">
        <v>310</v>
      </c>
      <c r="AQ1228" t="s">
        <v>310</v>
      </c>
      <c r="AR1228">
        <v>37436.165708360691</v>
      </c>
      <c r="AS1228">
        <v>38739.742683839133</v>
      </c>
      <c r="AT1228">
        <v>519.05057346547699</v>
      </c>
      <c r="AU1228">
        <v>647.98005771583018</v>
      </c>
      <c r="AV1228">
        <v>620.11413227546996</v>
      </c>
      <c r="AW1228">
        <v>618.46030145217048</v>
      </c>
      <c r="AX1228">
        <v>619.03614367536318</v>
      </c>
      <c r="AY1228">
        <v>622.82547331232729</v>
      </c>
      <c r="AZ1228">
        <v>9.3511330268875348</v>
      </c>
      <c r="BA1228">
        <v>-14.607697513174962</v>
      </c>
      <c r="BB1228">
        <v>67.289745057069084</v>
      </c>
      <c r="BC1228">
        <v>940.65014197411756</v>
      </c>
      <c r="BD1228">
        <v>8000.1724650146316</v>
      </c>
      <c r="BE1228" s="33">
        <v>7.6499998569488525E-2</v>
      </c>
      <c r="BF1228" s="33"/>
    </row>
    <row r="1229" spans="3:58" x14ac:dyDescent="0.3">
      <c r="C1229" s="34">
        <v>43958</v>
      </c>
      <c r="D1229">
        <v>22700.266005568512</v>
      </c>
      <c r="E1229">
        <v>180.20820171333793</v>
      </c>
      <c r="F1229">
        <v>636.22323403247526</v>
      </c>
      <c r="G1229">
        <v>987.9641768954732</v>
      </c>
      <c r="H1229">
        <v>1332.411763864777</v>
      </c>
      <c r="I1229">
        <v>745.98027518691106</v>
      </c>
      <c r="J1229" t="s">
        <v>310</v>
      </c>
      <c r="K1229">
        <v>297.05222985618303</v>
      </c>
      <c r="L1229">
        <v>359.20609104431674</v>
      </c>
      <c r="M1229">
        <v>360.07529503453782</v>
      </c>
      <c r="N1229">
        <v>1336.8390460874384</v>
      </c>
      <c r="O1229">
        <v>19.980599435371467</v>
      </c>
      <c r="P1229">
        <v>15.071714397358775</v>
      </c>
      <c r="Q1229">
        <v>3.3642741778255507</v>
      </c>
      <c r="R1229">
        <v>1549.7087645493566</v>
      </c>
      <c r="S1229">
        <v>1554.2748477058385</v>
      </c>
      <c r="T1229">
        <v>5899.9958641397434</v>
      </c>
      <c r="U1229">
        <v>2429.4662017331366</v>
      </c>
      <c r="V1229">
        <v>382.23894595265955</v>
      </c>
      <c r="W1229">
        <v>23.774999618530273</v>
      </c>
      <c r="X1229">
        <v>0.69170001149177551</v>
      </c>
      <c r="Y1229">
        <v>1.6849999725818634</v>
      </c>
      <c r="Z1229" t="s">
        <v>310</v>
      </c>
      <c r="AA1229" t="s">
        <v>310</v>
      </c>
      <c r="AB1229" t="s">
        <v>310</v>
      </c>
      <c r="AC1229" t="s">
        <v>310</v>
      </c>
      <c r="AD1229" t="s">
        <v>310</v>
      </c>
      <c r="AE1229">
        <v>13618.519094663348</v>
      </c>
      <c r="AF1229">
        <v>90.549999237060547</v>
      </c>
      <c r="AG1229">
        <v>8.1900002956390381</v>
      </c>
      <c r="AH1229">
        <v>345.62499237060547</v>
      </c>
      <c r="AI1229" t="s">
        <v>310</v>
      </c>
      <c r="AJ1229">
        <v>3.5</v>
      </c>
      <c r="AK1229">
        <v>6075</v>
      </c>
      <c r="AL1229" t="s">
        <v>310</v>
      </c>
      <c r="AM1229" t="s">
        <v>310</v>
      </c>
      <c r="AN1229" t="s">
        <v>310</v>
      </c>
      <c r="AO1229" t="s">
        <v>310</v>
      </c>
      <c r="AP1229" t="s">
        <v>310</v>
      </c>
      <c r="AQ1229" t="s">
        <v>310</v>
      </c>
      <c r="AR1229">
        <v>38366.814902580576</v>
      </c>
      <c r="AS1229">
        <v>38445.000834309096</v>
      </c>
      <c r="AT1229">
        <v>519.57879491051096</v>
      </c>
      <c r="AU1229">
        <v>649.19514621306121</v>
      </c>
      <c r="AV1229">
        <v>619.56855278636567</v>
      </c>
      <c r="AW1229">
        <v>618.01920178809621</v>
      </c>
      <c r="AX1229">
        <v>618.71149928371244</v>
      </c>
      <c r="AY1229">
        <v>622.12118820533988</v>
      </c>
      <c r="AZ1229">
        <v>9.8309022362794281</v>
      </c>
      <c r="BA1229">
        <v>-14.571270188708802</v>
      </c>
      <c r="BB1229">
        <v>76.044170184486788</v>
      </c>
      <c r="BC1229">
        <v>964.38550978061437</v>
      </c>
      <c r="BD1229">
        <v>7859.1506784481981</v>
      </c>
      <c r="BE1229" s="33">
        <v>7.6499998569488525E-2</v>
      </c>
      <c r="BF1229" s="33"/>
    </row>
    <row r="1230" spans="3:58" x14ac:dyDescent="0.3">
      <c r="C1230" s="34">
        <v>43959</v>
      </c>
      <c r="D1230">
        <v>22697.117169483783</v>
      </c>
      <c r="E1230">
        <v>179.58060462100704</v>
      </c>
      <c r="F1230">
        <v>620.41223964332244</v>
      </c>
      <c r="G1230">
        <v>989.09856082973238</v>
      </c>
      <c r="H1230">
        <v>1336.3955710533346</v>
      </c>
      <c r="I1230">
        <v>748.60396338807914</v>
      </c>
      <c r="J1230" t="s">
        <v>310</v>
      </c>
      <c r="K1230">
        <v>296.91508120759039</v>
      </c>
      <c r="L1230">
        <v>352.67806539973219</v>
      </c>
      <c r="M1230">
        <v>357.90572917891268</v>
      </c>
      <c r="N1230">
        <v>1340.9413306761151</v>
      </c>
      <c r="O1230">
        <v>19.741597330890176</v>
      </c>
      <c r="P1230">
        <v>14.838215647412017</v>
      </c>
      <c r="Q1230">
        <v>3.2697586903119378</v>
      </c>
      <c r="R1230">
        <v>1549.263364708567</v>
      </c>
      <c r="S1230">
        <v>1508.7177564372928</v>
      </c>
      <c r="T1230">
        <v>5900.0223755997795</v>
      </c>
      <c r="U1230">
        <v>2430.1564307340377</v>
      </c>
      <c r="V1230">
        <v>381.01702976092707</v>
      </c>
      <c r="W1230">
        <v>23.799999237060547</v>
      </c>
      <c r="X1230">
        <v>0.73010000586509705</v>
      </c>
      <c r="Y1230">
        <v>1.5300000011920929</v>
      </c>
      <c r="Z1230" t="s">
        <v>310</v>
      </c>
      <c r="AA1230" t="s">
        <v>310</v>
      </c>
      <c r="AB1230" t="s">
        <v>310</v>
      </c>
      <c r="AC1230" t="s">
        <v>310</v>
      </c>
      <c r="AD1230" t="s">
        <v>310</v>
      </c>
      <c r="AE1230">
        <v>13886.958377227138</v>
      </c>
      <c r="AF1230">
        <v>90.375001907348633</v>
      </c>
      <c r="AG1230">
        <v>8.3624999523162842</v>
      </c>
      <c r="AH1230">
        <v>347.90000152587891</v>
      </c>
      <c r="AI1230" t="s">
        <v>310</v>
      </c>
      <c r="AJ1230">
        <v>1.4750000089406967</v>
      </c>
      <c r="AK1230">
        <v>6075</v>
      </c>
      <c r="AL1230" t="s">
        <v>310</v>
      </c>
      <c r="AM1230" t="s">
        <v>310</v>
      </c>
      <c r="AN1230" t="s">
        <v>310</v>
      </c>
      <c r="AO1230" t="s">
        <v>310</v>
      </c>
      <c r="AP1230" t="s">
        <v>310</v>
      </c>
      <c r="AQ1230" t="s">
        <v>310</v>
      </c>
      <c r="AR1230">
        <v>38464.824966888547</v>
      </c>
      <c r="AS1230">
        <v>36849.279156715347</v>
      </c>
      <c r="AT1230">
        <v>513.26924764071748</v>
      </c>
      <c r="AU1230">
        <v>632.56071488495854</v>
      </c>
      <c r="AV1230">
        <v>611.97108934598509</v>
      </c>
      <c r="AW1230">
        <v>609.31694087208177</v>
      </c>
      <c r="AX1230">
        <v>609.47834847963645</v>
      </c>
      <c r="AY1230">
        <v>613.85776460882164</v>
      </c>
      <c r="AZ1230">
        <v>10.000460095296212</v>
      </c>
      <c r="BA1230">
        <v>-14.77157742130993</v>
      </c>
      <c r="BB1230">
        <v>66.829957368327499</v>
      </c>
      <c r="BC1230">
        <v>938.40685572100892</v>
      </c>
      <c r="BD1230">
        <v>7599.5668752497977</v>
      </c>
      <c r="BE1230" s="33">
        <v>7.6499998569488525E-2</v>
      </c>
      <c r="BF1230" s="33"/>
    </row>
    <row r="1231" spans="3:58" x14ac:dyDescent="0.3">
      <c r="C1231" s="34">
        <v>43960</v>
      </c>
      <c r="D1231">
        <v>22699.315187009266</v>
      </c>
      <c r="E1231">
        <v>181.24444168662441</v>
      </c>
      <c r="F1231">
        <v>612.98353295083507</v>
      </c>
      <c r="G1231">
        <v>988.06256467064532</v>
      </c>
      <c r="H1231">
        <v>1333.2114630817139</v>
      </c>
      <c r="I1231">
        <v>755.48986317205299</v>
      </c>
      <c r="J1231" t="s">
        <v>310</v>
      </c>
      <c r="K1231">
        <v>290.43733977208541</v>
      </c>
      <c r="L1231">
        <v>337.11301944855472</v>
      </c>
      <c r="M1231">
        <v>344.43789980220185</v>
      </c>
      <c r="N1231">
        <v>1336.0231133782297</v>
      </c>
      <c r="O1231">
        <v>19.881322998218426</v>
      </c>
      <c r="P1231">
        <v>14.969396415238442</v>
      </c>
      <c r="Q1231">
        <v>3.2745476564721838</v>
      </c>
      <c r="R1231">
        <v>1536.6676724904341</v>
      </c>
      <c r="S1231">
        <v>1518.4488531173063</v>
      </c>
      <c r="T1231">
        <v>5900.0083644926544</v>
      </c>
      <c r="U1231">
        <v>2434.329027818143</v>
      </c>
      <c r="V1231">
        <v>379.85363560424656</v>
      </c>
      <c r="W1231">
        <v>23.725000381469727</v>
      </c>
      <c r="X1231">
        <v>0.72412501275539398</v>
      </c>
      <c r="Y1231">
        <v>1.629999965429306</v>
      </c>
      <c r="Z1231" t="s">
        <v>310</v>
      </c>
      <c r="AA1231" t="s">
        <v>310</v>
      </c>
      <c r="AB1231" t="s">
        <v>310</v>
      </c>
      <c r="AC1231" t="s">
        <v>310</v>
      </c>
      <c r="AD1231" t="s">
        <v>310</v>
      </c>
      <c r="AE1231">
        <v>13801.733051442225</v>
      </c>
      <c r="AF1231">
        <v>90.599998474121094</v>
      </c>
      <c r="AG1231">
        <v>8.2470830877621975</v>
      </c>
      <c r="AH1231">
        <v>347.31042098999023</v>
      </c>
      <c r="AI1231" t="s">
        <v>310</v>
      </c>
      <c r="AJ1231">
        <v>0.80000001192092896</v>
      </c>
      <c r="AK1231">
        <v>6075</v>
      </c>
      <c r="AL1231" t="s">
        <v>310</v>
      </c>
      <c r="AM1231" t="s">
        <v>310</v>
      </c>
      <c r="AN1231" t="s">
        <v>310</v>
      </c>
      <c r="AO1231" t="s">
        <v>310</v>
      </c>
      <c r="AP1231" t="s">
        <v>310</v>
      </c>
      <c r="AQ1231" t="s">
        <v>310</v>
      </c>
      <c r="AR1231">
        <v>38406.035549701497</v>
      </c>
      <c r="AS1231">
        <v>36730.701033728343</v>
      </c>
      <c r="AT1231">
        <v>507.16764821550385</v>
      </c>
      <c r="AU1231">
        <v>625.44348572784884</v>
      </c>
      <c r="AV1231">
        <v>607.013873039808</v>
      </c>
      <c r="AW1231">
        <v>605.38051062609327</v>
      </c>
      <c r="AX1231">
        <v>605.65604393457738</v>
      </c>
      <c r="AY1231">
        <v>609.3020588719337</v>
      </c>
      <c r="AZ1231">
        <v>9.9434951501765116</v>
      </c>
      <c r="BA1231">
        <v>-14.752032614791277</v>
      </c>
      <c r="BB1231">
        <v>60.686719624422757</v>
      </c>
      <c r="BC1231">
        <v>923.99225846150887</v>
      </c>
      <c r="BD1231">
        <v>7600.2629823306288</v>
      </c>
      <c r="BE1231" s="33">
        <v>7.6499998569488525E-2</v>
      </c>
      <c r="BF1231" s="33"/>
    </row>
    <row r="1232" spans="3:58" x14ac:dyDescent="0.3">
      <c r="C1232" s="34">
        <v>43961</v>
      </c>
      <c r="D1232">
        <v>22700.073374800915</v>
      </c>
      <c r="E1232">
        <v>181.52558493120304</v>
      </c>
      <c r="F1232">
        <v>612.85027244285311</v>
      </c>
      <c r="G1232">
        <v>988.29819821360172</v>
      </c>
      <c r="H1232">
        <v>1335.0383999545204</v>
      </c>
      <c r="I1232">
        <v>758.17751277005789</v>
      </c>
      <c r="J1232" t="s">
        <v>310</v>
      </c>
      <c r="K1232">
        <v>293.1625986763097</v>
      </c>
      <c r="L1232">
        <v>346.94433266106051</v>
      </c>
      <c r="M1232">
        <v>349.76705611636709</v>
      </c>
      <c r="N1232">
        <v>1337.2116100080184</v>
      </c>
      <c r="O1232">
        <v>19.696638231949727</v>
      </c>
      <c r="P1232">
        <v>14.780353659997441</v>
      </c>
      <c r="Q1232">
        <v>3.3542112944111815</v>
      </c>
      <c r="R1232">
        <v>1529.0773513535446</v>
      </c>
      <c r="S1232">
        <v>1543.3899942548539</v>
      </c>
      <c r="T1232">
        <v>5900.0320151146061</v>
      </c>
      <c r="U1232">
        <v>2436.9332707821313</v>
      </c>
      <c r="V1232">
        <v>381.01219269285826</v>
      </c>
      <c r="W1232">
        <v>23.625000476837158</v>
      </c>
      <c r="X1232">
        <v>0.72369998693466187</v>
      </c>
      <c r="Y1232">
        <v>1.6349999904632568</v>
      </c>
      <c r="Z1232" t="s">
        <v>310</v>
      </c>
      <c r="AA1232" t="s">
        <v>310</v>
      </c>
      <c r="AB1232" t="s">
        <v>310</v>
      </c>
      <c r="AC1232" t="s">
        <v>310</v>
      </c>
      <c r="AD1232" t="s">
        <v>310</v>
      </c>
      <c r="AE1232">
        <v>13772.483713122512</v>
      </c>
      <c r="AF1232">
        <v>90.775001525878906</v>
      </c>
      <c r="AG1232">
        <v>8.3225002288818359</v>
      </c>
      <c r="AH1232">
        <v>356.37499237060547</v>
      </c>
      <c r="AI1232" t="s">
        <v>310</v>
      </c>
      <c r="AJ1232">
        <v>0.80000001192092896</v>
      </c>
      <c r="AK1232">
        <v>6075</v>
      </c>
      <c r="AL1232" t="s">
        <v>310</v>
      </c>
      <c r="AM1232" t="s">
        <v>310</v>
      </c>
      <c r="AN1232" t="s">
        <v>310</v>
      </c>
      <c r="AO1232" t="s">
        <v>310</v>
      </c>
      <c r="AP1232" t="s">
        <v>310</v>
      </c>
      <c r="AQ1232" t="s">
        <v>310</v>
      </c>
      <c r="AR1232">
        <v>38707.063384304463</v>
      </c>
      <c r="AS1232">
        <v>35861.237692979601</v>
      </c>
      <c r="AT1232">
        <v>508.78807268421502</v>
      </c>
      <c r="AU1232">
        <v>625.04379026177151</v>
      </c>
      <c r="AV1232">
        <v>606.45951681783242</v>
      </c>
      <c r="AW1232">
        <v>604.74402493226671</v>
      </c>
      <c r="AX1232">
        <v>604.88766882700634</v>
      </c>
      <c r="AY1232">
        <v>608.84183115474264</v>
      </c>
      <c r="AZ1232">
        <v>10.232140806314716</v>
      </c>
      <c r="BA1232">
        <v>-14.544145479379761</v>
      </c>
      <c r="BB1232">
        <v>64.882914971860444</v>
      </c>
      <c r="BC1232">
        <v>924.0258697949057</v>
      </c>
      <c r="BD1232">
        <v>7599.5351917826629</v>
      </c>
      <c r="BE1232" s="33">
        <v>7.6499998569488525E-2</v>
      </c>
      <c r="BF1232" s="33"/>
    </row>
    <row r="1233" spans="3:58" x14ac:dyDescent="0.3">
      <c r="C1233" s="34">
        <v>43962</v>
      </c>
      <c r="D1233">
        <v>22700.800014928685</v>
      </c>
      <c r="E1233">
        <v>181.35444967852058</v>
      </c>
      <c r="F1233">
        <v>613.01309462954441</v>
      </c>
      <c r="G1233">
        <v>988.55034179088454</v>
      </c>
      <c r="H1233">
        <v>1334.8589009385084</v>
      </c>
      <c r="I1233">
        <v>758.63409522503628</v>
      </c>
      <c r="J1233" t="s">
        <v>310</v>
      </c>
      <c r="K1233">
        <v>292.22395356897607</v>
      </c>
      <c r="L1233">
        <v>349.31987985401861</v>
      </c>
      <c r="M1233">
        <v>351.75196843129072</v>
      </c>
      <c r="N1233">
        <v>1340.0024978030251</v>
      </c>
      <c r="O1233">
        <v>19.572391730726068</v>
      </c>
      <c r="P1233">
        <v>14.629098586979774</v>
      </c>
      <c r="Q1233">
        <v>3.2883014960738155</v>
      </c>
      <c r="R1233">
        <v>1536.1282481390317</v>
      </c>
      <c r="S1233">
        <v>1562.6512500782883</v>
      </c>
      <c r="T1233">
        <v>5899.5214237624659</v>
      </c>
      <c r="U1233">
        <v>2439.4018159748816</v>
      </c>
      <c r="V1233">
        <v>383.04085546470878</v>
      </c>
      <c r="W1233">
        <v>23.600000381469727</v>
      </c>
      <c r="X1233">
        <v>0.7261749804019928</v>
      </c>
      <c r="Y1233">
        <v>1.6649999618530273</v>
      </c>
      <c r="Z1233" t="s">
        <v>310</v>
      </c>
      <c r="AA1233" t="s">
        <v>310</v>
      </c>
      <c r="AB1233" t="s">
        <v>310</v>
      </c>
      <c r="AC1233" t="s">
        <v>310</v>
      </c>
      <c r="AD1233" t="s">
        <v>310</v>
      </c>
      <c r="AE1233">
        <v>13540.165740645454</v>
      </c>
      <c r="AF1233">
        <v>90.800003051757813</v>
      </c>
      <c r="AG1233">
        <v>8.6100001335144043</v>
      </c>
      <c r="AH1233">
        <v>348.79998779296875</v>
      </c>
      <c r="AI1233" t="s">
        <v>310</v>
      </c>
      <c r="AJ1233">
        <v>1.4750000387430191</v>
      </c>
      <c r="AK1233">
        <v>6075</v>
      </c>
      <c r="AL1233" t="s">
        <v>310</v>
      </c>
      <c r="AM1233" t="s">
        <v>310</v>
      </c>
      <c r="AN1233" t="s">
        <v>310</v>
      </c>
      <c r="AO1233" t="s">
        <v>310</v>
      </c>
      <c r="AP1233" t="s">
        <v>310</v>
      </c>
      <c r="AQ1233" t="s">
        <v>310</v>
      </c>
      <c r="AR1233">
        <v>38710.909777128829</v>
      </c>
      <c r="AS1233">
        <v>34966.128222223844</v>
      </c>
      <c r="AT1233">
        <v>511.57372236743447</v>
      </c>
      <c r="AU1233">
        <v>625.03338875216116</v>
      </c>
      <c r="AV1233">
        <v>607.12939884779428</v>
      </c>
      <c r="AW1233">
        <v>605.14408183671503</v>
      </c>
      <c r="AX1233">
        <v>605.38498329938614</v>
      </c>
      <c r="AY1233">
        <v>609.22845864246017</v>
      </c>
      <c r="AZ1233">
        <v>10.153690361944545</v>
      </c>
      <c r="BA1233">
        <v>-14.546838207121811</v>
      </c>
      <c r="BB1233">
        <v>68.177359805724095</v>
      </c>
      <c r="BC1233">
        <v>933.34623703742602</v>
      </c>
      <c r="BD1233">
        <v>7597.9679504577871</v>
      </c>
      <c r="BE1233" s="33">
        <v>7.6499998569488525E-2</v>
      </c>
      <c r="BF1233" s="33"/>
    </row>
    <row r="1234" spans="3:58" x14ac:dyDescent="0.3">
      <c r="C1234" s="34">
        <v>43963</v>
      </c>
      <c r="D1234">
        <v>22701.016104993138</v>
      </c>
      <c r="E1234">
        <v>181.75336622729048</v>
      </c>
      <c r="F1234">
        <v>613.51715437585131</v>
      </c>
      <c r="G1234">
        <v>988.51343755136031</v>
      </c>
      <c r="H1234">
        <v>1333.879998454898</v>
      </c>
      <c r="I1234">
        <v>758.40141655752052</v>
      </c>
      <c r="J1234" t="s">
        <v>310</v>
      </c>
      <c r="K1234">
        <v>298.36981508471899</v>
      </c>
      <c r="L1234">
        <v>362.35110085994694</v>
      </c>
      <c r="M1234">
        <v>356.9298529269027</v>
      </c>
      <c r="N1234">
        <v>1339.2480571760843</v>
      </c>
      <c r="O1234">
        <v>19.800867114624939</v>
      </c>
      <c r="P1234">
        <v>14.560544292899502</v>
      </c>
      <c r="Q1234">
        <v>3.1045945834130051</v>
      </c>
      <c r="R1234">
        <v>1536.1001315066926</v>
      </c>
      <c r="S1234">
        <v>1618.193247819228</v>
      </c>
      <c r="T1234">
        <v>5898.7123469676662</v>
      </c>
      <c r="U1234">
        <v>2449.8956751204664</v>
      </c>
      <c r="V1234">
        <v>383.91277978694961</v>
      </c>
      <c r="W1234">
        <v>23.600000381469727</v>
      </c>
      <c r="X1234">
        <v>0.72179998457431793</v>
      </c>
      <c r="Y1234">
        <v>1.695000022649765</v>
      </c>
      <c r="Z1234" t="s">
        <v>310</v>
      </c>
      <c r="AA1234" t="s">
        <v>310</v>
      </c>
      <c r="AB1234" t="s">
        <v>310</v>
      </c>
      <c r="AC1234" t="s">
        <v>310</v>
      </c>
      <c r="AD1234" t="s">
        <v>310</v>
      </c>
      <c r="AE1234">
        <v>13560.230219293862</v>
      </c>
      <c r="AF1234">
        <v>90.500001907348633</v>
      </c>
      <c r="AG1234">
        <v>8.6275002956390381</v>
      </c>
      <c r="AH1234">
        <v>344.69999694824219</v>
      </c>
      <c r="AI1234" t="s">
        <v>310</v>
      </c>
      <c r="AJ1234">
        <v>1.7000000476837158</v>
      </c>
      <c r="AK1234">
        <v>6075</v>
      </c>
      <c r="AL1234" t="s">
        <v>310</v>
      </c>
      <c r="AM1234" t="s">
        <v>310</v>
      </c>
      <c r="AN1234" t="s">
        <v>310</v>
      </c>
      <c r="AO1234" t="s">
        <v>310</v>
      </c>
      <c r="AP1234" t="s">
        <v>310</v>
      </c>
      <c r="AQ1234" t="s">
        <v>310</v>
      </c>
      <c r="AR1234">
        <v>38687.246371592548</v>
      </c>
      <c r="AS1234">
        <v>34423.058606888088</v>
      </c>
      <c r="AT1234">
        <v>512.40491376885416</v>
      </c>
      <c r="AU1234">
        <v>625.41887994679973</v>
      </c>
      <c r="AV1234">
        <v>605.87718639862317</v>
      </c>
      <c r="AW1234">
        <v>604.30229805358385</v>
      </c>
      <c r="AX1234">
        <v>604.75258619101294</v>
      </c>
      <c r="AY1234">
        <v>607.96575599994185</v>
      </c>
      <c r="AZ1234">
        <v>10.251208495063549</v>
      </c>
      <c r="BA1234">
        <v>-14.517666177440871</v>
      </c>
      <c r="BB1234">
        <v>78.27326541025802</v>
      </c>
      <c r="BC1234">
        <v>974.51354637868462</v>
      </c>
      <c r="BD1234">
        <v>7593.0509884389257</v>
      </c>
      <c r="BE1234" s="33">
        <v>7.6499998569488525E-2</v>
      </c>
      <c r="BF1234" s="33"/>
    </row>
    <row r="1235" spans="3:58" x14ac:dyDescent="0.3">
      <c r="C1235" s="34">
        <v>43964</v>
      </c>
      <c r="D1235">
        <v>22699.127001360252</v>
      </c>
      <c r="E1235">
        <v>182.19706316737546</v>
      </c>
      <c r="F1235">
        <v>619.05502470386512</v>
      </c>
      <c r="G1235">
        <v>987.89671209018434</v>
      </c>
      <c r="H1235">
        <v>1334.9288298440065</v>
      </c>
      <c r="I1235">
        <v>728.7089800668283</v>
      </c>
      <c r="J1235" t="s">
        <v>310</v>
      </c>
      <c r="K1235">
        <v>298.70714433886434</v>
      </c>
      <c r="L1235">
        <v>361.40478380046909</v>
      </c>
      <c r="M1235">
        <v>360.24565836513182</v>
      </c>
      <c r="N1235">
        <v>1341.8274211274504</v>
      </c>
      <c r="O1235">
        <v>19.864982516579442</v>
      </c>
      <c r="P1235">
        <v>14.953468322431318</v>
      </c>
      <c r="Q1235">
        <v>3.3136394941154288</v>
      </c>
      <c r="R1235">
        <v>1535.6147420729267</v>
      </c>
      <c r="S1235">
        <v>1545.4927466964978</v>
      </c>
      <c r="T1235">
        <v>5900.0069104648992</v>
      </c>
      <c r="U1235">
        <v>2423.0982439220261</v>
      </c>
      <c r="V1235">
        <v>380.03316999282544</v>
      </c>
      <c r="W1235">
        <v>23.600000381469727</v>
      </c>
      <c r="X1235">
        <v>0.70367498695850372</v>
      </c>
      <c r="Y1235">
        <v>1.6400000154972076</v>
      </c>
      <c r="Z1235" t="s">
        <v>310</v>
      </c>
      <c r="AA1235" t="s">
        <v>310</v>
      </c>
      <c r="AB1235" t="s">
        <v>310</v>
      </c>
      <c r="AC1235" t="s">
        <v>310</v>
      </c>
      <c r="AD1235" t="s">
        <v>310</v>
      </c>
      <c r="AE1235">
        <v>13739.734917328846</v>
      </c>
      <c r="AF1235">
        <v>90.700002670288086</v>
      </c>
      <c r="AG1235">
        <v>8.3825004100799561</v>
      </c>
      <c r="AH1235">
        <v>346.52500915527344</v>
      </c>
      <c r="AI1235" t="s">
        <v>310</v>
      </c>
      <c r="AJ1235">
        <v>1.175000011920929</v>
      </c>
      <c r="AK1235">
        <v>6075</v>
      </c>
      <c r="AL1235" t="s">
        <v>310</v>
      </c>
      <c r="AM1235" t="s">
        <v>310</v>
      </c>
      <c r="AN1235" t="s">
        <v>310</v>
      </c>
      <c r="AO1235" t="s">
        <v>310</v>
      </c>
      <c r="AP1235" t="s">
        <v>310</v>
      </c>
      <c r="AQ1235" t="s">
        <v>310</v>
      </c>
      <c r="AR1235">
        <v>38878.326159505101</v>
      </c>
      <c r="AS1235">
        <v>35266.913251722086</v>
      </c>
      <c r="AT1235">
        <v>515.8583400587537</v>
      </c>
      <c r="AU1235">
        <v>631.35516105476211</v>
      </c>
      <c r="AV1235">
        <v>609.44046449882694</v>
      </c>
      <c r="AW1235">
        <v>607.57091722973928</v>
      </c>
      <c r="AX1235">
        <v>607.79899662488924</v>
      </c>
      <c r="AY1235">
        <v>611.81774679382329</v>
      </c>
      <c r="AZ1235">
        <v>10.479242095386278</v>
      </c>
      <c r="BA1235">
        <v>23.123591791790506</v>
      </c>
      <c r="BB1235">
        <v>74.473721866437856</v>
      </c>
      <c r="BC1235">
        <v>941.90216299578026</v>
      </c>
      <c r="BD1235">
        <v>7600.4717786169731</v>
      </c>
      <c r="BE1235" s="33">
        <v>7.6499998569488525E-2</v>
      </c>
      <c r="BF1235" s="33"/>
    </row>
    <row r="1236" spans="3:58" x14ac:dyDescent="0.3">
      <c r="C1236" s="34">
        <v>43965</v>
      </c>
      <c r="D1236">
        <v>22699.130308349188</v>
      </c>
      <c r="E1236">
        <v>183.51361522781872</v>
      </c>
      <c r="F1236">
        <v>619.63469896935601</v>
      </c>
      <c r="G1236">
        <v>987.46568801287981</v>
      </c>
      <c r="H1236">
        <v>1333.7525153330419</v>
      </c>
      <c r="I1236">
        <v>712.66477126486382</v>
      </c>
      <c r="J1236" t="s">
        <v>310</v>
      </c>
      <c r="K1236">
        <v>309.08632634681561</v>
      </c>
      <c r="L1236">
        <v>367.46964328344279</v>
      </c>
      <c r="M1236">
        <v>365.76906415026303</v>
      </c>
      <c r="N1236">
        <v>1338.0471225354008</v>
      </c>
      <c r="O1236">
        <v>19.768409097723371</v>
      </c>
      <c r="P1236">
        <v>14.862718313496304</v>
      </c>
      <c r="Q1236">
        <v>3.2154373817216118</v>
      </c>
      <c r="R1236">
        <v>1534.2978479339297</v>
      </c>
      <c r="S1236">
        <v>1489.3580014526347</v>
      </c>
      <c r="T1236">
        <v>5899.00711274276</v>
      </c>
      <c r="U1236">
        <v>2430.0801218940992</v>
      </c>
      <c r="V1236">
        <v>378.33255523807202</v>
      </c>
      <c r="W1236">
        <v>23.600000381469727</v>
      </c>
      <c r="X1236">
        <v>0.69917501509189606</v>
      </c>
      <c r="Y1236">
        <v>1.7399999797344208</v>
      </c>
      <c r="Z1236" t="s">
        <v>310</v>
      </c>
      <c r="AA1236" t="s">
        <v>310</v>
      </c>
      <c r="AB1236" t="s">
        <v>310</v>
      </c>
      <c r="AC1236" t="s">
        <v>310</v>
      </c>
      <c r="AD1236" t="s">
        <v>310</v>
      </c>
      <c r="AE1236">
        <v>13848.291760479668</v>
      </c>
      <c r="AF1236">
        <v>91.024999618530273</v>
      </c>
      <c r="AG1236">
        <v>8.5200002193450928</v>
      </c>
      <c r="AH1236">
        <v>351.39999389648438</v>
      </c>
      <c r="AI1236" t="s">
        <v>310</v>
      </c>
      <c r="AJ1236">
        <v>1</v>
      </c>
      <c r="AK1236">
        <v>6075</v>
      </c>
      <c r="AL1236" t="s">
        <v>310</v>
      </c>
      <c r="AM1236" t="s">
        <v>310</v>
      </c>
      <c r="AN1236" t="s">
        <v>310</v>
      </c>
      <c r="AO1236" t="s">
        <v>310</v>
      </c>
      <c r="AP1236" t="s">
        <v>310</v>
      </c>
      <c r="AQ1236" t="s">
        <v>310</v>
      </c>
      <c r="AR1236">
        <v>38749.940034036474</v>
      </c>
      <c r="AS1236">
        <v>34956.825174060461</v>
      </c>
      <c r="AT1236">
        <v>520.46136449683718</v>
      </c>
      <c r="AU1236">
        <v>632.37416145277609</v>
      </c>
      <c r="AV1236">
        <v>609.71652019008172</v>
      </c>
      <c r="AW1236">
        <v>608.46873010849527</v>
      </c>
      <c r="AX1236">
        <v>608.91243176352805</v>
      </c>
      <c r="AY1236">
        <v>612.30425593754489</v>
      </c>
      <c r="AZ1236">
        <v>10.921998286502925</v>
      </c>
      <c r="BA1236">
        <v>-8.0663247236579263</v>
      </c>
      <c r="BB1236">
        <v>78.655806180734331</v>
      </c>
      <c r="BC1236">
        <v>929.6454582030683</v>
      </c>
      <c r="BD1236">
        <v>7597.6171257178221</v>
      </c>
      <c r="BE1236" s="33">
        <v>7.6499998569488525E-2</v>
      </c>
      <c r="BF1236" s="33"/>
    </row>
    <row r="1237" spans="3:58" x14ac:dyDescent="0.3">
      <c r="C1237" s="34">
        <v>43966</v>
      </c>
      <c r="D1237">
        <v>22701.83200175803</v>
      </c>
      <c r="E1237">
        <v>181.66441459264217</v>
      </c>
      <c r="F1237">
        <v>624.81831233906257</v>
      </c>
      <c r="G1237">
        <v>988.69620392484296</v>
      </c>
      <c r="H1237">
        <v>1335.7036829760971</v>
      </c>
      <c r="I1237">
        <v>712.19533265132736</v>
      </c>
      <c r="J1237" t="s">
        <v>310</v>
      </c>
      <c r="K1237">
        <v>301.50726377598784</v>
      </c>
      <c r="L1237">
        <v>363.33426518234745</v>
      </c>
      <c r="M1237">
        <v>360.17073994729509</v>
      </c>
      <c r="N1237">
        <v>1336.2062826694262</v>
      </c>
      <c r="O1237">
        <v>19.867263062184794</v>
      </c>
      <c r="P1237">
        <v>14.938985737786012</v>
      </c>
      <c r="Q1237">
        <v>3.4336046425591928</v>
      </c>
      <c r="R1237">
        <v>1541.1991724582729</v>
      </c>
      <c r="S1237">
        <v>1525.518280280919</v>
      </c>
      <c r="T1237">
        <v>5899.952170245997</v>
      </c>
      <c r="U1237">
        <v>2425.6972693429861</v>
      </c>
      <c r="V1237">
        <v>377.62965530313403</v>
      </c>
      <c r="W1237">
        <v>23.600000381469727</v>
      </c>
      <c r="X1237">
        <v>0.70190002024173737</v>
      </c>
      <c r="Y1237">
        <v>1.7799999713897705</v>
      </c>
      <c r="Z1237" t="s">
        <v>310</v>
      </c>
      <c r="AA1237" t="s">
        <v>310</v>
      </c>
      <c r="AB1237" t="s">
        <v>310</v>
      </c>
      <c r="AC1237" t="s">
        <v>310</v>
      </c>
      <c r="AD1237" t="s">
        <v>310</v>
      </c>
      <c r="AE1237">
        <v>13677.902679019284</v>
      </c>
      <c r="AF1237">
        <v>90.575000762939453</v>
      </c>
      <c r="AG1237">
        <v>8.1999998092651367</v>
      </c>
      <c r="AH1237">
        <v>356.10000610351563</v>
      </c>
      <c r="AI1237" t="s">
        <v>310</v>
      </c>
      <c r="AJ1237">
        <v>2.125</v>
      </c>
      <c r="AK1237">
        <v>6075</v>
      </c>
      <c r="AL1237" t="s">
        <v>310</v>
      </c>
      <c r="AM1237" t="s">
        <v>310</v>
      </c>
      <c r="AN1237" t="s">
        <v>310</v>
      </c>
      <c r="AO1237" t="s">
        <v>310</v>
      </c>
      <c r="AP1237" t="s">
        <v>310</v>
      </c>
      <c r="AQ1237" t="s">
        <v>310</v>
      </c>
      <c r="AR1237">
        <v>39011.358475170753</v>
      </c>
      <c r="AS1237">
        <v>36364.284981534875</v>
      </c>
      <c r="AT1237">
        <v>516.24760296845966</v>
      </c>
      <c r="AU1237">
        <v>637.37819554509463</v>
      </c>
      <c r="AV1237">
        <v>611.31999193897059</v>
      </c>
      <c r="AW1237">
        <v>609.71660790867224</v>
      </c>
      <c r="AX1237">
        <v>610.16969441063873</v>
      </c>
      <c r="AY1237">
        <v>613.97147952928833</v>
      </c>
      <c r="AZ1237">
        <v>10.259683901200889</v>
      </c>
      <c r="BA1237">
        <v>-8.5658745603888811</v>
      </c>
      <c r="BB1237">
        <v>73.815776011527419</v>
      </c>
      <c r="BC1237">
        <v>964.44932220520798</v>
      </c>
      <c r="BD1237">
        <v>7600.3971643586674</v>
      </c>
      <c r="BE1237" s="33">
        <v>7.6499998569488525E-2</v>
      </c>
      <c r="BF1237" s="33"/>
    </row>
    <row r="1238" spans="3:58" x14ac:dyDescent="0.3">
      <c r="C1238" s="34">
        <v>43967</v>
      </c>
      <c r="D1238">
        <v>22699.574994262777</v>
      </c>
      <c r="E1238">
        <v>181.40813730185354</v>
      </c>
      <c r="F1238">
        <v>622.33371301318437</v>
      </c>
      <c r="G1238">
        <v>990.26067122940321</v>
      </c>
      <c r="H1238">
        <v>1335.0871297510121</v>
      </c>
      <c r="I1238">
        <v>714.30364216593478</v>
      </c>
      <c r="J1238" t="s">
        <v>310</v>
      </c>
      <c r="K1238">
        <v>299.37378346854911</v>
      </c>
      <c r="L1238">
        <v>350.73718579702222</v>
      </c>
      <c r="M1238">
        <v>352.36582685916477</v>
      </c>
      <c r="N1238">
        <v>1335.8016869087442</v>
      </c>
      <c r="O1238">
        <v>20.000975083653806</v>
      </c>
      <c r="P1238">
        <v>15.083874399382216</v>
      </c>
      <c r="Q1238">
        <v>3.4657234672848132</v>
      </c>
      <c r="R1238">
        <v>1547.0249466618855</v>
      </c>
      <c r="S1238">
        <v>1507.9712457333692</v>
      </c>
      <c r="T1238">
        <v>5899.9988689703951</v>
      </c>
      <c r="U1238">
        <v>2438.6601705631851</v>
      </c>
      <c r="V1238">
        <v>376.77435495118465</v>
      </c>
      <c r="W1238">
        <v>23.525000095367432</v>
      </c>
      <c r="X1238">
        <v>0.70045000314712524</v>
      </c>
      <c r="Y1238">
        <v>1.7949999570846558</v>
      </c>
      <c r="Z1238" t="s">
        <v>310</v>
      </c>
      <c r="AA1238" t="s">
        <v>310</v>
      </c>
      <c r="AB1238" t="s">
        <v>310</v>
      </c>
      <c r="AC1238" t="s">
        <v>310</v>
      </c>
      <c r="AD1238" t="s">
        <v>310</v>
      </c>
      <c r="AE1238">
        <v>13735.44783462757</v>
      </c>
      <c r="AF1238">
        <v>90.475000381469727</v>
      </c>
      <c r="AG1238">
        <v>8.4675002098083496</v>
      </c>
      <c r="AH1238">
        <v>351.72499847412109</v>
      </c>
      <c r="AI1238" t="s">
        <v>310</v>
      </c>
      <c r="AJ1238">
        <v>2.5</v>
      </c>
      <c r="AK1238">
        <v>6075</v>
      </c>
      <c r="AL1238" t="s">
        <v>310</v>
      </c>
      <c r="AM1238" t="s">
        <v>310</v>
      </c>
      <c r="AN1238" t="s">
        <v>310</v>
      </c>
      <c r="AO1238" t="s">
        <v>310</v>
      </c>
      <c r="AP1238" t="s">
        <v>310</v>
      </c>
      <c r="AQ1238" t="s">
        <v>310</v>
      </c>
      <c r="AR1238">
        <v>38723.179888096143</v>
      </c>
      <c r="AS1238">
        <v>36633.877920089617</v>
      </c>
      <c r="AT1238">
        <v>513.96521598639345</v>
      </c>
      <c r="AU1238">
        <v>634.87079066557158</v>
      </c>
      <c r="AV1238">
        <v>611.41941445134739</v>
      </c>
      <c r="AW1238">
        <v>609.63600324503113</v>
      </c>
      <c r="AX1238">
        <v>609.91318276086406</v>
      </c>
      <c r="AY1238">
        <v>613.8996642792639</v>
      </c>
      <c r="AZ1238">
        <v>9.6283135192957197</v>
      </c>
      <c r="BA1238">
        <v>-8.5455900032165175</v>
      </c>
      <c r="BB1238">
        <v>66.348080477561254</v>
      </c>
      <c r="BC1238">
        <v>991.92696944313809</v>
      </c>
      <c r="BD1238">
        <v>7599.7793865617241</v>
      </c>
      <c r="BE1238" s="33">
        <v>7.6499998569488525E-2</v>
      </c>
      <c r="BF1238" s="33"/>
    </row>
    <row r="1239" spans="3:58" x14ac:dyDescent="0.3">
      <c r="C1239" s="34">
        <v>43968</v>
      </c>
      <c r="D1239">
        <v>22843.427953661449</v>
      </c>
      <c r="E1239">
        <v>183.51678923616197</v>
      </c>
      <c r="F1239">
        <v>622.85163603039598</v>
      </c>
      <c r="G1239">
        <v>989.45348842129613</v>
      </c>
      <c r="H1239">
        <v>1335.0809590738099</v>
      </c>
      <c r="I1239">
        <v>715.63069927309141</v>
      </c>
      <c r="J1239" t="s">
        <v>310</v>
      </c>
      <c r="K1239">
        <v>306.29019061246186</v>
      </c>
      <c r="L1239">
        <v>360.7985694541191</v>
      </c>
      <c r="M1239">
        <v>361.10710423708935</v>
      </c>
      <c r="N1239">
        <v>1336.9931167795703</v>
      </c>
      <c r="O1239">
        <v>20.026729840486674</v>
      </c>
      <c r="P1239">
        <v>15.107300328662758</v>
      </c>
      <c r="Q1239">
        <v>3.5053045061513535</v>
      </c>
      <c r="R1239">
        <v>1534.2925173438341</v>
      </c>
      <c r="S1239">
        <v>1521.4497277463533</v>
      </c>
      <c r="T1239">
        <v>5899.9979253641886</v>
      </c>
      <c r="U1239">
        <v>2430.8306417955432</v>
      </c>
      <c r="V1239">
        <v>377.12478677195764</v>
      </c>
      <c r="W1239">
        <v>23.575000286102295</v>
      </c>
      <c r="X1239">
        <v>0.69730000197887421</v>
      </c>
      <c r="Y1239">
        <v>1.8300000131130219</v>
      </c>
      <c r="Z1239" t="s">
        <v>310</v>
      </c>
      <c r="AA1239" t="s">
        <v>310</v>
      </c>
      <c r="AB1239" t="s">
        <v>310</v>
      </c>
      <c r="AC1239" t="s">
        <v>310</v>
      </c>
      <c r="AD1239" t="s">
        <v>310</v>
      </c>
      <c r="AE1239">
        <v>13657.099468617442</v>
      </c>
      <c r="AF1239">
        <v>90.57499885559082</v>
      </c>
      <c r="AG1239">
        <v>8.5625002384185791</v>
      </c>
      <c r="AH1239">
        <v>346.52499389648438</v>
      </c>
      <c r="AI1239" t="s">
        <v>310</v>
      </c>
      <c r="AJ1239">
        <v>2.5</v>
      </c>
      <c r="AK1239">
        <v>6075</v>
      </c>
      <c r="AL1239" t="s">
        <v>310</v>
      </c>
      <c r="AM1239" t="s">
        <v>310</v>
      </c>
      <c r="AN1239" t="s">
        <v>310</v>
      </c>
      <c r="AO1239" t="s">
        <v>310</v>
      </c>
      <c r="AP1239" t="s">
        <v>310</v>
      </c>
      <c r="AQ1239" t="s">
        <v>310</v>
      </c>
      <c r="AR1239">
        <v>38738.915264883348</v>
      </c>
      <c r="AS1239">
        <v>37662.58858269854</v>
      </c>
      <c r="AT1239">
        <v>512.27476335553195</v>
      </c>
      <c r="AU1239">
        <v>635.19741888390149</v>
      </c>
      <c r="AV1239">
        <v>611.07619170384726</v>
      </c>
      <c r="AW1239">
        <v>610.36394675624217</v>
      </c>
      <c r="AX1239">
        <v>610.90904394894994</v>
      </c>
      <c r="AY1239">
        <v>613.73534753684521</v>
      </c>
      <c r="AZ1239">
        <v>10.016674379708032</v>
      </c>
      <c r="BA1239">
        <v>-8.3920060494345865</v>
      </c>
      <c r="BB1239">
        <v>71.035967940638841</v>
      </c>
      <c r="BC1239">
        <v>981.5517168773124</v>
      </c>
      <c r="BD1239">
        <v>7599.1396639391187</v>
      </c>
      <c r="BE1239" s="33">
        <v>7.6499998569488525E-2</v>
      </c>
      <c r="BF1239" s="33"/>
    </row>
    <row r="1240" spans="3:58" x14ac:dyDescent="0.3">
      <c r="C1240" s="34">
        <v>43969</v>
      </c>
      <c r="D1240">
        <v>22880.106888313392</v>
      </c>
      <c r="E1240">
        <v>183.66656809817655</v>
      </c>
      <c r="F1240">
        <v>637.60098063771522</v>
      </c>
      <c r="G1240">
        <v>990.28685489856775</v>
      </c>
      <c r="H1240">
        <v>1335.0699401018685</v>
      </c>
      <c r="I1240">
        <v>729.06137173366335</v>
      </c>
      <c r="J1240" t="s">
        <v>310</v>
      </c>
      <c r="K1240">
        <v>314.49621963149389</v>
      </c>
      <c r="L1240">
        <v>375.58791837876521</v>
      </c>
      <c r="M1240">
        <v>371.7803424823926</v>
      </c>
      <c r="N1240">
        <v>1337.1386396688611</v>
      </c>
      <c r="O1240">
        <v>20.103599898861976</v>
      </c>
      <c r="P1240">
        <v>15.182337592530379</v>
      </c>
      <c r="Q1240">
        <v>3.6369123735341686</v>
      </c>
      <c r="R1240">
        <v>1525.9592301759965</v>
      </c>
      <c r="S1240">
        <v>1521.0937917543813</v>
      </c>
      <c r="T1240">
        <v>5900.1110134764995</v>
      </c>
      <c r="U1240">
        <v>2427.9425908724511</v>
      </c>
      <c r="V1240">
        <v>377.03144227856768</v>
      </c>
      <c r="W1240">
        <v>23.675000667572021</v>
      </c>
      <c r="X1240">
        <v>0.70024999976158142</v>
      </c>
      <c r="Y1240">
        <v>1.8400000333786011</v>
      </c>
      <c r="Z1240" t="s">
        <v>310</v>
      </c>
      <c r="AA1240" t="s">
        <v>310</v>
      </c>
      <c r="AB1240" t="s">
        <v>310</v>
      </c>
      <c r="AC1240" t="s">
        <v>310</v>
      </c>
      <c r="AD1240" t="s">
        <v>310</v>
      </c>
      <c r="AE1240">
        <v>13640.294533696095</v>
      </c>
      <c r="AF1240">
        <v>90.375001907348633</v>
      </c>
      <c r="AG1240">
        <v>7.8224999904632568</v>
      </c>
      <c r="AH1240">
        <v>342.17500305175781</v>
      </c>
      <c r="AI1240" t="s">
        <v>310</v>
      </c>
      <c r="AJ1240">
        <v>2.0499999821186066</v>
      </c>
      <c r="AK1240">
        <v>6075</v>
      </c>
      <c r="AL1240" t="s">
        <v>310</v>
      </c>
      <c r="AM1240" t="s">
        <v>310</v>
      </c>
      <c r="AN1240" t="s">
        <v>310</v>
      </c>
      <c r="AO1240" t="s">
        <v>310</v>
      </c>
      <c r="AP1240" t="s">
        <v>310</v>
      </c>
      <c r="AQ1240" t="s">
        <v>310</v>
      </c>
      <c r="AR1240">
        <v>38489.897572411639</v>
      </c>
      <c r="AS1240">
        <v>39931.320794813029</v>
      </c>
      <c r="AT1240">
        <v>520.88334762098998</v>
      </c>
      <c r="AU1240">
        <v>650.90980319232062</v>
      </c>
      <c r="AV1240">
        <v>619.6516394741011</v>
      </c>
      <c r="AW1240">
        <v>619.22484301226132</v>
      </c>
      <c r="AX1240">
        <v>619.9858248917601</v>
      </c>
      <c r="AY1240">
        <v>622.61563469337364</v>
      </c>
      <c r="AZ1240">
        <v>10.045743900401732</v>
      </c>
      <c r="BA1240">
        <v>-8.2852065812518259</v>
      </c>
      <c r="BB1240">
        <v>81.666697127132778</v>
      </c>
      <c r="BC1240">
        <v>971.26109925896878</v>
      </c>
      <c r="BD1240">
        <v>7599.4031493288676</v>
      </c>
      <c r="BE1240" s="33">
        <v>7.6499998569488525E-2</v>
      </c>
      <c r="BF1240" s="33"/>
    </row>
    <row r="1241" spans="3:58" x14ac:dyDescent="0.3">
      <c r="C1241" s="34">
        <v>43970</v>
      </c>
      <c r="D1241">
        <v>22255.987055131198</v>
      </c>
      <c r="E1241">
        <v>183.53420022903262</v>
      </c>
      <c r="F1241">
        <v>644.44046439331271</v>
      </c>
      <c r="G1241">
        <v>989.77810667466406</v>
      </c>
      <c r="H1241">
        <v>1334.9915585613478</v>
      </c>
      <c r="I1241">
        <v>743.83857859797297</v>
      </c>
      <c r="J1241" t="s">
        <v>310</v>
      </c>
      <c r="K1241">
        <v>311.56665014835824</v>
      </c>
      <c r="L1241">
        <v>369.11891744534267</v>
      </c>
      <c r="M1241">
        <v>373.48874983554691</v>
      </c>
      <c r="N1241">
        <v>1341.1282665787699</v>
      </c>
      <c r="O1241">
        <v>19.588444174877733</v>
      </c>
      <c r="P1241">
        <v>14.700846702692102</v>
      </c>
      <c r="Q1241">
        <v>3.4303848103501924</v>
      </c>
      <c r="R1241">
        <v>1509.6190676285862</v>
      </c>
      <c r="S1241">
        <v>1498.0849901782092</v>
      </c>
      <c r="T1241">
        <v>5900.0081568182541</v>
      </c>
      <c r="U1241">
        <v>2437.48000419655</v>
      </c>
      <c r="V1241">
        <v>378.82738190711859</v>
      </c>
      <c r="W1241">
        <v>23.774999618530273</v>
      </c>
      <c r="X1241">
        <v>0.70329998433589935</v>
      </c>
      <c r="Y1241">
        <v>1.8700000047683716</v>
      </c>
      <c r="Z1241" t="s">
        <v>310</v>
      </c>
      <c r="AA1241" t="s">
        <v>310</v>
      </c>
      <c r="AB1241" t="s">
        <v>310</v>
      </c>
      <c r="AC1241" t="s">
        <v>310</v>
      </c>
      <c r="AD1241" t="s">
        <v>310</v>
      </c>
      <c r="AE1241">
        <v>13306.196743346425</v>
      </c>
      <c r="AF1241">
        <v>90.524999618530273</v>
      </c>
      <c r="AG1241">
        <v>8.1575002670288086</v>
      </c>
      <c r="AH1241">
        <v>345.30001068115234</v>
      </c>
      <c r="AI1241" t="s">
        <v>310</v>
      </c>
      <c r="AJ1241">
        <v>1.8999999761581421</v>
      </c>
      <c r="AK1241">
        <v>6075</v>
      </c>
      <c r="AL1241" t="s">
        <v>310</v>
      </c>
      <c r="AM1241" t="s">
        <v>310</v>
      </c>
      <c r="AN1241" t="s">
        <v>310</v>
      </c>
      <c r="AO1241" t="s">
        <v>310</v>
      </c>
      <c r="AP1241" t="s">
        <v>310</v>
      </c>
      <c r="AQ1241" t="s">
        <v>310</v>
      </c>
      <c r="AR1241">
        <v>37428.546635969455</v>
      </c>
      <c r="AS1241">
        <v>40984.136067107036</v>
      </c>
      <c r="AT1241">
        <v>520.15857000093445</v>
      </c>
      <c r="AU1241">
        <v>660.03281569355715</v>
      </c>
      <c r="AV1241">
        <v>620.72112075207087</v>
      </c>
      <c r="AW1241">
        <v>620.78781203866731</v>
      </c>
      <c r="AX1241">
        <v>621.81822944379883</v>
      </c>
      <c r="AY1241">
        <v>623.89621982398353</v>
      </c>
      <c r="AZ1241">
        <v>9.8315863414064513</v>
      </c>
      <c r="BA1241">
        <v>-8.3703660164216735</v>
      </c>
      <c r="BB1241">
        <v>86.626590090555197</v>
      </c>
      <c r="BC1241">
        <v>972.82563304308883</v>
      </c>
      <c r="BD1241">
        <v>7601.254820643243</v>
      </c>
      <c r="BE1241" s="33">
        <v>7.6499998569488525E-2</v>
      </c>
      <c r="BF1241" s="33"/>
    </row>
    <row r="1242" spans="3:58" x14ac:dyDescent="0.3">
      <c r="C1242" s="34">
        <v>43971</v>
      </c>
      <c r="D1242">
        <v>22218.437505196514</v>
      </c>
      <c r="E1242">
        <v>182.90258714614819</v>
      </c>
      <c r="F1242">
        <v>643.94729711158584</v>
      </c>
      <c r="G1242">
        <v>989.85553596343289</v>
      </c>
      <c r="H1242">
        <v>1334.8451308048598</v>
      </c>
      <c r="I1242">
        <v>746.25485419518645</v>
      </c>
      <c r="J1242" t="s">
        <v>310</v>
      </c>
      <c r="K1242">
        <v>306.33976760554367</v>
      </c>
      <c r="L1242">
        <v>359.90735306692301</v>
      </c>
      <c r="M1242">
        <v>365.22212260924556</v>
      </c>
      <c r="N1242">
        <v>1339.7485321134002</v>
      </c>
      <c r="O1242">
        <v>19.623992162937675</v>
      </c>
      <c r="P1242">
        <v>14.732758679583197</v>
      </c>
      <c r="Q1242">
        <v>3.558736721290837</v>
      </c>
      <c r="R1242">
        <v>1522.0425500715708</v>
      </c>
      <c r="S1242">
        <v>1509.7664268028732</v>
      </c>
      <c r="T1242">
        <v>5899.962113232682</v>
      </c>
      <c r="U1242">
        <v>2431.7813289299706</v>
      </c>
      <c r="V1242">
        <v>378.36682006196759</v>
      </c>
      <c r="W1242">
        <v>23.650000095367432</v>
      </c>
      <c r="X1242">
        <v>0.68365001678466797</v>
      </c>
      <c r="Y1242">
        <v>1.804999977350235</v>
      </c>
      <c r="Z1242" t="s">
        <v>310</v>
      </c>
      <c r="AA1242" t="s">
        <v>310</v>
      </c>
      <c r="AB1242" t="s">
        <v>310</v>
      </c>
      <c r="AC1242" t="s">
        <v>310</v>
      </c>
      <c r="AD1242" t="s">
        <v>310</v>
      </c>
      <c r="AE1242">
        <v>13233.541336385279</v>
      </c>
      <c r="AF1242">
        <v>90.299997329711914</v>
      </c>
      <c r="AG1242">
        <v>8.1550002098083496</v>
      </c>
      <c r="AH1242">
        <v>340.77499389648438</v>
      </c>
      <c r="AI1242" t="s">
        <v>310</v>
      </c>
      <c r="AJ1242">
        <v>1.5249999761581421</v>
      </c>
      <c r="AK1242">
        <v>6075</v>
      </c>
      <c r="AL1242" t="s">
        <v>310</v>
      </c>
      <c r="AM1242" t="s">
        <v>310</v>
      </c>
      <c r="AN1242" t="s">
        <v>310</v>
      </c>
      <c r="AO1242" t="s">
        <v>310</v>
      </c>
      <c r="AP1242" t="s">
        <v>310</v>
      </c>
      <c r="AQ1242" t="s">
        <v>310</v>
      </c>
      <c r="AR1242">
        <v>37421.621440055584</v>
      </c>
      <c r="AS1242">
        <v>40596.196174109631</v>
      </c>
      <c r="AT1242">
        <v>520.07920926267889</v>
      </c>
      <c r="AU1242">
        <v>659.94871048192135</v>
      </c>
      <c r="AV1242">
        <v>621.56327469581527</v>
      </c>
      <c r="AW1242">
        <v>620.69476626411802</v>
      </c>
      <c r="AX1242">
        <v>621.31473164443639</v>
      </c>
      <c r="AY1242">
        <v>624.58039245473753</v>
      </c>
      <c r="AZ1242">
        <v>9.2676680736876325</v>
      </c>
      <c r="BA1242">
        <v>-8.538662827653603</v>
      </c>
      <c r="BB1242">
        <v>80.126224496080553</v>
      </c>
      <c r="BC1242">
        <v>1006.5113576865538</v>
      </c>
      <c r="BD1242">
        <v>7599.8646286853536</v>
      </c>
      <c r="BE1242" s="33">
        <v>7.6499998569488525E-2</v>
      </c>
      <c r="BF1242" s="33"/>
    </row>
    <row r="1243" spans="3:58" x14ac:dyDescent="0.3">
      <c r="C1243" s="34">
        <v>43972</v>
      </c>
      <c r="D1243">
        <v>22405.344538280027</v>
      </c>
      <c r="E1243">
        <v>182.20620252337034</v>
      </c>
      <c r="F1243">
        <v>644.74105125564483</v>
      </c>
      <c r="G1243">
        <v>989.70050763966583</v>
      </c>
      <c r="H1243">
        <v>1335.0683487513595</v>
      </c>
      <c r="I1243">
        <v>753.44696628289478</v>
      </c>
      <c r="J1243" t="s">
        <v>310</v>
      </c>
      <c r="K1243">
        <v>307.61055423363308</v>
      </c>
      <c r="L1243">
        <v>362.27341011232477</v>
      </c>
      <c r="M1243">
        <v>368.29819887767081</v>
      </c>
      <c r="N1243">
        <v>1338.7664495973181</v>
      </c>
      <c r="O1243">
        <v>19.955266873996816</v>
      </c>
      <c r="P1243">
        <v>15.048830872169036</v>
      </c>
      <c r="Q1243">
        <v>3.6128575062605939</v>
      </c>
      <c r="R1243">
        <v>1528.54122029255</v>
      </c>
      <c r="S1243">
        <v>1486.1180290275984</v>
      </c>
      <c r="T1243">
        <v>5899.996032482899</v>
      </c>
      <c r="U1243">
        <v>2429.2874512218177</v>
      </c>
      <c r="V1243">
        <v>376.55725867915879</v>
      </c>
      <c r="W1243">
        <v>23.600000381469727</v>
      </c>
      <c r="X1243">
        <v>0.68755000829696655</v>
      </c>
      <c r="Y1243">
        <v>1.6899999678134918</v>
      </c>
      <c r="Z1243" t="s">
        <v>310</v>
      </c>
      <c r="AA1243" t="s">
        <v>310</v>
      </c>
      <c r="AB1243" t="s">
        <v>310</v>
      </c>
      <c r="AC1243" t="s">
        <v>310</v>
      </c>
      <c r="AD1243" t="s">
        <v>310</v>
      </c>
      <c r="AE1243">
        <v>13455.61755181379</v>
      </c>
      <c r="AF1243">
        <v>90.275001525878906</v>
      </c>
      <c r="AG1243">
        <v>8.3824996948242188</v>
      </c>
      <c r="AH1243">
        <v>344.72500610351563</v>
      </c>
      <c r="AI1243" t="s">
        <v>310</v>
      </c>
      <c r="AJ1243">
        <v>1.3999999761581421</v>
      </c>
      <c r="AK1243">
        <v>6075</v>
      </c>
      <c r="AL1243" t="s">
        <v>310</v>
      </c>
      <c r="AM1243" t="s">
        <v>310</v>
      </c>
      <c r="AN1243" t="s">
        <v>310</v>
      </c>
      <c r="AO1243" t="s">
        <v>310</v>
      </c>
      <c r="AP1243" t="s">
        <v>310</v>
      </c>
      <c r="AQ1243" t="s">
        <v>310</v>
      </c>
      <c r="AR1243">
        <v>37469.040448784843</v>
      </c>
      <c r="AS1243">
        <v>41011.723455951105</v>
      </c>
      <c r="AT1243">
        <v>519.9758978914814</v>
      </c>
      <c r="AU1243">
        <v>659.9783890099817</v>
      </c>
      <c r="AV1243">
        <v>622.26874971897803</v>
      </c>
      <c r="AW1243">
        <v>622.01769300004594</v>
      </c>
      <c r="AX1243">
        <v>622.91659768443844</v>
      </c>
      <c r="AY1243">
        <v>625.24154204938657</v>
      </c>
      <c r="AZ1243">
        <v>9.5040040831119548</v>
      </c>
      <c r="BA1243">
        <v>-8.6486702422615949</v>
      </c>
      <c r="BB1243">
        <v>78.107367504458338</v>
      </c>
      <c r="BC1243">
        <v>1003.0562470421598</v>
      </c>
      <c r="BD1243">
        <v>7600.0747966661856</v>
      </c>
      <c r="BE1243" s="33">
        <v>7.6499998569488525E-2</v>
      </c>
      <c r="BF1243" s="33"/>
    </row>
    <row r="1244" spans="3:58" x14ac:dyDescent="0.3">
      <c r="C1244" s="34">
        <v>43973</v>
      </c>
      <c r="D1244">
        <v>22397.720321317895</v>
      </c>
      <c r="E1244">
        <v>181.64063069805775</v>
      </c>
      <c r="F1244">
        <v>645.04180411668585</v>
      </c>
      <c r="G1244">
        <v>989.50016480576107</v>
      </c>
      <c r="H1244">
        <v>1334.8951266413944</v>
      </c>
      <c r="I1244">
        <v>759.72302409259237</v>
      </c>
      <c r="J1244" t="s">
        <v>310</v>
      </c>
      <c r="K1244">
        <v>308.59652206141448</v>
      </c>
      <c r="L1244">
        <v>368.37083377272</v>
      </c>
      <c r="M1244">
        <v>369.34732293358786</v>
      </c>
      <c r="N1244">
        <v>1338.2286053677922</v>
      </c>
      <c r="O1244">
        <v>20.026767513461845</v>
      </c>
      <c r="P1244">
        <v>15.112470388905301</v>
      </c>
      <c r="Q1244">
        <v>3.7119897553327994</v>
      </c>
      <c r="R1244">
        <v>1525.8589010331086</v>
      </c>
      <c r="S1244">
        <v>1525.4687699863273</v>
      </c>
      <c r="T1244">
        <v>5899.9889196314889</v>
      </c>
      <c r="U1244">
        <v>2428.4402515331785</v>
      </c>
      <c r="V1244">
        <v>376.30500669130953</v>
      </c>
      <c r="W1244">
        <v>23.675000667572021</v>
      </c>
      <c r="X1244">
        <v>0.68937498331069946</v>
      </c>
      <c r="Y1244">
        <v>1.7349999845027924</v>
      </c>
      <c r="Z1244" t="s">
        <v>310</v>
      </c>
      <c r="AA1244" t="s">
        <v>310</v>
      </c>
      <c r="AB1244" t="s">
        <v>310</v>
      </c>
      <c r="AC1244" t="s">
        <v>310</v>
      </c>
      <c r="AD1244" t="s">
        <v>310</v>
      </c>
      <c r="AE1244">
        <v>13630.906646194378</v>
      </c>
      <c r="AF1244">
        <v>90.375001907348633</v>
      </c>
      <c r="AG1244">
        <v>8.1424996852874756</v>
      </c>
      <c r="AH1244">
        <v>342.27499389648438</v>
      </c>
      <c r="AI1244" t="s">
        <v>310</v>
      </c>
      <c r="AJ1244">
        <v>0.80000001192092896</v>
      </c>
      <c r="AK1244">
        <v>6075</v>
      </c>
      <c r="AL1244" t="s">
        <v>310</v>
      </c>
      <c r="AM1244" t="s">
        <v>310</v>
      </c>
      <c r="AN1244" t="s">
        <v>310</v>
      </c>
      <c r="AO1244" t="s">
        <v>310</v>
      </c>
      <c r="AP1244" t="s">
        <v>310</v>
      </c>
      <c r="AQ1244" t="s">
        <v>310</v>
      </c>
      <c r="AR1244">
        <v>37848.718797937974</v>
      </c>
      <c r="AS1244">
        <v>41591.993111960503</v>
      </c>
      <c r="AT1244">
        <v>519.26390723856241</v>
      </c>
      <c r="AU1244">
        <v>659.95997980087043</v>
      </c>
      <c r="AV1244">
        <v>621.89689656875476</v>
      </c>
      <c r="AW1244">
        <v>622.10072898425506</v>
      </c>
      <c r="AX1244">
        <v>623.06245281331098</v>
      </c>
      <c r="AY1244">
        <v>624.94864936557462</v>
      </c>
      <c r="AZ1244">
        <v>9.7066891886257824</v>
      </c>
      <c r="BA1244">
        <v>-8.4866002328578496</v>
      </c>
      <c r="BB1244">
        <v>83.213183208246974</v>
      </c>
      <c r="BC1244">
        <v>976.47416987424083</v>
      </c>
      <c r="BD1244">
        <v>7600.1329455998839</v>
      </c>
      <c r="BE1244" s="33">
        <v>7.6499998569488525E-2</v>
      </c>
      <c r="BF1244" s="33"/>
    </row>
    <row r="1245" spans="3:58" x14ac:dyDescent="0.3">
      <c r="C1245" s="34">
        <v>43974</v>
      </c>
      <c r="D1245">
        <v>22525.862634070396</v>
      </c>
      <c r="E1245">
        <v>180.66318892329207</v>
      </c>
      <c r="F1245">
        <v>644.25429392779051</v>
      </c>
      <c r="G1245">
        <v>989.89685744840858</v>
      </c>
      <c r="H1245">
        <v>1334.4289837482738</v>
      </c>
      <c r="I1245">
        <v>762.40973070832922</v>
      </c>
      <c r="J1245" t="s">
        <v>310</v>
      </c>
      <c r="K1245">
        <v>301.53700062131657</v>
      </c>
      <c r="L1245">
        <v>365.36666527032696</v>
      </c>
      <c r="M1245">
        <v>363.5656469289753</v>
      </c>
      <c r="N1245">
        <v>1337.6097177352592</v>
      </c>
      <c r="O1245">
        <v>19.966730904801349</v>
      </c>
      <c r="P1245">
        <v>15.046873970619687</v>
      </c>
      <c r="Q1245">
        <v>3.7239598367438695</v>
      </c>
      <c r="R1245">
        <v>1516.9883113149033</v>
      </c>
      <c r="S1245">
        <v>1443.6961307779547</v>
      </c>
      <c r="T1245">
        <v>5900.004107600208</v>
      </c>
      <c r="U1245">
        <v>2425.2156643563249</v>
      </c>
      <c r="V1245">
        <v>375.97725198874144</v>
      </c>
      <c r="W1245">
        <v>23.700000762939453</v>
      </c>
      <c r="X1245">
        <v>0.69179998338222504</v>
      </c>
      <c r="Y1245">
        <v>1.7899999618530273</v>
      </c>
      <c r="Z1245" t="s">
        <v>310</v>
      </c>
      <c r="AA1245" t="s">
        <v>310</v>
      </c>
      <c r="AB1245" t="s">
        <v>310</v>
      </c>
      <c r="AC1245" t="s">
        <v>310</v>
      </c>
      <c r="AD1245" t="s">
        <v>310</v>
      </c>
      <c r="AE1245">
        <v>13881.042614973259</v>
      </c>
      <c r="AF1245">
        <v>90.624998092651367</v>
      </c>
      <c r="AG1245">
        <v>8.4200000762939453</v>
      </c>
      <c r="AH1245">
        <v>344.02500152587891</v>
      </c>
      <c r="AI1245" t="s">
        <v>310</v>
      </c>
      <c r="AJ1245">
        <v>0.60000002384185791</v>
      </c>
      <c r="AK1245">
        <v>6075</v>
      </c>
      <c r="AL1245" t="s">
        <v>310</v>
      </c>
      <c r="AM1245" t="s">
        <v>310</v>
      </c>
      <c r="AN1245" t="s">
        <v>310</v>
      </c>
      <c r="AO1245" t="s">
        <v>310</v>
      </c>
      <c r="AP1245" t="s">
        <v>310</v>
      </c>
      <c r="AQ1245" t="s">
        <v>310</v>
      </c>
      <c r="AR1245">
        <v>38285.465047953192</v>
      </c>
      <c r="AS1245">
        <v>41820.58082693832</v>
      </c>
      <c r="AT1245">
        <v>517.71471867883247</v>
      </c>
      <c r="AU1245">
        <v>658.66784154976608</v>
      </c>
      <c r="AV1245">
        <v>621.81678619908155</v>
      </c>
      <c r="AW1245">
        <v>620.62419369259226</v>
      </c>
      <c r="AX1245">
        <v>621.32515594452934</v>
      </c>
      <c r="AY1245">
        <v>624.21710977140708</v>
      </c>
      <c r="AZ1245">
        <v>9.3247141795528847</v>
      </c>
      <c r="BA1245">
        <v>-8.4546852064748634</v>
      </c>
      <c r="BB1245">
        <v>79.599371713361464</v>
      </c>
      <c r="BC1245">
        <v>981.52102114830029</v>
      </c>
      <c r="BD1245">
        <v>7600.1880232397689</v>
      </c>
      <c r="BE1245" s="33">
        <v>7.6499998569488525E-2</v>
      </c>
      <c r="BF1245" s="33"/>
    </row>
    <row r="1246" spans="3:58" x14ac:dyDescent="0.3">
      <c r="C1246" s="34">
        <v>43975</v>
      </c>
      <c r="D1246">
        <v>22727.237900099331</v>
      </c>
      <c r="E1246">
        <v>179.9604014075033</v>
      </c>
      <c r="F1246">
        <v>644.10287511605247</v>
      </c>
      <c r="G1246">
        <v>989.81840601812792</v>
      </c>
      <c r="H1246">
        <v>1333.7648580978382</v>
      </c>
      <c r="I1246">
        <v>767.98863744211826</v>
      </c>
      <c r="J1246" t="s">
        <v>310</v>
      </c>
      <c r="K1246">
        <v>297.64558591311982</v>
      </c>
      <c r="L1246">
        <v>355.17159778465219</v>
      </c>
      <c r="M1246">
        <v>358.98616054144054</v>
      </c>
      <c r="N1246">
        <v>1338.1427768594965</v>
      </c>
      <c r="O1246">
        <v>19.902212815040006</v>
      </c>
      <c r="P1246">
        <v>14.986231731177012</v>
      </c>
      <c r="Q1246">
        <v>3.5577609643854768</v>
      </c>
      <c r="R1246">
        <v>1529.5101257155618</v>
      </c>
      <c r="S1246">
        <v>1485.746314382513</v>
      </c>
      <c r="T1246">
        <v>5900.0584526732209</v>
      </c>
      <c r="U1246">
        <v>2428.5763982593689</v>
      </c>
      <c r="V1246">
        <v>375.85721193739585</v>
      </c>
      <c r="W1246">
        <v>23.774999618530273</v>
      </c>
      <c r="X1246">
        <v>0.68297500908374786</v>
      </c>
      <c r="Y1246">
        <v>1.7699999809265137</v>
      </c>
      <c r="Z1246" t="s">
        <v>310</v>
      </c>
      <c r="AA1246" t="s">
        <v>310</v>
      </c>
      <c r="AB1246" t="s">
        <v>310</v>
      </c>
      <c r="AC1246" t="s">
        <v>310</v>
      </c>
      <c r="AD1246" t="s">
        <v>310</v>
      </c>
      <c r="AE1246">
        <v>13942.966382182372</v>
      </c>
      <c r="AF1246">
        <v>90.775001525878906</v>
      </c>
      <c r="AG1246">
        <v>8.3625001907348633</v>
      </c>
      <c r="AH1246">
        <v>348.55001068115234</v>
      </c>
      <c r="AI1246" t="s">
        <v>310</v>
      </c>
      <c r="AJ1246">
        <v>0.60000002384185791</v>
      </c>
      <c r="AK1246">
        <v>6075</v>
      </c>
      <c r="AL1246" t="s">
        <v>310</v>
      </c>
      <c r="AM1246" t="s">
        <v>310</v>
      </c>
      <c r="AN1246" t="s">
        <v>310</v>
      </c>
      <c r="AO1246" t="s">
        <v>310</v>
      </c>
      <c r="AP1246" t="s">
        <v>310</v>
      </c>
      <c r="AQ1246" t="s">
        <v>310</v>
      </c>
      <c r="AR1246">
        <v>38165.373645243089</v>
      </c>
      <c r="AS1246">
        <v>40563.569930694241</v>
      </c>
      <c r="AT1246">
        <v>519.98596838100309</v>
      </c>
      <c r="AU1246">
        <v>658.09552178233605</v>
      </c>
      <c r="AV1246">
        <v>623.62314114903916</v>
      </c>
      <c r="AW1246">
        <v>622.57367507064168</v>
      </c>
      <c r="AX1246">
        <v>623.14457557049798</v>
      </c>
      <c r="AY1246">
        <v>625.99443500552718</v>
      </c>
      <c r="AZ1246">
        <v>9.0593850325940313</v>
      </c>
      <c r="BA1246">
        <v>-8.6900949443027091</v>
      </c>
      <c r="BB1246">
        <v>72.744434139588563</v>
      </c>
      <c r="BC1246">
        <v>1069.4556522615005</v>
      </c>
      <c r="BD1246">
        <v>7598.8869698421258</v>
      </c>
      <c r="BE1246" s="33">
        <v>7.6499998569488525E-2</v>
      </c>
      <c r="BF1246" s="33"/>
    </row>
    <row r="1247" spans="3:58" x14ac:dyDescent="0.3">
      <c r="C1247" s="34">
        <v>43976</v>
      </c>
      <c r="D1247">
        <v>22978.940636043331</v>
      </c>
      <c r="E1247">
        <v>179.40555315479637</v>
      </c>
      <c r="F1247">
        <v>646.23162901899593</v>
      </c>
      <c r="G1247">
        <v>991.95158916181765</v>
      </c>
      <c r="H1247">
        <v>1335.0713885875512</v>
      </c>
      <c r="I1247">
        <v>742.12881219091003</v>
      </c>
      <c r="J1247" t="s">
        <v>310</v>
      </c>
      <c r="K1247">
        <v>297.01274580817051</v>
      </c>
      <c r="L1247">
        <v>347.5171367266085</v>
      </c>
      <c r="M1247">
        <v>352.5374755620125</v>
      </c>
      <c r="N1247">
        <v>1338.5528462252119</v>
      </c>
      <c r="O1247">
        <v>19.941313107370242</v>
      </c>
      <c r="P1247">
        <v>15.044801795754907</v>
      </c>
      <c r="Q1247">
        <v>3.2058368333056988</v>
      </c>
      <c r="R1247">
        <v>1547.0513864372406</v>
      </c>
      <c r="S1247">
        <v>1506.0405211761965</v>
      </c>
      <c r="T1247">
        <v>5900.0655035716054</v>
      </c>
      <c r="U1247">
        <v>2431.0470894972368</v>
      </c>
      <c r="V1247">
        <v>376.70314976550361</v>
      </c>
      <c r="W1247">
        <v>23.799999237060547</v>
      </c>
      <c r="X1247">
        <v>0.69822500646114349</v>
      </c>
      <c r="Y1247">
        <v>1.7300000190734863</v>
      </c>
      <c r="Z1247" t="s">
        <v>310</v>
      </c>
      <c r="AA1247" t="s">
        <v>310</v>
      </c>
      <c r="AB1247" t="s">
        <v>310</v>
      </c>
      <c r="AC1247" t="s">
        <v>310</v>
      </c>
      <c r="AD1247" t="s">
        <v>310</v>
      </c>
      <c r="AE1247">
        <v>14190.538619061432</v>
      </c>
      <c r="AF1247">
        <v>90.500001907348633</v>
      </c>
      <c r="AG1247">
        <v>8.4575002193450928</v>
      </c>
      <c r="AH1247">
        <v>353.89999389648438</v>
      </c>
      <c r="AI1247" t="s">
        <v>310</v>
      </c>
      <c r="AJ1247">
        <v>1.574999988079071</v>
      </c>
      <c r="AK1247">
        <v>6075</v>
      </c>
      <c r="AL1247" t="s">
        <v>310</v>
      </c>
      <c r="AM1247" t="s">
        <v>310</v>
      </c>
      <c r="AN1247" t="s">
        <v>310</v>
      </c>
      <c r="AO1247" t="s">
        <v>310</v>
      </c>
      <c r="AP1247" t="s">
        <v>310</v>
      </c>
      <c r="AQ1247" t="s">
        <v>310</v>
      </c>
      <c r="AR1247">
        <v>38344.177218537792</v>
      </c>
      <c r="AS1247">
        <v>41575.481544531925</v>
      </c>
      <c r="AT1247">
        <v>524.98271103897309</v>
      </c>
      <c r="AU1247">
        <v>659.79143044397392</v>
      </c>
      <c r="AV1247">
        <v>626.87200261341229</v>
      </c>
      <c r="AW1247">
        <v>624.87473361945058</v>
      </c>
      <c r="AX1247">
        <v>625.23114399602537</v>
      </c>
      <c r="AY1247">
        <v>628.98131823035055</v>
      </c>
      <c r="AZ1247">
        <v>8.5092764535383818</v>
      </c>
      <c r="BA1247">
        <v>-8.9172529494372679</v>
      </c>
      <c r="BB1247">
        <v>67.396154834461086</v>
      </c>
      <c r="BC1247">
        <v>1052.2718203401892</v>
      </c>
      <c r="BD1247">
        <v>7598.7412355688502</v>
      </c>
      <c r="BE1247" s="33">
        <v>7.6499998569488525E-2</v>
      </c>
      <c r="BF1247" s="33"/>
    </row>
    <row r="1248" spans="3:58" x14ac:dyDescent="0.3">
      <c r="C1248" s="34">
        <v>43977</v>
      </c>
      <c r="D1248">
        <v>23000.032143852881</v>
      </c>
      <c r="E1248">
        <v>181.54615462712636</v>
      </c>
      <c r="F1248">
        <v>646.5323423172224</v>
      </c>
      <c r="G1248">
        <v>992.18875436952635</v>
      </c>
      <c r="H1248">
        <v>1335.1305538868942</v>
      </c>
      <c r="I1248">
        <v>739.52088813263276</v>
      </c>
      <c r="J1248" t="s">
        <v>310</v>
      </c>
      <c r="K1248">
        <v>301.65065532352213</v>
      </c>
      <c r="L1248">
        <v>350.68916886646008</v>
      </c>
      <c r="M1248">
        <v>356.78527870898364</v>
      </c>
      <c r="N1248">
        <v>1336.02881522596</v>
      </c>
      <c r="O1248">
        <v>20.082014472663488</v>
      </c>
      <c r="P1248">
        <v>15.179936147408403</v>
      </c>
      <c r="Q1248">
        <v>3.2894079476994724</v>
      </c>
      <c r="R1248">
        <v>1545.4958977598367</v>
      </c>
      <c r="S1248">
        <v>1497.9269323504627</v>
      </c>
      <c r="T1248">
        <v>5899.8599552400083</v>
      </c>
      <c r="U1248">
        <v>2431.3841237869719</v>
      </c>
      <c r="V1248">
        <v>375.09849568760325</v>
      </c>
      <c r="W1248">
        <v>23.799999237060547</v>
      </c>
      <c r="X1248">
        <v>0.69982500374317169</v>
      </c>
      <c r="Y1248">
        <v>1.8400000035762787</v>
      </c>
      <c r="Z1248" t="s">
        <v>310</v>
      </c>
      <c r="AA1248" t="s">
        <v>310</v>
      </c>
      <c r="AB1248" t="s">
        <v>310</v>
      </c>
      <c r="AC1248" t="s">
        <v>310</v>
      </c>
      <c r="AD1248" t="s">
        <v>310</v>
      </c>
      <c r="AE1248">
        <v>14244.387890899709</v>
      </c>
      <c r="AF1248">
        <v>90.700002670288086</v>
      </c>
      <c r="AG1248">
        <v>8.6524999141693115</v>
      </c>
      <c r="AH1248">
        <v>358.37499237060547</v>
      </c>
      <c r="AI1248" t="s">
        <v>310</v>
      </c>
      <c r="AJ1248">
        <v>1.8999999761581421</v>
      </c>
      <c r="AK1248">
        <v>6075</v>
      </c>
      <c r="AL1248" t="s">
        <v>310</v>
      </c>
      <c r="AM1248" t="s">
        <v>310</v>
      </c>
      <c r="AN1248" t="s">
        <v>310</v>
      </c>
      <c r="AO1248" t="s">
        <v>310</v>
      </c>
      <c r="AP1248" t="s">
        <v>310</v>
      </c>
      <c r="AQ1248" t="s">
        <v>310</v>
      </c>
      <c r="AR1248">
        <v>38284.564683877179</v>
      </c>
      <c r="AS1248">
        <v>41908.74471572254</v>
      </c>
      <c r="AT1248">
        <v>525.82109040813191</v>
      </c>
      <c r="AU1248">
        <v>660.01661805307526</v>
      </c>
      <c r="AV1248">
        <v>627.93584532056445</v>
      </c>
      <c r="AW1248">
        <v>626.44447333250048</v>
      </c>
      <c r="AX1248">
        <v>627.08443614284249</v>
      </c>
      <c r="AY1248">
        <v>630.04544951055766</v>
      </c>
      <c r="AZ1248">
        <v>9.0013225494343558</v>
      </c>
      <c r="BA1248">
        <v>-8.8129767611130259</v>
      </c>
      <c r="BB1248">
        <v>68.452181182552081</v>
      </c>
      <c r="BC1248">
        <v>1044.261826044238</v>
      </c>
      <c r="BD1248">
        <v>7600.282070102613</v>
      </c>
      <c r="BE1248" s="33">
        <v>7.6499998569488525E-2</v>
      </c>
      <c r="BF1248" s="33"/>
    </row>
    <row r="1249" spans="3:58" x14ac:dyDescent="0.3">
      <c r="C1249" s="34">
        <v>43978</v>
      </c>
      <c r="D1249">
        <v>22968.975970280404</v>
      </c>
      <c r="E1249">
        <v>181.03981112144294</v>
      </c>
      <c r="F1249">
        <v>646.26866016697977</v>
      </c>
      <c r="G1249">
        <v>991.94917674701071</v>
      </c>
      <c r="H1249">
        <v>1334.7447849578637</v>
      </c>
      <c r="I1249">
        <v>739.12892852155471</v>
      </c>
      <c r="J1249" t="s">
        <v>310</v>
      </c>
      <c r="K1249">
        <v>311.08118170305755</v>
      </c>
      <c r="L1249">
        <v>368.52841809761549</v>
      </c>
      <c r="M1249">
        <v>366.03393145111482</v>
      </c>
      <c r="N1249">
        <v>1334.5672033743836</v>
      </c>
      <c r="O1249">
        <v>20.007199662357252</v>
      </c>
      <c r="P1249">
        <v>15.103977905912602</v>
      </c>
      <c r="Q1249">
        <v>3.3578245338181505</v>
      </c>
      <c r="R1249">
        <v>1535.4133933825972</v>
      </c>
      <c r="S1249">
        <v>1489.4150554594428</v>
      </c>
      <c r="T1249">
        <v>5900.0170032966626</v>
      </c>
      <c r="U1249">
        <v>2425.6982710540606</v>
      </c>
      <c r="V1249">
        <v>375.80379767883045</v>
      </c>
      <c r="W1249">
        <v>23.725000381469727</v>
      </c>
      <c r="X1249">
        <v>0.70512501895427704</v>
      </c>
      <c r="Y1249">
        <v>1.7899999916553497</v>
      </c>
      <c r="Z1249" t="s">
        <v>310</v>
      </c>
      <c r="AA1249" t="s">
        <v>310</v>
      </c>
      <c r="AB1249" t="s">
        <v>310</v>
      </c>
      <c r="AC1249" t="s">
        <v>310</v>
      </c>
      <c r="AD1249" t="s">
        <v>310</v>
      </c>
      <c r="AE1249">
        <v>14387.445500646625</v>
      </c>
      <c r="AF1249">
        <v>91.024999618530273</v>
      </c>
      <c r="AG1249">
        <v>8.6175000667572021</v>
      </c>
      <c r="AH1249">
        <v>359.39999389648438</v>
      </c>
      <c r="AI1249" t="s">
        <v>310</v>
      </c>
      <c r="AJ1249">
        <v>2.1250000298023224</v>
      </c>
      <c r="AK1249">
        <v>6075</v>
      </c>
      <c r="AL1249" t="s">
        <v>310</v>
      </c>
      <c r="AM1249" t="s">
        <v>310</v>
      </c>
      <c r="AN1249" t="s">
        <v>310</v>
      </c>
      <c r="AO1249" t="s">
        <v>310</v>
      </c>
      <c r="AP1249" t="s">
        <v>310</v>
      </c>
      <c r="AQ1249" t="s">
        <v>310</v>
      </c>
      <c r="AR1249">
        <v>38578.998592767326</v>
      </c>
      <c r="AS1249">
        <v>41553.627537071407</v>
      </c>
      <c r="AT1249">
        <v>525.36686995257696</v>
      </c>
      <c r="AU1249">
        <v>659.90417595806537</v>
      </c>
      <c r="AV1249">
        <v>628.00198954698806</v>
      </c>
      <c r="AW1249">
        <v>626.02631456524045</v>
      </c>
      <c r="AX1249">
        <v>626.60799634311775</v>
      </c>
      <c r="AY1249">
        <v>629.92669684825512</v>
      </c>
      <c r="AZ1249">
        <v>10.997910360369794</v>
      </c>
      <c r="BA1249">
        <v>-8.6332290255472692</v>
      </c>
      <c r="BB1249">
        <v>77.834186595825329</v>
      </c>
      <c r="BC1249">
        <v>1071.2095919907006</v>
      </c>
      <c r="BD1249">
        <v>7600.319623209758</v>
      </c>
      <c r="BE1249" s="33">
        <v>7.6499998569488525E-2</v>
      </c>
      <c r="BF1249" s="33"/>
    </row>
    <row r="1250" spans="3:58" x14ac:dyDescent="0.3">
      <c r="C1250" s="34">
        <v>43979</v>
      </c>
      <c r="D1250">
        <v>22998.094873407175</v>
      </c>
      <c r="E1250">
        <v>178.95839244721444</v>
      </c>
      <c r="F1250">
        <v>645.85898983192214</v>
      </c>
      <c r="G1250">
        <v>993.36419321122582</v>
      </c>
      <c r="H1250">
        <v>1334.8535947765426</v>
      </c>
      <c r="I1250">
        <v>740.55720423577702</v>
      </c>
      <c r="J1250" t="s">
        <v>310</v>
      </c>
      <c r="K1250">
        <v>311.13556529577392</v>
      </c>
      <c r="L1250">
        <v>367.5713453036218</v>
      </c>
      <c r="M1250">
        <v>366.65171272976369</v>
      </c>
      <c r="N1250">
        <v>1336.1130182683262</v>
      </c>
      <c r="O1250">
        <v>20.031180327739545</v>
      </c>
      <c r="P1250">
        <v>15.120030284013701</v>
      </c>
      <c r="Q1250">
        <v>3.4018299228568636</v>
      </c>
      <c r="R1250">
        <v>1537.4218195709045</v>
      </c>
      <c r="S1250">
        <v>1501.2585909202758</v>
      </c>
      <c r="T1250">
        <v>5900.0329410810173</v>
      </c>
      <c r="U1250">
        <v>2432.0386948766372</v>
      </c>
      <c r="V1250">
        <v>375.66344051597855</v>
      </c>
      <c r="W1250">
        <v>23.774999618530273</v>
      </c>
      <c r="X1250">
        <v>0.71587499976158142</v>
      </c>
      <c r="Y1250">
        <v>1.6999999582767487</v>
      </c>
      <c r="Z1250" t="s">
        <v>310</v>
      </c>
      <c r="AA1250" t="s">
        <v>310</v>
      </c>
      <c r="AB1250" t="s">
        <v>310</v>
      </c>
      <c r="AC1250" t="s">
        <v>310</v>
      </c>
      <c r="AD1250" t="s">
        <v>310</v>
      </c>
      <c r="AE1250">
        <v>14327.903731087772</v>
      </c>
      <c r="AF1250">
        <v>91.174997329711914</v>
      </c>
      <c r="AG1250">
        <v>8.5975003242492676</v>
      </c>
      <c r="AH1250">
        <v>361.72499847412109</v>
      </c>
      <c r="AI1250" t="s">
        <v>310</v>
      </c>
      <c r="AJ1250">
        <v>2.2000000476837158</v>
      </c>
      <c r="AK1250">
        <v>6075</v>
      </c>
      <c r="AL1250" t="s">
        <v>310</v>
      </c>
      <c r="AM1250" t="s">
        <v>310</v>
      </c>
      <c r="AN1250" t="s">
        <v>310</v>
      </c>
      <c r="AO1250" t="s">
        <v>310</v>
      </c>
      <c r="AP1250" t="s">
        <v>310</v>
      </c>
      <c r="AQ1250" t="s">
        <v>310</v>
      </c>
      <c r="AR1250">
        <v>38686.685035419236</v>
      </c>
      <c r="AS1250">
        <v>42228.267505929151</v>
      </c>
      <c r="AT1250">
        <v>521.63021638025452</v>
      </c>
      <c r="AU1250">
        <v>659.35887979447716</v>
      </c>
      <c r="AV1250">
        <v>631.9448889411691</v>
      </c>
      <c r="AW1250">
        <v>629.13949951973893</v>
      </c>
      <c r="AX1250">
        <v>629.97977256553668</v>
      </c>
      <c r="AY1250">
        <v>632.83601650046785</v>
      </c>
      <c r="AZ1250">
        <v>12.311612369178961</v>
      </c>
      <c r="BA1250">
        <v>-8.6519001967758289</v>
      </c>
      <c r="BB1250">
        <v>74.816646383357167</v>
      </c>
      <c r="BC1250">
        <v>1101.0997388895764</v>
      </c>
      <c r="BD1250">
        <v>7600.0516223315162</v>
      </c>
      <c r="BE1250" s="33">
        <v>7.6499998569488525E-2</v>
      </c>
      <c r="BF1250" s="33"/>
    </row>
    <row r="1251" spans="3:58" x14ac:dyDescent="0.3">
      <c r="C1251" s="34">
        <v>43980</v>
      </c>
      <c r="D1251">
        <v>22999.929340067087</v>
      </c>
      <c r="E1251">
        <v>180.77391458750063</v>
      </c>
      <c r="F1251">
        <v>641.78656312181624</v>
      </c>
      <c r="G1251">
        <v>993.97571427697949</v>
      </c>
      <c r="H1251">
        <v>1335.0826074439008</v>
      </c>
      <c r="I1251">
        <v>741.89412343763559</v>
      </c>
      <c r="J1251" t="s">
        <v>310</v>
      </c>
      <c r="K1251">
        <v>306.03234009597588</v>
      </c>
      <c r="L1251">
        <v>358.2279845580311</v>
      </c>
      <c r="M1251">
        <v>361.05771167053166</v>
      </c>
      <c r="N1251">
        <v>1337.8607331631463</v>
      </c>
      <c r="O1251">
        <v>19.944217498026017</v>
      </c>
      <c r="P1251">
        <v>15.026452837613849</v>
      </c>
      <c r="Q1251">
        <v>3.4500510304267915</v>
      </c>
      <c r="R1251">
        <v>1535.7073640383735</v>
      </c>
      <c r="S1251">
        <v>1492.6091393037841</v>
      </c>
      <c r="T1251">
        <v>5899.8816688683519</v>
      </c>
      <c r="U1251">
        <v>2429.0243431164545</v>
      </c>
      <c r="V1251">
        <v>376.74766249647848</v>
      </c>
      <c r="W1251">
        <v>23.799999237060547</v>
      </c>
      <c r="X1251">
        <v>0.71892498433589935</v>
      </c>
      <c r="Y1251">
        <v>1.5599999725818634</v>
      </c>
      <c r="Z1251" t="s">
        <v>310</v>
      </c>
      <c r="AA1251" t="s">
        <v>310</v>
      </c>
      <c r="AB1251" t="s">
        <v>310</v>
      </c>
      <c r="AC1251" t="s">
        <v>310</v>
      </c>
      <c r="AD1251" t="s">
        <v>310</v>
      </c>
      <c r="AE1251">
        <v>14323.201802447209</v>
      </c>
      <c r="AF1251">
        <v>91.199996948242188</v>
      </c>
      <c r="AG1251">
        <v>8.7200002670288086</v>
      </c>
      <c r="AH1251">
        <v>353.5</v>
      </c>
      <c r="AI1251" t="s">
        <v>310</v>
      </c>
      <c r="AJ1251">
        <v>0.70000001415610313</v>
      </c>
      <c r="AK1251">
        <v>6075</v>
      </c>
      <c r="AL1251" t="s">
        <v>310</v>
      </c>
      <c r="AM1251" t="s">
        <v>310</v>
      </c>
      <c r="AN1251" t="s">
        <v>310</v>
      </c>
      <c r="AO1251" t="s">
        <v>310</v>
      </c>
      <c r="AP1251" t="s">
        <v>310</v>
      </c>
      <c r="AQ1251" t="s">
        <v>310</v>
      </c>
      <c r="AR1251">
        <v>38511.348759937711</v>
      </c>
      <c r="AS1251">
        <v>40644.314877054625</v>
      </c>
      <c r="AT1251">
        <v>527.17975751013398</v>
      </c>
      <c r="AU1251">
        <v>655.10562336034911</v>
      </c>
      <c r="AV1251">
        <v>632.98788517959895</v>
      </c>
      <c r="AW1251">
        <v>629.69526520378315</v>
      </c>
      <c r="AX1251">
        <v>630.12350853802752</v>
      </c>
      <c r="AY1251">
        <v>633.93854744734858</v>
      </c>
      <c r="AZ1251">
        <v>7.7769577814855584</v>
      </c>
      <c r="BA1251">
        <v>-8.6664072418431797</v>
      </c>
      <c r="BB1251">
        <v>73.618630818455244</v>
      </c>
      <c r="BC1251">
        <v>1069.1116411192374</v>
      </c>
      <c r="BD1251">
        <v>7600.0841867552699</v>
      </c>
      <c r="BE1251" s="33">
        <v>7.6499998569488525E-2</v>
      </c>
      <c r="BF1251" s="33"/>
    </row>
    <row r="1252" spans="3:58" x14ac:dyDescent="0.3">
      <c r="C1252" s="34">
        <v>43981</v>
      </c>
      <c r="D1252">
        <v>22997.851720667968</v>
      </c>
      <c r="E1252">
        <v>182.58371565313487</v>
      </c>
      <c r="F1252">
        <v>641.88647979508426</v>
      </c>
      <c r="G1252">
        <v>993.73156040793185</v>
      </c>
      <c r="H1252">
        <v>1335.0453917184482</v>
      </c>
      <c r="I1252">
        <v>741.04426544769819</v>
      </c>
      <c r="J1252" t="s">
        <v>310</v>
      </c>
      <c r="K1252">
        <v>303.94017842588255</v>
      </c>
      <c r="L1252">
        <v>359.42582123126999</v>
      </c>
      <c r="M1252">
        <v>362.82219736058164</v>
      </c>
      <c r="N1252">
        <v>1339.8428926861045</v>
      </c>
      <c r="O1252">
        <v>20.0274269614732</v>
      </c>
      <c r="P1252">
        <v>15.108441517156411</v>
      </c>
      <c r="Q1252">
        <v>3.5359343036389097</v>
      </c>
      <c r="R1252">
        <v>1523.2361235653916</v>
      </c>
      <c r="S1252">
        <v>1547.1974728993141</v>
      </c>
      <c r="T1252">
        <v>5899.9274840925491</v>
      </c>
      <c r="U1252">
        <v>2425.6158807399488</v>
      </c>
      <c r="V1252">
        <v>376.4745290096655</v>
      </c>
      <c r="W1252">
        <v>23.799999237060547</v>
      </c>
      <c r="X1252">
        <v>0.75132498145103455</v>
      </c>
      <c r="Y1252">
        <v>1.5049999952316284</v>
      </c>
      <c r="Z1252" t="s">
        <v>310</v>
      </c>
      <c r="AA1252" t="s">
        <v>310</v>
      </c>
      <c r="AB1252" t="s">
        <v>310</v>
      </c>
      <c r="AC1252" t="s">
        <v>310</v>
      </c>
      <c r="AD1252" t="s">
        <v>310</v>
      </c>
      <c r="AE1252">
        <v>14446.51220178754</v>
      </c>
      <c r="AF1252">
        <v>90.900001525878906</v>
      </c>
      <c r="AG1252">
        <v>8.3999998569488525</v>
      </c>
      <c r="AH1252">
        <v>356.875</v>
      </c>
      <c r="AI1252" t="s">
        <v>310</v>
      </c>
      <c r="AJ1252">
        <v>0.20000000298023224</v>
      </c>
      <c r="AK1252">
        <v>6075</v>
      </c>
      <c r="AL1252" t="s">
        <v>310</v>
      </c>
      <c r="AM1252" t="s">
        <v>310</v>
      </c>
      <c r="AN1252" t="s">
        <v>310</v>
      </c>
      <c r="AO1252" t="s">
        <v>310</v>
      </c>
      <c r="AP1252" t="s">
        <v>310</v>
      </c>
      <c r="AQ1252" t="s">
        <v>310</v>
      </c>
      <c r="AR1252">
        <v>38263.704528665832</v>
      </c>
      <c r="AS1252">
        <v>41304.011212357225</v>
      </c>
      <c r="AT1252">
        <v>523.66294256710091</v>
      </c>
      <c r="AU1252">
        <v>655.04181924860939</v>
      </c>
      <c r="AV1252">
        <v>631.63111735535881</v>
      </c>
      <c r="AW1252">
        <v>628.41673419436552</v>
      </c>
      <c r="AX1252">
        <v>628.89428624608627</v>
      </c>
      <c r="AY1252">
        <v>632.46307670943008</v>
      </c>
      <c r="AZ1252">
        <v>9.8137596477287588</v>
      </c>
      <c r="BA1252">
        <v>-8.6069690966170072</v>
      </c>
      <c r="BB1252">
        <v>74.118431724411749</v>
      </c>
      <c r="BC1252">
        <v>1069.0901129765709</v>
      </c>
      <c r="BD1252">
        <v>7599.5230087987848</v>
      </c>
      <c r="BE1252" s="33">
        <v>7.6499998569488525E-2</v>
      </c>
      <c r="BF1252" s="33"/>
    </row>
    <row r="1253" spans="3:58" x14ac:dyDescent="0.3">
      <c r="C1253" s="34">
        <v>43982</v>
      </c>
      <c r="D1253">
        <v>22999.337923368348</v>
      </c>
      <c r="E1253">
        <v>183.30061562481404</v>
      </c>
      <c r="F1253">
        <v>641.72539442209847</v>
      </c>
      <c r="G1253">
        <v>993.63926042392882</v>
      </c>
      <c r="H1253">
        <v>1335.2422458170645</v>
      </c>
      <c r="I1253">
        <v>741.86118047998275</v>
      </c>
      <c r="J1253" t="s">
        <v>310</v>
      </c>
      <c r="K1253">
        <v>299.30770408202358</v>
      </c>
      <c r="L1253">
        <v>352.62481652627088</v>
      </c>
      <c r="M1253">
        <v>358.18021417216551</v>
      </c>
      <c r="N1253">
        <v>1344.0460047436964</v>
      </c>
      <c r="O1253">
        <v>19.957754763431577</v>
      </c>
      <c r="P1253">
        <v>15.061123078003</v>
      </c>
      <c r="Q1253">
        <v>3.1847383557740114</v>
      </c>
      <c r="R1253">
        <v>1520.3093159106513</v>
      </c>
      <c r="S1253">
        <v>1518.5538687908206</v>
      </c>
      <c r="T1253">
        <v>5900.0501280531271</v>
      </c>
      <c r="U1253">
        <v>2419.0105274281086</v>
      </c>
      <c r="V1253">
        <v>376.33856614937724</v>
      </c>
      <c r="W1253">
        <v>23.799999237060547</v>
      </c>
      <c r="X1253">
        <v>0.77605001628398895</v>
      </c>
      <c r="Y1253">
        <v>1.4850000143051147</v>
      </c>
      <c r="Z1253" t="s">
        <v>310</v>
      </c>
      <c r="AA1253" t="s">
        <v>310</v>
      </c>
      <c r="AB1253" t="s">
        <v>310</v>
      </c>
      <c r="AC1253" t="s">
        <v>310</v>
      </c>
      <c r="AD1253" t="s">
        <v>310</v>
      </c>
      <c r="AE1253">
        <v>14575.494443352165</v>
      </c>
      <c r="AF1253">
        <v>90.575000762939453</v>
      </c>
      <c r="AG1253">
        <v>8.5800001621246338</v>
      </c>
      <c r="AH1253">
        <v>362.52500915527344</v>
      </c>
      <c r="AI1253" t="s">
        <v>310</v>
      </c>
      <c r="AJ1253">
        <v>0.20000000298023224</v>
      </c>
      <c r="AK1253">
        <v>6075</v>
      </c>
      <c r="AL1253" t="s">
        <v>310</v>
      </c>
      <c r="AM1253" t="s">
        <v>310</v>
      </c>
      <c r="AN1253" t="s">
        <v>310</v>
      </c>
      <c r="AO1253" t="s">
        <v>310</v>
      </c>
      <c r="AP1253" t="s">
        <v>310</v>
      </c>
      <c r="AQ1253" t="s">
        <v>310</v>
      </c>
      <c r="AR1253">
        <v>38167.47524152878</v>
      </c>
      <c r="AS1253">
        <v>39974.143753629367</v>
      </c>
      <c r="AT1253">
        <v>529.64843616233713</v>
      </c>
      <c r="AU1253">
        <v>654.99422223183342</v>
      </c>
      <c r="AV1253">
        <v>633.56779755196055</v>
      </c>
      <c r="AW1253">
        <v>630.01776714472612</v>
      </c>
      <c r="AX1253">
        <v>630.34808528661404</v>
      </c>
      <c r="AY1253">
        <v>634.2887384144492</v>
      </c>
      <c r="AZ1253">
        <v>7.7472076831315775</v>
      </c>
      <c r="BA1253">
        <v>-8.6361651128495733</v>
      </c>
      <c r="BB1253">
        <v>71.735058341396496</v>
      </c>
      <c r="BC1253">
        <v>1047.4848983954303</v>
      </c>
      <c r="BD1253">
        <v>7600.4435361952401</v>
      </c>
      <c r="BE1253" s="33">
        <v>7.6499998569488525E-2</v>
      </c>
      <c r="BF1253" s="33"/>
    </row>
    <row r="1254" spans="3:58" x14ac:dyDescent="0.3">
      <c r="C1254" s="34">
        <v>43983</v>
      </c>
      <c r="D1254">
        <v>22995.904273023621</v>
      </c>
      <c r="E1254">
        <v>184.45908309086397</v>
      </c>
      <c r="F1254">
        <v>639.37408299801461</v>
      </c>
      <c r="G1254">
        <v>993.71216650896133</v>
      </c>
      <c r="H1254">
        <v>1335.0387853519342</v>
      </c>
      <c r="I1254">
        <v>743.61106461698193</v>
      </c>
      <c r="J1254" t="s">
        <v>310</v>
      </c>
      <c r="K1254">
        <v>298.05025130166359</v>
      </c>
      <c r="L1254">
        <v>352.8857978932823</v>
      </c>
      <c r="M1254">
        <v>355.84509017577761</v>
      </c>
      <c r="N1254">
        <v>1341.065168912359</v>
      </c>
      <c r="O1254">
        <v>19.942417885953205</v>
      </c>
      <c r="P1254">
        <v>15.038675061387773</v>
      </c>
      <c r="Q1254">
        <v>3.2332908607513686</v>
      </c>
      <c r="R1254">
        <v>1516.4579497308819</v>
      </c>
      <c r="S1254">
        <v>1553.6875525053729</v>
      </c>
      <c r="T1254">
        <v>5899.88129278829</v>
      </c>
      <c r="U1254">
        <v>2419.1036389923879</v>
      </c>
      <c r="V1254">
        <v>376.02229367448518</v>
      </c>
      <c r="W1254">
        <v>23.725000381469727</v>
      </c>
      <c r="X1254">
        <v>0.78955002129077911</v>
      </c>
      <c r="Y1254">
        <v>1.6450000405311584</v>
      </c>
      <c r="Z1254" t="s">
        <v>310</v>
      </c>
      <c r="AA1254" t="s">
        <v>310</v>
      </c>
      <c r="AB1254" t="s">
        <v>310</v>
      </c>
      <c r="AC1254" t="s">
        <v>310</v>
      </c>
      <c r="AD1254" t="s">
        <v>310</v>
      </c>
      <c r="AE1254">
        <v>14724.747098647447</v>
      </c>
      <c r="AF1254">
        <v>90.19999885559082</v>
      </c>
      <c r="AG1254">
        <v>8.4774999618530273</v>
      </c>
      <c r="AH1254">
        <v>366.62500762939453</v>
      </c>
      <c r="AI1254" t="s">
        <v>310</v>
      </c>
      <c r="AJ1254">
        <v>0.95000003650784492</v>
      </c>
      <c r="AK1254">
        <v>6075</v>
      </c>
      <c r="AL1254" t="s">
        <v>310</v>
      </c>
      <c r="AM1254" t="s">
        <v>310</v>
      </c>
      <c r="AN1254" t="s">
        <v>310</v>
      </c>
      <c r="AO1254" t="s">
        <v>310</v>
      </c>
      <c r="AP1254" t="s">
        <v>310</v>
      </c>
      <c r="AQ1254" t="s">
        <v>310</v>
      </c>
      <c r="AR1254">
        <v>38570.196110961188</v>
      </c>
      <c r="AS1254">
        <v>38050.154119850762</v>
      </c>
      <c r="AT1254">
        <v>532.05674101482884</v>
      </c>
      <c r="AU1254">
        <v>652.30330903332356</v>
      </c>
      <c r="AV1254">
        <v>632.72188413164679</v>
      </c>
      <c r="AW1254">
        <v>629.11555235771721</v>
      </c>
      <c r="AX1254">
        <v>629.2559839858875</v>
      </c>
      <c r="AY1254">
        <v>633.60550680198673</v>
      </c>
      <c r="AZ1254">
        <v>9.5385057500516037</v>
      </c>
      <c r="BA1254">
        <v>-8.633962894214898</v>
      </c>
      <c r="BB1254">
        <v>71.79584983649427</v>
      </c>
      <c r="BC1254">
        <v>1116.0380160054829</v>
      </c>
      <c r="BD1254">
        <v>7600.3412753085686</v>
      </c>
      <c r="BE1254" s="33">
        <v>7.6499998569488525E-2</v>
      </c>
      <c r="BF1254" s="33"/>
    </row>
    <row r="1255" spans="3:58" x14ac:dyDescent="0.3">
      <c r="C1255" s="34">
        <v>43984</v>
      </c>
      <c r="D1255">
        <v>23001.35683907177</v>
      </c>
      <c r="E1255">
        <v>184.46671363899847</v>
      </c>
      <c r="F1255">
        <v>637.35781395547338</v>
      </c>
      <c r="G1255">
        <v>993.45003591344141</v>
      </c>
      <c r="H1255">
        <v>1335.0211628664836</v>
      </c>
      <c r="I1255">
        <v>745.98291714462482</v>
      </c>
      <c r="J1255" t="s">
        <v>310</v>
      </c>
      <c r="K1255">
        <v>301.66131668469887</v>
      </c>
      <c r="L1255">
        <v>357.47236659768214</v>
      </c>
      <c r="M1255">
        <v>358.68658782028962</v>
      </c>
      <c r="N1255">
        <v>1340.2232478338713</v>
      </c>
      <c r="O1255">
        <v>19.877220558392487</v>
      </c>
      <c r="P1255">
        <v>14.971367956345402</v>
      </c>
      <c r="Q1255">
        <v>3.1921814019707893</v>
      </c>
      <c r="R1255">
        <v>1514.210361053106</v>
      </c>
      <c r="S1255">
        <v>1531.0735184643786</v>
      </c>
      <c r="T1255">
        <v>5900.0853195725294</v>
      </c>
      <c r="U1255">
        <v>2419.2135929110696</v>
      </c>
      <c r="V1255">
        <v>376.32506050819006</v>
      </c>
      <c r="W1255">
        <v>23.700000762939453</v>
      </c>
      <c r="X1255">
        <v>0.75860002636909485</v>
      </c>
      <c r="Y1255">
        <v>1.6550000011920929</v>
      </c>
      <c r="Z1255" t="s">
        <v>310</v>
      </c>
      <c r="AA1255" t="s">
        <v>310</v>
      </c>
      <c r="AB1255" t="s">
        <v>310</v>
      </c>
      <c r="AC1255" t="s">
        <v>310</v>
      </c>
      <c r="AD1255" t="s">
        <v>310</v>
      </c>
      <c r="AE1255">
        <v>14407.154900368068</v>
      </c>
      <c r="AF1255">
        <v>90.024999618530273</v>
      </c>
      <c r="AG1255">
        <v>8.4324996471405029</v>
      </c>
      <c r="AH1255">
        <v>360.10000610351563</v>
      </c>
      <c r="AI1255" t="s">
        <v>310</v>
      </c>
      <c r="AJ1255">
        <v>1.2000000476837158</v>
      </c>
      <c r="AK1255">
        <v>6075</v>
      </c>
      <c r="AL1255" t="s">
        <v>310</v>
      </c>
      <c r="AM1255" t="s">
        <v>310</v>
      </c>
      <c r="AN1255" t="s">
        <v>310</v>
      </c>
      <c r="AO1255" t="s">
        <v>310</v>
      </c>
      <c r="AP1255" t="s">
        <v>310</v>
      </c>
      <c r="AQ1255" t="s">
        <v>310</v>
      </c>
      <c r="AR1255">
        <v>38769.235410365429</v>
      </c>
      <c r="AS1255">
        <v>36837.643563415775</v>
      </c>
      <c r="AT1255">
        <v>536.06210541990049</v>
      </c>
      <c r="AU1255">
        <v>650.08103079546584</v>
      </c>
      <c r="AV1255">
        <v>633.94626074076768</v>
      </c>
      <c r="AW1255">
        <v>630.57673018843536</v>
      </c>
      <c r="AX1255">
        <v>630.70371357012959</v>
      </c>
      <c r="AY1255">
        <v>634.82774136915987</v>
      </c>
      <c r="AZ1255">
        <v>10.066180440379418</v>
      </c>
      <c r="BA1255">
        <v>-8.7026943529412826</v>
      </c>
      <c r="BB1255">
        <v>73.709718572893649</v>
      </c>
      <c r="BC1255">
        <v>1107.6756077548534</v>
      </c>
      <c r="BD1255">
        <v>7600.1702847154356</v>
      </c>
      <c r="BE1255" s="33">
        <v>7.6499998569488525E-2</v>
      </c>
      <c r="BF1255" s="33"/>
    </row>
    <row r="1256" spans="3:58" x14ac:dyDescent="0.3">
      <c r="C1256" s="34">
        <v>43985</v>
      </c>
      <c r="D1256">
        <v>22999.675501277528</v>
      </c>
      <c r="E1256">
        <v>185.19687492257671</v>
      </c>
      <c r="F1256">
        <v>637.40374287858549</v>
      </c>
      <c r="G1256">
        <v>993.12890200976676</v>
      </c>
      <c r="H1256">
        <v>1335.002661922415</v>
      </c>
      <c r="I1256">
        <v>754.20919606968596</v>
      </c>
      <c r="J1256" t="s">
        <v>310</v>
      </c>
      <c r="K1256">
        <v>312.14662386946628</v>
      </c>
      <c r="L1256">
        <v>368.65735463097485</v>
      </c>
      <c r="M1256">
        <v>365.37055467603847</v>
      </c>
      <c r="N1256">
        <v>1339.1813519830416</v>
      </c>
      <c r="O1256">
        <v>19.973209978531649</v>
      </c>
      <c r="P1256">
        <v>15.071525227784303</v>
      </c>
      <c r="Q1256">
        <v>3.1200891909391455</v>
      </c>
      <c r="R1256">
        <v>1510.1331580016249</v>
      </c>
      <c r="S1256">
        <v>1523.5481998792523</v>
      </c>
      <c r="T1256">
        <v>5900.0666678106818</v>
      </c>
      <c r="U1256">
        <v>2421.0861182919248</v>
      </c>
      <c r="V1256">
        <v>375.35062668579428</v>
      </c>
      <c r="W1256">
        <v>23.550000190734863</v>
      </c>
      <c r="X1256">
        <v>0.73020000755786896</v>
      </c>
      <c r="Y1256">
        <v>1.6850000321865082</v>
      </c>
      <c r="Z1256" t="s">
        <v>310</v>
      </c>
      <c r="AA1256" t="s">
        <v>310</v>
      </c>
      <c r="AB1256" t="s">
        <v>310</v>
      </c>
      <c r="AC1256" t="s">
        <v>310</v>
      </c>
      <c r="AD1256" t="s">
        <v>310</v>
      </c>
      <c r="AE1256">
        <v>14627.709604405874</v>
      </c>
      <c r="AF1256">
        <v>90.44999885559082</v>
      </c>
      <c r="AG1256">
        <v>8.3799996376037598</v>
      </c>
      <c r="AH1256">
        <v>364.05001068115234</v>
      </c>
      <c r="AI1256" t="s">
        <v>310</v>
      </c>
      <c r="AJ1256">
        <v>1.425000011920929</v>
      </c>
      <c r="AK1256">
        <v>6075</v>
      </c>
      <c r="AL1256" t="s">
        <v>310</v>
      </c>
      <c r="AM1256" t="s">
        <v>310</v>
      </c>
      <c r="AN1256" t="s">
        <v>310</v>
      </c>
      <c r="AO1256" t="s">
        <v>310</v>
      </c>
      <c r="AP1256" t="s">
        <v>310</v>
      </c>
      <c r="AQ1256" t="s">
        <v>310</v>
      </c>
      <c r="AR1256">
        <v>38922.311101148865</v>
      </c>
      <c r="AS1256">
        <v>37177.745418180682</v>
      </c>
      <c r="AT1256">
        <v>534.05560383707177</v>
      </c>
      <c r="AU1256">
        <v>650.29715290605407</v>
      </c>
      <c r="AV1256">
        <v>634.50748535377306</v>
      </c>
      <c r="AW1256">
        <v>632.57648657327002</v>
      </c>
      <c r="AX1256">
        <v>632.86381286047367</v>
      </c>
      <c r="AY1256">
        <v>635.88605534864166</v>
      </c>
      <c r="AZ1256">
        <v>10.558452046993732</v>
      </c>
      <c r="BA1256">
        <v>-8.6606258812795698</v>
      </c>
      <c r="BB1256">
        <v>79.196844422872459</v>
      </c>
      <c r="BC1256">
        <v>1110.0934584148977</v>
      </c>
      <c r="BD1256">
        <v>7599.8456327367312</v>
      </c>
      <c r="BE1256" s="33">
        <v>7.6499998569488525E-2</v>
      </c>
      <c r="BF1256" s="33"/>
    </row>
    <row r="1257" spans="3:58" x14ac:dyDescent="0.3">
      <c r="C1257" s="34">
        <v>43986</v>
      </c>
      <c r="D1257">
        <v>22881.16999743562</v>
      </c>
      <c r="E1257">
        <v>185.22209633929984</v>
      </c>
      <c r="F1257">
        <v>643.61053837718543</v>
      </c>
      <c r="G1257">
        <v>993.57017267029732</v>
      </c>
      <c r="H1257">
        <v>1334.8939183222853</v>
      </c>
      <c r="I1257">
        <v>759.39030846631283</v>
      </c>
      <c r="J1257" t="s">
        <v>310</v>
      </c>
      <c r="K1257">
        <v>313.73172665204726</v>
      </c>
      <c r="L1257">
        <v>377.17916779485051</v>
      </c>
      <c r="M1257">
        <v>371.06319458436798</v>
      </c>
      <c r="N1257">
        <v>1336.6068780113842</v>
      </c>
      <c r="O1257">
        <v>20.087104855470756</v>
      </c>
      <c r="P1257">
        <v>15.184293967590495</v>
      </c>
      <c r="Q1257">
        <v>3.2547275454035991</v>
      </c>
      <c r="R1257">
        <v>1519.1095692089023</v>
      </c>
      <c r="S1257">
        <v>1522.6269193765329</v>
      </c>
      <c r="T1257">
        <v>5900.1207894896188</v>
      </c>
      <c r="U1257">
        <v>2423.4606547898425</v>
      </c>
      <c r="V1257">
        <v>375.03019165604178</v>
      </c>
      <c r="W1257">
        <v>23.575000286102295</v>
      </c>
      <c r="X1257">
        <v>0.71400000154972076</v>
      </c>
      <c r="Y1257">
        <v>1.7150000333786011</v>
      </c>
      <c r="Z1257" t="s">
        <v>310</v>
      </c>
      <c r="AA1257" t="s">
        <v>310</v>
      </c>
      <c r="AB1257" t="s">
        <v>310</v>
      </c>
      <c r="AC1257" t="s">
        <v>310</v>
      </c>
      <c r="AD1257" t="s">
        <v>310</v>
      </c>
      <c r="AE1257">
        <v>14442.68157199607</v>
      </c>
      <c r="AF1257">
        <v>90.524999618530273</v>
      </c>
      <c r="AG1257">
        <v>8.5849997997283936</v>
      </c>
      <c r="AH1257">
        <v>370.09999847412109</v>
      </c>
      <c r="AI1257" t="s">
        <v>310</v>
      </c>
      <c r="AJ1257">
        <v>1.5</v>
      </c>
      <c r="AK1257">
        <v>6075</v>
      </c>
      <c r="AL1257" t="s">
        <v>310</v>
      </c>
      <c r="AM1257" t="s">
        <v>310</v>
      </c>
      <c r="AN1257" t="s">
        <v>310</v>
      </c>
      <c r="AO1257" t="s">
        <v>310</v>
      </c>
      <c r="AP1257" t="s">
        <v>310</v>
      </c>
      <c r="AQ1257" t="s">
        <v>310</v>
      </c>
      <c r="AR1257">
        <v>38730.672698190916</v>
      </c>
      <c r="AS1257">
        <v>36075.439105930862</v>
      </c>
      <c r="AT1257">
        <v>533.55829092999249</v>
      </c>
      <c r="AU1257">
        <v>657.27464412970016</v>
      </c>
      <c r="AV1257">
        <v>636.77730365471814</v>
      </c>
      <c r="AW1257">
        <v>635.42636877785606</v>
      </c>
      <c r="AX1257">
        <v>635.72984341829226</v>
      </c>
      <c r="AY1257">
        <v>638.4096493660378</v>
      </c>
      <c r="AZ1257">
        <v>10.704915531688973</v>
      </c>
      <c r="BA1257">
        <v>-8.694187380063072</v>
      </c>
      <c r="BB1257">
        <v>83.372707227018907</v>
      </c>
      <c r="BC1257">
        <v>1289.9347810004265</v>
      </c>
      <c r="BD1257">
        <v>7599.8778337683461</v>
      </c>
      <c r="BE1257" s="33">
        <v>7.6499998569488525E-2</v>
      </c>
      <c r="BF1257" s="33"/>
    </row>
    <row r="1258" spans="3:58" x14ac:dyDescent="0.3">
      <c r="C1258" s="34">
        <v>43987</v>
      </c>
      <c r="D1258">
        <v>22929.420106028319</v>
      </c>
      <c r="E1258">
        <v>183.93420198736143</v>
      </c>
      <c r="F1258">
        <v>643.43618410810905</v>
      </c>
      <c r="G1258">
        <v>993.79849247682387</v>
      </c>
      <c r="H1258">
        <v>1333.8289546666804</v>
      </c>
      <c r="I1258">
        <v>761.92590882188017</v>
      </c>
      <c r="J1258" t="s">
        <v>310</v>
      </c>
      <c r="K1258">
        <v>312.06818279113412</v>
      </c>
      <c r="L1258">
        <v>375.54121390299576</v>
      </c>
      <c r="M1258">
        <v>369.15259965326032</v>
      </c>
      <c r="N1258">
        <v>1335.9377497452008</v>
      </c>
      <c r="O1258">
        <v>20.025450784885468</v>
      </c>
      <c r="P1258">
        <v>15.120527398868523</v>
      </c>
      <c r="Q1258">
        <v>3.3067325869374251</v>
      </c>
      <c r="R1258">
        <v>1526.2834172449143</v>
      </c>
      <c r="S1258">
        <v>1528.797941812998</v>
      </c>
      <c r="T1258">
        <v>5900.0126776563002</v>
      </c>
      <c r="U1258">
        <v>2431.0372389866525</v>
      </c>
      <c r="V1258">
        <v>374.97606086325368</v>
      </c>
      <c r="W1258">
        <v>23.675000667572021</v>
      </c>
      <c r="X1258">
        <v>0.71424999833106995</v>
      </c>
      <c r="Y1258">
        <v>1.7200000286102295</v>
      </c>
      <c r="Z1258" t="s">
        <v>310</v>
      </c>
      <c r="AA1258" t="s">
        <v>310</v>
      </c>
      <c r="AB1258" t="s">
        <v>310</v>
      </c>
      <c r="AC1258" t="s">
        <v>310</v>
      </c>
      <c r="AD1258" t="s">
        <v>310</v>
      </c>
      <c r="AE1258">
        <v>14479.547269027446</v>
      </c>
      <c r="AF1258">
        <v>90.875</v>
      </c>
      <c r="AG1258">
        <v>8.8250000476837158</v>
      </c>
      <c r="AH1258">
        <v>368.47499847412109</v>
      </c>
      <c r="AI1258" t="s">
        <v>310</v>
      </c>
      <c r="AJ1258">
        <v>1.5750000178813934</v>
      </c>
      <c r="AK1258">
        <v>6075</v>
      </c>
      <c r="AL1258" t="s">
        <v>310</v>
      </c>
      <c r="AM1258" t="s">
        <v>310</v>
      </c>
      <c r="AN1258" t="s">
        <v>310</v>
      </c>
      <c r="AO1258" t="s">
        <v>310</v>
      </c>
      <c r="AP1258" t="s">
        <v>310</v>
      </c>
      <c r="AQ1258" t="s">
        <v>310</v>
      </c>
      <c r="AR1258">
        <v>38748.781675385522</v>
      </c>
      <c r="AS1258">
        <v>36030.506941276195</v>
      </c>
      <c r="AT1258">
        <v>535.21820623249323</v>
      </c>
      <c r="AU1258">
        <v>657.04717202228926</v>
      </c>
      <c r="AV1258">
        <v>637.66848382691137</v>
      </c>
      <c r="AW1258">
        <v>635.60581752358848</v>
      </c>
      <c r="AX1258">
        <v>635.63737477108521</v>
      </c>
      <c r="AY1258">
        <v>639.05435689044964</v>
      </c>
      <c r="AZ1258">
        <v>8.9638736817550946</v>
      </c>
      <c r="BA1258">
        <v>-8.8307417579027856</v>
      </c>
      <c r="BB1258">
        <v>82.673179463844846</v>
      </c>
      <c r="BC1258">
        <v>1333.9066335974339</v>
      </c>
      <c r="BD1258">
        <v>7600.9301198280091</v>
      </c>
      <c r="BE1258" s="33">
        <v>7.6499998569488525E-2</v>
      </c>
      <c r="BF1258" s="33"/>
    </row>
    <row r="1259" spans="3:58" x14ac:dyDescent="0.3">
      <c r="C1259" s="34">
        <v>43988</v>
      </c>
      <c r="D1259">
        <v>22915.171689853643</v>
      </c>
      <c r="E1259">
        <v>183.46755457052373</v>
      </c>
      <c r="F1259">
        <v>641.92204824145153</v>
      </c>
      <c r="G1259">
        <v>993.68371422426674</v>
      </c>
      <c r="H1259">
        <v>1334.9405125650551</v>
      </c>
      <c r="I1259">
        <v>767.27264937172993</v>
      </c>
      <c r="J1259" t="s">
        <v>310</v>
      </c>
      <c r="K1259">
        <v>310.11383942638543</v>
      </c>
      <c r="L1259">
        <v>374.54702921062295</v>
      </c>
      <c r="M1259">
        <v>369.0060736169491</v>
      </c>
      <c r="N1259">
        <v>1337.7825913403924</v>
      </c>
      <c r="O1259">
        <v>20.013220406205406</v>
      </c>
      <c r="P1259">
        <v>15.100531892341323</v>
      </c>
      <c r="Q1259">
        <v>3.3644048238928863</v>
      </c>
      <c r="R1259">
        <v>1517.634541715825</v>
      </c>
      <c r="S1259">
        <v>1564.4457148566528</v>
      </c>
      <c r="T1259">
        <v>5899.9940450259446</v>
      </c>
      <c r="U1259">
        <v>2423.9532353365671</v>
      </c>
      <c r="V1259">
        <v>375.83211417624375</v>
      </c>
      <c r="W1259">
        <v>23.700000762939453</v>
      </c>
      <c r="X1259">
        <v>0.7164749801158905</v>
      </c>
      <c r="Y1259">
        <v>1.7050000429153442</v>
      </c>
      <c r="Z1259" t="s">
        <v>310</v>
      </c>
      <c r="AA1259" t="s">
        <v>310</v>
      </c>
      <c r="AB1259" t="s">
        <v>310</v>
      </c>
      <c r="AC1259" t="s">
        <v>310</v>
      </c>
      <c r="AD1259" t="s">
        <v>310</v>
      </c>
      <c r="AE1259">
        <v>14548.007999195208</v>
      </c>
      <c r="AF1259">
        <v>90.625</v>
      </c>
      <c r="AG1259">
        <v>8.7300002574920654</v>
      </c>
      <c r="AH1259">
        <v>368.40000915527344</v>
      </c>
      <c r="AI1259" t="s">
        <v>310</v>
      </c>
      <c r="AJ1259">
        <v>1.6000000238418579</v>
      </c>
      <c r="AK1259">
        <v>6075</v>
      </c>
      <c r="AL1259" t="s">
        <v>310</v>
      </c>
      <c r="AM1259" t="s">
        <v>310</v>
      </c>
      <c r="AN1259" t="s">
        <v>310</v>
      </c>
      <c r="AO1259" t="s">
        <v>310</v>
      </c>
      <c r="AP1259" t="s">
        <v>310</v>
      </c>
      <c r="AQ1259" t="s">
        <v>310</v>
      </c>
      <c r="AR1259">
        <v>38750.206858642712</v>
      </c>
      <c r="AS1259">
        <v>35010.625784938617</v>
      </c>
      <c r="AT1259">
        <v>535.08711055924095</v>
      </c>
      <c r="AU1259">
        <v>655.27495654235543</v>
      </c>
      <c r="AV1259">
        <v>636.30518834965437</v>
      </c>
      <c r="AW1259">
        <v>633.91854845261105</v>
      </c>
      <c r="AX1259">
        <v>633.89573769160825</v>
      </c>
      <c r="AY1259">
        <v>637.55743937059208</v>
      </c>
      <c r="AZ1259">
        <v>9.6234619024095682</v>
      </c>
      <c r="BA1259">
        <v>-8.6194293713796561</v>
      </c>
      <c r="BB1259">
        <v>82.067377034707718</v>
      </c>
      <c r="BC1259">
        <v>1371.2177642888553</v>
      </c>
      <c r="BD1259">
        <v>7599.0208025007914</v>
      </c>
      <c r="BE1259" s="33">
        <v>7.6499998569488525E-2</v>
      </c>
      <c r="BF1259" s="33"/>
    </row>
    <row r="1260" spans="3:58" x14ac:dyDescent="0.3">
      <c r="C1260" s="34">
        <v>43989</v>
      </c>
      <c r="D1260">
        <v>22910.839050521899</v>
      </c>
      <c r="E1260">
        <v>181.7993635833829</v>
      </c>
      <c r="F1260">
        <v>640.84372197199161</v>
      </c>
      <c r="G1260">
        <v>993.74040558530692</v>
      </c>
      <c r="H1260">
        <v>1334.8644909092184</v>
      </c>
      <c r="I1260">
        <v>764.28771812575133</v>
      </c>
      <c r="J1260" t="s">
        <v>310</v>
      </c>
      <c r="K1260">
        <v>313.58826461300299</v>
      </c>
      <c r="L1260">
        <v>379.83782747475135</v>
      </c>
      <c r="M1260">
        <v>369.53145639209032</v>
      </c>
      <c r="N1260">
        <v>1337.4869678225668</v>
      </c>
      <c r="O1260">
        <v>20.187857055818544</v>
      </c>
      <c r="P1260">
        <v>15.279845662805332</v>
      </c>
      <c r="Q1260">
        <v>3.4553596418742814</v>
      </c>
      <c r="R1260">
        <v>1511.7415641847499</v>
      </c>
      <c r="S1260">
        <v>1559.5724726942424</v>
      </c>
      <c r="T1260">
        <v>5900.093398290096</v>
      </c>
      <c r="U1260">
        <v>2420.3240423367001</v>
      </c>
      <c r="V1260">
        <v>375.33675358913138</v>
      </c>
      <c r="W1260">
        <v>23.700000762939453</v>
      </c>
      <c r="X1260">
        <v>0.73105001449584961</v>
      </c>
      <c r="Y1260">
        <v>1.7599999904632568</v>
      </c>
      <c r="Z1260" t="s">
        <v>310</v>
      </c>
      <c r="AA1260" t="s">
        <v>310</v>
      </c>
      <c r="AB1260" t="s">
        <v>310</v>
      </c>
      <c r="AC1260" t="s">
        <v>310</v>
      </c>
      <c r="AD1260" t="s">
        <v>310</v>
      </c>
      <c r="AE1260">
        <v>14492.964044275022</v>
      </c>
      <c r="AF1260">
        <v>90.80000114440918</v>
      </c>
      <c r="AG1260">
        <v>8.7174997329711914</v>
      </c>
      <c r="AH1260">
        <v>367.72499847412109</v>
      </c>
      <c r="AI1260" t="s">
        <v>310</v>
      </c>
      <c r="AJ1260">
        <v>1.6000000238418579</v>
      </c>
      <c r="AK1260">
        <v>6075</v>
      </c>
      <c r="AL1260" t="s">
        <v>310</v>
      </c>
      <c r="AM1260" t="s">
        <v>310</v>
      </c>
      <c r="AN1260" t="s">
        <v>310</v>
      </c>
      <c r="AO1260" t="s">
        <v>310</v>
      </c>
      <c r="AP1260" t="s">
        <v>310</v>
      </c>
      <c r="AQ1260" t="s">
        <v>310</v>
      </c>
      <c r="AR1260">
        <v>38849.684538265035</v>
      </c>
      <c r="AS1260">
        <v>36990.572084662548</v>
      </c>
      <c r="AT1260">
        <v>531.13684743380566</v>
      </c>
      <c r="AU1260">
        <v>654.40696217712946</v>
      </c>
      <c r="AV1260">
        <v>633.41915835361738</v>
      </c>
      <c r="AW1260">
        <v>631.36028524180381</v>
      </c>
      <c r="AX1260">
        <v>631.36469590296178</v>
      </c>
      <c r="AY1260">
        <v>634.97181099339002</v>
      </c>
      <c r="AZ1260">
        <v>9.4376793287531502</v>
      </c>
      <c r="BA1260">
        <v>-8.7057506211015632</v>
      </c>
      <c r="BB1260">
        <v>84.06969733280711</v>
      </c>
      <c r="BC1260">
        <v>1269.7711621581263</v>
      </c>
      <c r="BD1260">
        <v>7600.6999005190364</v>
      </c>
      <c r="BE1260" s="33">
        <v>7.6499998569488525E-2</v>
      </c>
      <c r="BF1260" s="33"/>
    </row>
    <row r="1261" spans="3:58" x14ac:dyDescent="0.3">
      <c r="C1261" s="34">
        <v>43990</v>
      </c>
      <c r="D1261">
        <v>22750.827836712466</v>
      </c>
      <c r="E1261">
        <v>182.62584751127588</v>
      </c>
      <c r="F1261">
        <v>643.1472622251033</v>
      </c>
      <c r="G1261">
        <v>993.46671179717498</v>
      </c>
      <c r="H1261">
        <v>1334.8542249754992</v>
      </c>
      <c r="I1261">
        <v>732.09911507172626</v>
      </c>
      <c r="J1261" t="s">
        <v>310</v>
      </c>
      <c r="K1261">
        <v>318.02205002673776</v>
      </c>
      <c r="L1261">
        <v>385.24153733554562</v>
      </c>
      <c r="M1261">
        <v>374.46074934364884</v>
      </c>
      <c r="N1261">
        <v>1338.0004601314693</v>
      </c>
      <c r="O1261">
        <v>20.50881688647755</v>
      </c>
      <c r="P1261">
        <v>15.627620001046811</v>
      </c>
      <c r="Q1261">
        <v>3.6369426689929463</v>
      </c>
      <c r="R1261">
        <v>1502.8198376539749</v>
      </c>
      <c r="S1261">
        <v>1500.0256744515889</v>
      </c>
      <c r="T1261">
        <v>5899.6586591011364</v>
      </c>
      <c r="U1261">
        <v>2412.1675699682264</v>
      </c>
      <c r="V1261">
        <v>372.75009401067473</v>
      </c>
      <c r="W1261">
        <v>23.774999618530273</v>
      </c>
      <c r="X1261">
        <v>0.58775000274181366</v>
      </c>
      <c r="Y1261">
        <v>1.6749999821186066</v>
      </c>
      <c r="Z1261" t="s">
        <v>310</v>
      </c>
      <c r="AA1261" t="s">
        <v>310</v>
      </c>
      <c r="AB1261" t="s">
        <v>310</v>
      </c>
      <c r="AC1261" t="s">
        <v>310</v>
      </c>
      <c r="AD1261" t="s">
        <v>310</v>
      </c>
      <c r="AE1261">
        <v>14143.555390342208</v>
      </c>
      <c r="AF1261">
        <v>90.674999237060547</v>
      </c>
      <c r="AG1261">
        <v>8.3475000858306885</v>
      </c>
      <c r="AH1261">
        <v>365.30000305175781</v>
      </c>
      <c r="AI1261" t="s">
        <v>310</v>
      </c>
      <c r="AJ1261">
        <v>0.85000002384185791</v>
      </c>
      <c r="AK1261">
        <v>6075</v>
      </c>
      <c r="AL1261" t="s">
        <v>310</v>
      </c>
      <c r="AM1261" t="s">
        <v>310</v>
      </c>
      <c r="AN1261" t="s">
        <v>310</v>
      </c>
      <c r="AO1261" t="s">
        <v>310</v>
      </c>
      <c r="AP1261" t="s">
        <v>310</v>
      </c>
      <c r="AQ1261" t="s">
        <v>310</v>
      </c>
      <c r="AR1261">
        <v>38482.225704343728</v>
      </c>
      <c r="AS1261">
        <v>38851.288950307608</v>
      </c>
      <c r="AT1261">
        <v>529.83244138767338</v>
      </c>
      <c r="AU1261">
        <v>657.11954952238864</v>
      </c>
      <c r="AV1261">
        <v>634.10840772169013</v>
      </c>
      <c r="AW1261">
        <v>633.02168832251516</v>
      </c>
      <c r="AX1261">
        <v>633.17438686772368</v>
      </c>
      <c r="AY1261">
        <v>636.06633467900781</v>
      </c>
      <c r="AZ1261">
        <v>7.6269654572951753</v>
      </c>
      <c r="BA1261">
        <v>-8.7752499732351108</v>
      </c>
      <c r="BB1261">
        <v>86.040670428958535</v>
      </c>
      <c r="BC1261">
        <v>1173.2178681820176</v>
      </c>
      <c r="BD1261">
        <v>7600.9253015777194</v>
      </c>
      <c r="BE1261" s="33">
        <v>7.6499998569488525E-2</v>
      </c>
      <c r="BF1261" s="33"/>
    </row>
    <row r="1262" spans="3:58" x14ac:dyDescent="0.3">
      <c r="C1262" s="34">
        <v>43991</v>
      </c>
      <c r="D1262">
        <v>22988.23407340853</v>
      </c>
      <c r="E1262">
        <v>180.7321241715654</v>
      </c>
      <c r="F1262">
        <v>638.11069267129676</v>
      </c>
      <c r="G1262">
        <v>994.27838793427497</v>
      </c>
      <c r="H1262">
        <v>1335.2940546914081</v>
      </c>
      <c r="I1262">
        <v>723.07632159438003</v>
      </c>
      <c r="J1262" t="s">
        <v>310</v>
      </c>
      <c r="K1262">
        <v>318.01499776208033</v>
      </c>
      <c r="L1262">
        <v>378.49312405347041</v>
      </c>
      <c r="M1262">
        <v>375.82717871696565</v>
      </c>
      <c r="N1262">
        <v>1344.1193963722421</v>
      </c>
      <c r="O1262">
        <v>20.120992629483325</v>
      </c>
      <c r="P1262">
        <v>15.238340543881552</v>
      </c>
      <c r="Q1262">
        <v>3.1519382883446303</v>
      </c>
      <c r="R1262">
        <v>1525.7534765241451</v>
      </c>
      <c r="S1262">
        <v>1485.6654882418231</v>
      </c>
      <c r="T1262">
        <v>5899.8169072541177</v>
      </c>
      <c r="U1262">
        <v>2421.4979442394069</v>
      </c>
      <c r="V1262">
        <v>375.40514792280419</v>
      </c>
      <c r="W1262">
        <v>23.799999237060547</v>
      </c>
      <c r="X1262">
        <v>0.70002499222755432</v>
      </c>
      <c r="Y1262">
        <v>1.3100000321865082</v>
      </c>
      <c r="Z1262" t="s">
        <v>310</v>
      </c>
      <c r="AA1262" t="s">
        <v>310</v>
      </c>
      <c r="AB1262" t="s">
        <v>310</v>
      </c>
      <c r="AC1262" t="s">
        <v>310</v>
      </c>
      <c r="AD1262" t="s">
        <v>310</v>
      </c>
      <c r="AE1262">
        <v>14505.13635844292</v>
      </c>
      <c r="AF1262">
        <v>90.674997329711914</v>
      </c>
      <c r="AG1262">
        <v>8.4224998950958252</v>
      </c>
      <c r="AH1262">
        <v>362.87499237060547</v>
      </c>
      <c r="AI1262" t="s">
        <v>310</v>
      </c>
      <c r="AJ1262">
        <v>0.60000002384185791</v>
      </c>
      <c r="AK1262">
        <v>6075</v>
      </c>
      <c r="AL1262" t="s">
        <v>310</v>
      </c>
      <c r="AM1262" t="s">
        <v>310</v>
      </c>
      <c r="AN1262" t="s">
        <v>310</v>
      </c>
      <c r="AO1262" t="s">
        <v>310</v>
      </c>
      <c r="AP1262" t="s">
        <v>310</v>
      </c>
      <c r="AQ1262" t="s">
        <v>310</v>
      </c>
      <c r="AR1262">
        <v>38402.948351089784</v>
      </c>
      <c r="AS1262">
        <v>38947.715157365499</v>
      </c>
      <c r="AT1262">
        <v>529.83028195572433</v>
      </c>
      <c r="AU1262">
        <v>651.70126877830501</v>
      </c>
      <c r="AV1262">
        <v>633.41098170028306</v>
      </c>
      <c r="AW1262">
        <v>631.5577035260452</v>
      </c>
      <c r="AX1262">
        <v>631.68886151342303</v>
      </c>
      <c r="AY1262">
        <v>634.94802366198962</v>
      </c>
      <c r="AZ1262">
        <v>10.548374286390972</v>
      </c>
      <c r="BA1262">
        <v>-8.827264645840085</v>
      </c>
      <c r="BB1262">
        <v>82.411440930323423</v>
      </c>
      <c r="BC1262">
        <v>1060.2908579726052</v>
      </c>
      <c r="BD1262">
        <v>7601.5452632256656</v>
      </c>
      <c r="BE1262" s="33">
        <v>7.6499998569488525E-2</v>
      </c>
      <c r="BF1262" s="33"/>
    </row>
    <row r="1263" spans="3:58" x14ac:dyDescent="0.3">
      <c r="C1263" s="34">
        <v>43992</v>
      </c>
      <c r="D1263">
        <v>22999.809596435258</v>
      </c>
      <c r="E1263">
        <v>182.83634944813392</v>
      </c>
      <c r="F1263">
        <v>630.76533384336585</v>
      </c>
      <c r="G1263">
        <v>991.04555828900573</v>
      </c>
      <c r="H1263">
        <v>1336.5742090069634</v>
      </c>
      <c r="I1263">
        <v>727.59982925210852</v>
      </c>
      <c r="J1263" t="s">
        <v>310</v>
      </c>
      <c r="K1263">
        <v>303.97114864055618</v>
      </c>
      <c r="L1263">
        <v>354.41871266693664</v>
      </c>
      <c r="M1263">
        <v>361.02998986627819</v>
      </c>
      <c r="N1263">
        <v>1344.6114234755394</v>
      </c>
      <c r="O1263">
        <v>19.954805544351096</v>
      </c>
      <c r="P1263">
        <v>15.062764154520918</v>
      </c>
      <c r="Q1263">
        <v>3.2625228106751343</v>
      </c>
      <c r="R1263">
        <v>1511.1561025175386</v>
      </c>
      <c r="S1263">
        <v>1500.3570757911696</v>
      </c>
      <c r="T1263">
        <v>5900.0064486030542</v>
      </c>
      <c r="U1263">
        <v>2428.9124321617287</v>
      </c>
      <c r="V1263">
        <v>375.8460882478559</v>
      </c>
      <c r="W1263">
        <v>24.025000095367432</v>
      </c>
      <c r="X1263">
        <v>0.74917501211166382</v>
      </c>
      <c r="Y1263">
        <v>1.5599999725818634</v>
      </c>
      <c r="Z1263" t="s">
        <v>310</v>
      </c>
      <c r="AA1263" t="s">
        <v>310</v>
      </c>
      <c r="AB1263" t="s">
        <v>310</v>
      </c>
      <c r="AC1263" t="s">
        <v>310</v>
      </c>
      <c r="AD1263" t="s">
        <v>310</v>
      </c>
      <c r="AE1263">
        <v>14707.963832188814</v>
      </c>
      <c r="AF1263">
        <v>90.624998092651367</v>
      </c>
      <c r="AG1263">
        <v>8.309999942779541</v>
      </c>
      <c r="AH1263">
        <v>362.37499237060547</v>
      </c>
      <c r="AI1263" t="s">
        <v>310</v>
      </c>
      <c r="AJ1263">
        <v>0.60000002384185791</v>
      </c>
      <c r="AK1263">
        <v>6075</v>
      </c>
      <c r="AL1263" t="s">
        <v>310</v>
      </c>
      <c r="AM1263" t="s">
        <v>310</v>
      </c>
      <c r="AN1263" t="s">
        <v>310</v>
      </c>
      <c r="AO1263" t="s">
        <v>310</v>
      </c>
      <c r="AP1263" t="s">
        <v>310</v>
      </c>
      <c r="AQ1263" t="s">
        <v>310</v>
      </c>
      <c r="AR1263">
        <v>38003.562049001986</v>
      </c>
      <c r="AS1263">
        <v>35979.012546915925</v>
      </c>
      <c r="AT1263">
        <v>533.24828551510814</v>
      </c>
      <c r="AU1263">
        <v>644.17788006995079</v>
      </c>
      <c r="AV1263">
        <v>633.2561511987667</v>
      </c>
      <c r="AW1263">
        <v>630.3195782577202</v>
      </c>
      <c r="AX1263">
        <v>630.06237822743128</v>
      </c>
      <c r="AY1263">
        <v>634.47556492882313</v>
      </c>
      <c r="AZ1263">
        <v>8.6769263048081644</v>
      </c>
      <c r="BA1263">
        <v>-8.9982745381895448</v>
      </c>
      <c r="BB1263">
        <v>73.899556223017171</v>
      </c>
      <c r="BC1263">
        <v>1089.4864567765239</v>
      </c>
      <c r="BD1263">
        <v>7599.4726196442562</v>
      </c>
      <c r="BE1263" s="33">
        <v>7.6499998569488525E-2</v>
      </c>
      <c r="BF1263" s="33"/>
    </row>
    <row r="1264" spans="3:58" x14ac:dyDescent="0.3">
      <c r="C1264" s="34">
        <v>43993</v>
      </c>
      <c r="D1264">
        <v>22999.837606787692</v>
      </c>
      <c r="E1264">
        <v>184.89527768752146</v>
      </c>
      <c r="F1264">
        <v>635.08992118485048</v>
      </c>
      <c r="G1264">
        <v>990.88656939267048</v>
      </c>
      <c r="H1264">
        <v>1335.3271619884451</v>
      </c>
      <c r="I1264">
        <v>727.2957093284441</v>
      </c>
      <c r="J1264" t="s">
        <v>310</v>
      </c>
      <c r="K1264">
        <v>304.4361031209279</v>
      </c>
      <c r="L1264">
        <v>361.08314834971043</v>
      </c>
      <c r="M1264">
        <v>365.0486810812929</v>
      </c>
      <c r="N1264">
        <v>1340.0914816247841</v>
      </c>
      <c r="O1264">
        <v>19.939999296423611</v>
      </c>
      <c r="P1264">
        <v>15.048046047247428</v>
      </c>
      <c r="Q1264">
        <v>3.3888076776292446</v>
      </c>
      <c r="R1264">
        <v>1502.4095528039529</v>
      </c>
      <c r="S1264">
        <v>1536.016935308063</v>
      </c>
      <c r="T1264">
        <v>5900.0018139812673</v>
      </c>
      <c r="U1264">
        <v>2426.5265985845804</v>
      </c>
      <c r="V1264">
        <v>375.57539655197081</v>
      </c>
      <c r="W1264">
        <v>28.374999523162842</v>
      </c>
      <c r="X1264">
        <v>0.73102499544620514</v>
      </c>
      <c r="Y1264">
        <v>1.6799999475479126</v>
      </c>
      <c r="Z1264" t="s">
        <v>310</v>
      </c>
      <c r="AA1264" t="s">
        <v>310</v>
      </c>
      <c r="AB1264" t="s">
        <v>310</v>
      </c>
      <c r="AC1264" t="s">
        <v>310</v>
      </c>
      <c r="AD1264" t="s">
        <v>310</v>
      </c>
      <c r="AE1264">
        <v>14643.365207759696</v>
      </c>
      <c r="AF1264">
        <v>90.524999618530273</v>
      </c>
      <c r="AG1264">
        <v>9.0524997711181641</v>
      </c>
      <c r="AH1264">
        <v>363.97499847412109</v>
      </c>
      <c r="AI1264" t="s">
        <v>310</v>
      </c>
      <c r="AJ1264">
        <v>0.60000002384185791</v>
      </c>
      <c r="AK1264">
        <v>6075</v>
      </c>
      <c r="AL1264" t="s">
        <v>310</v>
      </c>
      <c r="AM1264" t="s">
        <v>310</v>
      </c>
      <c r="AN1264" t="s">
        <v>310</v>
      </c>
      <c r="AO1264" t="s">
        <v>310</v>
      </c>
      <c r="AP1264" t="s">
        <v>310</v>
      </c>
      <c r="AQ1264" t="s">
        <v>310</v>
      </c>
      <c r="AR1264">
        <v>38091.511733265324</v>
      </c>
      <c r="AS1264">
        <v>36193.326842304603</v>
      </c>
      <c r="AT1264">
        <v>532.75568488252895</v>
      </c>
      <c r="AU1264">
        <v>648.35118323846052</v>
      </c>
      <c r="AV1264">
        <v>634.65143840791563</v>
      </c>
      <c r="AW1264">
        <v>631.87470093866523</v>
      </c>
      <c r="AX1264">
        <v>631.50372381862815</v>
      </c>
      <c r="AY1264">
        <v>635.63823873306103</v>
      </c>
      <c r="AZ1264">
        <v>10.200021697859183</v>
      </c>
      <c r="BA1264">
        <v>-8.735335771323852</v>
      </c>
      <c r="BB1264">
        <v>78.274708239395594</v>
      </c>
      <c r="BC1264">
        <v>1222.0170297607776</v>
      </c>
      <c r="BD1264">
        <v>7602.5613445051576</v>
      </c>
      <c r="BE1264" s="33">
        <v>7.6499998569488525E-2</v>
      </c>
      <c r="BF1264" s="33"/>
    </row>
    <row r="1265" spans="3:58" x14ac:dyDescent="0.3">
      <c r="C1265" s="34">
        <v>43994</v>
      </c>
      <c r="D1265">
        <v>23000.189719348382</v>
      </c>
      <c r="E1265">
        <v>185.94525906406921</v>
      </c>
      <c r="F1265">
        <v>636.68894536850314</v>
      </c>
      <c r="G1265">
        <v>993.6977629626025</v>
      </c>
      <c r="H1265">
        <v>1335.0550009501792</v>
      </c>
      <c r="I1265">
        <v>728.60334933781303</v>
      </c>
      <c r="J1265" t="s">
        <v>310</v>
      </c>
      <c r="K1265">
        <v>307.44714179005859</v>
      </c>
      <c r="L1265">
        <v>365.65547360600539</v>
      </c>
      <c r="M1265">
        <v>365.81082701025076</v>
      </c>
      <c r="N1265">
        <v>1336.3382836331157</v>
      </c>
      <c r="O1265">
        <v>20.060626670840417</v>
      </c>
      <c r="P1265">
        <v>15.15612324348913</v>
      </c>
      <c r="Q1265">
        <v>3.3726074074638319</v>
      </c>
      <c r="R1265">
        <v>1497.7716834015428</v>
      </c>
      <c r="S1265">
        <v>1530.4044185796006</v>
      </c>
      <c r="T1265">
        <v>5900.0461704416466</v>
      </c>
      <c r="U1265">
        <v>2425.263447765687</v>
      </c>
      <c r="V1265">
        <v>375.93291194778624</v>
      </c>
      <c r="W1265">
        <v>25.150000095367432</v>
      </c>
      <c r="X1265">
        <v>0.7111000120639801</v>
      </c>
      <c r="Y1265">
        <v>1.6499999761581421</v>
      </c>
      <c r="Z1265" t="s">
        <v>310</v>
      </c>
      <c r="AA1265" t="s">
        <v>310</v>
      </c>
      <c r="AB1265" t="s">
        <v>310</v>
      </c>
      <c r="AC1265" t="s">
        <v>310</v>
      </c>
      <c r="AD1265" t="s">
        <v>310</v>
      </c>
      <c r="AE1265">
        <v>14428.424937837755</v>
      </c>
      <c r="AF1265">
        <v>90.725002288818359</v>
      </c>
      <c r="AG1265">
        <v>9.0649995803833008</v>
      </c>
      <c r="AH1265">
        <v>361.65000915527344</v>
      </c>
      <c r="AI1265" t="s">
        <v>310</v>
      </c>
      <c r="AJ1265">
        <v>1.4999999701976776</v>
      </c>
      <c r="AK1265">
        <v>6075</v>
      </c>
      <c r="AL1265" t="s">
        <v>310</v>
      </c>
      <c r="AM1265" t="s">
        <v>310</v>
      </c>
      <c r="AN1265" t="s">
        <v>310</v>
      </c>
      <c r="AO1265" t="s">
        <v>310</v>
      </c>
      <c r="AP1265" t="s">
        <v>310</v>
      </c>
      <c r="AQ1265" t="s">
        <v>310</v>
      </c>
      <c r="AR1265">
        <v>38358.253685895514</v>
      </c>
      <c r="AS1265">
        <v>36814.329089734943</v>
      </c>
      <c r="AT1265">
        <v>535.63302461491799</v>
      </c>
      <c r="AU1265">
        <v>650.01808188213579</v>
      </c>
      <c r="AV1265">
        <v>635.96970749056266</v>
      </c>
      <c r="AW1265">
        <v>633.16548032179821</v>
      </c>
      <c r="AX1265">
        <v>632.81154018524489</v>
      </c>
      <c r="AY1265">
        <v>637.1205913762642</v>
      </c>
      <c r="AZ1265">
        <v>10.09263543509728</v>
      </c>
      <c r="BA1265">
        <v>-8.7388827317950266</v>
      </c>
      <c r="BB1265">
        <v>79.343164785871309</v>
      </c>
      <c r="BC1265">
        <v>1033.2118523097859</v>
      </c>
      <c r="BD1265">
        <v>7600.3412769446304</v>
      </c>
      <c r="BE1265" s="33">
        <v>7.6499998569488525E-2</v>
      </c>
      <c r="BF1265" s="33"/>
    </row>
    <row r="1266" spans="3:58" x14ac:dyDescent="0.3">
      <c r="C1266" s="34">
        <v>43995</v>
      </c>
      <c r="D1266">
        <v>23000.993211152567</v>
      </c>
      <c r="E1266">
        <v>186.54099103482699</v>
      </c>
      <c r="F1266">
        <v>638.26684643777003</v>
      </c>
      <c r="G1266">
        <v>994.16902641171419</v>
      </c>
      <c r="H1266">
        <v>1334.9437515465806</v>
      </c>
      <c r="I1266">
        <v>727.22730968547023</v>
      </c>
      <c r="J1266" t="s">
        <v>310</v>
      </c>
      <c r="K1266">
        <v>307.69785445513634</v>
      </c>
      <c r="L1266">
        <v>368.68778447105029</v>
      </c>
      <c r="M1266">
        <v>367.04953786782221</v>
      </c>
      <c r="N1266">
        <v>1336.0168433121871</v>
      </c>
      <c r="O1266">
        <v>20.112721571929463</v>
      </c>
      <c r="P1266">
        <v>15.203508900216599</v>
      </c>
      <c r="Q1266">
        <v>3.4471376927804851</v>
      </c>
      <c r="R1266">
        <v>1498.2707307113528</v>
      </c>
      <c r="S1266">
        <v>1532.1688177569026</v>
      </c>
      <c r="T1266">
        <v>5899.9674842873783</v>
      </c>
      <c r="U1266">
        <v>2422.3077117734506</v>
      </c>
      <c r="V1266">
        <v>376.30399224781462</v>
      </c>
      <c r="W1266">
        <v>23.600000381469727</v>
      </c>
      <c r="X1266">
        <v>0.70142501592636108</v>
      </c>
      <c r="Y1266">
        <v>1.6699999570846558</v>
      </c>
      <c r="Z1266" t="s">
        <v>310</v>
      </c>
      <c r="AA1266" t="s">
        <v>310</v>
      </c>
      <c r="AB1266" t="s">
        <v>310</v>
      </c>
      <c r="AC1266" t="s">
        <v>310</v>
      </c>
      <c r="AD1266" t="s">
        <v>310</v>
      </c>
      <c r="AE1266">
        <v>14511.666779585688</v>
      </c>
      <c r="AF1266">
        <v>90.950000762939453</v>
      </c>
      <c r="AG1266">
        <v>8.125</v>
      </c>
      <c r="AH1266">
        <v>363.77499389648438</v>
      </c>
      <c r="AI1266" t="s">
        <v>310</v>
      </c>
      <c r="AJ1266">
        <v>1.7999999523162842</v>
      </c>
      <c r="AK1266">
        <v>6075</v>
      </c>
      <c r="AL1266" t="s">
        <v>310</v>
      </c>
      <c r="AM1266" t="s">
        <v>310</v>
      </c>
      <c r="AN1266" t="s">
        <v>310</v>
      </c>
      <c r="AO1266" t="s">
        <v>310</v>
      </c>
      <c r="AP1266" t="s">
        <v>310</v>
      </c>
      <c r="AQ1266" t="s">
        <v>310</v>
      </c>
      <c r="AR1266">
        <v>38518.75113175813</v>
      </c>
      <c r="AS1266">
        <v>36513.168703970943</v>
      </c>
      <c r="AT1266">
        <v>539.55269025263465</v>
      </c>
      <c r="AU1266">
        <v>651.61052172831899</v>
      </c>
      <c r="AV1266">
        <v>637.82039221524883</v>
      </c>
      <c r="AW1266">
        <v>634.99004926723615</v>
      </c>
      <c r="AX1266">
        <v>634.70580753252648</v>
      </c>
      <c r="AY1266">
        <v>639.06858072716136</v>
      </c>
      <c r="AZ1266">
        <v>10.39738897476243</v>
      </c>
      <c r="BA1266">
        <v>-8.6659287554128692</v>
      </c>
      <c r="BB1266">
        <v>79.338178715056515</v>
      </c>
      <c r="BC1266">
        <v>989.42603221042907</v>
      </c>
      <c r="BD1266">
        <v>7598.9751703812635</v>
      </c>
      <c r="BE1266" s="33">
        <v>7.6499998569488525E-2</v>
      </c>
      <c r="BF1266" s="33"/>
    </row>
    <row r="1267" spans="3:58" x14ac:dyDescent="0.3">
      <c r="C1267" s="34">
        <v>43996</v>
      </c>
      <c r="D1267">
        <v>22999.613031045807</v>
      </c>
      <c r="E1267">
        <v>187.10048630872242</v>
      </c>
      <c r="F1267">
        <v>637.2082273224006</v>
      </c>
      <c r="G1267">
        <v>994.66722622059581</v>
      </c>
      <c r="H1267">
        <v>1335.5142489772279</v>
      </c>
      <c r="I1267">
        <v>728.11893581662298</v>
      </c>
      <c r="J1267" t="s">
        <v>310</v>
      </c>
      <c r="K1267">
        <v>306.53613957481292</v>
      </c>
      <c r="L1267">
        <v>365.80840028995823</v>
      </c>
      <c r="M1267">
        <v>364.32860112968979</v>
      </c>
      <c r="N1267">
        <v>1342.7823363519012</v>
      </c>
      <c r="O1267">
        <v>20.100433711668792</v>
      </c>
      <c r="P1267">
        <v>15.216448895374256</v>
      </c>
      <c r="Q1267">
        <v>3.0475425393853248</v>
      </c>
      <c r="R1267">
        <v>1500.0278580387583</v>
      </c>
      <c r="S1267">
        <v>1529.7383033017627</v>
      </c>
      <c r="T1267">
        <v>5899.9860291881705</v>
      </c>
      <c r="U1267">
        <v>2421.0630426370744</v>
      </c>
      <c r="V1267">
        <v>375.53305529664101</v>
      </c>
      <c r="W1267">
        <v>23.749999523162842</v>
      </c>
      <c r="X1267">
        <v>0.70737501978874207</v>
      </c>
      <c r="Y1267">
        <v>1.7699999511241913</v>
      </c>
      <c r="Z1267" t="s">
        <v>310</v>
      </c>
      <c r="AA1267" t="s">
        <v>310</v>
      </c>
      <c r="AB1267" t="s">
        <v>310</v>
      </c>
      <c r="AC1267" t="s">
        <v>310</v>
      </c>
      <c r="AD1267" t="s">
        <v>310</v>
      </c>
      <c r="AE1267">
        <v>14483.924593122376</v>
      </c>
      <c r="AF1267">
        <v>90.92500114440918</v>
      </c>
      <c r="AG1267">
        <v>7.8174999952316284</v>
      </c>
      <c r="AH1267">
        <v>368.02500152587891</v>
      </c>
      <c r="AI1267" t="s">
        <v>310</v>
      </c>
      <c r="AJ1267">
        <v>1.7999999523162842</v>
      </c>
      <c r="AK1267">
        <v>6075</v>
      </c>
      <c r="AL1267" t="s">
        <v>310</v>
      </c>
      <c r="AM1267" t="s">
        <v>310</v>
      </c>
      <c r="AN1267" t="s">
        <v>310</v>
      </c>
      <c r="AO1267" t="s">
        <v>310</v>
      </c>
      <c r="AP1267" t="s">
        <v>310</v>
      </c>
      <c r="AQ1267" t="s">
        <v>310</v>
      </c>
      <c r="AR1267">
        <v>38527.029396763981</v>
      </c>
      <c r="AS1267">
        <v>36282.428894930948</v>
      </c>
      <c r="AT1267">
        <v>539.16650628400521</v>
      </c>
      <c r="AU1267">
        <v>650.63339031173018</v>
      </c>
      <c r="AV1267">
        <v>637.18631251452882</v>
      </c>
      <c r="AW1267">
        <v>634.1041144321764</v>
      </c>
      <c r="AX1267">
        <v>633.7989333775779</v>
      </c>
      <c r="AY1267">
        <v>638.36735811236008</v>
      </c>
      <c r="AZ1267">
        <v>9.5932508618158199</v>
      </c>
      <c r="BA1267">
        <v>-8.7278708405963421</v>
      </c>
      <c r="BB1267">
        <v>78.235452657319186</v>
      </c>
      <c r="BC1267">
        <v>1015.1484946862196</v>
      </c>
      <c r="BD1267">
        <v>7600.3181138133587</v>
      </c>
      <c r="BE1267" s="33">
        <v>7.6499998569488525E-2</v>
      </c>
      <c r="BF1267" s="33"/>
    </row>
    <row r="1268" spans="3:58" x14ac:dyDescent="0.3">
      <c r="C1268" s="34">
        <v>43997</v>
      </c>
      <c r="D1268">
        <v>23001.695035502253</v>
      </c>
      <c r="E1268">
        <v>185.87777418437378</v>
      </c>
      <c r="F1268">
        <v>636.93978318033726</v>
      </c>
      <c r="G1268">
        <v>994.7528523404477</v>
      </c>
      <c r="H1268">
        <v>1335.0722487612982</v>
      </c>
      <c r="I1268">
        <v>720.13151140625962</v>
      </c>
      <c r="J1268" t="s">
        <v>310</v>
      </c>
      <c r="K1268">
        <v>306.02841440903404</v>
      </c>
      <c r="L1268">
        <v>366.35081561454228</v>
      </c>
      <c r="M1268">
        <v>365.91171970355197</v>
      </c>
      <c r="N1268">
        <v>1344.5345473729963</v>
      </c>
      <c r="O1268">
        <v>20.265926078897088</v>
      </c>
      <c r="P1268">
        <v>15.378171444427167</v>
      </c>
      <c r="Q1268">
        <v>3.0551960145327342</v>
      </c>
      <c r="R1268">
        <v>1504.7908695873518</v>
      </c>
      <c r="S1268">
        <v>1539.690972696601</v>
      </c>
      <c r="T1268">
        <v>5899.9167233110293</v>
      </c>
      <c r="U1268">
        <v>2420.7599311146078</v>
      </c>
      <c r="V1268">
        <v>375.22308711687975</v>
      </c>
      <c r="W1268">
        <v>23.725000381469727</v>
      </c>
      <c r="X1268">
        <v>0.71935002505779266</v>
      </c>
      <c r="Y1268">
        <v>1.7699999809265137</v>
      </c>
      <c r="Z1268" t="s">
        <v>310</v>
      </c>
      <c r="AA1268" t="s">
        <v>310</v>
      </c>
      <c r="AB1268" t="s">
        <v>310</v>
      </c>
      <c r="AC1268" t="s">
        <v>310</v>
      </c>
      <c r="AD1268" t="s">
        <v>310</v>
      </c>
      <c r="AE1268">
        <v>14497.350989199562</v>
      </c>
      <c r="AF1268">
        <v>91.200002670288086</v>
      </c>
      <c r="AG1268">
        <v>9.3549998998641968</v>
      </c>
      <c r="AH1268">
        <v>363.62499237060547</v>
      </c>
      <c r="AI1268" t="s">
        <v>310</v>
      </c>
      <c r="AJ1268">
        <v>1.7999999523162842</v>
      </c>
      <c r="AK1268">
        <v>6075</v>
      </c>
      <c r="AL1268" t="s">
        <v>310</v>
      </c>
      <c r="AM1268" t="s">
        <v>310</v>
      </c>
      <c r="AN1268" t="s">
        <v>310</v>
      </c>
      <c r="AO1268" t="s">
        <v>310</v>
      </c>
      <c r="AP1268" t="s">
        <v>310</v>
      </c>
      <c r="AQ1268" t="s">
        <v>310</v>
      </c>
      <c r="AR1268">
        <v>38527.172022510509</v>
      </c>
      <c r="AS1268">
        <v>37144.413393487972</v>
      </c>
      <c r="AT1268">
        <v>532.56397568423517</v>
      </c>
      <c r="AU1268">
        <v>650.10074917786608</v>
      </c>
      <c r="AV1268">
        <v>635.20854994197236</v>
      </c>
      <c r="AW1268">
        <v>632.54835713112629</v>
      </c>
      <c r="AX1268">
        <v>632.39271846409622</v>
      </c>
      <c r="AY1268">
        <v>636.34672578718312</v>
      </c>
      <c r="AZ1268">
        <v>9.8177641843114856</v>
      </c>
      <c r="BA1268">
        <v>-8.66914379290548</v>
      </c>
      <c r="BB1268">
        <v>77.136609368702366</v>
      </c>
      <c r="BC1268">
        <v>1208.8402474605975</v>
      </c>
      <c r="BD1268">
        <v>7599.1043097458514</v>
      </c>
      <c r="BE1268" s="33">
        <v>7.6499998569488525E-2</v>
      </c>
      <c r="BF1268" s="33"/>
    </row>
    <row r="1269" spans="3:58" x14ac:dyDescent="0.3">
      <c r="C1269" s="34">
        <v>43998</v>
      </c>
      <c r="D1269">
        <v>22844.245928433003</v>
      </c>
      <c r="E1269">
        <v>183.7549863355639</v>
      </c>
      <c r="F1269">
        <v>637.25021330657842</v>
      </c>
      <c r="G1269">
        <v>994.70006103353683</v>
      </c>
      <c r="H1269">
        <v>1334.9839331161088</v>
      </c>
      <c r="I1269">
        <v>708.75559867735001</v>
      </c>
      <c r="J1269" t="s">
        <v>310</v>
      </c>
      <c r="K1269">
        <v>307.94385981673952</v>
      </c>
      <c r="L1269">
        <v>371.4117968915827</v>
      </c>
      <c r="M1269">
        <v>370.05104372546782</v>
      </c>
      <c r="N1269">
        <v>1345.7945789367006</v>
      </c>
      <c r="O1269">
        <v>20.3195443053012</v>
      </c>
      <c r="P1269">
        <v>15.422353417749619</v>
      </c>
      <c r="Q1269">
        <v>3.1900325161592158</v>
      </c>
      <c r="R1269">
        <v>1510.6476886503285</v>
      </c>
      <c r="S1269">
        <v>1550.3266601791706</v>
      </c>
      <c r="T1269">
        <v>5899.9675688828102</v>
      </c>
      <c r="U1269">
        <v>2418.8711210645042</v>
      </c>
      <c r="V1269">
        <v>375.60238302428246</v>
      </c>
      <c r="W1269">
        <v>23.700000762939453</v>
      </c>
      <c r="X1269">
        <v>0.73307499289512634</v>
      </c>
      <c r="Y1269">
        <v>1.7300000190734863</v>
      </c>
      <c r="Z1269" t="s">
        <v>310</v>
      </c>
      <c r="AA1269" t="s">
        <v>310</v>
      </c>
      <c r="AB1269" t="s">
        <v>310</v>
      </c>
      <c r="AC1269" t="s">
        <v>310</v>
      </c>
      <c r="AD1269" t="s">
        <v>310</v>
      </c>
      <c r="AE1269">
        <v>14580.290204396295</v>
      </c>
      <c r="AF1269">
        <v>91.149999618530273</v>
      </c>
      <c r="AG1269">
        <v>9.0524997711181641</v>
      </c>
      <c r="AH1269">
        <v>362.32499694824219</v>
      </c>
      <c r="AI1269" t="s">
        <v>310</v>
      </c>
      <c r="AJ1269">
        <v>1.7999999523162842</v>
      </c>
      <c r="AK1269">
        <v>6075</v>
      </c>
      <c r="AL1269" t="s">
        <v>310</v>
      </c>
      <c r="AM1269" t="s">
        <v>310</v>
      </c>
      <c r="AN1269" t="s">
        <v>310</v>
      </c>
      <c r="AO1269" t="s">
        <v>310</v>
      </c>
      <c r="AP1269" t="s">
        <v>310</v>
      </c>
      <c r="AQ1269" t="s">
        <v>310</v>
      </c>
      <c r="AR1269">
        <v>38529.000150159074</v>
      </c>
      <c r="AS1269">
        <v>36330.370502436366</v>
      </c>
      <c r="AT1269">
        <v>532.64199739376136</v>
      </c>
      <c r="AU1269">
        <v>650.64356147084743</v>
      </c>
      <c r="AV1269">
        <v>635.46555690074206</v>
      </c>
      <c r="AW1269">
        <v>633.13363400357844</v>
      </c>
      <c r="AX1269">
        <v>633.10441327727256</v>
      </c>
      <c r="AY1269">
        <v>636.66792341469795</v>
      </c>
      <c r="AZ1269">
        <v>9.7843757271932024</v>
      </c>
      <c r="BA1269">
        <v>-8.6791395252961099</v>
      </c>
      <c r="BB1269">
        <v>79.543241861267475</v>
      </c>
      <c r="BC1269">
        <v>1448.0428172760578</v>
      </c>
      <c r="BD1269">
        <v>7600.0441810227458</v>
      </c>
      <c r="BE1269" s="33">
        <v>7.6499998569488525E-2</v>
      </c>
      <c r="BF1269" s="33"/>
    </row>
    <row r="1270" spans="3:58" x14ac:dyDescent="0.3">
      <c r="C1270" s="34">
        <v>43999</v>
      </c>
      <c r="D1270">
        <v>18535.578614148952</v>
      </c>
      <c r="E1270">
        <v>181.27204002295363</v>
      </c>
      <c r="F1270">
        <v>583.67796409258915</v>
      </c>
      <c r="G1270">
        <v>994.79867739778172</v>
      </c>
      <c r="H1270">
        <v>1335.9421762177433</v>
      </c>
      <c r="I1270">
        <v>697.97152229366213</v>
      </c>
      <c r="J1270" t="s">
        <v>310</v>
      </c>
      <c r="K1270">
        <v>295.82734384829911</v>
      </c>
      <c r="L1270">
        <v>343.80516675547977</v>
      </c>
      <c r="M1270">
        <v>362.61737725378021</v>
      </c>
      <c r="N1270">
        <v>1356.1073598176054</v>
      </c>
      <c r="O1270">
        <v>19.186221505494348</v>
      </c>
      <c r="P1270">
        <v>14.318765738048643</v>
      </c>
      <c r="Q1270">
        <v>3.7352174987250626</v>
      </c>
      <c r="R1270">
        <v>1514.542621230861</v>
      </c>
      <c r="S1270">
        <v>1568.3877224576697</v>
      </c>
      <c r="T1270">
        <v>5900.0172307331468</v>
      </c>
      <c r="U1270">
        <v>2420.1019321612171</v>
      </c>
      <c r="V1270">
        <v>381.4692200263969</v>
      </c>
      <c r="W1270">
        <v>23.774999618530273</v>
      </c>
      <c r="X1270">
        <v>0.74327501654624939</v>
      </c>
      <c r="Y1270">
        <v>1.5699999928474426</v>
      </c>
      <c r="Z1270" t="s">
        <v>310</v>
      </c>
      <c r="AA1270" t="s">
        <v>310</v>
      </c>
      <c r="AB1270" t="s">
        <v>310</v>
      </c>
      <c r="AC1270" t="s">
        <v>310</v>
      </c>
      <c r="AD1270" t="s">
        <v>310</v>
      </c>
      <c r="AE1270">
        <v>11805.301208243944</v>
      </c>
      <c r="AF1270">
        <v>91.024999618530273</v>
      </c>
      <c r="AG1270">
        <v>8.5475001335144043</v>
      </c>
      <c r="AH1270">
        <v>363.47499084472656</v>
      </c>
      <c r="AI1270" t="s">
        <v>310</v>
      </c>
      <c r="AJ1270">
        <v>0.82499998807907104</v>
      </c>
      <c r="AK1270">
        <v>6075</v>
      </c>
      <c r="AL1270" t="s">
        <v>310</v>
      </c>
      <c r="AM1270" t="s">
        <v>310</v>
      </c>
      <c r="AN1270" t="s">
        <v>310</v>
      </c>
      <c r="AO1270" t="s">
        <v>310</v>
      </c>
      <c r="AP1270" t="s">
        <v>310</v>
      </c>
      <c r="AQ1270" t="s">
        <v>310</v>
      </c>
      <c r="AR1270">
        <v>34163.642516473068</v>
      </c>
      <c r="AS1270">
        <v>31667.162709363747</v>
      </c>
      <c r="AT1270">
        <v>474.49648203822778</v>
      </c>
      <c r="AU1270">
        <v>604.55281540219573</v>
      </c>
      <c r="AV1270">
        <v>585.55174493984646</v>
      </c>
      <c r="AW1270">
        <v>585.26309681429473</v>
      </c>
      <c r="AX1270">
        <v>585.1599597258147</v>
      </c>
      <c r="AY1270">
        <v>587.44779218699477</v>
      </c>
      <c r="AZ1270">
        <v>9.8994608610948074</v>
      </c>
      <c r="BA1270">
        <v>-8.6205613819892619</v>
      </c>
      <c r="BB1270">
        <v>79.7471517535256</v>
      </c>
      <c r="BC1270">
        <v>1121.1814288236894</v>
      </c>
      <c r="BD1270">
        <v>7599.5592474715868</v>
      </c>
      <c r="BE1270" s="33">
        <v>7.6499998569488525E-2</v>
      </c>
      <c r="BF1270" s="33"/>
    </row>
    <row r="1271" spans="3:58" x14ac:dyDescent="0.3">
      <c r="C1271" s="34">
        <v>44000</v>
      </c>
      <c r="D1271">
        <v>18078.229472930067</v>
      </c>
      <c r="E1271">
        <v>181.40849400634681</v>
      </c>
      <c r="F1271">
        <v>577.10252875254037</v>
      </c>
      <c r="G1271">
        <v>994.62825401473754</v>
      </c>
      <c r="H1271">
        <v>1334.3731620943397</v>
      </c>
      <c r="I1271">
        <v>697.08347000829247</v>
      </c>
      <c r="J1271" t="s">
        <v>310</v>
      </c>
      <c r="K1271">
        <v>294.21016947818219</v>
      </c>
      <c r="L1271">
        <v>339.74963476254209</v>
      </c>
      <c r="M1271">
        <v>358.34932804550266</v>
      </c>
      <c r="N1271">
        <v>1357.7402836392869</v>
      </c>
      <c r="O1271">
        <v>19.057733531980485</v>
      </c>
      <c r="P1271">
        <v>14.146255178742352</v>
      </c>
      <c r="Q1271">
        <v>3.9147270774168055</v>
      </c>
      <c r="R1271">
        <v>1519.395558384663</v>
      </c>
      <c r="S1271">
        <v>1487.0704613377904</v>
      </c>
      <c r="T1271">
        <v>5899.7273579434768</v>
      </c>
      <c r="U1271">
        <v>2426.9320224590301</v>
      </c>
      <c r="V1271">
        <v>380.80858547900363</v>
      </c>
      <c r="W1271">
        <v>23.799999237060547</v>
      </c>
      <c r="X1271">
        <v>0.74220001697540283</v>
      </c>
      <c r="Y1271">
        <v>1.4900000095367432</v>
      </c>
      <c r="Z1271" t="s">
        <v>310</v>
      </c>
      <c r="AA1271" t="s">
        <v>310</v>
      </c>
      <c r="AB1271" t="s">
        <v>310</v>
      </c>
      <c r="AC1271" t="s">
        <v>310</v>
      </c>
      <c r="AD1271" t="s">
        <v>310</v>
      </c>
      <c r="AE1271">
        <v>11510.068225116322</v>
      </c>
      <c r="AF1271">
        <v>90.69999885559082</v>
      </c>
      <c r="AG1271">
        <v>8.3274998664855957</v>
      </c>
      <c r="AH1271">
        <v>359.44999694824219</v>
      </c>
      <c r="AI1271" t="s">
        <v>310</v>
      </c>
      <c r="AJ1271">
        <v>0.5</v>
      </c>
      <c r="AK1271">
        <v>6075</v>
      </c>
      <c r="AL1271" t="s">
        <v>310</v>
      </c>
      <c r="AM1271" t="s">
        <v>310</v>
      </c>
      <c r="AN1271" t="s">
        <v>310</v>
      </c>
      <c r="AO1271" t="s">
        <v>310</v>
      </c>
      <c r="AP1271" t="s">
        <v>310</v>
      </c>
      <c r="AQ1271" t="s">
        <v>310</v>
      </c>
      <c r="AR1271">
        <v>33358.706287918474</v>
      </c>
      <c r="AS1271">
        <v>31613.87494441709</v>
      </c>
      <c r="AT1271">
        <v>467.8891718791096</v>
      </c>
      <c r="AU1271">
        <v>599.45190306340089</v>
      </c>
      <c r="AV1271">
        <v>580.24100623469769</v>
      </c>
      <c r="AW1271">
        <v>580.47970614618725</v>
      </c>
      <c r="AX1271">
        <v>580.30419770062258</v>
      </c>
      <c r="AY1271">
        <v>582.24010142482484</v>
      </c>
      <c r="AZ1271">
        <v>11.521720835128569</v>
      </c>
      <c r="BA1271">
        <v>-8.8533577960887655</v>
      </c>
      <c r="BB1271">
        <v>79.129551900313501</v>
      </c>
      <c r="BC1271">
        <v>985.34334610105736</v>
      </c>
      <c r="BD1271">
        <v>7600.5104670917681</v>
      </c>
      <c r="BE1271" s="33">
        <v>8.268333226442337E-2</v>
      </c>
      <c r="BF1271" s="33"/>
    </row>
    <row r="1272" spans="3:58" x14ac:dyDescent="0.3">
      <c r="C1272" s="34">
        <v>44001</v>
      </c>
      <c r="D1272">
        <v>22686.250372440954</v>
      </c>
      <c r="E1272">
        <v>183.14606104483425</v>
      </c>
      <c r="F1272">
        <v>638.41906514220659</v>
      </c>
      <c r="G1272">
        <v>994.83811326670912</v>
      </c>
      <c r="H1272">
        <v>1334.0760737705764</v>
      </c>
      <c r="I1272">
        <v>698.33434349791912</v>
      </c>
      <c r="J1272" t="s">
        <v>310</v>
      </c>
      <c r="K1272">
        <v>302.18569507482948</v>
      </c>
      <c r="L1272">
        <v>368.56409313210719</v>
      </c>
      <c r="M1272">
        <v>366.0657015333386</v>
      </c>
      <c r="N1272">
        <v>1347.2274799982376</v>
      </c>
      <c r="O1272">
        <v>20.562814098104301</v>
      </c>
      <c r="P1272">
        <v>15.561395052713847</v>
      </c>
      <c r="Q1272">
        <v>3.2731981734905826</v>
      </c>
      <c r="R1272">
        <v>1526.5719443227015</v>
      </c>
      <c r="S1272">
        <v>1524.2142355861006</v>
      </c>
      <c r="T1272">
        <v>5899.8890728664956</v>
      </c>
      <c r="U1272">
        <v>2443.9601065762786</v>
      </c>
      <c r="V1272">
        <v>374.12162484699638</v>
      </c>
      <c r="W1272">
        <v>23.725000381469727</v>
      </c>
      <c r="X1272">
        <v>0.7542250007390976</v>
      </c>
      <c r="Y1272">
        <v>1.5550000369548798</v>
      </c>
      <c r="Z1272" t="s">
        <v>310</v>
      </c>
      <c r="AA1272" t="s">
        <v>310</v>
      </c>
      <c r="AB1272" t="s">
        <v>310</v>
      </c>
      <c r="AC1272" t="s">
        <v>310</v>
      </c>
      <c r="AD1272" t="s">
        <v>310</v>
      </c>
      <c r="AE1272">
        <v>14506.15393522347</v>
      </c>
      <c r="AF1272">
        <v>90.825000762939453</v>
      </c>
      <c r="AG1272">
        <v>8.6475002765655518</v>
      </c>
      <c r="AH1272">
        <v>363.25</v>
      </c>
      <c r="AI1272" t="s">
        <v>310</v>
      </c>
      <c r="AJ1272">
        <v>-1.375</v>
      </c>
      <c r="AK1272">
        <v>6075</v>
      </c>
      <c r="AL1272" t="s">
        <v>310</v>
      </c>
      <c r="AM1272" t="s">
        <v>310</v>
      </c>
      <c r="AN1272" t="s">
        <v>310</v>
      </c>
      <c r="AO1272" t="s">
        <v>310</v>
      </c>
      <c r="AP1272" t="s">
        <v>310</v>
      </c>
      <c r="AQ1272" t="s">
        <v>310</v>
      </c>
      <c r="AR1272">
        <v>38455.659061892693</v>
      </c>
      <c r="AS1272">
        <v>39331.568114526854</v>
      </c>
      <c r="AT1272">
        <v>525.14444180732085</v>
      </c>
      <c r="AU1272">
        <v>652.92210454161955</v>
      </c>
      <c r="AV1272">
        <v>633.71860681621501</v>
      </c>
      <c r="AW1272">
        <v>631.47806451260988</v>
      </c>
      <c r="AX1272">
        <v>631.54644977550299</v>
      </c>
      <c r="AY1272">
        <v>635.02248519268528</v>
      </c>
      <c r="AZ1272">
        <v>11.897488463598389</v>
      </c>
      <c r="BA1272">
        <v>-8.9402616106040558</v>
      </c>
      <c r="BB1272">
        <v>78.565398004392478</v>
      </c>
      <c r="BC1272">
        <v>1008.8593358418478</v>
      </c>
      <c r="BD1272">
        <v>7600.0593679273725</v>
      </c>
      <c r="BE1272" s="33">
        <v>0.10382083120445411</v>
      </c>
      <c r="BF1272" s="33"/>
    </row>
    <row r="1273" spans="3:58" x14ac:dyDescent="0.3">
      <c r="C1273" s="34">
        <v>44002</v>
      </c>
      <c r="D1273">
        <v>22971.209953623526</v>
      </c>
      <c r="E1273">
        <v>184.52214884586968</v>
      </c>
      <c r="F1273">
        <v>646.22635919897482</v>
      </c>
      <c r="G1273">
        <v>995.10378535416146</v>
      </c>
      <c r="H1273">
        <v>1334.9144853918008</v>
      </c>
      <c r="I1273">
        <v>697.14257040657026</v>
      </c>
      <c r="J1273" t="s">
        <v>310</v>
      </c>
      <c r="K1273">
        <v>304.32072120152179</v>
      </c>
      <c r="L1273">
        <v>365.03717347383849</v>
      </c>
      <c r="M1273">
        <v>361.80415559211571</v>
      </c>
      <c r="N1273">
        <v>1342.593804181643</v>
      </c>
      <c r="O1273">
        <v>20.457615618723008</v>
      </c>
      <c r="P1273">
        <v>15.562779375333641</v>
      </c>
      <c r="Q1273">
        <v>3.1785866390897057</v>
      </c>
      <c r="R1273">
        <v>1505.9515776941375</v>
      </c>
      <c r="S1273">
        <v>1524.9980777394539</v>
      </c>
      <c r="T1273">
        <v>5900.047002016955</v>
      </c>
      <c r="U1273">
        <v>2438.4931769137957</v>
      </c>
      <c r="V1273">
        <v>373.67927323149559</v>
      </c>
      <c r="W1273">
        <v>23.700000762939453</v>
      </c>
      <c r="X1273">
        <v>0.72845000028610229</v>
      </c>
      <c r="Y1273">
        <v>1.7449999749660492</v>
      </c>
      <c r="Z1273" t="s">
        <v>310</v>
      </c>
      <c r="AA1273" t="s">
        <v>310</v>
      </c>
      <c r="AB1273" t="s">
        <v>310</v>
      </c>
      <c r="AC1273" t="s">
        <v>310</v>
      </c>
      <c r="AD1273" t="s">
        <v>310</v>
      </c>
      <c r="AE1273">
        <v>14628.691661816094</v>
      </c>
      <c r="AF1273">
        <v>91.124998092651367</v>
      </c>
      <c r="AG1273">
        <v>8.9500002861022949</v>
      </c>
      <c r="AH1273">
        <v>369.27500915527344</v>
      </c>
      <c r="AI1273" t="s">
        <v>310</v>
      </c>
      <c r="AJ1273">
        <v>-2</v>
      </c>
      <c r="AK1273">
        <v>6075</v>
      </c>
      <c r="AL1273" t="s">
        <v>310</v>
      </c>
      <c r="AM1273" t="s">
        <v>310</v>
      </c>
      <c r="AN1273" t="s">
        <v>310</v>
      </c>
      <c r="AO1273" t="s">
        <v>310</v>
      </c>
      <c r="AP1273" t="s">
        <v>310</v>
      </c>
      <c r="AQ1273" t="s">
        <v>310</v>
      </c>
      <c r="AR1273">
        <v>38556.971069744191</v>
      </c>
      <c r="AS1273">
        <v>39110.139202286337</v>
      </c>
      <c r="AT1273">
        <v>536.45082097931595</v>
      </c>
      <c r="AU1273">
        <v>660.14069164071543</v>
      </c>
      <c r="AV1273">
        <v>642.85276216269926</v>
      </c>
      <c r="AW1273">
        <v>639.67826830233639</v>
      </c>
      <c r="AX1273">
        <v>639.64127135408546</v>
      </c>
      <c r="AY1273">
        <v>643.99120763048938</v>
      </c>
      <c r="AZ1273">
        <v>11.910337507882909</v>
      </c>
      <c r="BA1273">
        <v>-8.7626177919319268</v>
      </c>
      <c r="BB1273">
        <v>75.919289678237107</v>
      </c>
      <c r="BC1273">
        <v>1018.9535710044169</v>
      </c>
      <c r="BD1273">
        <v>7600.4398172564388</v>
      </c>
      <c r="BE1273" s="33">
        <v>0.11602499863753717</v>
      </c>
      <c r="BF1273" s="33"/>
    </row>
    <row r="1274" spans="3:58" x14ac:dyDescent="0.3">
      <c r="C1274" s="34">
        <v>44003</v>
      </c>
      <c r="D1274">
        <v>22780.139590413477</v>
      </c>
      <c r="E1274">
        <v>188.5762669998625</v>
      </c>
      <c r="F1274">
        <v>645.65992410996262</v>
      </c>
      <c r="G1274">
        <v>994.3520363640589</v>
      </c>
      <c r="H1274">
        <v>1334.9558876080494</v>
      </c>
      <c r="I1274">
        <v>691.79692474301817</v>
      </c>
      <c r="J1274" t="s">
        <v>310</v>
      </c>
      <c r="K1274">
        <v>316.39038556746277</v>
      </c>
      <c r="L1274">
        <v>381.04964438059108</v>
      </c>
      <c r="M1274">
        <v>373.80751924486225</v>
      </c>
      <c r="N1274">
        <v>1339.1824169574027</v>
      </c>
      <c r="O1274">
        <v>20.457635484326406</v>
      </c>
      <c r="P1274">
        <v>15.559814199196666</v>
      </c>
      <c r="Q1274">
        <v>3.3250254795160732</v>
      </c>
      <c r="R1274">
        <v>1505.6332038781629</v>
      </c>
      <c r="S1274">
        <v>1520.5339937044107</v>
      </c>
      <c r="T1274">
        <v>5900.0385681813868</v>
      </c>
      <c r="U1274">
        <v>2426.3437395562983</v>
      </c>
      <c r="V1274">
        <v>373.39957452682125</v>
      </c>
      <c r="W1274">
        <v>23.625000476837158</v>
      </c>
      <c r="X1274">
        <v>0.71944999694824219</v>
      </c>
      <c r="Y1274">
        <v>1.8449999988079071</v>
      </c>
      <c r="Z1274" t="s">
        <v>310</v>
      </c>
      <c r="AA1274" t="s">
        <v>310</v>
      </c>
      <c r="AB1274" t="s">
        <v>310</v>
      </c>
      <c r="AC1274" t="s">
        <v>310</v>
      </c>
      <c r="AD1274" t="s">
        <v>310</v>
      </c>
      <c r="AE1274">
        <v>14362.885326160816</v>
      </c>
      <c r="AF1274">
        <v>90.674999237060547</v>
      </c>
      <c r="AG1274">
        <v>9.0400002002716064</v>
      </c>
      <c r="AH1274">
        <v>367.55000305175781</v>
      </c>
      <c r="AI1274" t="s">
        <v>310</v>
      </c>
      <c r="AJ1274">
        <v>-2</v>
      </c>
      <c r="AK1274">
        <v>6075</v>
      </c>
      <c r="AL1274" t="s">
        <v>310</v>
      </c>
      <c r="AM1274" t="s">
        <v>310</v>
      </c>
      <c r="AN1274" t="s">
        <v>310</v>
      </c>
      <c r="AO1274" t="s">
        <v>310</v>
      </c>
      <c r="AP1274" t="s">
        <v>310</v>
      </c>
      <c r="AQ1274" t="s">
        <v>310</v>
      </c>
      <c r="AR1274">
        <v>38532.026466341187</v>
      </c>
      <c r="AS1274">
        <v>37067.146497615569</v>
      </c>
      <c r="AT1274">
        <v>542.90260445488718</v>
      </c>
      <c r="AU1274">
        <v>660.04130873872737</v>
      </c>
      <c r="AV1274">
        <v>643.32857866957488</v>
      </c>
      <c r="AW1274">
        <v>641.14416420656141</v>
      </c>
      <c r="AX1274">
        <v>641.22343500405941</v>
      </c>
      <c r="AY1274">
        <v>644.71085431341407</v>
      </c>
      <c r="AZ1274">
        <v>13.165242111505417</v>
      </c>
      <c r="BA1274">
        <v>-8.8179669856686935</v>
      </c>
      <c r="BB1274">
        <v>86.423033891081815</v>
      </c>
      <c r="BC1274">
        <v>1041.0152639793564</v>
      </c>
      <c r="BD1274">
        <v>7599.8700320418147</v>
      </c>
      <c r="BE1274" s="33">
        <v>0.1060125029956301</v>
      </c>
      <c r="BF1274" s="33"/>
    </row>
    <row r="1275" spans="3:58" x14ac:dyDescent="0.3">
      <c r="C1275" s="34">
        <v>44004</v>
      </c>
      <c r="D1275">
        <v>22848.346265151849</v>
      </c>
      <c r="E1275">
        <v>188.23009476451537</v>
      </c>
      <c r="F1275">
        <v>645.10614806813339</v>
      </c>
      <c r="G1275">
        <v>994.91320814481026</v>
      </c>
      <c r="H1275">
        <v>1332.6114789828646</v>
      </c>
      <c r="I1275">
        <v>691.80599271876292</v>
      </c>
      <c r="J1275" t="s">
        <v>310</v>
      </c>
      <c r="K1275">
        <v>315.71971409528453</v>
      </c>
      <c r="L1275">
        <v>383.84252271503686</v>
      </c>
      <c r="M1275">
        <v>371.07804426805677</v>
      </c>
      <c r="N1275">
        <v>1336.5336161252694</v>
      </c>
      <c r="O1275">
        <v>20.273338376303471</v>
      </c>
      <c r="P1275">
        <v>15.370813237237121</v>
      </c>
      <c r="Q1275">
        <v>3.3660610788171419</v>
      </c>
      <c r="R1275">
        <v>1511.1968319307555</v>
      </c>
      <c r="S1275">
        <v>1526.3878210866048</v>
      </c>
      <c r="T1275">
        <v>5899.9913758431403</v>
      </c>
      <c r="U1275">
        <v>2437.3563755666837</v>
      </c>
      <c r="V1275">
        <v>372.95120207399037</v>
      </c>
      <c r="W1275">
        <v>23.600000381469727</v>
      </c>
      <c r="X1275">
        <v>0.72880001366138458</v>
      </c>
      <c r="Y1275">
        <v>1.7999999821186066</v>
      </c>
      <c r="Z1275" t="s">
        <v>310</v>
      </c>
      <c r="AA1275" t="s">
        <v>310</v>
      </c>
      <c r="AB1275" t="s">
        <v>310</v>
      </c>
      <c r="AC1275" t="s">
        <v>310</v>
      </c>
      <c r="AD1275" t="s">
        <v>310</v>
      </c>
      <c r="AE1275">
        <v>14481.775814989982</v>
      </c>
      <c r="AF1275">
        <v>90.875</v>
      </c>
      <c r="AG1275">
        <v>8.9449999332427979</v>
      </c>
      <c r="AH1275">
        <v>368.67499542236328</v>
      </c>
      <c r="AI1275" t="s">
        <v>310</v>
      </c>
      <c r="AJ1275">
        <v>0.70000001788139343</v>
      </c>
      <c r="AK1275">
        <v>6075</v>
      </c>
      <c r="AL1275" t="s">
        <v>310</v>
      </c>
      <c r="AM1275" t="s">
        <v>310</v>
      </c>
      <c r="AN1275" t="s">
        <v>310</v>
      </c>
      <c r="AO1275" t="s">
        <v>310</v>
      </c>
      <c r="AP1275" t="s">
        <v>310</v>
      </c>
      <c r="AQ1275" t="s">
        <v>310</v>
      </c>
      <c r="AR1275">
        <v>38953.090667351098</v>
      </c>
      <c r="AS1275">
        <v>39939.891648842102</v>
      </c>
      <c r="AT1275">
        <v>530.29837191032595</v>
      </c>
      <c r="AU1275">
        <v>659.69825772121976</v>
      </c>
      <c r="AV1275">
        <v>638.97509875082028</v>
      </c>
      <c r="AW1275">
        <v>637.13256679754011</v>
      </c>
      <c r="AX1275">
        <v>637.28356058517647</v>
      </c>
      <c r="AY1275">
        <v>640.45782249358217</v>
      </c>
      <c r="AZ1275">
        <v>8.769789055922212</v>
      </c>
      <c r="BA1275">
        <v>-8.6753661734194569</v>
      </c>
      <c r="BB1275">
        <v>87.229295561453497</v>
      </c>
      <c r="BC1275">
        <v>995.28188419007699</v>
      </c>
      <c r="BD1275">
        <v>7600.6548576912728</v>
      </c>
      <c r="BE1275" s="33">
        <v>0.11312499983857076</v>
      </c>
      <c r="BF1275" s="33"/>
    </row>
    <row r="1276" spans="3:58" x14ac:dyDescent="0.3">
      <c r="C1276" s="34">
        <v>44005</v>
      </c>
      <c r="D1276">
        <v>22942.939706944362</v>
      </c>
      <c r="E1276">
        <v>185.12938502863943</v>
      </c>
      <c r="F1276">
        <v>645.34539842342349</v>
      </c>
      <c r="G1276">
        <v>995.04926655565271</v>
      </c>
      <c r="H1276">
        <v>1335.507594903758</v>
      </c>
      <c r="I1276">
        <v>695.69409983667765</v>
      </c>
      <c r="J1276" t="s">
        <v>310</v>
      </c>
      <c r="K1276">
        <v>308.91977586983421</v>
      </c>
      <c r="L1276">
        <v>365.22706800461276</v>
      </c>
      <c r="M1276">
        <v>361.23368542703764</v>
      </c>
      <c r="N1276">
        <v>1341.4673486013794</v>
      </c>
      <c r="O1276">
        <v>19.971698091238697</v>
      </c>
      <c r="P1276">
        <v>15.072142390704782</v>
      </c>
      <c r="Q1276">
        <v>3.4764535659989564</v>
      </c>
      <c r="R1276">
        <v>1510.554243693728</v>
      </c>
      <c r="S1276">
        <v>1482.8912784680217</v>
      </c>
      <c r="T1276">
        <v>5899.7290625032929</v>
      </c>
      <c r="U1276">
        <v>2450.0055067055196</v>
      </c>
      <c r="V1276">
        <v>371.45294744658497</v>
      </c>
      <c r="W1276">
        <v>23.600000381469727</v>
      </c>
      <c r="X1276">
        <v>0.73225000500679016</v>
      </c>
      <c r="Y1276">
        <v>1.7799999713897705</v>
      </c>
      <c r="Z1276" t="s">
        <v>310</v>
      </c>
      <c r="AA1276" t="s">
        <v>310</v>
      </c>
      <c r="AB1276" t="s">
        <v>310</v>
      </c>
      <c r="AC1276" t="s">
        <v>310</v>
      </c>
      <c r="AD1276" t="s">
        <v>310</v>
      </c>
      <c r="AE1276">
        <v>14461.734172870765</v>
      </c>
      <c r="AF1276">
        <v>90.399997711181641</v>
      </c>
      <c r="AG1276">
        <v>8.6849997043609619</v>
      </c>
      <c r="AH1276">
        <v>369.39999389648438</v>
      </c>
      <c r="AI1276" t="s">
        <v>310</v>
      </c>
      <c r="AJ1276">
        <v>1.6000000238418579</v>
      </c>
      <c r="AK1276">
        <v>6075</v>
      </c>
      <c r="AL1276" t="s">
        <v>310</v>
      </c>
      <c r="AM1276" t="s">
        <v>310</v>
      </c>
      <c r="AN1276" t="s">
        <v>310</v>
      </c>
      <c r="AO1276" t="s">
        <v>310</v>
      </c>
      <c r="AP1276" t="s">
        <v>310</v>
      </c>
      <c r="AQ1276" t="s">
        <v>310</v>
      </c>
      <c r="AR1276">
        <v>38437.105241006422</v>
      </c>
      <c r="AS1276">
        <v>42144.639227196858</v>
      </c>
      <c r="AT1276">
        <v>519.59437465247663</v>
      </c>
      <c r="AU1276">
        <v>659.8686433304199</v>
      </c>
      <c r="AV1276">
        <v>638.44824799614378</v>
      </c>
      <c r="AW1276">
        <v>637.12242041157538</v>
      </c>
      <c r="AX1276">
        <v>637.19063948832729</v>
      </c>
      <c r="AY1276">
        <v>639.75152291860604</v>
      </c>
      <c r="AZ1276">
        <v>8.4496024832939334</v>
      </c>
      <c r="BA1276">
        <v>-8.8117439148505401</v>
      </c>
      <c r="BB1276">
        <v>79.133811438984537</v>
      </c>
      <c r="BC1276">
        <v>998.64859236268831</v>
      </c>
      <c r="BD1276">
        <v>7602.377624535543</v>
      </c>
      <c r="BE1276" s="33">
        <v>0.11274583420405786</v>
      </c>
      <c r="BF1276" s="33"/>
    </row>
    <row r="1277" spans="3:58" x14ac:dyDescent="0.3">
      <c r="C1277" s="34">
        <v>44006</v>
      </c>
      <c r="D1277">
        <v>23000.083147023335</v>
      </c>
      <c r="E1277">
        <v>184.37306751298863</v>
      </c>
      <c r="F1277">
        <v>645.65868593872744</v>
      </c>
      <c r="G1277">
        <v>994.64007151384067</v>
      </c>
      <c r="H1277">
        <v>1335.0370671464775</v>
      </c>
      <c r="I1277">
        <v>703.04550044899042</v>
      </c>
      <c r="J1277" t="s">
        <v>310</v>
      </c>
      <c r="K1277">
        <v>310.32561515260943</v>
      </c>
      <c r="L1277">
        <v>365.80155023919349</v>
      </c>
      <c r="M1277">
        <v>364.08263580063692</v>
      </c>
      <c r="N1277">
        <v>1343.0384097440212</v>
      </c>
      <c r="O1277">
        <v>20.011161512501779</v>
      </c>
      <c r="P1277">
        <v>15.110533962620735</v>
      </c>
      <c r="Q1277">
        <v>3.4935863514086356</v>
      </c>
      <c r="R1277">
        <v>1527.7515877927169</v>
      </c>
      <c r="S1277">
        <v>1478.5194825021513</v>
      </c>
      <c r="T1277">
        <v>5899.9944566763015</v>
      </c>
      <c r="U1277">
        <v>2445.4938271374845</v>
      </c>
      <c r="V1277">
        <v>372.27292616152073</v>
      </c>
      <c r="W1277">
        <v>23.749999523162842</v>
      </c>
      <c r="X1277">
        <v>0.73360002040863037</v>
      </c>
      <c r="Y1277">
        <v>1.7799999713897705</v>
      </c>
      <c r="Z1277" t="s">
        <v>310</v>
      </c>
      <c r="AA1277" t="s">
        <v>310</v>
      </c>
      <c r="AB1277" t="s">
        <v>310</v>
      </c>
      <c r="AC1277" t="s">
        <v>310</v>
      </c>
      <c r="AD1277" t="s">
        <v>310</v>
      </c>
      <c r="AE1277">
        <v>14562.084511201023</v>
      </c>
      <c r="AF1277">
        <v>90.350000381469727</v>
      </c>
      <c r="AG1277">
        <v>8.8349997997283936</v>
      </c>
      <c r="AH1277">
        <v>365.50000762939453</v>
      </c>
      <c r="AI1277" t="s">
        <v>310</v>
      </c>
      <c r="AJ1277">
        <v>1.6000000238418579</v>
      </c>
      <c r="AK1277">
        <v>6075</v>
      </c>
      <c r="AL1277" t="s">
        <v>310</v>
      </c>
      <c r="AM1277" t="s">
        <v>310</v>
      </c>
      <c r="AN1277" t="s">
        <v>310</v>
      </c>
      <c r="AO1277" t="s">
        <v>310</v>
      </c>
      <c r="AP1277" t="s">
        <v>310</v>
      </c>
      <c r="AQ1277" t="s">
        <v>310</v>
      </c>
      <c r="AR1277">
        <v>38143.35893065705</v>
      </c>
      <c r="AS1277">
        <v>42593.331766788004</v>
      </c>
      <c r="AT1277">
        <v>516.28613805113878</v>
      </c>
      <c r="AU1277">
        <v>659.96888680943323</v>
      </c>
      <c r="AV1277">
        <v>637.72525124871083</v>
      </c>
      <c r="AW1277">
        <v>637.67436104911496</v>
      </c>
      <c r="AX1277">
        <v>638.07657753592753</v>
      </c>
      <c r="AY1277">
        <v>639.55630671522965</v>
      </c>
      <c r="AZ1277">
        <v>11.278606037947156</v>
      </c>
      <c r="BA1277">
        <v>-8.8351113317208831</v>
      </c>
      <c r="BB1277">
        <v>78.332134575656511</v>
      </c>
      <c r="BC1277">
        <v>1012.6843744959314</v>
      </c>
      <c r="BD1277">
        <v>7600.0132152345241</v>
      </c>
      <c r="BE1277" s="33">
        <v>0.1121583329513669</v>
      </c>
      <c r="BF1277" s="33"/>
    </row>
    <row r="1278" spans="3:58" x14ac:dyDescent="0.3">
      <c r="C1278" s="34">
        <v>44007</v>
      </c>
      <c r="D1278">
        <v>23001.446502106181</v>
      </c>
      <c r="E1278">
        <v>184.59702154512192</v>
      </c>
      <c r="F1278">
        <v>645.93284325508262</v>
      </c>
      <c r="G1278">
        <v>994.50425864388069</v>
      </c>
      <c r="H1278">
        <v>1335.1276317547847</v>
      </c>
      <c r="I1278">
        <v>704.22001106496157</v>
      </c>
      <c r="J1278" t="s">
        <v>310</v>
      </c>
      <c r="K1278">
        <v>310.84626662292487</v>
      </c>
      <c r="L1278">
        <v>369.27569952013306</v>
      </c>
      <c r="M1278">
        <v>367.92045001569841</v>
      </c>
      <c r="N1278">
        <v>1347.109025050557</v>
      </c>
      <c r="O1278">
        <v>20.049212956868846</v>
      </c>
      <c r="P1278">
        <v>15.150159746032548</v>
      </c>
      <c r="Q1278">
        <v>3.1353874857427346</v>
      </c>
      <c r="R1278">
        <v>1530.7339137979238</v>
      </c>
      <c r="S1278">
        <v>1516.8162749393239</v>
      </c>
      <c r="T1278">
        <v>5900.2010208910442</v>
      </c>
      <c r="U1278">
        <v>2441.4946266262659</v>
      </c>
      <c r="V1278">
        <v>371.49512492971172</v>
      </c>
      <c r="W1278">
        <v>23.725000381469727</v>
      </c>
      <c r="X1278">
        <v>0.74532502889633179</v>
      </c>
      <c r="Y1278">
        <v>1.7949999570846558</v>
      </c>
      <c r="Z1278" t="s">
        <v>310</v>
      </c>
      <c r="AA1278" t="s">
        <v>310</v>
      </c>
      <c r="AB1278" t="s">
        <v>310</v>
      </c>
      <c r="AC1278" t="s">
        <v>310</v>
      </c>
      <c r="AD1278" t="s">
        <v>310</v>
      </c>
      <c r="AE1278">
        <v>14685.841218206215</v>
      </c>
      <c r="AF1278">
        <v>90.174999237060547</v>
      </c>
      <c r="AG1278">
        <v>8.9624996185302734</v>
      </c>
      <c r="AH1278">
        <v>369.67500305175781</v>
      </c>
      <c r="AI1278" t="s">
        <v>310</v>
      </c>
      <c r="AJ1278">
        <v>1.6000000238418579</v>
      </c>
      <c r="AK1278">
        <v>6075</v>
      </c>
      <c r="AL1278" t="s">
        <v>310</v>
      </c>
      <c r="AM1278" t="s">
        <v>310</v>
      </c>
      <c r="AN1278" t="s">
        <v>310</v>
      </c>
      <c r="AO1278" t="s">
        <v>310</v>
      </c>
      <c r="AP1278" t="s">
        <v>310</v>
      </c>
      <c r="AQ1278" t="s">
        <v>310</v>
      </c>
      <c r="AR1278">
        <v>38274.590504114705</v>
      </c>
      <c r="AS1278">
        <v>42804.194902333686</v>
      </c>
      <c r="AT1278">
        <v>514.53122248949273</v>
      </c>
      <c r="AU1278">
        <v>660.01859198725856</v>
      </c>
      <c r="AV1278">
        <v>636.4118606563045</v>
      </c>
      <c r="AW1278">
        <v>636.62758193433672</v>
      </c>
      <c r="AX1278">
        <v>637.07047578318634</v>
      </c>
      <c r="AY1278">
        <v>638.17366734989128</v>
      </c>
      <c r="AZ1278">
        <v>11.081034408366467</v>
      </c>
      <c r="BA1278">
        <v>-8.9266177209193014</v>
      </c>
      <c r="BB1278">
        <v>80.436933463051346</v>
      </c>
      <c r="BC1278">
        <v>1205.3917982017813</v>
      </c>
      <c r="BD1278">
        <v>7605.3347211863684</v>
      </c>
      <c r="BE1278" s="33">
        <v>0.11592500098049641</v>
      </c>
      <c r="BF1278" s="33"/>
    </row>
    <row r="1279" spans="3:58" x14ac:dyDescent="0.3">
      <c r="C1279" s="34">
        <v>44008</v>
      </c>
      <c r="D1279">
        <v>23000.486958805577</v>
      </c>
      <c r="E1279">
        <v>185.1062577817859</v>
      </c>
      <c r="F1279">
        <v>645.95523601427283</v>
      </c>
      <c r="G1279">
        <v>994.54406074271469</v>
      </c>
      <c r="H1279">
        <v>1335.0059425745669</v>
      </c>
      <c r="I1279">
        <v>704.64023999620076</v>
      </c>
      <c r="J1279" t="s">
        <v>310</v>
      </c>
      <c r="K1279">
        <v>312.98486497719932</v>
      </c>
      <c r="L1279">
        <v>374.43973414045604</v>
      </c>
      <c r="M1279">
        <v>370.05573549455107</v>
      </c>
      <c r="N1279">
        <v>1344.539885080035</v>
      </c>
      <c r="O1279">
        <v>20.224207969402816</v>
      </c>
      <c r="P1279">
        <v>15.332818659652185</v>
      </c>
      <c r="Q1279">
        <v>3.2512946266343299</v>
      </c>
      <c r="R1279">
        <v>1524.1118956354383</v>
      </c>
      <c r="S1279">
        <v>1513.4179679901254</v>
      </c>
      <c r="T1279">
        <v>5899.9908600861354</v>
      </c>
      <c r="U1279">
        <v>2435.04307546772</v>
      </c>
      <c r="V1279">
        <v>370.92149701916878</v>
      </c>
      <c r="W1279">
        <v>23.774999618530273</v>
      </c>
      <c r="X1279">
        <v>0.74280001223087311</v>
      </c>
      <c r="Y1279">
        <v>1.679999977350235</v>
      </c>
      <c r="Z1279" t="s">
        <v>310</v>
      </c>
      <c r="AA1279" t="s">
        <v>310</v>
      </c>
      <c r="AB1279" t="s">
        <v>310</v>
      </c>
      <c r="AC1279" t="s">
        <v>310</v>
      </c>
      <c r="AD1279" t="s">
        <v>310</v>
      </c>
      <c r="AE1279">
        <v>14546.977745198768</v>
      </c>
      <c r="AF1279">
        <v>90.474998474121094</v>
      </c>
      <c r="AG1279">
        <v>8.882500171661377</v>
      </c>
      <c r="AH1279">
        <v>364.90000915527344</v>
      </c>
      <c r="AI1279" t="s">
        <v>310</v>
      </c>
      <c r="AJ1279">
        <v>1.0000000149011612</v>
      </c>
      <c r="AK1279">
        <v>6075</v>
      </c>
      <c r="AL1279" t="s">
        <v>310</v>
      </c>
      <c r="AM1279" t="s">
        <v>310</v>
      </c>
      <c r="AN1279" t="s">
        <v>310</v>
      </c>
      <c r="AO1279" t="s">
        <v>310</v>
      </c>
      <c r="AP1279" t="s">
        <v>310</v>
      </c>
      <c r="AQ1279" t="s">
        <v>310</v>
      </c>
      <c r="AR1279">
        <v>38554.854670611632</v>
      </c>
      <c r="AS1279">
        <v>42537.395274007868</v>
      </c>
      <c r="AT1279">
        <v>513.61857293815592</v>
      </c>
      <c r="AU1279">
        <v>659.98627545051636</v>
      </c>
      <c r="AV1279">
        <v>635.98545979663663</v>
      </c>
      <c r="AW1279">
        <v>636.72111853933836</v>
      </c>
      <c r="AX1279">
        <v>637.22264360526003</v>
      </c>
      <c r="AY1279">
        <v>638.06569608549671</v>
      </c>
      <c r="AZ1279">
        <v>10.047749476921991</v>
      </c>
      <c r="BA1279">
        <v>-8.8595374894421042</v>
      </c>
      <c r="BB1279">
        <v>82.842678692226045</v>
      </c>
      <c r="BC1279">
        <v>1114.6407881418406</v>
      </c>
      <c r="BD1279">
        <v>7599.3949728296611</v>
      </c>
      <c r="BE1279" s="33">
        <v>0.11347499924401443</v>
      </c>
      <c r="BF1279" s="33"/>
    </row>
    <row r="1280" spans="3:58" x14ac:dyDescent="0.3">
      <c r="C1280" s="34">
        <v>44009</v>
      </c>
      <c r="D1280">
        <v>22960.086346127682</v>
      </c>
      <c r="E1280">
        <v>185.65615356955573</v>
      </c>
      <c r="F1280">
        <v>645.92993800720376</v>
      </c>
      <c r="G1280">
        <v>994.57711380051069</v>
      </c>
      <c r="H1280">
        <v>1334.9841088853216</v>
      </c>
      <c r="I1280">
        <v>704.5107016539647</v>
      </c>
      <c r="J1280" t="s">
        <v>310</v>
      </c>
      <c r="K1280">
        <v>309.00874541783242</v>
      </c>
      <c r="L1280">
        <v>372.3735044853459</v>
      </c>
      <c r="M1280">
        <v>368.73968901263402</v>
      </c>
      <c r="N1280">
        <v>1343.7514540117036</v>
      </c>
      <c r="O1280">
        <v>20.200254682537032</v>
      </c>
      <c r="P1280">
        <v>15.298617339437392</v>
      </c>
      <c r="Q1280">
        <v>3.3444243382935706</v>
      </c>
      <c r="R1280">
        <v>1521.9671306611419</v>
      </c>
      <c r="S1280">
        <v>1541.9189842157132</v>
      </c>
      <c r="T1280">
        <v>5899.9533080072315</v>
      </c>
      <c r="U1280">
        <v>2432.8655827543589</v>
      </c>
      <c r="V1280">
        <v>372.15845592572663</v>
      </c>
      <c r="W1280">
        <v>23.799999237060547</v>
      </c>
      <c r="X1280">
        <v>0.74700002372264862</v>
      </c>
      <c r="Y1280">
        <v>1.6699999570846558</v>
      </c>
      <c r="Z1280" t="s">
        <v>310</v>
      </c>
      <c r="AA1280" t="s">
        <v>310</v>
      </c>
      <c r="AB1280" t="s">
        <v>310</v>
      </c>
      <c r="AC1280" t="s">
        <v>310</v>
      </c>
      <c r="AD1280" t="s">
        <v>310</v>
      </c>
      <c r="AE1280">
        <v>14631.637417585736</v>
      </c>
      <c r="AF1280">
        <v>90.750001907348633</v>
      </c>
      <c r="AG1280">
        <v>8.8200004100799561</v>
      </c>
      <c r="AH1280">
        <v>363.82501220703125</v>
      </c>
      <c r="AI1280" t="s">
        <v>310</v>
      </c>
      <c r="AJ1280">
        <v>0.80000001192092896</v>
      </c>
      <c r="AK1280">
        <v>6075</v>
      </c>
      <c r="AL1280" t="s">
        <v>310</v>
      </c>
      <c r="AM1280" t="s">
        <v>310</v>
      </c>
      <c r="AN1280" t="s">
        <v>310</v>
      </c>
      <c r="AO1280" t="s">
        <v>310</v>
      </c>
      <c r="AP1280" t="s">
        <v>310</v>
      </c>
      <c r="AQ1280" t="s">
        <v>310</v>
      </c>
      <c r="AR1280">
        <v>38698.624706700764</v>
      </c>
      <c r="AS1280">
        <v>42526.33159599283</v>
      </c>
      <c r="AT1280">
        <v>514.4535099780818</v>
      </c>
      <c r="AU1280">
        <v>660.01528856185917</v>
      </c>
      <c r="AV1280">
        <v>636.57016364135154</v>
      </c>
      <c r="AW1280">
        <v>637.13220650526921</v>
      </c>
      <c r="AX1280">
        <v>637.70256191397289</v>
      </c>
      <c r="AY1280">
        <v>638.44733824815034</v>
      </c>
      <c r="AZ1280">
        <v>10.261445790479916</v>
      </c>
      <c r="BA1280">
        <v>-8.7979114182848335</v>
      </c>
      <c r="BB1280">
        <v>80.715225887314091</v>
      </c>
      <c r="BC1280">
        <v>1029.2482761384106</v>
      </c>
      <c r="BD1280">
        <v>7601.8468708215296</v>
      </c>
      <c r="BE1280" s="33">
        <v>0.11559166728208463</v>
      </c>
      <c r="BF1280" s="33"/>
    </row>
    <row r="1281" spans="3:58" x14ac:dyDescent="0.3">
      <c r="C1281" s="34">
        <v>44010</v>
      </c>
      <c r="D1281">
        <v>22961.354340876158</v>
      </c>
      <c r="E1281">
        <v>186.12687728916575</v>
      </c>
      <c r="F1281">
        <v>645.82811975603795</v>
      </c>
      <c r="G1281">
        <v>994.61880268292293</v>
      </c>
      <c r="H1281">
        <v>1333.5986120935934</v>
      </c>
      <c r="I1281">
        <v>703.93803543245292</v>
      </c>
      <c r="J1281" t="s">
        <v>310</v>
      </c>
      <c r="K1281">
        <v>312.43273091775984</v>
      </c>
      <c r="L1281">
        <v>380.07092901426336</v>
      </c>
      <c r="M1281">
        <v>372.16928736735611</v>
      </c>
      <c r="N1281">
        <v>1342.9080940830133</v>
      </c>
      <c r="O1281">
        <v>20.142073030805218</v>
      </c>
      <c r="P1281">
        <v>15.233530522942045</v>
      </c>
      <c r="Q1281">
        <v>3.4081157799835649</v>
      </c>
      <c r="R1281">
        <v>1520.0340887208013</v>
      </c>
      <c r="S1281">
        <v>1519.6034446486649</v>
      </c>
      <c r="T1281">
        <v>5900.0569112848507</v>
      </c>
      <c r="U1281">
        <v>2437.7233221136726</v>
      </c>
      <c r="V1281">
        <v>374.63190709797766</v>
      </c>
      <c r="W1281">
        <v>23.799999237060547</v>
      </c>
      <c r="X1281">
        <v>0.76537500321865082</v>
      </c>
      <c r="Y1281">
        <v>1.6349999904632568</v>
      </c>
      <c r="Z1281" t="s">
        <v>310</v>
      </c>
      <c r="AA1281" t="s">
        <v>310</v>
      </c>
      <c r="AB1281" t="s">
        <v>310</v>
      </c>
      <c r="AC1281" t="s">
        <v>310</v>
      </c>
      <c r="AD1281" t="s">
        <v>310</v>
      </c>
      <c r="AE1281">
        <v>14668.916196937205</v>
      </c>
      <c r="AF1281">
        <v>90.800003051757813</v>
      </c>
      <c r="AG1281">
        <v>8.9000003337860107</v>
      </c>
      <c r="AH1281">
        <v>365.70001220703125</v>
      </c>
      <c r="AI1281" t="s">
        <v>310</v>
      </c>
      <c r="AJ1281">
        <v>0.80000001192092896</v>
      </c>
      <c r="AK1281">
        <v>6075</v>
      </c>
      <c r="AL1281" t="s">
        <v>310</v>
      </c>
      <c r="AM1281" t="s">
        <v>310</v>
      </c>
      <c r="AN1281" t="s">
        <v>310</v>
      </c>
      <c r="AO1281" t="s">
        <v>310</v>
      </c>
      <c r="AP1281" t="s">
        <v>310</v>
      </c>
      <c r="AQ1281" t="s">
        <v>310</v>
      </c>
      <c r="AR1281">
        <v>38755.541809778224</v>
      </c>
      <c r="AS1281">
        <v>42354.837445863632</v>
      </c>
      <c r="AT1281">
        <v>514.26451522622779</v>
      </c>
      <c r="AU1281">
        <v>659.96965059922252</v>
      </c>
      <c r="AV1281">
        <v>636.27908452023701</v>
      </c>
      <c r="AW1281">
        <v>637.48514555016868</v>
      </c>
      <c r="AX1281">
        <v>638.04773775541355</v>
      </c>
      <c r="AY1281">
        <v>638.43078930807633</v>
      </c>
      <c r="AZ1281">
        <v>12.315872972175496</v>
      </c>
      <c r="BA1281">
        <v>-8.7844793782076245</v>
      </c>
      <c r="BB1281">
        <v>84.781255856426469</v>
      </c>
      <c r="BC1281">
        <v>1032.6568872364037</v>
      </c>
      <c r="BD1281">
        <v>7599.5722179912955</v>
      </c>
      <c r="BE1281" s="33">
        <v>0.11994166672229767</v>
      </c>
      <c r="BF1281" s="33"/>
    </row>
    <row r="1282" spans="3:58" x14ac:dyDescent="0.3">
      <c r="C1282" s="34">
        <v>44011</v>
      </c>
      <c r="D1282">
        <v>22854.888596147779</v>
      </c>
      <c r="E1282">
        <v>183.70324734777222</v>
      </c>
      <c r="F1282">
        <v>645.58048632619659</v>
      </c>
      <c r="G1282">
        <v>994.92381468001031</v>
      </c>
      <c r="H1282">
        <v>1334.9464901358097</v>
      </c>
      <c r="I1282">
        <v>701.08439425820654</v>
      </c>
      <c r="J1282" t="s">
        <v>310</v>
      </c>
      <c r="K1282">
        <v>313.01272828547889</v>
      </c>
      <c r="L1282">
        <v>384.65954071979127</v>
      </c>
      <c r="M1282">
        <v>374.28774423788701</v>
      </c>
      <c r="N1282">
        <v>1342.9274813890434</v>
      </c>
      <c r="O1282">
        <v>20.124973222506068</v>
      </c>
      <c r="P1282">
        <v>15.210956368965606</v>
      </c>
      <c r="Q1282">
        <v>3.5316870896585897</v>
      </c>
      <c r="R1282">
        <v>1528.0565943408153</v>
      </c>
      <c r="S1282">
        <v>1482.352621043744</v>
      </c>
      <c r="T1282">
        <v>5899.9334611793702</v>
      </c>
      <c r="U1282">
        <v>2439.4213486177368</v>
      </c>
      <c r="V1282">
        <v>373.91785377292041</v>
      </c>
      <c r="W1282">
        <v>23.799999237060547</v>
      </c>
      <c r="X1282">
        <v>0.76839999854564667</v>
      </c>
      <c r="Y1282">
        <v>1.8149999976158142</v>
      </c>
      <c r="Z1282" t="s">
        <v>310</v>
      </c>
      <c r="AA1282" t="s">
        <v>310</v>
      </c>
      <c r="AB1282" t="s">
        <v>310</v>
      </c>
      <c r="AC1282" t="s">
        <v>310</v>
      </c>
      <c r="AD1282" t="s">
        <v>310</v>
      </c>
      <c r="AE1282">
        <v>14622.029499166985</v>
      </c>
      <c r="AF1282">
        <v>90.575000762939453</v>
      </c>
      <c r="AG1282">
        <v>9.0275003910064697</v>
      </c>
      <c r="AH1282">
        <v>368.00000762939453</v>
      </c>
      <c r="AI1282" t="s">
        <v>310</v>
      </c>
      <c r="AJ1282">
        <v>0.5000000074505806</v>
      </c>
      <c r="AK1282">
        <v>6075</v>
      </c>
      <c r="AL1282" t="s">
        <v>310</v>
      </c>
      <c r="AM1282" t="s">
        <v>310</v>
      </c>
      <c r="AN1282" t="s">
        <v>310</v>
      </c>
      <c r="AO1282" t="s">
        <v>310</v>
      </c>
      <c r="AP1282" t="s">
        <v>310</v>
      </c>
      <c r="AQ1282" t="s">
        <v>310</v>
      </c>
      <c r="AR1282">
        <v>38670.151275193064</v>
      </c>
      <c r="AS1282">
        <v>41099.182946111679</v>
      </c>
      <c r="AT1282">
        <v>514.67181345482823</v>
      </c>
      <c r="AU1282">
        <v>660.10136864919946</v>
      </c>
      <c r="AV1282">
        <v>637.24018670580699</v>
      </c>
      <c r="AW1282">
        <v>638.14585485922271</v>
      </c>
      <c r="AX1282">
        <v>638.66581979312264</v>
      </c>
      <c r="AY1282">
        <v>639.26874644549014</v>
      </c>
      <c r="AZ1282">
        <v>12.610573824442707</v>
      </c>
      <c r="BA1282">
        <v>-8.8141533699739618</v>
      </c>
      <c r="BB1282">
        <v>87.574235197216822</v>
      </c>
      <c r="BC1282">
        <v>1142.5309491164385</v>
      </c>
      <c r="BD1282">
        <v>7599.9231029796656</v>
      </c>
      <c r="BE1282" s="33">
        <v>0.11915416736155748</v>
      </c>
      <c r="BF1282" s="33"/>
    </row>
    <row r="1283" spans="3:58" x14ac:dyDescent="0.3">
      <c r="C1283" s="34">
        <v>44012</v>
      </c>
      <c r="D1283">
        <v>22086.93002545743</v>
      </c>
      <c r="E1283">
        <v>184.23130645601745</v>
      </c>
      <c r="F1283">
        <v>645.4398154875845</v>
      </c>
      <c r="G1283">
        <v>994.59556503549982</v>
      </c>
      <c r="H1283">
        <v>1336.2197590972521</v>
      </c>
      <c r="I1283">
        <v>703.04800647494551</v>
      </c>
      <c r="J1283" t="s">
        <v>310</v>
      </c>
      <c r="K1283">
        <v>322.69324594218239</v>
      </c>
      <c r="L1283">
        <v>387.11713739408202</v>
      </c>
      <c r="M1283">
        <v>377.97275498509896</v>
      </c>
      <c r="N1283">
        <v>1346.4991890645761</v>
      </c>
      <c r="O1283">
        <v>19.940153212601835</v>
      </c>
      <c r="P1283">
        <v>15.300607700756407</v>
      </c>
      <c r="Q1283">
        <v>3.6115344769882642</v>
      </c>
      <c r="R1283">
        <v>1512.8542220524007</v>
      </c>
      <c r="S1283">
        <v>1456.7870666566691</v>
      </c>
      <c r="T1283">
        <v>5900.0803471234549</v>
      </c>
      <c r="U1283">
        <v>2437.4162180027688</v>
      </c>
      <c r="V1283">
        <v>373.1133901153259</v>
      </c>
      <c r="W1283">
        <v>23.799999237060547</v>
      </c>
      <c r="X1283">
        <v>0.7586749941110611</v>
      </c>
      <c r="Y1283">
        <v>1.7149999737739563</v>
      </c>
      <c r="Z1283" t="s">
        <v>310</v>
      </c>
      <c r="AA1283" t="s">
        <v>310</v>
      </c>
      <c r="AB1283" t="s">
        <v>310</v>
      </c>
      <c r="AC1283" t="s">
        <v>310</v>
      </c>
      <c r="AD1283" t="s">
        <v>310</v>
      </c>
      <c r="AE1283">
        <v>14715.35659368457</v>
      </c>
      <c r="AF1283">
        <v>90.42500114440918</v>
      </c>
      <c r="AG1283">
        <v>8.7300000190734863</v>
      </c>
      <c r="AH1283">
        <v>367.69999694824219</v>
      </c>
      <c r="AI1283" t="s">
        <v>310</v>
      </c>
      <c r="AJ1283">
        <v>0.40000000596046448</v>
      </c>
      <c r="AK1283">
        <v>6075</v>
      </c>
      <c r="AL1283" t="s">
        <v>310</v>
      </c>
      <c r="AM1283" t="s">
        <v>310</v>
      </c>
      <c r="AN1283" t="s">
        <v>310</v>
      </c>
      <c r="AO1283" t="s">
        <v>310</v>
      </c>
      <c r="AP1283" t="s">
        <v>310</v>
      </c>
      <c r="AQ1283" t="s">
        <v>310</v>
      </c>
      <c r="AR1283">
        <v>37699.862094513643</v>
      </c>
      <c r="AS1283">
        <v>40052.719939801042</v>
      </c>
      <c r="AT1283">
        <v>517.93015787817296</v>
      </c>
      <c r="AU1283">
        <v>660.56785503767526</v>
      </c>
      <c r="AV1283">
        <v>637.46536752607221</v>
      </c>
      <c r="AW1283">
        <v>638.94918575213092</v>
      </c>
      <c r="AX1283">
        <v>639.37569476891724</v>
      </c>
      <c r="AY1283">
        <v>639.99702834202378</v>
      </c>
      <c r="AZ1283">
        <v>13.229051561818775</v>
      </c>
      <c r="BA1283">
        <v>-8.8690129610788411</v>
      </c>
      <c r="BB1283">
        <v>89.281321921113957</v>
      </c>
      <c r="BC1283">
        <v>1168.4685316181408</v>
      </c>
      <c r="BD1283">
        <v>7601.7815200242003</v>
      </c>
      <c r="BE1283" s="33">
        <v>0.11108333213875692</v>
      </c>
      <c r="BF1283" s="33"/>
    </row>
    <row r="1284" spans="3:58" x14ac:dyDescent="0.3">
      <c r="C1284" s="34">
        <v>44013</v>
      </c>
      <c r="D1284">
        <v>18592.66798500187</v>
      </c>
      <c r="E1284">
        <v>182.68754776822919</v>
      </c>
      <c r="F1284">
        <v>565.84303906759976</v>
      </c>
      <c r="G1284">
        <v>994.65582218244185</v>
      </c>
      <c r="H1284">
        <v>1334.6976703772027</v>
      </c>
      <c r="I1284">
        <v>692.62037119596403</v>
      </c>
      <c r="J1284" t="s">
        <v>310</v>
      </c>
      <c r="K1284">
        <v>299.24553993706269</v>
      </c>
      <c r="L1284">
        <v>346.58298060170443</v>
      </c>
      <c r="M1284">
        <v>366.09377455395878</v>
      </c>
      <c r="N1284">
        <v>1354.8559345141125</v>
      </c>
      <c r="O1284">
        <v>19.078703764696929</v>
      </c>
      <c r="P1284">
        <v>14.223293958893464</v>
      </c>
      <c r="Q1284">
        <v>3.4662816962813854</v>
      </c>
      <c r="R1284">
        <v>1515.683967388931</v>
      </c>
      <c r="S1284">
        <v>1490.2070003395875</v>
      </c>
      <c r="T1284">
        <v>5900.4201016899824</v>
      </c>
      <c r="U1284">
        <v>2440.081827644482</v>
      </c>
      <c r="V1284">
        <v>376.08200271863376</v>
      </c>
      <c r="W1284">
        <v>23.799999237060547</v>
      </c>
      <c r="X1284">
        <v>0.74302498996257782</v>
      </c>
      <c r="Y1284">
        <v>1.7349999845027924</v>
      </c>
      <c r="Z1284" t="s">
        <v>310</v>
      </c>
      <c r="AA1284" t="s">
        <v>310</v>
      </c>
      <c r="AB1284" t="s">
        <v>310</v>
      </c>
      <c r="AC1284" t="s">
        <v>310</v>
      </c>
      <c r="AD1284" t="s">
        <v>310</v>
      </c>
      <c r="AE1284">
        <v>12028.876165547495</v>
      </c>
      <c r="AF1284">
        <v>90.400001525878906</v>
      </c>
      <c r="AG1284">
        <v>8.619999885559082</v>
      </c>
      <c r="AH1284">
        <v>367.69998931884766</v>
      </c>
      <c r="AI1284" t="s">
        <v>310</v>
      </c>
      <c r="AJ1284">
        <v>0.55000001937150955</v>
      </c>
      <c r="AK1284">
        <v>6075</v>
      </c>
      <c r="AL1284" t="s">
        <v>310</v>
      </c>
      <c r="AM1284" t="s">
        <v>310</v>
      </c>
      <c r="AN1284" t="s">
        <v>310</v>
      </c>
      <c r="AO1284" t="s">
        <v>310</v>
      </c>
      <c r="AP1284" t="s">
        <v>310</v>
      </c>
      <c r="AQ1284" t="s">
        <v>310</v>
      </c>
      <c r="AR1284">
        <v>34987.5499288192</v>
      </c>
      <c r="AS1284">
        <v>28896.31129060837</v>
      </c>
      <c r="AT1284">
        <v>464.95414942349697</v>
      </c>
      <c r="AU1284">
        <v>586.67936254304436</v>
      </c>
      <c r="AV1284">
        <v>574.98257723332836</v>
      </c>
      <c r="AW1284">
        <v>575.41794729410014</v>
      </c>
      <c r="AX1284">
        <v>575.02536690167813</v>
      </c>
      <c r="AY1284">
        <v>576.86571161699999</v>
      </c>
      <c r="AZ1284">
        <v>6.8350561858841425</v>
      </c>
      <c r="BA1284">
        <v>-8.8270711777599953</v>
      </c>
      <c r="BB1284">
        <v>83.812748891179481</v>
      </c>
      <c r="BC1284">
        <v>1106.8027822259257</v>
      </c>
      <c r="BD1284">
        <v>7601.3111906025015</v>
      </c>
      <c r="BE1284" s="33">
        <v>0.10780833444247644</v>
      </c>
      <c r="BF1284" s="33"/>
    </row>
    <row r="1285" spans="3:58" x14ac:dyDescent="0.3">
      <c r="C1285" s="34">
        <v>44014</v>
      </c>
      <c r="D1285">
        <v>20358.152901144884</v>
      </c>
      <c r="E1285">
        <v>182.06919180148648</v>
      </c>
      <c r="F1285">
        <v>602.62524632394206</v>
      </c>
      <c r="G1285">
        <v>994.67016884341626</v>
      </c>
      <c r="H1285">
        <v>1335.0905787038573</v>
      </c>
      <c r="I1285">
        <v>699.63994936057043</v>
      </c>
      <c r="J1285" t="s">
        <v>310</v>
      </c>
      <c r="K1285">
        <v>302.28092075659617</v>
      </c>
      <c r="L1285">
        <v>353.37623770086293</v>
      </c>
      <c r="M1285">
        <v>367.24786380881631</v>
      </c>
      <c r="N1285">
        <v>1347.8020993565096</v>
      </c>
      <c r="O1285">
        <v>19.514343582813673</v>
      </c>
      <c r="P1285">
        <v>14.633670296931555</v>
      </c>
      <c r="Q1285">
        <v>3.5209992368517877</v>
      </c>
      <c r="R1285">
        <v>1513.1059282452268</v>
      </c>
      <c r="S1285">
        <v>1511.2001894615546</v>
      </c>
      <c r="T1285">
        <v>5900.0343593249772</v>
      </c>
      <c r="U1285">
        <v>2437.2931466115292</v>
      </c>
      <c r="V1285">
        <v>377.10109172673054</v>
      </c>
      <c r="W1285">
        <v>23.650000095367432</v>
      </c>
      <c r="X1285">
        <v>0.71952500939369202</v>
      </c>
      <c r="Y1285">
        <v>1.8050000369548798</v>
      </c>
      <c r="Z1285" t="s">
        <v>310</v>
      </c>
      <c r="AA1285" t="s">
        <v>310</v>
      </c>
      <c r="AB1285" t="s">
        <v>310</v>
      </c>
      <c r="AC1285" t="s">
        <v>310</v>
      </c>
      <c r="AD1285" t="s">
        <v>310</v>
      </c>
      <c r="AE1285">
        <v>12777.543761774865</v>
      </c>
      <c r="AF1285">
        <v>90.325002670288086</v>
      </c>
      <c r="AG1285">
        <v>8.6124997138977051</v>
      </c>
      <c r="AH1285">
        <v>357.90000152587891</v>
      </c>
      <c r="AI1285" t="s">
        <v>310</v>
      </c>
      <c r="AJ1285">
        <v>0.60000002384185791</v>
      </c>
      <c r="AK1285">
        <v>6075</v>
      </c>
      <c r="AL1285" t="s">
        <v>310</v>
      </c>
      <c r="AM1285" t="s">
        <v>310</v>
      </c>
      <c r="AN1285" t="s">
        <v>310</v>
      </c>
      <c r="AO1285" t="s">
        <v>310</v>
      </c>
      <c r="AP1285" t="s">
        <v>310</v>
      </c>
      <c r="AQ1285" t="s">
        <v>310</v>
      </c>
      <c r="AR1285">
        <v>36286.495939241337</v>
      </c>
      <c r="AS1285">
        <v>33993.564367605017</v>
      </c>
      <c r="AT1285">
        <v>490.99955583798908</v>
      </c>
      <c r="AU1285">
        <v>621.59501332319655</v>
      </c>
      <c r="AV1285">
        <v>603.91577608371244</v>
      </c>
      <c r="AW1285">
        <v>603.58244348552898</v>
      </c>
      <c r="AX1285">
        <v>603.57115870346354</v>
      </c>
      <c r="AY1285">
        <v>605.48561349610122</v>
      </c>
      <c r="AZ1285">
        <v>8.080079320336278</v>
      </c>
      <c r="BA1285">
        <v>-8.8356386083483986</v>
      </c>
      <c r="BB1285">
        <v>80.700292632322643</v>
      </c>
      <c r="BC1285">
        <v>1079.1051957842049</v>
      </c>
      <c r="BD1285">
        <v>7600.2142742794949</v>
      </c>
      <c r="BE1285" s="33">
        <v>0.10220833184818427</v>
      </c>
      <c r="BF1285" s="33"/>
    </row>
    <row r="1286" spans="3:58" x14ac:dyDescent="0.3">
      <c r="C1286" s="34">
        <v>44015</v>
      </c>
      <c r="D1286">
        <v>22881.029275300072</v>
      </c>
      <c r="E1286">
        <v>182.32304658894586</v>
      </c>
      <c r="F1286">
        <v>643.19117742653077</v>
      </c>
      <c r="G1286">
        <v>994.41819649092486</v>
      </c>
      <c r="H1286">
        <v>1334.9536208638096</v>
      </c>
      <c r="I1286">
        <v>708.30888037343368</v>
      </c>
      <c r="J1286" t="s">
        <v>310</v>
      </c>
      <c r="K1286">
        <v>315.32200712179565</v>
      </c>
      <c r="L1286">
        <v>376.98031741566371</v>
      </c>
      <c r="M1286">
        <v>370.24460625200567</v>
      </c>
      <c r="N1286">
        <v>1339.2158289914225</v>
      </c>
      <c r="O1286">
        <v>19.933587541506036</v>
      </c>
      <c r="P1286">
        <v>15.028878227410738</v>
      </c>
      <c r="Q1286">
        <v>3.4025127069927867</v>
      </c>
      <c r="R1286">
        <v>1494.4686027583518</v>
      </c>
      <c r="S1286">
        <v>1521.98519631929</v>
      </c>
      <c r="T1286">
        <v>5899.9669718571367</v>
      </c>
      <c r="U1286">
        <v>2438.9752336135653</v>
      </c>
      <c r="V1286">
        <v>374.51188391755699</v>
      </c>
      <c r="W1286">
        <v>23.749999523162842</v>
      </c>
      <c r="X1286">
        <v>0.69720001518726349</v>
      </c>
      <c r="Y1286">
        <v>1.8650000095367432</v>
      </c>
      <c r="Z1286" t="s">
        <v>310</v>
      </c>
      <c r="AA1286" t="s">
        <v>310</v>
      </c>
      <c r="AB1286" t="s">
        <v>310</v>
      </c>
      <c r="AC1286" t="s">
        <v>310</v>
      </c>
      <c r="AD1286" t="s">
        <v>310</v>
      </c>
      <c r="AE1286">
        <v>14420.955788625675</v>
      </c>
      <c r="AF1286">
        <v>90.450000762939453</v>
      </c>
      <c r="AG1286">
        <v>8.6474997997283936</v>
      </c>
      <c r="AH1286">
        <v>357.90000152587891</v>
      </c>
      <c r="AI1286" t="s">
        <v>310</v>
      </c>
      <c r="AJ1286">
        <v>7.5000004842877388E-2</v>
      </c>
      <c r="AK1286">
        <v>6075</v>
      </c>
      <c r="AL1286" t="s">
        <v>310</v>
      </c>
      <c r="AM1286" t="s">
        <v>310</v>
      </c>
      <c r="AN1286" t="s">
        <v>310</v>
      </c>
      <c r="AO1286" t="s">
        <v>310</v>
      </c>
      <c r="AP1286" t="s">
        <v>310</v>
      </c>
      <c r="AQ1286" t="s">
        <v>310</v>
      </c>
      <c r="AR1286">
        <v>38665.022418170294</v>
      </c>
      <c r="AS1286">
        <v>42685.091107379747</v>
      </c>
      <c r="AT1286">
        <v>509.8478421802152</v>
      </c>
      <c r="AU1286">
        <v>658.41957906738367</v>
      </c>
      <c r="AV1286">
        <v>635.94016718278885</v>
      </c>
      <c r="AW1286">
        <v>636.91819097752466</v>
      </c>
      <c r="AX1286">
        <v>637.38891292903975</v>
      </c>
      <c r="AY1286">
        <v>638.01128200120729</v>
      </c>
      <c r="AZ1286">
        <v>11.827503894066604</v>
      </c>
      <c r="BA1286">
        <v>-8.9594756511220766</v>
      </c>
      <c r="BB1286">
        <v>85.758894408443268</v>
      </c>
      <c r="BC1286">
        <v>1059.8090879543529</v>
      </c>
      <c r="BD1286">
        <v>7599.9185436235093</v>
      </c>
      <c r="BE1286" s="33">
        <v>9.8516667572160557E-2</v>
      </c>
      <c r="BF1286" s="33"/>
    </row>
    <row r="1287" spans="3:58" x14ac:dyDescent="0.3">
      <c r="C1287" s="34">
        <v>44016</v>
      </c>
      <c r="D1287">
        <v>22881.060798807219</v>
      </c>
      <c r="E1287">
        <v>182.3571062683836</v>
      </c>
      <c r="F1287">
        <v>644.3078898963023</v>
      </c>
      <c r="G1287">
        <v>994.4160736193694</v>
      </c>
      <c r="H1287">
        <v>1334.919912647576</v>
      </c>
      <c r="I1287">
        <v>708.12162773717273</v>
      </c>
      <c r="J1287" t="s">
        <v>310</v>
      </c>
      <c r="K1287">
        <v>320.98843486199308</v>
      </c>
      <c r="L1287">
        <v>381.28456339371553</v>
      </c>
      <c r="M1287">
        <v>375.12467878162767</v>
      </c>
      <c r="N1287">
        <v>1338.391244107029</v>
      </c>
      <c r="O1287">
        <v>19.912274790928219</v>
      </c>
      <c r="P1287">
        <v>15.004361000710611</v>
      </c>
      <c r="Q1287">
        <v>3.550411297378365</v>
      </c>
      <c r="R1287">
        <v>1495.7827529097085</v>
      </c>
      <c r="S1287">
        <v>1468.1329570587072</v>
      </c>
      <c r="T1287">
        <v>5899.9816459170925</v>
      </c>
      <c r="U1287">
        <v>2434.6851874441218</v>
      </c>
      <c r="V1287">
        <v>373.32573926105113</v>
      </c>
      <c r="W1287">
        <v>23.650000095367432</v>
      </c>
      <c r="X1287">
        <v>0.66324999928474426</v>
      </c>
      <c r="Y1287">
        <v>1.9400000274181366</v>
      </c>
      <c r="Z1287" t="s">
        <v>310</v>
      </c>
      <c r="AA1287" t="s">
        <v>310</v>
      </c>
      <c r="AB1287" t="s">
        <v>310</v>
      </c>
      <c r="AC1287" t="s">
        <v>310</v>
      </c>
      <c r="AD1287" t="s">
        <v>310</v>
      </c>
      <c r="AE1287">
        <v>14430.111064041257</v>
      </c>
      <c r="AF1287">
        <v>90.350002288818359</v>
      </c>
      <c r="AG1287">
        <v>8.7350001335144043</v>
      </c>
      <c r="AH1287">
        <v>362.375</v>
      </c>
      <c r="AI1287" t="s">
        <v>310</v>
      </c>
      <c r="AJ1287">
        <v>-0.10000000149011612</v>
      </c>
      <c r="AK1287">
        <v>6075</v>
      </c>
      <c r="AL1287" t="s">
        <v>310</v>
      </c>
      <c r="AM1287" t="s">
        <v>310</v>
      </c>
      <c r="AN1287" t="s">
        <v>310</v>
      </c>
      <c r="AO1287" t="s">
        <v>310</v>
      </c>
      <c r="AP1287" t="s">
        <v>310</v>
      </c>
      <c r="AQ1287" t="s">
        <v>310</v>
      </c>
      <c r="AR1287">
        <v>38506.569453196767</v>
      </c>
      <c r="AS1287">
        <v>42835.169890227087</v>
      </c>
      <c r="AT1287">
        <v>511.90209486195772</v>
      </c>
      <c r="AU1287">
        <v>659.96886001135874</v>
      </c>
      <c r="AV1287">
        <v>637.34706133402949</v>
      </c>
      <c r="AW1287">
        <v>638.84568510067413</v>
      </c>
      <c r="AX1287">
        <v>639.40613891436374</v>
      </c>
      <c r="AY1287">
        <v>639.55960465940063</v>
      </c>
      <c r="AZ1287">
        <v>12.532931655876212</v>
      </c>
      <c r="BA1287">
        <v>-8.946908518280912</v>
      </c>
      <c r="BB1287">
        <v>86.352165620734525</v>
      </c>
      <c r="BC1287">
        <v>1005.244122775436</v>
      </c>
      <c r="BD1287">
        <v>7599.7499141325143</v>
      </c>
      <c r="BE1287" s="33">
        <v>9.5579166896641254E-2</v>
      </c>
      <c r="BF1287" s="33"/>
    </row>
    <row r="1288" spans="3:58" x14ac:dyDescent="0.3">
      <c r="C1288" s="34">
        <v>44017</v>
      </c>
      <c r="D1288">
        <v>22844.907673308073</v>
      </c>
      <c r="E1288">
        <v>181.22287896448526</v>
      </c>
      <c r="F1288">
        <v>645.34086760051889</v>
      </c>
      <c r="G1288">
        <v>994.92399295980078</v>
      </c>
      <c r="H1288">
        <v>1335.0597946759792</v>
      </c>
      <c r="I1288">
        <v>708.06881851649905</v>
      </c>
      <c r="J1288" t="s">
        <v>310</v>
      </c>
      <c r="K1288">
        <v>319.06609240509681</v>
      </c>
      <c r="L1288">
        <v>381.06653124962617</v>
      </c>
      <c r="M1288">
        <v>371.5921365352018</v>
      </c>
      <c r="N1288">
        <v>1341.9320320848124</v>
      </c>
      <c r="O1288">
        <v>19.935524121794153</v>
      </c>
      <c r="P1288">
        <v>15.045704064124646</v>
      </c>
      <c r="Q1288">
        <v>3.2641298965400383</v>
      </c>
      <c r="R1288">
        <v>1504.7800423122399</v>
      </c>
      <c r="S1288">
        <v>1474.9330310845812</v>
      </c>
      <c r="T1288">
        <v>5900.0301586651694</v>
      </c>
      <c r="U1288">
        <v>2434.5383050218384</v>
      </c>
      <c r="V1288">
        <v>372.06039525121275</v>
      </c>
      <c r="W1288">
        <v>23.525000095367432</v>
      </c>
      <c r="X1288">
        <v>0.64589999616146088</v>
      </c>
      <c r="Y1288">
        <v>1.9450000524520874</v>
      </c>
      <c r="Z1288" t="s">
        <v>310</v>
      </c>
      <c r="AA1288" t="s">
        <v>310</v>
      </c>
      <c r="AB1288" t="s">
        <v>310</v>
      </c>
      <c r="AC1288" t="s">
        <v>310</v>
      </c>
      <c r="AD1288" t="s">
        <v>310</v>
      </c>
      <c r="AE1288">
        <v>14485.945962123616</v>
      </c>
      <c r="AF1288">
        <v>90.450000762939453</v>
      </c>
      <c r="AG1288">
        <v>8.7975003719329834</v>
      </c>
      <c r="AH1288">
        <v>364.54999542236328</v>
      </c>
      <c r="AI1288" t="s">
        <v>310</v>
      </c>
      <c r="AJ1288">
        <v>-0.10000000149011612</v>
      </c>
      <c r="AK1288">
        <v>6075</v>
      </c>
      <c r="AL1288" t="s">
        <v>310</v>
      </c>
      <c r="AM1288" t="s">
        <v>310</v>
      </c>
      <c r="AN1288" t="s">
        <v>310</v>
      </c>
      <c r="AO1288" t="s">
        <v>310</v>
      </c>
      <c r="AP1288" t="s">
        <v>310</v>
      </c>
      <c r="AQ1288" t="s">
        <v>310</v>
      </c>
      <c r="AR1288">
        <v>38699.944324270968</v>
      </c>
      <c r="AS1288">
        <v>43283.083675803529</v>
      </c>
      <c r="AT1288">
        <v>510.12632730210163</v>
      </c>
      <c r="AU1288">
        <v>659.09411119316474</v>
      </c>
      <c r="AV1288">
        <v>635.77204405839746</v>
      </c>
      <c r="AW1288">
        <v>636.85652885636466</v>
      </c>
      <c r="AX1288">
        <v>637.15032693742342</v>
      </c>
      <c r="AY1288">
        <v>638.1504706731032</v>
      </c>
      <c r="AZ1288">
        <v>8.6288665524768184</v>
      </c>
      <c r="BA1288">
        <v>-8.8303443780034492</v>
      </c>
      <c r="BB1288">
        <v>85.690399277004971</v>
      </c>
      <c r="BC1288">
        <v>993.11856657710507</v>
      </c>
      <c r="BD1288">
        <v>7600.3819692964407</v>
      </c>
      <c r="BE1288" s="33">
        <v>9.3808334631224469E-2</v>
      </c>
      <c r="BF1288" s="33"/>
    </row>
    <row r="1289" spans="3:58" x14ac:dyDescent="0.3">
      <c r="C1289" s="34">
        <v>44018</v>
      </c>
      <c r="D1289">
        <v>22998.384009022146</v>
      </c>
      <c r="E1289">
        <v>181.41464356124189</v>
      </c>
      <c r="F1289">
        <v>653.64797918801855</v>
      </c>
      <c r="G1289">
        <v>995.00994024203192</v>
      </c>
      <c r="H1289">
        <v>1335.1676242902388</v>
      </c>
      <c r="I1289">
        <v>708.77370390403257</v>
      </c>
      <c r="J1289" t="s">
        <v>310</v>
      </c>
      <c r="K1289">
        <v>308.88504734861425</v>
      </c>
      <c r="L1289">
        <v>363.31218460872157</v>
      </c>
      <c r="M1289">
        <v>363.09484882708489</v>
      </c>
      <c r="N1289">
        <v>1343.3240144263136</v>
      </c>
      <c r="O1289">
        <v>20.011171313344896</v>
      </c>
      <c r="P1289">
        <v>15.134689058535377</v>
      </c>
      <c r="Q1289">
        <v>3.1476565109121069</v>
      </c>
      <c r="R1289">
        <v>1518.1079094267952</v>
      </c>
      <c r="S1289">
        <v>1491.8698995715022</v>
      </c>
      <c r="T1289">
        <v>5900.0090602200098</v>
      </c>
      <c r="U1289">
        <v>2449.2788151071541</v>
      </c>
      <c r="V1289">
        <v>372.90354080266866</v>
      </c>
      <c r="W1289">
        <v>23.575000286102295</v>
      </c>
      <c r="X1289">
        <v>0.63729998469352722</v>
      </c>
      <c r="Y1289">
        <v>1.8800000250339508</v>
      </c>
      <c r="Z1289" t="s">
        <v>310</v>
      </c>
      <c r="AA1289" t="s">
        <v>310</v>
      </c>
      <c r="AB1289" t="s">
        <v>310</v>
      </c>
      <c r="AC1289" t="s">
        <v>310</v>
      </c>
      <c r="AD1289" t="s">
        <v>310</v>
      </c>
      <c r="AE1289">
        <v>14601.871593013513</v>
      </c>
      <c r="AF1289">
        <v>90.57499885559082</v>
      </c>
      <c r="AG1289">
        <v>8.6675000190734863</v>
      </c>
      <c r="AH1289">
        <v>366.39999389648438</v>
      </c>
      <c r="AI1289" t="s">
        <v>310</v>
      </c>
      <c r="AJ1289">
        <v>1.1750000175088644</v>
      </c>
      <c r="AK1289">
        <v>6075</v>
      </c>
      <c r="AL1289" t="s">
        <v>310</v>
      </c>
      <c r="AM1289" t="s">
        <v>310</v>
      </c>
      <c r="AN1289" t="s">
        <v>310</v>
      </c>
      <c r="AO1289" t="s">
        <v>310</v>
      </c>
      <c r="AP1289" t="s">
        <v>310</v>
      </c>
      <c r="AQ1289" t="s">
        <v>310</v>
      </c>
      <c r="AR1289">
        <v>38410.72588025032</v>
      </c>
      <c r="AS1289">
        <v>45209.412305862075</v>
      </c>
      <c r="AT1289">
        <v>505.13661030938528</v>
      </c>
      <c r="AU1289">
        <v>654.32890521932973</v>
      </c>
      <c r="AV1289">
        <v>636.24833763157073</v>
      </c>
      <c r="AW1289">
        <v>637.15620243652779</v>
      </c>
      <c r="AX1289">
        <v>637.71858224763298</v>
      </c>
      <c r="AY1289">
        <v>637.99763347379655</v>
      </c>
      <c r="AZ1289">
        <v>9.994426189869456</v>
      </c>
      <c r="BA1289">
        <v>-8.999448245156632</v>
      </c>
      <c r="BB1289">
        <v>76.164561370297179</v>
      </c>
      <c r="BC1289">
        <v>970.07644320091629</v>
      </c>
      <c r="BD1289">
        <v>7598.7108639635453</v>
      </c>
      <c r="BE1289" s="33">
        <v>9.512916735062997E-2</v>
      </c>
      <c r="BF1289" s="33"/>
    </row>
    <row r="1290" spans="3:58" x14ac:dyDescent="0.3">
      <c r="C1290" s="34">
        <v>44019</v>
      </c>
      <c r="D1290">
        <v>22998.915959868871</v>
      </c>
      <c r="E1290">
        <v>182.56510571238115</v>
      </c>
      <c r="F1290">
        <v>659.1489064509633</v>
      </c>
      <c r="G1290">
        <v>994.82696519321541</v>
      </c>
      <c r="H1290">
        <v>1335.0339658209448</v>
      </c>
      <c r="I1290">
        <v>709.38371652837463</v>
      </c>
      <c r="J1290" t="s">
        <v>310</v>
      </c>
      <c r="K1290">
        <v>312.51524395774732</v>
      </c>
      <c r="L1290">
        <v>369.10748297603681</v>
      </c>
      <c r="M1290">
        <v>366.75743219333259</v>
      </c>
      <c r="N1290">
        <v>1341.6924941256632</v>
      </c>
      <c r="O1290">
        <v>20.0972679574</v>
      </c>
      <c r="P1290">
        <v>15.213189280196227</v>
      </c>
      <c r="Q1290">
        <v>3.3163285362678678</v>
      </c>
      <c r="R1290">
        <v>1505.9591769453414</v>
      </c>
      <c r="S1290">
        <v>1490.3520722973178</v>
      </c>
      <c r="T1290">
        <v>5900.0097801473958</v>
      </c>
      <c r="U1290">
        <v>2436.4197009986729</v>
      </c>
      <c r="V1290">
        <v>372.6376533228032</v>
      </c>
      <c r="W1290">
        <v>23.749999523162842</v>
      </c>
      <c r="X1290">
        <v>0.65262499451637268</v>
      </c>
      <c r="Y1290">
        <v>1.8899999856948853</v>
      </c>
      <c r="Z1290" t="s">
        <v>310</v>
      </c>
      <c r="AA1290" t="s">
        <v>310</v>
      </c>
      <c r="AB1290" t="s">
        <v>310</v>
      </c>
      <c r="AC1290" t="s">
        <v>310</v>
      </c>
      <c r="AD1290" t="s">
        <v>310</v>
      </c>
      <c r="AE1290">
        <v>14693.028793195343</v>
      </c>
      <c r="AF1290">
        <v>90.674997329711914</v>
      </c>
      <c r="AG1290">
        <v>8.7250001430511475</v>
      </c>
      <c r="AH1290">
        <v>366.14999389648438</v>
      </c>
      <c r="AI1290" t="s">
        <v>310</v>
      </c>
      <c r="AJ1290">
        <v>1.6000000238418579</v>
      </c>
      <c r="AK1290">
        <v>6075</v>
      </c>
      <c r="AL1290">
        <v>-7.5860321521759033E-2</v>
      </c>
      <c r="AM1290">
        <v>-5.2153319120407104E-3</v>
      </c>
      <c r="AN1290">
        <v>-2.3846978321671486E-2</v>
      </c>
      <c r="AO1290" t="s">
        <v>310</v>
      </c>
      <c r="AP1290">
        <v>2.3706257343292236E-3</v>
      </c>
      <c r="AQ1290">
        <v>3.2240748405456543</v>
      </c>
      <c r="AR1290">
        <v>38184.431038735849</v>
      </c>
      <c r="AS1290">
        <v>45999.204072883695</v>
      </c>
      <c r="AT1290">
        <v>505.91509481763296</v>
      </c>
      <c r="AU1290">
        <v>659.99777914083199</v>
      </c>
      <c r="AV1290">
        <v>638.81052911691836</v>
      </c>
      <c r="AW1290">
        <v>639.82369015474421</v>
      </c>
      <c r="AX1290">
        <v>640.42853288646779</v>
      </c>
      <c r="AY1290">
        <v>640.76279638284825</v>
      </c>
      <c r="AZ1290">
        <v>9.0208663296592988</v>
      </c>
      <c r="BA1290">
        <v>-8.7339076130593511</v>
      </c>
      <c r="BB1290">
        <v>79.354669648103666</v>
      </c>
      <c r="BC1290">
        <v>988.74732082563003</v>
      </c>
      <c r="BD1290">
        <v>7599.8313529590059</v>
      </c>
      <c r="BE1290" s="33">
        <v>0.10062916576862335</v>
      </c>
      <c r="BF1290" s="33"/>
    </row>
    <row r="1291" spans="3:58" x14ac:dyDescent="0.3">
      <c r="C1291" s="34">
        <v>44020</v>
      </c>
      <c r="D1291">
        <v>22998.447337231984</v>
      </c>
      <c r="E1291">
        <v>183.49905906645296</v>
      </c>
      <c r="F1291">
        <v>659.31234117812687</v>
      </c>
      <c r="G1291">
        <v>994.57464208635145</v>
      </c>
      <c r="H1291">
        <v>1335.1145305695261</v>
      </c>
      <c r="I1291">
        <v>707.16981189162072</v>
      </c>
      <c r="J1291" t="s">
        <v>310</v>
      </c>
      <c r="K1291">
        <v>314.93341297210048</v>
      </c>
      <c r="L1291">
        <v>376.29036681271549</v>
      </c>
      <c r="M1291">
        <v>372.1205080193206</v>
      </c>
      <c r="N1291">
        <v>1339.7501719140419</v>
      </c>
      <c r="O1291">
        <v>20.215559199156235</v>
      </c>
      <c r="P1291">
        <v>15.321364009935133</v>
      </c>
      <c r="Q1291">
        <v>3.5179102988914122</v>
      </c>
      <c r="R1291">
        <v>1494.4998127037691</v>
      </c>
      <c r="S1291">
        <v>1505.4449215306104</v>
      </c>
      <c r="T1291">
        <v>5900.0578677316325</v>
      </c>
      <c r="U1291">
        <v>2430.6870668949568</v>
      </c>
      <c r="V1291">
        <v>372.26747229976127</v>
      </c>
      <c r="W1291">
        <v>23.725000381469727</v>
      </c>
      <c r="X1291">
        <v>0.66252501308917999</v>
      </c>
      <c r="Y1291">
        <v>1.8849999904632568</v>
      </c>
      <c r="Z1291" t="s">
        <v>310</v>
      </c>
      <c r="AA1291" t="s">
        <v>310</v>
      </c>
      <c r="AB1291" t="s">
        <v>310</v>
      </c>
      <c r="AC1291" t="s">
        <v>310</v>
      </c>
      <c r="AD1291" t="s">
        <v>310</v>
      </c>
      <c r="AE1291">
        <v>14568.416473692832</v>
      </c>
      <c r="AF1291">
        <v>90.249998092651367</v>
      </c>
      <c r="AG1291">
        <v>8.692500114440918</v>
      </c>
      <c r="AH1291">
        <v>360.12500762939453</v>
      </c>
      <c r="AI1291" t="s">
        <v>310</v>
      </c>
      <c r="AJ1291">
        <v>1.6000000238418579</v>
      </c>
      <c r="AK1291">
        <v>6075</v>
      </c>
      <c r="AL1291" t="s">
        <v>310</v>
      </c>
      <c r="AM1291" t="s">
        <v>310</v>
      </c>
      <c r="AN1291" t="s">
        <v>310</v>
      </c>
      <c r="AO1291" t="s">
        <v>310</v>
      </c>
      <c r="AP1291" t="s">
        <v>310</v>
      </c>
      <c r="AQ1291" t="s">
        <v>310</v>
      </c>
      <c r="AR1291">
        <v>38184.431521567632</v>
      </c>
      <c r="AS1291">
        <v>45155.096666596663</v>
      </c>
      <c r="AT1291">
        <v>506.99760682834284</v>
      </c>
      <c r="AU1291">
        <v>660.06868994290289</v>
      </c>
      <c r="AV1291">
        <v>638.28410164941863</v>
      </c>
      <c r="AW1291">
        <v>639.71045036292173</v>
      </c>
      <c r="AX1291">
        <v>640.32988220463494</v>
      </c>
      <c r="AY1291">
        <v>640.39179918889499</v>
      </c>
      <c r="AZ1291">
        <v>13.881762698611894</v>
      </c>
      <c r="BA1291">
        <v>-8.91079726224525</v>
      </c>
      <c r="BB1291">
        <v>83.43080097961699</v>
      </c>
      <c r="BC1291">
        <v>1044.6509814733554</v>
      </c>
      <c r="BD1291">
        <v>7600.2285581619171</v>
      </c>
      <c r="BE1291" s="33">
        <v>9.7729167590538665E-2</v>
      </c>
      <c r="BF1291" s="33"/>
    </row>
    <row r="1292" spans="3:58" x14ac:dyDescent="0.3">
      <c r="C1292" s="34">
        <v>44021</v>
      </c>
      <c r="D1292">
        <v>22814.58628242858</v>
      </c>
      <c r="E1292">
        <v>183.40890409668128</v>
      </c>
      <c r="F1292">
        <v>659.16153135843763</v>
      </c>
      <c r="G1292">
        <v>994.67690058332232</v>
      </c>
      <c r="H1292">
        <v>1335.028385636306</v>
      </c>
      <c r="I1292">
        <v>700.8338701756237</v>
      </c>
      <c r="J1292" t="s">
        <v>310</v>
      </c>
      <c r="K1292">
        <v>317.18541372978507</v>
      </c>
      <c r="L1292">
        <v>383.69300756669071</v>
      </c>
      <c r="M1292">
        <v>379.28721358689296</v>
      </c>
      <c r="N1292">
        <v>1339.6413407768227</v>
      </c>
      <c r="O1292">
        <v>20.201402537513346</v>
      </c>
      <c r="P1292">
        <v>15.306135922249814</v>
      </c>
      <c r="Q1292">
        <v>3.6274792779768985</v>
      </c>
      <c r="R1292">
        <v>1502.1817449840557</v>
      </c>
      <c r="S1292">
        <v>1518.9137461276675</v>
      </c>
      <c r="T1292">
        <v>5899.9049428671915</v>
      </c>
      <c r="U1292">
        <v>2440.6885601839663</v>
      </c>
      <c r="V1292">
        <v>372.21328170169244</v>
      </c>
      <c r="W1292">
        <v>23.700000762939453</v>
      </c>
      <c r="X1292">
        <v>0.67394998669624329</v>
      </c>
      <c r="Y1292">
        <v>1.9849999845027924</v>
      </c>
      <c r="Z1292" t="s">
        <v>310</v>
      </c>
      <c r="AA1292" t="s">
        <v>310</v>
      </c>
      <c r="AB1292" t="s">
        <v>310</v>
      </c>
      <c r="AC1292" t="s">
        <v>310</v>
      </c>
      <c r="AD1292" t="s">
        <v>310</v>
      </c>
      <c r="AE1292">
        <v>14577.995001444184</v>
      </c>
      <c r="AF1292">
        <v>90.325000762939453</v>
      </c>
      <c r="AG1292">
        <v>8.7599999904632568</v>
      </c>
      <c r="AH1292">
        <v>360.07501220703125</v>
      </c>
      <c r="AI1292" t="s">
        <v>310</v>
      </c>
      <c r="AJ1292">
        <v>1.6000000238418579</v>
      </c>
      <c r="AK1292">
        <v>6075</v>
      </c>
      <c r="AL1292" t="s">
        <v>310</v>
      </c>
      <c r="AM1292" t="s">
        <v>310</v>
      </c>
      <c r="AN1292" t="s">
        <v>310</v>
      </c>
      <c r="AO1292" t="s">
        <v>310</v>
      </c>
      <c r="AP1292" t="s">
        <v>310</v>
      </c>
      <c r="AQ1292" t="s">
        <v>310</v>
      </c>
      <c r="AR1292">
        <v>38072.100921393183</v>
      </c>
      <c r="AS1292">
        <v>44573.069519127224</v>
      </c>
      <c r="AT1292">
        <v>507.41612134758674</v>
      </c>
      <c r="AU1292">
        <v>659.98191206705872</v>
      </c>
      <c r="AV1292">
        <v>637.03333471628321</v>
      </c>
      <c r="AW1292">
        <v>638.57583650314416</v>
      </c>
      <c r="AX1292">
        <v>639.15243740536812</v>
      </c>
      <c r="AY1292">
        <v>639.23241769991569</v>
      </c>
      <c r="AZ1292">
        <v>15.594896609054237</v>
      </c>
      <c r="BA1292">
        <v>-8.8513406879958687</v>
      </c>
      <c r="BB1292">
        <v>87.940735627946594</v>
      </c>
      <c r="BC1292">
        <v>1053.1337389623661</v>
      </c>
      <c r="BD1292">
        <v>7599.0460948813206</v>
      </c>
      <c r="BE1292" s="33">
        <v>9.6879168413579464E-2</v>
      </c>
      <c r="BF1292" s="33"/>
    </row>
    <row r="1293" spans="3:58" x14ac:dyDescent="0.3">
      <c r="C1293" s="34">
        <v>44022</v>
      </c>
      <c r="D1293">
        <v>22944.764080573696</v>
      </c>
      <c r="E1293">
        <v>183.07613130265375</v>
      </c>
      <c r="F1293">
        <v>658.7027987444302</v>
      </c>
      <c r="G1293">
        <v>994.45114527351188</v>
      </c>
      <c r="H1293">
        <v>1334.9817760757417</v>
      </c>
      <c r="I1293">
        <v>705.96717850079722</v>
      </c>
      <c r="J1293" t="s">
        <v>310</v>
      </c>
      <c r="K1293">
        <v>319.45412978027878</v>
      </c>
      <c r="L1293">
        <v>383.16022828197185</v>
      </c>
      <c r="M1293">
        <v>378.64140910163377</v>
      </c>
      <c r="N1293">
        <v>1338.2764526349872</v>
      </c>
      <c r="O1293">
        <v>20.271865954044987</v>
      </c>
      <c r="P1293">
        <v>15.376078221045169</v>
      </c>
      <c r="Q1293">
        <v>3.6985871275826585</v>
      </c>
      <c r="R1293">
        <v>1503.1681314396014</v>
      </c>
      <c r="S1293">
        <v>1525.9804851953272</v>
      </c>
      <c r="T1293">
        <v>5900.0001739093705</v>
      </c>
      <c r="U1293">
        <v>2434.8099433164789</v>
      </c>
      <c r="V1293">
        <v>372.29022410975801</v>
      </c>
      <c r="W1293">
        <v>23.774999618530273</v>
      </c>
      <c r="X1293">
        <v>0.68547499179840088</v>
      </c>
      <c r="Y1293">
        <v>1.9000000059604645</v>
      </c>
      <c r="Z1293" t="s">
        <v>310</v>
      </c>
      <c r="AA1293" t="s">
        <v>310</v>
      </c>
      <c r="AB1293" t="s">
        <v>310</v>
      </c>
      <c r="AC1293" t="s">
        <v>310</v>
      </c>
      <c r="AD1293" t="s">
        <v>310</v>
      </c>
      <c r="AE1293">
        <v>14617.535109719738</v>
      </c>
      <c r="AF1293">
        <v>90.549999237060547</v>
      </c>
      <c r="AG1293">
        <v>8.8650002479553223</v>
      </c>
      <c r="AH1293">
        <v>368.64999389648438</v>
      </c>
      <c r="AI1293" t="s">
        <v>310</v>
      </c>
      <c r="AJ1293">
        <v>1.6000000238418579</v>
      </c>
      <c r="AK1293">
        <v>6075</v>
      </c>
      <c r="AL1293" t="s">
        <v>310</v>
      </c>
      <c r="AM1293" t="s">
        <v>310</v>
      </c>
      <c r="AN1293" t="s">
        <v>310</v>
      </c>
      <c r="AO1293" t="s">
        <v>310</v>
      </c>
      <c r="AP1293" t="s">
        <v>310</v>
      </c>
      <c r="AQ1293" t="s">
        <v>310</v>
      </c>
      <c r="AR1293">
        <v>38129.223806650683</v>
      </c>
      <c r="AS1293">
        <v>45554.078545329554</v>
      </c>
      <c r="AT1293">
        <v>505.72434564083289</v>
      </c>
      <c r="AU1293">
        <v>659.5222543924134</v>
      </c>
      <c r="AV1293">
        <v>636.0241308270779</v>
      </c>
      <c r="AW1293">
        <v>637.46840103081945</v>
      </c>
      <c r="AX1293">
        <v>638.27874513697736</v>
      </c>
      <c r="AY1293">
        <v>638.42305263330536</v>
      </c>
      <c r="AZ1293">
        <v>13.843347446211551</v>
      </c>
      <c r="BA1293">
        <v>-8.9070750585334082</v>
      </c>
      <c r="BB1293">
        <v>88.31925111682574</v>
      </c>
      <c r="BC1293">
        <v>1021.4334421740477</v>
      </c>
      <c r="BD1293">
        <v>7600.4370233457257</v>
      </c>
      <c r="BE1293" s="33">
        <v>0.10400833375751972</v>
      </c>
      <c r="BF1293" s="33"/>
    </row>
    <row r="1294" spans="3:58" x14ac:dyDescent="0.3">
      <c r="C1294" s="34">
        <v>44023</v>
      </c>
      <c r="D1294">
        <v>22919.935867606033</v>
      </c>
      <c r="E1294">
        <v>182.42080381133357</v>
      </c>
      <c r="F1294">
        <v>659.12465395849324</v>
      </c>
      <c r="G1294">
        <v>994.28678842753345</v>
      </c>
      <c r="H1294">
        <v>1335.0052830349468</v>
      </c>
      <c r="I1294">
        <v>708.10196366815217</v>
      </c>
      <c r="J1294" t="s">
        <v>310</v>
      </c>
      <c r="K1294">
        <v>321.55154216695126</v>
      </c>
      <c r="L1294">
        <v>384.06231837751579</v>
      </c>
      <c r="M1294">
        <v>381.20331309937217</v>
      </c>
      <c r="N1294">
        <v>1338.351183374795</v>
      </c>
      <c r="O1294">
        <v>20.121544114112588</v>
      </c>
      <c r="P1294">
        <v>15.239283497383576</v>
      </c>
      <c r="Q1294">
        <v>3.3561734577962352</v>
      </c>
      <c r="R1294">
        <v>1502.2841584708249</v>
      </c>
      <c r="S1294">
        <v>1505.5019860830357</v>
      </c>
      <c r="T1294">
        <v>5899.9615647298897</v>
      </c>
      <c r="U1294">
        <v>2437.6590615136479</v>
      </c>
      <c r="V1294">
        <v>372.43448961789278</v>
      </c>
      <c r="W1294">
        <v>23.799999237060547</v>
      </c>
      <c r="X1294">
        <v>0.68092499673366547</v>
      </c>
      <c r="Y1294">
        <v>1.9350000321865082</v>
      </c>
      <c r="Z1294" t="s">
        <v>310</v>
      </c>
      <c r="AA1294" t="s">
        <v>310</v>
      </c>
      <c r="AB1294" t="s">
        <v>310</v>
      </c>
      <c r="AC1294" t="s">
        <v>310</v>
      </c>
      <c r="AD1294" t="s">
        <v>310</v>
      </c>
      <c r="AE1294">
        <v>14517.240285042599</v>
      </c>
      <c r="AF1294">
        <v>90.599998474121094</v>
      </c>
      <c r="AG1294">
        <v>8.807499885559082</v>
      </c>
      <c r="AH1294">
        <v>366.72500610351563</v>
      </c>
      <c r="AI1294" t="s">
        <v>310</v>
      </c>
      <c r="AJ1294">
        <v>1.6000000238418579</v>
      </c>
      <c r="AK1294">
        <v>6075</v>
      </c>
      <c r="AL1294" t="s">
        <v>310</v>
      </c>
      <c r="AM1294" t="s">
        <v>310</v>
      </c>
      <c r="AN1294" t="s">
        <v>310</v>
      </c>
      <c r="AO1294" t="s">
        <v>310</v>
      </c>
      <c r="AP1294" t="s">
        <v>310</v>
      </c>
      <c r="AQ1294" t="s">
        <v>310</v>
      </c>
      <c r="AR1294">
        <v>38108.742422642288</v>
      </c>
      <c r="AS1294">
        <v>45692.555563002119</v>
      </c>
      <c r="AT1294">
        <v>506.20762739290353</v>
      </c>
      <c r="AU1294">
        <v>660.03867241125738</v>
      </c>
      <c r="AV1294">
        <v>636.73943668611059</v>
      </c>
      <c r="AW1294">
        <v>638.61982687135992</v>
      </c>
      <c r="AX1294">
        <v>639.57826806727303</v>
      </c>
      <c r="AY1294">
        <v>639.39877769389193</v>
      </c>
      <c r="AZ1294">
        <v>16.302953507093292</v>
      </c>
      <c r="BA1294">
        <v>-8.911893452889446</v>
      </c>
      <c r="BB1294">
        <v>90.254702167740405</v>
      </c>
      <c r="BC1294">
        <v>1017.6122514888667</v>
      </c>
      <c r="BD1294">
        <v>7600.9030218442249</v>
      </c>
      <c r="BE1294" s="33">
        <v>9.2604164344569043E-2</v>
      </c>
      <c r="BF1294" s="33"/>
    </row>
    <row r="1295" spans="3:58" x14ac:dyDescent="0.3">
      <c r="C1295" s="34">
        <v>44024</v>
      </c>
      <c r="D1295">
        <v>22979.665816841225</v>
      </c>
      <c r="E1295">
        <v>180.87631065928463</v>
      </c>
      <c r="F1295">
        <v>658.87706066179749</v>
      </c>
      <c r="G1295">
        <v>994.3408654126896</v>
      </c>
      <c r="H1295">
        <v>1335.1197753487818</v>
      </c>
      <c r="I1295">
        <v>707.97682032361161</v>
      </c>
      <c r="J1295" t="s">
        <v>310</v>
      </c>
      <c r="K1295">
        <v>322.67943781242906</v>
      </c>
      <c r="L1295">
        <v>385.50141381267383</v>
      </c>
      <c r="M1295">
        <v>383.1117584104345</v>
      </c>
      <c r="N1295">
        <v>1334.7560991845021</v>
      </c>
      <c r="O1295">
        <v>19.94270426773943</v>
      </c>
      <c r="P1295">
        <v>15.052915033839346</v>
      </c>
      <c r="Q1295">
        <v>3.4770951384916184</v>
      </c>
      <c r="R1295">
        <v>1501.5567794878652</v>
      </c>
      <c r="S1295">
        <v>1485.9779031258265</v>
      </c>
      <c r="T1295">
        <v>5900.0427226175952</v>
      </c>
      <c r="U1295">
        <v>2437.7579118748613</v>
      </c>
      <c r="V1295">
        <v>373.27134153978039</v>
      </c>
      <c r="W1295">
        <v>23.650000095367432</v>
      </c>
      <c r="X1295">
        <v>0.68690000474452972</v>
      </c>
      <c r="Y1295">
        <v>1.929999977350235</v>
      </c>
      <c r="Z1295" t="s">
        <v>310</v>
      </c>
      <c r="AA1295" t="s">
        <v>310</v>
      </c>
      <c r="AB1295" t="s">
        <v>310</v>
      </c>
      <c r="AC1295" t="s">
        <v>310</v>
      </c>
      <c r="AD1295" t="s">
        <v>310</v>
      </c>
      <c r="AE1295">
        <v>14369.501144592728</v>
      </c>
      <c r="AF1295">
        <v>90.375001907348633</v>
      </c>
      <c r="AG1295">
        <v>8.3374996185302734</v>
      </c>
      <c r="AH1295">
        <v>364.89999389648438</v>
      </c>
      <c r="AI1295" t="s">
        <v>310</v>
      </c>
      <c r="AJ1295">
        <v>1.6000000238418579</v>
      </c>
      <c r="AK1295">
        <v>6075</v>
      </c>
      <c r="AL1295" t="s">
        <v>310</v>
      </c>
      <c r="AM1295" t="s">
        <v>310</v>
      </c>
      <c r="AN1295" t="s">
        <v>310</v>
      </c>
      <c r="AO1295" t="s">
        <v>310</v>
      </c>
      <c r="AP1295" t="s">
        <v>310</v>
      </c>
      <c r="AQ1295" t="s">
        <v>310</v>
      </c>
      <c r="AR1295">
        <v>38057.199789246086</v>
      </c>
      <c r="AS1295">
        <v>45399.382203918962</v>
      </c>
      <c r="AT1295">
        <v>506.1556580078618</v>
      </c>
      <c r="AU1295">
        <v>659.93259689350612</v>
      </c>
      <c r="AV1295">
        <v>637.52499922727725</v>
      </c>
      <c r="AW1295">
        <v>639.62502722834142</v>
      </c>
      <c r="AX1295">
        <v>640.6155908553452</v>
      </c>
      <c r="AY1295">
        <v>640.1896170695162</v>
      </c>
      <c r="AZ1295">
        <v>16.233045161172999</v>
      </c>
      <c r="BA1295">
        <v>-8.8373706796624258</v>
      </c>
      <c r="BB1295">
        <v>90.950918502888726</v>
      </c>
      <c r="BC1295">
        <v>1019.4461025437427</v>
      </c>
      <c r="BD1295">
        <v>7599.488621144782</v>
      </c>
      <c r="BE1295" s="33">
        <v>9.7712499710420772E-2</v>
      </c>
      <c r="BF1295" s="33"/>
    </row>
    <row r="1296" spans="3:58" x14ac:dyDescent="0.3">
      <c r="C1296" s="34">
        <v>44025</v>
      </c>
      <c r="D1296">
        <v>22852.111681642138</v>
      </c>
      <c r="E1296">
        <v>180.08830622539099</v>
      </c>
      <c r="F1296">
        <v>658.93358055199565</v>
      </c>
      <c r="G1296">
        <v>994.56374554608988</v>
      </c>
      <c r="H1296">
        <v>1335.4592136814522</v>
      </c>
      <c r="I1296">
        <v>706.94023163199631</v>
      </c>
      <c r="J1296" t="s">
        <v>310</v>
      </c>
      <c r="K1296">
        <v>320.58269818616151</v>
      </c>
      <c r="L1296">
        <v>387.80593863221776</v>
      </c>
      <c r="M1296">
        <v>384.14841255779044</v>
      </c>
      <c r="N1296">
        <v>1335.0810583307004</v>
      </c>
      <c r="O1296">
        <v>19.874200398061987</v>
      </c>
      <c r="P1296">
        <v>14.97800587881135</v>
      </c>
      <c r="Q1296">
        <v>3.6043701704376554</v>
      </c>
      <c r="R1296">
        <v>1490.0747249950593</v>
      </c>
      <c r="S1296">
        <v>1479.1695348750479</v>
      </c>
      <c r="T1296">
        <v>5900.0500062591036</v>
      </c>
      <c r="U1296">
        <v>2440.9725335318644</v>
      </c>
      <c r="V1296">
        <v>373.17742669431368</v>
      </c>
      <c r="W1296">
        <v>23.749999523162842</v>
      </c>
      <c r="X1296">
        <v>0.68520002067089081</v>
      </c>
      <c r="Y1296">
        <v>1.9799999892711639</v>
      </c>
      <c r="Z1296" t="s">
        <v>310</v>
      </c>
      <c r="AA1296" t="s">
        <v>310</v>
      </c>
      <c r="AB1296" t="s">
        <v>310</v>
      </c>
      <c r="AC1296" t="s">
        <v>310</v>
      </c>
      <c r="AD1296" t="s">
        <v>310</v>
      </c>
      <c r="AE1296">
        <v>14427.683955392013</v>
      </c>
      <c r="AF1296">
        <v>90.599998474121094</v>
      </c>
      <c r="AG1296">
        <v>8.4074995517730713</v>
      </c>
      <c r="AH1296">
        <v>364.57499694824219</v>
      </c>
      <c r="AI1296" t="s">
        <v>310</v>
      </c>
      <c r="AJ1296">
        <v>1.6000000238418579</v>
      </c>
      <c r="AK1296">
        <v>6075</v>
      </c>
      <c r="AL1296" t="s">
        <v>310</v>
      </c>
      <c r="AM1296" t="s">
        <v>310</v>
      </c>
      <c r="AN1296" t="s">
        <v>310</v>
      </c>
      <c r="AO1296" t="s">
        <v>310</v>
      </c>
      <c r="AP1296" t="s">
        <v>310</v>
      </c>
      <c r="AQ1296" t="s">
        <v>310</v>
      </c>
      <c r="AR1296">
        <v>37996.505693326566</v>
      </c>
      <c r="AS1296">
        <v>45348.25739042645</v>
      </c>
      <c r="AT1296">
        <v>505.6869742860099</v>
      </c>
      <c r="AU1296">
        <v>660.05232198157125</v>
      </c>
      <c r="AV1296">
        <v>637.37062220965049</v>
      </c>
      <c r="AW1296">
        <v>639.55514566127215</v>
      </c>
      <c r="AX1296">
        <v>640.51822289744086</v>
      </c>
      <c r="AY1296">
        <v>640.0302148250621</v>
      </c>
      <c r="AZ1296">
        <v>16.354351410373177</v>
      </c>
      <c r="BA1296">
        <v>-8.7823020858215521</v>
      </c>
      <c r="BB1296">
        <v>92.742914970836011</v>
      </c>
      <c r="BC1296">
        <v>1018.1133574559755</v>
      </c>
      <c r="BD1296">
        <v>7599.4608797038736</v>
      </c>
      <c r="BE1296" s="33">
        <v>9.8187498437861606E-2</v>
      </c>
      <c r="BF1296" s="33"/>
    </row>
    <row r="1297" spans="3:58" x14ac:dyDescent="0.3">
      <c r="C1297" s="34">
        <v>44026</v>
      </c>
      <c r="D1297">
        <v>22782.905417773676</v>
      </c>
      <c r="E1297">
        <v>183.39112766264148</v>
      </c>
      <c r="F1297">
        <v>658.84562285393258</v>
      </c>
      <c r="G1297">
        <v>994.51896614739655</v>
      </c>
      <c r="H1297">
        <v>1334.853153841532</v>
      </c>
      <c r="I1297">
        <v>715.37039342598268</v>
      </c>
      <c r="J1297" t="s">
        <v>310</v>
      </c>
      <c r="K1297">
        <v>322.28966322107834</v>
      </c>
      <c r="L1297">
        <v>392.82177233716686</v>
      </c>
      <c r="M1297">
        <v>386.88030985253624</v>
      </c>
      <c r="N1297">
        <v>1335.7776234668208</v>
      </c>
      <c r="O1297">
        <v>20.105089551569431</v>
      </c>
      <c r="P1297">
        <v>15.210239685139666</v>
      </c>
      <c r="Q1297">
        <v>3.6685393679612139</v>
      </c>
      <c r="R1297">
        <v>1469.2855521487156</v>
      </c>
      <c r="S1297">
        <v>1479.6985351709664</v>
      </c>
      <c r="T1297">
        <v>5899.9663461242144</v>
      </c>
      <c r="U1297">
        <v>2434.5676187724157</v>
      </c>
      <c r="V1297">
        <v>373.8427622633958</v>
      </c>
      <c r="W1297">
        <v>23.799999237060547</v>
      </c>
      <c r="X1297">
        <v>0.68999999761581421</v>
      </c>
      <c r="Y1297">
        <v>1.8950000107288361</v>
      </c>
      <c r="Z1297" t="s">
        <v>310</v>
      </c>
      <c r="AA1297" t="s">
        <v>310</v>
      </c>
      <c r="AB1297" t="s">
        <v>310</v>
      </c>
      <c r="AC1297" t="s">
        <v>310</v>
      </c>
      <c r="AD1297" t="s">
        <v>310</v>
      </c>
      <c r="AE1297">
        <v>14481.370841526574</v>
      </c>
      <c r="AF1297">
        <v>90.624998092651367</v>
      </c>
      <c r="AG1297">
        <v>8.8624997138977051</v>
      </c>
      <c r="AH1297">
        <v>367.34999084472656</v>
      </c>
      <c r="AI1297" t="s">
        <v>310</v>
      </c>
      <c r="AJ1297">
        <v>1.6000000238418579</v>
      </c>
      <c r="AK1297">
        <v>6164.647449354331</v>
      </c>
      <c r="AL1297" t="s">
        <v>310</v>
      </c>
      <c r="AM1297" t="s">
        <v>310</v>
      </c>
      <c r="AN1297" t="s">
        <v>310</v>
      </c>
      <c r="AO1297" t="s">
        <v>310</v>
      </c>
      <c r="AP1297" t="s">
        <v>310</v>
      </c>
      <c r="AQ1297" t="s">
        <v>310</v>
      </c>
      <c r="AR1297">
        <v>37928.981004831861</v>
      </c>
      <c r="AS1297">
        <v>45810.279708343798</v>
      </c>
      <c r="AT1297">
        <v>504.27783614937778</v>
      </c>
      <c r="AU1297">
        <v>659.94428420398242</v>
      </c>
      <c r="AV1297">
        <v>636.9767775313893</v>
      </c>
      <c r="AW1297">
        <v>639.13699874418853</v>
      </c>
      <c r="AX1297">
        <v>639.98368663384747</v>
      </c>
      <c r="AY1297">
        <v>639.52127000247754</v>
      </c>
      <c r="AZ1297">
        <v>14.279307188981397</v>
      </c>
      <c r="BA1297">
        <v>-8.7732106005657347</v>
      </c>
      <c r="BB1297">
        <v>95.09027748717763</v>
      </c>
      <c r="BC1297">
        <v>1098.0592699745946</v>
      </c>
      <c r="BD1297">
        <v>7599.5631189541764</v>
      </c>
      <c r="BE1297" s="33">
        <v>9.1037497234841183E-2</v>
      </c>
      <c r="BF1297" s="33"/>
    </row>
    <row r="1298" spans="3:58" x14ac:dyDescent="0.3">
      <c r="C1298" s="34">
        <v>44027</v>
      </c>
      <c r="D1298">
        <v>22873.155075724149</v>
      </c>
      <c r="E1298">
        <v>181.06874125318464</v>
      </c>
      <c r="F1298">
        <v>658.57758820305287</v>
      </c>
      <c r="G1298">
        <v>994.54934360887944</v>
      </c>
      <c r="H1298">
        <v>1334.9621823355285</v>
      </c>
      <c r="I1298">
        <v>724.28507273697039</v>
      </c>
      <c r="J1298" t="s">
        <v>310</v>
      </c>
      <c r="K1298">
        <v>319.27740213936988</v>
      </c>
      <c r="L1298">
        <v>385.88403240924293</v>
      </c>
      <c r="M1298">
        <v>381.84874727581257</v>
      </c>
      <c r="N1298">
        <v>1340.5173970347666</v>
      </c>
      <c r="O1298">
        <v>20.2119169196685</v>
      </c>
      <c r="P1298">
        <v>15.333654081317905</v>
      </c>
      <c r="Q1298">
        <v>3.2561994160921888</v>
      </c>
      <c r="R1298">
        <v>1476.7216948350665</v>
      </c>
      <c r="S1298">
        <v>1505.8855546996265</v>
      </c>
      <c r="T1298">
        <v>5899.9510057436773</v>
      </c>
      <c r="U1298">
        <v>2432.2920041171374</v>
      </c>
      <c r="V1298">
        <v>373.05972780474309</v>
      </c>
      <c r="W1298">
        <v>23.650000095367432</v>
      </c>
      <c r="X1298">
        <v>0.7167000025510788</v>
      </c>
      <c r="Y1298">
        <v>1.9200000464916229</v>
      </c>
      <c r="Z1298" t="s">
        <v>310</v>
      </c>
      <c r="AA1298" t="s">
        <v>310</v>
      </c>
      <c r="AB1298" t="s">
        <v>310</v>
      </c>
      <c r="AC1298" t="s">
        <v>310</v>
      </c>
      <c r="AD1298" t="s">
        <v>310</v>
      </c>
      <c r="AE1298">
        <v>14334.614332424846</v>
      </c>
      <c r="AF1298">
        <v>90.599998474121094</v>
      </c>
      <c r="AG1298">
        <v>8.7875001430511475</v>
      </c>
      <c r="AH1298">
        <v>361.32499694824219</v>
      </c>
      <c r="AI1298" t="s">
        <v>310</v>
      </c>
      <c r="AJ1298">
        <v>1.0000000149011612</v>
      </c>
      <c r="AK1298">
        <v>6200</v>
      </c>
      <c r="AL1298" t="s">
        <v>310</v>
      </c>
      <c r="AM1298" t="s">
        <v>310</v>
      </c>
      <c r="AN1298" t="s">
        <v>310</v>
      </c>
      <c r="AO1298" t="s">
        <v>310</v>
      </c>
      <c r="AP1298" t="s">
        <v>310</v>
      </c>
      <c r="AQ1298" t="s">
        <v>310</v>
      </c>
      <c r="AR1298">
        <v>38075.110736254108</v>
      </c>
      <c r="AS1298">
        <v>46455.693729005878</v>
      </c>
      <c r="AT1298">
        <v>503.10588343688357</v>
      </c>
      <c r="AU1298">
        <v>659.666711395535</v>
      </c>
      <c r="AV1298">
        <v>636.7870914722389</v>
      </c>
      <c r="AW1298">
        <v>638.6598200075656</v>
      </c>
      <c r="AX1298">
        <v>639.52452737127135</v>
      </c>
      <c r="AY1298">
        <v>639.33022010639775</v>
      </c>
      <c r="AZ1298">
        <v>14.444812178527231</v>
      </c>
      <c r="BA1298">
        <v>-8.8899206518965936</v>
      </c>
      <c r="BB1298">
        <v>91.130339870169209</v>
      </c>
      <c r="BC1298">
        <v>1200.1359406174513</v>
      </c>
      <c r="BD1298">
        <v>7600.6920593404857</v>
      </c>
      <c r="BE1298" s="33">
        <v>0.10657916776835918</v>
      </c>
      <c r="BF1298" s="33"/>
    </row>
    <row r="1299" spans="3:58" x14ac:dyDescent="0.3">
      <c r="C1299" s="34">
        <v>44028</v>
      </c>
      <c r="D1299">
        <v>22964.543137195371</v>
      </c>
      <c r="E1299">
        <v>181.51017929260979</v>
      </c>
      <c r="F1299">
        <v>658.87114412132735</v>
      </c>
      <c r="G1299">
        <v>994.57690013220156</v>
      </c>
      <c r="H1299">
        <v>1335.0250655730238</v>
      </c>
      <c r="I1299">
        <v>725.44232664672302</v>
      </c>
      <c r="J1299" t="s">
        <v>310</v>
      </c>
      <c r="K1299">
        <v>319.06581041771955</v>
      </c>
      <c r="L1299">
        <v>380.81680970584245</v>
      </c>
      <c r="M1299">
        <v>378.86563495081168</v>
      </c>
      <c r="N1299">
        <v>1339.5022276153634</v>
      </c>
      <c r="O1299">
        <v>20.077390240122469</v>
      </c>
      <c r="P1299">
        <v>15.195360206222292</v>
      </c>
      <c r="Q1299">
        <v>3.418555718541918</v>
      </c>
      <c r="R1299">
        <v>1476.5966059202781</v>
      </c>
      <c r="S1299">
        <v>1517.0954129454874</v>
      </c>
      <c r="T1299">
        <v>5899.9809158185089</v>
      </c>
      <c r="U1299">
        <v>2433.2451837929884</v>
      </c>
      <c r="V1299">
        <v>373.79041464414519</v>
      </c>
      <c r="W1299">
        <v>23.749999523162842</v>
      </c>
      <c r="X1299">
        <v>0.75505000352859497</v>
      </c>
      <c r="Y1299">
        <v>1.8800000250339508</v>
      </c>
      <c r="Z1299" t="s">
        <v>310</v>
      </c>
      <c r="AA1299" t="s">
        <v>310</v>
      </c>
      <c r="AB1299" t="s">
        <v>310</v>
      </c>
      <c r="AC1299" t="s">
        <v>310</v>
      </c>
      <c r="AD1299" t="s">
        <v>310</v>
      </c>
      <c r="AE1299">
        <v>14496.25281001073</v>
      </c>
      <c r="AF1299">
        <v>91.349998474121094</v>
      </c>
      <c r="AG1299">
        <v>8.7575004100799561</v>
      </c>
      <c r="AH1299">
        <v>355.92499542236328</v>
      </c>
      <c r="AI1299" t="s">
        <v>310</v>
      </c>
      <c r="AJ1299">
        <v>0.80000001192092896</v>
      </c>
      <c r="AK1299">
        <v>6200</v>
      </c>
      <c r="AL1299" t="s">
        <v>310</v>
      </c>
      <c r="AM1299" t="s">
        <v>310</v>
      </c>
      <c r="AN1299" t="s">
        <v>310</v>
      </c>
      <c r="AO1299" t="s">
        <v>310</v>
      </c>
      <c r="AP1299" t="s">
        <v>310</v>
      </c>
      <c r="AQ1299" t="s">
        <v>310</v>
      </c>
      <c r="AR1299">
        <v>38126.943314267184</v>
      </c>
      <c r="AS1299">
        <v>46305.854893616881</v>
      </c>
      <c r="AT1299">
        <v>504.78369360997351</v>
      </c>
      <c r="AU1299">
        <v>659.98805187265168</v>
      </c>
      <c r="AV1299">
        <v>637.58828195311605</v>
      </c>
      <c r="AW1299">
        <v>639.15118932682412</v>
      </c>
      <c r="AX1299">
        <v>639.9847455548686</v>
      </c>
      <c r="AY1299">
        <v>640.19320571005755</v>
      </c>
      <c r="AZ1299">
        <v>14.53193122251367</v>
      </c>
      <c r="BA1299">
        <v>-8.8305831752627171</v>
      </c>
      <c r="BB1299">
        <v>88.029058309955744</v>
      </c>
      <c r="BC1299">
        <v>1281.8898397547196</v>
      </c>
      <c r="BD1299">
        <v>7600.7681442515086</v>
      </c>
      <c r="BE1299" s="33">
        <v>0.102100002579391</v>
      </c>
      <c r="BF1299" s="33"/>
    </row>
    <row r="1300" spans="3:58" x14ac:dyDescent="0.3">
      <c r="C1300" s="34">
        <v>44029</v>
      </c>
      <c r="D1300">
        <v>22962.331225816371</v>
      </c>
      <c r="E1300">
        <v>181.83257688696125</v>
      </c>
      <c r="F1300">
        <v>658.99057645387325</v>
      </c>
      <c r="G1300">
        <v>994.51970758307743</v>
      </c>
      <c r="H1300">
        <v>1334.9419577866252</v>
      </c>
      <c r="I1300">
        <v>727.3552161226587</v>
      </c>
      <c r="J1300" t="s">
        <v>310</v>
      </c>
      <c r="K1300">
        <v>319.38239267488757</v>
      </c>
      <c r="L1300">
        <v>383.76299896771224</v>
      </c>
      <c r="M1300">
        <v>378.71208016089923</v>
      </c>
      <c r="N1300">
        <v>1337.8994622835187</v>
      </c>
      <c r="O1300">
        <v>20.298597321280806</v>
      </c>
      <c r="P1300">
        <v>15.405794451490788</v>
      </c>
      <c r="Q1300">
        <v>3.5333737304455997</v>
      </c>
      <c r="R1300">
        <v>1486.7742612489606</v>
      </c>
      <c r="S1300">
        <v>1516.2501436491848</v>
      </c>
      <c r="T1300">
        <v>5900.017064571738</v>
      </c>
      <c r="U1300">
        <v>2433.0250735982095</v>
      </c>
      <c r="V1300">
        <v>372.55382873328369</v>
      </c>
      <c r="W1300">
        <v>23.650000095367432</v>
      </c>
      <c r="X1300">
        <v>0.79247498512268066</v>
      </c>
      <c r="Y1300">
        <v>1.8300000429153442</v>
      </c>
      <c r="Z1300" t="s">
        <v>310</v>
      </c>
      <c r="AA1300" t="s">
        <v>310</v>
      </c>
      <c r="AB1300" t="s">
        <v>310</v>
      </c>
      <c r="AC1300" t="s">
        <v>310</v>
      </c>
      <c r="AD1300" t="s">
        <v>310</v>
      </c>
      <c r="AE1300">
        <v>14505.311508190838</v>
      </c>
      <c r="AF1300">
        <v>91.149999618530273</v>
      </c>
      <c r="AG1300">
        <v>8.9500002861022949</v>
      </c>
      <c r="AH1300">
        <v>359.02499389648438</v>
      </c>
      <c r="AI1300" t="s">
        <v>310</v>
      </c>
      <c r="AJ1300">
        <v>0.42500001192092896</v>
      </c>
      <c r="AK1300">
        <v>6200</v>
      </c>
      <c r="AL1300" t="s">
        <v>310</v>
      </c>
      <c r="AM1300" t="s">
        <v>310</v>
      </c>
      <c r="AN1300" t="s">
        <v>310</v>
      </c>
      <c r="AO1300" t="s">
        <v>310</v>
      </c>
      <c r="AP1300" t="s">
        <v>310</v>
      </c>
      <c r="AQ1300" t="s">
        <v>310</v>
      </c>
      <c r="AR1300">
        <v>38346.012450296737</v>
      </c>
      <c r="AS1300">
        <v>46033.284033130658</v>
      </c>
      <c r="AT1300">
        <v>506.35752654757715</v>
      </c>
      <c r="AU1300">
        <v>660.02271879143836</v>
      </c>
      <c r="AV1300">
        <v>638.57882977775898</v>
      </c>
      <c r="AW1300">
        <v>640.06176379508122</v>
      </c>
      <c r="AX1300">
        <v>640.86334035766083</v>
      </c>
      <c r="AY1300">
        <v>641.09775642684701</v>
      </c>
      <c r="AZ1300">
        <v>13.796978213910215</v>
      </c>
      <c r="BA1300">
        <v>-8.8797158794912363</v>
      </c>
      <c r="BB1300">
        <v>88.022894363081292</v>
      </c>
      <c r="BC1300">
        <v>1075.4457559125301</v>
      </c>
      <c r="BD1300">
        <v>7599.711151858739</v>
      </c>
      <c r="BE1300" s="33">
        <v>0.11809166582922141</v>
      </c>
      <c r="BF1300" s="33"/>
    </row>
    <row r="1301" spans="3:58" x14ac:dyDescent="0.3">
      <c r="C1301" s="34">
        <v>44030</v>
      </c>
      <c r="D1301">
        <v>22968.165626371134</v>
      </c>
      <c r="E1301">
        <v>182.35232863552815</v>
      </c>
      <c r="F1301">
        <v>658.79621646173416</v>
      </c>
      <c r="G1301">
        <v>994.63194730572729</v>
      </c>
      <c r="H1301">
        <v>1334.9413466701444</v>
      </c>
      <c r="I1301">
        <v>724.72984289566659</v>
      </c>
      <c r="J1301" t="s">
        <v>310</v>
      </c>
      <c r="K1301">
        <v>316.96937580907371</v>
      </c>
      <c r="L1301">
        <v>379.91775252409155</v>
      </c>
      <c r="M1301">
        <v>375.61325007019764</v>
      </c>
      <c r="N1301">
        <v>1337.3438947785548</v>
      </c>
      <c r="O1301">
        <v>20.142476310410068</v>
      </c>
      <c r="P1301">
        <v>15.239874541380045</v>
      </c>
      <c r="Q1301">
        <v>3.6343592471146655</v>
      </c>
      <c r="R1301">
        <v>1483.4981166484856</v>
      </c>
      <c r="S1301">
        <v>1518.1660467567535</v>
      </c>
      <c r="T1301">
        <v>5900.0110203175655</v>
      </c>
      <c r="U1301">
        <v>2431.2581367912635</v>
      </c>
      <c r="V1301">
        <v>373.45110283722545</v>
      </c>
      <c r="W1301">
        <v>23.600000381469727</v>
      </c>
      <c r="X1301">
        <v>0.83909998834133148</v>
      </c>
      <c r="Y1301">
        <v>1.8350000381469727</v>
      </c>
      <c r="Z1301" t="s">
        <v>310</v>
      </c>
      <c r="AA1301" t="s">
        <v>310</v>
      </c>
      <c r="AB1301" t="s">
        <v>310</v>
      </c>
      <c r="AC1301" t="s">
        <v>310</v>
      </c>
      <c r="AD1301" t="s">
        <v>310</v>
      </c>
      <c r="AE1301">
        <v>14545.050282326161</v>
      </c>
      <c r="AF1301">
        <v>91.07499885559082</v>
      </c>
      <c r="AG1301">
        <v>8.807499885559082</v>
      </c>
      <c r="AH1301">
        <v>359.94998931884766</v>
      </c>
      <c r="AI1301" t="s">
        <v>310</v>
      </c>
      <c r="AJ1301">
        <v>0.30000001192092896</v>
      </c>
      <c r="AK1301">
        <v>6200</v>
      </c>
      <c r="AL1301" t="s">
        <v>310</v>
      </c>
      <c r="AM1301" t="s">
        <v>310</v>
      </c>
      <c r="AN1301" t="s">
        <v>310</v>
      </c>
      <c r="AO1301" t="s">
        <v>310</v>
      </c>
      <c r="AP1301" t="s">
        <v>310</v>
      </c>
      <c r="AQ1301" t="s">
        <v>310</v>
      </c>
      <c r="AR1301">
        <v>38384.211772249473</v>
      </c>
      <c r="AS1301">
        <v>46217.297793320016</v>
      </c>
      <c r="AT1301">
        <v>505.67729280886402</v>
      </c>
      <c r="AU1301">
        <v>659.83461521696984</v>
      </c>
      <c r="AV1301">
        <v>638.03623161230769</v>
      </c>
      <c r="AW1301">
        <v>639.00855622757695</v>
      </c>
      <c r="AX1301">
        <v>639.64909422236212</v>
      </c>
      <c r="AY1301">
        <v>640.3876204477732</v>
      </c>
      <c r="AZ1301">
        <v>11.632250157140403</v>
      </c>
      <c r="BA1301">
        <v>-8.8734346728993447</v>
      </c>
      <c r="BB1301">
        <v>84.7775455970027</v>
      </c>
      <c r="BC1301">
        <v>944.4406968547861</v>
      </c>
      <c r="BD1301">
        <v>7600.4145943899957</v>
      </c>
      <c r="BE1301" s="33">
        <v>0.11461666567871968</v>
      </c>
      <c r="BF1301" s="33"/>
    </row>
    <row r="1302" spans="3:58" x14ac:dyDescent="0.3">
      <c r="C1302" s="34">
        <v>44031</v>
      </c>
      <c r="D1302">
        <v>23000.836507124961</v>
      </c>
      <c r="E1302">
        <v>182.53920486402444</v>
      </c>
      <c r="F1302">
        <v>659.05366396147019</v>
      </c>
      <c r="G1302">
        <v>994.55213266011833</v>
      </c>
      <c r="H1302">
        <v>1335.1520822836371</v>
      </c>
      <c r="I1302">
        <v>724.71854649515387</v>
      </c>
      <c r="J1302" t="s">
        <v>310</v>
      </c>
      <c r="K1302">
        <v>314.49503453137385</v>
      </c>
      <c r="L1302">
        <v>375.92019725060231</v>
      </c>
      <c r="M1302">
        <v>372.8601535988272</v>
      </c>
      <c r="N1302">
        <v>1337.0820055884262</v>
      </c>
      <c r="O1302">
        <v>20.186445332784064</v>
      </c>
      <c r="P1302">
        <v>15.276735305209247</v>
      </c>
      <c r="Q1302">
        <v>3.7215790487946983</v>
      </c>
      <c r="R1302">
        <v>1484.9730645918921</v>
      </c>
      <c r="S1302">
        <v>1511.3556465034683</v>
      </c>
      <c r="T1302">
        <v>5899.9774909290936</v>
      </c>
      <c r="U1302">
        <v>2427.4877715940379</v>
      </c>
      <c r="V1302">
        <v>373.56304436340736</v>
      </c>
      <c r="W1302">
        <v>23.374999523162842</v>
      </c>
      <c r="X1302">
        <v>0.85760000348091125</v>
      </c>
      <c r="Y1302">
        <v>1.817499965429306</v>
      </c>
      <c r="Z1302" t="s">
        <v>310</v>
      </c>
      <c r="AA1302" t="s">
        <v>310</v>
      </c>
      <c r="AB1302" t="s">
        <v>310</v>
      </c>
      <c r="AC1302" t="s">
        <v>310</v>
      </c>
      <c r="AD1302" t="s">
        <v>310</v>
      </c>
      <c r="AE1302">
        <v>14515.041027106627</v>
      </c>
      <c r="AF1302">
        <v>90.799997329711914</v>
      </c>
      <c r="AG1302">
        <v>8.8974997997283936</v>
      </c>
      <c r="AH1302">
        <v>361.44999694824219</v>
      </c>
      <c r="AI1302" t="s">
        <v>310</v>
      </c>
      <c r="AJ1302">
        <v>0.30000001192092896</v>
      </c>
      <c r="AK1302">
        <v>6200</v>
      </c>
      <c r="AL1302" t="s">
        <v>310</v>
      </c>
      <c r="AM1302" t="s">
        <v>310</v>
      </c>
      <c r="AN1302" t="s">
        <v>310</v>
      </c>
      <c r="AO1302" t="s">
        <v>310</v>
      </c>
      <c r="AP1302" t="s">
        <v>310</v>
      </c>
      <c r="AQ1302" t="s">
        <v>310</v>
      </c>
      <c r="AR1302">
        <v>38459.639399016713</v>
      </c>
      <c r="AS1302">
        <v>47192.024975750741</v>
      </c>
      <c r="AT1302">
        <v>502.23656327055187</v>
      </c>
      <c r="AU1302">
        <v>660.00405442936494</v>
      </c>
      <c r="AV1302">
        <v>636.9922681591255</v>
      </c>
      <c r="AW1302">
        <v>638.80646174679316</v>
      </c>
      <c r="AX1302">
        <v>639.55532442204708</v>
      </c>
      <c r="AY1302">
        <v>639.53745422958673</v>
      </c>
      <c r="AZ1302">
        <v>12.660883011269155</v>
      </c>
      <c r="BA1302">
        <v>-8.8875749090930238</v>
      </c>
      <c r="BB1302">
        <v>81.900204740504549</v>
      </c>
      <c r="BC1302">
        <v>951.04498243377509</v>
      </c>
      <c r="BD1302">
        <v>7600.5132262586303</v>
      </c>
      <c r="BE1302" s="33">
        <v>0.13477499534686407</v>
      </c>
      <c r="BF1302" s="33"/>
    </row>
    <row r="1303" spans="3:58" x14ac:dyDescent="0.3">
      <c r="C1303" s="34">
        <v>44032</v>
      </c>
      <c r="D1303">
        <v>22998.67607029275</v>
      </c>
      <c r="E1303">
        <v>181.89469313027601</v>
      </c>
      <c r="F1303">
        <v>658.93324685844857</v>
      </c>
      <c r="G1303">
        <v>994.57259974077465</v>
      </c>
      <c r="H1303">
        <v>1334.9889395125979</v>
      </c>
      <c r="I1303">
        <v>723.75998850335247</v>
      </c>
      <c r="J1303" t="s">
        <v>310</v>
      </c>
      <c r="K1303">
        <v>315.1940276039</v>
      </c>
      <c r="L1303">
        <v>378.89799034688781</v>
      </c>
      <c r="M1303">
        <v>374.09298110237614</v>
      </c>
      <c r="N1303">
        <v>1339.6966879580607</v>
      </c>
      <c r="O1303">
        <v>20.264749959149242</v>
      </c>
      <c r="P1303">
        <v>15.369481660554909</v>
      </c>
      <c r="Q1303">
        <v>3.3980862392817706</v>
      </c>
      <c r="R1303">
        <v>1484.9512388542871</v>
      </c>
      <c r="S1303">
        <v>1519.2141646750244</v>
      </c>
      <c r="T1303">
        <v>5899.9596055302254</v>
      </c>
      <c r="U1303">
        <v>2425.27596402272</v>
      </c>
      <c r="V1303">
        <v>372.86057559741107</v>
      </c>
      <c r="W1303">
        <v>23.074999809265137</v>
      </c>
      <c r="X1303">
        <v>0.86379998922348022</v>
      </c>
      <c r="Y1303">
        <v>1.9375</v>
      </c>
      <c r="Z1303" t="s">
        <v>310</v>
      </c>
      <c r="AA1303" t="s">
        <v>310</v>
      </c>
      <c r="AB1303" t="s">
        <v>310</v>
      </c>
      <c r="AC1303" t="s">
        <v>310</v>
      </c>
      <c r="AD1303" t="s">
        <v>310</v>
      </c>
      <c r="AE1303">
        <v>14410.579458698056</v>
      </c>
      <c r="AF1303">
        <v>90.549999237060547</v>
      </c>
      <c r="AG1303">
        <v>8.7400000095367432</v>
      </c>
      <c r="AH1303">
        <v>360.72499084472656</v>
      </c>
      <c r="AI1303" t="s">
        <v>310</v>
      </c>
      <c r="AJ1303">
        <v>0.30000001192092896</v>
      </c>
      <c r="AK1303">
        <v>6200</v>
      </c>
      <c r="AL1303" t="s">
        <v>310</v>
      </c>
      <c r="AM1303" t="s">
        <v>310</v>
      </c>
      <c r="AN1303" t="s">
        <v>310</v>
      </c>
      <c r="AO1303" t="s">
        <v>310</v>
      </c>
      <c r="AP1303" t="s">
        <v>310</v>
      </c>
      <c r="AQ1303" t="s">
        <v>310</v>
      </c>
      <c r="AR1303">
        <v>38591.838922080933</v>
      </c>
      <c r="AS1303">
        <v>47521.25282251287</v>
      </c>
      <c r="AT1303">
        <v>500.40510513305907</v>
      </c>
      <c r="AU1303">
        <v>659.93917393043694</v>
      </c>
      <c r="AV1303">
        <v>636.84791611789251</v>
      </c>
      <c r="AW1303">
        <v>638.81344148619519</v>
      </c>
      <c r="AX1303">
        <v>639.60603504159064</v>
      </c>
      <c r="AY1303">
        <v>639.36923496638394</v>
      </c>
      <c r="AZ1303">
        <v>14.351613134155766</v>
      </c>
      <c r="BA1303">
        <v>-8.8188660061578972</v>
      </c>
      <c r="BB1303">
        <v>84.518556415433153</v>
      </c>
      <c r="BC1303">
        <v>968.34253087689501</v>
      </c>
      <c r="BD1303">
        <v>7599.8961840602233</v>
      </c>
      <c r="BE1303" s="33">
        <v>0.1324333343654871</v>
      </c>
      <c r="BF1303" s="33"/>
    </row>
    <row r="1304" spans="3:58" x14ac:dyDescent="0.3">
      <c r="C1304" s="34">
        <v>44033</v>
      </c>
      <c r="D1304">
        <v>22767.145134063179</v>
      </c>
      <c r="E1304">
        <v>180.66517762219141</v>
      </c>
      <c r="F1304">
        <v>655.68490140730921</v>
      </c>
      <c r="G1304">
        <v>994.8105936889126</v>
      </c>
      <c r="H1304">
        <v>1334.9550373435466</v>
      </c>
      <c r="I1304">
        <v>723.59763053566041</v>
      </c>
      <c r="J1304" t="s">
        <v>310</v>
      </c>
      <c r="K1304">
        <v>317.58949955025497</v>
      </c>
      <c r="L1304">
        <v>379.92500989005964</v>
      </c>
      <c r="M1304">
        <v>373.04788099858621</v>
      </c>
      <c r="N1304">
        <v>1340.1935400820771</v>
      </c>
      <c r="O1304">
        <v>20.398276888949322</v>
      </c>
      <c r="P1304">
        <v>15.515494613234329</v>
      </c>
      <c r="Q1304">
        <v>3.2414567291902796</v>
      </c>
      <c r="R1304">
        <v>1484.5736788837753</v>
      </c>
      <c r="S1304">
        <v>1505.3022170124093</v>
      </c>
      <c r="T1304">
        <v>5899.9154181022668</v>
      </c>
      <c r="U1304">
        <v>2424.8056563787322</v>
      </c>
      <c r="V1304">
        <v>372.92612461739486</v>
      </c>
      <c r="W1304">
        <v>22.84999942779541</v>
      </c>
      <c r="X1304">
        <v>0.8980499804019928</v>
      </c>
      <c r="Y1304">
        <v>1.8750000298023224</v>
      </c>
      <c r="Z1304" t="s">
        <v>310</v>
      </c>
      <c r="AA1304" t="s">
        <v>310</v>
      </c>
      <c r="AB1304" t="s">
        <v>310</v>
      </c>
      <c r="AC1304" t="s">
        <v>310</v>
      </c>
      <c r="AD1304" t="s">
        <v>310</v>
      </c>
      <c r="AE1304">
        <v>14235.816043337723</v>
      </c>
      <c r="AF1304">
        <v>90.57499885559082</v>
      </c>
      <c r="AG1304">
        <v>8.7224998474121094</v>
      </c>
      <c r="AH1304">
        <v>356.85000610351563</v>
      </c>
      <c r="AI1304" t="s">
        <v>310</v>
      </c>
      <c r="AJ1304">
        <v>0.30000001192092896</v>
      </c>
      <c r="AK1304">
        <v>6200</v>
      </c>
      <c r="AL1304" t="s">
        <v>310</v>
      </c>
      <c r="AM1304" t="s">
        <v>310</v>
      </c>
      <c r="AN1304" t="s">
        <v>310</v>
      </c>
      <c r="AO1304" t="s">
        <v>310</v>
      </c>
      <c r="AP1304" t="s">
        <v>310</v>
      </c>
      <c r="AQ1304" t="s">
        <v>310</v>
      </c>
      <c r="AR1304">
        <v>38528.27395732866</v>
      </c>
      <c r="AS1304">
        <v>46975.593095931828</v>
      </c>
      <c r="AT1304">
        <v>497.0834199742589</v>
      </c>
      <c r="AU1304">
        <v>656.93870792339794</v>
      </c>
      <c r="AV1304">
        <v>629.41738554690028</v>
      </c>
      <c r="AW1304">
        <v>632.49357252069558</v>
      </c>
      <c r="AX1304">
        <v>632.94477023540026</v>
      </c>
      <c r="AY1304">
        <v>632.93859779060915</v>
      </c>
      <c r="AZ1304">
        <v>8.149244236359559</v>
      </c>
      <c r="BA1304">
        <v>-8.8189314168710666</v>
      </c>
      <c r="BB1304">
        <v>84.495254320775288</v>
      </c>
      <c r="BC1304">
        <v>962.46173345444424</v>
      </c>
      <c r="BD1304">
        <v>7599.6424666379226</v>
      </c>
      <c r="BE1304" s="33">
        <v>0.13880000511805216</v>
      </c>
      <c r="BF1304" s="33"/>
    </row>
    <row r="1305" spans="3:58" x14ac:dyDescent="0.3">
      <c r="C1305" s="34">
        <v>44034</v>
      </c>
      <c r="D1305">
        <v>22976.29982346209</v>
      </c>
      <c r="E1305">
        <v>181.57668241314124</v>
      </c>
      <c r="F1305">
        <v>658.87378662016567</v>
      </c>
      <c r="G1305">
        <v>994.90414888991393</v>
      </c>
      <c r="H1305">
        <v>1334.9550658906578</v>
      </c>
      <c r="I1305">
        <v>724.97044361207486</v>
      </c>
      <c r="J1305" t="s">
        <v>310</v>
      </c>
      <c r="K1305">
        <v>315.73137522572387</v>
      </c>
      <c r="L1305">
        <v>376.49073878435325</v>
      </c>
      <c r="M1305">
        <v>369.35778123265652</v>
      </c>
      <c r="N1305">
        <v>1338.635704475488</v>
      </c>
      <c r="O1305">
        <v>20.582917113973878</v>
      </c>
      <c r="P1305">
        <v>15.692132396140275</v>
      </c>
      <c r="Q1305">
        <v>3.3512954828813046</v>
      </c>
      <c r="R1305">
        <v>1488.9953710980612</v>
      </c>
      <c r="S1305">
        <v>1472.9918666392555</v>
      </c>
      <c r="T1305">
        <v>5900.0032970176717</v>
      </c>
      <c r="U1305">
        <v>2423.3930069879343</v>
      </c>
      <c r="V1305">
        <v>371.62511592630364</v>
      </c>
      <c r="W1305">
        <v>22.725000381469727</v>
      </c>
      <c r="X1305">
        <v>0.93420000374317169</v>
      </c>
      <c r="Y1305">
        <v>1.8700000047683716</v>
      </c>
      <c r="Z1305" t="s">
        <v>310</v>
      </c>
      <c r="AA1305" t="s">
        <v>310</v>
      </c>
      <c r="AB1305" t="s">
        <v>310</v>
      </c>
      <c r="AC1305" t="s">
        <v>310</v>
      </c>
      <c r="AD1305" t="s">
        <v>310</v>
      </c>
      <c r="AE1305">
        <v>14518.171801904773</v>
      </c>
      <c r="AF1305">
        <v>90.599998474121094</v>
      </c>
      <c r="AG1305">
        <v>8.755000114440918</v>
      </c>
      <c r="AH1305">
        <v>356.14999389648438</v>
      </c>
      <c r="AI1305" t="s">
        <v>310</v>
      </c>
      <c r="AJ1305">
        <v>0.30000001192092896</v>
      </c>
      <c r="AK1305">
        <v>6200</v>
      </c>
      <c r="AL1305" t="s">
        <v>310</v>
      </c>
      <c r="AM1305" t="s">
        <v>310</v>
      </c>
      <c r="AN1305" t="s">
        <v>310</v>
      </c>
      <c r="AO1305" t="s">
        <v>310</v>
      </c>
      <c r="AP1305" t="s">
        <v>310</v>
      </c>
      <c r="AQ1305" t="s">
        <v>310</v>
      </c>
      <c r="AR1305">
        <v>38691.4816937543</v>
      </c>
      <c r="AS1305">
        <v>47486.946264309998</v>
      </c>
      <c r="AT1305">
        <v>499.16973569920384</v>
      </c>
      <c r="AU1305">
        <v>660.02589812998508</v>
      </c>
      <c r="AV1305">
        <v>633.61917641424509</v>
      </c>
      <c r="AW1305">
        <v>636.58716727819819</v>
      </c>
      <c r="AX1305">
        <v>637.1682986621347</v>
      </c>
      <c r="AY1305">
        <v>637.06822564565425</v>
      </c>
      <c r="AZ1305">
        <v>12.239591661890346</v>
      </c>
      <c r="BA1305">
        <v>-8.8608593914225633</v>
      </c>
      <c r="BB1305">
        <v>81.215562134668801</v>
      </c>
      <c r="BC1305">
        <v>955.42596207151826</v>
      </c>
      <c r="BD1305">
        <v>7599.571159292952</v>
      </c>
      <c r="BE1305" s="33">
        <v>0.13734999919931093</v>
      </c>
      <c r="BF1305" s="33"/>
    </row>
    <row r="1306" spans="3:58" x14ac:dyDescent="0.3">
      <c r="C1306" s="34">
        <v>44035</v>
      </c>
      <c r="D1306">
        <v>22689.774472739926</v>
      </c>
      <c r="E1306">
        <v>182.56432668691303</v>
      </c>
      <c r="F1306">
        <v>649.63375752463071</v>
      </c>
      <c r="G1306">
        <v>994.806691900808</v>
      </c>
      <c r="H1306">
        <v>1333.59810405399</v>
      </c>
      <c r="I1306">
        <v>725.10676038439658</v>
      </c>
      <c r="J1306" t="s">
        <v>310</v>
      </c>
      <c r="K1306">
        <v>309.98317272652218</v>
      </c>
      <c r="L1306">
        <v>368.16066426365842</v>
      </c>
      <c r="M1306">
        <v>363.74509905097597</v>
      </c>
      <c r="N1306">
        <v>1336.7417153589306</v>
      </c>
      <c r="O1306">
        <v>20.014878762402027</v>
      </c>
      <c r="P1306">
        <v>15.113856386224976</v>
      </c>
      <c r="Q1306">
        <v>3.3985080960457696</v>
      </c>
      <c r="R1306">
        <v>1490.5559198376452</v>
      </c>
      <c r="S1306">
        <v>1476.6089744978913</v>
      </c>
      <c r="T1306">
        <v>5900.0213263838514</v>
      </c>
      <c r="U1306">
        <v>2433.5509419092441</v>
      </c>
      <c r="V1306">
        <v>373.68422761456969</v>
      </c>
      <c r="W1306">
        <v>23.149999618530273</v>
      </c>
      <c r="X1306">
        <v>0.92587500810623169</v>
      </c>
      <c r="Y1306">
        <v>1.8199999630451202</v>
      </c>
      <c r="Z1306" t="s">
        <v>310</v>
      </c>
      <c r="AA1306" t="s">
        <v>310</v>
      </c>
      <c r="AB1306" t="s">
        <v>310</v>
      </c>
      <c r="AC1306" t="s">
        <v>310</v>
      </c>
      <c r="AD1306" t="s">
        <v>310</v>
      </c>
      <c r="AE1306">
        <v>14452.24229908774</v>
      </c>
      <c r="AF1306">
        <v>90.674997329711914</v>
      </c>
      <c r="AG1306">
        <v>8.8575003147125244</v>
      </c>
      <c r="AH1306">
        <v>360.12499237060547</v>
      </c>
      <c r="AI1306" t="s">
        <v>310</v>
      </c>
      <c r="AJ1306">
        <v>0.30000001192092896</v>
      </c>
      <c r="AK1306">
        <v>6200</v>
      </c>
      <c r="AL1306" t="s">
        <v>310</v>
      </c>
      <c r="AM1306" t="s">
        <v>310</v>
      </c>
      <c r="AN1306" t="s">
        <v>310</v>
      </c>
      <c r="AO1306" t="s">
        <v>310</v>
      </c>
      <c r="AP1306" t="s">
        <v>310</v>
      </c>
      <c r="AQ1306" t="s">
        <v>310</v>
      </c>
      <c r="AR1306">
        <v>38671.999907871003</v>
      </c>
      <c r="AS1306">
        <v>44545.265243333655</v>
      </c>
      <c r="AT1306">
        <v>508.39666151744979</v>
      </c>
      <c r="AU1306">
        <v>660.30083682493182</v>
      </c>
      <c r="AV1306">
        <v>636.50262648859359</v>
      </c>
      <c r="AW1306">
        <v>638.17264251570168</v>
      </c>
      <c r="AX1306">
        <v>638.36614514084522</v>
      </c>
      <c r="AY1306">
        <v>639.22093578982299</v>
      </c>
      <c r="AZ1306">
        <v>16.964062150102247</v>
      </c>
      <c r="BA1306">
        <v>-8.8995832122849361</v>
      </c>
      <c r="BB1306">
        <v>78.288288132497996</v>
      </c>
      <c r="BC1306">
        <v>908.50041391855859</v>
      </c>
      <c r="BD1306">
        <v>7598.4579299400593</v>
      </c>
      <c r="BE1306" s="33">
        <v>0.143220833192269</v>
      </c>
      <c r="BF1306" s="33"/>
    </row>
    <row r="1307" spans="3:58" x14ac:dyDescent="0.3">
      <c r="C1307" s="34">
        <v>44036</v>
      </c>
      <c r="D1307">
        <v>21667.186366229889</v>
      </c>
      <c r="E1307">
        <v>184.54327859194117</v>
      </c>
      <c r="F1307">
        <v>640.90851759448401</v>
      </c>
      <c r="G1307">
        <v>994.75984657021502</v>
      </c>
      <c r="H1307">
        <v>1333.0604902517505</v>
      </c>
      <c r="I1307">
        <v>715.93409304444333</v>
      </c>
      <c r="J1307" t="s">
        <v>310</v>
      </c>
      <c r="K1307">
        <v>306.36337617254236</v>
      </c>
      <c r="L1307">
        <v>360.09690673411262</v>
      </c>
      <c r="M1307">
        <v>361.51267847178383</v>
      </c>
      <c r="N1307">
        <v>1339.9991673343447</v>
      </c>
      <c r="O1307">
        <v>19.428816638971863</v>
      </c>
      <c r="P1307">
        <v>14.535044232437741</v>
      </c>
      <c r="Q1307">
        <v>3.5759298208149488</v>
      </c>
      <c r="R1307">
        <v>1486.3105040926989</v>
      </c>
      <c r="S1307">
        <v>1474.1223913268482</v>
      </c>
      <c r="T1307">
        <v>5899.9870364668859</v>
      </c>
      <c r="U1307">
        <v>2444.1158879603699</v>
      </c>
      <c r="V1307">
        <v>377.61691115994472</v>
      </c>
      <c r="W1307">
        <v>23.299999237060547</v>
      </c>
      <c r="X1307">
        <v>0.92007501423358917</v>
      </c>
      <c r="Y1307">
        <v>1.8150000274181366</v>
      </c>
      <c r="Z1307" t="s">
        <v>310</v>
      </c>
      <c r="AA1307" t="s">
        <v>310</v>
      </c>
      <c r="AB1307" t="s">
        <v>310</v>
      </c>
      <c r="AC1307" t="s">
        <v>310</v>
      </c>
      <c r="AD1307" t="s">
        <v>310</v>
      </c>
      <c r="AE1307">
        <v>13908.509283378684</v>
      </c>
      <c r="AF1307">
        <v>90.850000381469727</v>
      </c>
      <c r="AG1307">
        <v>8.807499885559082</v>
      </c>
      <c r="AH1307">
        <v>366.19998931884766</v>
      </c>
      <c r="AI1307" t="s">
        <v>310</v>
      </c>
      <c r="AJ1307">
        <v>0.59999999403953552</v>
      </c>
      <c r="AK1307">
        <v>6200</v>
      </c>
      <c r="AL1307" t="s">
        <v>310</v>
      </c>
      <c r="AM1307" t="s">
        <v>310</v>
      </c>
      <c r="AN1307" t="s">
        <v>310</v>
      </c>
      <c r="AO1307" t="s">
        <v>310</v>
      </c>
      <c r="AP1307" t="s">
        <v>310</v>
      </c>
      <c r="AQ1307" t="s">
        <v>310</v>
      </c>
      <c r="AR1307">
        <v>37416.488859378405</v>
      </c>
      <c r="AS1307">
        <v>41196.501357684036</v>
      </c>
      <c r="AT1307">
        <v>511.92301817317332</v>
      </c>
      <c r="AU1307">
        <v>659.99861996677305</v>
      </c>
      <c r="AV1307">
        <v>634.77920979832822</v>
      </c>
      <c r="AW1307">
        <v>636.22643642974663</v>
      </c>
      <c r="AX1307">
        <v>636.02984169853858</v>
      </c>
      <c r="AY1307">
        <v>637.65792172602244</v>
      </c>
      <c r="AZ1307">
        <v>18.511675837019414</v>
      </c>
      <c r="BA1307">
        <v>-8.7932217123306291</v>
      </c>
      <c r="BB1307">
        <v>84.51911674665071</v>
      </c>
      <c r="BC1307">
        <v>916.28841751171694</v>
      </c>
      <c r="BD1307">
        <v>7600.8353069714194</v>
      </c>
      <c r="BE1307" s="33">
        <v>0.14147916374107203</v>
      </c>
      <c r="BF1307" s="33"/>
    </row>
    <row r="1308" spans="3:58" x14ac:dyDescent="0.3">
      <c r="C1308" s="34">
        <v>44037</v>
      </c>
      <c r="D1308">
        <v>21754.472076195463</v>
      </c>
      <c r="E1308">
        <v>184.1880044691826</v>
      </c>
      <c r="F1308">
        <v>640.88688522068571</v>
      </c>
      <c r="G1308">
        <v>994.93358342289946</v>
      </c>
      <c r="H1308">
        <v>1334.8150691957651</v>
      </c>
      <c r="I1308">
        <v>725.88141373683027</v>
      </c>
      <c r="J1308" t="s">
        <v>310</v>
      </c>
      <c r="K1308">
        <v>307.12958010181507</v>
      </c>
      <c r="L1308">
        <v>361.29864401659393</v>
      </c>
      <c r="M1308">
        <v>362.69560380874702</v>
      </c>
      <c r="N1308">
        <v>1341.5074252143072</v>
      </c>
      <c r="O1308">
        <v>19.448763654551868</v>
      </c>
      <c r="P1308">
        <v>14.552715563354027</v>
      </c>
      <c r="Q1308">
        <v>3.6909866950457109</v>
      </c>
      <c r="R1308">
        <v>1494.077764746226</v>
      </c>
      <c r="S1308">
        <v>1469.4254892245106</v>
      </c>
      <c r="T1308">
        <v>5899.9957030252335</v>
      </c>
      <c r="U1308">
        <v>2436.9133349940366</v>
      </c>
      <c r="V1308">
        <v>378.1698314349714</v>
      </c>
      <c r="W1308">
        <v>23.299999237060547</v>
      </c>
      <c r="X1308">
        <v>0.91167502105236053</v>
      </c>
      <c r="Y1308">
        <v>1.8650000095367432</v>
      </c>
      <c r="Z1308" t="s">
        <v>310</v>
      </c>
      <c r="AA1308" t="s">
        <v>310</v>
      </c>
      <c r="AB1308" t="s">
        <v>310</v>
      </c>
      <c r="AC1308" t="s">
        <v>310</v>
      </c>
      <c r="AD1308" t="s">
        <v>310</v>
      </c>
      <c r="AE1308">
        <v>13981.554271656294</v>
      </c>
      <c r="AF1308">
        <v>90.600000381469727</v>
      </c>
      <c r="AG1308">
        <v>8.8399996757507324</v>
      </c>
      <c r="AH1308">
        <v>369.52500152587891</v>
      </c>
      <c r="AI1308" t="s">
        <v>310</v>
      </c>
      <c r="AJ1308">
        <v>0.69999998807907104</v>
      </c>
      <c r="AK1308">
        <v>6200</v>
      </c>
      <c r="AL1308" t="s">
        <v>310</v>
      </c>
      <c r="AM1308" t="s">
        <v>310</v>
      </c>
      <c r="AN1308" t="s">
        <v>310</v>
      </c>
      <c r="AO1308" t="s">
        <v>310</v>
      </c>
      <c r="AP1308" t="s">
        <v>310</v>
      </c>
      <c r="AQ1308" t="s">
        <v>310</v>
      </c>
      <c r="AR1308">
        <v>37484.514347618089</v>
      </c>
      <c r="AS1308">
        <v>40924.2871916773</v>
      </c>
      <c r="AT1308">
        <v>511.87015869081296</v>
      </c>
      <c r="AU1308">
        <v>660.03035200304873</v>
      </c>
      <c r="AV1308">
        <v>634.74289684057169</v>
      </c>
      <c r="AW1308">
        <v>635.92670144007104</v>
      </c>
      <c r="AX1308">
        <v>635.73036227626108</v>
      </c>
      <c r="AY1308">
        <v>637.71087307997175</v>
      </c>
      <c r="AZ1308">
        <v>22.052872528659542</v>
      </c>
      <c r="BA1308">
        <v>-8.7571331389797251</v>
      </c>
      <c r="BB1308">
        <v>83.968293875289831</v>
      </c>
      <c r="BC1308">
        <v>935.09440169327149</v>
      </c>
      <c r="BD1308">
        <v>7600.8618509938633</v>
      </c>
      <c r="BE1308" s="33">
        <v>0.1468166665484508</v>
      </c>
      <c r="BF1308" s="33"/>
    </row>
    <row r="1309" spans="3:58" x14ac:dyDescent="0.3">
      <c r="C1309" s="34">
        <v>44038</v>
      </c>
      <c r="D1309">
        <v>22211.790904085592</v>
      </c>
      <c r="E1309">
        <v>183.69107783914961</v>
      </c>
      <c r="F1309">
        <v>641.37460304651574</v>
      </c>
      <c r="G1309">
        <v>994.8058935524416</v>
      </c>
      <c r="H1309">
        <v>1334.474546725233</v>
      </c>
      <c r="I1309">
        <v>725.75760710692543</v>
      </c>
      <c r="J1309" t="s">
        <v>310</v>
      </c>
      <c r="K1309">
        <v>302.37341310819124</v>
      </c>
      <c r="L1309">
        <v>357.10359681316896</v>
      </c>
      <c r="M1309">
        <v>360.03454463652798</v>
      </c>
      <c r="N1309">
        <v>1339.7185862198505</v>
      </c>
      <c r="O1309">
        <v>19.567981393421618</v>
      </c>
      <c r="P1309">
        <v>14.662767590201687</v>
      </c>
      <c r="Q1309">
        <v>3.6072917091865082</v>
      </c>
      <c r="R1309">
        <v>1488.3705158607258</v>
      </c>
      <c r="S1309">
        <v>1510.6018791938884</v>
      </c>
      <c r="T1309">
        <v>5899.9864159926492</v>
      </c>
      <c r="U1309">
        <v>2437.1604517936785</v>
      </c>
      <c r="V1309">
        <v>377.14592268877891</v>
      </c>
      <c r="W1309">
        <v>23.150000095367432</v>
      </c>
      <c r="X1309">
        <v>0.91197499632835388</v>
      </c>
      <c r="Y1309">
        <v>1.8949999809265137</v>
      </c>
      <c r="Z1309" t="s">
        <v>310</v>
      </c>
      <c r="AA1309" t="s">
        <v>310</v>
      </c>
      <c r="AB1309" t="s">
        <v>310</v>
      </c>
      <c r="AC1309" t="s">
        <v>310</v>
      </c>
      <c r="AD1309" t="s">
        <v>310</v>
      </c>
      <c r="AE1309">
        <v>14029.439262010392</v>
      </c>
      <c r="AF1309">
        <v>90.57499885559082</v>
      </c>
      <c r="AG1309">
        <v>8.875</v>
      </c>
      <c r="AH1309">
        <v>370.40000152587891</v>
      </c>
      <c r="AI1309" t="s">
        <v>310</v>
      </c>
      <c r="AJ1309">
        <v>0.69999998807907104</v>
      </c>
      <c r="AK1309">
        <v>6200</v>
      </c>
      <c r="AL1309" t="s">
        <v>310</v>
      </c>
      <c r="AM1309" t="s">
        <v>310</v>
      </c>
      <c r="AN1309" t="s">
        <v>310</v>
      </c>
      <c r="AO1309" t="s">
        <v>310</v>
      </c>
      <c r="AP1309" t="s">
        <v>310</v>
      </c>
      <c r="AQ1309" t="s">
        <v>310</v>
      </c>
      <c r="AR1309">
        <v>37761.891883468154</v>
      </c>
      <c r="AS1309">
        <v>41467.866618152795</v>
      </c>
      <c r="AT1309">
        <v>511.67996642832668</v>
      </c>
      <c r="AU1309">
        <v>659.90912330531899</v>
      </c>
      <c r="AV1309">
        <v>636.49078537864057</v>
      </c>
      <c r="AW1309">
        <v>637.24862519744147</v>
      </c>
      <c r="AX1309">
        <v>637.06842107936416</v>
      </c>
      <c r="AY1309">
        <v>639.02781016793597</v>
      </c>
      <c r="AZ1309">
        <v>23.963159456985824</v>
      </c>
      <c r="BA1309">
        <v>-8.7485311822905309</v>
      </c>
      <c r="BB1309">
        <v>79.836655067143923</v>
      </c>
      <c r="BC1309">
        <v>947.56788684996445</v>
      </c>
      <c r="BD1309">
        <v>7600.6262227078241</v>
      </c>
      <c r="BE1309" s="33">
        <v>0.13828750203053156</v>
      </c>
      <c r="BF1309" s="33"/>
    </row>
    <row r="1310" spans="3:58" x14ac:dyDescent="0.3">
      <c r="C1310" s="34">
        <v>44039</v>
      </c>
      <c r="D1310">
        <v>22239.145431301968</v>
      </c>
      <c r="E1310">
        <v>184.28597998898954</v>
      </c>
      <c r="F1310">
        <v>641.47497587626447</v>
      </c>
      <c r="G1310">
        <v>994.58178271887243</v>
      </c>
      <c r="H1310">
        <v>1331.2651188587743</v>
      </c>
      <c r="I1310">
        <v>726.3074130740581</v>
      </c>
      <c r="J1310" t="s">
        <v>310</v>
      </c>
      <c r="K1310">
        <v>307.37715279017596</v>
      </c>
      <c r="L1310">
        <v>360.46837006915138</v>
      </c>
      <c r="M1310">
        <v>360.32689029128181</v>
      </c>
      <c r="N1310">
        <v>1336.9219722727053</v>
      </c>
      <c r="O1310">
        <v>19.674146148953742</v>
      </c>
      <c r="P1310">
        <v>14.779917173476985</v>
      </c>
      <c r="Q1310">
        <v>3.1651719090353705</v>
      </c>
      <c r="R1310">
        <v>1492.282958725167</v>
      </c>
      <c r="S1310">
        <v>1461.517896410171</v>
      </c>
      <c r="T1310">
        <v>5900.0534428009441</v>
      </c>
      <c r="U1310">
        <v>2436.1701713280195</v>
      </c>
      <c r="V1310">
        <v>375.5521778212302</v>
      </c>
      <c r="W1310">
        <v>23.400000095367432</v>
      </c>
      <c r="X1310">
        <v>0.92095001041889191</v>
      </c>
      <c r="Y1310">
        <v>1.9149999618530273</v>
      </c>
      <c r="Z1310" t="s">
        <v>310</v>
      </c>
      <c r="AA1310" t="s">
        <v>310</v>
      </c>
      <c r="AB1310" t="s">
        <v>310</v>
      </c>
      <c r="AC1310" t="s">
        <v>310</v>
      </c>
      <c r="AD1310" t="s">
        <v>310</v>
      </c>
      <c r="AE1310">
        <v>13972.839316330699</v>
      </c>
      <c r="AF1310">
        <v>90.450000762939453</v>
      </c>
      <c r="AG1310">
        <v>8.8275003433227539</v>
      </c>
      <c r="AH1310">
        <v>364.42499542236328</v>
      </c>
      <c r="AI1310" t="s">
        <v>310</v>
      </c>
      <c r="AJ1310">
        <v>1.3750000149011612</v>
      </c>
      <c r="AK1310">
        <v>6200</v>
      </c>
      <c r="AL1310" t="s">
        <v>310</v>
      </c>
      <c r="AM1310" t="s">
        <v>310</v>
      </c>
      <c r="AN1310" t="s">
        <v>310</v>
      </c>
      <c r="AO1310" t="s">
        <v>310</v>
      </c>
      <c r="AP1310" t="s">
        <v>310</v>
      </c>
      <c r="AQ1310" t="s">
        <v>310</v>
      </c>
      <c r="AR1310">
        <v>38178.381473211157</v>
      </c>
      <c r="AS1310">
        <v>41488.292166811705</v>
      </c>
      <c r="AT1310">
        <v>511.73381591511901</v>
      </c>
      <c r="AU1310">
        <v>660.04149779532781</v>
      </c>
      <c r="AV1310">
        <v>637.43932694510499</v>
      </c>
      <c r="AW1310">
        <v>639.42800004819048</v>
      </c>
      <c r="AX1310">
        <v>639.64494017578795</v>
      </c>
      <c r="AY1310">
        <v>640.24343569514053</v>
      </c>
      <c r="AZ1310">
        <v>23.468307982056849</v>
      </c>
      <c r="BA1310">
        <v>-8.7930078419195166</v>
      </c>
      <c r="BB1310">
        <v>83.418980779248031</v>
      </c>
      <c r="BC1310">
        <v>960.33043107227718</v>
      </c>
      <c r="BD1310">
        <v>7599.9831826185227</v>
      </c>
      <c r="BE1310" s="33">
        <v>0.13330000266432762</v>
      </c>
      <c r="BF1310" s="33"/>
    </row>
    <row r="1311" spans="3:58" x14ac:dyDescent="0.3">
      <c r="C1311" s="34">
        <v>44040</v>
      </c>
      <c r="D1311">
        <v>21992.256779198375</v>
      </c>
      <c r="E1311">
        <v>184.521320141362</v>
      </c>
      <c r="F1311">
        <v>641.09637852247658</v>
      </c>
      <c r="G1311">
        <v>994.71106450939169</v>
      </c>
      <c r="H1311">
        <v>1334.5389701126305</v>
      </c>
      <c r="I1311">
        <v>724.14571070913757</v>
      </c>
      <c r="J1311" t="s">
        <v>310</v>
      </c>
      <c r="K1311">
        <v>308.52951305819653</v>
      </c>
      <c r="L1311">
        <v>362.27500347800401</v>
      </c>
      <c r="M1311">
        <v>363.59622356394891</v>
      </c>
      <c r="N1311">
        <v>1337.8832185856957</v>
      </c>
      <c r="O1311">
        <v>19.623326776165172</v>
      </c>
      <c r="P1311">
        <v>14.725673978334399</v>
      </c>
      <c r="Q1311">
        <v>3.4431535080075615</v>
      </c>
      <c r="R1311">
        <v>1490.7591690880199</v>
      </c>
      <c r="S1311">
        <v>1485.8755700963309</v>
      </c>
      <c r="T1311">
        <v>5899.977767919343</v>
      </c>
      <c r="U1311">
        <v>2435.694097815453</v>
      </c>
      <c r="V1311">
        <v>377.05711345401784</v>
      </c>
      <c r="W1311">
        <v>23.575000286102295</v>
      </c>
      <c r="X1311">
        <v>0.90537498891353607</v>
      </c>
      <c r="Y1311">
        <v>1.9199999570846558</v>
      </c>
      <c r="Z1311" t="s">
        <v>310</v>
      </c>
      <c r="AA1311" t="s">
        <v>310</v>
      </c>
      <c r="AB1311" t="s">
        <v>310</v>
      </c>
      <c r="AC1311" t="s">
        <v>310</v>
      </c>
      <c r="AD1311" t="s">
        <v>310</v>
      </c>
      <c r="AE1311">
        <v>13768.153190573112</v>
      </c>
      <c r="AF1311">
        <v>90.850000381469727</v>
      </c>
      <c r="AG1311">
        <v>8.7199997901916504</v>
      </c>
      <c r="AH1311">
        <v>379.42500305175781</v>
      </c>
      <c r="AI1311">
        <v>22.899999618530273</v>
      </c>
      <c r="AJ1311">
        <v>1.6000000238418579</v>
      </c>
      <c r="AK1311">
        <v>6200</v>
      </c>
      <c r="AL1311" t="s">
        <v>310</v>
      </c>
      <c r="AM1311" t="s">
        <v>310</v>
      </c>
      <c r="AN1311" t="s">
        <v>310</v>
      </c>
      <c r="AO1311" t="s">
        <v>310</v>
      </c>
      <c r="AP1311" t="s">
        <v>310</v>
      </c>
      <c r="AQ1311" t="s">
        <v>310</v>
      </c>
      <c r="AR1311">
        <v>37892.969437368942</v>
      </c>
      <c r="AS1311">
        <v>40785.78278941234</v>
      </c>
      <c r="AT1311">
        <v>512.75762681455058</v>
      </c>
      <c r="AU1311">
        <v>659.98754345385589</v>
      </c>
      <c r="AV1311">
        <v>637.1827697170819</v>
      </c>
      <c r="AW1311">
        <v>638.75653361154684</v>
      </c>
      <c r="AX1311">
        <v>638.78411814059689</v>
      </c>
      <c r="AY1311">
        <v>639.80462208552626</v>
      </c>
      <c r="AZ1311">
        <v>21.473629248671497</v>
      </c>
      <c r="BA1311">
        <v>-8.6933819243336679</v>
      </c>
      <c r="BB1311">
        <v>84.547866364035102</v>
      </c>
      <c r="BC1311">
        <v>962.50283894493725</v>
      </c>
      <c r="BD1311">
        <v>7600.2063011559248</v>
      </c>
      <c r="BE1311" s="33">
        <v>0.1385541707277298</v>
      </c>
      <c r="BF1311" s="33"/>
    </row>
    <row r="1312" spans="3:58" x14ac:dyDescent="0.3">
      <c r="C1312" s="34">
        <v>44041</v>
      </c>
      <c r="D1312">
        <v>22362.576537405461</v>
      </c>
      <c r="E1312">
        <v>183.45023964592338</v>
      </c>
      <c r="F1312">
        <v>641.80439972516854</v>
      </c>
      <c r="G1312">
        <v>994.70882887043115</v>
      </c>
      <c r="H1312">
        <v>1333.8296681219499</v>
      </c>
      <c r="I1312">
        <v>724.79739816729045</v>
      </c>
      <c r="J1312" t="s">
        <v>310</v>
      </c>
      <c r="K1312">
        <v>309.51264270991504</v>
      </c>
      <c r="L1312">
        <v>371.72664426657309</v>
      </c>
      <c r="M1312">
        <v>367.66206360828789</v>
      </c>
      <c r="N1312">
        <v>1336.0922094344576</v>
      </c>
      <c r="O1312">
        <v>19.840385392060043</v>
      </c>
      <c r="P1312">
        <v>14.932053535647809</v>
      </c>
      <c r="Q1312">
        <v>3.4243739573814045</v>
      </c>
      <c r="R1312">
        <v>1483.9954473755506</v>
      </c>
      <c r="S1312">
        <v>1503.8783522778692</v>
      </c>
      <c r="T1312">
        <v>5899.9383403623688</v>
      </c>
      <c r="U1312">
        <v>2432.8037091827118</v>
      </c>
      <c r="V1312">
        <v>373.16017112130947</v>
      </c>
      <c r="W1312">
        <v>23.225000381469727</v>
      </c>
      <c r="X1312">
        <v>0.90275001525878906</v>
      </c>
      <c r="Y1312">
        <v>1.8600000143051147</v>
      </c>
      <c r="Z1312" t="s">
        <v>310</v>
      </c>
      <c r="AA1312" t="s">
        <v>310</v>
      </c>
      <c r="AB1312" t="s">
        <v>310</v>
      </c>
      <c r="AC1312" t="s">
        <v>310</v>
      </c>
      <c r="AD1312" t="s">
        <v>310</v>
      </c>
      <c r="AE1312">
        <v>14042.676147160735</v>
      </c>
      <c r="AF1312">
        <v>90.55000114440918</v>
      </c>
      <c r="AG1312">
        <v>8.6974997520446777</v>
      </c>
      <c r="AH1312">
        <v>369.12499237060547</v>
      </c>
      <c r="AI1312">
        <v>23.183333079020183</v>
      </c>
      <c r="AJ1312">
        <v>1.5250000059604645</v>
      </c>
      <c r="AK1312">
        <v>6200</v>
      </c>
      <c r="AL1312" t="s">
        <v>310</v>
      </c>
      <c r="AM1312" t="s">
        <v>310</v>
      </c>
      <c r="AN1312" t="s">
        <v>310</v>
      </c>
      <c r="AO1312" t="s">
        <v>310</v>
      </c>
      <c r="AP1312" t="s">
        <v>310</v>
      </c>
      <c r="AQ1312" t="s">
        <v>310</v>
      </c>
      <c r="AR1312">
        <v>38581.010742277969</v>
      </c>
      <c r="AS1312">
        <v>42050.314627429536</v>
      </c>
      <c r="AT1312">
        <v>510.88642926556957</v>
      </c>
      <c r="AU1312">
        <v>659.95277446888713</v>
      </c>
      <c r="AV1312">
        <v>637.03243492810145</v>
      </c>
      <c r="AW1312">
        <v>638.94611794815148</v>
      </c>
      <c r="AX1312">
        <v>639.08878235886425</v>
      </c>
      <c r="AY1312">
        <v>639.86007827107733</v>
      </c>
      <c r="AZ1312">
        <v>23.333852348937221</v>
      </c>
      <c r="BA1312">
        <v>-8.7614965920087577</v>
      </c>
      <c r="BB1312">
        <v>85.932394206584277</v>
      </c>
      <c r="BC1312">
        <v>934.26474680193235</v>
      </c>
      <c r="BD1312">
        <v>7599.6011473999115</v>
      </c>
      <c r="BE1312" s="33">
        <v>0.1351208339134852</v>
      </c>
      <c r="BF1312" s="33"/>
    </row>
    <row r="1313" spans="3:58" x14ac:dyDescent="0.3">
      <c r="C1313" s="34">
        <v>44042</v>
      </c>
      <c r="D1313">
        <v>22312.048813986024</v>
      </c>
      <c r="E1313">
        <v>183.15698492381833</v>
      </c>
      <c r="F1313">
        <v>641.47452563967602</v>
      </c>
      <c r="G1313">
        <v>994.65941012586018</v>
      </c>
      <c r="H1313">
        <v>1334.9593923630262</v>
      </c>
      <c r="I1313">
        <v>719.89870843605183</v>
      </c>
      <c r="J1313" t="s">
        <v>310</v>
      </c>
      <c r="K1313">
        <v>310.03905079584126</v>
      </c>
      <c r="L1313">
        <v>369.10187407223953</v>
      </c>
      <c r="M1313">
        <v>368.77684577906928</v>
      </c>
      <c r="N1313">
        <v>1338.488163758971</v>
      </c>
      <c r="O1313">
        <v>19.70493483879779</v>
      </c>
      <c r="P1313">
        <v>14.795606964456994</v>
      </c>
      <c r="Q1313">
        <v>3.5347496943501628</v>
      </c>
      <c r="R1313">
        <v>1483.7653258743396</v>
      </c>
      <c r="S1313">
        <v>1498.140206751814</v>
      </c>
      <c r="T1313">
        <v>5900.0178137422845</v>
      </c>
      <c r="U1313">
        <v>2436.8108150973926</v>
      </c>
      <c r="V1313">
        <v>373.10085413854375</v>
      </c>
      <c r="W1313">
        <v>23.249999523162842</v>
      </c>
      <c r="X1313">
        <v>0.89625000953674316</v>
      </c>
      <c r="Y1313">
        <v>1.8849999904632568</v>
      </c>
      <c r="Z1313" t="s">
        <v>310</v>
      </c>
      <c r="AA1313" t="s">
        <v>310</v>
      </c>
      <c r="AB1313" t="s">
        <v>310</v>
      </c>
      <c r="AC1313" t="s">
        <v>310</v>
      </c>
      <c r="AD1313" t="s">
        <v>310</v>
      </c>
      <c r="AE1313">
        <v>14018.099716056189</v>
      </c>
      <c r="AF1313">
        <v>90.400001525878906</v>
      </c>
      <c r="AG1313">
        <v>8.8199996948242188</v>
      </c>
      <c r="AH1313">
        <v>365.97500610351563</v>
      </c>
      <c r="AI1313">
        <v>22.708333571751911</v>
      </c>
      <c r="AJ1313">
        <v>1.5</v>
      </c>
      <c r="AK1313">
        <v>6200</v>
      </c>
      <c r="AL1313" t="s">
        <v>310</v>
      </c>
      <c r="AM1313" t="s">
        <v>310</v>
      </c>
      <c r="AN1313" t="s">
        <v>310</v>
      </c>
      <c r="AO1313" t="s">
        <v>310</v>
      </c>
      <c r="AP1313" t="s">
        <v>310</v>
      </c>
      <c r="AQ1313" t="s">
        <v>310</v>
      </c>
      <c r="AR1313">
        <v>38097.052147503797</v>
      </c>
      <c r="AS1313">
        <v>41269.488261178471</v>
      </c>
      <c r="AT1313">
        <v>511.67462936007206</v>
      </c>
      <c r="AU1313">
        <v>659.96958671556308</v>
      </c>
      <c r="AV1313">
        <v>637.4623702571281</v>
      </c>
      <c r="AW1313">
        <v>639.30647164521588</v>
      </c>
      <c r="AX1313">
        <v>639.38066810878104</v>
      </c>
      <c r="AY1313">
        <v>640.29533295117574</v>
      </c>
      <c r="AZ1313">
        <v>22.89968806291494</v>
      </c>
      <c r="BA1313">
        <v>-8.8443044891168583</v>
      </c>
      <c r="BB1313">
        <v>84.939352430537653</v>
      </c>
      <c r="BC1313">
        <v>958.37355413233274</v>
      </c>
      <c r="BD1313">
        <v>7599.7270529397256</v>
      </c>
      <c r="BE1313" s="33">
        <v>0.13854583787421385</v>
      </c>
      <c r="BF1313" s="33"/>
    </row>
    <row r="1314" spans="3:58" x14ac:dyDescent="0.3">
      <c r="C1314" s="34">
        <v>44043</v>
      </c>
      <c r="D1314">
        <v>22982.296388447343</v>
      </c>
      <c r="E1314">
        <v>183.00440406562402</v>
      </c>
      <c r="F1314">
        <v>640.681702839384</v>
      </c>
      <c r="G1314">
        <v>994.99667721852734</v>
      </c>
      <c r="H1314">
        <v>1335.4084613713164</v>
      </c>
      <c r="I1314">
        <v>722.0261131280306</v>
      </c>
      <c r="J1314" t="s">
        <v>310</v>
      </c>
      <c r="K1314">
        <v>311.80781657355993</v>
      </c>
      <c r="L1314">
        <v>368.19291018070226</v>
      </c>
      <c r="M1314">
        <v>362.68188310481412</v>
      </c>
      <c r="N1314">
        <v>1339.0066888992537</v>
      </c>
      <c r="O1314">
        <v>20.055589333875858</v>
      </c>
      <c r="P1314">
        <v>15.147502023915553</v>
      </c>
      <c r="Q1314">
        <v>3.4080774048897675</v>
      </c>
      <c r="R1314">
        <v>1488.8041327446967</v>
      </c>
      <c r="S1314">
        <v>1482.1513919921497</v>
      </c>
      <c r="T1314">
        <v>5899.9857906747247</v>
      </c>
      <c r="U1314">
        <v>2450.695799305709</v>
      </c>
      <c r="V1314">
        <v>371.56975050643325</v>
      </c>
      <c r="W1314">
        <v>23.150000095367432</v>
      </c>
      <c r="X1314">
        <v>0.88657498359680176</v>
      </c>
      <c r="Y1314">
        <v>1.8999999761581421</v>
      </c>
      <c r="Z1314" t="s">
        <v>310</v>
      </c>
      <c r="AA1314" t="s">
        <v>310</v>
      </c>
      <c r="AB1314" t="s">
        <v>310</v>
      </c>
      <c r="AC1314" t="s">
        <v>310</v>
      </c>
      <c r="AD1314" t="s">
        <v>310</v>
      </c>
      <c r="AE1314">
        <v>14443.400809462157</v>
      </c>
      <c r="AF1314">
        <v>90.624998092651367</v>
      </c>
      <c r="AG1314">
        <v>8.9800002574920654</v>
      </c>
      <c r="AH1314">
        <v>364.67500305175781</v>
      </c>
      <c r="AI1314">
        <v>24.195833285649616</v>
      </c>
      <c r="AJ1314">
        <v>1.875</v>
      </c>
      <c r="AK1314">
        <v>6200</v>
      </c>
      <c r="AL1314" t="s">
        <v>310</v>
      </c>
      <c r="AM1314" t="s">
        <v>310</v>
      </c>
      <c r="AN1314" t="s">
        <v>310</v>
      </c>
      <c r="AO1314" t="s">
        <v>310</v>
      </c>
      <c r="AP1314" t="s">
        <v>310</v>
      </c>
      <c r="AQ1314" t="s">
        <v>310</v>
      </c>
      <c r="AR1314">
        <v>38873.973167267308</v>
      </c>
      <c r="AS1314">
        <v>42654.08747138059</v>
      </c>
      <c r="AT1314">
        <v>512.24644680677159</v>
      </c>
      <c r="AU1314">
        <v>658.36982370962289</v>
      </c>
      <c r="AV1314">
        <v>639.79092164931194</v>
      </c>
      <c r="AW1314">
        <v>641.30312042421065</v>
      </c>
      <c r="AX1314">
        <v>641.10405534569566</v>
      </c>
      <c r="AY1314">
        <v>642.56055394879434</v>
      </c>
      <c r="AZ1314">
        <v>20.338907761864071</v>
      </c>
      <c r="BA1314">
        <v>-8.8084054340726006</v>
      </c>
      <c r="BB1314">
        <v>79.247630554998224</v>
      </c>
      <c r="BC1314">
        <v>960.38566236187341</v>
      </c>
      <c r="BD1314">
        <v>7599.8206610570141</v>
      </c>
      <c r="BE1314" s="33">
        <v>0.13145416416227818</v>
      </c>
      <c r="BF1314" s="33"/>
    </row>
    <row r="1315" spans="3:58" x14ac:dyDescent="0.3">
      <c r="C1315" s="34">
        <v>44044</v>
      </c>
      <c r="D1315">
        <v>22999.856623270687</v>
      </c>
      <c r="E1315">
        <v>184.77053268485452</v>
      </c>
      <c r="F1315">
        <v>628.17127885860816</v>
      </c>
      <c r="G1315">
        <v>991.36576363587835</v>
      </c>
      <c r="H1315">
        <v>1334.3923744296003</v>
      </c>
      <c r="I1315">
        <v>723.41923261011584</v>
      </c>
      <c r="J1315" t="s">
        <v>310</v>
      </c>
      <c r="K1315">
        <v>315.5417159784102</v>
      </c>
      <c r="L1315">
        <v>371.73884962674077</v>
      </c>
      <c r="M1315">
        <v>365.49999819067932</v>
      </c>
      <c r="N1315">
        <v>1340.7844340472702</v>
      </c>
      <c r="O1315">
        <v>19.90078592271604</v>
      </c>
      <c r="P1315">
        <v>15.008215988530864</v>
      </c>
      <c r="Q1315">
        <v>3.0986292741374335</v>
      </c>
      <c r="R1315">
        <v>1482.2679860477369</v>
      </c>
      <c r="S1315">
        <v>1461.840339320602</v>
      </c>
      <c r="T1315">
        <v>5899.9525909175754</v>
      </c>
      <c r="U1315">
        <v>2439.3444256651078</v>
      </c>
      <c r="V1315">
        <v>371.66233407435635</v>
      </c>
      <c r="W1315">
        <v>23.100000381469727</v>
      </c>
      <c r="X1315">
        <v>0.90399999916553497</v>
      </c>
      <c r="Y1315">
        <v>1.9600000083446503</v>
      </c>
      <c r="Z1315" t="s">
        <v>310</v>
      </c>
      <c r="AA1315" t="s">
        <v>310</v>
      </c>
      <c r="AB1315" t="s">
        <v>310</v>
      </c>
      <c r="AC1315" t="s">
        <v>310</v>
      </c>
      <c r="AD1315" t="s">
        <v>310</v>
      </c>
      <c r="AE1315">
        <v>14563.50285205372</v>
      </c>
      <c r="AF1315">
        <v>90.400001525878906</v>
      </c>
      <c r="AG1315">
        <v>8.8625004291534424</v>
      </c>
      <c r="AH1315">
        <v>362.42499542236328</v>
      </c>
      <c r="AI1315">
        <v>23.733333746592205</v>
      </c>
      <c r="AJ1315">
        <v>2</v>
      </c>
      <c r="AK1315">
        <v>6200</v>
      </c>
      <c r="AL1315" t="s">
        <v>310</v>
      </c>
      <c r="AM1315" t="s">
        <v>310</v>
      </c>
      <c r="AN1315" t="s">
        <v>310</v>
      </c>
      <c r="AO1315" t="s">
        <v>310</v>
      </c>
      <c r="AP1315" t="s">
        <v>310</v>
      </c>
      <c r="AQ1315" t="s">
        <v>310</v>
      </c>
      <c r="AR1315">
        <v>39132.030823143883</v>
      </c>
      <c r="AS1315">
        <v>38718.944238488453</v>
      </c>
      <c r="AT1315">
        <v>514.08805090445992</v>
      </c>
      <c r="AU1315">
        <v>645.13207182522126</v>
      </c>
      <c r="AV1315">
        <v>635.79060891649476</v>
      </c>
      <c r="AW1315">
        <v>637.31018498157346</v>
      </c>
      <c r="AX1315">
        <v>637.07141032754168</v>
      </c>
      <c r="AY1315">
        <v>638.23599958349951</v>
      </c>
      <c r="AZ1315">
        <v>23.190187503783847</v>
      </c>
      <c r="BA1315">
        <v>-8.7675000964339951</v>
      </c>
      <c r="BB1315">
        <v>80.755533434640725</v>
      </c>
      <c r="BC1315">
        <v>976.47138094009017</v>
      </c>
      <c r="BD1315">
        <v>7600.478754745247</v>
      </c>
      <c r="BE1315" s="33">
        <v>0.13933749683201313</v>
      </c>
      <c r="BF1315" s="33"/>
    </row>
    <row r="1316" spans="3:58" x14ac:dyDescent="0.3">
      <c r="C1316" s="34">
        <v>44045</v>
      </c>
      <c r="D1316">
        <v>23001.448240735906</v>
      </c>
      <c r="E1316">
        <v>184.41681105556216</v>
      </c>
      <c r="F1316">
        <v>624.20540078968691</v>
      </c>
      <c r="G1316">
        <v>990.78756472751047</v>
      </c>
      <c r="H1316">
        <v>1334.9815747637813</v>
      </c>
      <c r="I1316">
        <v>725.15619336047166</v>
      </c>
      <c r="J1316" t="s">
        <v>310</v>
      </c>
      <c r="K1316">
        <v>315.70864440752024</v>
      </c>
      <c r="L1316">
        <v>376.62103827708353</v>
      </c>
      <c r="M1316">
        <v>366.36436512048903</v>
      </c>
      <c r="N1316">
        <v>1338.7167217692918</v>
      </c>
      <c r="O1316">
        <v>19.933772288539693</v>
      </c>
      <c r="P1316">
        <v>15.036439841922782</v>
      </c>
      <c r="Q1316">
        <v>3.1673361234745121</v>
      </c>
      <c r="R1316">
        <v>1474.5521938277282</v>
      </c>
      <c r="S1316">
        <v>1469.1057572050397</v>
      </c>
      <c r="T1316">
        <v>5899.9615523419807</v>
      </c>
      <c r="U1316">
        <v>2438.3114489682443</v>
      </c>
      <c r="V1316">
        <v>371.2258942198784</v>
      </c>
      <c r="W1316">
        <v>22.949999809265137</v>
      </c>
      <c r="X1316">
        <v>0.94112502038478851</v>
      </c>
      <c r="Y1316">
        <v>1.9349999725818634</v>
      </c>
      <c r="Z1316" t="s">
        <v>310</v>
      </c>
      <c r="AA1316" t="s">
        <v>310</v>
      </c>
      <c r="AB1316" t="s">
        <v>310</v>
      </c>
      <c r="AC1316" t="s">
        <v>310</v>
      </c>
      <c r="AD1316" t="s">
        <v>310</v>
      </c>
      <c r="AE1316">
        <v>14560.594326431659</v>
      </c>
      <c r="AF1316">
        <v>89.925003051757813</v>
      </c>
      <c r="AG1316">
        <v>8.9300003051757813</v>
      </c>
      <c r="AH1316">
        <v>364.52499389648438</v>
      </c>
      <c r="AI1316">
        <v>26.074999729792278</v>
      </c>
      <c r="AJ1316">
        <v>2</v>
      </c>
      <c r="AK1316">
        <v>6200</v>
      </c>
      <c r="AL1316" t="s">
        <v>310</v>
      </c>
      <c r="AM1316" t="s">
        <v>310</v>
      </c>
      <c r="AN1316" t="s">
        <v>310</v>
      </c>
      <c r="AO1316" t="s">
        <v>310</v>
      </c>
      <c r="AP1316" t="s">
        <v>310</v>
      </c>
      <c r="AQ1316" t="s">
        <v>310</v>
      </c>
      <c r="AR1316">
        <v>39235.117921534453</v>
      </c>
      <c r="AS1316">
        <v>37770.451862212336</v>
      </c>
      <c r="AT1316">
        <v>512.84684959972162</v>
      </c>
      <c r="AU1316">
        <v>640.91526241939698</v>
      </c>
      <c r="AV1316">
        <v>632.73191397870596</v>
      </c>
      <c r="AW1316">
        <v>633.98938573848022</v>
      </c>
      <c r="AX1316">
        <v>633.47095153162888</v>
      </c>
      <c r="AY1316">
        <v>635.38412336509793</v>
      </c>
      <c r="AZ1316">
        <v>20.853289983939199</v>
      </c>
      <c r="BA1316">
        <v>-8.7787254251413529</v>
      </c>
      <c r="BB1316">
        <v>81.913264585940993</v>
      </c>
      <c r="BC1316">
        <v>1011.2326140735238</v>
      </c>
      <c r="BD1316">
        <v>7599.702492621499</v>
      </c>
      <c r="BE1316" s="33">
        <v>0.13294999798138937</v>
      </c>
      <c r="BF1316" s="33"/>
    </row>
    <row r="1317" spans="3:58" x14ac:dyDescent="0.3">
      <c r="C1317" s="34">
        <v>44046</v>
      </c>
      <c r="D1317">
        <v>22936.990978716083</v>
      </c>
      <c r="E1317">
        <v>182.56508836080468</v>
      </c>
      <c r="F1317">
        <v>619.62077068937833</v>
      </c>
      <c r="G1317">
        <v>991.25266393130073</v>
      </c>
      <c r="H1317">
        <v>1334.9716410771432</v>
      </c>
      <c r="I1317">
        <v>727.64074957207458</v>
      </c>
      <c r="J1317" t="s">
        <v>310</v>
      </c>
      <c r="K1317">
        <v>309.96682349727382</v>
      </c>
      <c r="L1317">
        <v>370.0193432863997</v>
      </c>
      <c r="M1317">
        <v>360.28864298940027</v>
      </c>
      <c r="N1317">
        <v>1336.2371376014746</v>
      </c>
      <c r="O1317">
        <v>20.171676983100202</v>
      </c>
      <c r="P1317">
        <v>15.264857689203346</v>
      </c>
      <c r="Q1317">
        <v>3.2391072860632706</v>
      </c>
      <c r="R1317">
        <v>1482.1986964935127</v>
      </c>
      <c r="S1317">
        <v>1490.9589601318708</v>
      </c>
      <c r="T1317">
        <v>5900.0034405749102</v>
      </c>
      <c r="U1317">
        <v>2444.6401008251501</v>
      </c>
      <c r="V1317">
        <v>369.71150077418457</v>
      </c>
      <c r="W1317">
        <v>22.899999618530273</v>
      </c>
      <c r="X1317">
        <v>0.97822502255439758</v>
      </c>
      <c r="Y1317">
        <v>1.875</v>
      </c>
      <c r="Z1317" t="s">
        <v>310</v>
      </c>
      <c r="AA1317" t="s">
        <v>310</v>
      </c>
      <c r="AB1317" t="s">
        <v>310</v>
      </c>
      <c r="AC1317" t="s">
        <v>310</v>
      </c>
      <c r="AD1317" t="s">
        <v>310</v>
      </c>
      <c r="AE1317">
        <v>14287.602786649493</v>
      </c>
      <c r="AF1317">
        <v>89.950000762939453</v>
      </c>
      <c r="AG1317">
        <v>8.9249999523162842</v>
      </c>
      <c r="AH1317">
        <v>363.89999389648438</v>
      </c>
      <c r="AI1317">
        <v>24.12916652361552</v>
      </c>
      <c r="AJ1317">
        <v>2.75</v>
      </c>
      <c r="AK1317">
        <v>6200</v>
      </c>
      <c r="AL1317" t="s">
        <v>310</v>
      </c>
      <c r="AM1317" t="s">
        <v>310</v>
      </c>
      <c r="AN1317" t="s">
        <v>310</v>
      </c>
      <c r="AO1317" t="s">
        <v>310</v>
      </c>
      <c r="AP1317" t="s">
        <v>310</v>
      </c>
      <c r="AQ1317" t="s">
        <v>310</v>
      </c>
      <c r="AR1317">
        <v>39467.120756719502</v>
      </c>
      <c r="AS1317">
        <v>36840.205604188908</v>
      </c>
      <c r="AT1317">
        <v>511.35279233721923</v>
      </c>
      <c r="AU1317">
        <v>635.87708338657649</v>
      </c>
      <c r="AV1317">
        <v>629.79978130114318</v>
      </c>
      <c r="AW1317">
        <v>630.25228070038349</v>
      </c>
      <c r="AX1317">
        <v>629.5512198847905</v>
      </c>
      <c r="AY1317">
        <v>632.0405437619778</v>
      </c>
      <c r="AZ1317">
        <v>24.092719388352446</v>
      </c>
      <c r="BA1317">
        <v>-8.8216279660111283</v>
      </c>
      <c r="BB1317">
        <v>76.959833379956279</v>
      </c>
      <c r="BC1317">
        <v>1024.8089852492001</v>
      </c>
      <c r="BD1317">
        <v>7599.5732165059408</v>
      </c>
      <c r="BE1317" s="33">
        <v>0.1366666667163372</v>
      </c>
      <c r="BF1317" s="33"/>
    </row>
    <row r="1318" spans="3:58" x14ac:dyDescent="0.3">
      <c r="C1318" s="34">
        <v>44047</v>
      </c>
      <c r="D1318">
        <v>17945.047768254692</v>
      </c>
      <c r="E1318">
        <v>182.10709770648415</v>
      </c>
      <c r="F1318">
        <v>586.33093442415441</v>
      </c>
      <c r="G1318">
        <v>990.64169703354287</v>
      </c>
      <c r="H1318">
        <v>1335.04573167017</v>
      </c>
      <c r="I1318">
        <v>717.43143222790422</v>
      </c>
      <c r="J1318" t="s">
        <v>310</v>
      </c>
      <c r="K1318">
        <v>305.3014364639709</v>
      </c>
      <c r="L1318">
        <v>351.85974404021556</v>
      </c>
      <c r="M1318">
        <v>361.3047430969703</v>
      </c>
      <c r="N1318">
        <v>1344.5559692947108</v>
      </c>
      <c r="O1318">
        <v>18.31274442972305</v>
      </c>
      <c r="P1318">
        <v>13.6251862572669</v>
      </c>
      <c r="Q1318">
        <v>4.0156945781701667</v>
      </c>
      <c r="R1318">
        <v>1481.1986187504192</v>
      </c>
      <c r="S1318">
        <v>1496.7903112054919</v>
      </c>
      <c r="T1318">
        <v>5900.02266774687</v>
      </c>
      <c r="U1318">
        <v>2439.354325643274</v>
      </c>
      <c r="V1318">
        <v>381.70809322448775</v>
      </c>
      <c r="W1318">
        <v>22.899999618530273</v>
      </c>
      <c r="X1318">
        <v>1.0182499885559082</v>
      </c>
      <c r="Y1318">
        <v>1.8450000286102295</v>
      </c>
      <c r="Z1318" t="s">
        <v>310</v>
      </c>
      <c r="AA1318" t="s">
        <v>310</v>
      </c>
      <c r="AB1318" t="s">
        <v>310</v>
      </c>
      <c r="AC1318" t="s">
        <v>310</v>
      </c>
      <c r="AD1318" t="s">
        <v>310</v>
      </c>
      <c r="AE1318">
        <v>10927.455464728077</v>
      </c>
      <c r="AF1318">
        <v>89.55000114440918</v>
      </c>
      <c r="AG1318">
        <v>8.4149999618530273</v>
      </c>
      <c r="AH1318">
        <v>352.22499847412109</v>
      </c>
      <c r="AI1318">
        <v>17.224999785423279</v>
      </c>
      <c r="AJ1318">
        <v>3</v>
      </c>
      <c r="AK1318">
        <v>6200</v>
      </c>
      <c r="AL1318" t="s">
        <v>310</v>
      </c>
      <c r="AM1318" t="s">
        <v>310</v>
      </c>
      <c r="AN1318" t="s">
        <v>310</v>
      </c>
      <c r="AO1318" t="s">
        <v>310</v>
      </c>
      <c r="AP1318" t="s">
        <v>310</v>
      </c>
      <c r="AQ1318" t="s">
        <v>310</v>
      </c>
      <c r="AR1318">
        <v>34644.102517949941</v>
      </c>
      <c r="AS1318">
        <v>33454.274883132217</v>
      </c>
      <c r="AT1318">
        <v>457.69341865543925</v>
      </c>
      <c r="AU1318">
        <v>606.12273391480994</v>
      </c>
      <c r="AV1318">
        <v>587.01102497042893</v>
      </c>
      <c r="AW1318">
        <v>592.01578518691247</v>
      </c>
      <c r="AX1318">
        <v>591.65087137453509</v>
      </c>
      <c r="AY1318">
        <v>591.11294724148445</v>
      </c>
      <c r="AZ1318">
        <v>17.987225669762996</v>
      </c>
      <c r="BA1318">
        <v>-8.7119221388566501</v>
      </c>
      <c r="BB1318">
        <v>82.620663917125185</v>
      </c>
      <c r="BC1318">
        <v>930.98097533852638</v>
      </c>
      <c r="BD1318">
        <v>7598.5377084926504</v>
      </c>
      <c r="BE1318" s="33">
        <v>0.13603333228578171</v>
      </c>
      <c r="BF1318" s="33"/>
    </row>
    <row r="1319" spans="3:58" x14ac:dyDescent="0.3">
      <c r="C1319" s="34">
        <v>44048</v>
      </c>
      <c r="D1319">
        <v>18105.524987818844</v>
      </c>
      <c r="E1319">
        <v>182.19011783910722</v>
      </c>
      <c r="F1319">
        <v>586.92383130603116</v>
      </c>
      <c r="G1319">
        <v>990.66247096772599</v>
      </c>
      <c r="H1319">
        <v>1334.9904011179099</v>
      </c>
      <c r="I1319">
        <v>717.8018242820707</v>
      </c>
      <c r="J1319" t="s">
        <v>310</v>
      </c>
      <c r="K1319">
        <v>306.98319951792945</v>
      </c>
      <c r="L1319">
        <v>359.94280336211784</v>
      </c>
      <c r="M1319">
        <v>366.65554189836865</v>
      </c>
      <c r="N1319">
        <v>1341.7180472065145</v>
      </c>
      <c r="O1319">
        <v>18.619884385568181</v>
      </c>
      <c r="P1319">
        <v>13.923349228966494</v>
      </c>
      <c r="Q1319">
        <v>3.753540884959921</v>
      </c>
      <c r="R1319">
        <v>1480.2842053884024</v>
      </c>
      <c r="S1319">
        <v>1504.4246803516289</v>
      </c>
      <c r="T1319">
        <v>5900.0044871172886</v>
      </c>
      <c r="U1319">
        <v>2438.6179038137516</v>
      </c>
      <c r="V1319">
        <v>380.68391208576855</v>
      </c>
      <c r="W1319">
        <v>22.899999618530273</v>
      </c>
      <c r="X1319">
        <v>0.99552498757839203</v>
      </c>
      <c r="Y1319">
        <v>1.8700000047683716</v>
      </c>
      <c r="Z1319" t="s">
        <v>310</v>
      </c>
      <c r="AA1319" t="s">
        <v>310</v>
      </c>
      <c r="AB1319" t="s">
        <v>310</v>
      </c>
      <c r="AC1319" t="s">
        <v>310</v>
      </c>
      <c r="AD1319" t="s">
        <v>310</v>
      </c>
      <c r="AE1319">
        <v>11009.879437800524</v>
      </c>
      <c r="AF1319">
        <v>89.325002670288086</v>
      </c>
      <c r="AG1319">
        <v>8.2425001859664917</v>
      </c>
      <c r="AH1319">
        <v>343.39999771118164</v>
      </c>
      <c r="AI1319">
        <v>14.395833174387613</v>
      </c>
      <c r="AJ1319">
        <v>0.22500000894069672</v>
      </c>
      <c r="AK1319">
        <v>6200</v>
      </c>
      <c r="AL1319">
        <v>-0.12211523624993066</v>
      </c>
      <c r="AM1319">
        <v>-6.33664461758255E-3</v>
      </c>
      <c r="AN1319">
        <v>-2.7199907906479311E-2</v>
      </c>
      <c r="AO1319" t="s">
        <v>310</v>
      </c>
      <c r="AP1319">
        <v>4.2947278035336649E-3</v>
      </c>
      <c r="AQ1319">
        <v>2.5569434266908915</v>
      </c>
      <c r="AR1319">
        <v>34907.282324207794</v>
      </c>
      <c r="AS1319">
        <v>32478.924204506919</v>
      </c>
      <c r="AT1319">
        <v>457.66437474768179</v>
      </c>
      <c r="AU1319">
        <v>606.63440657774765</v>
      </c>
      <c r="AV1319">
        <v>559.53646259619734</v>
      </c>
      <c r="AW1319">
        <v>572.28339219197323</v>
      </c>
      <c r="AX1319">
        <v>571.40853521171221</v>
      </c>
      <c r="AY1319">
        <v>568.26737005320558</v>
      </c>
      <c r="AZ1319">
        <v>6.3353537448717461</v>
      </c>
      <c r="BA1319">
        <v>-8.6603345735916939</v>
      </c>
      <c r="BB1319">
        <v>87.40622719288011</v>
      </c>
      <c r="BC1319">
        <v>981.19590482631679</v>
      </c>
      <c r="BD1319">
        <v>7601.0814191962654</v>
      </c>
      <c r="BE1319" s="33">
        <v>0.12000416809072097</v>
      </c>
      <c r="BF1319" s="33"/>
    </row>
    <row r="1320" spans="3:58" x14ac:dyDescent="0.3">
      <c r="C1320" s="34">
        <v>44049</v>
      </c>
      <c r="D1320">
        <v>22931.211428222661</v>
      </c>
      <c r="E1320">
        <v>183.1039777710269</v>
      </c>
      <c r="F1320">
        <v>634.88389039143544</v>
      </c>
      <c r="G1320">
        <v>990.6713615164233</v>
      </c>
      <c r="H1320">
        <v>1334.709530326661</v>
      </c>
      <c r="I1320">
        <v>728.20535437220383</v>
      </c>
      <c r="J1320" t="s">
        <v>310</v>
      </c>
      <c r="K1320">
        <v>315.72719368040754</v>
      </c>
      <c r="L1320">
        <v>382.12634758152575</v>
      </c>
      <c r="M1320">
        <v>372.11670905396619</v>
      </c>
      <c r="N1320">
        <v>1330.5203408816428</v>
      </c>
      <c r="O1320">
        <v>20.010450999261046</v>
      </c>
      <c r="P1320">
        <v>15.100078246043052</v>
      </c>
      <c r="Q1320">
        <v>3.4371780045520102</v>
      </c>
      <c r="R1320">
        <v>1489.042766013644</v>
      </c>
      <c r="S1320">
        <v>1515.9463421498863</v>
      </c>
      <c r="T1320">
        <v>5900.0097556843812</v>
      </c>
      <c r="U1320">
        <v>2433.9571793820041</v>
      </c>
      <c r="V1320">
        <v>368.87121081931446</v>
      </c>
      <c r="W1320">
        <v>22.899999618530273</v>
      </c>
      <c r="X1320">
        <v>0.9856249988079071</v>
      </c>
      <c r="Y1320">
        <v>1.9250000417232513</v>
      </c>
      <c r="Z1320" t="s">
        <v>310</v>
      </c>
      <c r="AA1320" t="s">
        <v>310</v>
      </c>
      <c r="AB1320" t="s">
        <v>310</v>
      </c>
      <c r="AC1320" t="s">
        <v>310</v>
      </c>
      <c r="AD1320" t="s">
        <v>310</v>
      </c>
      <c r="AE1320">
        <v>14064.903208889389</v>
      </c>
      <c r="AF1320">
        <v>89.599998474121094</v>
      </c>
      <c r="AG1320">
        <v>8.3750001192092896</v>
      </c>
      <c r="AH1320">
        <v>349.35417048136395</v>
      </c>
      <c r="AI1320">
        <v>19.883332967758179</v>
      </c>
      <c r="AJ1320">
        <v>-0.69999998807907104</v>
      </c>
      <c r="AK1320">
        <v>6200</v>
      </c>
      <c r="AL1320">
        <v>-0.12417518586691402</v>
      </c>
      <c r="AM1320">
        <v>-6.3851090842672337E-3</v>
      </c>
      <c r="AN1320">
        <v>-2.7516789910305459E-2</v>
      </c>
      <c r="AO1320" t="s">
        <v>310</v>
      </c>
      <c r="AP1320">
        <v>4.4135950748832855E-3</v>
      </c>
      <c r="AQ1320">
        <v>2.592297154699529</v>
      </c>
      <c r="AR1320">
        <v>39179.191040634236</v>
      </c>
      <c r="AS1320">
        <v>38800.490806355636</v>
      </c>
      <c r="AT1320">
        <v>512.41027198932431</v>
      </c>
      <c r="AU1320">
        <v>652.10818157647111</v>
      </c>
      <c r="AV1320">
        <v>620.38063209084703</v>
      </c>
      <c r="AW1320">
        <v>625.20126609037345</v>
      </c>
      <c r="AX1320">
        <v>625.04671763200304</v>
      </c>
      <c r="AY1320">
        <v>626.45138966317359</v>
      </c>
      <c r="AZ1320">
        <v>5.1947689217709421</v>
      </c>
      <c r="BA1320">
        <v>-8.7268695000186476</v>
      </c>
      <c r="BB1320">
        <v>87.400465347348145</v>
      </c>
      <c r="BC1320">
        <v>1177.2405004002471</v>
      </c>
      <c r="BD1320">
        <v>7599.7611250095388</v>
      </c>
      <c r="BE1320" s="33">
        <v>0.13050833158195019</v>
      </c>
      <c r="BF1320" s="33"/>
    </row>
    <row r="1321" spans="3:58" x14ac:dyDescent="0.3">
      <c r="C1321" s="34">
        <v>44050</v>
      </c>
      <c r="D1321">
        <v>23001.382526375281</v>
      </c>
      <c r="E1321">
        <v>182.91523212391706</v>
      </c>
      <c r="F1321">
        <v>637.16137157969877</v>
      </c>
      <c r="G1321">
        <v>990.73744101281159</v>
      </c>
      <c r="H1321">
        <v>1335.0135482780311</v>
      </c>
      <c r="I1321">
        <v>727.63287196142642</v>
      </c>
      <c r="J1321" t="s">
        <v>310</v>
      </c>
      <c r="K1321">
        <v>313.15800120078592</v>
      </c>
      <c r="L1321">
        <v>379.61571935196622</v>
      </c>
      <c r="M1321">
        <v>371.45305524652952</v>
      </c>
      <c r="N1321">
        <v>1331.9666019099188</v>
      </c>
      <c r="O1321">
        <v>19.909998532505522</v>
      </c>
      <c r="P1321">
        <v>14.993211013359318</v>
      </c>
      <c r="Q1321">
        <v>3.5128488421729922</v>
      </c>
      <c r="R1321">
        <v>1479.0136389304764</v>
      </c>
      <c r="S1321">
        <v>1525.6539378431373</v>
      </c>
      <c r="T1321">
        <v>5900.0216697096612</v>
      </c>
      <c r="U1321">
        <v>2436.2929110411601</v>
      </c>
      <c r="V1321">
        <v>372.37966314662049</v>
      </c>
      <c r="W1321">
        <v>22.899999618530273</v>
      </c>
      <c r="X1321">
        <v>1.0041500180959702</v>
      </c>
      <c r="Y1321">
        <v>1.8650000393390656</v>
      </c>
      <c r="Z1321" t="s">
        <v>310</v>
      </c>
      <c r="AA1321" t="s">
        <v>310</v>
      </c>
      <c r="AB1321" t="s">
        <v>310</v>
      </c>
      <c r="AC1321" t="s">
        <v>310</v>
      </c>
      <c r="AD1321" t="s">
        <v>310</v>
      </c>
      <c r="AE1321">
        <v>14094.887592115372</v>
      </c>
      <c r="AF1321">
        <v>89.924999237060547</v>
      </c>
      <c r="AG1321">
        <v>8.5924997329711914</v>
      </c>
      <c r="AH1321">
        <v>355.72499847412109</v>
      </c>
      <c r="AI1321">
        <v>22.983333110809326</v>
      </c>
      <c r="AJ1321">
        <v>1.4750000387430191</v>
      </c>
      <c r="AK1321">
        <v>6200</v>
      </c>
      <c r="AL1321">
        <v>-0.12408190048203142</v>
      </c>
      <c r="AM1321">
        <v>-6.2320076662895491E-3</v>
      </c>
      <c r="AN1321">
        <v>-2.7291346706946773E-2</v>
      </c>
      <c r="AO1321" t="s">
        <v>310</v>
      </c>
      <c r="AP1321">
        <v>4.6660072763385881E-3</v>
      </c>
      <c r="AQ1321">
        <v>2.6528322776012478</v>
      </c>
      <c r="AR1321">
        <v>39131.027099233426</v>
      </c>
      <c r="AS1321">
        <v>37508.682141919366</v>
      </c>
      <c r="AT1321">
        <v>513.04629910944379</v>
      </c>
      <c r="AU1321">
        <v>654.3185056789016</v>
      </c>
      <c r="AV1321">
        <v>625.92919934973304</v>
      </c>
      <c r="AW1321">
        <v>630.04668067400155</v>
      </c>
      <c r="AX1321">
        <v>629.82551263997107</v>
      </c>
      <c r="AY1321">
        <v>631.15242024516306</v>
      </c>
      <c r="AZ1321">
        <v>5.8034407662702874</v>
      </c>
      <c r="BA1321">
        <v>-8.8559976113116079</v>
      </c>
      <c r="BB1321">
        <v>85.970061376499601</v>
      </c>
      <c r="BC1321">
        <v>1495.0346440916016</v>
      </c>
      <c r="BD1321">
        <v>7600.448309165944</v>
      </c>
      <c r="BE1321" s="33">
        <v>0.13642917200922966</v>
      </c>
      <c r="BF1321" s="33"/>
    </row>
    <row r="1322" spans="3:58" x14ac:dyDescent="0.3">
      <c r="C1322" s="34">
        <v>44051</v>
      </c>
      <c r="D1322">
        <v>22999.708439888269</v>
      </c>
      <c r="E1322">
        <v>183.10634844699015</v>
      </c>
      <c r="F1322">
        <v>633.80092107005999</v>
      </c>
      <c r="G1322">
        <v>990.58736478946037</v>
      </c>
      <c r="H1322">
        <v>1335.0098884875547</v>
      </c>
      <c r="I1322">
        <v>727.56128385138356</v>
      </c>
      <c r="J1322" t="s">
        <v>310</v>
      </c>
      <c r="K1322">
        <v>315.10892083901871</v>
      </c>
      <c r="L1322">
        <v>379.49644561935582</v>
      </c>
      <c r="M1322">
        <v>371.16275546455012</v>
      </c>
      <c r="N1322">
        <v>1332.4586606929752</v>
      </c>
      <c r="O1322">
        <v>19.909089557809953</v>
      </c>
      <c r="P1322">
        <v>14.988642228614461</v>
      </c>
      <c r="Q1322">
        <v>3.6066028032926454</v>
      </c>
      <c r="R1322">
        <v>1470.6414345563308</v>
      </c>
      <c r="S1322">
        <v>1513.4780782589519</v>
      </c>
      <c r="T1322">
        <v>5899.9794225675969</v>
      </c>
      <c r="U1322">
        <v>2432.4741449239305</v>
      </c>
      <c r="V1322">
        <v>372.12381286084286</v>
      </c>
      <c r="W1322">
        <v>22.899999618530273</v>
      </c>
      <c r="X1322">
        <v>1.0194250345230103</v>
      </c>
      <c r="Y1322">
        <v>1.8400000333786011</v>
      </c>
      <c r="Z1322" t="s">
        <v>310</v>
      </c>
      <c r="AA1322" t="s">
        <v>310</v>
      </c>
      <c r="AB1322" t="s">
        <v>310</v>
      </c>
      <c r="AC1322" t="s">
        <v>310</v>
      </c>
      <c r="AD1322" t="s">
        <v>310</v>
      </c>
      <c r="AE1322">
        <v>14324.297523476633</v>
      </c>
      <c r="AF1322">
        <v>89.92500114440918</v>
      </c>
      <c r="AG1322">
        <v>8.6999995708465576</v>
      </c>
      <c r="AH1322">
        <v>356.34999847412109</v>
      </c>
      <c r="AI1322">
        <v>23.379166682561237</v>
      </c>
      <c r="AJ1322">
        <v>2.2000000476837158</v>
      </c>
      <c r="AK1322">
        <v>6200</v>
      </c>
      <c r="AL1322">
        <v>-0.12052393672020079</v>
      </c>
      <c r="AM1322">
        <v>-6.119442614453483E-3</v>
      </c>
      <c r="AN1322">
        <v>-2.7027168747161979E-2</v>
      </c>
      <c r="AO1322" t="s">
        <v>310</v>
      </c>
      <c r="AP1322">
        <v>4.8363996361402628E-3</v>
      </c>
      <c r="AQ1322">
        <v>2.7088921258174476</v>
      </c>
      <c r="AR1322">
        <v>39193.425127389273</v>
      </c>
      <c r="AS1322">
        <v>39511.053237708242</v>
      </c>
      <c r="AT1322">
        <v>512.90515309428008</v>
      </c>
      <c r="AU1322">
        <v>650.77490770953671</v>
      </c>
      <c r="AV1322">
        <v>623.79320192290118</v>
      </c>
      <c r="AW1322">
        <v>627.88645120153217</v>
      </c>
      <c r="AX1322">
        <v>627.62204974400072</v>
      </c>
      <c r="AY1322">
        <v>629.05198554794231</v>
      </c>
      <c r="AZ1322">
        <v>5.9884875070099319</v>
      </c>
      <c r="BA1322">
        <v>-8.7021635887431987</v>
      </c>
      <c r="BB1322">
        <v>85.900674879789946</v>
      </c>
      <c r="BC1322">
        <v>995.37968849780862</v>
      </c>
      <c r="BD1322">
        <v>7600.7651662558465</v>
      </c>
      <c r="BE1322" s="33">
        <v>0.13705833752950033</v>
      </c>
      <c r="BF1322" s="33"/>
    </row>
    <row r="1323" spans="3:58" x14ac:dyDescent="0.3">
      <c r="C1323" s="34">
        <v>44052</v>
      </c>
      <c r="D1323">
        <v>22999.988819501341</v>
      </c>
      <c r="E1323">
        <v>182.81926348284983</v>
      </c>
      <c r="F1323">
        <v>633.33201685866516</v>
      </c>
      <c r="G1323">
        <v>990.7174907611419</v>
      </c>
      <c r="H1323">
        <v>1334.9738672866727</v>
      </c>
      <c r="I1323">
        <v>728.40901100714541</v>
      </c>
      <c r="J1323" t="s">
        <v>310</v>
      </c>
      <c r="K1323">
        <v>312.07504333613389</v>
      </c>
      <c r="L1323">
        <v>377.37052297604799</v>
      </c>
      <c r="M1323">
        <v>368.06482553603138</v>
      </c>
      <c r="N1323">
        <v>1334.4204593118443</v>
      </c>
      <c r="O1323">
        <v>19.952396798898221</v>
      </c>
      <c r="P1323">
        <v>15.052187286439548</v>
      </c>
      <c r="Q1323">
        <v>3.1857263577187851</v>
      </c>
      <c r="R1323">
        <v>1469.9264983037008</v>
      </c>
      <c r="S1323">
        <v>1523.6983993906972</v>
      </c>
      <c r="T1323">
        <v>5899.9754118907904</v>
      </c>
      <c r="U1323">
        <v>2435.2592247004386</v>
      </c>
      <c r="V1323">
        <v>370.7857198827719</v>
      </c>
      <c r="W1323">
        <v>28.224999904632568</v>
      </c>
      <c r="X1323">
        <v>0.79930001497268677</v>
      </c>
      <c r="Y1323">
        <v>1.8550000190734863</v>
      </c>
      <c r="Z1323" t="s">
        <v>310</v>
      </c>
      <c r="AA1323" t="s">
        <v>310</v>
      </c>
      <c r="AB1323" t="s">
        <v>310</v>
      </c>
      <c r="AC1323" t="s">
        <v>310</v>
      </c>
      <c r="AD1323" t="s">
        <v>310</v>
      </c>
      <c r="AE1323">
        <v>14290.803525285473</v>
      </c>
      <c r="AF1323">
        <v>89.749998092651367</v>
      </c>
      <c r="AG1323">
        <v>8.6774997711181641</v>
      </c>
      <c r="AH1323">
        <v>357.40000915527344</v>
      </c>
      <c r="AI1323">
        <v>21.420833826065063</v>
      </c>
      <c r="AJ1323">
        <v>2.2000000476837158</v>
      </c>
      <c r="AK1323">
        <v>6200</v>
      </c>
      <c r="AL1323">
        <v>-0.1202774454385161</v>
      </c>
      <c r="AM1323">
        <v>-6.1269954992636735E-3</v>
      </c>
      <c r="AN1323">
        <v>-2.7009114758992221E-2</v>
      </c>
      <c r="AO1323" t="s">
        <v>310</v>
      </c>
      <c r="AP1323">
        <v>5.069557626618662E-3</v>
      </c>
      <c r="AQ1323">
        <v>2.7373502039778455</v>
      </c>
      <c r="AR1323">
        <v>39383.5272706994</v>
      </c>
      <c r="AS1323">
        <v>39445.087845578906</v>
      </c>
      <c r="AT1323">
        <v>512.34422483735614</v>
      </c>
      <c r="AU1323">
        <v>650.12481890876256</v>
      </c>
      <c r="AV1323">
        <v>623.45401268136629</v>
      </c>
      <c r="AW1323">
        <v>627.58066240786491</v>
      </c>
      <c r="AX1323">
        <v>627.28503611974475</v>
      </c>
      <c r="AY1323">
        <v>628.71704657557279</v>
      </c>
      <c r="AZ1323">
        <v>5.9987224570109703</v>
      </c>
      <c r="BA1323">
        <v>-8.6745931353782701</v>
      </c>
      <c r="BB1323">
        <v>86.37685186012402</v>
      </c>
      <c r="BC1323">
        <v>995.4759615883512</v>
      </c>
      <c r="BD1323">
        <v>7599.9323326261547</v>
      </c>
      <c r="BE1323" s="33">
        <v>0.13299166659514108</v>
      </c>
      <c r="BF1323" s="33"/>
    </row>
    <row r="1324" spans="3:58" x14ac:dyDescent="0.3">
      <c r="C1324" s="34">
        <v>44053</v>
      </c>
      <c r="D1324">
        <v>22960.704137926939</v>
      </c>
      <c r="E1324">
        <v>183.20166498547027</v>
      </c>
      <c r="F1324">
        <v>633.92224018325749</v>
      </c>
      <c r="G1324">
        <v>990.68582796251803</v>
      </c>
      <c r="H1324">
        <v>1335.0080607691175</v>
      </c>
      <c r="I1324">
        <v>723.84094101254334</v>
      </c>
      <c r="J1324" t="s">
        <v>310</v>
      </c>
      <c r="K1324">
        <v>314.18365218761835</v>
      </c>
      <c r="L1324">
        <v>378.6280325978986</v>
      </c>
      <c r="M1324">
        <v>369.33604909205826</v>
      </c>
      <c r="N1324">
        <v>1330.9105452424274</v>
      </c>
      <c r="O1324">
        <v>19.939328140726495</v>
      </c>
      <c r="P1324">
        <v>15.036259407173892</v>
      </c>
      <c r="Q1324">
        <v>3.282471769379407</v>
      </c>
      <c r="R1324">
        <v>1468.5356926342433</v>
      </c>
      <c r="S1324">
        <v>1516.0509224035152</v>
      </c>
      <c r="T1324">
        <v>5899.9656814142872</v>
      </c>
      <c r="U1324">
        <v>2430.9145176436323</v>
      </c>
      <c r="V1324">
        <v>369.4165519333875</v>
      </c>
      <c r="W1324">
        <v>24.674999713897705</v>
      </c>
      <c r="X1324">
        <v>0.94562497735023499</v>
      </c>
      <c r="Y1324">
        <v>1.8899999856948853</v>
      </c>
      <c r="Z1324" t="s">
        <v>310</v>
      </c>
      <c r="AA1324" t="s">
        <v>310</v>
      </c>
      <c r="AB1324" t="s">
        <v>310</v>
      </c>
      <c r="AC1324" t="s">
        <v>310</v>
      </c>
      <c r="AD1324" t="s">
        <v>310</v>
      </c>
      <c r="AE1324">
        <v>14211.471368252211</v>
      </c>
      <c r="AF1324">
        <v>89.775001525878906</v>
      </c>
      <c r="AG1324">
        <v>8.6224997043609619</v>
      </c>
      <c r="AH1324">
        <v>357.70001220703125</v>
      </c>
      <c r="AI1324">
        <v>20.329166809717815</v>
      </c>
      <c r="AJ1324">
        <v>1.7500000298023224</v>
      </c>
      <c r="AK1324">
        <v>6200</v>
      </c>
      <c r="AL1324">
        <v>-0.11954893397610659</v>
      </c>
      <c r="AM1324">
        <v>-6.0353790253239283E-3</v>
      </c>
      <c r="AN1324">
        <v>-2.6947398864226722E-2</v>
      </c>
      <c r="AO1324" t="s">
        <v>310</v>
      </c>
      <c r="AP1324">
        <v>5.2037101822287636E-3</v>
      </c>
      <c r="AQ1324">
        <v>2.7526267966905134</v>
      </c>
      <c r="AR1324">
        <v>39245.59877084451</v>
      </c>
      <c r="AS1324">
        <v>39274.550446978334</v>
      </c>
      <c r="AT1324">
        <v>512.34863496034427</v>
      </c>
      <c r="AU1324">
        <v>650.91713209437546</v>
      </c>
      <c r="AV1324">
        <v>617.82258132858817</v>
      </c>
      <c r="AW1324">
        <v>623.36030341756123</v>
      </c>
      <c r="AX1324">
        <v>622.90719408654888</v>
      </c>
      <c r="AY1324">
        <v>624.3671059493488</v>
      </c>
      <c r="AZ1324">
        <v>5.6919800549115847</v>
      </c>
      <c r="BA1324">
        <v>-8.7712275301299769</v>
      </c>
      <c r="BB1324">
        <v>86.377661913732354</v>
      </c>
      <c r="BC1324">
        <v>1005.0516536564184</v>
      </c>
      <c r="BD1324">
        <v>7599.345363393305</v>
      </c>
      <c r="BE1324" s="33">
        <v>0.12589166996379694</v>
      </c>
      <c r="BF1324" s="33"/>
    </row>
    <row r="1325" spans="3:58" x14ac:dyDescent="0.3">
      <c r="C1325" s="34">
        <v>44054</v>
      </c>
      <c r="D1325">
        <v>22972.57764901944</v>
      </c>
      <c r="E1325">
        <v>183.34286334440148</v>
      </c>
      <c r="F1325">
        <v>635.11852918088493</v>
      </c>
      <c r="G1325">
        <v>990.70352329676803</v>
      </c>
      <c r="H1325">
        <v>1334.9597111955313</v>
      </c>
      <c r="I1325">
        <v>719.63695750975103</v>
      </c>
      <c r="J1325" t="s">
        <v>310</v>
      </c>
      <c r="K1325">
        <v>315.07225696752039</v>
      </c>
      <c r="L1325">
        <v>381.493982605756</v>
      </c>
      <c r="M1325">
        <v>371.24109406297777</v>
      </c>
      <c r="N1325">
        <v>1330.2880964717758</v>
      </c>
      <c r="O1325">
        <v>19.93944261513473</v>
      </c>
      <c r="P1325">
        <v>15.031842860966428</v>
      </c>
      <c r="Q1325">
        <v>3.355845358488259</v>
      </c>
      <c r="R1325">
        <v>1458.9684830497256</v>
      </c>
      <c r="S1325">
        <v>1516.0689909099583</v>
      </c>
      <c r="T1325">
        <v>5900.0065188665785</v>
      </c>
      <c r="U1325">
        <v>2435.353929972729</v>
      </c>
      <c r="V1325">
        <v>369.0025291888557</v>
      </c>
      <c r="W1325">
        <v>22.899999618530273</v>
      </c>
      <c r="X1325">
        <v>1.0081000030040741</v>
      </c>
      <c r="Y1325">
        <v>1.8400000333786011</v>
      </c>
      <c r="Z1325" t="s">
        <v>310</v>
      </c>
      <c r="AA1325" t="s">
        <v>310</v>
      </c>
      <c r="AB1325" t="s">
        <v>310</v>
      </c>
      <c r="AC1325" t="s">
        <v>310</v>
      </c>
      <c r="AD1325" t="s">
        <v>310</v>
      </c>
      <c r="AE1325">
        <v>14226.565556440253</v>
      </c>
      <c r="AF1325">
        <v>89.575000762939453</v>
      </c>
      <c r="AG1325">
        <v>8.429999828338623</v>
      </c>
      <c r="AH1325">
        <v>356.87500762939453</v>
      </c>
      <c r="AI1325">
        <v>20.208332856496174</v>
      </c>
      <c r="AJ1325">
        <v>1.6000000238418579</v>
      </c>
      <c r="AK1325">
        <v>6200</v>
      </c>
      <c r="AL1325">
        <v>-0.1188405236383607</v>
      </c>
      <c r="AM1325">
        <v>-6.0008396579606001E-3</v>
      </c>
      <c r="AN1325">
        <v>-2.6894353445846293E-2</v>
      </c>
      <c r="AO1325" t="s">
        <v>310</v>
      </c>
      <c r="AP1325">
        <v>5.4430346829319855E-3</v>
      </c>
      <c r="AQ1325">
        <v>2.7552299009191543</v>
      </c>
      <c r="AR1325">
        <v>39197.26092923637</v>
      </c>
      <c r="AS1325">
        <v>38816.208135420915</v>
      </c>
      <c r="AT1325">
        <v>512.05935086387376</v>
      </c>
      <c r="AU1325">
        <v>652.19151369730616</v>
      </c>
      <c r="AV1325">
        <v>604.35802674741058</v>
      </c>
      <c r="AW1325">
        <v>613.36425130809164</v>
      </c>
      <c r="AX1325">
        <v>612.6536402708283</v>
      </c>
      <c r="AY1325">
        <v>613.71486784736749</v>
      </c>
      <c r="AZ1325">
        <v>3.9921773267267775</v>
      </c>
      <c r="BA1325">
        <v>-8.763231812936743</v>
      </c>
      <c r="BB1325">
        <v>87.935005984880732</v>
      </c>
      <c r="BC1325">
        <v>990.75587168021957</v>
      </c>
      <c r="BD1325">
        <v>7599.9921985473957</v>
      </c>
      <c r="BE1325" s="33">
        <v>0.12833750310043493</v>
      </c>
      <c r="BF1325" s="33"/>
    </row>
    <row r="1326" spans="3:58" x14ac:dyDescent="0.3">
      <c r="C1326" s="34">
        <v>44055</v>
      </c>
      <c r="D1326">
        <v>22948.990687112175</v>
      </c>
      <c r="E1326">
        <v>184.0857325557831</v>
      </c>
      <c r="F1326">
        <v>634.00332577601421</v>
      </c>
      <c r="G1326">
        <v>990.57644113783329</v>
      </c>
      <c r="H1326">
        <v>1334.9254164159659</v>
      </c>
      <c r="I1326">
        <v>719.64577874508871</v>
      </c>
      <c r="J1326" t="s">
        <v>310</v>
      </c>
      <c r="K1326">
        <v>318.62574104868713</v>
      </c>
      <c r="L1326">
        <v>385.40685343181752</v>
      </c>
      <c r="M1326">
        <v>373.76823244037172</v>
      </c>
      <c r="N1326">
        <v>1330.4935137047155</v>
      </c>
      <c r="O1326">
        <v>19.972653288421373</v>
      </c>
      <c r="P1326">
        <v>15.057479041366392</v>
      </c>
      <c r="Q1326">
        <v>3.4620008895359864</v>
      </c>
      <c r="R1326">
        <v>1455.031895843658</v>
      </c>
      <c r="S1326">
        <v>1516.5945588983072</v>
      </c>
      <c r="T1326">
        <v>5900.0305723457423</v>
      </c>
      <c r="U1326">
        <v>2435.8887594768125</v>
      </c>
      <c r="V1326">
        <v>368.76789544761709</v>
      </c>
      <c r="W1326">
        <v>22.899999618530273</v>
      </c>
      <c r="X1326">
        <v>1.0118249952793121</v>
      </c>
      <c r="Y1326">
        <v>1.9100000560283661</v>
      </c>
      <c r="Z1326" t="s">
        <v>310</v>
      </c>
      <c r="AA1326" t="s">
        <v>310</v>
      </c>
      <c r="AB1326" t="s">
        <v>310</v>
      </c>
      <c r="AC1326" t="s">
        <v>310</v>
      </c>
      <c r="AD1326" t="s">
        <v>310</v>
      </c>
      <c r="AE1326">
        <v>14311.052912361925</v>
      </c>
      <c r="AF1326">
        <v>89.5</v>
      </c>
      <c r="AG1326">
        <v>8.445000171661377</v>
      </c>
      <c r="AH1326">
        <v>358.24999237060547</v>
      </c>
      <c r="AI1326">
        <v>21.479166507720947</v>
      </c>
      <c r="AJ1326">
        <v>1.6000000238418579</v>
      </c>
      <c r="AK1326">
        <v>6200</v>
      </c>
      <c r="AL1326">
        <v>-0.11741406215510974</v>
      </c>
      <c r="AM1326">
        <v>-5.9524522043458289E-3</v>
      </c>
      <c r="AN1326">
        <v>-2.6680898218840742E-2</v>
      </c>
      <c r="AO1326" t="s">
        <v>310</v>
      </c>
      <c r="AP1326">
        <v>5.6772511287185145E-3</v>
      </c>
      <c r="AQ1326">
        <v>2.7859481315218977</v>
      </c>
      <c r="AR1326">
        <v>39170.252291260098</v>
      </c>
      <c r="AS1326">
        <v>38125.215427860239</v>
      </c>
      <c r="AT1326">
        <v>513.85444345616008</v>
      </c>
      <c r="AU1326">
        <v>651.08402638899793</v>
      </c>
      <c r="AV1326">
        <v>600.70440582774859</v>
      </c>
      <c r="AW1326">
        <v>609.46547897137009</v>
      </c>
      <c r="AX1326">
        <v>608.85589613141474</v>
      </c>
      <c r="AY1326">
        <v>610.27944472480181</v>
      </c>
      <c r="AZ1326">
        <v>3.9853977442005823</v>
      </c>
      <c r="BA1326">
        <v>-8.8336534950398704</v>
      </c>
      <c r="BB1326">
        <v>90.279234140723943</v>
      </c>
      <c r="BC1326">
        <v>970.1089935519019</v>
      </c>
      <c r="BD1326">
        <v>7600.8979233057025</v>
      </c>
      <c r="BE1326" s="33">
        <v>0.13713333817819753</v>
      </c>
      <c r="BF1326" s="33"/>
    </row>
    <row r="1327" spans="3:58" x14ac:dyDescent="0.3">
      <c r="C1327" s="34">
        <v>44056</v>
      </c>
      <c r="D1327">
        <v>22925.874623280062</v>
      </c>
      <c r="E1327">
        <v>184.32289762769403</v>
      </c>
      <c r="F1327">
        <v>633.43142480471818</v>
      </c>
      <c r="G1327">
        <v>990.57740991483615</v>
      </c>
      <c r="H1327">
        <v>1334.8484894998858</v>
      </c>
      <c r="I1327">
        <v>718.5299455486329</v>
      </c>
      <c r="J1327" t="s">
        <v>310</v>
      </c>
      <c r="K1327">
        <v>319.83706433129942</v>
      </c>
      <c r="L1327">
        <v>387.10712944428161</v>
      </c>
      <c r="M1327">
        <v>375.5855230049176</v>
      </c>
      <c r="N1327">
        <v>1330.7567621655967</v>
      </c>
      <c r="O1327">
        <v>19.992553779384927</v>
      </c>
      <c r="P1327">
        <v>15.070781754464058</v>
      </c>
      <c r="Q1327">
        <v>3.5670367908214065</v>
      </c>
      <c r="R1327">
        <v>1456.616039973404</v>
      </c>
      <c r="S1327">
        <v>1478.2935369381453</v>
      </c>
      <c r="T1327">
        <v>5899.9463918031088</v>
      </c>
      <c r="U1327">
        <v>2437.4099288911757</v>
      </c>
      <c r="V1327">
        <v>368.67078281604097</v>
      </c>
      <c r="W1327">
        <v>23.050000190734863</v>
      </c>
      <c r="X1327">
        <v>0.97957499325275421</v>
      </c>
      <c r="Y1327">
        <v>1.8650000393390656</v>
      </c>
      <c r="Z1327" t="s">
        <v>310</v>
      </c>
      <c r="AA1327" t="s">
        <v>310</v>
      </c>
      <c r="AB1327" t="s">
        <v>310</v>
      </c>
      <c r="AC1327" t="s">
        <v>310</v>
      </c>
      <c r="AD1327" t="s">
        <v>310</v>
      </c>
      <c r="AE1327">
        <v>14296.508435162392</v>
      </c>
      <c r="AF1327">
        <v>89.725002288818359</v>
      </c>
      <c r="AG1327">
        <v>8.4249999523162842</v>
      </c>
      <c r="AH1327">
        <v>360.67498779296875</v>
      </c>
      <c r="AI1327">
        <v>21.4958336353302</v>
      </c>
      <c r="AJ1327">
        <v>1.6000000238418579</v>
      </c>
      <c r="AK1327">
        <v>6200</v>
      </c>
      <c r="AL1327">
        <v>-0.11807859020885055</v>
      </c>
      <c r="AM1327">
        <v>-5.978344702583344E-3</v>
      </c>
      <c r="AN1327">
        <v>-2.677594740257689E-2</v>
      </c>
      <c r="AO1327" t="s">
        <v>310</v>
      </c>
      <c r="AP1327">
        <v>5.7971442191432588E-3</v>
      </c>
      <c r="AQ1327">
        <v>2.790446463953526</v>
      </c>
      <c r="AR1327">
        <v>39066.652855416971</v>
      </c>
      <c r="AS1327">
        <v>37547.409287304385</v>
      </c>
      <c r="AT1327">
        <v>514.71233100155985</v>
      </c>
      <c r="AU1327">
        <v>650.47605327974907</v>
      </c>
      <c r="AV1327">
        <v>599.63843805854776</v>
      </c>
      <c r="AW1327">
        <v>609.89509656580901</v>
      </c>
      <c r="AX1327">
        <v>609.122367007712</v>
      </c>
      <c r="AY1327">
        <v>609.79123350679924</v>
      </c>
      <c r="AZ1327">
        <v>4.0530918430757019</v>
      </c>
      <c r="BA1327">
        <v>-8.8190460119704888</v>
      </c>
      <c r="BB1327">
        <v>90.553948418436107</v>
      </c>
      <c r="BC1327">
        <v>966.24046507226149</v>
      </c>
      <c r="BD1327">
        <v>7600.0080000180478</v>
      </c>
      <c r="BE1327" s="33">
        <v>0.13789167006810507</v>
      </c>
      <c r="BF1327" s="33"/>
    </row>
    <row r="1328" spans="3:58" x14ac:dyDescent="0.3">
      <c r="C1328" s="34">
        <v>44057</v>
      </c>
      <c r="D1328">
        <v>22944.537246296284</v>
      </c>
      <c r="E1328">
        <v>183.25225282678494</v>
      </c>
      <c r="F1328">
        <v>634.70897869694284</v>
      </c>
      <c r="G1328">
        <v>990.62278673026128</v>
      </c>
      <c r="H1328">
        <v>1334.7317086429023</v>
      </c>
      <c r="I1328">
        <v>717.89851679174649</v>
      </c>
      <c r="J1328" t="s">
        <v>310</v>
      </c>
      <c r="K1328">
        <v>324.58656409111484</v>
      </c>
      <c r="L1328">
        <v>390.1613015551697</v>
      </c>
      <c r="M1328">
        <v>377.9358817987162</v>
      </c>
      <c r="N1328">
        <v>1332.1133516627513</v>
      </c>
      <c r="O1328">
        <v>20.034834649621839</v>
      </c>
      <c r="P1328">
        <v>15.121531802904641</v>
      </c>
      <c r="Q1328">
        <v>3.5704537770009179</v>
      </c>
      <c r="R1328">
        <v>1468.4808759413238</v>
      </c>
      <c r="S1328">
        <v>1441.6403195842731</v>
      </c>
      <c r="T1328">
        <v>5899.9807234900754</v>
      </c>
      <c r="U1328">
        <v>2435.1753085476494</v>
      </c>
      <c r="V1328">
        <v>369.06543163913699</v>
      </c>
      <c r="W1328">
        <v>22.949999809265137</v>
      </c>
      <c r="X1328">
        <v>0.98472499847412109</v>
      </c>
      <c r="Y1328">
        <v>1.8099999725818634</v>
      </c>
      <c r="Z1328" t="s">
        <v>310</v>
      </c>
      <c r="AA1328" t="s">
        <v>310</v>
      </c>
      <c r="AB1328" t="s">
        <v>310</v>
      </c>
      <c r="AC1328" t="s">
        <v>310</v>
      </c>
      <c r="AD1328" t="s">
        <v>310</v>
      </c>
      <c r="AE1328">
        <v>14257.699248645386</v>
      </c>
      <c r="AF1328">
        <v>89.800003051757813</v>
      </c>
      <c r="AG1328">
        <v>8.4850001335144043</v>
      </c>
      <c r="AH1328">
        <v>359.87499237060547</v>
      </c>
      <c r="AI1328">
        <v>20.666666507720947</v>
      </c>
      <c r="AJ1328">
        <v>2.0500000417232513</v>
      </c>
      <c r="AK1328">
        <v>6200</v>
      </c>
      <c r="AL1328">
        <v>-0.11580577622789148</v>
      </c>
      <c r="AM1328">
        <v>-5.9739704120468085E-3</v>
      </c>
      <c r="AN1328">
        <v>-2.6731894071505072E-2</v>
      </c>
      <c r="AO1328" t="s">
        <v>310</v>
      </c>
      <c r="AP1328">
        <v>5.9286959353838427E-3</v>
      </c>
      <c r="AQ1328">
        <v>2.788077647586598</v>
      </c>
      <c r="AR1328">
        <v>38885.969092591637</v>
      </c>
      <c r="AS1328">
        <v>38489.540184048259</v>
      </c>
      <c r="AT1328">
        <v>515.01032596767618</v>
      </c>
      <c r="AU1328">
        <v>652.18691441146018</v>
      </c>
      <c r="AV1328">
        <v>604.37364730794854</v>
      </c>
      <c r="AW1328">
        <v>614.43205097424118</v>
      </c>
      <c r="AX1328">
        <v>613.70248633952906</v>
      </c>
      <c r="AY1328">
        <v>614.17120592998049</v>
      </c>
      <c r="AZ1328">
        <v>4.295456068741057</v>
      </c>
      <c r="BA1328">
        <v>-8.7583171514240892</v>
      </c>
      <c r="BB1328">
        <v>91.938526850517903</v>
      </c>
      <c r="BC1328">
        <v>979.54665967307346</v>
      </c>
      <c r="BD1328">
        <v>7599.2108714935375</v>
      </c>
      <c r="BE1328" s="33">
        <v>0.12632083427160978</v>
      </c>
      <c r="BF1328" s="33"/>
    </row>
    <row r="1329" spans="3:58" x14ac:dyDescent="0.3">
      <c r="C1329" s="34">
        <v>44058</v>
      </c>
      <c r="D1329">
        <v>22998.820027633788</v>
      </c>
      <c r="E1329">
        <v>183.65452707908966</v>
      </c>
      <c r="F1329">
        <v>637.73800862281007</v>
      </c>
      <c r="G1329">
        <v>990.60942877506182</v>
      </c>
      <c r="H1329">
        <v>1334.9831996320313</v>
      </c>
      <c r="I1329">
        <v>713.35174519370753</v>
      </c>
      <c r="J1329" t="s">
        <v>310</v>
      </c>
      <c r="K1329">
        <v>324.8951839054011</v>
      </c>
      <c r="L1329">
        <v>385.08636049820922</v>
      </c>
      <c r="M1329">
        <v>376.75463476631904</v>
      </c>
      <c r="N1329">
        <v>1333.1471919749283</v>
      </c>
      <c r="O1329">
        <v>19.911470790807304</v>
      </c>
      <c r="P1329">
        <v>15.022761046364197</v>
      </c>
      <c r="Q1329">
        <v>3.2538736295139836</v>
      </c>
      <c r="R1329">
        <v>1463.6296074182956</v>
      </c>
      <c r="S1329">
        <v>1457.5885287022206</v>
      </c>
      <c r="T1329">
        <v>5899.9627939684533</v>
      </c>
      <c r="U1329">
        <v>2436.9320948464319</v>
      </c>
      <c r="V1329">
        <v>369.96415920427114</v>
      </c>
      <c r="W1329">
        <v>22.974999904632568</v>
      </c>
      <c r="X1329">
        <v>0.99547500908374786</v>
      </c>
      <c r="Y1329">
        <v>1.7999999523162842</v>
      </c>
      <c r="Z1329" t="s">
        <v>310</v>
      </c>
      <c r="AA1329" t="s">
        <v>310</v>
      </c>
      <c r="AB1329" t="s">
        <v>310</v>
      </c>
      <c r="AC1329" t="s">
        <v>310</v>
      </c>
      <c r="AD1329" t="s">
        <v>310</v>
      </c>
      <c r="AE1329">
        <v>14128.382480797349</v>
      </c>
      <c r="AF1329">
        <v>89.649999618530273</v>
      </c>
      <c r="AG1329">
        <v>8.6449997425079346</v>
      </c>
      <c r="AH1329">
        <v>359.25000762939453</v>
      </c>
      <c r="AI1329">
        <v>19.745833277702332</v>
      </c>
      <c r="AJ1329">
        <v>2.2000000476837158</v>
      </c>
      <c r="AK1329">
        <v>6200</v>
      </c>
      <c r="AL1329">
        <v>-0.11632027700403227</v>
      </c>
      <c r="AM1329">
        <v>-5.927806636681637E-3</v>
      </c>
      <c r="AN1329">
        <v>-2.6628481619547215E-2</v>
      </c>
      <c r="AO1329" t="s">
        <v>310</v>
      </c>
      <c r="AP1329">
        <v>6.0596291209551916E-3</v>
      </c>
      <c r="AQ1329">
        <v>2.8030440473677896</v>
      </c>
      <c r="AR1329">
        <v>38735.785353342486</v>
      </c>
      <c r="AS1329">
        <v>39551.967434206119</v>
      </c>
      <c r="AT1329">
        <v>514.67661905673481</v>
      </c>
      <c r="AU1329">
        <v>655.43991146576207</v>
      </c>
      <c r="AV1329">
        <v>608.38457657023309</v>
      </c>
      <c r="AW1329">
        <v>617.63605111895788</v>
      </c>
      <c r="AX1329">
        <v>616.96543269807637</v>
      </c>
      <c r="AY1329">
        <v>617.8944793811678</v>
      </c>
      <c r="AZ1329">
        <v>4.1749508794923216</v>
      </c>
      <c r="BA1329">
        <v>-8.7639053159198994</v>
      </c>
      <c r="BB1329">
        <v>89.705404384884417</v>
      </c>
      <c r="BC1329">
        <v>985.13603175837432</v>
      </c>
      <c r="BD1329">
        <v>7600.7664482402042</v>
      </c>
      <c r="BE1329" s="33">
        <v>0.12415833243479331</v>
      </c>
      <c r="BF1329" s="33"/>
    </row>
    <row r="1330" spans="3:58" x14ac:dyDescent="0.3">
      <c r="C1330" s="34">
        <v>44059</v>
      </c>
      <c r="D1330">
        <v>22998.237307626507</v>
      </c>
      <c r="E1330">
        <v>183.14859379826382</v>
      </c>
      <c r="F1330">
        <v>633.78293012200265</v>
      </c>
      <c r="G1330">
        <v>991.14654473701808</v>
      </c>
      <c r="H1330">
        <v>1335.002371119552</v>
      </c>
      <c r="I1330">
        <v>717.21441160699317</v>
      </c>
      <c r="J1330" t="s">
        <v>310</v>
      </c>
      <c r="K1330">
        <v>319.87727748881304</v>
      </c>
      <c r="L1330">
        <v>379.53179659098913</v>
      </c>
      <c r="M1330">
        <v>371.67205844769836</v>
      </c>
      <c r="N1330">
        <v>1332.3160556842936</v>
      </c>
      <c r="O1330">
        <v>19.872598608357144</v>
      </c>
      <c r="P1330">
        <v>14.982630377412436</v>
      </c>
      <c r="Q1330">
        <v>3.2891158384686974</v>
      </c>
      <c r="R1330">
        <v>1473.0545728896925</v>
      </c>
      <c r="S1330">
        <v>1478.289339009217</v>
      </c>
      <c r="T1330">
        <v>5900.0412219885729</v>
      </c>
      <c r="U1330">
        <v>2436.7006374962511</v>
      </c>
      <c r="V1330">
        <v>370.33743003007038</v>
      </c>
      <c r="W1330">
        <v>22.924999713897705</v>
      </c>
      <c r="X1330">
        <v>0.99307499825954437</v>
      </c>
      <c r="Y1330">
        <v>1.8150000274181366</v>
      </c>
      <c r="Z1330" t="s">
        <v>310</v>
      </c>
      <c r="AA1330" t="s">
        <v>310</v>
      </c>
      <c r="AB1330" t="s">
        <v>310</v>
      </c>
      <c r="AC1330" t="s">
        <v>310</v>
      </c>
      <c r="AD1330" t="s">
        <v>310</v>
      </c>
      <c r="AE1330">
        <v>14101.682432420188</v>
      </c>
      <c r="AF1330">
        <v>89.599998474121094</v>
      </c>
      <c r="AG1330">
        <v>8.7874996662139893</v>
      </c>
      <c r="AH1330">
        <v>350.57501220703125</v>
      </c>
      <c r="AI1330">
        <v>14.737500071525574</v>
      </c>
      <c r="AJ1330">
        <v>2.2000000476837158</v>
      </c>
      <c r="AK1330">
        <v>6200</v>
      </c>
      <c r="AL1330">
        <v>-0.11778646524509184</v>
      </c>
      <c r="AM1330">
        <v>-5.9785687452336587E-3</v>
      </c>
      <c r="AN1330">
        <v>-2.6672816354137565E-2</v>
      </c>
      <c r="AO1330" t="s">
        <v>310</v>
      </c>
      <c r="AP1330">
        <v>5.939586685702815E-3</v>
      </c>
      <c r="AQ1330">
        <v>2.8084053263810076</v>
      </c>
      <c r="AR1330">
        <v>38891.186843547002</v>
      </c>
      <c r="AS1330">
        <v>37442.294940083542</v>
      </c>
      <c r="AT1330">
        <v>514.0531216261237</v>
      </c>
      <c r="AU1330">
        <v>650.96586006456585</v>
      </c>
      <c r="AV1330">
        <v>599.61506730615622</v>
      </c>
      <c r="AW1330">
        <v>609.9198255222816</v>
      </c>
      <c r="AX1330">
        <v>608.77322118672214</v>
      </c>
      <c r="AY1330">
        <v>609.93732407457105</v>
      </c>
      <c r="AZ1330">
        <v>3.9042047524351964</v>
      </c>
      <c r="BA1330">
        <v>-8.9452855019848343</v>
      </c>
      <c r="BB1330">
        <v>85.277014648594587</v>
      </c>
      <c r="BC1330">
        <v>987.25574799627225</v>
      </c>
      <c r="BD1330">
        <v>7600.2955359985772</v>
      </c>
      <c r="BE1330" s="33">
        <v>0.12670833493272463</v>
      </c>
      <c r="BF1330" s="33"/>
    </row>
    <row r="1331" spans="3:58" x14ac:dyDescent="0.3">
      <c r="C1331" s="34">
        <v>44060</v>
      </c>
      <c r="D1331">
        <v>22998.749528986344</v>
      </c>
      <c r="E1331">
        <v>181.6307609420675</v>
      </c>
      <c r="F1331">
        <v>626.81315898955893</v>
      </c>
      <c r="G1331">
        <v>991.20829809274369</v>
      </c>
      <c r="H1331">
        <v>1335.1577477016458</v>
      </c>
      <c r="I1331">
        <v>720.78232554037663</v>
      </c>
      <c r="J1331" t="s">
        <v>310</v>
      </c>
      <c r="K1331">
        <v>315.42252206048545</v>
      </c>
      <c r="L1331">
        <v>371.97392386117474</v>
      </c>
      <c r="M1331">
        <v>368.52893708928974</v>
      </c>
      <c r="N1331">
        <v>1331.7920457084954</v>
      </c>
      <c r="O1331">
        <v>19.882980553030997</v>
      </c>
      <c r="P1331">
        <v>14.980428701156741</v>
      </c>
      <c r="Q1331">
        <v>3.3109604381802065</v>
      </c>
      <c r="R1331">
        <v>1471.4449815656737</v>
      </c>
      <c r="S1331">
        <v>1483.0392109307174</v>
      </c>
      <c r="T1331">
        <v>5899.997549030486</v>
      </c>
      <c r="U1331">
        <v>2442.6441073340807</v>
      </c>
      <c r="V1331">
        <v>370.64304321054618</v>
      </c>
      <c r="W1331">
        <v>23.050000190734863</v>
      </c>
      <c r="X1331">
        <v>1.0034750252962112</v>
      </c>
      <c r="Y1331">
        <v>1.8350000381469727</v>
      </c>
      <c r="Z1331" t="s">
        <v>310</v>
      </c>
      <c r="AA1331" t="s">
        <v>310</v>
      </c>
      <c r="AB1331" t="s">
        <v>310</v>
      </c>
      <c r="AC1331" t="s">
        <v>310</v>
      </c>
      <c r="AD1331" t="s">
        <v>310</v>
      </c>
      <c r="AE1331">
        <v>14118.564236267359</v>
      </c>
      <c r="AF1331">
        <v>89.750001907348633</v>
      </c>
      <c r="AG1331">
        <v>8.7750000953674316</v>
      </c>
      <c r="AH1331">
        <v>353.39999389648438</v>
      </c>
      <c r="AI1331">
        <v>15.958333174387613</v>
      </c>
      <c r="AJ1331">
        <v>1.4500000476837158</v>
      </c>
      <c r="AK1331">
        <v>6200</v>
      </c>
      <c r="AL1331">
        <v>-0.11781280560142189</v>
      </c>
      <c r="AM1331">
        <v>-5.99599440745089E-3</v>
      </c>
      <c r="AN1331">
        <v>-2.671834619802602E-2</v>
      </c>
      <c r="AO1331" t="s">
        <v>310</v>
      </c>
      <c r="AP1331">
        <v>6.0572583576430361E-3</v>
      </c>
      <c r="AQ1331">
        <v>2.7740758450877321</v>
      </c>
      <c r="AR1331">
        <v>38955.299964807316</v>
      </c>
      <c r="AS1331">
        <v>36071.420734848747</v>
      </c>
      <c r="AT1331">
        <v>513.85626610057545</v>
      </c>
      <c r="AU1331">
        <v>643.55790387303409</v>
      </c>
      <c r="AV1331">
        <v>595.98406693461118</v>
      </c>
      <c r="AW1331">
        <v>605.79046750260375</v>
      </c>
      <c r="AX1331">
        <v>604.44548341001405</v>
      </c>
      <c r="AY1331">
        <v>606.28380771089849</v>
      </c>
      <c r="AZ1331">
        <v>4.4949137460612398</v>
      </c>
      <c r="BA1331">
        <v>-9.1409184008632334</v>
      </c>
      <c r="BB1331">
        <v>81.387514399147875</v>
      </c>
      <c r="BC1331">
        <v>987.78099534148578</v>
      </c>
      <c r="BD1331">
        <v>7599.7018888835719</v>
      </c>
      <c r="BE1331" s="33">
        <v>0.12862500300010046</v>
      </c>
      <c r="BF1331" s="33"/>
    </row>
    <row r="1332" spans="3:58" x14ac:dyDescent="0.3">
      <c r="C1332" s="34">
        <v>44061</v>
      </c>
      <c r="D1332">
        <v>23000.211435318015</v>
      </c>
      <c r="E1332">
        <v>181.69540656676637</v>
      </c>
      <c r="F1332">
        <v>624.55742035256037</v>
      </c>
      <c r="G1332">
        <v>990.95493616836382</v>
      </c>
      <c r="H1332">
        <v>1335.0119908068268</v>
      </c>
      <c r="I1332">
        <v>726.66820827493393</v>
      </c>
      <c r="J1332" t="s">
        <v>310</v>
      </c>
      <c r="K1332">
        <v>319.65262608904942</v>
      </c>
      <c r="L1332">
        <v>375.80476096165006</v>
      </c>
      <c r="M1332">
        <v>368.1831010352463</v>
      </c>
      <c r="N1332">
        <v>1331.4766121150913</v>
      </c>
      <c r="O1332">
        <v>19.919988590480582</v>
      </c>
      <c r="P1332">
        <v>15.009380933348142</v>
      </c>
      <c r="Q1332">
        <v>3.3826473379845683</v>
      </c>
      <c r="R1332">
        <v>1467.1668145757515</v>
      </c>
      <c r="S1332">
        <v>1456.7142137102444</v>
      </c>
      <c r="T1332">
        <v>5899.985841986505</v>
      </c>
      <c r="U1332">
        <v>2436.5467861543161</v>
      </c>
      <c r="V1332">
        <v>370.9364672848028</v>
      </c>
      <c r="W1332">
        <v>23.100000381469727</v>
      </c>
      <c r="X1332">
        <v>1.0048499703407288</v>
      </c>
      <c r="Y1332">
        <v>1.8250000476837158</v>
      </c>
      <c r="Z1332" t="s">
        <v>310</v>
      </c>
      <c r="AA1332" t="s">
        <v>310</v>
      </c>
      <c r="AB1332" t="s">
        <v>310</v>
      </c>
      <c r="AC1332" t="s">
        <v>310</v>
      </c>
      <c r="AD1332" t="s">
        <v>310</v>
      </c>
      <c r="AE1332">
        <v>14314.339805629284</v>
      </c>
      <c r="AF1332">
        <v>89.649999618530273</v>
      </c>
      <c r="AG1332">
        <v>8.6549999713897705</v>
      </c>
      <c r="AH1332">
        <v>351.40000152587891</v>
      </c>
      <c r="AI1332">
        <v>15.591666460037231</v>
      </c>
      <c r="AJ1332">
        <v>1.2000000476837158</v>
      </c>
      <c r="AK1332">
        <v>6200</v>
      </c>
      <c r="AL1332">
        <v>-0.11721255734903421</v>
      </c>
      <c r="AM1332">
        <v>-5.9928691874320704E-3</v>
      </c>
      <c r="AN1332">
        <v>-2.6668948622773726E-2</v>
      </c>
      <c r="AO1332" t="s">
        <v>310</v>
      </c>
      <c r="AP1332">
        <v>6.096928713358373E-3</v>
      </c>
      <c r="AQ1332">
        <v>2.797899790441754</v>
      </c>
      <c r="AR1332">
        <v>39090.503809700327</v>
      </c>
      <c r="AS1332">
        <v>35183.298408598501</v>
      </c>
      <c r="AT1332">
        <v>514.67293028656752</v>
      </c>
      <c r="AU1332">
        <v>641.36667391988271</v>
      </c>
      <c r="AV1332">
        <v>589.78678842549277</v>
      </c>
      <c r="AW1332">
        <v>601.34722034174183</v>
      </c>
      <c r="AX1332">
        <v>599.81077111198317</v>
      </c>
      <c r="AY1332">
        <v>601.22027675485674</v>
      </c>
      <c r="AZ1332">
        <v>4.1921808365946758</v>
      </c>
      <c r="BA1332">
        <v>-8.9881378320288601</v>
      </c>
      <c r="BB1332">
        <v>83.121025060520921</v>
      </c>
      <c r="BC1332">
        <v>986.52995310615177</v>
      </c>
      <c r="BD1332">
        <v>7599.4128552355387</v>
      </c>
      <c r="BE1332" s="33">
        <v>0.13510833991070589</v>
      </c>
      <c r="BF1332" s="33"/>
    </row>
    <row r="1333" spans="3:58" x14ac:dyDescent="0.3">
      <c r="C1333" s="34">
        <v>44062</v>
      </c>
      <c r="D1333">
        <v>23000.128973819468</v>
      </c>
      <c r="E1333">
        <v>181.57301804938393</v>
      </c>
      <c r="F1333">
        <v>627.00520505108852</v>
      </c>
      <c r="G1333">
        <v>990.8022493153245</v>
      </c>
      <c r="H1333">
        <v>1335.0023232069252</v>
      </c>
      <c r="I1333">
        <v>723.32981135439866</v>
      </c>
      <c r="J1333" t="s">
        <v>310</v>
      </c>
      <c r="K1333">
        <v>317.27372706249054</v>
      </c>
      <c r="L1333">
        <v>377.94932306633427</v>
      </c>
      <c r="M1333">
        <v>367.48446803507966</v>
      </c>
      <c r="N1333">
        <v>1331.8344499959451</v>
      </c>
      <c r="O1333">
        <v>19.941652568355483</v>
      </c>
      <c r="P1333">
        <v>15.03132432128155</v>
      </c>
      <c r="Q1333">
        <v>3.4015514272254959</v>
      </c>
      <c r="R1333">
        <v>1460.5319428220923</v>
      </c>
      <c r="S1333">
        <v>1453.5330058322143</v>
      </c>
      <c r="T1333">
        <v>5899.9989377253669</v>
      </c>
      <c r="U1333">
        <v>2429.2474973969838</v>
      </c>
      <c r="V1333">
        <v>370.81877019770928</v>
      </c>
      <c r="W1333">
        <v>22.949999809265137</v>
      </c>
      <c r="X1333">
        <v>0.98090000450611115</v>
      </c>
      <c r="Y1333">
        <v>1.8200000524520874</v>
      </c>
      <c r="Z1333" t="s">
        <v>310</v>
      </c>
      <c r="AA1333" t="s">
        <v>310</v>
      </c>
      <c r="AB1333" t="s">
        <v>310</v>
      </c>
      <c r="AC1333" t="s">
        <v>310</v>
      </c>
      <c r="AD1333" t="s">
        <v>310</v>
      </c>
      <c r="AE1333">
        <v>14349.246768291314</v>
      </c>
      <c r="AF1333">
        <v>89.599998474121094</v>
      </c>
      <c r="AG1333">
        <v>8.4624998569488525</v>
      </c>
      <c r="AH1333">
        <v>353.99999237060547</v>
      </c>
      <c r="AI1333">
        <v>17.170832951863606</v>
      </c>
      <c r="AJ1333">
        <v>3.0750000476837158</v>
      </c>
      <c r="AK1333">
        <v>6200</v>
      </c>
      <c r="AL1333">
        <v>-0.11663366223571962</v>
      </c>
      <c r="AM1333">
        <v>-5.9635451881772366E-3</v>
      </c>
      <c r="AN1333">
        <v>-2.6646466894505599E-2</v>
      </c>
      <c r="AO1333" t="s">
        <v>310</v>
      </c>
      <c r="AP1333">
        <v>6.1953685254097944E-3</v>
      </c>
      <c r="AQ1333">
        <v>2.8038023812408066</v>
      </c>
      <c r="AR1333">
        <v>39044.348379704541</v>
      </c>
      <c r="AS1333">
        <v>35870.014442181673</v>
      </c>
      <c r="AT1333">
        <v>514.80947266066221</v>
      </c>
      <c r="AU1333">
        <v>643.89589034538767</v>
      </c>
      <c r="AV1333">
        <v>589.35541135532492</v>
      </c>
      <c r="AW1333">
        <v>601.14652813428779</v>
      </c>
      <c r="AX1333">
        <v>599.5236249651532</v>
      </c>
      <c r="AY1333">
        <v>601.18052007224594</v>
      </c>
      <c r="AZ1333">
        <v>3.812214984534025</v>
      </c>
      <c r="BA1333">
        <v>-9.0904861960899677</v>
      </c>
      <c r="BB1333">
        <v>83.017902815477001</v>
      </c>
      <c r="BC1333">
        <v>983.54400775147099</v>
      </c>
      <c r="BD1333">
        <v>7600.5609562904792</v>
      </c>
      <c r="BE1333" s="33">
        <v>0.13680416842301688</v>
      </c>
      <c r="BF1333" s="33"/>
    </row>
    <row r="1334" spans="3:58" x14ac:dyDescent="0.3">
      <c r="C1334" s="34">
        <v>44063</v>
      </c>
      <c r="D1334">
        <v>22999.374335420467</v>
      </c>
      <c r="E1334">
        <v>180.34660985059628</v>
      </c>
      <c r="F1334">
        <v>631.66007930709702</v>
      </c>
      <c r="G1334">
        <v>991.18472604513511</v>
      </c>
      <c r="H1334">
        <v>1334.9725580522372</v>
      </c>
      <c r="I1334">
        <v>727.56709325571683</v>
      </c>
      <c r="J1334" t="s">
        <v>310</v>
      </c>
      <c r="K1334">
        <v>311.78168050839957</v>
      </c>
      <c r="L1334">
        <v>375.47638519185119</v>
      </c>
      <c r="M1334">
        <v>366.20656434716193</v>
      </c>
      <c r="N1334">
        <v>1332.4973591621626</v>
      </c>
      <c r="O1334">
        <v>19.893235710182264</v>
      </c>
      <c r="P1334">
        <v>14.997429832170011</v>
      </c>
      <c r="Q1334">
        <v>3.2032313292619072</v>
      </c>
      <c r="R1334">
        <v>1458.7558050813432</v>
      </c>
      <c r="S1334">
        <v>1506.2476442599</v>
      </c>
      <c r="T1334">
        <v>5899.9899221522628</v>
      </c>
      <c r="U1334">
        <v>2432.1816199538807</v>
      </c>
      <c r="V1334">
        <v>370.40241042068948</v>
      </c>
      <c r="W1334">
        <v>23.050000190734863</v>
      </c>
      <c r="X1334">
        <v>1.0049249678850174</v>
      </c>
      <c r="Y1334">
        <v>1.7899999916553497</v>
      </c>
      <c r="Z1334" t="s">
        <v>310</v>
      </c>
      <c r="AA1334" t="s">
        <v>310</v>
      </c>
      <c r="AB1334" t="s">
        <v>310</v>
      </c>
      <c r="AC1334" t="s">
        <v>310</v>
      </c>
      <c r="AD1334" t="s">
        <v>310</v>
      </c>
      <c r="AE1334">
        <v>14428.550061651475</v>
      </c>
      <c r="AF1334">
        <v>89.899999618530273</v>
      </c>
      <c r="AG1334">
        <v>8.5374999046325684</v>
      </c>
      <c r="AH1334">
        <v>358.22500610351563</v>
      </c>
      <c r="AI1334">
        <v>20.170833190282185</v>
      </c>
      <c r="AJ1334">
        <v>3.7000000476837158</v>
      </c>
      <c r="AK1334">
        <v>6200</v>
      </c>
      <c r="AL1334">
        <v>-0.11824661659197591</v>
      </c>
      <c r="AM1334">
        <v>-5.9750739908895059E-3</v>
      </c>
      <c r="AN1334">
        <v>-2.6722589995350845E-2</v>
      </c>
      <c r="AO1334" t="s">
        <v>310</v>
      </c>
      <c r="AP1334">
        <v>6.2243699854296368E-3</v>
      </c>
      <c r="AQ1334">
        <v>2.7851791591000126</v>
      </c>
      <c r="AR1334">
        <v>39042.316337639219</v>
      </c>
      <c r="AS1334">
        <v>38094.109712828344</v>
      </c>
      <c r="AT1334">
        <v>512.73074346152794</v>
      </c>
      <c r="AU1334">
        <v>648.68626039344338</v>
      </c>
      <c r="AV1334">
        <v>598.33433332641084</v>
      </c>
      <c r="AW1334">
        <v>607.57667644827154</v>
      </c>
      <c r="AX1334">
        <v>606.3333896039569</v>
      </c>
      <c r="AY1334">
        <v>608.56301213451582</v>
      </c>
      <c r="AZ1334">
        <v>4.0788598246530761</v>
      </c>
      <c r="BA1334">
        <v>-9.0312720821844987</v>
      </c>
      <c r="BB1334">
        <v>81.81995634626729</v>
      </c>
      <c r="BC1334">
        <v>935.84317105089258</v>
      </c>
      <c r="BD1334">
        <v>7599.4697206386854</v>
      </c>
      <c r="BE1334" s="33">
        <v>0.14110416856904825</v>
      </c>
      <c r="BF1334" s="33"/>
    </row>
    <row r="1335" spans="3:58" x14ac:dyDescent="0.3">
      <c r="C1335" s="34">
        <v>44064</v>
      </c>
      <c r="D1335">
        <v>23000.611882378456</v>
      </c>
      <c r="E1335">
        <v>181.48491561120585</v>
      </c>
      <c r="F1335">
        <v>629.61348629415841</v>
      </c>
      <c r="G1335">
        <v>990.87739207805828</v>
      </c>
      <c r="H1335">
        <v>1333.7916376731596</v>
      </c>
      <c r="I1335">
        <v>735.1766779895321</v>
      </c>
      <c r="J1335" t="s">
        <v>310</v>
      </c>
      <c r="K1335">
        <v>314.26229370653226</v>
      </c>
      <c r="L1335">
        <v>376.24137329420262</v>
      </c>
      <c r="M1335">
        <v>364.34278565792084</v>
      </c>
      <c r="N1335">
        <v>1328.1059251459267</v>
      </c>
      <c r="O1335">
        <v>19.934313831029012</v>
      </c>
      <c r="P1335">
        <v>15.029912006211342</v>
      </c>
      <c r="Q1335">
        <v>3.2889592827064136</v>
      </c>
      <c r="R1335">
        <v>1461.0912416105423</v>
      </c>
      <c r="S1335">
        <v>1474.5867501703178</v>
      </c>
      <c r="T1335">
        <v>5899.9786527897186</v>
      </c>
      <c r="U1335">
        <v>2428.4717910740706</v>
      </c>
      <c r="V1335">
        <v>370.67335132161088</v>
      </c>
      <c r="W1335">
        <v>22.949999809265137</v>
      </c>
      <c r="X1335">
        <v>1.014074981212616</v>
      </c>
      <c r="Y1335">
        <v>1.8400000035762787</v>
      </c>
      <c r="Z1335" t="s">
        <v>310</v>
      </c>
      <c r="AA1335" t="s">
        <v>310</v>
      </c>
      <c r="AB1335" t="s">
        <v>310</v>
      </c>
      <c r="AC1335" t="s">
        <v>310</v>
      </c>
      <c r="AD1335" t="s">
        <v>310</v>
      </c>
      <c r="AE1335">
        <v>14412.380649727853</v>
      </c>
      <c r="AF1335">
        <v>29.850000143051147</v>
      </c>
      <c r="AG1335">
        <v>8.5950002670288086</v>
      </c>
      <c r="AH1335">
        <v>362.34999847412109</v>
      </c>
      <c r="AI1335">
        <v>22.970832745234173</v>
      </c>
      <c r="AJ1335">
        <v>2.1250000298023224</v>
      </c>
      <c r="AK1335">
        <v>6200</v>
      </c>
      <c r="AL1335">
        <v>-0.11838995138012345</v>
      </c>
      <c r="AM1335">
        <v>-6.0102722775834602E-3</v>
      </c>
      <c r="AN1335">
        <v>-2.6841949997184814E-2</v>
      </c>
      <c r="AO1335" t="s">
        <v>310</v>
      </c>
      <c r="AP1335">
        <v>6.3738903155554213E-3</v>
      </c>
      <c r="AQ1335">
        <v>2.7656897393151234</v>
      </c>
      <c r="AR1335">
        <v>39266.820078054341</v>
      </c>
      <c r="AS1335">
        <v>37565.281797964308</v>
      </c>
      <c r="AT1335">
        <v>512.77937832688053</v>
      </c>
      <c r="AU1335">
        <v>646.49288516139814</v>
      </c>
      <c r="AV1335">
        <v>596.19880038647227</v>
      </c>
      <c r="AW1335">
        <v>606.09942050532595</v>
      </c>
      <c r="AX1335">
        <v>604.88287846293917</v>
      </c>
      <c r="AY1335">
        <v>606.78264782312556</v>
      </c>
      <c r="AZ1335">
        <v>4.0875787583683341</v>
      </c>
      <c r="BA1335">
        <v>-9.0700526674708701</v>
      </c>
      <c r="BB1335">
        <v>82.768036183646188</v>
      </c>
      <c r="BC1335">
        <v>1009.6861516725046</v>
      </c>
      <c r="BD1335">
        <v>7600.2595690346207</v>
      </c>
      <c r="BE1335" s="33">
        <v>0.14386666752398014</v>
      </c>
      <c r="BF1335" s="33"/>
    </row>
    <row r="1336" spans="3:58" x14ac:dyDescent="0.3">
      <c r="C1336" s="34">
        <v>44065</v>
      </c>
      <c r="D1336">
        <v>23001.213262456859</v>
      </c>
      <c r="E1336">
        <v>183.39389744142812</v>
      </c>
      <c r="F1336">
        <v>626.98985841202864</v>
      </c>
      <c r="G1336">
        <v>990.8485065599117</v>
      </c>
      <c r="H1336">
        <v>1337.1364027384893</v>
      </c>
      <c r="I1336">
        <v>743.39222951830823</v>
      </c>
      <c r="J1336" t="s">
        <v>310</v>
      </c>
      <c r="K1336">
        <v>315.25112358831439</v>
      </c>
      <c r="L1336">
        <v>379.54889769522725</v>
      </c>
      <c r="M1336">
        <v>365.4292569680872</v>
      </c>
      <c r="N1336">
        <v>1328.5925626303522</v>
      </c>
      <c r="O1336">
        <v>20.031898313849158</v>
      </c>
      <c r="P1336">
        <v>15.117054001169597</v>
      </c>
      <c r="Q1336">
        <v>3.4216747352789225</v>
      </c>
      <c r="R1336">
        <v>1459.9728596617961</v>
      </c>
      <c r="S1336">
        <v>1494.6505729905591</v>
      </c>
      <c r="T1336">
        <v>5899.9969837860363</v>
      </c>
      <c r="U1336">
        <v>2429.1812867107055</v>
      </c>
      <c r="V1336">
        <v>370.84115854664299</v>
      </c>
      <c r="W1336">
        <v>23.050000190734863</v>
      </c>
      <c r="X1336">
        <v>1.024399995803833</v>
      </c>
      <c r="Y1336">
        <v>1.8149999678134918</v>
      </c>
      <c r="Z1336" t="s">
        <v>310</v>
      </c>
      <c r="AA1336" t="s">
        <v>310</v>
      </c>
      <c r="AB1336" t="s">
        <v>310</v>
      </c>
      <c r="AC1336" t="s">
        <v>310</v>
      </c>
      <c r="AD1336" t="s">
        <v>310</v>
      </c>
      <c r="AE1336">
        <v>14130.613733514498</v>
      </c>
      <c r="AF1336">
        <v>69.800002336502075</v>
      </c>
      <c r="AG1336">
        <v>8.6600003242492676</v>
      </c>
      <c r="AH1336">
        <v>362.27499389648438</v>
      </c>
      <c r="AI1336">
        <v>21.583333492279053</v>
      </c>
      <c r="AJ1336">
        <v>1.6000000238418579</v>
      </c>
      <c r="AK1336">
        <v>6200</v>
      </c>
      <c r="AL1336">
        <v>-0.1175579131710161</v>
      </c>
      <c r="AM1336">
        <v>-5.9472842261091277E-3</v>
      </c>
      <c r="AN1336">
        <v>-2.657838130716041E-2</v>
      </c>
      <c r="AO1336" t="s">
        <v>310</v>
      </c>
      <c r="AP1336">
        <v>6.3309264704928111E-3</v>
      </c>
      <c r="AQ1336">
        <v>2.798356014568558</v>
      </c>
      <c r="AR1336">
        <v>39467.490220438413</v>
      </c>
      <c r="AS1336">
        <v>36426.801888511305</v>
      </c>
      <c r="AT1336">
        <v>513.99987217282705</v>
      </c>
      <c r="AU1336">
        <v>643.65439046410063</v>
      </c>
      <c r="AV1336">
        <v>589.57996469028342</v>
      </c>
      <c r="AW1336">
        <v>600.38044771380521</v>
      </c>
      <c r="AX1336">
        <v>598.93087215121352</v>
      </c>
      <c r="AY1336">
        <v>600.88100629889971</v>
      </c>
      <c r="AZ1336">
        <v>3.9138060990848302</v>
      </c>
      <c r="BA1336">
        <v>-8.9886020146805627</v>
      </c>
      <c r="BB1336">
        <v>83.887656122358663</v>
      </c>
      <c r="BC1336">
        <v>1001.8587572072812</v>
      </c>
      <c r="BD1336">
        <v>7600.4017383943501</v>
      </c>
      <c r="BE1336" s="33">
        <v>0.15042500259975591</v>
      </c>
      <c r="BF1336" s="33"/>
    </row>
    <row r="1337" spans="3:58" x14ac:dyDescent="0.3">
      <c r="C1337" s="34">
        <v>44066</v>
      </c>
      <c r="D1337">
        <v>23000.424134288842</v>
      </c>
      <c r="E1337">
        <v>185.05816611911871</v>
      </c>
      <c r="F1337">
        <v>625.42519255884861</v>
      </c>
      <c r="G1337">
        <v>990.72818859045708</v>
      </c>
      <c r="H1337">
        <v>1339.9921343865237</v>
      </c>
      <c r="I1337">
        <v>746.44390980522655</v>
      </c>
      <c r="J1337" t="s">
        <v>310</v>
      </c>
      <c r="K1337">
        <v>315.44725862588564</v>
      </c>
      <c r="L1337">
        <v>377.95980202232732</v>
      </c>
      <c r="M1337">
        <v>367.44516487002886</v>
      </c>
      <c r="N1337">
        <v>1332.5671934679003</v>
      </c>
      <c r="O1337">
        <v>19.997744426312163</v>
      </c>
      <c r="P1337">
        <v>15.079772638731585</v>
      </c>
      <c r="Q1337">
        <v>3.5531830694995987</v>
      </c>
      <c r="R1337">
        <v>1454.0327088554568</v>
      </c>
      <c r="S1337">
        <v>1483.9270767457583</v>
      </c>
      <c r="T1337">
        <v>5900.0404401579463</v>
      </c>
      <c r="U1337">
        <v>2427.8525147913906</v>
      </c>
      <c r="V1337">
        <v>371.34711384847395</v>
      </c>
      <c r="W1337">
        <v>23.100000381469727</v>
      </c>
      <c r="X1337">
        <v>1.0305499732494354</v>
      </c>
      <c r="Y1337">
        <v>1.7999999523162842</v>
      </c>
      <c r="Z1337" t="s">
        <v>310</v>
      </c>
      <c r="AA1337" t="s">
        <v>310</v>
      </c>
      <c r="AB1337" t="s">
        <v>310</v>
      </c>
      <c r="AC1337" t="s">
        <v>310</v>
      </c>
      <c r="AD1337" t="s">
        <v>310</v>
      </c>
      <c r="AE1337">
        <v>14145.997348990322</v>
      </c>
      <c r="AF1337">
        <v>89.800003051757813</v>
      </c>
      <c r="AG1337">
        <v>8.7849998474121094</v>
      </c>
      <c r="AH1337">
        <v>354.77499389648438</v>
      </c>
      <c r="AI1337">
        <v>19.208333333333332</v>
      </c>
      <c r="AJ1337">
        <v>1.6000000238418579</v>
      </c>
      <c r="AK1337">
        <v>6200</v>
      </c>
      <c r="AL1337">
        <v>-0.11852027866343599</v>
      </c>
      <c r="AM1337">
        <v>-5.9511009124136975E-3</v>
      </c>
      <c r="AN1337">
        <v>-2.6516008855594238E-2</v>
      </c>
      <c r="AO1337" t="s">
        <v>310</v>
      </c>
      <c r="AP1337">
        <v>6.2815929746925288E-3</v>
      </c>
      <c r="AQ1337">
        <v>2.7890985080357318</v>
      </c>
      <c r="AR1337">
        <v>39219.086095990795</v>
      </c>
      <c r="AS1337">
        <v>35704.414456329956</v>
      </c>
      <c r="AT1337">
        <v>514.89148051526604</v>
      </c>
      <c r="AU1337">
        <v>642.09467693399097</v>
      </c>
      <c r="AV1337">
        <v>584.50217912551147</v>
      </c>
      <c r="AW1337">
        <v>595.47729226539468</v>
      </c>
      <c r="AX1337">
        <v>594.13001833512362</v>
      </c>
      <c r="AY1337">
        <v>596.27781694119835</v>
      </c>
      <c r="AZ1337">
        <v>3.700812808469319</v>
      </c>
      <c r="BA1337">
        <v>-8.9846350247844864</v>
      </c>
      <c r="BB1337">
        <v>82.458030775651821</v>
      </c>
      <c r="BC1337">
        <v>960.82846765866145</v>
      </c>
      <c r="BD1337">
        <v>7576.0916891101078</v>
      </c>
      <c r="BE1337" s="33">
        <v>0.13385416567325592</v>
      </c>
      <c r="BF1337" s="33"/>
    </row>
    <row r="1338" spans="3:58" x14ac:dyDescent="0.3">
      <c r="C1338" s="34">
        <v>44067</v>
      </c>
      <c r="D1338">
        <v>22999.490929496733</v>
      </c>
      <c r="E1338">
        <v>184.5663725647762</v>
      </c>
      <c r="F1338">
        <v>619.63750539048192</v>
      </c>
      <c r="G1338">
        <v>990.66778841454106</v>
      </c>
      <c r="H1338">
        <v>1339.968295916711</v>
      </c>
      <c r="I1338">
        <v>736.99110804386794</v>
      </c>
      <c r="J1338" t="s">
        <v>310</v>
      </c>
      <c r="K1338">
        <v>312.9817736735983</v>
      </c>
      <c r="L1338">
        <v>374.12323732618506</v>
      </c>
      <c r="M1338">
        <v>365.66273929765839</v>
      </c>
      <c r="N1338">
        <v>1335.3946001324689</v>
      </c>
      <c r="O1338">
        <v>20.006296588669336</v>
      </c>
      <c r="P1338">
        <v>15.102092440014639</v>
      </c>
      <c r="Q1338">
        <v>3.3500778682989782</v>
      </c>
      <c r="R1338">
        <v>1453.8134153379558</v>
      </c>
      <c r="S1338">
        <v>1497.4495804276928</v>
      </c>
      <c r="T1338">
        <v>5900.0077201440308</v>
      </c>
      <c r="U1338">
        <v>2427.3668918096487</v>
      </c>
      <c r="V1338">
        <v>371.35757817867045</v>
      </c>
      <c r="W1338">
        <v>22.949999809265137</v>
      </c>
      <c r="X1338">
        <v>1.0362749695777893</v>
      </c>
      <c r="Y1338">
        <v>1.7999999523162842</v>
      </c>
      <c r="Z1338" t="s">
        <v>310</v>
      </c>
      <c r="AA1338" t="s">
        <v>310</v>
      </c>
      <c r="AB1338" t="s">
        <v>310</v>
      </c>
      <c r="AC1338" t="s">
        <v>310</v>
      </c>
      <c r="AD1338" t="s">
        <v>310</v>
      </c>
      <c r="AE1338">
        <v>14245.483397186576</v>
      </c>
      <c r="AF1338">
        <v>89.875001907348633</v>
      </c>
      <c r="AG1338">
        <v>8.5649995803833008</v>
      </c>
      <c r="AH1338">
        <v>351.94998931884766</v>
      </c>
      <c r="AI1338">
        <v>19.9374996026357</v>
      </c>
      <c r="AJ1338">
        <v>0.70000001043081284</v>
      </c>
      <c r="AK1338">
        <v>6200</v>
      </c>
      <c r="AL1338">
        <v>-0.11831348640702323</v>
      </c>
      <c r="AM1338">
        <v>-5.9512241071413875E-3</v>
      </c>
      <c r="AN1338">
        <v>-2.6586391743406219E-2</v>
      </c>
      <c r="AO1338" t="s">
        <v>310</v>
      </c>
      <c r="AP1338">
        <v>6.3304860882401198E-3</v>
      </c>
      <c r="AQ1338">
        <v>2.7962200271222413</v>
      </c>
      <c r="AR1338">
        <v>39263.452702891482</v>
      </c>
      <c r="AS1338">
        <v>34000.212079320758</v>
      </c>
      <c r="AT1338">
        <v>514.94283652965987</v>
      </c>
      <c r="AU1338">
        <v>635.94487420162284</v>
      </c>
      <c r="AV1338">
        <v>577.36532777055436</v>
      </c>
      <c r="AW1338">
        <v>588.88388233417072</v>
      </c>
      <c r="AX1338">
        <v>587.08672870618602</v>
      </c>
      <c r="AY1338">
        <v>589.34339532239267</v>
      </c>
      <c r="AZ1338">
        <v>3.8740096682417673</v>
      </c>
      <c r="BA1338">
        <v>-8.988834750920768</v>
      </c>
      <c r="BB1338">
        <v>79.963891393663843</v>
      </c>
      <c r="BC1338">
        <v>946.15296220546111</v>
      </c>
      <c r="BD1338">
        <v>7600.6820562857374</v>
      </c>
      <c r="BE1338" s="33">
        <v>0.13193333086868128</v>
      </c>
      <c r="BF1338" s="33"/>
    </row>
    <row r="1339" spans="3:58" x14ac:dyDescent="0.3">
      <c r="C1339" s="34">
        <v>44068</v>
      </c>
      <c r="D1339">
        <v>22999.413757469214</v>
      </c>
      <c r="E1339">
        <v>183.18107896128203</v>
      </c>
      <c r="F1339">
        <v>620.21431634009787</v>
      </c>
      <c r="G1339">
        <v>990.66223195096904</v>
      </c>
      <c r="H1339">
        <v>1340.0043012811475</v>
      </c>
      <c r="I1339">
        <v>737.64956791889108</v>
      </c>
      <c r="J1339" t="s">
        <v>310</v>
      </c>
      <c r="K1339">
        <v>318.35055810127619</v>
      </c>
      <c r="L1339">
        <v>376.45832323674972</v>
      </c>
      <c r="M1339">
        <v>367.34265797317232</v>
      </c>
      <c r="N1339">
        <v>1334.7060916687299</v>
      </c>
      <c r="O1339">
        <v>20.086156293330554</v>
      </c>
      <c r="P1339">
        <v>15.18335268683018</v>
      </c>
      <c r="Q1339">
        <v>3.256479738957192</v>
      </c>
      <c r="R1339">
        <v>1458.6479208300323</v>
      </c>
      <c r="S1339">
        <v>1449.1069379433839</v>
      </c>
      <c r="T1339">
        <v>5900.0415271111824</v>
      </c>
      <c r="U1339">
        <v>2425.2729998816817</v>
      </c>
      <c r="V1339">
        <v>371.05971848176404</v>
      </c>
      <c r="W1339">
        <v>22.899999618530273</v>
      </c>
      <c r="X1339">
        <v>1.0418750047683716</v>
      </c>
      <c r="Y1339">
        <v>1.7699999809265137</v>
      </c>
      <c r="Z1339" t="s">
        <v>310</v>
      </c>
      <c r="AA1339" t="s">
        <v>310</v>
      </c>
      <c r="AB1339" t="s">
        <v>310</v>
      </c>
      <c r="AC1339" t="s">
        <v>310</v>
      </c>
      <c r="AD1339" t="s">
        <v>310</v>
      </c>
      <c r="AE1339">
        <v>14320.691052151024</v>
      </c>
      <c r="AF1339">
        <v>89.825002670288086</v>
      </c>
      <c r="AG1339">
        <v>8.682499885559082</v>
      </c>
      <c r="AH1339">
        <v>355.02500152587891</v>
      </c>
      <c r="AI1339">
        <v>25.274999856948853</v>
      </c>
      <c r="AJ1339">
        <v>0.40000000596046448</v>
      </c>
      <c r="AK1339">
        <v>6200</v>
      </c>
      <c r="AL1339">
        <v>-0.11734622222049695</v>
      </c>
      <c r="AM1339">
        <v>-5.9662004525299081E-3</v>
      </c>
      <c r="AN1339">
        <v>-2.6613930202040212E-2</v>
      </c>
      <c r="AO1339" t="s">
        <v>310</v>
      </c>
      <c r="AP1339">
        <v>6.4226195096011339E-3</v>
      </c>
      <c r="AQ1339">
        <v>2.7867851613892101</v>
      </c>
      <c r="AR1339">
        <v>39245.763967976614</v>
      </c>
      <c r="AS1339">
        <v>34003.823643057127</v>
      </c>
      <c r="AT1339">
        <v>515.45520229097258</v>
      </c>
      <c r="AU1339">
        <v>636.74540215260993</v>
      </c>
      <c r="AV1339">
        <v>580.11950785897579</v>
      </c>
      <c r="AW1339">
        <v>591.97174552036051</v>
      </c>
      <c r="AX1339">
        <v>590.20720667989542</v>
      </c>
      <c r="AY1339">
        <v>591.91320180836442</v>
      </c>
      <c r="AZ1339">
        <v>4.0640494246765542</v>
      </c>
      <c r="BA1339">
        <v>-8.938311656206805</v>
      </c>
      <c r="BB1339">
        <v>81.284931498478045</v>
      </c>
      <c r="BC1339">
        <v>946.01248946927399</v>
      </c>
      <c r="BD1339">
        <v>7599.5060134668947</v>
      </c>
      <c r="BE1339" s="33">
        <v>0.14705833978950977</v>
      </c>
      <c r="BF1339" s="33"/>
    </row>
    <row r="1340" spans="3:58" x14ac:dyDescent="0.3">
      <c r="C1340" s="34">
        <v>44069</v>
      </c>
      <c r="D1340">
        <v>23000.152852638552</v>
      </c>
      <c r="E1340">
        <v>182.6563646428221</v>
      </c>
      <c r="F1340">
        <v>623.34091414016314</v>
      </c>
      <c r="G1340">
        <v>990.71949045763972</v>
      </c>
      <c r="H1340">
        <v>1337.0554366522413</v>
      </c>
      <c r="I1340">
        <v>738.56096151111387</v>
      </c>
      <c r="J1340" t="s">
        <v>310</v>
      </c>
      <c r="K1340">
        <v>317.39680134217133</v>
      </c>
      <c r="L1340">
        <v>379.88579011734527</v>
      </c>
      <c r="M1340">
        <v>368.39726439244299</v>
      </c>
      <c r="N1340">
        <v>1331.5011810788224</v>
      </c>
      <c r="O1340">
        <v>20.090515833220206</v>
      </c>
      <c r="P1340">
        <v>15.186087732803317</v>
      </c>
      <c r="Q1340">
        <v>3.3404613572414479</v>
      </c>
      <c r="R1340">
        <v>1454.8811960446469</v>
      </c>
      <c r="S1340">
        <v>1477.0092307355237</v>
      </c>
      <c r="T1340">
        <v>5899.9782589820306</v>
      </c>
      <c r="U1340">
        <v>2421.9126838712473</v>
      </c>
      <c r="V1340">
        <v>371.14647664844517</v>
      </c>
      <c r="W1340">
        <v>23.050000190734863</v>
      </c>
      <c r="X1340">
        <v>1.0467249751091003</v>
      </c>
      <c r="Y1340">
        <v>1.7450000047683716</v>
      </c>
      <c r="Z1340" t="s">
        <v>310</v>
      </c>
      <c r="AA1340" t="s">
        <v>310</v>
      </c>
      <c r="AB1340" t="s">
        <v>310</v>
      </c>
      <c r="AC1340" t="s">
        <v>310</v>
      </c>
      <c r="AD1340" t="s">
        <v>310</v>
      </c>
      <c r="AE1340">
        <v>14302.477822851039</v>
      </c>
      <c r="AF1340">
        <v>90.250001907348633</v>
      </c>
      <c r="AG1340">
        <v>8.682499885559082</v>
      </c>
      <c r="AH1340">
        <v>356.85000610351563</v>
      </c>
      <c r="AI1340">
        <v>25.483333587646484</v>
      </c>
      <c r="AJ1340">
        <v>0.85000000149011612</v>
      </c>
      <c r="AK1340">
        <v>6200</v>
      </c>
      <c r="AL1340">
        <v>-0.11709022284943202</v>
      </c>
      <c r="AM1340">
        <v>-5.9243654489345848E-3</v>
      </c>
      <c r="AN1340">
        <v>-2.6662482761399136E-2</v>
      </c>
      <c r="AO1340" t="s">
        <v>310</v>
      </c>
      <c r="AP1340">
        <v>6.4811786307131239E-3</v>
      </c>
      <c r="AQ1340">
        <v>2.7902206581780069</v>
      </c>
      <c r="AR1340">
        <v>39158.353138928331</v>
      </c>
      <c r="AS1340">
        <v>34998.891162780383</v>
      </c>
      <c r="AT1340">
        <v>515.46543190867976</v>
      </c>
      <c r="AU1340">
        <v>640.02963984094185</v>
      </c>
      <c r="AV1340">
        <v>583.05447119743974</v>
      </c>
      <c r="AW1340">
        <v>594.45610089758566</v>
      </c>
      <c r="AX1340">
        <v>592.71547720144326</v>
      </c>
      <c r="AY1340">
        <v>594.75547138678871</v>
      </c>
      <c r="AZ1340">
        <v>3.9882825475939434</v>
      </c>
      <c r="BA1340">
        <v>-8.9407090697405422</v>
      </c>
      <c r="BB1340">
        <v>82.558956504706202</v>
      </c>
      <c r="BC1340">
        <v>932.06087199259446</v>
      </c>
      <c r="BD1340">
        <v>7598.7728211001968</v>
      </c>
      <c r="BE1340" s="33">
        <v>0.14435416770478091</v>
      </c>
      <c r="BF1340" s="33"/>
    </row>
    <row r="1341" spans="3:58" x14ac:dyDescent="0.3">
      <c r="C1341" s="34">
        <v>44070</v>
      </c>
      <c r="D1341">
        <v>22998.096202574085</v>
      </c>
      <c r="E1341">
        <v>182.71214522490996</v>
      </c>
      <c r="F1341">
        <v>629.61521455477032</v>
      </c>
      <c r="G1341">
        <v>990.6914265851575</v>
      </c>
      <c r="H1341">
        <v>1335.0326762283355</v>
      </c>
      <c r="I1341">
        <v>739.1390481600871</v>
      </c>
      <c r="J1341" t="s">
        <v>310</v>
      </c>
      <c r="K1341">
        <v>319.37428529173974</v>
      </c>
      <c r="L1341">
        <v>382.03718141152569</v>
      </c>
      <c r="M1341">
        <v>369.56951303666847</v>
      </c>
      <c r="N1341">
        <v>1329.9276980848272</v>
      </c>
      <c r="O1341">
        <v>20.100542289876898</v>
      </c>
      <c r="P1341">
        <v>15.188439064542564</v>
      </c>
      <c r="Q1341">
        <v>3.4615407416270858</v>
      </c>
      <c r="R1341">
        <v>1461.2165688586315</v>
      </c>
      <c r="S1341">
        <v>1482.3806627952499</v>
      </c>
      <c r="T1341">
        <v>5900.0316526679726</v>
      </c>
      <c r="U1341">
        <v>2427.8979815204516</v>
      </c>
      <c r="V1341">
        <v>371.242697566223</v>
      </c>
      <c r="W1341">
        <v>23.100000381469727</v>
      </c>
      <c r="X1341">
        <v>1.0532249510288239</v>
      </c>
      <c r="Y1341">
        <v>1.7250000238418579</v>
      </c>
      <c r="Z1341" t="s">
        <v>310</v>
      </c>
      <c r="AA1341" t="s">
        <v>310</v>
      </c>
      <c r="AB1341" t="s">
        <v>310</v>
      </c>
      <c r="AC1341" t="s">
        <v>310</v>
      </c>
      <c r="AD1341" t="s">
        <v>310</v>
      </c>
      <c r="AE1341">
        <v>14303.321353965595</v>
      </c>
      <c r="AF1341">
        <v>89.725000381469727</v>
      </c>
      <c r="AG1341">
        <v>8.6974999904632568</v>
      </c>
      <c r="AH1341">
        <v>354.40000152587891</v>
      </c>
      <c r="AI1341">
        <v>20.274999777475994</v>
      </c>
      <c r="AJ1341">
        <v>1</v>
      </c>
      <c r="AK1341">
        <v>6200</v>
      </c>
      <c r="AL1341">
        <v>-0.11760168492722048</v>
      </c>
      <c r="AM1341">
        <v>-5.9957352348328835E-3</v>
      </c>
      <c r="AN1341">
        <v>-2.6679706196950811E-2</v>
      </c>
      <c r="AO1341" t="s">
        <v>310</v>
      </c>
      <c r="AP1341">
        <v>6.5685831194324321E-3</v>
      </c>
      <c r="AQ1341">
        <v>2.7814713523975598</v>
      </c>
      <c r="AR1341">
        <v>39131.499661280963</v>
      </c>
      <c r="AS1341">
        <v>36402.399068299033</v>
      </c>
      <c r="AT1341">
        <v>516.92636176679548</v>
      </c>
      <c r="AU1341">
        <v>646.66316960106269</v>
      </c>
      <c r="AV1341">
        <v>589.65657821995364</v>
      </c>
      <c r="AW1341">
        <v>600.5824846549109</v>
      </c>
      <c r="AX1341">
        <v>599.2246285310232</v>
      </c>
      <c r="AY1341">
        <v>601.11134213859418</v>
      </c>
      <c r="AZ1341">
        <v>3.8435451015650131</v>
      </c>
      <c r="BA1341">
        <v>-8.9451515493647911</v>
      </c>
      <c r="BB1341">
        <v>84.704106933861524</v>
      </c>
      <c r="BC1341">
        <v>996.86063139177725</v>
      </c>
      <c r="BD1341">
        <v>7599.7273220852858</v>
      </c>
      <c r="BE1341" s="33">
        <v>0.1458749994635582</v>
      </c>
      <c r="BF1341" s="33"/>
    </row>
    <row r="1342" spans="3:58" x14ac:dyDescent="0.3">
      <c r="C1342" s="34">
        <v>44071</v>
      </c>
      <c r="D1342">
        <v>22953.046237048769</v>
      </c>
      <c r="E1342">
        <v>182.62776799173935</v>
      </c>
      <c r="F1342">
        <v>632.5415176671969</v>
      </c>
      <c r="G1342">
        <v>990.7525866371526</v>
      </c>
      <c r="H1342">
        <v>1334.4668614629386</v>
      </c>
      <c r="I1342">
        <v>738.41965226729189</v>
      </c>
      <c r="J1342" t="s">
        <v>310</v>
      </c>
      <c r="K1342">
        <v>321.34711815276836</v>
      </c>
      <c r="L1342">
        <v>389.10012168086325</v>
      </c>
      <c r="M1342">
        <v>375.43729724061444</v>
      </c>
      <c r="N1342">
        <v>1328.0588444093485</v>
      </c>
      <c r="O1342">
        <v>20.21001361162957</v>
      </c>
      <c r="P1342">
        <v>15.289655801817448</v>
      </c>
      <c r="Q1342">
        <v>3.5383240482006242</v>
      </c>
      <c r="R1342">
        <v>1460.6187679266247</v>
      </c>
      <c r="S1342">
        <v>1494.3223024876577</v>
      </c>
      <c r="T1342">
        <v>5900.0067498291428</v>
      </c>
      <c r="U1342">
        <v>2424.6450230294113</v>
      </c>
      <c r="V1342">
        <v>369.83907943512673</v>
      </c>
      <c r="W1342">
        <v>22.949999809265137</v>
      </c>
      <c r="X1342">
        <v>1.0616749823093414</v>
      </c>
      <c r="Y1342">
        <v>1.7799999713897705</v>
      </c>
      <c r="Z1342" t="s">
        <v>310</v>
      </c>
      <c r="AA1342" t="s">
        <v>310</v>
      </c>
      <c r="AB1342" t="s">
        <v>310</v>
      </c>
      <c r="AC1342" t="s">
        <v>310</v>
      </c>
      <c r="AD1342" t="s">
        <v>310</v>
      </c>
      <c r="AE1342">
        <v>14263.115662326192</v>
      </c>
      <c r="AF1342">
        <v>90.100002288818359</v>
      </c>
      <c r="AG1342">
        <v>8.9275000095367432</v>
      </c>
      <c r="AH1342">
        <v>357.625</v>
      </c>
      <c r="AI1342">
        <v>20.966667254765827</v>
      </c>
      <c r="AJ1342">
        <v>0.32500000111758709</v>
      </c>
      <c r="AK1342">
        <v>6200</v>
      </c>
      <c r="AL1342">
        <v>-0.11855239396910659</v>
      </c>
      <c r="AM1342">
        <v>-5.9447261181796883E-3</v>
      </c>
      <c r="AN1342">
        <v>-2.6763493574987682E-2</v>
      </c>
      <c r="AO1342" t="s">
        <v>310</v>
      </c>
      <c r="AP1342">
        <v>6.6759761825244106E-3</v>
      </c>
      <c r="AQ1342">
        <v>2.7670458409919987</v>
      </c>
      <c r="AR1342">
        <v>39117.893867270373</v>
      </c>
      <c r="AS1342">
        <v>37166.880634570203</v>
      </c>
      <c r="AT1342">
        <v>514.58117693929307</v>
      </c>
      <c r="AU1342">
        <v>649.67074866777386</v>
      </c>
      <c r="AV1342">
        <v>589.61879966056699</v>
      </c>
      <c r="AW1342">
        <v>601.46792011070397</v>
      </c>
      <c r="AX1342">
        <v>600.21589608185639</v>
      </c>
      <c r="AY1342">
        <v>601.20450733767905</v>
      </c>
      <c r="AZ1342">
        <v>3.4966522014694297</v>
      </c>
      <c r="BA1342">
        <v>-8.8852809475246026</v>
      </c>
      <c r="BB1342">
        <v>90.746539336650642</v>
      </c>
      <c r="BC1342">
        <v>959.35033741006475</v>
      </c>
      <c r="BD1342">
        <v>7600.5624581736711</v>
      </c>
      <c r="BE1342" s="33">
        <v>0.14494166771570841</v>
      </c>
      <c r="BF1342" s="33"/>
    </row>
    <row r="1343" spans="3:58" x14ac:dyDescent="0.3">
      <c r="C1343" s="34">
        <v>44072</v>
      </c>
      <c r="D1343">
        <v>22956.898412443839</v>
      </c>
      <c r="E1343">
        <v>183.1833859218516</v>
      </c>
      <c r="F1343">
        <v>637.2934251606232</v>
      </c>
      <c r="G1343">
        <v>990.64274912658732</v>
      </c>
      <c r="H1343">
        <v>1334.8937087411164</v>
      </c>
      <c r="I1343">
        <v>739.0220416887048</v>
      </c>
      <c r="J1343" t="s">
        <v>310</v>
      </c>
      <c r="K1343">
        <v>322.88880809986983</v>
      </c>
      <c r="L1343">
        <v>387.96158839338597</v>
      </c>
      <c r="M1343">
        <v>375.74544281347056</v>
      </c>
      <c r="N1343">
        <v>1328.6457007098925</v>
      </c>
      <c r="O1343">
        <v>20.183750694824642</v>
      </c>
      <c r="P1343">
        <v>15.262944062571435</v>
      </c>
      <c r="Q1343">
        <v>3.6822594652356404</v>
      </c>
      <c r="R1343">
        <v>1462.3220304757749</v>
      </c>
      <c r="S1343">
        <v>1492.6822337347326</v>
      </c>
      <c r="T1343">
        <v>5900.0074384169111</v>
      </c>
      <c r="U1343">
        <v>2427.0034224192295</v>
      </c>
      <c r="V1343">
        <v>370.23964806430803</v>
      </c>
      <c r="W1343">
        <v>22.974999904632568</v>
      </c>
      <c r="X1343">
        <v>1.0805499851703644</v>
      </c>
      <c r="Y1343">
        <v>1.7099999487400055</v>
      </c>
      <c r="Z1343" t="s">
        <v>310</v>
      </c>
      <c r="AA1343" t="s">
        <v>310</v>
      </c>
      <c r="AB1343" t="s">
        <v>310</v>
      </c>
      <c r="AC1343" t="s">
        <v>310</v>
      </c>
      <c r="AD1343" t="s">
        <v>310</v>
      </c>
      <c r="AE1343">
        <v>14212.579043379754</v>
      </c>
      <c r="AF1343">
        <v>90.375001907348633</v>
      </c>
      <c r="AG1343">
        <v>9.0375001430511475</v>
      </c>
      <c r="AH1343">
        <v>354.79999542236328</v>
      </c>
      <c r="AI1343">
        <v>20.1833336353302</v>
      </c>
      <c r="AJ1343">
        <v>0.10000000149011612</v>
      </c>
      <c r="AK1343">
        <v>6248.4673569997149</v>
      </c>
      <c r="AL1343">
        <v>-0.11738031320394965</v>
      </c>
      <c r="AM1343">
        <v>-5.9501873407714883E-3</v>
      </c>
      <c r="AN1343">
        <v>-2.6774639880695322E-2</v>
      </c>
      <c r="AO1343" t="s">
        <v>310</v>
      </c>
      <c r="AP1343">
        <v>6.509941694310655E-3</v>
      </c>
      <c r="AQ1343">
        <v>2.7652123413858307</v>
      </c>
      <c r="AR1343">
        <v>38815.191428820224</v>
      </c>
      <c r="AS1343">
        <v>38383.652421712664</v>
      </c>
      <c r="AT1343">
        <v>515.59000150158022</v>
      </c>
      <c r="AU1343">
        <v>654.92604867033492</v>
      </c>
      <c r="AV1343">
        <v>595.49646011567188</v>
      </c>
      <c r="AW1343">
        <v>606.68102837133688</v>
      </c>
      <c r="AX1343">
        <v>605.56252567232457</v>
      </c>
      <c r="AY1343">
        <v>606.8178538931495</v>
      </c>
      <c r="AZ1343">
        <v>3.4398885625010318</v>
      </c>
      <c r="BA1343">
        <v>-8.9738937222773938</v>
      </c>
      <c r="BB1343">
        <v>89.594742285818029</v>
      </c>
      <c r="BC1343">
        <v>934.19130914808477</v>
      </c>
      <c r="BD1343">
        <v>7599.7454208016879</v>
      </c>
      <c r="BE1343" s="33">
        <v>0.14072083557645479</v>
      </c>
      <c r="BF1343" s="33"/>
    </row>
    <row r="1344" spans="3:58" x14ac:dyDescent="0.3">
      <c r="C1344" s="34">
        <v>44073</v>
      </c>
      <c r="D1344">
        <v>22925.913335048823</v>
      </c>
      <c r="E1344">
        <v>182.86445895286971</v>
      </c>
      <c r="F1344">
        <v>633.99319644339755</v>
      </c>
      <c r="G1344">
        <v>990.72423462822019</v>
      </c>
      <c r="H1344">
        <v>1334.8819065728596</v>
      </c>
      <c r="I1344">
        <v>740.32514800716638</v>
      </c>
      <c r="J1344" t="s">
        <v>310</v>
      </c>
      <c r="K1344">
        <v>319.74605766744588</v>
      </c>
      <c r="L1344">
        <v>384.66139336402318</v>
      </c>
      <c r="M1344">
        <v>372.22860015269418</v>
      </c>
      <c r="N1344">
        <v>1330.5399151033384</v>
      </c>
      <c r="O1344">
        <v>20.249413485815801</v>
      </c>
      <c r="P1344">
        <v>15.348292260228179</v>
      </c>
      <c r="Q1344">
        <v>3.2793469143124874</v>
      </c>
      <c r="R1344">
        <v>1457.5490180769214</v>
      </c>
      <c r="S1344">
        <v>1504.4210107718368</v>
      </c>
      <c r="T1344">
        <v>5899.9748676122399</v>
      </c>
      <c r="U1344">
        <v>2422.3989704856558</v>
      </c>
      <c r="V1344">
        <v>369.2503950083551</v>
      </c>
      <c r="W1344">
        <v>23</v>
      </c>
      <c r="X1344">
        <v>1.0802499949932098</v>
      </c>
      <c r="Y1344">
        <v>1.7249999940395355</v>
      </c>
      <c r="Z1344" t="s">
        <v>310</v>
      </c>
      <c r="AA1344" t="s">
        <v>310</v>
      </c>
      <c r="AB1344" t="s">
        <v>310</v>
      </c>
      <c r="AC1344" t="s">
        <v>310</v>
      </c>
      <c r="AD1344" t="s">
        <v>310</v>
      </c>
      <c r="AE1344">
        <v>14147.449509214573</v>
      </c>
      <c r="AF1344">
        <v>90.174999237060547</v>
      </c>
      <c r="AG1344">
        <v>8.9900002479553223</v>
      </c>
      <c r="AH1344">
        <v>351.44998931884766</v>
      </c>
      <c r="AI1344">
        <v>16.783333381017048</v>
      </c>
      <c r="AJ1344">
        <v>0.10000000149011612</v>
      </c>
      <c r="AK1344">
        <v>6200</v>
      </c>
      <c r="AL1344">
        <v>-0.11691239555396436</v>
      </c>
      <c r="AM1344">
        <v>-5.946814024679092E-3</v>
      </c>
      <c r="AN1344">
        <v>-2.6622207721805687E-2</v>
      </c>
      <c r="AO1344" t="s">
        <v>310</v>
      </c>
      <c r="AP1344">
        <v>6.7767350972545081E-3</v>
      </c>
      <c r="AQ1344">
        <v>2.7727637266284888</v>
      </c>
      <c r="AR1344">
        <v>39072.014405394795</v>
      </c>
      <c r="AS1344">
        <v>37641.065955041442</v>
      </c>
      <c r="AT1344">
        <v>514.5965114171895</v>
      </c>
      <c r="AU1344">
        <v>651.28647771243277</v>
      </c>
      <c r="AV1344">
        <v>590.11415971186625</v>
      </c>
      <c r="AW1344">
        <v>602.11061279994112</v>
      </c>
      <c r="AX1344">
        <v>600.88942067405981</v>
      </c>
      <c r="AY1344">
        <v>602.03248296346908</v>
      </c>
      <c r="AZ1344">
        <v>3.3307986693377742</v>
      </c>
      <c r="BA1344">
        <v>-8.9049659707663409</v>
      </c>
      <c r="BB1344">
        <v>88.299096879865843</v>
      </c>
      <c r="BC1344">
        <v>939.22121764956512</v>
      </c>
      <c r="BD1344">
        <v>7599.8565118326223</v>
      </c>
      <c r="BE1344" s="33">
        <v>0.14000416298707327</v>
      </c>
      <c r="BF1344" s="33"/>
    </row>
    <row r="1345" spans="3:58" x14ac:dyDescent="0.3">
      <c r="C1345" s="34">
        <v>44074</v>
      </c>
      <c r="D1345">
        <v>22901.13684652319</v>
      </c>
      <c r="E1345">
        <v>181.84366038717792</v>
      </c>
      <c r="F1345">
        <v>638.33540445856113</v>
      </c>
      <c r="G1345">
        <v>990.93947319949439</v>
      </c>
      <c r="H1345">
        <v>1334.0651814150403</v>
      </c>
      <c r="I1345">
        <v>740.61508933647451</v>
      </c>
      <c r="J1345" t="s">
        <v>310</v>
      </c>
      <c r="K1345">
        <v>314.6806139372332</v>
      </c>
      <c r="L1345">
        <v>382.34142867847527</v>
      </c>
      <c r="M1345">
        <v>368.94295980878701</v>
      </c>
      <c r="N1345">
        <v>1326.7326202888451</v>
      </c>
      <c r="O1345">
        <v>20.334081111496221</v>
      </c>
      <c r="P1345">
        <v>15.420936430963277</v>
      </c>
      <c r="Q1345">
        <v>3.387794225882121</v>
      </c>
      <c r="R1345">
        <v>1459.8909947276754</v>
      </c>
      <c r="S1345">
        <v>1496.3683256785509</v>
      </c>
      <c r="T1345">
        <v>5899.9467820320815</v>
      </c>
      <c r="U1345">
        <v>2422.7039935105486</v>
      </c>
      <c r="V1345">
        <v>368.03585021618954</v>
      </c>
      <c r="W1345">
        <v>23.450000286102295</v>
      </c>
      <c r="X1345">
        <v>1.0580500364303589</v>
      </c>
      <c r="Y1345">
        <v>1.8000000417232513</v>
      </c>
      <c r="Z1345" t="s">
        <v>310</v>
      </c>
      <c r="AA1345" t="s">
        <v>310</v>
      </c>
      <c r="AB1345" t="s">
        <v>310</v>
      </c>
      <c r="AC1345" t="s">
        <v>310</v>
      </c>
      <c r="AD1345" t="s">
        <v>310</v>
      </c>
      <c r="AE1345">
        <v>14136.999653316778</v>
      </c>
      <c r="AF1345">
        <v>89.724998474121094</v>
      </c>
      <c r="AG1345">
        <v>8.9549999237060547</v>
      </c>
      <c r="AH1345">
        <v>354.10000610351563</v>
      </c>
      <c r="AI1345">
        <v>16.799999634424847</v>
      </c>
      <c r="AJ1345">
        <v>0.47500001825392246</v>
      </c>
      <c r="AK1345">
        <v>6200</v>
      </c>
      <c r="AL1345">
        <v>-0.11649466036635132</v>
      </c>
      <c r="AM1345">
        <v>-5.8728556801880003E-3</v>
      </c>
      <c r="AN1345">
        <v>-2.6632965913228186E-2</v>
      </c>
      <c r="AO1345" t="s">
        <v>310</v>
      </c>
      <c r="AP1345">
        <v>6.6974087240832363E-3</v>
      </c>
      <c r="AQ1345">
        <v>2.7839472882633545</v>
      </c>
      <c r="AR1345">
        <v>39122.026292826929</v>
      </c>
      <c r="AS1345">
        <v>38764.9844813292</v>
      </c>
      <c r="AT1345">
        <v>515.45960281088617</v>
      </c>
      <c r="AU1345">
        <v>655.85841016434165</v>
      </c>
      <c r="AV1345">
        <v>600.62945169561328</v>
      </c>
      <c r="AW1345">
        <v>609.84704297137466</v>
      </c>
      <c r="AX1345">
        <v>608.87878333925812</v>
      </c>
      <c r="AY1345">
        <v>610.73982068530745</v>
      </c>
      <c r="AZ1345">
        <v>3.7895743344111712</v>
      </c>
      <c r="BA1345">
        <v>-8.9047374547798537</v>
      </c>
      <c r="BB1345">
        <v>85.751626563877181</v>
      </c>
      <c r="BC1345">
        <v>951.45501026928821</v>
      </c>
      <c r="BD1345">
        <v>7600.3076717118229</v>
      </c>
      <c r="BE1345" s="33">
        <v>0.14202916497985521</v>
      </c>
      <c r="BF1345" s="33"/>
    </row>
    <row r="1346" spans="3:58" x14ac:dyDescent="0.3">
      <c r="C1346" s="34">
        <v>44075</v>
      </c>
      <c r="D1346">
        <v>23000.305824229697</v>
      </c>
      <c r="E1346">
        <v>181.69240169219574</v>
      </c>
      <c r="F1346">
        <v>637.65171258842713</v>
      </c>
      <c r="G1346">
        <v>990.91825541621108</v>
      </c>
      <c r="H1346">
        <v>1334.9522588857935</v>
      </c>
      <c r="I1346">
        <v>743.26737335092162</v>
      </c>
      <c r="J1346" t="s">
        <v>310</v>
      </c>
      <c r="K1346">
        <v>313.63080877156267</v>
      </c>
      <c r="L1346">
        <v>376.01530405016535</v>
      </c>
      <c r="M1346">
        <v>366.23905726466893</v>
      </c>
      <c r="N1346">
        <v>1330.0614176606914</v>
      </c>
      <c r="O1346">
        <v>20.037320150660985</v>
      </c>
      <c r="P1346">
        <v>15.123711871873557</v>
      </c>
      <c r="Q1346">
        <v>3.4459694481527516</v>
      </c>
      <c r="R1346">
        <v>1467.1352468234616</v>
      </c>
      <c r="S1346">
        <v>1482.1872881698882</v>
      </c>
      <c r="T1346">
        <v>5900.0465407860229</v>
      </c>
      <c r="U1346">
        <v>2427.2006587499909</v>
      </c>
      <c r="V1346">
        <v>370.13825452241713</v>
      </c>
      <c r="W1346">
        <v>23.600000381469727</v>
      </c>
      <c r="X1346">
        <v>1.0615000426769257</v>
      </c>
      <c r="Y1346">
        <v>1.7899999916553497</v>
      </c>
      <c r="Z1346" t="s">
        <v>310</v>
      </c>
      <c r="AA1346" t="s">
        <v>310</v>
      </c>
      <c r="AB1346" t="s">
        <v>310</v>
      </c>
      <c r="AC1346" t="s">
        <v>310</v>
      </c>
      <c r="AD1346" t="s">
        <v>310</v>
      </c>
      <c r="AE1346">
        <v>14261.216354303719</v>
      </c>
      <c r="AF1346">
        <v>90.200000762939453</v>
      </c>
      <c r="AG1346">
        <v>8.9799997806549072</v>
      </c>
      <c r="AH1346">
        <v>356.25000762939453</v>
      </c>
      <c r="AI1346">
        <v>16.704166094462078</v>
      </c>
      <c r="AJ1346">
        <v>0.60000002384185791</v>
      </c>
      <c r="AK1346">
        <v>6200</v>
      </c>
      <c r="AL1346">
        <v>-0.11606555248122799</v>
      </c>
      <c r="AM1346">
        <v>-5.8723538480037326E-3</v>
      </c>
      <c r="AN1346">
        <v>-2.6277529937788709E-2</v>
      </c>
      <c r="AO1346" t="s">
        <v>310</v>
      </c>
      <c r="AP1346">
        <v>6.8440982179219668E-3</v>
      </c>
      <c r="AQ1346">
        <v>2.8306033731513489</v>
      </c>
      <c r="AR1346">
        <v>38996.10807452201</v>
      </c>
      <c r="AS1346">
        <v>38518.927724589317</v>
      </c>
      <c r="AT1346">
        <v>516.12199681048503</v>
      </c>
      <c r="AU1346">
        <v>654.97906182648239</v>
      </c>
      <c r="AV1346">
        <v>600.3849121455039</v>
      </c>
      <c r="AW1346">
        <v>609.52811808206445</v>
      </c>
      <c r="AX1346">
        <v>608.51651575808125</v>
      </c>
      <c r="AY1346">
        <v>610.39332115273066</v>
      </c>
      <c r="AZ1346">
        <v>3.8008917138623084</v>
      </c>
      <c r="BA1346">
        <v>-8.906115877440044</v>
      </c>
      <c r="BB1346">
        <v>82.132566051350693</v>
      </c>
      <c r="BC1346">
        <v>945.51176784373854</v>
      </c>
      <c r="BD1346">
        <v>7601.437170621648</v>
      </c>
      <c r="BE1346" s="33">
        <v>0.14487500240405402</v>
      </c>
      <c r="BF1346" s="33"/>
    </row>
    <row r="1347" spans="3:58" x14ac:dyDescent="0.3">
      <c r="C1347" s="34">
        <v>44076</v>
      </c>
      <c r="D1347">
        <v>22998.748864907036</v>
      </c>
      <c r="E1347">
        <v>181.24668807494064</v>
      </c>
      <c r="F1347">
        <v>615.11269576939549</v>
      </c>
      <c r="G1347">
        <v>991.65978866394141</v>
      </c>
      <c r="H1347">
        <v>1334.9798887298766</v>
      </c>
      <c r="I1347">
        <v>744.64111831865262</v>
      </c>
      <c r="J1347" t="s">
        <v>310</v>
      </c>
      <c r="K1347">
        <v>308.76612717671361</v>
      </c>
      <c r="L1347">
        <v>367.89245353935672</v>
      </c>
      <c r="M1347">
        <v>355.51815628412635</v>
      </c>
      <c r="N1347">
        <v>1331.6980093939289</v>
      </c>
      <c r="O1347">
        <v>20.021528033299216</v>
      </c>
      <c r="P1347">
        <v>15.103973613458386</v>
      </c>
      <c r="Q1347">
        <v>3.269314009517402</v>
      </c>
      <c r="R1347">
        <v>1477.4736394792544</v>
      </c>
      <c r="S1347">
        <v>1495.6175060067137</v>
      </c>
      <c r="T1347">
        <v>5899.9861887770412</v>
      </c>
      <c r="U1347">
        <v>2428.3615408818641</v>
      </c>
      <c r="V1347">
        <v>369.60729805604126</v>
      </c>
      <c r="W1347">
        <v>23.074999809265137</v>
      </c>
      <c r="X1347">
        <v>1.0250750482082367</v>
      </c>
      <c r="Y1347">
        <v>1.7949999570846558</v>
      </c>
      <c r="Z1347" t="s">
        <v>310</v>
      </c>
      <c r="AA1347" t="s">
        <v>310</v>
      </c>
      <c r="AB1347" t="s">
        <v>310</v>
      </c>
      <c r="AC1347" t="s">
        <v>310</v>
      </c>
      <c r="AD1347" t="s">
        <v>310</v>
      </c>
      <c r="AE1347">
        <v>14330.221414308957</v>
      </c>
      <c r="AF1347">
        <v>89.874998092651367</v>
      </c>
      <c r="AG1347">
        <v>8.8024997711181641</v>
      </c>
      <c r="AH1347">
        <v>355.02500152587891</v>
      </c>
      <c r="AI1347">
        <v>18.824999570846558</v>
      </c>
      <c r="AJ1347">
        <v>0.15000000596046448</v>
      </c>
      <c r="AK1347">
        <v>6200</v>
      </c>
      <c r="AL1347">
        <v>-0.11914363802225633</v>
      </c>
      <c r="AM1347">
        <v>-6.0415103868817193E-3</v>
      </c>
      <c r="AN1347">
        <v>-2.676766033699092E-2</v>
      </c>
      <c r="AO1347" t="s">
        <v>310</v>
      </c>
      <c r="AP1347">
        <v>6.734226300681519E-3</v>
      </c>
      <c r="AQ1347">
        <v>2.7505423661436312</v>
      </c>
      <c r="AR1347">
        <v>39819.121178950896</v>
      </c>
      <c r="AS1347">
        <v>32463.322460017851</v>
      </c>
      <c r="AT1347">
        <v>514.71409220157989</v>
      </c>
      <c r="AU1347">
        <v>631.17585071243047</v>
      </c>
      <c r="AV1347">
        <v>571.99482926461758</v>
      </c>
      <c r="AW1347">
        <v>583.10992967940319</v>
      </c>
      <c r="AX1347">
        <v>581.02408508092481</v>
      </c>
      <c r="AY1347">
        <v>584.20389579988796</v>
      </c>
      <c r="AZ1347">
        <v>3.8284168269681746</v>
      </c>
      <c r="BA1347">
        <v>-9.153129601235916</v>
      </c>
      <c r="BB1347">
        <v>74.692416304002691</v>
      </c>
      <c r="BC1347">
        <v>931.18790576609786</v>
      </c>
      <c r="BD1347">
        <v>7600.11910564152</v>
      </c>
      <c r="BE1347" s="33">
        <v>0.13870833379526934</v>
      </c>
      <c r="BF1347" s="33"/>
    </row>
    <row r="1348" spans="3:58" x14ac:dyDescent="0.3">
      <c r="C1348" s="34">
        <v>44077</v>
      </c>
      <c r="D1348">
        <v>23001.082007576493</v>
      </c>
      <c r="E1348">
        <v>183.45482093964827</v>
      </c>
      <c r="F1348">
        <v>616.31492104813969</v>
      </c>
      <c r="G1348">
        <v>991.08285528285467</v>
      </c>
      <c r="H1348">
        <v>1334.9742254478438</v>
      </c>
      <c r="I1348">
        <v>744.88344654754951</v>
      </c>
      <c r="J1348" t="s">
        <v>310</v>
      </c>
      <c r="K1348">
        <v>314.08822744547541</v>
      </c>
      <c r="L1348">
        <v>372.8756099255711</v>
      </c>
      <c r="M1348">
        <v>361.09201024760432</v>
      </c>
      <c r="N1348">
        <v>1333.3731601181128</v>
      </c>
      <c r="O1348">
        <v>19.939596390583173</v>
      </c>
      <c r="P1348">
        <v>15.027473323538118</v>
      </c>
      <c r="Q1348">
        <v>3.3082044823277457</v>
      </c>
      <c r="R1348">
        <v>1464.656888074973</v>
      </c>
      <c r="S1348">
        <v>1496.8563328023304</v>
      </c>
      <c r="T1348">
        <v>5900.0551435781063</v>
      </c>
      <c r="U1348">
        <v>2427.2972905640927</v>
      </c>
      <c r="V1348">
        <v>370.74502376265576</v>
      </c>
      <c r="W1348">
        <v>23.050000190734863</v>
      </c>
      <c r="X1348">
        <v>1.0326500236988068</v>
      </c>
      <c r="Y1348">
        <v>1.8150000274181366</v>
      </c>
      <c r="Z1348" t="s">
        <v>310</v>
      </c>
      <c r="AA1348" t="s">
        <v>310</v>
      </c>
      <c r="AB1348" t="s">
        <v>310</v>
      </c>
      <c r="AC1348" t="s">
        <v>310</v>
      </c>
      <c r="AD1348" t="s">
        <v>310</v>
      </c>
      <c r="AE1348">
        <v>14428.417929458279</v>
      </c>
      <c r="AF1348">
        <v>90.374998092651367</v>
      </c>
      <c r="AG1348">
        <v>8.8899996280670166</v>
      </c>
      <c r="AH1348">
        <v>355.47499084472656</v>
      </c>
      <c r="AI1348">
        <v>19.012499809265137</v>
      </c>
      <c r="AJ1348">
        <v>0</v>
      </c>
      <c r="AK1348">
        <v>6200</v>
      </c>
      <c r="AL1348">
        <v>-0.11643286008200933</v>
      </c>
      <c r="AM1348">
        <v>-5.9630875433085932E-3</v>
      </c>
      <c r="AN1348">
        <v>-2.6413389760066613E-2</v>
      </c>
      <c r="AO1348" t="s">
        <v>310</v>
      </c>
      <c r="AP1348">
        <v>6.6490691084092014E-3</v>
      </c>
      <c r="AQ1348">
        <v>2.7842248088852908</v>
      </c>
      <c r="AR1348">
        <v>39566.651793386758</v>
      </c>
      <c r="AS1348">
        <v>32387.87798913406</v>
      </c>
      <c r="AT1348">
        <v>517.23429540992129</v>
      </c>
      <c r="AU1348">
        <v>632.64912224889213</v>
      </c>
      <c r="AV1348">
        <v>571.70528060076992</v>
      </c>
      <c r="AW1348">
        <v>583.36300810876651</v>
      </c>
      <c r="AX1348">
        <v>581.22765371892581</v>
      </c>
      <c r="AY1348">
        <v>583.97785846852969</v>
      </c>
      <c r="AZ1348">
        <v>3.7886070428015732</v>
      </c>
      <c r="BA1348">
        <v>-8.8685364737963859</v>
      </c>
      <c r="BB1348">
        <v>79.136168830880095</v>
      </c>
      <c r="BC1348">
        <v>919.98546455729615</v>
      </c>
      <c r="BD1348">
        <v>7598.9393739732732</v>
      </c>
      <c r="BE1348" s="33">
        <v>0.13876666563252607</v>
      </c>
      <c r="BF1348" s="33"/>
    </row>
    <row r="1349" spans="3:58" x14ac:dyDescent="0.3">
      <c r="C1349" s="34">
        <v>44078</v>
      </c>
      <c r="D1349">
        <v>23000.873330658615</v>
      </c>
      <c r="E1349">
        <v>183.54502705766984</v>
      </c>
      <c r="F1349">
        <v>615.14378901257442</v>
      </c>
      <c r="G1349">
        <v>991.16749034109853</v>
      </c>
      <c r="H1349">
        <v>1334.9979503849233</v>
      </c>
      <c r="I1349">
        <v>730.05560220917164</v>
      </c>
      <c r="J1349" t="s">
        <v>310</v>
      </c>
      <c r="K1349">
        <v>314.24616743390175</v>
      </c>
      <c r="L1349">
        <v>371.99795395512444</v>
      </c>
      <c r="M1349">
        <v>361.56202737755984</v>
      </c>
      <c r="N1349">
        <v>1333.4124476114469</v>
      </c>
      <c r="O1349">
        <v>19.942557568060217</v>
      </c>
      <c r="P1349">
        <v>15.022611053350573</v>
      </c>
      <c r="Q1349">
        <v>3.2973465530929902</v>
      </c>
      <c r="R1349">
        <v>1447.7397820577751</v>
      </c>
      <c r="S1349">
        <v>1502.9085730295731</v>
      </c>
      <c r="T1349">
        <v>5900.0392760787163</v>
      </c>
      <c r="U1349">
        <v>2425.6572082534358</v>
      </c>
      <c r="V1349">
        <v>370.63798548034219</v>
      </c>
      <c r="W1349">
        <v>22.499999523162842</v>
      </c>
      <c r="X1349">
        <v>1.0344249606132507</v>
      </c>
      <c r="Y1349">
        <v>1.804999977350235</v>
      </c>
      <c r="Z1349" t="s">
        <v>310</v>
      </c>
      <c r="AA1349" t="s">
        <v>310</v>
      </c>
      <c r="AB1349" t="s">
        <v>310</v>
      </c>
      <c r="AC1349" t="s">
        <v>310</v>
      </c>
      <c r="AD1349" t="s">
        <v>310</v>
      </c>
      <c r="AE1349">
        <v>14425.053473234</v>
      </c>
      <c r="AF1349">
        <v>90.299997329711914</v>
      </c>
      <c r="AG1349">
        <v>8.9699995517730713</v>
      </c>
      <c r="AH1349">
        <v>355.65000152587891</v>
      </c>
      <c r="AI1349">
        <v>17.833333015441895</v>
      </c>
      <c r="AJ1349">
        <v>0.30000000447034836</v>
      </c>
      <c r="AK1349">
        <v>6282.2093564669294</v>
      </c>
      <c r="AL1349">
        <v>-0.11536667824779422</v>
      </c>
      <c r="AM1349">
        <v>-5.9091455348923372E-3</v>
      </c>
      <c r="AN1349">
        <v>-2.6343042696032427E-2</v>
      </c>
      <c r="AO1349" t="s">
        <v>310</v>
      </c>
      <c r="AP1349">
        <v>6.6615531770074883E-3</v>
      </c>
      <c r="AQ1349">
        <v>2.8006716818713397</v>
      </c>
      <c r="AR1349">
        <v>39545.469277516793</v>
      </c>
      <c r="AS1349">
        <v>32185.755748806972</v>
      </c>
      <c r="AT1349">
        <v>517.17298274889663</v>
      </c>
      <c r="AU1349">
        <v>631.54141365834573</v>
      </c>
      <c r="AV1349">
        <v>570.50815757897942</v>
      </c>
      <c r="AW1349">
        <v>581.92567236029129</v>
      </c>
      <c r="AX1349">
        <v>579.77246742342925</v>
      </c>
      <c r="AY1349">
        <v>582.69301902336213</v>
      </c>
      <c r="AZ1349">
        <v>3.8343684232792596</v>
      </c>
      <c r="BA1349">
        <v>-8.7756853217731425</v>
      </c>
      <c r="BB1349">
        <v>79.894186500437343</v>
      </c>
      <c r="BC1349">
        <v>899.25609913485209</v>
      </c>
      <c r="BD1349">
        <v>7599.914323289403</v>
      </c>
      <c r="BE1349" s="33">
        <v>0.13985000302394232</v>
      </c>
      <c r="BF1349" s="33"/>
    </row>
    <row r="1350" spans="3:58" x14ac:dyDescent="0.3">
      <c r="C1350" s="34">
        <v>44079</v>
      </c>
      <c r="D1350">
        <v>23000.324582593665</v>
      </c>
      <c r="E1350">
        <v>182.0412935554676</v>
      </c>
      <c r="F1350">
        <v>612.92569858456</v>
      </c>
      <c r="G1350">
        <v>990.84548611907121</v>
      </c>
      <c r="H1350">
        <v>1332.2112965611452</v>
      </c>
      <c r="I1350">
        <v>718.7496845848234</v>
      </c>
      <c r="J1350" t="s">
        <v>310</v>
      </c>
      <c r="K1350">
        <v>307.75149855589336</v>
      </c>
      <c r="L1350">
        <v>367.32624160486353</v>
      </c>
      <c r="M1350">
        <v>359.11682604535758</v>
      </c>
      <c r="N1350">
        <v>1330.9733933556681</v>
      </c>
      <c r="O1350">
        <v>20.034661684232713</v>
      </c>
      <c r="P1350">
        <v>15.114413567724313</v>
      </c>
      <c r="Q1350">
        <v>3.2223684953338987</v>
      </c>
      <c r="R1350">
        <v>1425.3067900551575</v>
      </c>
      <c r="S1350">
        <v>1530.4998894114235</v>
      </c>
      <c r="T1350">
        <v>5900.0893714639305</v>
      </c>
      <c r="U1350">
        <v>2423.758193630089</v>
      </c>
      <c r="V1350">
        <v>369.83067011480119</v>
      </c>
      <c r="W1350">
        <v>22.299999237060547</v>
      </c>
      <c r="X1350">
        <v>1.0353999435901642</v>
      </c>
      <c r="Y1350">
        <v>1.8150000274181366</v>
      </c>
      <c r="Z1350" t="s">
        <v>310</v>
      </c>
      <c r="AA1350" t="s">
        <v>310</v>
      </c>
      <c r="AB1350" t="s">
        <v>310</v>
      </c>
      <c r="AC1350" t="s">
        <v>310</v>
      </c>
      <c r="AD1350" t="s">
        <v>310</v>
      </c>
      <c r="AE1350">
        <v>14304.868400063206</v>
      </c>
      <c r="AF1350">
        <v>89.449996948242188</v>
      </c>
      <c r="AG1350">
        <v>9.070000171661377</v>
      </c>
      <c r="AH1350">
        <v>353.94999694824219</v>
      </c>
      <c r="AI1350">
        <v>16.15833334128062</v>
      </c>
      <c r="AJ1350">
        <v>0.40000000596046448</v>
      </c>
      <c r="AK1350">
        <v>6400</v>
      </c>
      <c r="AL1350">
        <v>-0.11779641626496948</v>
      </c>
      <c r="AM1350">
        <v>-5.987970073943495E-3</v>
      </c>
      <c r="AN1350">
        <v>-2.6613322837911749E-2</v>
      </c>
      <c r="AO1350" t="s">
        <v>310</v>
      </c>
      <c r="AP1350">
        <v>6.626075578960766E-3</v>
      </c>
      <c r="AQ1350">
        <v>2.7599701302773076</v>
      </c>
      <c r="AR1350">
        <v>39559.628370781007</v>
      </c>
      <c r="AS1350">
        <v>32155.482544188937</v>
      </c>
      <c r="AT1350">
        <v>514.17344083107423</v>
      </c>
      <c r="AU1350">
        <v>628.88919092914102</v>
      </c>
      <c r="AV1350">
        <v>567.41879778263512</v>
      </c>
      <c r="AW1350">
        <v>579.24551270913969</v>
      </c>
      <c r="AX1350">
        <v>577.14715521771609</v>
      </c>
      <c r="AY1350">
        <v>579.6803958769633</v>
      </c>
      <c r="AZ1350">
        <v>3.8073861592321765</v>
      </c>
      <c r="BA1350">
        <v>-8.8241212274549259</v>
      </c>
      <c r="BB1350">
        <v>76.173505715093128</v>
      </c>
      <c r="BC1350">
        <v>882.48017165768408</v>
      </c>
      <c r="BD1350">
        <v>7601.09675934392</v>
      </c>
      <c r="BE1350" s="33">
        <v>0.13958333618938923</v>
      </c>
      <c r="BF1350" s="33"/>
    </row>
    <row r="1351" spans="3:58" x14ac:dyDescent="0.3">
      <c r="C1351" s="34">
        <v>44080</v>
      </c>
      <c r="D1351">
        <v>22999.613395790762</v>
      </c>
      <c r="E1351">
        <v>181.34896935778559</v>
      </c>
      <c r="F1351">
        <v>613.98019715134023</v>
      </c>
      <c r="G1351">
        <v>990.74900054752186</v>
      </c>
      <c r="H1351">
        <v>1329.8638391521115</v>
      </c>
      <c r="I1351">
        <v>714.15341929070041</v>
      </c>
      <c r="J1351" t="s">
        <v>310</v>
      </c>
      <c r="K1351">
        <v>310.03009207905956</v>
      </c>
      <c r="L1351">
        <v>370.77917285185873</v>
      </c>
      <c r="M1351">
        <v>361.75835001900572</v>
      </c>
      <c r="N1351">
        <v>1327.3499750378273</v>
      </c>
      <c r="O1351">
        <v>20.04573371247243</v>
      </c>
      <c r="P1351">
        <v>15.109499345484124</v>
      </c>
      <c r="Q1351">
        <v>3.2388469971526339</v>
      </c>
      <c r="R1351">
        <v>1432.1802923714577</v>
      </c>
      <c r="S1351">
        <v>1503.1785067659368</v>
      </c>
      <c r="T1351">
        <v>5899.9785220460635</v>
      </c>
      <c r="U1351">
        <v>2423.3667883302078</v>
      </c>
      <c r="V1351">
        <v>369.48241380427862</v>
      </c>
      <c r="W1351">
        <v>23.124999523162842</v>
      </c>
      <c r="X1351">
        <v>1.0361500084400177</v>
      </c>
      <c r="Y1351">
        <v>1.7750000059604645</v>
      </c>
      <c r="Z1351" t="s">
        <v>310</v>
      </c>
      <c r="AA1351" t="s">
        <v>310</v>
      </c>
      <c r="AB1351" t="s">
        <v>310</v>
      </c>
      <c r="AC1351" t="s">
        <v>310</v>
      </c>
      <c r="AD1351" t="s">
        <v>310</v>
      </c>
      <c r="AE1351">
        <v>14274.420426234474</v>
      </c>
      <c r="AF1351">
        <v>89.574996948242188</v>
      </c>
      <c r="AG1351">
        <v>8.8825004100799561</v>
      </c>
      <c r="AH1351">
        <v>355.12500762939453</v>
      </c>
      <c r="AI1351">
        <v>16.704167048136394</v>
      </c>
      <c r="AJ1351">
        <v>0.40000000596046448</v>
      </c>
      <c r="AK1351">
        <v>6715.2516550841156</v>
      </c>
      <c r="AL1351">
        <v>-0.11562687841358063</v>
      </c>
      <c r="AM1351">
        <v>-5.8904495981167608E-3</v>
      </c>
      <c r="AN1351">
        <v>-2.6274812793711206E-2</v>
      </c>
      <c r="AO1351" t="s">
        <v>310</v>
      </c>
      <c r="AP1351">
        <v>6.6918861151310221E-3</v>
      </c>
      <c r="AQ1351">
        <v>2.8138677360763937</v>
      </c>
      <c r="AR1351">
        <v>39751.661548360782</v>
      </c>
      <c r="AS1351">
        <v>32478.126402319333</v>
      </c>
      <c r="AT1351">
        <v>514.18959975095777</v>
      </c>
      <c r="AU1351">
        <v>629.90299017748009</v>
      </c>
      <c r="AV1351">
        <v>570.57896834066844</v>
      </c>
      <c r="AW1351">
        <v>582.58583085596263</v>
      </c>
      <c r="AX1351">
        <v>580.69802968299939</v>
      </c>
      <c r="AY1351">
        <v>582.51260249658014</v>
      </c>
      <c r="AZ1351">
        <v>4.065146821216949</v>
      </c>
      <c r="BA1351">
        <v>-8.8979955178079955</v>
      </c>
      <c r="BB1351">
        <v>79.399608419735827</v>
      </c>
      <c r="BC1351">
        <v>902.15637124807017</v>
      </c>
      <c r="BD1351">
        <v>7599.3770905785914</v>
      </c>
      <c r="BE1351" s="33">
        <v>0.13475416973233223</v>
      </c>
      <c r="BF1351" s="33"/>
    </row>
    <row r="1352" spans="3:58" x14ac:dyDescent="0.3">
      <c r="C1352" s="34">
        <v>44081</v>
      </c>
      <c r="D1352">
        <v>23001.174583712229</v>
      </c>
      <c r="E1352">
        <v>181.1734035859192</v>
      </c>
      <c r="F1352">
        <v>625.30707771123252</v>
      </c>
      <c r="G1352">
        <v>990.92901369909271</v>
      </c>
      <c r="H1352">
        <v>1329.7680903184532</v>
      </c>
      <c r="I1352">
        <v>714.50399447653967</v>
      </c>
      <c r="J1352" t="s">
        <v>310</v>
      </c>
      <c r="K1352">
        <v>309.1452515763558</v>
      </c>
      <c r="L1352">
        <v>375.97635915839811</v>
      </c>
      <c r="M1352">
        <v>363.11965619445431</v>
      </c>
      <c r="N1352">
        <v>1322.1179437866567</v>
      </c>
      <c r="O1352">
        <v>20.1407169129204</v>
      </c>
      <c r="P1352">
        <v>15.209310803141653</v>
      </c>
      <c r="Q1352">
        <v>3.2303310488614692</v>
      </c>
      <c r="R1352">
        <v>1432.8865294705899</v>
      </c>
      <c r="S1352">
        <v>1539.6394830260081</v>
      </c>
      <c r="T1352">
        <v>5899.9615993057851</v>
      </c>
      <c r="U1352">
        <v>2420.6564080961507</v>
      </c>
      <c r="V1352">
        <v>367.91310835603247</v>
      </c>
      <c r="W1352">
        <v>23.024999618530273</v>
      </c>
      <c r="X1352">
        <v>1.03084996342659</v>
      </c>
      <c r="Y1352">
        <v>1.8950000405311584</v>
      </c>
      <c r="Z1352" t="s">
        <v>310</v>
      </c>
      <c r="AA1352" t="s">
        <v>310</v>
      </c>
      <c r="AB1352" t="s">
        <v>310</v>
      </c>
      <c r="AC1352" t="s">
        <v>310</v>
      </c>
      <c r="AD1352" t="s">
        <v>310</v>
      </c>
      <c r="AE1352">
        <v>14127.628497470585</v>
      </c>
      <c r="AF1352">
        <v>89.850000381469727</v>
      </c>
      <c r="AG1352">
        <v>8.8474998474121094</v>
      </c>
      <c r="AH1352">
        <v>351.87500762939453</v>
      </c>
      <c r="AI1352">
        <v>16.404166857401531</v>
      </c>
      <c r="AJ1352">
        <v>0.85000000149011612</v>
      </c>
      <c r="AK1352">
        <v>6372.5370764202544</v>
      </c>
      <c r="AL1352">
        <v>-0.11717070849642927</v>
      </c>
      <c r="AM1352">
        <v>-5.9560289538808679E-3</v>
      </c>
      <c r="AN1352">
        <v>-2.6528229822832733E-2</v>
      </c>
      <c r="AO1352" t="s">
        <v>310</v>
      </c>
      <c r="AP1352">
        <v>6.6731781919623211E-3</v>
      </c>
      <c r="AQ1352">
        <v>2.7686467308603047</v>
      </c>
      <c r="AR1352">
        <v>39765.00783326423</v>
      </c>
      <c r="AS1352">
        <v>35721.91779970214</v>
      </c>
      <c r="AT1352">
        <v>513.88816968739127</v>
      </c>
      <c r="AU1352">
        <v>641.85210893910255</v>
      </c>
      <c r="AV1352">
        <v>583.50832407519135</v>
      </c>
      <c r="AW1352">
        <v>594.24652322418365</v>
      </c>
      <c r="AX1352">
        <v>592.77090764102866</v>
      </c>
      <c r="AY1352">
        <v>594.63460468119752</v>
      </c>
      <c r="AZ1352">
        <v>3.8165355275265669</v>
      </c>
      <c r="BA1352">
        <v>-8.7674961899788428</v>
      </c>
      <c r="BB1352">
        <v>82.045289273847686</v>
      </c>
      <c r="BC1352">
        <v>910.12200131507689</v>
      </c>
      <c r="BD1352">
        <v>7600.3063656153463</v>
      </c>
      <c r="BE1352" s="33">
        <v>0.13491249519089857</v>
      </c>
      <c r="BF1352" s="33"/>
    </row>
    <row r="1353" spans="3:58" x14ac:dyDescent="0.3">
      <c r="C1353" s="34">
        <v>44082</v>
      </c>
      <c r="D1353">
        <v>22967.826426246182</v>
      </c>
      <c r="E1353">
        <v>182.05287032104627</v>
      </c>
      <c r="F1353">
        <v>630.32631251005796</v>
      </c>
      <c r="G1353">
        <v>991.5715641548253</v>
      </c>
      <c r="H1353">
        <v>1330.1677769365795</v>
      </c>
      <c r="I1353">
        <v>713.84959201637253</v>
      </c>
      <c r="J1353" t="s">
        <v>310</v>
      </c>
      <c r="K1353">
        <v>301.93671541335232</v>
      </c>
      <c r="L1353">
        <v>368.37883239528583</v>
      </c>
      <c r="M1353">
        <v>357.25617602297132</v>
      </c>
      <c r="N1353">
        <v>1323.5388781567972</v>
      </c>
      <c r="O1353">
        <v>20.045522430317529</v>
      </c>
      <c r="P1353">
        <v>15.138071969795764</v>
      </c>
      <c r="Q1353">
        <v>3.0015158737127279</v>
      </c>
      <c r="R1353">
        <v>1432.1618226103089</v>
      </c>
      <c r="S1353">
        <v>1567.3261278774271</v>
      </c>
      <c r="T1353">
        <v>5900.0325545706037</v>
      </c>
      <c r="U1353">
        <v>2418.9842796195312</v>
      </c>
      <c r="V1353">
        <v>367.0269744437856</v>
      </c>
      <c r="W1353">
        <v>23.050000190734863</v>
      </c>
      <c r="X1353">
        <v>1.0459749698638916</v>
      </c>
      <c r="Y1353">
        <v>2.059999942779541</v>
      </c>
      <c r="Z1353" t="s">
        <v>310</v>
      </c>
      <c r="AA1353" t="s">
        <v>310</v>
      </c>
      <c r="AB1353" t="s">
        <v>310</v>
      </c>
      <c r="AC1353" t="s">
        <v>310</v>
      </c>
      <c r="AD1353" t="s">
        <v>310</v>
      </c>
      <c r="AE1353">
        <v>14198.274721999089</v>
      </c>
      <c r="AF1353">
        <v>89.975000381469727</v>
      </c>
      <c r="AG1353">
        <v>8.9800002574920654</v>
      </c>
      <c r="AH1353">
        <v>353.67501068115234</v>
      </c>
      <c r="AI1353">
        <v>17.099999904632568</v>
      </c>
      <c r="AJ1353">
        <v>1</v>
      </c>
      <c r="AK1353">
        <v>6200</v>
      </c>
      <c r="AL1353">
        <v>-0.11697598445634388</v>
      </c>
      <c r="AM1353">
        <v>-5.9509619756815801E-3</v>
      </c>
      <c r="AN1353">
        <v>-2.6335355115957342E-2</v>
      </c>
      <c r="AO1353" t="s">
        <v>310</v>
      </c>
      <c r="AP1353">
        <v>6.7845068844644314E-3</v>
      </c>
      <c r="AQ1353">
        <v>2.7909958767822727</v>
      </c>
      <c r="AR1353">
        <v>39682.713134914971</v>
      </c>
      <c r="AS1353">
        <v>36952.114732643182</v>
      </c>
      <c r="AT1353">
        <v>515.13515774391988</v>
      </c>
      <c r="AU1353">
        <v>646.9081533999514</v>
      </c>
      <c r="AV1353">
        <v>591.47576355373587</v>
      </c>
      <c r="AW1353">
        <v>598.86609498774806</v>
      </c>
      <c r="AX1353">
        <v>597.40720962545856</v>
      </c>
      <c r="AY1353">
        <v>600.90486179175514</v>
      </c>
      <c r="AZ1353">
        <v>3.9664813328649116</v>
      </c>
      <c r="BA1353">
        <v>-8.9480344326168346</v>
      </c>
      <c r="BB1353">
        <v>75.90473990291099</v>
      </c>
      <c r="BC1353">
        <v>897.32432066315027</v>
      </c>
      <c r="BD1353">
        <v>7667.1639354384397</v>
      </c>
      <c r="BE1353" s="33">
        <v>0.14222499852379164</v>
      </c>
      <c r="BF1353" s="33"/>
    </row>
    <row r="1354" spans="3:58" x14ac:dyDescent="0.3">
      <c r="C1354" s="34">
        <v>44083</v>
      </c>
      <c r="D1354">
        <v>22845.721335001585</v>
      </c>
      <c r="E1354">
        <v>179.61300927185383</v>
      </c>
      <c r="F1354">
        <v>606.23460508382561</v>
      </c>
      <c r="G1354">
        <v>993.48531115258731</v>
      </c>
      <c r="H1354">
        <v>1330.3268158550502</v>
      </c>
      <c r="I1354">
        <v>705.34164377024433</v>
      </c>
      <c r="J1354" t="s">
        <v>310</v>
      </c>
      <c r="K1354">
        <v>278.76000956583619</v>
      </c>
      <c r="L1354">
        <v>332.60896649892743</v>
      </c>
      <c r="M1354">
        <v>332.9835970556756</v>
      </c>
      <c r="N1354">
        <v>1320.6552361371612</v>
      </c>
      <c r="O1354">
        <v>20.201467796038287</v>
      </c>
      <c r="P1354">
        <v>15.274550323771564</v>
      </c>
      <c r="Q1354">
        <v>2.8458211159652382</v>
      </c>
      <c r="R1354">
        <v>1441.3550447293524</v>
      </c>
      <c r="S1354">
        <v>1520.433989002539</v>
      </c>
      <c r="T1354">
        <v>5900.0594237752421</v>
      </c>
      <c r="U1354">
        <v>2414.2955175983252</v>
      </c>
      <c r="V1354">
        <v>364.61411798133145</v>
      </c>
      <c r="W1354">
        <v>23.324999809265137</v>
      </c>
      <c r="X1354">
        <v>1.0440999865531921</v>
      </c>
      <c r="Y1354">
        <v>1.8749999403953552</v>
      </c>
      <c r="Z1354" t="s">
        <v>310</v>
      </c>
      <c r="AA1354" t="s">
        <v>310</v>
      </c>
      <c r="AB1354" t="s">
        <v>310</v>
      </c>
      <c r="AC1354" t="s">
        <v>310</v>
      </c>
      <c r="AD1354" t="s">
        <v>310</v>
      </c>
      <c r="AE1354">
        <v>14336.983348612383</v>
      </c>
      <c r="AF1354">
        <v>90.149997711181641</v>
      </c>
      <c r="AG1354">
        <v>8.9375</v>
      </c>
      <c r="AH1354">
        <v>358.22499847412109</v>
      </c>
      <c r="AI1354">
        <v>21.550000031789143</v>
      </c>
      <c r="AJ1354">
        <v>9.9999997764825821E-2</v>
      </c>
      <c r="AK1354">
        <v>6200</v>
      </c>
      <c r="AL1354">
        <v>-0.12080756275638085</v>
      </c>
      <c r="AM1354">
        <v>-6.1535561509608542E-3</v>
      </c>
      <c r="AN1354">
        <v>-2.7214122270918094E-2</v>
      </c>
      <c r="AO1354" t="s">
        <v>310</v>
      </c>
      <c r="AP1354">
        <v>7.1966777438655493E-3</v>
      </c>
      <c r="AQ1354">
        <v>2.6601986220610776</v>
      </c>
      <c r="AR1354">
        <v>39825.043180046829</v>
      </c>
      <c r="AS1354">
        <v>31626.655766600437</v>
      </c>
      <c r="AT1354">
        <v>509.63631781542199</v>
      </c>
      <c r="AU1354">
        <v>620.29052101970933</v>
      </c>
      <c r="AV1354">
        <v>560.66851086464317</v>
      </c>
      <c r="AW1354">
        <v>569.03138385387012</v>
      </c>
      <c r="AX1354">
        <v>565.85424930357362</v>
      </c>
      <c r="AY1354">
        <v>571.46299546000716</v>
      </c>
      <c r="AZ1354">
        <v>4.2535688643819674</v>
      </c>
      <c r="BA1354">
        <v>-10.198548864874313</v>
      </c>
      <c r="BB1354">
        <v>49.00876288761814</v>
      </c>
      <c r="BC1354">
        <v>934.49439504340103</v>
      </c>
      <c r="BD1354">
        <v>7799.9112457052815</v>
      </c>
      <c r="BE1354" s="33">
        <v>0.14143750009437403</v>
      </c>
      <c r="BF1354" s="33"/>
    </row>
    <row r="1355" spans="3:58" x14ac:dyDescent="0.3">
      <c r="C1355" s="34">
        <v>44084</v>
      </c>
      <c r="D1355">
        <v>22980.248413505546</v>
      </c>
      <c r="E1355">
        <v>182.0376194609579</v>
      </c>
      <c r="F1355">
        <v>605.6084925477295</v>
      </c>
      <c r="G1355">
        <v>992.94234642386698</v>
      </c>
      <c r="H1355">
        <v>1330.069689129642</v>
      </c>
      <c r="I1355">
        <v>706.48133001603708</v>
      </c>
      <c r="J1355" t="s">
        <v>310</v>
      </c>
      <c r="K1355">
        <v>281.20556401956384</v>
      </c>
      <c r="L1355">
        <v>328.85579942446594</v>
      </c>
      <c r="M1355">
        <v>334.94679172323782</v>
      </c>
      <c r="N1355">
        <v>1319.2130658401925</v>
      </c>
      <c r="O1355">
        <v>20.287708986368429</v>
      </c>
      <c r="P1355">
        <v>15.35790902911134</v>
      </c>
      <c r="Q1355">
        <v>2.9616247883058766</v>
      </c>
      <c r="R1355">
        <v>1446.824810316514</v>
      </c>
      <c r="S1355">
        <v>1518.5262997722891</v>
      </c>
      <c r="T1355">
        <v>5900.0037679283232</v>
      </c>
      <c r="U1355">
        <v>2411.4376423773338</v>
      </c>
      <c r="V1355">
        <v>363.94593176565041</v>
      </c>
      <c r="W1355">
        <v>23.399999618530273</v>
      </c>
      <c r="X1355">
        <v>1.043925017118454</v>
      </c>
      <c r="Y1355">
        <v>1.7849999666213989</v>
      </c>
      <c r="Z1355" t="s">
        <v>310</v>
      </c>
      <c r="AA1355" t="s">
        <v>310</v>
      </c>
      <c r="AB1355" t="s">
        <v>310</v>
      </c>
      <c r="AC1355" t="s">
        <v>310</v>
      </c>
      <c r="AD1355" t="s">
        <v>310</v>
      </c>
      <c r="AE1355">
        <v>14448.264246022765</v>
      </c>
      <c r="AF1355">
        <v>90.350000381469727</v>
      </c>
      <c r="AG1355">
        <v>8.8350002765655518</v>
      </c>
      <c r="AH1355">
        <v>362.32498931884766</v>
      </c>
      <c r="AI1355">
        <v>20.087499936421711</v>
      </c>
      <c r="AJ1355">
        <v>-0.20000000298023224</v>
      </c>
      <c r="AK1355">
        <v>6200</v>
      </c>
      <c r="AL1355">
        <v>-0.1219318287598154</v>
      </c>
      <c r="AM1355">
        <v>-6.1957774481710423E-3</v>
      </c>
      <c r="AN1355">
        <v>-2.7394602875238254E-2</v>
      </c>
      <c r="AO1355" t="s">
        <v>310</v>
      </c>
      <c r="AP1355">
        <v>7.5135835454383307E-3</v>
      </c>
      <c r="AQ1355">
        <v>2.6395009842026971</v>
      </c>
      <c r="AR1355">
        <v>39494.909453534674</v>
      </c>
      <c r="AS1355">
        <v>31089.237233264899</v>
      </c>
      <c r="AT1355">
        <v>510.43767965928754</v>
      </c>
      <c r="AU1355">
        <v>619.99735458096222</v>
      </c>
      <c r="AV1355">
        <v>559.96118719725609</v>
      </c>
      <c r="AW1355">
        <v>569.76918116866011</v>
      </c>
      <c r="AX1355">
        <v>567.04317174634082</v>
      </c>
      <c r="AY1355">
        <v>571.10984210219169</v>
      </c>
      <c r="AZ1355">
        <v>4.0951949572983377</v>
      </c>
      <c r="BA1355">
        <v>-10.017826639736638</v>
      </c>
      <c r="BB1355">
        <v>48.013591718434398</v>
      </c>
      <c r="BC1355">
        <v>898.97960510539758</v>
      </c>
      <c r="BD1355">
        <v>7799.3254329161</v>
      </c>
      <c r="BE1355" s="33">
        <v>0.14539166477819285</v>
      </c>
      <c r="BF1355" s="33"/>
    </row>
    <row r="1356" spans="3:58" x14ac:dyDescent="0.3">
      <c r="C1356" s="34">
        <v>44085</v>
      </c>
      <c r="D1356">
        <v>22998.804011158318</v>
      </c>
      <c r="E1356">
        <v>184.44990032410018</v>
      </c>
      <c r="F1356">
        <v>607.09968338639203</v>
      </c>
      <c r="G1356">
        <v>991.58135452279032</v>
      </c>
      <c r="H1356">
        <v>1330.0359256454476</v>
      </c>
      <c r="I1356">
        <v>708.29953951398159</v>
      </c>
      <c r="J1356" t="s">
        <v>310</v>
      </c>
      <c r="K1356">
        <v>293.0025734891999</v>
      </c>
      <c r="L1356">
        <v>342.09010941158613</v>
      </c>
      <c r="M1356">
        <v>342.1404148734801</v>
      </c>
      <c r="N1356">
        <v>1318.811030778453</v>
      </c>
      <c r="O1356">
        <v>20.4930623345081</v>
      </c>
      <c r="P1356">
        <v>15.551936827035068</v>
      </c>
      <c r="Q1356">
        <v>3.0959851572627359</v>
      </c>
      <c r="R1356">
        <v>1444.6642845976662</v>
      </c>
      <c r="S1356">
        <v>1502.0206019962977</v>
      </c>
      <c r="T1356">
        <v>5900.033939884157</v>
      </c>
      <c r="U1356">
        <v>2417.003257742389</v>
      </c>
      <c r="V1356">
        <v>363.5679573739485</v>
      </c>
      <c r="W1356">
        <v>23.175000190734863</v>
      </c>
      <c r="X1356">
        <v>0.99850000441074371</v>
      </c>
      <c r="Y1356">
        <v>1.8100000321865082</v>
      </c>
      <c r="Z1356" t="s">
        <v>310</v>
      </c>
      <c r="AA1356" t="s">
        <v>310</v>
      </c>
      <c r="AB1356" t="s">
        <v>310</v>
      </c>
      <c r="AC1356" t="s">
        <v>310</v>
      </c>
      <c r="AD1356" t="s">
        <v>310</v>
      </c>
      <c r="AE1356">
        <v>14338.87495342452</v>
      </c>
      <c r="AF1356">
        <v>90.249998092651367</v>
      </c>
      <c r="AG1356">
        <v>8.7350001335144043</v>
      </c>
      <c r="AH1356">
        <v>360.52500152587891</v>
      </c>
      <c r="AI1356">
        <v>18.262499411900837</v>
      </c>
      <c r="AJ1356">
        <v>2.5749999992549419</v>
      </c>
      <c r="AK1356">
        <v>6200</v>
      </c>
      <c r="AL1356">
        <v>-0.12116918476712231</v>
      </c>
      <c r="AM1356">
        <v>-6.1324747699463599E-3</v>
      </c>
      <c r="AN1356">
        <v>-2.7197301946008254E-2</v>
      </c>
      <c r="AO1356" t="s">
        <v>310</v>
      </c>
      <c r="AP1356">
        <v>7.0478030092312833E-3</v>
      </c>
      <c r="AQ1356">
        <v>2.6811300163202039</v>
      </c>
      <c r="AR1356">
        <v>39823.653885312233</v>
      </c>
      <c r="AS1356">
        <v>31569.480602009931</v>
      </c>
      <c r="AT1356">
        <v>509.52202546778193</v>
      </c>
      <c r="AU1356">
        <v>622.00194190016725</v>
      </c>
      <c r="AV1356">
        <v>559.5407688441428</v>
      </c>
      <c r="AW1356">
        <v>571.56034071208262</v>
      </c>
      <c r="AX1356">
        <v>569.26217500582595</v>
      </c>
      <c r="AY1356">
        <v>571.46583786268957</v>
      </c>
      <c r="AZ1356">
        <v>3.5942483492450252</v>
      </c>
      <c r="BA1356">
        <v>-9.5634379417118591</v>
      </c>
      <c r="BB1356">
        <v>58.930914358002944</v>
      </c>
      <c r="BC1356">
        <v>874.20595438220505</v>
      </c>
      <c r="BD1356">
        <v>7800.6573369238613</v>
      </c>
      <c r="BE1356" s="33">
        <v>0.13532083295285702</v>
      </c>
      <c r="BF1356" s="33"/>
    </row>
    <row r="1357" spans="3:58" x14ac:dyDescent="0.3">
      <c r="C1357" s="34">
        <v>44086</v>
      </c>
      <c r="D1357">
        <v>22999.629698291566</v>
      </c>
      <c r="E1357">
        <v>184.15204167629162</v>
      </c>
      <c r="F1357">
        <v>617.79262916512437</v>
      </c>
      <c r="G1357">
        <v>992.78760416733098</v>
      </c>
      <c r="H1357">
        <v>1329.979625611029</v>
      </c>
      <c r="I1357">
        <v>709.02029820900646</v>
      </c>
      <c r="J1357" t="s">
        <v>310</v>
      </c>
      <c r="K1357">
        <v>304.34006549418285</v>
      </c>
      <c r="L1357">
        <v>360.66615960259747</v>
      </c>
      <c r="M1357">
        <v>350.76416167948616</v>
      </c>
      <c r="N1357">
        <v>1319.2746121221228</v>
      </c>
      <c r="O1357">
        <v>20.407117743719496</v>
      </c>
      <c r="P1357">
        <v>15.460247788141288</v>
      </c>
      <c r="Q1357">
        <v>3.2599051385665128</v>
      </c>
      <c r="R1357">
        <v>1439.362683959012</v>
      </c>
      <c r="S1357">
        <v>1473.8344161443149</v>
      </c>
      <c r="T1357">
        <v>5900.013570483864</v>
      </c>
      <c r="U1357">
        <v>2414.4063177236767</v>
      </c>
      <c r="V1357">
        <v>363.56250115077768</v>
      </c>
      <c r="W1357">
        <v>23.025000095367432</v>
      </c>
      <c r="X1357">
        <v>1.0194749981164932</v>
      </c>
      <c r="Y1357">
        <v>1.7899999916553497</v>
      </c>
      <c r="Z1357" t="s">
        <v>310</v>
      </c>
      <c r="AA1357" t="s">
        <v>310</v>
      </c>
      <c r="AB1357" t="s">
        <v>310</v>
      </c>
      <c r="AC1357" t="s">
        <v>310</v>
      </c>
      <c r="AD1357" t="s">
        <v>310</v>
      </c>
      <c r="AE1357">
        <v>14478.426650877873</v>
      </c>
      <c r="AF1357">
        <v>90.049999237060547</v>
      </c>
      <c r="AG1357">
        <v>8.8375000953674316</v>
      </c>
      <c r="AH1357">
        <v>356.15000152587891</v>
      </c>
      <c r="AI1357">
        <v>16.787499745686848</v>
      </c>
      <c r="AJ1357">
        <v>1.625</v>
      </c>
      <c r="AK1357">
        <v>6200</v>
      </c>
      <c r="AL1357">
        <v>-0.11849750198557564</v>
      </c>
      <c r="AM1357">
        <v>-6.0268052789895707E-3</v>
      </c>
      <c r="AN1357">
        <v>-2.6764662437321493E-2</v>
      </c>
      <c r="AO1357" t="s">
        <v>310</v>
      </c>
      <c r="AP1357">
        <v>6.9138092617311124E-3</v>
      </c>
      <c r="AQ1357">
        <v>2.7330236791136127</v>
      </c>
      <c r="AR1357">
        <v>40143.695257963293</v>
      </c>
      <c r="AS1357">
        <v>34612.275727937224</v>
      </c>
      <c r="AT1357">
        <v>511.34456988834791</v>
      </c>
      <c r="AU1357">
        <v>633.41820728747143</v>
      </c>
      <c r="AV1357">
        <v>572.67322801968294</v>
      </c>
      <c r="AW1357">
        <v>583.98122373354238</v>
      </c>
      <c r="AX1357">
        <v>582.41105072161747</v>
      </c>
      <c r="AY1357">
        <v>584.09773603914891</v>
      </c>
      <c r="AZ1357">
        <v>3.6845248193526889</v>
      </c>
      <c r="BA1357">
        <v>-9.1444557390716064</v>
      </c>
      <c r="BB1357">
        <v>70.178664385022586</v>
      </c>
      <c r="BC1357">
        <v>854.76849631852122</v>
      </c>
      <c r="BD1357">
        <v>7800.6384324972978</v>
      </c>
      <c r="BE1357" s="33">
        <v>0.13337500020861626</v>
      </c>
      <c r="BF1357" s="33"/>
    </row>
    <row r="1358" spans="3:58" x14ac:dyDescent="0.3">
      <c r="C1358" s="34">
        <v>44087</v>
      </c>
      <c r="D1358">
        <v>22999.751170646123</v>
      </c>
      <c r="E1358">
        <v>183.49023617152372</v>
      </c>
      <c r="F1358">
        <v>629.39392750880279</v>
      </c>
      <c r="G1358">
        <v>993.32773103273348</v>
      </c>
      <c r="H1358">
        <v>1331.1020406313846</v>
      </c>
      <c r="I1358">
        <v>708.6634709928727</v>
      </c>
      <c r="J1358" t="s">
        <v>310</v>
      </c>
      <c r="K1358">
        <v>308.3031465313577</v>
      </c>
      <c r="L1358">
        <v>364.81592494870938</v>
      </c>
      <c r="M1358">
        <v>353.94374292451982</v>
      </c>
      <c r="N1358">
        <v>1322.9093867414724</v>
      </c>
      <c r="O1358">
        <v>20.138061240400962</v>
      </c>
      <c r="P1358">
        <v>15.241400288416205</v>
      </c>
      <c r="Q1358">
        <v>2.9595465246281467</v>
      </c>
      <c r="R1358">
        <v>1450.6592707772638</v>
      </c>
      <c r="S1358">
        <v>1500.5776918335996</v>
      </c>
      <c r="T1358">
        <v>5900.0352411275671</v>
      </c>
      <c r="U1358">
        <v>2426.2502569303183</v>
      </c>
      <c r="V1358">
        <v>364.67806810897775</v>
      </c>
      <c r="W1358">
        <v>22.924999713897705</v>
      </c>
      <c r="X1358">
        <v>1.0230500102043152</v>
      </c>
      <c r="Y1358">
        <v>1.7949999570846558</v>
      </c>
      <c r="Z1358" t="s">
        <v>310</v>
      </c>
      <c r="AA1358" t="s">
        <v>310</v>
      </c>
      <c r="AB1358" t="s">
        <v>310</v>
      </c>
      <c r="AC1358" t="s">
        <v>310</v>
      </c>
      <c r="AD1358" t="s">
        <v>310</v>
      </c>
      <c r="AE1358">
        <v>14503.62858909281</v>
      </c>
      <c r="AF1358">
        <v>90.225002288818359</v>
      </c>
      <c r="AG1358">
        <v>8.9700000286102295</v>
      </c>
      <c r="AH1358">
        <v>356.72499084472656</v>
      </c>
      <c r="AI1358">
        <v>18.770833492279053</v>
      </c>
      <c r="AJ1358">
        <v>1</v>
      </c>
      <c r="AK1358">
        <v>6200</v>
      </c>
      <c r="AL1358">
        <v>-0.11959672754774874</v>
      </c>
      <c r="AM1358">
        <v>-6.1266923744019109E-3</v>
      </c>
      <c r="AN1358">
        <v>-2.6867880136886613E-2</v>
      </c>
      <c r="AO1358" t="s">
        <v>310</v>
      </c>
      <c r="AP1358">
        <v>6.6933942447467039E-3</v>
      </c>
      <c r="AQ1358">
        <v>2.7008515726024891</v>
      </c>
      <c r="AR1358">
        <v>39897.130577187127</v>
      </c>
      <c r="AS1358">
        <v>38282.162712811012</v>
      </c>
      <c r="AT1358">
        <v>511.62282277301995</v>
      </c>
      <c r="AU1358">
        <v>646.13958214160311</v>
      </c>
      <c r="AV1358">
        <v>590.36330809649098</v>
      </c>
      <c r="AW1358">
        <v>599.20162566013016</v>
      </c>
      <c r="AX1358">
        <v>598.04059020798559</v>
      </c>
      <c r="AY1358">
        <v>600.63426887971275</v>
      </c>
      <c r="AZ1358">
        <v>3.8288227219177773</v>
      </c>
      <c r="BA1358">
        <v>-8.8317550519200427</v>
      </c>
      <c r="BB1358">
        <v>74.367889404912532</v>
      </c>
      <c r="BC1358">
        <v>851.95251696770231</v>
      </c>
      <c r="BD1358">
        <v>7800.2555716208353</v>
      </c>
      <c r="BE1358" s="33">
        <v>0.14001666568219662</v>
      </c>
      <c r="BF1358" s="33"/>
    </row>
    <row r="1359" spans="3:58" x14ac:dyDescent="0.3">
      <c r="C1359" s="34">
        <v>44088</v>
      </c>
      <c r="D1359">
        <v>22999.416101047187</v>
      </c>
      <c r="E1359">
        <v>182.76413417102538</v>
      </c>
      <c r="F1359">
        <v>632.6728442171534</v>
      </c>
      <c r="G1359">
        <v>993.89689196878874</v>
      </c>
      <c r="H1359">
        <v>1335.0514211028014</v>
      </c>
      <c r="I1359">
        <v>706.96232851115542</v>
      </c>
      <c r="J1359" t="s">
        <v>310</v>
      </c>
      <c r="K1359">
        <v>308.03848477496325</v>
      </c>
      <c r="L1359">
        <v>364.05338424893102</v>
      </c>
      <c r="M1359">
        <v>358.36707481080089</v>
      </c>
      <c r="N1359">
        <v>1324.5826156444359</v>
      </c>
      <c r="O1359">
        <v>20.017257010275813</v>
      </c>
      <c r="P1359">
        <v>15.112349305204033</v>
      </c>
      <c r="Q1359">
        <v>3.0814165615371381</v>
      </c>
      <c r="R1359">
        <v>1446.4230896665272</v>
      </c>
      <c r="S1359">
        <v>1504.6548802579496</v>
      </c>
      <c r="T1359">
        <v>5899.8925881011255</v>
      </c>
      <c r="U1359">
        <v>2423.0220384550121</v>
      </c>
      <c r="V1359">
        <v>365.13535810443005</v>
      </c>
      <c r="W1359">
        <v>23.425000190734863</v>
      </c>
      <c r="X1359">
        <v>1.0223000049591064</v>
      </c>
      <c r="Y1359">
        <v>1.8300000131130219</v>
      </c>
      <c r="Z1359" t="s">
        <v>310</v>
      </c>
      <c r="AA1359" t="s">
        <v>310</v>
      </c>
      <c r="AB1359" t="s">
        <v>310</v>
      </c>
      <c r="AC1359" t="s">
        <v>310</v>
      </c>
      <c r="AD1359" t="s">
        <v>310</v>
      </c>
      <c r="AE1359">
        <v>14585.09426797073</v>
      </c>
      <c r="AF1359">
        <v>89.925003051757813</v>
      </c>
      <c r="AG1359">
        <v>8.9624998569488525</v>
      </c>
      <c r="AH1359">
        <v>361.04998779296875</v>
      </c>
      <c r="AI1359">
        <v>19.829166571299236</v>
      </c>
      <c r="AJ1359">
        <v>0.32500000111758709</v>
      </c>
      <c r="AK1359">
        <v>6200</v>
      </c>
      <c r="AL1359">
        <v>-0.11938041308878208</v>
      </c>
      <c r="AM1359">
        <v>-6.1233859197381332E-3</v>
      </c>
      <c r="AN1359">
        <v>-2.6803972307946702E-2</v>
      </c>
      <c r="AO1359" t="s">
        <v>310</v>
      </c>
      <c r="AP1359">
        <v>6.6621054937547903E-3</v>
      </c>
      <c r="AQ1359">
        <v>2.7176716244805776</v>
      </c>
      <c r="AR1359">
        <v>39527.302695243852</v>
      </c>
      <c r="AS1359">
        <v>39478.779091248165</v>
      </c>
      <c r="AT1359">
        <v>510.72884744786586</v>
      </c>
      <c r="AU1359">
        <v>649.56855625065077</v>
      </c>
      <c r="AV1359">
        <v>594.42698965704471</v>
      </c>
      <c r="AW1359">
        <v>602.71894524958577</v>
      </c>
      <c r="AX1359">
        <v>601.68769398257439</v>
      </c>
      <c r="AY1359">
        <v>604.36164030593625</v>
      </c>
      <c r="AZ1359">
        <v>3.6789934653271383</v>
      </c>
      <c r="BA1359">
        <v>-8.9186368457828866</v>
      </c>
      <c r="BB1359">
        <v>73.040319400247355</v>
      </c>
      <c r="BC1359">
        <v>850.37720756257249</v>
      </c>
      <c r="BD1359">
        <v>7799.8611557476688</v>
      </c>
      <c r="BE1359" s="33">
        <v>0.14546666791041693</v>
      </c>
      <c r="BF1359" s="33"/>
    </row>
    <row r="1360" spans="3:58" x14ac:dyDescent="0.3">
      <c r="C1360" s="34">
        <v>44089</v>
      </c>
      <c r="D1360">
        <v>22590.693254351048</v>
      </c>
      <c r="E1360">
        <v>182.43959991953241</v>
      </c>
      <c r="F1360">
        <v>619.61069600470887</v>
      </c>
      <c r="G1360">
        <v>993.37224587242383</v>
      </c>
      <c r="H1360">
        <v>1335.0692438347655</v>
      </c>
      <c r="I1360">
        <v>707.2760408093967</v>
      </c>
      <c r="J1360" t="s">
        <v>310</v>
      </c>
      <c r="K1360">
        <v>307.01318617558729</v>
      </c>
      <c r="L1360">
        <v>361.22667981281148</v>
      </c>
      <c r="M1360">
        <v>357.70213482183345</v>
      </c>
      <c r="N1360">
        <v>1322.8924530283273</v>
      </c>
      <c r="O1360">
        <v>20.092597857418124</v>
      </c>
      <c r="P1360">
        <v>15.183826255240392</v>
      </c>
      <c r="Q1360">
        <v>3.1335801595098354</v>
      </c>
      <c r="R1360">
        <v>1441.4467722976153</v>
      </c>
      <c r="S1360">
        <v>1501.3319932638381</v>
      </c>
      <c r="T1360">
        <v>5900.1224600343694</v>
      </c>
      <c r="U1360">
        <v>2417.6892807530903</v>
      </c>
      <c r="V1360">
        <v>365.51947244075518</v>
      </c>
      <c r="W1360">
        <v>23.150000095367432</v>
      </c>
      <c r="X1360">
        <v>1.0342499911785126</v>
      </c>
      <c r="Y1360">
        <v>1.8400000333786011</v>
      </c>
      <c r="Z1360" t="s">
        <v>310</v>
      </c>
      <c r="AA1360" t="s">
        <v>310</v>
      </c>
      <c r="AB1360" t="s">
        <v>310</v>
      </c>
      <c r="AC1360" t="s">
        <v>310</v>
      </c>
      <c r="AD1360" t="s">
        <v>310</v>
      </c>
      <c r="AE1360">
        <v>14294.26191873033</v>
      </c>
      <c r="AF1360">
        <v>89.800003051757813</v>
      </c>
      <c r="AG1360">
        <v>9.0550000667572021</v>
      </c>
      <c r="AH1360">
        <v>363.19999694824219</v>
      </c>
      <c r="AI1360">
        <v>19.225000063578289</v>
      </c>
      <c r="AJ1360">
        <v>0.10000000149011612</v>
      </c>
      <c r="AK1360">
        <v>6838.819924725427</v>
      </c>
      <c r="AL1360">
        <v>-0.12006902558096272</v>
      </c>
      <c r="AM1360">
        <v>-6.121771733854444E-3</v>
      </c>
      <c r="AN1360">
        <v>-2.6814481631389622E-2</v>
      </c>
      <c r="AO1360" t="s">
        <v>310</v>
      </c>
      <c r="AP1360">
        <v>6.7201700259456884E-3</v>
      </c>
      <c r="AQ1360">
        <v>2.7145646445361384</v>
      </c>
      <c r="AR1360">
        <v>39339.233275887964</v>
      </c>
      <c r="AS1360">
        <v>36125.347642091503</v>
      </c>
      <c r="AT1360">
        <v>506.71713385930741</v>
      </c>
      <c r="AU1360">
        <v>635.98618256369252</v>
      </c>
      <c r="AV1360">
        <v>579.44137743508941</v>
      </c>
      <c r="AW1360">
        <v>589.9180272854328</v>
      </c>
      <c r="AX1360">
        <v>588.63101184076561</v>
      </c>
      <c r="AY1360">
        <v>590.57327316001351</v>
      </c>
      <c r="AZ1360">
        <v>4.1034800628795916</v>
      </c>
      <c r="BA1360">
        <v>-8.8025505970957472</v>
      </c>
      <c r="BB1360">
        <v>71.136464239034254</v>
      </c>
      <c r="BC1360">
        <v>844.74264299131187</v>
      </c>
      <c r="BD1360">
        <v>7800.1424087011856</v>
      </c>
      <c r="BE1360" s="33">
        <v>0.1489625001947085</v>
      </c>
      <c r="BF1360" s="33"/>
    </row>
    <row r="1361" spans="3:58" x14ac:dyDescent="0.3">
      <c r="C1361" s="34">
        <v>44090</v>
      </c>
      <c r="D1361">
        <v>22500.567764631262</v>
      </c>
      <c r="E1361">
        <v>182.29417247629721</v>
      </c>
      <c r="F1361">
        <v>617.99306202110631</v>
      </c>
      <c r="G1361">
        <v>992.81779140873812</v>
      </c>
      <c r="H1361">
        <v>1336.2113370622221</v>
      </c>
      <c r="I1361">
        <v>708.23409220285998</v>
      </c>
      <c r="J1361" t="s">
        <v>310</v>
      </c>
      <c r="K1361">
        <v>309.16657099407138</v>
      </c>
      <c r="L1361">
        <v>364.98485500461186</v>
      </c>
      <c r="M1361">
        <v>358.7038919699861</v>
      </c>
      <c r="N1361">
        <v>1322.3135724812357</v>
      </c>
      <c r="O1361">
        <v>20.269507988746206</v>
      </c>
      <c r="P1361">
        <v>15.34268172648008</v>
      </c>
      <c r="Q1361">
        <v>3.302215912568299</v>
      </c>
      <c r="R1361">
        <v>1434.0259170645145</v>
      </c>
      <c r="S1361">
        <v>1492.9240150476576</v>
      </c>
      <c r="T1361">
        <v>5899.9334669642631</v>
      </c>
      <c r="U1361">
        <v>2413.5380201325793</v>
      </c>
      <c r="V1361">
        <v>364.93494710121831</v>
      </c>
      <c r="W1361">
        <v>23.075000286102295</v>
      </c>
      <c r="X1361">
        <v>1.0307250320911407</v>
      </c>
      <c r="Y1361">
        <v>1.8550000190734863</v>
      </c>
      <c r="Z1361" t="s">
        <v>310</v>
      </c>
      <c r="AA1361" t="s">
        <v>310</v>
      </c>
      <c r="AB1361" t="s">
        <v>310</v>
      </c>
      <c r="AC1361" t="s">
        <v>310</v>
      </c>
      <c r="AD1361" t="s">
        <v>310</v>
      </c>
      <c r="AE1361">
        <v>14273.265755171484</v>
      </c>
      <c r="AF1361">
        <v>89.800003051757813</v>
      </c>
      <c r="AG1361">
        <v>8.9549999237060547</v>
      </c>
      <c r="AH1361">
        <v>357.34999084472656</v>
      </c>
      <c r="AI1361">
        <v>18.254166285196941</v>
      </c>
      <c r="AJ1361">
        <v>1.9749999288469553</v>
      </c>
      <c r="AK1361">
        <v>7200</v>
      </c>
      <c r="AL1361">
        <v>-0.11815515216313333</v>
      </c>
      <c r="AM1361">
        <v>-6.0276601562119676E-3</v>
      </c>
      <c r="AN1361">
        <v>-2.6576642733654048E-2</v>
      </c>
      <c r="AO1361" t="s">
        <v>310</v>
      </c>
      <c r="AP1361">
        <v>6.7975581422774194E-3</v>
      </c>
      <c r="AQ1361">
        <v>2.7570149361807199</v>
      </c>
      <c r="AR1361">
        <v>39396.849440473066</v>
      </c>
      <c r="AS1361">
        <v>35854.682224523662</v>
      </c>
      <c r="AT1361">
        <v>504.11245186739677</v>
      </c>
      <c r="AU1361">
        <v>634.38819046500976</v>
      </c>
      <c r="AV1361">
        <v>574.7855378169902</v>
      </c>
      <c r="AW1361">
        <v>586.84651612920902</v>
      </c>
      <c r="AX1361">
        <v>585.56102107407719</v>
      </c>
      <c r="AY1361">
        <v>586.56607110616517</v>
      </c>
      <c r="AZ1361">
        <v>3.7819890841585733</v>
      </c>
      <c r="BA1361">
        <v>-8.9107145164845587</v>
      </c>
      <c r="BB1361">
        <v>73.21280420611015</v>
      </c>
      <c r="BC1361">
        <v>856.59713567914878</v>
      </c>
      <c r="BD1361">
        <v>7800.8018219255464</v>
      </c>
      <c r="BE1361" s="33">
        <v>0.1421916720767816</v>
      </c>
      <c r="BF1361" s="33"/>
    </row>
    <row r="1362" spans="3:58" x14ac:dyDescent="0.3">
      <c r="C1362" s="34">
        <v>44091</v>
      </c>
      <c r="D1362">
        <v>22497.891818419663</v>
      </c>
      <c r="E1362">
        <v>181.79661777728498</v>
      </c>
      <c r="F1362">
        <v>621.2420242063306</v>
      </c>
      <c r="G1362">
        <v>993.73289908865263</v>
      </c>
      <c r="H1362">
        <v>1340.0637625760733</v>
      </c>
      <c r="I1362">
        <v>707.49131315582508</v>
      </c>
      <c r="J1362" t="s">
        <v>310</v>
      </c>
      <c r="K1362">
        <v>311.0483912719435</v>
      </c>
      <c r="L1362">
        <v>368.0047290500637</v>
      </c>
      <c r="M1362">
        <v>360.34835742258053</v>
      </c>
      <c r="N1362">
        <v>1327.4806773826967</v>
      </c>
      <c r="O1362">
        <v>20.27208553139846</v>
      </c>
      <c r="P1362">
        <v>15.360758113624165</v>
      </c>
      <c r="Q1362">
        <v>3.267009535862115</v>
      </c>
      <c r="R1362">
        <v>1433.7599601670511</v>
      </c>
      <c r="S1362">
        <v>1498.1445380932198</v>
      </c>
      <c r="T1362">
        <v>5899.9365873943789</v>
      </c>
      <c r="U1362">
        <v>2422.5649550850781</v>
      </c>
      <c r="V1362">
        <v>365.19409494425713</v>
      </c>
      <c r="W1362">
        <v>23.100000381469727</v>
      </c>
      <c r="X1362">
        <v>1.0426250100135803</v>
      </c>
      <c r="Y1362">
        <v>1.8300000429153442</v>
      </c>
      <c r="Z1362" t="s">
        <v>310</v>
      </c>
      <c r="AA1362" t="s">
        <v>310</v>
      </c>
      <c r="AB1362" t="s">
        <v>310</v>
      </c>
      <c r="AC1362" t="s">
        <v>310</v>
      </c>
      <c r="AD1362" t="s">
        <v>310</v>
      </c>
      <c r="AE1362">
        <v>14399.011310720642</v>
      </c>
      <c r="AF1362">
        <v>90.175003051757813</v>
      </c>
      <c r="AG1362">
        <v>8.9099998474121094</v>
      </c>
      <c r="AH1362">
        <v>358.97500610351563</v>
      </c>
      <c r="AI1362">
        <v>21.920833587646484</v>
      </c>
      <c r="AJ1362">
        <v>2.5999999046325684</v>
      </c>
      <c r="AK1362">
        <v>7200</v>
      </c>
      <c r="AL1362">
        <v>-0.11747546597238118</v>
      </c>
      <c r="AM1362">
        <v>-6.0333296982875203E-3</v>
      </c>
      <c r="AN1362">
        <v>-2.653824891906326E-2</v>
      </c>
      <c r="AO1362" t="s">
        <v>310</v>
      </c>
      <c r="AP1362">
        <v>6.7486851116811408E-3</v>
      </c>
      <c r="AQ1362">
        <v>2.7422504173359257</v>
      </c>
      <c r="AR1362">
        <v>39390.26562880526</v>
      </c>
      <c r="AS1362">
        <v>37588.479623660874</v>
      </c>
      <c r="AT1362">
        <v>502.42373950195088</v>
      </c>
      <c r="AU1362">
        <v>637.98747790193181</v>
      </c>
      <c r="AV1362">
        <v>577.78373055262</v>
      </c>
      <c r="AW1362">
        <v>589.20548265353978</v>
      </c>
      <c r="AX1362">
        <v>587.81061893230844</v>
      </c>
      <c r="AY1362">
        <v>589.36354043236474</v>
      </c>
      <c r="AZ1362">
        <v>3.6308055337021048</v>
      </c>
      <c r="BA1362">
        <v>-8.7527249279685062</v>
      </c>
      <c r="BB1362">
        <v>75.440364568245656</v>
      </c>
      <c r="BC1362">
        <v>821.22815608251017</v>
      </c>
      <c r="BD1362">
        <v>7798.3411501178834</v>
      </c>
      <c r="BE1362" s="33">
        <v>0.15646667095522085</v>
      </c>
      <c r="BF1362" s="33"/>
    </row>
    <row r="1363" spans="3:58" x14ac:dyDescent="0.3">
      <c r="C1363" s="34">
        <v>44092</v>
      </c>
      <c r="D1363">
        <v>22027.557216037119</v>
      </c>
      <c r="E1363">
        <v>181.49105687181873</v>
      </c>
      <c r="F1363">
        <v>610.25868010396027</v>
      </c>
      <c r="G1363">
        <v>993.87043318227552</v>
      </c>
      <c r="H1363">
        <v>1340.2958094919354</v>
      </c>
      <c r="I1363">
        <v>707.04205630295689</v>
      </c>
      <c r="J1363" t="s">
        <v>310</v>
      </c>
      <c r="K1363">
        <v>306.35810081185997</v>
      </c>
      <c r="L1363">
        <v>357.23427245756113</v>
      </c>
      <c r="M1363">
        <v>358.76899481962141</v>
      </c>
      <c r="N1363">
        <v>1326.3290394255821</v>
      </c>
      <c r="O1363">
        <v>19.885405035672274</v>
      </c>
      <c r="P1363">
        <v>14.97157389848697</v>
      </c>
      <c r="Q1363">
        <v>3.2404279798932434</v>
      </c>
      <c r="R1363">
        <v>1434.5779391069218</v>
      </c>
      <c r="S1363">
        <v>1499.0112190235711</v>
      </c>
      <c r="T1363">
        <v>5900.0666813607977</v>
      </c>
      <c r="U1363">
        <v>2416.0970894417187</v>
      </c>
      <c r="V1363">
        <v>366.85542028839154</v>
      </c>
      <c r="W1363">
        <v>23.025000095367432</v>
      </c>
      <c r="X1363">
        <v>1.0510749816894531</v>
      </c>
      <c r="Y1363">
        <v>1.8500000238418579</v>
      </c>
      <c r="Z1363" t="s">
        <v>310</v>
      </c>
      <c r="AA1363" t="s">
        <v>310</v>
      </c>
      <c r="AB1363" t="s">
        <v>310</v>
      </c>
      <c r="AC1363" t="s">
        <v>310</v>
      </c>
      <c r="AD1363" t="s">
        <v>310</v>
      </c>
      <c r="AE1363">
        <v>14029.845191264611</v>
      </c>
      <c r="AF1363">
        <v>89.774999618530273</v>
      </c>
      <c r="AG1363">
        <v>8.8424997329711914</v>
      </c>
      <c r="AH1363">
        <v>359.75000762939453</v>
      </c>
      <c r="AI1363">
        <v>20.291667064030964</v>
      </c>
      <c r="AJ1363">
        <v>1.0999999940395355</v>
      </c>
      <c r="AK1363">
        <v>7200</v>
      </c>
      <c r="AL1363">
        <v>-0.11838328075973099</v>
      </c>
      <c r="AM1363">
        <v>-6.0628585209794791E-3</v>
      </c>
      <c r="AN1363">
        <v>-2.6546100543811166E-2</v>
      </c>
      <c r="AO1363" t="s">
        <v>310</v>
      </c>
      <c r="AP1363">
        <v>6.7435499488612228E-3</v>
      </c>
      <c r="AQ1363">
        <v>2.7315881953104166</v>
      </c>
      <c r="AR1363">
        <v>38988.068300080573</v>
      </c>
      <c r="AS1363">
        <v>34124.138108155836</v>
      </c>
      <c r="AT1363">
        <v>501.22569110240471</v>
      </c>
      <c r="AU1363">
        <v>626.82749555259568</v>
      </c>
      <c r="AV1363">
        <v>561.47714048652949</v>
      </c>
      <c r="AW1363">
        <v>574.57867718737884</v>
      </c>
      <c r="AX1363">
        <v>572.62209995798162</v>
      </c>
      <c r="AY1363">
        <v>574.12731485211248</v>
      </c>
      <c r="AZ1363">
        <v>3.6610232415082389</v>
      </c>
      <c r="BA1363">
        <v>-8.9169397654496585</v>
      </c>
      <c r="BB1363">
        <v>71.884435835669493</v>
      </c>
      <c r="BC1363">
        <v>803.41937968060324</v>
      </c>
      <c r="BD1363">
        <v>7800.8147743885565</v>
      </c>
      <c r="BE1363" s="33">
        <v>0.14861250358323255</v>
      </c>
      <c r="BF1363" s="33"/>
    </row>
    <row r="1364" spans="3:58" x14ac:dyDescent="0.3">
      <c r="C1364" s="34">
        <v>44093</v>
      </c>
      <c r="D1364">
        <v>22000.452754024027</v>
      </c>
      <c r="E1364">
        <v>181.1942049228461</v>
      </c>
      <c r="F1364">
        <v>599.26065614856896</v>
      </c>
      <c r="G1364">
        <v>993.43234319066062</v>
      </c>
      <c r="H1364">
        <v>1339.9972992468904</v>
      </c>
      <c r="I1364">
        <v>713.3805634211601</v>
      </c>
      <c r="J1364" t="s">
        <v>310</v>
      </c>
      <c r="K1364">
        <v>300.23270763265225</v>
      </c>
      <c r="L1364">
        <v>351.80297019868078</v>
      </c>
      <c r="M1364">
        <v>351.1538258039767</v>
      </c>
      <c r="N1364">
        <v>1323.8310134343012</v>
      </c>
      <c r="O1364">
        <v>20.021861915666673</v>
      </c>
      <c r="P1364">
        <v>15.088973807868994</v>
      </c>
      <c r="Q1364">
        <v>3.3079201341019986</v>
      </c>
      <c r="R1364">
        <v>1426.1492815092554</v>
      </c>
      <c r="S1364">
        <v>1495.4207604360975</v>
      </c>
      <c r="T1364">
        <v>5900.0166621605149</v>
      </c>
      <c r="U1364">
        <v>2411.9604676929939</v>
      </c>
      <c r="V1364">
        <v>366.52794670818457</v>
      </c>
      <c r="W1364">
        <v>23</v>
      </c>
      <c r="X1364">
        <v>1.0665500164031982</v>
      </c>
      <c r="Y1364">
        <v>1.8300000429153442</v>
      </c>
      <c r="Z1364" t="s">
        <v>310</v>
      </c>
      <c r="AA1364" t="s">
        <v>310</v>
      </c>
      <c r="AB1364" t="s">
        <v>310</v>
      </c>
      <c r="AC1364" t="s">
        <v>310</v>
      </c>
      <c r="AD1364" t="s">
        <v>310</v>
      </c>
      <c r="AE1364">
        <v>13954.790834513069</v>
      </c>
      <c r="AF1364">
        <v>89.899999618530273</v>
      </c>
      <c r="AG1364">
        <v>8.8499996662139893</v>
      </c>
      <c r="AH1364">
        <v>361.40000152587891</v>
      </c>
      <c r="AI1364">
        <v>20.429166396458943</v>
      </c>
      <c r="AJ1364">
        <v>0.60000002384185791</v>
      </c>
      <c r="AK1364">
        <v>7200</v>
      </c>
      <c r="AL1364">
        <v>-0.11816169752119414</v>
      </c>
      <c r="AM1364">
        <v>-6.0822830121451763E-3</v>
      </c>
      <c r="AN1364">
        <v>-2.6695782116562972E-2</v>
      </c>
      <c r="AO1364" t="s">
        <v>310</v>
      </c>
      <c r="AP1364">
        <v>6.8917248363322171E-3</v>
      </c>
      <c r="AQ1364">
        <v>2.7053678592048125</v>
      </c>
      <c r="AR1364">
        <v>39360.329740702466</v>
      </c>
      <c r="AS1364">
        <v>31410.912412756748</v>
      </c>
      <c r="AT1364">
        <v>499.22041826679788</v>
      </c>
      <c r="AU1364">
        <v>615.03863625684801</v>
      </c>
      <c r="AV1364">
        <v>549.28943063146983</v>
      </c>
      <c r="AW1364">
        <v>562.89094937848938</v>
      </c>
      <c r="AX1364">
        <v>560.56443289019944</v>
      </c>
      <c r="AY1364">
        <v>562.08616147110229</v>
      </c>
      <c r="AZ1364">
        <v>3.7809486842902595</v>
      </c>
      <c r="BA1364">
        <v>-9.0088636313012849</v>
      </c>
      <c r="BB1364">
        <v>67.495970157146687</v>
      </c>
      <c r="BC1364">
        <v>781.23386510159082</v>
      </c>
      <c r="BD1364">
        <v>7800.2747091298506</v>
      </c>
      <c r="BE1364" s="33">
        <v>0.14975416660308838</v>
      </c>
      <c r="BF1364" s="33"/>
    </row>
    <row r="1365" spans="3:58" x14ac:dyDescent="0.3">
      <c r="C1365" s="34">
        <v>44094</v>
      </c>
      <c r="D1365">
        <v>21999.939664904607</v>
      </c>
      <c r="E1365">
        <v>181.09331291762604</v>
      </c>
      <c r="F1365">
        <v>593.80691717166735</v>
      </c>
      <c r="G1365">
        <v>993.00816877019224</v>
      </c>
      <c r="H1365">
        <v>1340.0263301447073</v>
      </c>
      <c r="I1365">
        <v>719.74387828357806</v>
      </c>
      <c r="J1365" t="s">
        <v>310</v>
      </c>
      <c r="K1365">
        <v>298.09564596187118</v>
      </c>
      <c r="L1365">
        <v>351.85701502148009</v>
      </c>
      <c r="M1365">
        <v>349.15897645345768</v>
      </c>
      <c r="N1365">
        <v>1324.1157261894709</v>
      </c>
      <c r="O1365">
        <v>20.053446290014897</v>
      </c>
      <c r="P1365">
        <v>15.10972274737923</v>
      </c>
      <c r="Q1365">
        <v>3.3914473590057459</v>
      </c>
      <c r="R1365">
        <v>1415.1422381678042</v>
      </c>
      <c r="S1365">
        <v>1486.4833189793817</v>
      </c>
      <c r="T1365">
        <v>5900.021676248738</v>
      </c>
      <c r="U1365">
        <v>2408.0715834391867</v>
      </c>
      <c r="V1365">
        <v>366.09981305516555</v>
      </c>
      <c r="W1365">
        <v>22.84999942779541</v>
      </c>
      <c r="X1365">
        <v>1.0694999992847443</v>
      </c>
      <c r="Y1365">
        <v>1.8350000381469727</v>
      </c>
      <c r="Z1365" t="s">
        <v>310</v>
      </c>
      <c r="AA1365" t="s">
        <v>310</v>
      </c>
      <c r="AB1365" t="s">
        <v>310</v>
      </c>
      <c r="AC1365" t="s">
        <v>310</v>
      </c>
      <c r="AD1365" t="s">
        <v>310</v>
      </c>
      <c r="AE1365">
        <v>14012.565175802021</v>
      </c>
      <c r="AF1365">
        <v>90</v>
      </c>
      <c r="AG1365">
        <v>8.7850000858306885</v>
      </c>
      <c r="AH1365">
        <v>359.52500915527344</v>
      </c>
      <c r="AI1365">
        <v>19.59583306312561</v>
      </c>
      <c r="AJ1365">
        <v>0.60000002384185791</v>
      </c>
      <c r="AK1365">
        <v>6761.9354341648241</v>
      </c>
      <c r="AL1365">
        <v>-0.11857587978816501</v>
      </c>
      <c r="AM1365">
        <v>-6.072259159654818E-3</v>
      </c>
      <c r="AN1365">
        <v>-2.6647723525259338E-2</v>
      </c>
      <c r="AO1365" t="s">
        <v>310</v>
      </c>
      <c r="AP1365">
        <v>6.9065057725920444E-3</v>
      </c>
      <c r="AQ1365">
        <v>2.7118284117049654</v>
      </c>
      <c r="AR1365">
        <v>39516.431033024652</v>
      </c>
      <c r="AS1365">
        <v>29776.426663370774</v>
      </c>
      <c r="AT1365">
        <v>499.79274806176511</v>
      </c>
      <c r="AU1365">
        <v>609.20646175412628</v>
      </c>
      <c r="AV1365">
        <v>544.3746172357836</v>
      </c>
      <c r="AW1365">
        <v>557.61607179751991</v>
      </c>
      <c r="AX1365">
        <v>555.04318220660309</v>
      </c>
      <c r="AY1365">
        <v>556.90731408170188</v>
      </c>
      <c r="AZ1365">
        <v>4.1055951186561686</v>
      </c>
      <c r="BA1365">
        <v>-9.0083749292567177</v>
      </c>
      <c r="BB1365">
        <v>65.732560858135841</v>
      </c>
      <c r="BC1365">
        <v>756.51885302850667</v>
      </c>
      <c r="BD1365">
        <v>7799.9194838944777</v>
      </c>
      <c r="BE1365" s="33">
        <v>0.1486624957372745</v>
      </c>
      <c r="BF1365" s="33"/>
    </row>
    <row r="1366" spans="3:58" x14ac:dyDescent="0.3">
      <c r="C1366" s="34">
        <v>44095</v>
      </c>
      <c r="D1366">
        <v>21997.714998792246</v>
      </c>
      <c r="E1366">
        <v>181.40322085970374</v>
      </c>
      <c r="F1366">
        <v>586.0842725875774</v>
      </c>
      <c r="G1366">
        <v>993.19864472718393</v>
      </c>
      <c r="H1366">
        <v>1340.0620907052119</v>
      </c>
      <c r="I1366">
        <v>719.45327058306555</v>
      </c>
      <c r="J1366" t="s">
        <v>310</v>
      </c>
      <c r="K1366">
        <v>300.31298546706006</v>
      </c>
      <c r="L1366">
        <v>353.57166647045477</v>
      </c>
      <c r="M1366">
        <v>348.1530290118011</v>
      </c>
      <c r="N1366">
        <v>1326.3529389732887</v>
      </c>
      <c r="O1366">
        <v>20.149964702807686</v>
      </c>
      <c r="P1366">
        <v>15.2253206242448</v>
      </c>
      <c r="Q1366">
        <v>3.1365813557483739</v>
      </c>
      <c r="R1366">
        <v>1419.0429460057983</v>
      </c>
      <c r="S1366">
        <v>1481.9819927121391</v>
      </c>
      <c r="T1366">
        <v>5900.0036893210136</v>
      </c>
      <c r="U1366">
        <v>2414.9084814776356</v>
      </c>
      <c r="V1366">
        <v>365.47293246894048</v>
      </c>
      <c r="W1366">
        <v>22.874999523162842</v>
      </c>
      <c r="X1366">
        <v>1.0680000185966492</v>
      </c>
      <c r="Y1366">
        <v>1.945000022649765</v>
      </c>
      <c r="Z1366" t="s">
        <v>310</v>
      </c>
      <c r="AA1366" t="s">
        <v>310</v>
      </c>
      <c r="AB1366" t="s">
        <v>310</v>
      </c>
      <c r="AC1366" t="s">
        <v>310</v>
      </c>
      <c r="AD1366" t="s">
        <v>310</v>
      </c>
      <c r="AE1366">
        <v>14137.868571731407</v>
      </c>
      <c r="AF1366">
        <v>90.149997711181641</v>
      </c>
      <c r="AG1366">
        <v>8.804999828338623</v>
      </c>
      <c r="AH1366">
        <v>360.05000305175781</v>
      </c>
      <c r="AI1366">
        <v>19.433333794275921</v>
      </c>
      <c r="AJ1366">
        <v>2.1750000417232513</v>
      </c>
      <c r="AK1366">
        <v>6200</v>
      </c>
      <c r="AL1366">
        <v>-0.11828862621666704</v>
      </c>
      <c r="AM1366">
        <v>-6.0783499525509906E-3</v>
      </c>
      <c r="AN1366">
        <v>-2.673650538733725E-2</v>
      </c>
      <c r="AO1366" t="s">
        <v>310</v>
      </c>
      <c r="AP1366">
        <v>6.9860299355175718E-3</v>
      </c>
      <c r="AQ1366">
        <v>2.712786204331413</v>
      </c>
      <c r="AR1366">
        <v>39934.017018528109</v>
      </c>
      <c r="AS1366">
        <v>27990.450632425182</v>
      </c>
      <c r="AT1366">
        <v>499.07366756787155</v>
      </c>
      <c r="AU1366">
        <v>601.18811406088832</v>
      </c>
      <c r="AV1366">
        <v>537.2952950552974</v>
      </c>
      <c r="AW1366">
        <v>550.21777494616435</v>
      </c>
      <c r="AX1366">
        <v>547.20898304637683</v>
      </c>
      <c r="AY1366">
        <v>549.65301195598556</v>
      </c>
      <c r="AZ1366">
        <v>4.3369059128921794</v>
      </c>
      <c r="BA1366">
        <v>-8.9827824985382723</v>
      </c>
      <c r="BB1366">
        <v>66.139029149115714</v>
      </c>
      <c r="BC1366">
        <v>735.37162254887346</v>
      </c>
      <c r="BD1366">
        <v>7799.9811292173717</v>
      </c>
      <c r="BE1366" s="33">
        <v>0.15446666566034159</v>
      </c>
      <c r="BF1366" s="33"/>
    </row>
    <row r="1367" spans="3:58" x14ac:dyDescent="0.3">
      <c r="C1367" s="34">
        <v>44096</v>
      </c>
      <c r="D1367">
        <v>21997.564689616342</v>
      </c>
      <c r="E1367">
        <v>181.54032978059456</v>
      </c>
      <c r="F1367">
        <v>587.01428603947545</v>
      </c>
      <c r="G1367">
        <v>993.63747076202492</v>
      </c>
      <c r="H1367">
        <v>1339.9295144579553</v>
      </c>
      <c r="I1367">
        <v>717.57313208094138</v>
      </c>
      <c r="J1367" t="s">
        <v>310</v>
      </c>
      <c r="K1367">
        <v>306.00611548542958</v>
      </c>
      <c r="L1367">
        <v>361.52766516453158</v>
      </c>
      <c r="M1367">
        <v>351.75137594142763</v>
      </c>
      <c r="N1367">
        <v>1325.307881178878</v>
      </c>
      <c r="O1367">
        <v>20.220927415556069</v>
      </c>
      <c r="P1367">
        <v>15.304212607456211</v>
      </c>
      <c r="Q1367">
        <v>3.0476983461126648</v>
      </c>
      <c r="R1367">
        <v>1418.8602253077897</v>
      </c>
      <c r="S1367">
        <v>1489.0884221188512</v>
      </c>
      <c r="T1367">
        <v>5899.8935354302512</v>
      </c>
      <c r="U1367">
        <v>2417.2959991914213</v>
      </c>
      <c r="V1367">
        <v>365.23628604967098</v>
      </c>
      <c r="W1367">
        <v>22.899999618530273</v>
      </c>
      <c r="X1367">
        <v>1.0736250281333923</v>
      </c>
      <c r="Y1367">
        <v>1.9199999868869781</v>
      </c>
      <c r="Z1367" t="s">
        <v>310</v>
      </c>
      <c r="AA1367" t="s">
        <v>310</v>
      </c>
      <c r="AB1367" t="s">
        <v>310</v>
      </c>
      <c r="AC1367" t="s">
        <v>310</v>
      </c>
      <c r="AD1367" t="s">
        <v>310</v>
      </c>
      <c r="AE1367">
        <v>14111.331057035093</v>
      </c>
      <c r="AF1367">
        <v>90.275001525878906</v>
      </c>
      <c r="AG1367">
        <v>8.8274998664855957</v>
      </c>
      <c r="AH1367">
        <v>363.34999084472656</v>
      </c>
      <c r="AI1367">
        <v>20.125000158945721</v>
      </c>
      <c r="AJ1367">
        <v>2.7000000476837158</v>
      </c>
      <c r="AK1367">
        <v>6200</v>
      </c>
      <c r="AL1367">
        <v>-0.1176445344757303</v>
      </c>
      <c r="AM1367">
        <v>-6.0198412926999473E-3</v>
      </c>
      <c r="AN1367">
        <v>-2.654216647453754E-2</v>
      </c>
      <c r="AO1367" t="s">
        <v>310</v>
      </c>
      <c r="AP1367">
        <v>7.0073761987481369E-3</v>
      </c>
      <c r="AQ1367">
        <v>2.7449320126182313</v>
      </c>
      <c r="AR1367">
        <v>40175.987301443085</v>
      </c>
      <c r="AS1367">
        <v>28201.837800234462</v>
      </c>
      <c r="AT1367">
        <v>498.9313792187412</v>
      </c>
      <c r="AU1367">
        <v>602.23967663743463</v>
      </c>
      <c r="AV1367">
        <v>536.8295696344062</v>
      </c>
      <c r="AW1367">
        <v>550.20416466286918</v>
      </c>
      <c r="AX1367">
        <v>547.19772653366704</v>
      </c>
      <c r="AY1367">
        <v>549.18710273894385</v>
      </c>
      <c r="AZ1367">
        <v>3.9840674634783979</v>
      </c>
      <c r="BA1367">
        <v>-8.9335532607980586</v>
      </c>
      <c r="BB1367">
        <v>69.760491234998625</v>
      </c>
      <c r="BC1367">
        <v>720.61675795154508</v>
      </c>
      <c r="BD1367">
        <v>7799.903664413936</v>
      </c>
      <c r="BE1367" s="33">
        <v>0.16569166878859201</v>
      </c>
      <c r="BF1367" s="33"/>
    </row>
    <row r="1368" spans="3:58" x14ac:dyDescent="0.3">
      <c r="C1368" s="34">
        <v>44097</v>
      </c>
      <c r="D1368">
        <v>22310.113196539794</v>
      </c>
      <c r="E1368">
        <v>182.32393224621146</v>
      </c>
      <c r="F1368">
        <v>605.40251900581052</v>
      </c>
      <c r="G1368">
        <v>993.223954231005</v>
      </c>
      <c r="H1368">
        <v>1337.1293899830537</v>
      </c>
      <c r="I1368">
        <v>715.7466705957911</v>
      </c>
      <c r="J1368" t="s">
        <v>310</v>
      </c>
      <c r="K1368">
        <v>303.14720825689301</v>
      </c>
      <c r="L1368">
        <v>361.46383905370891</v>
      </c>
      <c r="M1368">
        <v>350.87610510492118</v>
      </c>
      <c r="N1368">
        <v>1321.7413576978911</v>
      </c>
      <c r="O1368">
        <v>20.418008989645816</v>
      </c>
      <c r="P1368">
        <v>15.493155678850394</v>
      </c>
      <c r="Q1368">
        <v>3.2034074540981559</v>
      </c>
      <c r="R1368">
        <v>1406.9171360962284</v>
      </c>
      <c r="S1368">
        <v>1485.8429986058788</v>
      </c>
      <c r="T1368">
        <v>5900.0921389151054</v>
      </c>
      <c r="U1368">
        <v>2412.059598288331</v>
      </c>
      <c r="V1368">
        <v>364.24796396216988</v>
      </c>
      <c r="W1368">
        <v>23.050000190734863</v>
      </c>
      <c r="X1368">
        <v>1.0648000240325928</v>
      </c>
      <c r="Y1368">
        <v>1.8999999761581421</v>
      </c>
      <c r="Z1368" t="s">
        <v>310</v>
      </c>
      <c r="AA1368" t="s">
        <v>310</v>
      </c>
      <c r="AB1368" t="s">
        <v>310</v>
      </c>
      <c r="AC1368" t="s">
        <v>310</v>
      </c>
      <c r="AD1368" t="s">
        <v>310</v>
      </c>
      <c r="AE1368">
        <v>14065.713444949963</v>
      </c>
      <c r="AF1368">
        <v>90.075000762939453</v>
      </c>
      <c r="AG1368">
        <v>8.7324998378753662</v>
      </c>
      <c r="AH1368">
        <v>361.82499694824219</v>
      </c>
      <c r="AI1368">
        <v>19.370833237965901</v>
      </c>
      <c r="AJ1368">
        <v>-0.15000000596046448</v>
      </c>
      <c r="AK1368">
        <v>6200</v>
      </c>
      <c r="AL1368">
        <v>-0.1179473211759605</v>
      </c>
      <c r="AM1368">
        <v>-6.067717865059768E-3</v>
      </c>
      <c r="AN1368">
        <v>-2.6648588606892336E-2</v>
      </c>
      <c r="AO1368" t="s">
        <v>310</v>
      </c>
      <c r="AP1368">
        <v>6.9069614611047808E-3</v>
      </c>
      <c r="AQ1368">
        <v>2.7274470957040533</v>
      </c>
      <c r="AR1368">
        <v>39917.540835766151</v>
      </c>
      <c r="AS1368">
        <v>33126.819797224351</v>
      </c>
      <c r="AT1368">
        <v>499.44522175823772</v>
      </c>
      <c r="AU1368">
        <v>621.73138765228987</v>
      </c>
      <c r="AV1368">
        <v>559.18289507621557</v>
      </c>
      <c r="AW1368">
        <v>571.016840263169</v>
      </c>
      <c r="AX1368">
        <v>568.89568050624564</v>
      </c>
      <c r="AY1368">
        <v>570.90853703370306</v>
      </c>
      <c r="AZ1368">
        <v>3.5924766835264417</v>
      </c>
      <c r="BA1368">
        <v>-8.8984965967751695</v>
      </c>
      <c r="BB1368">
        <v>68.212174044919507</v>
      </c>
      <c r="BC1368">
        <v>812.29558022020001</v>
      </c>
      <c r="BD1368">
        <v>7799.6644739377634</v>
      </c>
      <c r="BE1368" s="33">
        <v>0.14539583213627338</v>
      </c>
      <c r="BF1368" s="33"/>
    </row>
    <row r="1369" spans="3:58" x14ac:dyDescent="0.3">
      <c r="C1369" s="34">
        <v>44098</v>
      </c>
      <c r="D1369">
        <v>22904.344146020412</v>
      </c>
      <c r="E1369">
        <v>183.72067671767323</v>
      </c>
      <c r="F1369">
        <v>629.25516290568851</v>
      </c>
      <c r="G1369">
        <v>993.15606489494428</v>
      </c>
      <c r="H1369">
        <v>1339.9995886141944</v>
      </c>
      <c r="I1369">
        <v>713.7800270248897</v>
      </c>
      <c r="J1369" t="s">
        <v>310</v>
      </c>
      <c r="K1369">
        <v>307.3552644744795</v>
      </c>
      <c r="L1369">
        <v>363.72560509151282</v>
      </c>
      <c r="M1369">
        <v>357.12407811094886</v>
      </c>
      <c r="N1369">
        <v>1323.6972541966318</v>
      </c>
      <c r="O1369">
        <v>20.363531023747058</v>
      </c>
      <c r="P1369">
        <v>15.426056751622317</v>
      </c>
      <c r="Q1369">
        <v>3.4161586108700148</v>
      </c>
      <c r="R1369">
        <v>1407.1685935390965</v>
      </c>
      <c r="S1369">
        <v>1484.7554493322918</v>
      </c>
      <c r="T1369">
        <v>5899.9557013882586</v>
      </c>
      <c r="U1369">
        <v>2410.4562182776504</v>
      </c>
      <c r="V1369">
        <v>363.59430647153306</v>
      </c>
      <c r="W1369">
        <v>23.100000381469727</v>
      </c>
      <c r="X1369">
        <v>1.0598499774932861</v>
      </c>
      <c r="Y1369">
        <v>1.8099999725818634</v>
      </c>
      <c r="Z1369" t="s">
        <v>310</v>
      </c>
      <c r="AA1369" t="s">
        <v>310</v>
      </c>
      <c r="AB1369" t="s">
        <v>310</v>
      </c>
      <c r="AC1369" t="s">
        <v>310</v>
      </c>
      <c r="AD1369" t="s">
        <v>310</v>
      </c>
      <c r="AE1369">
        <v>14526.502451628521</v>
      </c>
      <c r="AF1369">
        <v>89.774997711181641</v>
      </c>
      <c r="AG1369">
        <v>8.8199996948242188</v>
      </c>
      <c r="AH1369">
        <v>360.47499084472656</v>
      </c>
      <c r="AI1369">
        <v>22.245833396911621</v>
      </c>
      <c r="AJ1369">
        <v>-1.1000000238418579</v>
      </c>
      <c r="AK1369">
        <v>6200</v>
      </c>
      <c r="AL1369">
        <v>-0.11587147519860888</v>
      </c>
      <c r="AM1369">
        <v>-5.9581106700063429E-3</v>
      </c>
      <c r="AN1369">
        <v>-2.6353305179850583E-2</v>
      </c>
      <c r="AO1369" t="s">
        <v>310</v>
      </c>
      <c r="AP1369">
        <v>6.9094245421515961E-3</v>
      </c>
      <c r="AQ1369">
        <v>2.7510383685661224</v>
      </c>
      <c r="AR1369">
        <v>39672.528350896566</v>
      </c>
      <c r="AS1369">
        <v>39513.277827037884</v>
      </c>
      <c r="AT1369">
        <v>502.97644895206173</v>
      </c>
      <c r="AU1369">
        <v>646.52016400484229</v>
      </c>
      <c r="AV1369">
        <v>592.03025531987578</v>
      </c>
      <c r="AW1369">
        <v>602.15418399908015</v>
      </c>
      <c r="AX1369">
        <v>601.4183874913457</v>
      </c>
      <c r="AY1369">
        <v>602.29235488505844</v>
      </c>
      <c r="AZ1369">
        <v>3.5810611805239581</v>
      </c>
      <c r="BA1369">
        <v>-8.9524307171750142</v>
      </c>
      <c r="BB1369">
        <v>70.940999621716742</v>
      </c>
      <c r="BC1369">
        <v>835.79857951327745</v>
      </c>
      <c r="BD1369">
        <v>7799.9912823644745</v>
      </c>
      <c r="BE1369" s="33">
        <v>0.14609999644259611</v>
      </c>
      <c r="BF1369" s="33"/>
    </row>
    <row r="1370" spans="3:58" x14ac:dyDescent="0.3">
      <c r="C1370" s="34">
        <v>44099</v>
      </c>
      <c r="D1370">
        <v>22999.26238168764</v>
      </c>
      <c r="E1370">
        <v>183.98853505980881</v>
      </c>
      <c r="F1370">
        <v>641.7307042573392</v>
      </c>
      <c r="G1370">
        <v>994.09046775723186</v>
      </c>
      <c r="H1370">
        <v>1340.6140364902442</v>
      </c>
      <c r="I1370">
        <v>708.39512808465236</v>
      </c>
      <c r="J1370" t="s">
        <v>310</v>
      </c>
      <c r="K1370">
        <v>310.13508717229359</v>
      </c>
      <c r="L1370">
        <v>368.68195375268471</v>
      </c>
      <c r="M1370">
        <v>363.76792710969011</v>
      </c>
      <c r="N1370">
        <v>1324.8042202351726</v>
      </c>
      <c r="O1370">
        <v>20.299259562222289</v>
      </c>
      <c r="P1370">
        <v>15.359110321936063</v>
      </c>
      <c r="Q1370">
        <v>3.5676490298045813</v>
      </c>
      <c r="R1370">
        <v>1414.0007204220419</v>
      </c>
      <c r="S1370">
        <v>1482.7588630718672</v>
      </c>
      <c r="T1370">
        <v>5900.002338171892</v>
      </c>
      <c r="U1370">
        <v>2411.7548985541466</v>
      </c>
      <c r="V1370">
        <v>363.62560050282127</v>
      </c>
      <c r="W1370">
        <v>23.025000095367432</v>
      </c>
      <c r="X1370">
        <v>1.0642749667167664</v>
      </c>
      <c r="Y1370">
        <v>1.8849999606609344</v>
      </c>
      <c r="Z1370" t="s">
        <v>310</v>
      </c>
      <c r="AA1370" t="s">
        <v>310</v>
      </c>
      <c r="AB1370" t="s">
        <v>310</v>
      </c>
      <c r="AC1370" t="s">
        <v>310</v>
      </c>
      <c r="AD1370" t="s">
        <v>310</v>
      </c>
      <c r="AE1370">
        <v>14716.079548594651</v>
      </c>
      <c r="AF1370">
        <v>89.924999237060547</v>
      </c>
      <c r="AG1370">
        <v>9.0174996852874756</v>
      </c>
      <c r="AH1370">
        <v>359.77500152587891</v>
      </c>
      <c r="AI1370">
        <v>23.499999841054279</v>
      </c>
      <c r="AJ1370">
        <v>-0.50000001490116119</v>
      </c>
      <c r="AK1370">
        <v>6200</v>
      </c>
      <c r="AL1370">
        <v>-0.11817010382341106</v>
      </c>
      <c r="AM1370">
        <v>-6.0092861514168131E-3</v>
      </c>
      <c r="AN1370">
        <v>-2.6567797523125828E-2</v>
      </c>
      <c r="AO1370" t="s">
        <v>310</v>
      </c>
      <c r="AP1370">
        <v>6.710129347373155E-3</v>
      </c>
      <c r="AQ1370">
        <v>2.7453066899872938</v>
      </c>
      <c r="AR1370">
        <v>39271.546017229062</v>
      </c>
      <c r="AS1370">
        <v>42619.041173417696</v>
      </c>
      <c r="AT1370">
        <v>504.91060143666436</v>
      </c>
      <c r="AU1370">
        <v>659.84196560675446</v>
      </c>
      <c r="AV1370">
        <v>608.65870916305698</v>
      </c>
      <c r="AW1370">
        <v>616.15681382561274</v>
      </c>
      <c r="AX1370">
        <v>616.1150637801303</v>
      </c>
      <c r="AY1370">
        <v>617.03489088763376</v>
      </c>
      <c r="AZ1370">
        <v>3.5441941300596072</v>
      </c>
      <c r="BA1370">
        <v>-8.8274430295111763</v>
      </c>
      <c r="BB1370">
        <v>75.20530903939968</v>
      </c>
      <c r="BC1370">
        <v>868.52947663500458</v>
      </c>
      <c r="BD1370">
        <v>7801.145103283865</v>
      </c>
      <c r="BE1370" s="33">
        <v>0.15197500151892504</v>
      </c>
      <c r="BF1370" s="33"/>
    </row>
    <row r="1371" spans="3:58" x14ac:dyDescent="0.3">
      <c r="C1371" s="34">
        <v>44100</v>
      </c>
      <c r="D1371">
        <v>22868.498291017004</v>
      </c>
      <c r="E1371">
        <v>184.13857499281565</v>
      </c>
      <c r="F1371">
        <v>638.43306598237905</v>
      </c>
      <c r="G1371">
        <v>993.72433912752285</v>
      </c>
      <c r="H1371">
        <v>1338.1012183634043</v>
      </c>
      <c r="I1371">
        <v>709.57777889698173</v>
      </c>
      <c r="J1371" t="s">
        <v>310</v>
      </c>
      <c r="K1371">
        <v>308.41869606240959</v>
      </c>
      <c r="L1371">
        <v>371.76829663849645</v>
      </c>
      <c r="M1371">
        <v>360.15482748374927</v>
      </c>
      <c r="N1371">
        <v>1324.8488336381731</v>
      </c>
      <c r="O1371">
        <v>20.450374224634093</v>
      </c>
      <c r="P1371">
        <v>15.525762483859733</v>
      </c>
      <c r="Q1371">
        <v>3.2386495360349357</v>
      </c>
      <c r="R1371">
        <v>1408.2760044557467</v>
      </c>
      <c r="S1371">
        <v>1522.2325502731276</v>
      </c>
      <c r="T1371">
        <v>5899.9895576675999</v>
      </c>
      <c r="U1371">
        <v>2406.769516316403</v>
      </c>
      <c r="V1371">
        <v>362.84736664093396</v>
      </c>
      <c r="W1371">
        <v>22.924999713897705</v>
      </c>
      <c r="X1371">
        <v>1.0803749561309814</v>
      </c>
      <c r="Y1371">
        <v>1.8450000286102295</v>
      </c>
      <c r="Z1371" t="s">
        <v>310</v>
      </c>
      <c r="AA1371" t="s">
        <v>310</v>
      </c>
      <c r="AB1371" t="s">
        <v>310</v>
      </c>
      <c r="AC1371" t="s">
        <v>310</v>
      </c>
      <c r="AD1371" t="s">
        <v>310</v>
      </c>
      <c r="AE1371">
        <v>14664.372060609821</v>
      </c>
      <c r="AF1371">
        <v>90.225002288818359</v>
      </c>
      <c r="AG1371">
        <v>9.0774998664855957</v>
      </c>
      <c r="AH1371">
        <v>360.94999694824219</v>
      </c>
      <c r="AI1371">
        <v>23.600000222524006</v>
      </c>
      <c r="AJ1371">
        <v>-0.30000001192092896</v>
      </c>
      <c r="AK1371">
        <v>6200</v>
      </c>
      <c r="AL1371">
        <v>-0.11422211056245803</v>
      </c>
      <c r="AM1371">
        <v>-5.8665013813734472E-3</v>
      </c>
      <c r="AN1371">
        <v>-2.6083073750750557E-2</v>
      </c>
      <c r="AO1371" t="s">
        <v>310</v>
      </c>
      <c r="AP1371">
        <v>6.7758749214097171E-3</v>
      </c>
      <c r="AQ1371">
        <v>2.8068538378714396</v>
      </c>
      <c r="AR1371">
        <v>39803.176383733997</v>
      </c>
      <c r="AS1371">
        <v>41460.221133676729</v>
      </c>
      <c r="AT1371">
        <v>503.15646238578898</v>
      </c>
      <c r="AU1371">
        <v>656.26593844703609</v>
      </c>
      <c r="AV1371">
        <v>607.20334005843506</v>
      </c>
      <c r="AW1371">
        <v>614.13067603685352</v>
      </c>
      <c r="AX1371">
        <v>614.28276180469459</v>
      </c>
      <c r="AY1371">
        <v>615.45081905365237</v>
      </c>
      <c r="AZ1371">
        <v>3.6691383825355985</v>
      </c>
      <c r="BA1371">
        <v>-8.8038763538304003</v>
      </c>
      <c r="BB1371">
        <v>78.794399915040799</v>
      </c>
      <c r="BC1371">
        <v>907.73252830510273</v>
      </c>
      <c r="BD1371">
        <v>7799.5568384987409</v>
      </c>
      <c r="BE1371" s="33">
        <v>0.1583625009904305</v>
      </c>
      <c r="BF1371" s="33"/>
    </row>
    <row r="1372" spans="3:58" x14ac:dyDescent="0.3">
      <c r="C1372" s="34">
        <v>44101</v>
      </c>
      <c r="D1372">
        <v>22773.284084051935</v>
      </c>
      <c r="E1372">
        <v>182.93228607499043</v>
      </c>
      <c r="F1372">
        <v>641.22899476698819</v>
      </c>
      <c r="G1372">
        <v>994.62823879021482</v>
      </c>
      <c r="H1372">
        <v>1338.7746104117373</v>
      </c>
      <c r="I1372">
        <v>706.39147905155596</v>
      </c>
      <c r="J1372" t="s">
        <v>310</v>
      </c>
      <c r="K1372">
        <v>314.41797791499783</v>
      </c>
      <c r="L1372">
        <v>381.34578333568709</v>
      </c>
      <c r="M1372">
        <v>366.70610595732683</v>
      </c>
      <c r="N1372">
        <v>1326.6462799448423</v>
      </c>
      <c r="O1372">
        <v>20.356240085698186</v>
      </c>
      <c r="P1372">
        <v>15.438936883138727</v>
      </c>
      <c r="Q1372">
        <v>3.4026894182596945</v>
      </c>
      <c r="R1372">
        <v>1415.8002008501578</v>
      </c>
      <c r="S1372">
        <v>1459.7582555243696</v>
      </c>
      <c r="T1372">
        <v>5900.0483421898152</v>
      </c>
      <c r="U1372">
        <v>2412.4328652874879</v>
      </c>
      <c r="V1372">
        <v>364.39566547525732</v>
      </c>
      <c r="W1372">
        <v>23.050000190734863</v>
      </c>
      <c r="X1372">
        <v>1.0748500227928162</v>
      </c>
      <c r="Y1372">
        <v>1.7149999737739563</v>
      </c>
      <c r="Z1372" t="s">
        <v>310</v>
      </c>
      <c r="AA1372" t="s">
        <v>310</v>
      </c>
      <c r="AB1372" t="s">
        <v>310</v>
      </c>
      <c r="AC1372" t="s">
        <v>310</v>
      </c>
      <c r="AD1372" t="s">
        <v>310</v>
      </c>
      <c r="AE1372">
        <v>14666.456499760036</v>
      </c>
      <c r="AF1372">
        <v>90.000001907348633</v>
      </c>
      <c r="AG1372">
        <v>9.0950002670288086</v>
      </c>
      <c r="AH1372">
        <v>362.75000762939453</v>
      </c>
      <c r="AI1372">
        <v>23.533332745234173</v>
      </c>
      <c r="AJ1372">
        <v>-0.30000001192092896</v>
      </c>
      <c r="AK1372">
        <v>6200</v>
      </c>
      <c r="AL1372">
        <v>-0.11691570948778747</v>
      </c>
      <c r="AM1372">
        <v>-5.9039392051680002E-3</v>
      </c>
      <c r="AN1372">
        <v>-2.6337689671764739E-2</v>
      </c>
      <c r="AO1372" t="s">
        <v>310</v>
      </c>
      <c r="AP1372">
        <v>6.749165245328129E-3</v>
      </c>
      <c r="AQ1372">
        <v>2.7837323729934735</v>
      </c>
      <c r="AR1372">
        <v>39460.61385535702</v>
      </c>
      <c r="AS1372">
        <v>42636.804444104353</v>
      </c>
      <c r="AT1372">
        <v>501.70032206996575</v>
      </c>
      <c r="AU1372">
        <v>659.59631271026046</v>
      </c>
      <c r="AV1372">
        <v>606.47313856099731</v>
      </c>
      <c r="AW1372">
        <v>612.92929453535965</v>
      </c>
      <c r="AX1372">
        <v>612.89836711511589</v>
      </c>
      <c r="AY1372">
        <v>614.5871109788651</v>
      </c>
      <c r="AZ1372">
        <v>3.4249340738535667</v>
      </c>
      <c r="BA1372">
        <v>-8.8264352818988776</v>
      </c>
      <c r="BB1372">
        <v>82.362913999571404</v>
      </c>
      <c r="BC1372">
        <v>932.86990519587232</v>
      </c>
      <c r="BD1372">
        <v>7798.9906377366024</v>
      </c>
      <c r="BE1372" s="33">
        <v>0.15300416263441244</v>
      </c>
      <c r="BF1372" s="33"/>
    </row>
    <row r="1373" spans="3:58" x14ac:dyDescent="0.3">
      <c r="C1373" s="34">
        <v>44102</v>
      </c>
      <c r="D1373">
        <v>22999.716661643688</v>
      </c>
      <c r="E1373">
        <v>179.34679903497096</v>
      </c>
      <c r="F1373">
        <v>627.85892958085446</v>
      </c>
      <c r="G1373">
        <v>995.8874793040211</v>
      </c>
      <c r="H1373">
        <v>1340.0039136690482</v>
      </c>
      <c r="I1373">
        <v>707.57029163496986</v>
      </c>
      <c r="J1373" t="s">
        <v>310</v>
      </c>
      <c r="K1373">
        <v>301.20471758758845</v>
      </c>
      <c r="L1373">
        <v>361.04821517155142</v>
      </c>
      <c r="M1373">
        <v>355.72730341521395</v>
      </c>
      <c r="N1373">
        <v>1327.2380717601277</v>
      </c>
      <c r="O1373">
        <v>20.376133974677579</v>
      </c>
      <c r="P1373">
        <v>15.447375338061159</v>
      </c>
      <c r="Q1373">
        <v>3.2709665656235711</v>
      </c>
      <c r="R1373">
        <v>1420.0419960916083</v>
      </c>
      <c r="S1373">
        <v>1509.0554659749475</v>
      </c>
      <c r="T1373">
        <v>5899.9553851197161</v>
      </c>
      <c r="U1373">
        <v>2422.7547504439149</v>
      </c>
      <c r="V1373">
        <v>366.71452672931531</v>
      </c>
      <c r="W1373">
        <v>22.949999809265137</v>
      </c>
      <c r="X1373">
        <v>1.0684750080108643</v>
      </c>
      <c r="Y1373">
        <v>1.695000022649765</v>
      </c>
      <c r="Z1373" t="s">
        <v>310</v>
      </c>
      <c r="AA1373" t="s">
        <v>310</v>
      </c>
      <c r="AB1373" t="s">
        <v>310</v>
      </c>
      <c r="AC1373" t="s">
        <v>310</v>
      </c>
      <c r="AD1373" t="s">
        <v>310</v>
      </c>
      <c r="AE1373">
        <v>14745.108892573993</v>
      </c>
      <c r="AF1373">
        <v>90.275001525878906</v>
      </c>
      <c r="AG1373">
        <v>8.8750002384185791</v>
      </c>
      <c r="AH1373">
        <v>364.25000762939453</v>
      </c>
      <c r="AI1373">
        <v>23.575000206629436</v>
      </c>
      <c r="AJ1373">
        <v>0.97499997913837433</v>
      </c>
      <c r="AK1373">
        <v>6200</v>
      </c>
      <c r="AL1373">
        <v>-0.1169995622850479</v>
      </c>
      <c r="AM1373">
        <v>-6.0100352968997595E-3</v>
      </c>
      <c r="AN1373">
        <v>-2.6767571600576696E-2</v>
      </c>
      <c r="AO1373" t="s">
        <v>310</v>
      </c>
      <c r="AP1373">
        <v>7.2099567121069689E-3</v>
      </c>
      <c r="AQ1373">
        <v>2.7274575531965501</v>
      </c>
      <c r="AR1373">
        <v>39529.092651804021</v>
      </c>
      <c r="AS1373">
        <v>40172.527877746128</v>
      </c>
      <c r="AT1373">
        <v>497.81871143983062</v>
      </c>
      <c r="AU1373">
        <v>644.37220176419066</v>
      </c>
      <c r="AV1373">
        <v>590.70403538354003</v>
      </c>
      <c r="AW1373">
        <v>599.09106201720704</v>
      </c>
      <c r="AX1373">
        <v>597.98887666099063</v>
      </c>
      <c r="AY1373">
        <v>600.28824296090943</v>
      </c>
      <c r="AZ1373">
        <v>3.633654214976739</v>
      </c>
      <c r="BA1373">
        <v>-9.2773494385865671</v>
      </c>
      <c r="BB1373">
        <v>65.828798871806029</v>
      </c>
      <c r="BC1373">
        <v>934.50216964776644</v>
      </c>
      <c r="BD1373">
        <v>7799.7370495676332</v>
      </c>
      <c r="BE1373" s="33">
        <v>0.15877499679724374</v>
      </c>
      <c r="BF1373" s="33"/>
    </row>
    <row r="1374" spans="3:58" x14ac:dyDescent="0.3">
      <c r="C1374" s="34">
        <v>44103</v>
      </c>
      <c r="D1374">
        <v>23000.312515271209</v>
      </c>
      <c r="E1374">
        <v>178.93502512651025</v>
      </c>
      <c r="F1374">
        <v>611.52591861212773</v>
      </c>
      <c r="G1374">
        <v>994.64105670184676</v>
      </c>
      <c r="H1374">
        <v>1340.352152168565</v>
      </c>
      <c r="I1374">
        <v>710.63602800206286</v>
      </c>
      <c r="J1374" t="s">
        <v>310</v>
      </c>
      <c r="K1374">
        <v>296.6164824468932</v>
      </c>
      <c r="L1374">
        <v>345.91138015373656</v>
      </c>
      <c r="M1374">
        <v>348.02034542624142</v>
      </c>
      <c r="N1374">
        <v>1329.1744331898406</v>
      </c>
      <c r="O1374">
        <v>20.512503419108103</v>
      </c>
      <c r="P1374">
        <v>15.569497879277952</v>
      </c>
      <c r="Q1374">
        <v>3.2745840989192296</v>
      </c>
      <c r="R1374">
        <v>1421.3036042763465</v>
      </c>
      <c r="S1374">
        <v>1455.5086852913723</v>
      </c>
      <c r="T1374">
        <v>5900.0541571658723</v>
      </c>
      <c r="U1374">
        <v>2412.5139914633723</v>
      </c>
      <c r="V1374">
        <v>369.52645090555438</v>
      </c>
      <c r="W1374">
        <v>23.199999332427979</v>
      </c>
      <c r="X1374">
        <v>1.0507749915122986</v>
      </c>
      <c r="Y1374">
        <v>1.7599999904632568</v>
      </c>
      <c r="Z1374" t="s">
        <v>310</v>
      </c>
      <c r="AA1374" t="s">
        <v>310</v>
      </c>
      <c r="AB1374" t="s">
        <v>310</v>
      </c>
      <c r="AC1374" t="s">
        <v>310</v>
      </c>
      <c r="AD1374" t="s">
        <v>310</v>
      </c>
      <c r="AE1374">
        <v>14805.767753096496</v>
      </c>
      <c r="AF1374">
        <v>90.400001525878906</v>
      </c>
      <c r="AG1374">
        <v>8.8675003051757813</v>
      </c>
      <c r="AH1374">
        <v>365.12499237060547</v>
      </c>
      <c r="AI1374">
        <v>23.716666618982952</v>
      </c>
      <c r="AJ1374">
        <v>1.3999999761581421</v>
      </c>
      <c r="AK1374">
        <v>6200</v>
      </c>
      <c r="AL1374">
        <v>-0.1171168492288553</v>
      </c>
      <c r="AM1374">
        <v>-5.9834679556073416E-3</v>
      </c>
      <c r="AN1374">
        <v>-2.7011579916945069E-2</v>
      </c>
      <c r="AO1374" t="s">
        <v>310</v>
      </c>
      <c r="AP1374">
        <v>7.4743493985259118E-3</v>
      </c>
      <c r="AQ1374">
        <v>2.7199283645710883</v>
      </c>
      <c r="AR1374">
        <v>39704.089971977475</v>
      </c>
      <c r="AS1374">
        <v>36180.005556434677</v>
      </c>
      <c r="AT1374">
        <v>496.76852191535221</v>
      </c>
      <c r="AU1374">
        <v>627.69450207452769</v>
      </c>
      <c r="AV1374">
        <v>569.92470663284075</v>
      </c>
      <c r="AW1374">
        <v>583.44676105636574</v>
      </c>
      <c r="AX1374">
        <v>582.11502675109534</v>
      </c>
      <c r="AY1374">
        <v>582.13440862815139</v>
      </c>
      <c r="AZ1374">
        <v>3.7052245168375735</v>
      </c>
      <c r="BA1374">
        <v>-9.2842076602669561</v>
      </c>
      <c r="BB1374">
        <v>61.303925965481476</v>
      </c>
      <c r="BC1374">
        <v>909.10742837733051</v>
      </c>
      <c r="BD1374">
        <v>7800.0384594863381</v>
      </c>
      <c r="BE1374" s="33">
        <v>0.1668916679918766</v>
      </c>
      <c r="BF1374" s="33"/>
    </row>
    <row r="1375" spans="3:58" x14ac:dyDescent="0.3">
      <c r="C1375" s="34">
        <v>44104</v>
      </c>
      <c r="D1375">
        <v>22998.984406014897</v>
      </c>
      <c r="E1375">
        <v>181.48538347185732</v>
      </c>
      <c r="F1375">
        <v>613.59032094279758</v>
      </c>
      <c r="G1375">
        <v>994.1249076666935</v>
      </c>
      <c r="H1375">
        <v>1339.9579003328104</v>
      </c>
      <c r="I1375">
        <v>710.81665676306034</v>
      </c>
      <c r="J1375" t="s">
        <v>310</v>
      </c>
      <c r="K1375">
        <v>306.77565078020763</v>
      </c>
      <c r="L1375">
        <v>363.87056872958254</v>
      </c>
      <c r="M1375">
        <v>357.68632588395286</v>
      </c>
      <c r="N1375">
        <v>1330.4295365348883</v>
      </c>
      <c r="O1375">
        <v>20.524269355132592</v>
      </c>
      <c r="P1375">
        <v>15.578247186392064</v>
      </c>
      <c r="Q1375">
        <v>3.3477953962556879</v>
      </c>
      <c r="R1375">
        <v>1418.896232310874</v>
      </c>
      <c r="S1375">
        <v>1469.9330731536327</v>
      </c>
      <c r="T1375">
        <v>5900.0097871003591</v>
      </c>
      <c r="U1375">
        <v>2413.7592383832412</v>
      </c>
      <c r="V1375">
        <v>372.79200568066153</v>
      </c>
      <c r="W1375">
        <v>23.150000095367432</v>
      </c>
      <c r="X1375">
        <v>1.0406250357627869</v>
      </c>
      <c r="Y1375">
        <v>1.7049999535083771</v>
      </c>
      <c r="Z1375" t="s">
        <v>310</v>
      </c>
      <c r="AA1375" t="s">
        <v>310</v>
      </c>
      <c r="AB1375" t="s">
        <v>310</v>
      </c>
      <c r="AC1375" t="s">
        <v>310</v>
      </c>
      <c r="AD1375" t="s">
        <v>310</v>
      </c>
      <c r="AE1375">
        <v>14613.574042209433</v>
      </c>
      <c r="AF1375">
        <v>90.249998092651367</v>
      </c>
      <c r="AG1375">
        <v>8.7925002574920654</v>
      </c>
      <c r="AH1375">
        <v>362.67498779296875</v>
      </c>
      <c r="AI1375">
        <v>21.704166809717815</v>
      </c>
      <c r="AJ1375">
        <v>-1.1500000059604645</v>
      </c>
      <c r="AK1375">
        <v>6200</v>
      </c>
      <c r="AL1375">
        <v>-0.11129161431905693</v>
      </c>
      <c r="AM1375">
        <v>-5.6958409023433933E-3</v>
      </c>
      <c r="AN1375">
        <v>-2.6557442639351329E-2</v>
      </c>
      <c r="AO1375" t="s">
        <v>310</v>
      </c>
      <c r="AP1375">
        <v>7.5547080967787736E-3</v>
      </c>
      <c r="AQ1375">
        <v>2.8067474605468368</v>
      </c>
      <c r="AR1375">
        <v>39873.244219144974</v>
      </c>
      <c r="AS1375">
        <v>36290.503579690689</v>
      </c>
      <c r="AT1375">
        <v>500.56599763389153</v>
      </c>
      <c r="AU1375">
        <v>629.74976346318851</v>
      </c>
      <c r="AV1375">
        <v>572.67773036673259</v>
      </c>
      <c r="AW1375">
        <v>585.44899326069526</v>
      </c>
      <c r="AX1375">
        <v>584.18564769079853</v>
      </c>
      <c r="AY1375">
        <v>584.74673033653289</v>
      </c>
      <c r="AZ1375">
        <v>3.8887827748715131</v>
      </c>
      <c r="BA1375">
        <v>-9.0312528340337188</v>
      </c>
      <c r="BB1375">
        <v>71.13670393465361</v>
      </c>
      <c r="BC1375">
        <v>820.43201757110205</v>
      </c>
      <c r="BD1375">
        <v>7801.241107712538</v>
      </c>
      <c r="BE1375" s="33">
        <v>0.15037916228175163</v>
      </c>
      <c r="BF1375" s="33"/>
    </row>
    <row r="1376" spans="3:58" x14ac:dyDescent="0.3">
      <c r="C1376" s="34">
        <v>44105</v>
      </c>
      <c r="D1376">
        <v>23000.895453092049</v>
      </c>
      <c r="E1376">
        <v>183.86959759057819</v>
      </c>
      <c r="F1376">
        <v>615.09793357644298</v>
      </c>
      <c r="G1376">
        <v>994.68189551994328</v>
      </c>
      <c r="H1376">
        <v>1340.0372768439295</v>
      </c>
      <c r="I1376">
        <v>709.96748348780852</v>
      </c>
      <c r="J1376" t="s">
        <v>310</v>
      </c>
      <c r="K1376">
        <v>307.63194737290553</v>
      </c>
      <c r="L1376">
        <v>361.67618856414941</v>
      </c>
      <c r="M1376">
        <v>357.48706407106977</v>
      </c>
      <c r="N1376">
        <v>1330.5897069211585</v>
      </c>
      <c r="O1376">
        <v>20.439811369475375</v>
      </c>
      <c r="P1376">
        <v>15.498624883845087</v>
      </c>
      <c r="Q1376">
        <v>3.3784961717345707</v>
      </c>
      <c r="R1376">
        <v>1411.8931983471591</v>
      </c>
      <c r="S1376">
        <v>1490.3996775107942</v>
      </c>
      <c r="T1376">
        <v>5899.8839580741487</v>
      </c>
      <c r="U1376">
        <v>2418.0712011561968</v>
      </c>
      <c r="V1376">
        <v>375.60095712795334</v>
      </c>
      <c r="W1376">
        <v>23.400000095367432</v>
      </c>
      <c r="X1376">
        <v>1.0342999696731567</v>
      </c>
      <c r="Y1376">
        <v>1.7249999940395355</v>
      </c>
      <c r="Z1376" t="s">
        <v>310</v>
      </c>
      <c r="AA1376" t="s">
        <v>310</v>
      </c>
      <c r="AB1376" t="s">
        <v>310</v>
      </c>
      <c r="AC1376" t="s">
        <v>310</v>
      </c>
      <c r="AD1376" t="s">
        <v>310</v>
      </c>
      <c r="AE1376">
        <v>14720.448551484986</v>
      </c>
      <c r="AF1376">
        <v>89.975000381469727</v>
      </c>
      <c r="AG1376">
        <v>8.7300002574920654</v>
      </c>
      <c r="AH1376">
        <v>359.99999237060547</v>
      </c>
      <c r="AI1376">
        <v>19.991667429606121</v>
      </c>
      <c r="AJ1376">
        <v>-2</v>
      </c>
      <c r="AK1376">
        <v>6200</v>
      </c>
      <c r="AL1376">
        <v>-0.11656346936923821</v>
      </c>
      <c r="AM1376">
        <v>-5.9211984728460617E-3</v>
      </c>
      <c r="AN1376">
        <v>-2.6876269320396984E-2</v>
      </c>
      <c r="AO1376" t="s">
        <v>310</v>
      </c>
      <c r="AP1376">
        <v>7.569536446038254E-3</v>
      </c>
      <c r="AQ1376">
        <v>2.7505863418769936</v>
      </c>
      <c r="AR1376">
        <v>39830.785290775275</v>
      </c>
      <c r="AS1376">
        <v>36695.234367767087</v>
      </c>
      <c r="AT1376">
        <v>502.40360835469647</v>
      </c>
      <c r="AU1376">
        <v>631.72187691920328</v>
      </c>
      <c r="AV1376">
        <v>571.3897031481772</v>
      </c>
      <c r="AW1376">
        <v>583.72726190818389</v>
      </c>
      <c r="AX1376">
        <v>582.16718090297297</v>
      </c>
      <c r="AY1376">
        <v>583.84840272358895</v>
      </c>
      <c r="AZ1376">
        <v>3.5430182824956287</v>
      </c>
      <c r="BA1376">
        <v>-9.0310840624979338</v>
      </c>
      <c r="BB1376">
        <v>70.600305789237737</v>
      </c>
      <c r="BC1376">
        <v>791.35104104074128</v>
      </c>
      <c r="BD1376">
        <v>7800.8036618893702</v>
      </c>
      <c r="BE1376" s="33">
        <v>0.14617499647041163</v>
      </c>
      <c r="BF1376" s="33"/>
    </row>
    <row r="1377" spans="3:58" x14ac:dyDescent="0.3">
      <c r="C1377" s="34">
        <v>44106</v>
      </c>
      <c r="D1377">
        <v>23000.288029897314</v>
      </c>
      <c r="E1377">
        <v>182.50848845829353</v>
      </c>
      <c r="F1377">
        <v>614.68712855031413</v>
      </c>
      <c r="G1377">
        <v>994.48324647238655</v>
      </c>
      <c r="H1377">
        <v>1339.6613965506467</v>
      </c>
      <c r="I1377">
        <v>710.35334996816357</v>
      </c>
      <c r="J1377" t="s">
        <v>310</v>
      </c>
      <c r="K1377">
        <v>298.97390508500206</v>
      </c>
      <c r="L1377">
        <v>357.31335093871593</v>
      </c>
      <c r="M1377">
        <v>351.82635637052039</v>
      </c>
      <c r="N1377">
        <v>1329.7485656017736</v>
      </c>
      <c r="O1377">
        <v>20.456395895816005</v>
      </c>
      <c r="P1377">
        <v>15.502875629389679</v>
      </c>
      <c r="Q1377">
        <v>3.3427498406060243</v>
      </c>
      <c r="R1377">
        <v>1409.579395790355</v>
      </c>
      <c r="S1377">
        <v>1520.1880084710858</v>
      </c>
      <c r="T1377">
        <v>5899.865432301106</v>
      </c>
      <c r="U1377">
        <v>2413.3523938668045</v>
      </c>
      <c r="V1377">
        <v>379.11104132152275</v>
      </c>
      <c r="W1377">
        <v>23.27500057220459</v>
      </c>
      <c r="X1377">
        <v>0.96385000646114349</v>
      </c>
      <c r="Y1377">
        <v>1.8150000274181366</v>
      </c>
      <c r="Z1377" t="s">
        <v>310</v>
      </c>
      <c r="AA1377" t="s">
        <v>310</v>
      </c>
      <c r="AB1377" t="s">
        <v>310</v>
      </c>
      <c r="AC1377" t="s">
        <v>310</v>
      </c>
      <c r="AD1377" t="s">
        <v>310</v>
      </c>
      <c r="AE1377">
        <v>14901.970293675548</v>
      </c>
      <c r="AF1377">
        <v>90.275001525878906</v>
      </c>
      <c r="AG1377">
        <v>8.8400001525878906</v>
      </c>
      <c r="AH1377">
        <v>364.34999847412109</v>
      </c>
      <c r="AI1377">
        <v>18.350000301996868</v>
      </c>
      <c r="AJ1377">
        <v>-1.0249999910593033</v>
      </c>
      <c r="AK1377">
        <v>6200</v>
      </c>
      <c r="AL1377">
        <v>-0.11594745894328348</v>
      </c>
      <c r="AM1377">
        <v>-5.8903803478775755E-3</v>
      </c>
      <c r="AN1377">
        <v>-2.6793987963348059E-2</v>
      </c>
      <c r="AO1377" t="s">
        <v>310</v>
      </c>
      <c r="AP1377">
        <v>7.5816516271815871E-3</v>
      </c>
      <c r="AQ1377">
        <v>2.7636977641637599</v>
      </c>
      <c r="AR1377">
        <v>40063.310577965021</v>
      </c>
      <c r="AS1377">
        <v>36787.357708888871</v>
      </c>
      <c r="AT1377">
        <v>502.13492565010182</v>
      </c>
      <c r="AU1377">
        <v>630.75596314300992</v>
      </c>
      <c r="AV1377">
        <v>575.19478465384975</v>
      </c>
      <c r="AW1377">
        <v>586.19155416954504</v>
      </c>
      <c r="AX1377">
        <v>584.8231842954699</v>
      </c>
      <c r="AY1377">
        <v>586.77126601542091</v>
      </c>
      <c r="AZ1377">
        <v>3.9470840000869449</v>
      </c>
      <c r="BA1377">
        <v>-9.055947605744727</v>
      </c>
      <c r="BB1377">
        <v>67.078831120535654</v>
      </c>
      <c r="BC1377">
        <v>791.72691531982969</v>
      </c>
      <c r="BD1377">
        <v>7798.5861041589014</v>
      </c>
      <c r="BE1377" s="33">
        <v>0.14401666323343912</v>
      </c>
      <c r="BF1377" s="33"/>
    </row>
    <row r="1378" spans="3:58" x14ac:dyDescent="0.3">
      <c r="C1378" s="34">
        <v>44107</v>
      </c>
      <c r="D1378">
        <v>22994.419330166482</v>
      </c>
      <c r="E1378">
        <v>181.37138118213738</v>
      </c>
      <c r="F1378">
        <v>626.61212829656131</v>
      </c>
      <c r="G1378">
        <v>994.28275909317983</v>
      </c>
      <c r="H1378">
        <v>1339.579051863547</v>
      </c>
      <c r="I1378">
        <v>709.05945241210179</v>
      </c>
      <c r="J1378" t="s">
        <v>310</v>
      </c>
      <c r="K1378">
        <v>304.9099543768973</v>
      </c>
      <c r="L1378">
        <v>369.23031137222614</v>
      </c>
      <c r="M1378">
        <v>358.46257168457663</v>
      </c>
      <c r="N1378">
        <v>1327.7834234581769</v>
      </c>
      <c r="O1378">
        <v>20.462203403050555</v>
      </c>
      <c r="P1378">
        <v>15.514224714637349</v>
      </c>
      <c r="Q1378">
        <v>3.4130175457177883</v>
      </c>
      <c r="R1378">
        <v>1409.3734524678039</v>
      </c>
      <c r="S1378">
        <v>1503.8399259992786</v>
      </c>
      <c r="T1378">
        <v>5900.0485536667602</v>
      </c>
      <c r="U1378">
        <v>2417.7271511069616</v>
      </c>
      <c r="V1378">
        <v>382.02619919997994</v>
      </c>
      <c r="W1378">
        <v>23.349999904632568</v>
      </c>
      <c r="X1378">
        <v>0.87805001437664032</v>
      </c>
      <c r="Y1378">
        <v>1.8849999904632568</v>
      </c>
      <c r="Z1378" t="s">
        <v>310</v>
      </c>
      <c r="AA1378" t="s">
        <v>310</v>
      </c>
      <c r="AB1378" t="s">
        <v>310</v>
      </c>
      <c r="AC1378" t="s">
        <v>310</v>
      </c>
      <c r="AD1378" t="s">
        <v>310</v>
      </c>
      <c r="AE1378">
        <v>14901.169873694354</v>
      </c>
      <c r="AF1378">
        <v>90.400001525878906</v>
      </c>
      <c r="AG1378">
        <v>8.9100000858306885</v>
      </c>
      <c r="AH1378">
        <v>368.84999084472656</v>
      </c>
      <c r="AI1378">
        <v>19.833333094914753</v>
      </c>
      <c r="AJ1378">
        <v>-0.69999998807907104</v>
      </c>
      <c r="AK1378">
        <v>6200</v>
      </c>
      <c r="AL1378">
        <v>-0.11575990035771636</v>
      </c>
      <c r="AM1378">
        <v>-5.8836147704805532E-3</v>
      </c>
      <c r="AN1378">
        <v>-2.6635940185767995E-2</v>
      </c>
      <c r="AO1378" t="s">
        <v>310</v>
      </c>
      <c r="AP1378">
        <v>7.3446033399476212E-3</v>
      </c>
      <c r="AQ1378">
        <v>2.7685732705750459</v>
      </c>
      <c r="AR1378">
        <v>40046.784363191917</v>
      </c>
      <c r="AS1378">
        <v>40765.677998252882</v>
      </c>
      <c r="AT1378">
        <v>501.21031499413465</v>
      </c>
      <c r="AU1378">
        <v>643.51139170268209</v>
      </c>
      <c r="AV1378">
        <v>588.49581085216494</v>
      </c>
      <c r="AW1378">
        <v>598.97023132329389</v>
      </c>
      <c r="AX1378">
        <v>598.04545820526141</v>
      </c>
      <c r="AY1378">
        <v>599.14592278451801</v>
      </c>
      <c r="AZ1378">
        <v>3.6202738480109109</v>
      </c>
      <c r="BA1378">
        <v>-9.0683422744256994</v>
      </c>
      <c r="BB1378">
        <v>74.520194488046599</v>
      </c>
      <c r="BC1378">
        <v>781.36895018669884</v>
      </c>
      <c r="BD1378">
        <v>7799.0677657156439</v>
      </c>
      <c r="BE1378" s="33">
        <v>0.13998749728004137</v>
      </c>
      <c r="BF1378" s="33"/>
    </row>
    <row r="1379" spans="3:58" x14ac:dyDescent="0.3">
      <c r="C1379" s="34">
        <v>44108</v>
      </c>
      <c r="D1379">
        <v>22999.406562094897</v>
      </c>
      <c r="E1379">
        <v>181.05894646899142</v>
      </c>
      <c r="F1379">
        <v>623.47735977172727</v>
      </c>
      <c r="G1379">
        <v>994.60175104514735</v>
      </c>
      <c r="H1379">
        <v>1339.2814753898074</v>
      </c>
      <c r="I1379">
        <v>712.00515191926388</v>
      </c>
      <c r="J1379" t="s">
        <v>310</v>
      </c>
      <c r="K1379">
        <v>303.05622170498287</v>
      </c>
      <c r="L1379">
        <v>358.48048346519522</v>
      </c>
      <c r="M1379">
        <v>353.37562714215801</v>
      </c>
      <c r="N1379">
        <v>1326.2419216475766</v>
      </c>
      <c r="O1379">
        <v>20.358678726373135</v>
      </c>
      <c r="P1379">
        <v>15.45584851850208</v>
      </c>
      <c r="Q1379">
        <v>3.0876666045626076</v>
      </c>
      <c r="R1379">
        <v>1413.2677757262977</v>
      </c>
      <c r="S1379">
        <v>1506.9528599475855</v>
      </c>
      <c r="T1379">
        <v>5900.0507817231664</v>
      </c>
      <c r="U1379">
        <v>2426.5383868056379</v>
      </c>
      <c r="V1379">
        <v>385.99665097912708</v>
      </c>
      <c r="W1379">
        <v>23.399999618530273</v>
      </c>
      <c r="X1379">
        <v>0.82004998624324799</v>
      </c>
      <c r="Y1379">
        <v>1.9749999940395355</v>
      </c>
      <c r="Z1379" t="s">
        <v>310</v>
      </c>
      <c r="AA1379" t="s">
        <v>310</v>
      </c>
      <c r="AB1379" t="s">
        <v>310</v>
      </c>
      <c r="AC1379" t="s">
        <v>310</v>
      </c>
      <c r="AD1379" t="s">
        <v>310</v>
      </c>
      <c r="AE1379">
        <v>14851.291415756899</v>
      </c>
      <c r="AF1379">
        <v>90.249998092651367</v>
      </c>
      <c r="AG1379">
        <v>8.8000001907348633</v>
      </c>
      <c r="AH1379">
        <v>365.22500610351563</v>
      </c>
      <c r="AI1379">
        <v>16.545833309491474</v>
      </c>
      <c r="AJ1379">
        <v>-0.69999998807907104</v>
      </c>
      <c r="AK1379">
        <v>6200</v>
      </c>
      <c r="AL1379">
        <v>-0.11640665210837953</v>
      </c>
      <c r="AM1379">
        <v>-5.9445539467586255E-3</v>
      </c>
      <c r="AN1379">
        <v>-2.6717910814719786E-2</v>
      </c>
      <c r="AO1379" t="s">
        <v>310</v>
      </c>
      <c r="AP1379">
        <v>7.588404866939966E-3</v>
      </c>
      <c r="AQ1379">
        <v>2.8044429074217656</v>
      </c>
      <c r="AR1379">
        <v>39877.957005253062</v>
      </c>
      <c r="AS1379">
        <v>39537.452234333243</v>
      </c>
      <c r="AT1379">
        <v>502.47053096703178</v>
      </c>
      <c r="AU1379">
        <v>640.51527665402159</v>
      </c>
      <c r="AV1379">
        <v>584.85545656696661</v>
      </c>
      <c r="AW1379">
        <v>594.9758389293952</v>
      </c>
      <c r="AX1379">
        <v>593.99934396298215</v>
      </c>
      <c r="AY1379">
        <v>596.1340220418308</v>
      </c>
      <c r="AZ1379">
        <v>3.5709875468132144</v>
      </c>
      <c r="BA1379">
        <v>-9.1724466382363854</v>
      </c>
      <c r="BB1379">
        <v>69.14223920202717</v>
      </c>
      <c r="BC1379">
        <v>814.72274001970959</v>
      </c>
      <c r="BD1379">
        <v>7802.1477122527376</v>
      </c>
      <c r="BE1379" s="33">
        <v>0.12825833012660345</v>
      </c>
      <c r="BF1379" s="33"/>
    </row>
    <row r="1380" spans="3:58" x14ac:dyDescent="0.3">
      <c r="C1380" s="34">
        <v>44109</v>
      </c>
      <c r="D1380">
        <v>22998.373966056635</v>
      </c>
      <c r="E1380">
        <v>181.33963035148443</v>
      </c>
      <c r="F1380">
        <v>631.9324755642765</v>
      </c>
      <c r="G1380">
        <v>994.24579142099628</v>
      </c>
      <c r="H1380">
        <v>1340.0128966042648</v>
      </c>
      <c r="I1380">
        <v>709.39841215396962</v>
      </c>
      <c r="J1380" t="s">
        <v>310</v>
      </c>
      <c r="K1380">
        <v>303.8562571766854</v>
      </c>
      <c r="L1380">
        <v>364.84216026147493</v>
      </c>
      <c r="M1380">
        <v>357.55407329911316</v>
      </c>
      <c r="N1380">
        <v>1326.8625472625315</v>
      </c>
      <c r="O1380">
        <v>20.157223895068714</v>
      </c>
      <c r="P1380">
        <v>15.223232212127717</v>
      </c>
      <c r="Q1380">
        <v>3.1898410952259533</v>
      </c>
      <c r="R1380">
        <v>1402.6152356237428</v>
      </c>
      <c r="S1380">
        <v>1526.0208130715296</v>
      </c>
      <c r="T1380">
        <v>5899.944324679489</v>
      </c>
      <c r="U1380">
        <v>2421.3730936357811</v>
      </c>
      <c r="V1380">
        <v>391.22312209537847</v>
      </c>
      <c r="W1380">
        <v>23.324999332427979</v>
      </c>
      <c r="X1380">
        <v>0.77972498536109924</v>
      </c>
      <c r="Y1380">
        <v>2.1500000357627869</v>
      </c>
      <c r="Z1380" t="s">
        <v>310</v>
      </c>
      <c r="AA1380" t="s">
        <v>310</v>
      </c>
      <c r="AB1380" t="s">
        <v>310</v>
      </c>
      <c r="AC1380" t="s">
        <v>310</v>
      </c>
      <c r="AD1380" t="s">
        <v>310</v>
      </c>
      <c r="AE1380">
        <v>14968.496297945981</v>
      </c>
      <c r="AF1380">
        <v>89.749998092651367</v>
      </c>
      <c r="AG1380">
        <v>8.880000114440918</v>
      </c>
      <c r="AH1380">
        <v>364.75000762939453</v>
      </c>
      <c r="AI1380">
        <v>16.012500166893005</v>
      </c>
      <c r="AJ1380">
        <v>0.87499998509883881</v>
      </c>
      <c r="AK1380">
        <v>6200</v>
      </c>
      <c r="AL1380">
        <v>-0.11691320979063818</v>
      </c>
      <c r="AM1380">
        <v>-5.9656958179621859E-3</v>
      </c>
      <c r="AN1380">
        <v>-2.6755298255022156E-2</v>
      </c>
      <c r="AO1380" t="s">
        <v>310</v>
      </c>
      <c r="AP1380">
        <v>7.2303415241874378E-3</v>
      </c>
      <c r="AQ1380">
        <v>2.7358954785552467</v>
      </c>
      <c r="AR1380">
        <v>39878.715150794116</v>
      </c>
      <c r="AS1380">
        <v>41868.445378492048</v>
      </c>
      <c r="AT1380">
        <v>503.52457459914513</v>
      </c>
      <c r="AU1380">
        <v>649.14014269698862</v>
      </c>
      <c r="AV1380">
        <v>594.48998609336149</v>
      </c>
      <c r="AW1380">
        <v>603.67427167163999</v>
      </c>
      <c r="AX1380">
        <v>602.89586744461963</v>
      </c>
      <c r="AY1380">
        <v>604.61500735938193</v>
      </c>
      <c r="AZ1380">
        <v>3.5142783897498324</v>
      </c>
      <c r="BA1380">
        <v>-8.9090624435740846</v>
      </c>
      <c r="BB1380">
        <v>73.893810617230102</v>
      </c>
      <c r="BC1380">
        <v>798.84739831586967</v>
      </c>
      <c r="BD1380">
        <v>7801.1414972162192</v>
      </c>
      <c r="BE1380" s="33">
        <v>0.11873750109225512</v>
      </c>
      <c r="BF1380" s="33"/>
    </row>
    <row r="1381" spans="3:58" x14ac:dyDescent="0.3">
      <c r="C1381" s="34">
        <v>44110</v>
      </c>
      <c r="D1381">
        <v>23000.416802893506</v>
      </c>
      <c r="E1381">
        <v>182.21546378063209</v>
      </c>
      <c r="F1381">
        <v>632.1883921549022</v>
      </c>
      <c r="G1381">
        <v>993.8820136890547</v>
      </c>
      <c r="H1381">
        <v>1339.9556777816965</v>
      </c>
      <c r="I1381">
        <v>709.70034713671305</v>
      </c>
      <c r="J1381" t="s">
        <v>310</v>
      </c>
      <c r="K1381">
        <v>310.43150603273563</v>
      </c>
      <c r="L1381">
        <v>369.75901639121469</v>
      </c>
      <c r="M1381">
        <v>360.35012812570864</v>
      </c>
      <c r="N1381">
        <v>1325.776872664904</v>
      </c>
      <c r="O1381">
        <v>20.029058020854549</v>
      </c>
      <c r="P1381">
        <v>15.109731579648798</v>
      </c>
      <c r="Q1381">
        <v>3.25900682817023</v>
      </c>
      <c r="R1381">
        <v>1396.1857100769043</v>
      </c>
      <c r="S1381">
        <v>1484.2247182923338</v>
      </c>
      <c r="T1381">
        <v>5899.941016585547</v>
      </c>
      <c r="U1381">
        <v>2418.5024673259136</v>
      </c>
      <c r="V1381">
        <v>395.98482152909145</v>
      </c>
      <c r="W1381">
        <v>23.600000381469727</v>
      </c>
      <c r="X1381">
        <v>0.72329999506473541</v>
      </c>
      <c r="Y1381">
        <v>2.0350000262260437</v>
      </c>
      <c r="Z1381" t="s">
        <v>310</v>
      </c>
      <c r="AA1381" t="s">
        <v>310</v>
      </c>
      <c r="AB1381" t="s">
        <v>310</v>
      </c>
      <c r="AC1381" t="s">
        <v>310</v>
      </c>
      <c r="AD1381" t="s">
        <v>310</v>
      </c>
      <c r="AE1381">
        <v>15075.857844224123</v>
      </c>
      <c r="AF1381">
        <v>89.750001907348633</v>
      </c>
      <c r="AG1381">
        <v>8.9649996757507324</v>
      </c>
      <c r="AH1381">
        <v>368.85000610351563</v>
      </c>
      <c r="AI1381">
        <v>16.224999666213989</v>
      </c>
      <c r="AJ1381">
        <v>1.3999999761581421</v>
      </c>
      <c r="AK1381">
        <v>6200</v>
      </c>
      <c r="AL1381">
        <v>-0.11914608425280991</v>
      </c>
      <c r="AM1381">
        <v>-5.9126403299779116E-3</v>
      </c>
      <c r="AN1381">
        <v>-2.6453279007202131E-2</v>
      </c>
      <c r="AO1381" t="s">
        <v>310</v>
      </c>
      <c r="AP1381">
        <v>7.1300120040576499E-3</v>
      </c>
      <c r="AQ1381">
        <v>2.7681602491199779</v>
      </c>
      <c r="AR1381">
        <v>39782.674819886088</v>
      </c>
      <c r="AS1381">
        <v>41902.1312087314</v>
      </c>
      <c r="AT1381">
        <v>505.02540851097984</v>
      </c>
      <c r="AU1381">
        <v>649.69507439839822</v>
      </c>
      <c r="AV1381">
        <v>600.43819190378133</v>
      </c>
      <c r="AW1381">
        <v>608.84391564262262</v>
      </c>
      <c r="AX1381">
        <v>608.19425016944035</v>
      </c>
      <c r="AY1381">
        <v>609.75401100990427</v>
      </c>
      <c r="AZ1381">
        <v>3.9653566907850202</v>
      </c>
      <c r="BA1381">
        <v>-8.9248042720661775</v>
      </c>
      <c r="BB1381">
        <v>76.251589342390673</v>
      </c>
      <c r="BC1381">
        <v>838.00055186679037</v>
      </c>
      <c r="BD1381">
        <v>7803.6877864814214</v>
      </c>
      <c r="BE1381" s="33">
        <v>0.12493750173598528</v>
      </c>
      <c r="BF1381" s="33"/>
    </row>
    <row r="1382" spans="3:58" x14ac:dyDescent="0.3">
      <c r="C1382" s="34">
        <v>44111</v>
      </c>
      <c r="D1382">
        <v>22999.087795648316</v>
      </c>
      <c r="E1382">
        <v>181.88051685752984</v>
      </c>
      <c r="F1382">
        <v>630.51104898775009</v>
      </c>
      <c r="G1382">
        <v>993.92694618106987</v>
      </c>
      <c r="H1382">
        <v>1341.1867541195113</v>
      </c>
      <c r="I1382">
        <v>710.5313609573268</v>
      </c>
      <c r="J1382" t="s">
        <v>310</v>
      </c>
      <c r="K1382">
        <v>309.33872106299884</v>
      </c>
      <c r="L1382">
        <v>366.49353952076621</v>
      </c>
      <c r="M1382">
        <v>360.11623620458454</v>
      </c>
      <c r="N1382">
        <v>1326.1789911424605</v>
      </c>
      <c r="O1382">
        <v>20.139004271506614</v>
      </c>
      <c r="P1382">
        <v>15.201341768083655</v>
      </c>
      <c r="Q1382">
        <v>3.3687876613415209</v>
      </c>
      <c r="R1382">
        <v>1410.2407283408909</v>
      </c>
      <c r="S1382">
        <v>1472.9158905538823</v>
      </c>
      <c r="T1382">
        <v>5899.9753478657667</v>
      </c>
      <c r="U1382">
        <v>2411.784466564241</v>
      </c>
      <c r="V1382">
        <v>399.11867342266675</v>
      </c>
      <c r="W1382">
        <v>23.474999904632568</v>
      </c>
      <c r="X1382">
        <v>0.74757501482963562</v>
      </c>
      <c r="Y1382">
        <v>2.1000000834465027</v>
      </c>
      <c r="Z1382" t="s">
        <v>310</v>
      </c>
      <c r="AA1382" t="s">
        <v>310</v>
      </c>
      <c r="AB1382" t="s">
        <v>310</v>
      </c>
      <c r="AC1382" t="s">
        <v>310</v>
      </c>
      <c r="AD1382" t="s">
        <v>310</v>
      </c>
      <c r="AE1382">
        <v>14948.051924159916</v>
      </c>
      <c r="AF1382">
        <v>89.950000762939453</v>
      </c>
      <c r="AG1382">
        <v>9.1149997711181641</v>
      </c>
      <c r="AH1382">
        <v>372.27500152587891</v>
      </c>
      <c r="AI1382">
        <v>16.683333118756611</v>
      </c>
      <c r="AJ1382">
        <v>1.3999999761581421</v>
      </c>
      <c r="AK1382">
        <v>6200</v>
      </c>
      <c r="AL1382">
        <v>-0.11500077047804298</v>
      </c>
      <c r="AM1382">
        <v>-5.9090444928570785E-3</v>
      </c>
      <c r="AN1382">
        <v>-2.6547583751205056E-2</v>
      </c>
      <c r="AO1382" t="s">
        <v>310</v>
      </c>
      <c r="AP1382">
        <v>7.1954065026061725E-3</v>
      </c>
      <c r="AQ1382">
        <v>2.7839166814146692</v>
      </c>
      <c r="AR1382">
        <v>39720.504518181784</v>
      </c>
      <c r="AS1382">
        <v>41205.265434394278</v>
      </c>
      <c r="AT1382">
        <v>505.32376723808443</v>
      </c>
      <c r="AU1382">
        <v>647.84278199573589</v>
      </c>
      <c r="AV1382">
        <v>597.39752251644768</v>
      </c>
      <c r="AW1382">
        <v>606.37634095671604</v>
      </c>
      <c r="AX1382">
        <v>605.67005291952466</v>
      </c>
      <c r="AY1382">
        <v>607.00742451412918</v>
      </c>
      <c r="AZ1382">
        <v>3.9537681083922931</v>
      </c>
      <c r="BA1382">
        <v>-9.0076729429866429</v>
      </c>
      <c r="BB1382">
        <v>73.728834525148258</v>
      </c>
      <c r="BC1382">
        <v>924.31889266290068</v>
      </c>
      <c r="BD1382">
        <v>7799.7601811763507</v>
      </c>
      <c r="BE1382" s="33">
        <v>0.12329999854167302</v>
      </c>
      <c r="BF1382" s="33"/>
    </row>
    <row r="1383" spans="3:58" x14ac:dyDescent="0.3">
      <c r="C1383" s="34">
        <v>44112</v>
      </c>
      <c r="D1383">
        <v>22998.022740196568</v>
      </c>
      <c r="E1383">
        <v>180.51405166348704</v>
      </c>
      <c r="F1383">
        <v>632.74185106418338</v>
      </c>
      <c r="G1383">
        <v>994.11948320926251</v>
      </c>
      <c r="H1383">
        <v>1345.0466710811338</v>
      </c>
      <c r="I1383">
        <v>709.38026752554367</v>
      </c>
      <c r="J1383" t="s">
        <v>310</v>
      </c>
      <c r="K1383">
        <v>306.24982572572515</v>
      </c>
      <c r="L1383">
        <v>366.60502656238884</v>
      </c>
      <c r="M1383">
        <v>358.98896433385204</v>
      </c>
      <c r="N1383">
        <v>1330.5445983290238</v>
      </c>
      <c r="O1383">
        <v>20.219585677592029</v>
      </c>
      <c r="P1383">
        <v>15.2820524341012</v>
      </c>
      <c r="Q1383">
        <v>3.5216725933931223</v>
      </c>
      <c r="R1383">
        <v>1418.3797580966827</v>
      </c>
      <c r="S1383">
        <v>1498.2536916153363</v>
      </c>
      <c r="T1383">
        <v>5899.9492371759497</v>
      </c>
      <c r="U1383">
        <v>2414.275080385823</v>
      </c>
      <c r="V1383">
        <v>401.95014422259464</v>
      </c>
      <c r="W1383">
        <v>23.399999618530273</v>
      </c>
      <c r="X1383">
        <v>0.75287498533725739</v>
      </c>
      <c r="Y1383">
        <v>2.0350000262260437</v>
      </c>
      <c r="Z1383" t="s">
        <v>310</v>
      </c>
      <c r="AA1383" t="s">
        <v>310</v>
      </c>
      <c r="AB1383" t="s">
        <v>310</v>
      </c>
      <c r="AC1383" t="s">
        <v>310</v>
      </c>
      <c r="AD1383" t="s">
        <v>310</v>
      </c>
      <c r="AE1383">
        <v>14765.527097670805</v>
      </c>
      <c r="AF1383">
        <v>89.850002288818359</v>
      </c>
      <c r="AG1383">
        <v>9.0624997615814209</v>
      </c>
      <c r="AH1383">
        <v>366.32500457763672</v>
      </c>
      <c r="AI1383">
        <v>15.000000158945719</v>
      </c>
      <c r="AJ1383">
        <v>1.3999999761581421</v>
      </c>
      <c r="AK1383">
        <v>6200</v>
      </c>
      <c r="AL1383">
        <v>-0.11548167969028159</v>
      </c>
      <c r="AM1383">
        <v>-5.8810156988644349E-3</v>
      </c>
      <c r="AN1383">
        <v>-2.6596886870012319E-2</v>
      </c>
      <c r="AO1383" t="s">
        <v>310</v>
      </c>
      <c r="AP1383">
        <v>7.1368662061591639E-3</v>
      </c>
      <c r="AQ1383">
        <v>2.7538266667367464</v>
      </c>
      <c r="AR1383">
        <v>39692.590038404567</v>
      </c>
      <c r="AS1383">
        <v>41872.487512440544</v>
      </c>
      <c r="AT1383">
        <v>504.184002196015</v>
      </c>
      <c r="AU1383">
        <v>650.08995269660568</v>
      </c>
      <c r="AV1383">
        <v>597.05111148029926</v>
      </c>
      <c r="AW1383">
        <v>605.87563877334219</v>
      </c>
      <c r="AX1383">
        <v>605.18283001473105</v>
      </c>
      <c r="AY1383">
        <v>606.7611637388211</v>
      </c>
      <c r="AZ1383">
        <v>3.6623152332244837</v>
      </c>
      <c r="BA1383">
        <v>-9.0361175096359769</v>
      </c>
      <c r="BB1383">
        <v>73.115554704049487</v>
      </c>
      <c r="BC1383">
        <v>923.07036215491655</v>
      </c>
      <c r="BD1383">
        <v>7799.8379083552127</v>
      </c>
      <c r="BE1383" s="33">
        <v>0.12049999833106995</v>
      </c>
      <c r="BF1383" s="33"/>
    </row>
    <row r="1384" spans="3:58" x14ac:dyDescent="0.3">
      <c r="C1384" s="34">
        <v>44113</v>
      </c>
      <c r="D1384">
        <v>23000.178692811951</v>
      </c>
      <c r="E1384">
        <v>179.89776283224373</v>
      </c>
      <c r="F1384">
        <v>631.98000925379711</v>
      </c>
      <c r="G1384">
        <v>993.36621727234819</v>
      </c>
      <c r="H1384">
        <v>1344.9540611242344</v>
      </c>
      <c r="I1384">
        <v>708.57665578888395</v>
      </c>
      <c r="J1384" t="s">
        <v>310</v>
      </c>
      <c r="K1384">
        <v>307.45927858257153</v>
      </c>
      <c r="L1384">
        <v>366.99011274777416</v>
      </c>
      <c r="M1384">
        <v>358.07624616258886</v>
      </c>
      <c r="N1384">
        <v>1329.9659007120072</v>
      </c>
      <c r="O1384">
        <v>20.247732825665075</v>
      </c>
      <c r="P1384">
        <v>15.301661996966388</v>
      </c>
      <c r="Q1384">
        <v>3.5777206231774645</v>
      </c>
      <c r="R1384">
        <v>1401.9225715968234</v>
      </c>
      <c r="S1384">
        <v>1489.688636118502</v>
      </c>
      <c r="T1384">
        <v>5899.9872350888345</v>
      </c>
      <c r="U1384">
        <v>2410.0956445485331</v>
      </c>
      <c r="V1384">
        <v>403.81117833584187</v>
      </c>
      <c r="W1384">
        <v>23.474999904632568</v>
      </c>
      <c r="X1384">
        <v>0.74697497487068176</v>
      </c>
      <c r="Y1384">
        <v>2.059999942779541</v>
      </c>
      <c r="Z1384" t="s">
        <v>310</v>
      </c>
      <c r="AA1384" t="s">
        <v>310</v>
      </c>
      <c r="AB1384" t="s">
        <v>310</v>
      </c>
      <c r="AC1384" t="s">
        <v>310</v>
      </c>
      <c r="AD1384" t="s">
        <v>310</v>
      </c>
      <c r="AE1384">
        <v>14803.605734469818</v>
      </c>
      <c r="AF1384">
        <v>89.875001907348633</v>
      </c>
      <c r="AG1384">
        <v>8.7375001907348633</v>
      </c>
      <c r="AH1384">
        <v>339.87499237060547</v>
      </c>
      <c r="AI1384">
        <v>15.916666626930237</v>
      </c>
      <c r="AJ1384">
        <v>2.0416666169961295</v>
      </c>
      <c r="AK1384">
        <v>6200</v>
      </c>
      <c r="AL1384">
        <v>-0.11863975695591372</v>
      </c>
      <c r="AM1384">
        <v>-6.0055431809747989E-3</v>
      </c>
      <c r="AN1384">
        <v>-2.6778358912069415E-2</v>
      </c>
      <c r="AO1384" t="s">
        <v>310</v>
      </c>
      <c r="AP1384">
        <v>7.0315649751138557E-3</v>
      </c>
      <c r="AQ1384">
        <v>2.7180654192941041</v>
      </c>
      <c r="AR1384">
        <v>39693.668996021828</v>
      </c>
      <c r="AS1384">
        <v>41122.242196180261</v>
      </c>
      <c r="AT1384">
        <v>504.84381509566828</v>
      </c>
      <c r="AU1384">
        <v>649.15020008516467</v>
      </c>
      <c r="AV1384">
        <v>596.16365885769869</v>
      </c>
      <c r="AW1384">
        <v>605.39988769954107</v>
      </c>
      <c r="AX1384">
        <v>604.64875152484274</v>
      </c>
      <c r="AY1384">
        <v>606.00687959548566</v>
      </c>
      <c r="AZ1384">
        <v>3.7239000095800652</v>
      </c>
      <c r="BA1384">
        <v>-9.1137518080838085</v>
      </c>
      <c r="BB1384">
        <v>72.809508868410447</v>
      </c>
      <c r="BC1384">
        <v>899.16744701239986</v>
      </c>
      <c r="BD1384">
        <v>7800.2301362109338</v>
      </c>
      <c r="BE1384" s="33">
        <v>0.1079666664203008</v>
      </c>
      <c r="BF1384" s="33"/>
    </row>
    <row r="1385" spans="3:58" x14ac:dyDescent="0.3">
      <c r="C1385" s="34">
        <v>44114</v>
      </c>
      <c r="D1385">
        <v>20901.200036634091</v>
      </c>
      <c r="E1385">
        <v>179.93031658773521</v>
      </c>
      <c r="F1385">
        <v>627.70963842766639</v>
      </c>
      <c r="G1385">
        <v>992.85475922815601</v>
      </c>
      <c r="H1385">
        <v>1339.2096675835201</v>
      </c>
      <c r="I1385">
        <v>701.79627031215966</v>
      </c>
      <c r="J1385" t="s">
        <v>310</v>
      </c>
      <c r="K1385">
        <v>312.25469564206946</v>
      </c>
      <c r="L1385">
        <v>366.73014086746088</v>
      </c>
      <c r="M1385">
        <v>360.28645555545779</v>
      </c>
      <c r="N1385">
        <v>1326.8704682981543</v>
      </c>
      <c r="O1385">
        <v>19.568160893829081</v>
      </c>
      <c r="P1385">
        <v>14.644411684988464</v>
      </c>
      <c r="Q1385">
        <v>3.6546699084787098</v>
      </c>
      <c r="R1385">
        <v>1405.4798470181333</v>
      </c>
      <c r="S1385">
        <v>1428.7131596650393</v>
      </c>
      <c r="T1385">
        <v>5900.101200895695</v>
      </c>
      <c r="U1385">
        <v>2413.2994327184451</v>
      </c>
      <c r="V1385">
        <v>409.20840244000277</v>
      </c>
      <c r="W1385">
        <v>23.5</v>
      </c>
      <c r="X1385">
        <v>0.73059998452663422</v>
      </c>
      <c r="Y1385">
        <v>2.0049999952316284</v>
      </c>
      <c r="Z1385" t="s">
        <v>310</v>
      </c>
      <c r="AA1385" t="s">
        <v>310</v>
      </c>
      <c r="AB1385" t="s">
        <v>310</v>
      </c>
      <c r="AC1385" t="s">
        <v>310</v>
      </c>
      <c r="AD1385" t="s">
        <v>310</v>
      </c>
      <c r="AE1385">
        <v>13588.03177466783</v>
      </c>
      <c r="AF1385">
        <v>89.825002670288086</v>
      </c>
      <c r="AG1385">
        <v>8.820000171661377</v>
      </c>
      <c r="AH1385">
        <v>356.47500610351563</v>
      </c>
      <c r="AI1385">
        <v>14.537500103314718</v>
      </c>
      <c r="AJ1385">
        <v>2.125</v>
      </c>
      <c r="AK1385">
        <v>6200</v>
      </c>
      <c r="AL1385">
        <v>-0.11696072627793241</v>
      </c>
      <c r="AM1385">
        <v>-5.8745063202408276E-3</v>
      </c>
      <c r="AN1385">
        <v>-2.642202759546201E-2</v>
      </c>
      <c r="AO1385" t="s">
        <v>310</v>
      </c>
      <c r="AP1385">
        <v>7.1041781943254933E-3</v>
      </c>
      <c r="AQ1385">
        <v>2.7701397798507048</v>
      </c>
      <c r="AR1385">
        <v>38004.752599258718</v>
      </c>
      <c r="AS1385">
        <v>38000.472661756081</v>
      </c>
      <c r="AT1385">
        <v>498.63066726198997</v>
      </c>
      <c r="AU1385">
        <v>647.65294749971463</v>
      </c>
      <c r="AV1385">
        <v>579.13162898058818</v>
      </c>
      <c r="AW1385">
        <v>591.57401782811553</v>
      </c>
      <c r="AX1385">
        <v>590.425057791825</v>
      </c>
      <c r="AY1385">
        <v>590.62455423253732</v>
      </c>
      <c r="AZ1385">
        <v>3.9404211540868488</v>
      </c>
      <c r="BA1385">
        <v>-9.0942456203117352</v>
      </c>
      <c r="BB1385">
        <v>77.319196781766038</v>
      </c>
      <c r="BC1385">
        <v>870.1508683496063</v>
      </c>
      <c r="BD1385">
        <v>7801.2130631414957</v>
      </c>
      <c r="BE1385" s="33">
        <v>0.1106958348924915</v>
      </c>
      <c r="BF1385" s="33"/>
    </row>
    <row r="1386" spans="3:58" x14ac:dyDescent="0.3">
      <c r="C1386" s="34">
        <v>44115</v>
      </c>
      <c r="D1386">
        <v>22442.631580172332</v>
      </c>
      <c r="E1386">
        <v>180.18070610996921</v>
      </c>
      <c r="F1386">
        <v>635.37717585817006</v>
      </c>
      <c r="G1386">
        <v>993.14293592349873</v>
      </c>
      <c r="H1386">
        <v>1338.7192483781241</v>
      </c>
      <c r="I1386">
        <v>708.91857013468473</v>
      </c>
      <c r="J1386" t="s">
        <v>310</v>
      </c>
      <c r="K1386">
        <v>314.42912474401021</v>
      </c>
      <c r="L1386">
        <v>375.21798315888941</v>
      </c>
      <c r="M1386">
        <v>365.09037507993327</v>
      </c>
      <c r="N1386">
        <v>1321.9929569750029</v>
      </c>
      <c r="O1386">
        <v>20.223551692014819</v>
      </c>
      <c r="P1386">
        <v>15.304834106830993</v>
      </c>
      <c r="Q1386">
        <v>3.3656030007642483</v>
      </c>
      <c r="R1386">
        <v>1415.0846712482337</v>
      </c>
      <c r="S1386">
        <v>1424.7470363388807</v>
      </c>
      <c r="T1386">
        <v>5899.9699198884819</v>
      </c>
      <c r="U1386">
        <v>2413.3135846243517</v>
      </c>
      <c r="V1386">
        <v>406.58422711746584</v>
      </c>
      <c r="W1386">
        <v>23.65000057220459</v>
      </c>
      <c r="X1386">
        <v>0.67127497494220734</v>
      </c>
      <c r="Y1386">
        <v>2.0249999761581421</v>
      </c>
      <c r="Z1386" t="s">
        <v>310</v>
      </c>
      <c r="AA1386" t="s">
        <v>310</v>
      </c>
      <c r="AB1386" t="s">
        <v>310</v>
      </c>
      <c r="AC1386" t="s">
        <v>310</v>
      </c>
      <c r="AD1386" t="s">
        <v>310</v>
      </c>
      <c r="AE1386">
        <v>14306.933038185896</v>
      </c>
      <c r="AF1386">
        <v>90.474998474121094</v>
      </c>
      <c r="AG1386">
        <v>8.625</v>
      </c>
      <c r="AH1386">
        <v>362.07501220703125</v>
      </c>
      <c r="AI1386">
        <v>11.345833142598471</v>
      </c>
      <c r="AJ1386">
        <v>2</v>
      </c>
      <c r="AK1386">
        <v>6200</v>
      </c>
      <c r="AL1386">
        <v>-0.11668060693993686</v>
      </c>
      <c r="AM1386">
        <v>-5.8598731522753944E-3</v>
      </c>
      <c r="AN1386">
        <v>-2.6694315236229296E-2</v>
      </c>
      <c r="AO1386" t="s">
        <v>310</v>
      </c>
      <c r="AP1386">
        <v>7.1149737394967799E-3</v>
      </c>
      <c r="AQ1386">
        <v>2.748594382072135</v>
      </c>
      <c r="AR1386">
        <v>38967.563572124447</v>
      </c>
      <c r="AS1386">
        <v>41818.455252523883</v>
      </c>
      <c r="AT1386">
        <v>502.61346057406791</v>
      </c>
      <c r="AU1386">
        <v>653.92837235148977</v>
      </c>
      <c r="AV1386">
        <v>594.84344480425875</v>
      </c>
      <c r="AW1386">
        <v>605.38072555380711</v>
      </c>
      <c r="AX1386">
        <v>604.56298020042209</v>
      </c>
      <c r="AY1386">
        <v>605.11536930953855</v>
      </c>
      <c r="AZ1386">
        <v>3.6043600864147778</v>
      </c>
      <c r="BA1386">
        <v>-8.9070972685757841</v>
      </c>
      <c r="BB1386">
        <v>80.448779939821762</v>
      </c>
      <c r="BC1386">
        <v>903.38912132971279</v>
      </c>
      <c r="BD1386">
        <v>7800.6395395623731</v>
      </c>
      <c r="BE1386" s="33">
        <v>0.10296249855309725</v>
      </c>
      <c r="BF1386" s="33"/>
    </row>
    <row r="1387" spans="3:58" x14ac:dyDescent="0.3">
      <c r="C1387" s="34">
        <v>44116</v>
      </c>
      <c r="D1387">
        <v>22999.053698918404</v>
      </c>
      <c r="E1387">
        <v>179.13564248856227</v>
      </c>
      <c r="F1387">
        <v>619.12826952640512</v>
      </c>
      <c r="G1387">
        <v>993.83618665484425</v>
      </c>
      <c r="H1387">
        <v>1340.0472209309801</v>
      </c>
      <c r="I1387">
        <v>711.18524260442621</v>
      </c>
      <c r="J1387" t="s">
        <v>310</v>
      </c>
      <c r="K1387">
        <v>305.13398106788975</v>
      </c>
      <c r="L1387">
        <v>362.26537572832655</v>
      </c>
      <c r="M1387">
        <v>355.87324163946732</v>
      </c>
      <c r="N1387">
        <v>1321.0708385130099</v>
      </c>
      <c r="O1387">
        <v>20.172779679027627</v>
      </c>
      <c r="P1387">
        <v>15.244773569264163</v>
      </c>
      <c r="Q1387">
        <v>3.1947785132677282</v>
      </c>
      <c r="R1387">
        <v>1470.6737207499059</v>
      </c>
      <c r="S1387">
        <v>1490.6950212427832</v>
      </c>
      <c r="T1387">
        <v>5899.4374721619206</v>
      </c>
      <c r="U1387">
        <v>2415.4231578517179</v>
      </c>
      <c r="V1387">
        <v>407.59907445099282</v>
      </c>
      <c r="W1387">
        <v>23.625000476837158</v>
      </c>
      <c r="X1387">
        <v>0.70089997351169586</v>
      </c>
      <c r="Y1387">
        <v>1.9800000190734863</v>
      </c>
      <c r="Z1387" t="s">
        <v>310</v>
      </c>
      <c r="AA1387" t="s">
        <v>310</v>
      </c>
      <c r="AB1387" t="s">
        <v>310</v>
      </c>
      <c r="AC1387" t="s">
        <v>310</v>
      </c>
      <c r="AD1387" t="s">
        <v>310</v>
      </c>
      <c r="AE1387">
        <v>14767.317811719524</v>
      </c>
      <c r="AF1387">
        <v>90.475000381469727</v>
      </c>
      <c r="AG1387">
        <v>8.8625001907348633</v>
      </c>
      <c r="AH1387">
        <v>364.72499847412109</v>
      </c>
      <c r="AI1387">
        <v>16.633333285649616</v>
      </c>
      <c r="AJ1387">
        <v>2.0749999284744263</v>
      </c>
      <c r="AK1387">
        <v>6200</v>
      </c>
      <c r="AL1387">
        <v>-0.11993034241336603</v>
      </c>
      <c r="AM1387">
        <v>-5.9613002233730788E-3</v>
      </c>
      <c r="AN1387">
        <v>-2.6902826922491446E-2</v>
      </c>
      <c r="AO1387" t="s">
        <v>310</v>
      </c>
      <c r="AP1387">
        <v>7.5173582051990288E-3</v>
      </c>
      <c r="AQ1387">
        <v>2.6594212406213726</v>
      </c>
      <c r="AR1387">
        <v>39972.021798339767</v>
      </c>
      <c r="AS1387">
        <v>37244.399569067522</v>
      </c>
      <c r="AT1387">
        <v>504.7125434409956</v>
      </c>
      <c r="AU1387">
        <v>635.72065175491764</v>
      </c>
      <c r="AV1387">
        <v>580.3801278636073</v>
      </c>
      <c r="AW1387">
        <v>590.30024113999093</v>
      </c>
      <c r="AX1387">
        <v>588.88060043136147</v>
      </c>
      <c r="AY1387">
        <v>591.6788274527114</v>
      </c>
      <c r="AZ1387">
        <v>3.9180552963886215</v>
      </c>
      <c r="BA1387">
        <v>-9.2097281687042134</v>
      </c>
      <c r="BB1387">
        <v>70.353037980321147</v>
      </c>
      <c r="BC1387">
        <v>924.69179327426139</v>
      </c>
      <c r="BD1387">
        <v>7797.91169899341</v>
      </c>
      <c r="BE1387" s="33">
        <v>0.10694166676451762</v>
      </c>
      <c r="BF1387" s="33"/>
    </row>
    <row r="1388" spans="3:58" x14ac:dyDescent="0.3">
      <c r="C1388" s="34">
        <v>44117</v>
      </c>
      <c r="D1388">
        <v>22999.058639602441</v>
      </c>
      <c r="E1388">
        <v>179.14310357930492</v>
      </c>
      <c r="F1388">
        <v>624.63885810688691</v>
      </c>
      <c r="G1388">
        <v>992.71028246053004</v>
      </c>
      <c r="H1388">
        <v>1343.3644428656523</v>
      </c>
      <c r="I1388">
        <v>711.1431090087267</v>
      </c>
      <c r="J1388" t="s">
        <v>310</v>
      </c>
      <c r="K1388">
        <v>304.27226462192061</v>
      </c>
      <c r="L1388">
        <v>358.48659404136356</v>
      </c>
      <c r="M1388">
        <v>356.70221315483042</v>
      </c>
      <c r="N1388">
        <v>1324.9540428051189</v>
      </c>
      <c r="O1388">
        <v>20.09859594031489</v>
      </c>
      <c r="P1388">
        <v>15.156693611481844</v>
      </c>
      <c r="Q1388">
        <v>3.3707360731733536</v>
      </c>
      <c r="R1388">
        <v>1488.3456959201039</v>
      </c>
      <c r="S1388">
        <v>1477.4505511902501</v>
      </c>
      <c r="T1388">
        <v>5899.9738092007119</v>
      </c>
      <c r="U1388">
        <v>2409.6507355243921</v>
      </c>
      <c r="V1388">
        <v>408.91239794559391</v>
      </c>
      <c r="W1388">
        <v>23.449999809265137</v>
      </c>
      <c r="X1388">
        <v>0.70982497930526733</v>
      </c>
      <c r="Y1388">
        <v>2.0199999809265137</v>
      </c>
      <c r="Z1388" t="s">
        <v>310</v>
      </c>
      <c r="AA1388" t="s">
        <v>310</v>
      </c>
      <c r="AB1388" t="s">
        <v>310</v>
      </c>
      <c r="AC1388" t="s">
        <v>310</v>
      </c>
      <c r="AD1388" t="s">
        <v>310</v>
      </c>
      <c r="AE1388">
        <v>14649.961270661726</v>
      </c>
      <c r="AF1388">
        <v>90.325002670288086</v>
      </c>
      <c r="AG1388">
        <v>8.9025001525878906</v>
      </c>
      <c r="AH1388">
        <v>368.07498931884766</v>
      </c>
      <c r="AI1388">
        <v>19.104166666666668</v>
      </c>
      <c r="AJ1388">
        <v>2.0999999046325684</v>
      </c>
      <c r="AK1388">
        <v>6200</v>
      </c>
      <c r="AL1388">
        <v>-0.11766976654137501</v>
      </c>
      <c r="AM1388">
        <v>-5.9210972792966025E-3</v>
      </c>
      <c r="AN1388">
        <v>-2.6831656316719372E-2</v>
      </c>
      <c r="AO1388" t="s">
        <v>310</v>
      </c>
      <c r="AP1388">
        <v>7.4901732923840069E-3</v>
      </c>
      <c r="AQ1388">
        <v>2.7388787763463833</v>
      </c>
      <c r="AR1388">
        <v>39695.533398115273</v>
      </c>
      <c r="AS1388">
        <v>38637.715031246458</v>
      </c>
      <c r="AT1388">
        <v>504.08605313081733</v>
      </c>
      <c r="AU1388">
        <v>641.52012987318824</v>
      </c>
      <c r="AV1388">
        <v>584.88167356965255</v>
      </c>
      <c r="AW1388">
        <v>596.58726786655211</v>
      </c>
      <c r="AX1388">
        <v>595.5698334878648</v>
      </c>
      <c r="AY1388">
        <v>596.24425306693036</v>
      </c>
      <c r="AZ1388">
        <v>3.5560783724624261</v>
      </c>
      <c r="BA1388">
        <v>-9.3805195715836707</v>
      </c>
      <c r="BB1388">
        <v>69.994275858414724</v>
      </c>
      <c r="BC1388">
        <v>936.98241106010289</v>
      </c>
      <c r="BD1388">
        <v>7798.7061174381906</v>
      </c>
      <c r="BE1388" s="33">
        <v>0.11169166707744201</v>
      </c>
      <c r="BF1388" s="33"/>
    </row>
    <row r="1389" spans="3:58" x14ac:dyDescent="0.3">
      <c r="C1389" s="34">
        <v>44118</v>
      </c>
      <c r="D1389">
        <v>22909.557420077763</v>
      </c>
      <c r="E1389">
        <v>179.05502246884097</v>
      </c>
      <c r="F1389">
        <v>637.40626990049418</v>
      </c>
      <c r="G1389">
        <v>993.20287869995423</v>
      </c>
      <c r="H1389">
        <v>1344.655479539507</v>
      </c>
      <c r="I1389">
        <v>707.93842054090101</v>
      </c>
      <c r="J1389" t="s">
        <v>310</v>
      </c>
      <c r="K1389">
        <v>309.26031585352547</v>
      </c>
      <c r="L1389">
        <v>372.84827061724786</v>
      </c>
      <c r="M1389">
        <v>364.02699632809174</v>
      </c>
      <c r="N1389">
        <v>1329.0058990143807</v>
      </c>
      <c r="O1389">
        <v>20.097001851138536</v>
      </c>
      <c r="P1389">
        <v>15.158095256880094</v>
      </c>
      <c r="Q1389">
        <v>3.6165560900694564</v>
      </c>
      <c r="R1389">
        <v>1490.8880201405168</v>
      </c>
      <c r="S1389">
        <v>1431.5736919767862</v>
      </c>
      <c r="T1389">
        <v>5899.9424035264465</v>
      </c>
      <c r="U1389">
        <v>2412.4822206178405</v>
      </c>
      <c r="V1389">
        <v>410.32384431290467</v>
      </c>
      <c r="W1389">
        <v>23.474999904632568</v>
      </c>
      <c r="X1389">
        <v>0.69017501175403595</v>
      </c>
      <c r="Y1389">
        <v>1.9950000047683716</v>
      </c>
      <c r="Z1389" t="s">
        <v>310</v>
      </c>
      <c r="AA1389" t="s">
        <v>310</v>
      </c>
      <c r="AB1389" t="s">
        <v>310</v>
      </c>
      <c r="AC1389" t="s">
        <v>310</v>
      </c>
      <c r="AD1389" t="s">
        <v>310</v>
      </c>
      <c r="AE1389">
        <v>14652.146627798096</v>
      </c>
      <c r="AF1389">
        <v>90.450000762939453</v>
      </c>
      <c r="AG1389">
        <v>8.9249997138977051</v>
      </c>
      <c r="AH1389">
        <v>362.79998779296875</v>
      </c>
      <c r="AI1389">
        <v>17.195833683013916</v>
      </c>
      <c r="AJ1389">
        <v>1.7249999940395355</v>
      </c>
      <c r="AK1389">
        <v>6200</v>
      </c>
      <c r="AL1389">
        <v>-0.11623339198193451</v>
      </c>
      <c r="AM1389">
        <v>-5.8544171077596022E-3</v>
      </c>
      <c r="AN1389">
        <v>-2.663307634922393E-2</v>
      </c>
      <c r="AO1389" t="s">
        <v>310</v>
      </c>
      <c r="AP1389">
        <v>7.1629783482429626E-3</v>
      </c>
      <c r="AQ1389">
        <v>2.7746486512859176</v>
      </c>
      <c r="AR1389">
        <v>39525.86315420406</v>
      </c>
      <c r="AS1389">
        <v>42148.078739417942</v>
      </c>
      <c r="AT1389">
        <v>504.27999971374902</v>
      </c>
      <c r="AU1389">
        <v>655.24496115004615</v>
      </c>
      <c r="AV1389">
        <v>604.53918180000289</v>
      </c>
      <c r="AW1389">
        <v>613.56038716381704</v>
      </c>
      <c r="AX1389">
        <v>613.00955061358025</v>
      </c>
      <c r="AY1389">
        <v>613.89233915723344</v>
      </c>
      <c r="AZ1389">
        <v>3.8218884252052825</v>
      </c>
      <c r="BA1389">
        <v>-9.1881161562469025</v>
      </c>
      <c r="BB1389">
        <v>78.972659511842295</v>
      </c>
      <c r="BC1389">
        <v>1018.1840001652514</v>
      </c>
      <c r="BD1389">
        <v>7801.4116347943263</v>
      </c>
      <c r="BE1389" s="33">
        <v>0.12162916362285614</v>
      </c>
      <c r="BF1389" s="33"/>
    </row>
    <row r="1390" spans="3:58" x14ac:dyDescent="0.3">
      <c r="C1390" s="34">
        <v>44119</v>
      </c>
      <c r="D1390">
        <v>23000.713531073303</v>
      </c>
      <c r="E1390">
        <v>175.18347647492189</v>
      </c>
      <c r="F1390">
        <v>641.21598227231152</v>
      </c>
      <c r="G1390">
        <v>994.45546246219533</v>
      </c>
      <c r="H1390">
        <v>1344.8854342345853</v>
      </c>
      <c r="I1390">
        <v>705.12079150433237</v>
      </c>
      <c r="J1390" t="s">
        <v>310</v>
      </c>
      <c r="K1390">
        <v>297.86777527651958</v>
      </c>
      <c r="L1390">
        <v>354.87784687618688</v>
      </c>
      <c r="M1390">
        <v>355.29586591071455</v>
      </c>
      <c r="N1390">
        <v>1331.5859164950696</v>
      </c>
      <c r="O1390">
        <v>20.147655887952435</v>
      </c>
      <c r="P1390">
        <v>15.23391822211477</v>
      </c>
      <c r="Q1390">
        <v>3.4028528770211341</v>
      </c>
      <c r="R1390">
        <v>1536.0929299310264</v>
      </c>
      <c r="S1390">
        <v>1493.7858491286208</v>
      </c>
      <c r="T1390">
        <v>5900.2297181534777</v>
      </c>
      <c r="U1390">
        <v>2407.9041934362563</v>
      </c>
      <c r="V1390">
        <v>411.09293876502699</v>
      </c>
      <c r="W1390">
        <v>23.34999942779541</v>
      </c>
      <c r="X1390">
        <v>0.6973000168800354</v>
      </c>
      <c r="Y1390">
        <v>1.9349999725818634</v>
      </c>
      <c r="Z1390" t="s">
        <v>310</v>
      </c>
      <c r="AA1390" t="s">
        <v>310</v>
      </c>
      <c r="AB1390" t="s">
        <v>310</v>
      </c>
      <c r="AC1390" t="s">
        <v>310</v>
      </c>
      <c r="AD1390" t="s">
        <v>310</v>
      </c>
      <c r="AE1390">
        <v>14669.328068875742</v>
      </c>
      <c r="AF1390">
        <v>90.57499885559082</v>
      </c>
      <c r="AG1390">
        <v>8.9774997234344482</v>
      </c>
      <c r="AH1390">
        <v>361.99999237060547</v>
      </c>
      <c r="AI1390">
        <v>19.404166380564373</v>
      </c>
      <c r="AJ1390">
        <v>1.6000000238418579</v>
      </c>
      <c r="AK1390">
        <v>6200</v>
      </c>
      <c r="AL1390">
        <v>-0.12028824370373657</v>
      </c>
      <c r="AM1390">
        <v>-6.0421038821906539E-3</v>
      </c>
      <c r="AN1390">
        <v>-2.6964182014597955E-2</v>
      </c>
      <c r="AO1390" t="s">
        <v>310</v>
      </c>
      <c r="AP1390">
        <v>7.4883217416553032E-3</v>
      </c>
      <c r="AQ1390">
        <v>2.6958780074665336</v>
      </c>
      <c r="AR1390">
        <v>38964.922504823342</v>
      </c>
      <c r="AS1390">
        <v>43858.648715444448</v>
      </c>
      <c r="AT1390">
        <v>500.88008770524715</v>
      </c>
      <c r="AU1390">
        <v>658.77146061962128</v>
      </c>
      <c r="AV1390">
        <v>611.59024868187885</v>
      </c>
      <c r="AW1390">
        <v>617.55436358597444</v>
      </c>
      <c r="AX1390">
        <v>616.70357519563413</v>
      </c>
      <c r="AY1390">
        <v>619.33836213776806</v>
      </c>
      <c r="AZ1390">
        <v>3.9787026654372353</v>
      </c>
      <c r="BA1390">
        <v>-9.556945521959074</v>
      </c>
      <c r="BB1390">
        <v>67.773355850552903</v>
      </c>
      <c r="BC1390">
        <v>1210.589216668734</v>
      </c>
      <c r="BD1390">
        <v>7799.4301597993017</v>
      </c>
      <c r="BE1390" s="33">
        <v>0.10450416523963213</v>
      </c>
      <c r="BF1390" s="33"/>
    </row>
    <row r="1391" spans="3:58" x14ac:dyDescent="0.3">
      <c r="C1391" s="34">
        <v>44120</v>
      </c>
      <c r="D1391">
        <v>23000.256806622481</v>
      </c>
      <c r="E1391">
        <v>176.57552952988075</v>
      </c>
      <c r="F1391">
        <v>642.22265002641086</v>
      </c>
      <c r="G1391">
        <v>994.100703762487</v>
      </c>
      <c r="H1391">
        <v>1345.0272070138435</v>
      </c>
      <c r="I1391">
        <v>705.65109540551327</v>
      </c>
      <c r="J1391" t="s">
        <v>310</v>
      </c>
      <c r="K1391">
        <v>283.11960869170298</v>
      </c>
      <c r="L1391">
        <v>325.64439136834028</v>
      </c>
      <c r="M1391">
        <v>342.05589972109925</v>
      </c>
      <c r="N1391">
        <v>1331.8254940202362</v>
      </c>
      <c r="O1391">
        <v>20.149527994290303</v>
      </c>
      <c r="P1391">
        <v>15.228878021034642</v>
      </c>
      <c r="Q1391">
        <v>3.3814538143176622</v>
      </c>
      <c r="R1391">
        <v>1567.8819136952548</v>
      </c>
      <c r="S1391">
        <v>1526.2967364409726</v>
      </c>
      <c r="T1391">
        <v>5900.0335590427494</v>
      </c>
      <c r="U1391">
        <v>2416.3779407660131</v>
      </c>
      <c r="V1391">
        <v>412.60567711243408</v>
      </c>
      <c r="W1391">
        <v>23.225000381469727</v>
      </c>
      <c r="X1391">
        <v>0.69634999334812164</v>
      </c>
      <c r="Y1391">
        <v>1.9049999713897705</v>
      </c>
      <c r="Z1391" t="s">
        <v>310</v>
      </c>
      <c r="AA1391" t="s">
        <v>310</v>
      </c>
      <c r="AB1391" t="s">
        <v>310</v>
      </c>
      <c r="AC1391" t="s">
        <v>310</v>
      </c>
      <c r="AD1391" t="s">
        <v>310</v>
      </c>
      <c r="AE1391">
        <v>14773.035066172577</v>
      </c>
      <c r="AF1391">
        <v>90.450000762939453</v>
      </c>
      <c r="AG1391">
        <v>8.7799999713897705</v>
      </c>
      <c r="AH1391">
        <v>362.17500305175781</v>
      </c>
      <c r="AI1391">
        <v>20.695833126703899</v>
      </c>
      <c r="AJ1391">
        <v>1.449999988079071</v>
      </c>
      <c r="AK1391">
        <v>6200</v>
      </c>
      <c r="AL1391">
        <v>-0.11877023187857783</v>
      </c>
      <c r="AM1391">
        <v>-6.0670231643659952E-3</v>
      </c>
      <c r="AN1391">
        <v>-2.7192945339730535E-2</v>
      </c>
      <c r="AO1391" t="s">
        <v>310</v>
      </c>
      <c r="AP1391">
        <v>7.7809726385379505E-3</v>
      </c>
      <c r="AQ1391">
        <v>2.6920114477770842</v>
      </c>
      <c r="AR1391">
        <v>38145.015989912536</v>
      </c>
      <c r="AS1391">
        <v>45624.391929601319</v>
      </c>
      <c r="AT1391">
        <v>501.49435427641936</v>
      </c>
      <c r="AU1391">
        <v>660.0087812391937</v>
      </c>
      <c r="AV1391">
        <v>611.08109835490063</v>
      </c>
      <c r="AW1391">
        <v>617.3487248394606</v>
      </c>
      <c r="AX1391">
        <v>616.60390281526998</v>
      </c>
      <c r="AY1391">
        <v>619.07997668168457</v>
      </c>
      <c r="AZ1391">
        <v>3.9179179294591515</v>
      </c>
      <c r="BA1391">
        <v>-9.7911085309670298</v>
      </c>
      <c r="BB1391">
        <v>56.518827914318884</v>
      </c>
      <c r="BC1391">
        <v>930.35057073866255</v>
      </c>
      <c r="BD1391">
        <v>7799.9729710869506</v>
      </c>
      <c r="BE1391" s="33">
        <v>0.10197083248446386</v>
      </c>
      <c r="BF1391" s="33"/>
    </row>
    <row r="1392" spans="3:58" x14ac:dyDescent="0.3">
      <c r="C1392" s="34">
        <v>44121</v>
      </c>
      <c r="D1392">
        <v>23001.046698757007</v>
      </c>
      <c r="E1392">
        <v>178.86539059513166</v>
      </c>
      <c r="F1392">
        <v>642.51897780332501</v>
      </c>
      <c r="G1392">
        <v>993.42253100845551</v>
      </c>
      <c r="H1392">
        <v>1344.9099528075085</v>
      </c>
      <c r="I1392">
        <v>705.69860115762458</v>
      </c>
      <c r="J1392" t="s">
        <v>310</v>
      </c>
      <c r="K1392">
        <v>290.27042114681734</v>
      </c>
      <c r="L1392">
        <v>347.43730224353004</v>
      </c>
      <c r="M1392">
        <v>349.38515518522263</v>
      </c>
      <c r="N1392">
        <v>1330.5975156709101</v>
      </c>
      <c r="O1392">
        <v>20.391685941027244</v>
      </c>
      <c r="P1392">
        <v>15.461374859459136</v>
      </c>
      <c r="Q1392">
        <v>3.4914250440191896</v>
      </c>
      <c r="R1392">
        <v>1563.5234402441768</v>
      </c>
      <c r="S1392">
        <v>1503.1206413069622</v>
      </c>
      <c r="T1392">
        <v>5899.9629499528583</v>
      </c>
      <c r="U1392">
        <v>2409.2709059060026</v>
      </c>
      <c r="V1392">
        <v>412.87520871070291</v>
      </c>
      <c r="W1392">
        <v>23.500000476837158</v>
      </c>
      <c r="X1392">
        <v>0.70209997892379761</v>
      </c>
      <c r="Y1392">
        <v>1.9300000369548798</v>
      </c>
      <c r="Z1392" t="s">
        <v>310</v>
      </c>
      <c r="AA1392" t="s">
        <v>310</v>
      </c>
      <c r="AB1392" t="s">
        <v>310</v>
      </c>
      <c r="AC1392" t="s">
        <v>310</v>
      </c>
      <c r="AD1392" t="s">
        <v>310</v>
      </c>
      <c r="AE1392">
        <v>14891.13424615572</v>
      </c>
      <c r="AF1392">
        <v>90.850000381469727</v>
      </c>
      <c r="AG1392">
        <v>8.9350001811981201</v>
      </c>
      <c r="AH1392">
        <v>366.30001068115234</v>
      </c>
      <c r="AI1392">
        <v>21.87083347638448</v>
      </c>
      <c r="AJ1392">
        <v>1.3999999761581421</v>
      </c>
      <c r="AK1392">
        <v>6200</v>
      </c>
      <c r="AL1392">
        <v>-0.11741165187107708</v>
      </c>
      <c r="AM1392">
        <v>-5.9912575144151561E-3</v>
      </c>
      <c r="AN1392">
        <v>-2.7084488119798199E-2</v>
      </c>
      <c r="AO1392" t="s">
        <v>310</v>
      </c>
      <c r="AP1392">
        <v>7.4979814017367167E-3</v>
      </c>
      <c r="AQ1392">
        <v>2.7189121291688148</v>
      </c>
      <c r="AR1392">
        <v>38948.513336108779</v>
      </c>
      <c r="AS1392">
        <v>45688.365316400421</v>
      </c>
      <c r="AT1392">
        <v>501.56260570071782</v>
      </c>
      <c r="AU1392">
        <v>660.00096350934655</v>
      </c>
      <c r="AV1392">
        <v>609.66587569450201</v>
      </c>
      <c r="AW1392">
        <v>617.20174159769033</v>
      </c>
      <c r="AX1392">
        <v>616.8435775550945</v>
      </c>
      <c r="AY1392">
        <v>618.14504209148333</v>
      </c>
      <c r="AZ1392">
        <v>3.7781542568679685</v>
      </c>
      <c r="BA1392">
        <v>-9.4624583757570289</v>
      </c>
      <c r="BB1392">
        <v>67.026763350645311</v>
      </c>
      <c r="BC1392">
        <v>920.43582940031013</v>
      </c>
      <c r="BD1392">
        <v>7800.2373736190557</v>
      </c>
      <c r="BE1392" s="33">
        <v>0.10588750212142865</v>
      </c>
      <c r="BF1392" s="33"/>
    </row>
    <row r="1393" spans="3:58" x14ac:dyDescent="0.3">
      <c r="C1393" s="34">
        <v>44122</v>
      </c>
      <c r="D1393">
        <v>23000.864325350729</v>
      </c>
      <c r="E1393">
        <v>180.46485687798111</v>
      </c>
      <c r="F1393">
        <v>642.09358118612863</v>
      </c>
      <c r="G1393">
        <v>993.99043589152279</v>
      </c>
      <c r="H1393">
        <v>1345.0074454112359</v>
      </c>
      <c r="I1393">
        <v>705.92289308816044</v>
      </c>
      <c r="J1393" t="s">
        <v>310</v>
      </c>
      <c r="K1393">
        <v>299.02190936391497</v>
      </c>
      <c r="L1393">
        <v>354.2807722795385</v>
      </c>
      <c r="M1393">
        <v>354.08295895696426</v>
      </c>
      <c r="N1393">
        <v>1331.0402141530501</v>
      </c>
      <c r="O1393">
        <v>20.379296774060318</v>
      </c>
      <c r="P1393">
        <v>15.449300536008698</v>
      </c>
      <c r="Q1393">
        <v>3.6184515450287256</v>
      </c>
      <c r="R1393">
        <v>1542.3428911699473</v>
      </c>
      <c r="S1393">
        <v>1486.1555406400009</v>
      </c>
      <c r="T1393">
        <v>5900.0771100333322</v>
      </c>
      <c r="U1393">
        <v>2412.6067727030959</v>
      </c>
      <c r="V1393">
        <v>414.34475437253576</v>
      </c>
      <c r="W1393">
        <v>23.749999523162842</v>
      </c>
      <c r="X1393">
        <v>0.69620001316070557</v>
      </c>
      <c r="Y1393">
        <v>1.9249999821186066</v>
      </c>
      <c r="Z1393" t="s">
        <v>310</v>
      </c>
      <c r="AA1393" t="s">
        <v>310</v>
      </c>
      <c r="AB1393" t="s">
        <v>310</v>
      </c>
      <c r="AC1393" t="s">
        <v>310</v>
      </c>
      <c r="AD1393" t="s">
        <v>310</v>
      </c>
      <c r="AE1393">
        <v>14733.40956286503</v>
      </c>
      <c r="AF1393">
        <v>90.55000114440918</v>
      </c>
      <c r="AG1393">
        <v>8.9049999713897705</v>
      </c>
      <c r="AH1393">
        <v>370.47499847412109</v>
      </c>
      <c r="AI1393">
        <v>22.287500143051147</v>
      </c>
      <c r="AJ1393">
        <v>1.3999999761581421</v>
      </c>
      <c r="AK1393">
        <v>6200</v>
      </c>
      <c r="AL1393">
        <v>-0.11891296548543034</v>
      </c>
      <c r="AM1393">
        <v>-6.0377623474970679E-3</v>
      </c>
      <c r="AN1393">
        <v>-2.6836122859903506E-2</v>
      </c>
      <c r="AO1393" t="s">
        <v>310</v>
      </c>
      <c r="AP1393">
        <v>7.3909284727229421E-3</v>
      </c>
      <c r="AQ1393">
        <v>2.7245547759489139</v>
      </c>
      <c r="AR1393">
        <v>38983.733774593187</v>
      </c>
      <c r="AS1393">
        <v>44851.032537656734</v>
      </c>
      <c r="AT1393">
        <v>501.7877993615171</v>
      </c>
      <c r="AU1393">
        <v>659.98098333572852</v>
      </c>
      <c r="AV1393">
        <v>611.80793118569829</v>
      </c>
      <c r="AW1393">
        <v>618.21409285401376</v>
      </c>
      <c r="AX1393">
        <v>617.99232829947243</v>
      </c>
      <c r="AY1393">
        <v>619.95390053696644</v>
      </c>
      <c r="AZ1393">
        <v>3.8689974858757989</v>
      </c>
      <c r="BA1393">
        <v>-9.4004246217978036</v>
      </c>
      <c r="BB1393">
        <v>68.253417189668042</v>
      </c>
      <c r="BC1393">
        <v>966.03129602362674</v>
      </c>
      <c r="BD1393">
        <v>7800.2155924837307</v>
      </c>
      <c r="BE1393" s="33">
        <v>0.10659583347539107</v>
      </c>
      <c r="BF1393" s="33"/>
    </row>
    <row r="1394" spans="3:58" x14ac:dyDescent="0.3">
      <c r="C1394" s="34">
        <v>44123</v>
      </c>
      <c r="D1394">
        <v>23001.27611919069</v>
      </c>
      <c r="E1394">
        <v>180.7994707439218</v>
      </c>
      <c r="F1394">
        <v>642.22345219549106</v>
      </c>
      <c r="G1394">
        <v>994.03390471286411</v>
      </c>
      <c r="H1394">
        <v>1345.0390625673476</v>
      </c>
      <c r="I1394">
        <v>706.0576164207996</v>
      </c>
      <c r="J1394" t="s">
        <v>310</v>
      </c>
      <c r="K1394">
        <v>282.305832478345</v>
      </c>
      <c r="L1394">
        <v>326.25617783409535</v>
      </c>
      <c r="M1394">
        <v>337.47049336155544</v>
      </c>
      <c r="N1394">
        <v>1332.0087190928596</v>
      </c>
      <c r="O1394">
        <v>20.390030665041166</v>
      </c>
      <c r="P1394">
        <v>15.471403096559415</v>
      </c>
      <c r="Q1394">
        <v>3.4233922960650123</v>
      </c>
      <c r="R1394">
        <v>1538.5031639269698</v>
      </c>
      <c r="S1394">
        <v>1483.0778065481111</v>
      </c>
      <c r="T1394">
        <v>5900.0128497510213</v>
      </c>
      <c r="U1394">
        <v>2414.8482644114797</v>
      </c>
      <c r="V1394">
        <v>414.94560667589451</v>
      </c>
      <c r="W1394">
        <v>23.725000381469727</v>
      </c>
      <c r="X1394">
        <v>0.69669999182224274</v>
      </c>
      <c r="Y1394">
        <v>1.9500000178813934</v>
      </c>
      <c r="Z1394" t="s">
        <v>310</v>
      </c>
      <c r="AA1394" t="s">
        <v>310</v>
      </c>
      <c r="AB1394" t="s">
        <v>310</v>
      </c>
      <c r="AC1394" t="s">
        <v>310</v>
      </c>
      <c r="AD1394" t="s">
        <v>310</v>
      </c>
      <c r="AE1394">
        <v>14562.722753359001</v>
      </c>
      <c r="AF1394">
        <v>90.475000381469727</v>
      </c>
      <c r="AG1394">
        <v>8.5400002002716064</v>
      </c>
      <c r="AH1394">
        <v>363.97499847412109</v>
      </c>
      <c r="AI1394">
        <v>20.191666444142658</v>
      </c>
      <c r="AJ1394">
        <v>1.550000011920929</v>
      </c>
      <c r="AK1394">
        <v>6200</v>
      </c>
      <c r="AL1394">
        <v>-0.12111938542002938</v>
      </c>
      <c r="AM1394">
        <v>-6.1064244913688415E-3</v>
      </c>
      <c r="AN1394">
        <v>-2.7179886767639199E-2</v>
      </c>
      <c r="AO1394" t="s">
        <v>310</v>
      </c>
      <c r="AP1394">
        <v>7.6622675601950036E-3</v>
      </c>
      <c r="AQ1394">
        <v>2.6703794774160756</v>
      </c>
      <c r="AR1394">
        <v>38385.034081100748</v>
      </c>
      <c r="AS1394">
        <v>45125.810804616995</v>
      </c>
      <c r="AT1394">
        <v>501.81912420801359</v>
      </c>
      <c r="AU1394">
        <v>660.03876551888447</v>
      </c>
      <c r="AV1394">
        <v>611.36943920561009</v>
      </c>
      <c r="AW1394">
        <v>616.83056021735081</v>
      </c>
      <c r="AX1394">
        <v>616.56551991661127</v>
      </c>
      <c r="AY1394">
        <v>619.41556036919928</v>
      </c>
      <c r="AZ1394">
        <v>3.7285800024622673</v>
      </c>
      <c r="BA1394">
        <v>-9.9581341459882378</v>
      </c>
      <c r="BB1394">
        <v>53.743354906431819</v>
      </c>
      <c r="BC1394">
        <v>963.36872439149283</v>
      </c>
      <c r="BD1394">
        <v>7800.6568537237836</v>
      </c>
      <c r="BE1394" s="33">
        <v>0.10339166813840468</v>
      </c>
      <c r="BF1394" s="33"/>
    </row>
    <row r="1395" spans="3:58" x14ac:dyDescent="0.3">
      <c r="C1395" s="34">
        <v>44124</v>
      </c>
      <c r="D1395">
        <v>22957.532987857125</v>
      </c>
      <c r="E1395">
        <v>181.50367189273337</v>
      </c>
      <c r="F1395">
        <v>641.83488815574947</v>
      </c>
      <c r="G1395">
        <v>993.53551505962355</v>
      </c>
      <c r="H1395">
        <v>1344.927659437632</v>
      </c>
      <c r="I1395">
        <v>706.84615934735564</v>
      </c>
      <c r="J1395" t="s">
        <v>310</v>
      </c>
      <c r="K1395">
        <v>293.97355732314446</v>
      </c>
      <c r="L1395">
        <v>349.10923931271464</v>
      </c>
      <c r="M1395">
        <v>348.38448267874298</v>
      </c>
      <c r="N1395">
        <v>1332.511942404858</v>
      </c>
      <c r="O1395">
        <v>20.314444387135527</v>
      </c>
      <c r="P1395">
        <v>15.399853139329762</v>
      </c>
      <c r="Q1395">
        <v>3.3210108778747127</v>
      </c>
      <c r="R1395">
        <v>1535.8111388212503</v>
      </c>
      <c r="S1395">
        <v>1504.8381062649883</v>
      </c>
      <c r="T1395">
        <v>5900.0419411049543</v>
      </c>
      <c r="U1395">
        <v>2417.5938742725166</v>
      </c>
      <c r="V1395">
        <v>415.97860525988284</v>
      </c>
      <c r="W1395">
        <v>23.474999904632568</v>
      </c>
      <c r="X1395">
        <v>0.66794998943805695</v>
      </c>
      <c r="Y1395">
        <v>1.870000034570694</v>
      </c>
      <c r="Z1395" t="s">
        <v>310</v>
      </c>
      <c r="AA1395" t="s">
        <v>310</v>
      </c>
      <c r="AB1395" t="s">
        <v>310</v>
      </c>
      <c r="AC1395" t="s">
        <v>310</v>
      </c>
      <c r="AD1395" t="s">
        <v>310</v>
      </c>
      <c r="AE1395">
        <v>14646.428478755717</v>
      </c>
      <c r="AF1395">
        <v>90.725002288818359</v>
      </c>
      <c r="AG1395">
        <v>8.7824997901916504</v>
      </c>
      <c r="AH1395">
        <v>362.09999084472656</v>
      </c>
      <c r="AI1395">
        <v>21.229166746139526</v>
      </c>
      <c r="AJ1395">
        <v>1.6000000238418579</v>
      </c>
      <c r="AK1395">
        <v>6200</v>
      </c>
      <c r="AL1395">
        <v>-0.11764251492340752</v>
      </c>
      <c r="AM1395">
        <v>-6.0009631100497503E-3</v>
      </c>
      <c r="AN1395">
        <v>-2.6831390178347566E-2</v>
      </c>
      <c r="AO1395" t="s">
        <v>310</v>
      </c>
      <c r="AP1395">
        <v>7.441921835088715E-3</v>
      </c>
      <c r="AQ1395">
        <v>2.7170408951497476</v>
      </c>
      <c r="AR1395">
        <v>39099.764725055087</v>
      </c>
      <c r="AS1395">
        <v>44492.462815711675</v>
      </c>
      <c r="AT1395">
        <v>503.31256488253882</v>
      </c>
      <c r="AU1395">
        <v>659.9722116724447</v>
      </c>
      <c r="AV1395">
        <v>609.44543422550692</v>
      </c>
      <c r="AW1395">
        <v>616.27537975277903</v>
      </c>
      <c r="AX1395">
        <v>616.00719983423539</v>
      </c>
      <c r="AY1395">
        <v>618.10323793569955</v>
      </c>
      <c r="AZ1395">
        <v>3.5977419526273802</v>
      </c>
      <c r="BA1395">
        <v>-9.394231823663155</v>
      </c>
      <c r="BB1395">
        <v>66.642350880997668</v>
      </c>
      <c r="BC1395">
        <v>937.25448397770822</v>
      </c>
      <c r="BD1395">
        <v>7799.600673086914</v>
      </c>
      <c r="BE1395" s="33">
        <v>0.1073083362231652</v>
      </c>
      <c r="BF1395" s="33"/>
    </row>
    <row r="1396" spans="3:58" x14ac:dyDescent="0.3">
      <c r="C1396" s="34">
        <v>44125</v>
      </c>
      <c r="D1396">
        <v>22999.179158088831</v>
      </c>
      <c r="E1396">
        <v>182.62338813141292</v>
      </c>
      <c r="F1396">
        <v>642.10764584602521</v>
      </c>
      <c r="G1396">
        <v>993.44452792700929</v>
      </c>
      <c r="H1396">
        <v>1345.012246798254</v>
      </c>
      <c r="I1396">
        <v>707.1701517527714</v>
      </c>
      <c r="J1396" t="s">
        <v>310</v>
      </c>
      <c r="K1396">
        <v>298.36946138007647</v>
      </c>
      <c r="L1396">
        <v>359.9055814740737</v>
      </c>
      <c r="M1396">
        <v>354.65902770405677</v>
      </c>
      <c r="N1396">
        <v>1334.4102221232749</v>
      </c>
      <c r="O1396">
        <v>20.255105608354814</v>
      </c>
      <c r="P1396">
        <v>15.336023382637539</v>
      </c>
      <c r="Q1396">
        <v>3.3650116238821255</v>
      </c>
      <c r="R1396">
        <v>1533.7714338028031</v>
      </c>
      <c r="S1396">
        <v>1556.3134011976124</v>
      </c>
      <c r="T1396">
        <v>5899.9845381173509</v>
      </c>
      <c r="U1396">
        <v>2412.5765791130411</v>
      </c>
      <c r="V1396">
        <v>416.93267549247173</v>
      </c>
      <c r="W1396">
        <v>23.550000190734863</v>
      </c>
      <c r="X1396">
        <v>0.68837498128414154</v>
      </c>
      <c r="Y1396">
        <v>1.945000022649765</v>
      </c>
      <c r="Z1396" t="s">
        <v>310</v>
      </c>
      <c r="AA1396" t="s">
        <v>310</v>
      </c>
      <c r="AB1396" t="s">
        <v>310</v>
      </c>
      <c r="AC1396" t="s">
        <v>310</v>
      </c>
      <c r="AD1396" t="s">
        <v>310</v>
      </c>
      <c r="AE1396">
        <v>14774.895681271175</v>
      </c>
      <c r="AF1396">
        <v>90.575000762939453</v>
      </c>
      <c r="AG1396">
        <v>9.0200002193450928</v>
      </c>
      <c r="AH1396">
        <v>362.60000610351563</v>
      </c>
      <c r="AI1396">
        <v>21.608332951863606</v>
      </c>
      <c r="AJ1396">
        <v>1.7499999701976776</v>
      </c>
      <c r="AK1396">
        <v>6200</v>
      </c>
      <c r="AL1396">
        <v>-0.1179618243320404</v>
      </c>
      <c r="AM1396">
        <v>-6.0615115273271068E-3</v>
      </c>
      <c r="AN1396">
        <v>-2.6856969091416025E-2</v>
      </c>
      <c r="AO1396" t="s">
        <v>310</v>
      </c>
      <c r="AP1396">
        <v>7.028414481398031E-3</v>
      </c>
      <c r="AQ1396">
        <v>2.7053721796354964</v>
      </c>
      <c r="AR1396">
        <v>39395.244079706288</v>
      </c>
      <c r="AS1396">
        <v>44908.69486148499</v>
      </c>
      <c r="AT1396">
        <v>502.21883151403802</v>
      </c>
      <c r="AU1396">
        <v>659.97173326091593</v>
      </c>
      <c r="AV1396">
        <v>611.19637259236345</v>
      </c>
      <c r="AW1396">
        <v>617.4969188246348</v>
      </c>
      <c r="AX1396">
        <v>617.29222830836477</v>
      </c>
      <c r="AY1396">
        <v>619.38162829024725</v>
      </c>
      <c r="AZ1396">
        <v>3.6523694581148178</v>
      </c>
      <c r="BA1396">
        <v>-9.0438369106327858</v>
      </c>
      <c r="BB1396">
        <v>71.378516490672311</v>
      </c>
      <c r="BC1396">
        <v>943.82074176710182</v>
      </c>
      <c r="BD1396">
        <v>7800.7061651793401</v>
      </c>
      <c r="BE1396" s="33">
        <v>0.10882916518797477</v>
      </c>
      <c r="BF1396" s="33"/>
    </row>
    <row r="1397" spans="3:58" x14ac:dyDescent="0.3">
      <c r="C1397" s="34">
        <v>44126</v>
      </c>
      <c r="D1397">
        <v>23002.508395646757</v>
      </c>
      <c r="E1397">
        <v>182.9356032791643</v>
      </c>
      <c r="F1397">
        <v>642.24320106478353</v>
      </c>
      <c r="G1397">
        <v>993.04320294626802</v>
      </c>
      <c r="H1397">
        <v>1344.7934797362016</v>
      </c>
      <c r="I1397">
        <v>706.8435602250288</v>
      </c>
      <c r="J1397" t="s">
        <v>310</v>
      </c>
      <c r="K1397">
        <v>298.25871907789451</v>
      </c>
      <c r="L1397">
        <v>357.83600735865554</v>
      </c>
      <c r="M1397">
        <v>354.07738685149633</v>
      </c>
      <c r="N1397">
        <v>1336.0718116752109</v>
      </c>
      <c r="O1397">
        <v>20.243401481162554</v>
      </c>
      <c r="P1397">
        <v>15.313798670333179</v>
      </c>
      <c r="Q1397">
        <v>3.3745961912358662</v>
      </c>
      <c r="R1397">
        <v>1538.3587906668895</v>
      </c>
      <c r="S1397">
        <v>1522.8610588080608</v>
      </c>
      <c r="T1397">
        <v>5899.3824015559876</v>
      </c>
      <c r="U1397">
        <v>2403.537646082651</v>
      </c>
      <c r="V1397">
        <v>417.28102812921446</v>
      </c>
      <c r="W1397">
        <v>23.749999523162842</v>
      </c>
      <c r="X1397">
        <v>0.69234998524188995</v>
      </c>
      <c r="Y1397">
        <v>1.9800000190734863</v>
      </c>
      <c r="Z1397" t="s">
        <v>310</v>
      </c>
      <c r="AA1397" t="s">
        <v>310</v>
      </c>
      <c r="AB1397" t="s">
        <v>310</v>
      </c>
      <c r="AC1397" t="s">
        <v>310</v>
      </c>
      <c r="AD1397" t="s">
        <v>310</v>
      </c>
      <c r="AE1397">
        <v>14785.341174628527</v>
      </c>
      <c r="AF1397">
        <v>90.350002288818359</v>
      </c>
      <c r="AG1397">
        <v>8.9099998474121094</v>
      </c>
      <c r="AH1397">
        <v>364.95001220703125</v>
      </c>
      <c r="AI1397">
        <v>22.045833349227905</v>
      </c>
      <c r="AJ1397">
        <v>1.7999999523162842</v>
      </c>
      <c r="AK1397">
        <v>6200</v>
      </c>
      <c r="AL1397">
        <v>-0.11554114733641394</v>
      </c>
      <c r="AM1397">
        <v>-6.03017180635933E-3</v>
      </c>
      <c r="AN1397">
        <v>-2.6661774571614272E-2</v>
      </c>
      <c r="AO1397" t="s">
        <v>310</v>
      </c>
      <c r="AP1397">
        <v>7.0217358187811742E-3</v>
      </c>
      <c r="AQ1397">
        <v>2.7140713676988324</v>
      </c>
      <c r="AR1397">
        <v>39389.629588399766</v>
      </c>
      <c r="AS1397">
        <v>45229.528023349652</v>
      </c>
      <c r="AT1397">
        <v>501.91283610528245</v>
      </c>
      <c r="AU1397">
        <v>659.93362225385238</v>
      </c>
      <c r="AV1397">
        <v>610.14271166472588</v>
      </c>
      <c r="AW1397">
        <v>617.16263680725319</v>
      </c>
      <c r="AX1397">
        <v>617.1292142260653</v>
      </c>
      <c r="AY1397">
        <v>618.57883036458611</v>
      </c>
      <c r="AZ1397">
        <v>3.6030028268280589</v>
      </c>
      <c r="BA1397">
        <v>-9.0954238711115902</v>
      </c>
      <c r="BB1397">
        <v>71.104042547937851</v>
      </c>
      <c r="BC1397">
        <v>917.32882880625664</v>
      </c>
      <c r="BD1397">
        <v>7791.7012990416497</v>
      </c>
      <c r="BE1397" s="33">
        <v>0.11048749927431345</v>
      </c>
      <c r="BF1397" s="33"/>
    </row>
    <row r="1398" spans="3:58" x14ac:dyDescent="0.3">
      <c r="C1398" s="34">
        <v>44127</v>
      </c>
      <c r="D1398">
        <v>22998.219734708913</v>
      </c>
      <c r="E1398">
        <v>181.39794809708025</v>
      </c>
      <c r="F1398">
        <v>642.52895757654994</v>
      </c>
      <c r="G1398">
        <v>994.90117089753721</v>
      </c>
      <c r="H1398">
        <v>1345.6364573500327</v>
      </c>
      <c r="I1398">
        <v>703.47465653907193</v>
      </c>
      <c r="J1398" t="s">
        <v>310</v>
      </c>
      <c r="K1398">
        <v>282.53911083928296</v>
      </c>
      <c r="L1398">
        <v>333.00006254436363</v>
      </c>
      <c r="M1398">
        <v>343.02881682256401</v>
      </c>
      <c r="N1398">
        <v>1338.2730749902269</v>
      </c>
      <c r="O1398">
        <v>20.258297286800694</v>
      </c>
      <c r="P1398">
        <v>15.33379666682346</v>
      </c>
      <c r="Q1398">
        <v>3.4064100766829717</v>
      </c>
      <c r="R1398">
        <v>1543.3822492248648</v>
      </c>
      <c r="S1398">
        <v>1499.4107402550792</v>
      </c>
      <c r="T1398">
        <v>5899.9562742138223</v>
      </c>
      <c r="U1398">
        <v>2406.6975602346206</v>
      </c>
      <c r="V1398">
        <v>418.29263541239203</v>
      </c>
      <c r="W1398">
        <v>23.574999809265137</v>
      </c>
      <c r="X1398">
        <v>0.69097501039505005</v>
      </c>
      <c r="Y1398">
        <v>1.9950000047683716</v>
      </c>
      <c r="Z1398" t="s">
        <v>310</v>
      </c>
      <c r="AA1398" t="s">
        <v>310</v>
      </c>
      <c r="AB1398" t="s">
        <v>310</v>
      </c>
      <c r="AC1398" t="s">
        <v>310</v>
      </c>
      <c r="AD1398" t="s">
        <v>310</v>
      </c>
      <c r="AE1398">
        <v>14733.229690382817</v>
      </c>
      <c r="AF1398">
        <v>90.524999618530273</v>
      </c>
      <c r="AG1398">
        <v>8.994999885559082</v>
      </c>
      <c r="AH1398">
        <v>366.30000305175781</v>
      </c>
      <c r="AI1398">
        <v>21.750000158945721</v>
      </c>
      <c r="AJ1398">
        <v>1.7999999523162842</v>
      </c>
      <c r="AK1398">
        <v>6200</v>
      </c>
      <c r="AL1398">
        <v>-0.11878371379164986</v>
      </c>
      <c r="AM1398">
        <v>-6.104362833498825E-3</v>
      </c>
      <c r="AN1398">
        <v>-2.6939606879660082E-2</v>
      </c>
      <c r="AO1398" t="s">
        <v>310</v>
      </c>
      <c r="AP1398">
        <v>7.4476702531159284E-3</v>
      </c>
      <c r="AQ1398">
        <v>2.694538460382216</v>
      </c>
      <c r="AR1398">
        <v>38465.675352186023</v>
      </c>
      <c r="AS1398">
        <v>46357.702336987772</v>
      </c>
      <c r="AT1398">
        <v>499.59063535483784</v>
      </c>
      <c r="AU1398">
        <v>659.96897243566741</v>
      </c>
      <c r="AV1398">
        <v>614.40055903000257</v>
      </c>
      <c r="AW1398">
        <v>618.52807526322795</v>
      </c>
      <c r="AX1398">
        <v>618.33101401684632</v>
      </c>
      <c r="AY1398">
        <v>621.36500637293125</v>
      </c>
      <c r="AZ1398">
        <v>3.8924777465664233</v>
      </c>
      <c r="BA1398">
        <v>-10.024888568067087</v>
      </c>
      <c r="BB1398">
        <v>54.565057621199394</v>
      </c>
      <c r="BC1398">
        <v>954.66755925779569</v>
      </c>
      <c r="BD1398">
        <v>7800.6279219237176</v>
      </c>
      <c r="BE1398" s="33">
        <v>0.10657083553572495</v>
      </c>
      <c r="BF1398" s="33"/>
    </row>
    <row r="1399" spans="3:58" x14ac:dyDescent="0.3">
      <c r="C1399" s="34">
        <v>44128</v>
      </c>
      <c r="D1399">
        <v>23000.046266890298</v>
      </c>
      <c r="E1399">
        <v>182.68428471155369</v>
      </c>
      <c r="F1399">
        <v>642.35107757554738</v>
      </c>
      <c r="G1399">
        <v>993.59285372722752</v>
      </c>
      <c r="H1399">
        <v>1344.5989845922338</v>
      </c>
      <c r="I1399">
        <v>703.9646345988308</v>
      </c>
      <c r="J1399" t="s">
        <v>310</v>
      </c>
      <c r="K1399">
        <v>282.05783723562166</v>
      </c>
      <c r="L1399">
        <v>325.34563988902556</v>
      </c>
      <c r="M1399">
        <v>337.67486443615081</v>
      </c>
      <c r="N1399">
        <v>1338.5925417784008</v>
      </c>
      <c r="O1399">
        <v>20.330924480593705</v>
      </c>
      <c r="P1399">
        <v>15.401136217125723</v>
      </c>
      <c r="Q1399">
        <v>3.4175894403744711</v>
      </c>
      <c r="R1399">
        <v>1550.6012622882606</v>
      </c>
      <c r="S1399">
        <v>1490.1526224976451</v>
      </c>
      <c r="T1399">
        <v>5899.9264664488601</v>
      </c>
      <c r="U1399">
        <v>2404.3240518298539</v>
      </c>
      <c r="V1399">
        <v>418.79785961013943</v>
      </c>
      <c r="W1399">
        <v>23.5</v>
      </c>
      <c r="X1399">
        <v>0.68834999203681946</v>
      </c>
      <c r="Y1399">
        <v>2.0299999713897705</v>
      </c>
      <c r="Z1399" t="s">
        <v>310</v>
      </c>
      <c r="AA1399" t="s">
        <v>310</v>
      </c>
      <c r="AB1399" t="s">
        <v>310</v>
      </c>
      <c r="AC1399" t="s">
        <v>310</v>
      </c>
      <c r="AD1399" t="s">
        <v>310</v>
      </c>
      <c r="AE1399">
        <v>14750.804013936617</v>
      </c>
      <c r="AF1399">
        <v>90.750001907348633</v>
      </c>
      <c r="AG1399">
        <v>8.6425001621246338</v>
      </c>
      <c r="AH1399">
        <v>367.47499084472656</v>
      </c>
      <c r="AI1399">
        <v>22.020832777023315</v>
      </c>
      <c r="AJ1399">
        <v>1.7999999523162842</v>
      </c>
      <c r="AK1399">
        <v>6200</v>
      </c>
      <c r="AL1399">
        <v>-0.11971747463306624</v>
      </c>
      <c r="AM1399">
        <v>-6.0667792020372164E-3</v>
      </c>
      <c r="AN1399">
        <v>-2.705314786447327E-2</v>
      </c>
      <c r="AO1399" t="s">
        <v>310</v>
      </c>
      <c r="AP1399">
        <v>7.6257173251414959E-3</v>
      </c>
      <c r="AQ1399">
        <v>2.6954162118299965</v>
      </c>
      <c r="AR1399">
        <v>38196.231155778267</v>
      </c>
      <c r="AS1399">
        <v>45843.358783263582</v>
      </c>
      <c r="AT1399">
        <v>500.00609142071801</v>
      </c>
      <c r="AU1399">
        <v>660.03305225037695</v>
      </c>
      <c r="AV1399">
        <v>612.22274252349223</v>
      </c>
      <c r="AW1399">
        <v>618.74239368879239</v>
      </c>
      <c r="AX1399">
        <v>618.50638752010104</v>
      </c>
      <c r="AY1399">
        <v>620.25097528011395</v>
      </c>
      <c r="AZ1399">
        <v>3.7142497551381157</v>
      </c>
      <c r="BA1399">
        <v>-9.9367907540481788</v>
      </c>
      <c r="BB1399">
        <v>54.311893185267991</v>
      </c>
      <c r="BC1399">
        <v>952.67806977335795</v>
      </c>
      <c r="BD1399">
        <v>7800.2823855891647</v>
      </c>
      <c r="BE1399" s="33">
        <v>0.1041250005364418</v>
      </c>
      <c r="BF1399" s="33"/>
    </row>
    <row r="1400" spans="3:58" x14ac:dyDescent="0.3">
      <c r="C1400" s="34">
        <v>44129</v>
      </c>
      <c r="D1400">
        <v>23000.524665082768</v>
      </c>
      <c r="E1400">
        <v>181.15964504485169</v>
      </c>
      <c r="F1400">
        <v>640.16072789687666</v>
      </c>
      <c r="G1400">
        <v>994.26118686735015</v>
      </c>
      <c r="H1400">
        <v>1345.2124775554764</v>
      </c>
      <c r="I1400">
        <v>703.58306392257805</v>
      </c>
      <c r="J1400" t="s">
        <v>310</v>
      </c>
      <c r="K1400">
        <v>290.90520082928543</v>
      </c>
      <c r="L1400">
        <v>344.17644609966584</v>
      </c>
      <c r="M1400">
        <v>347.11345258612602</v>
      </c>
      <c r="N1400">
        <v>1340.2657669077814</v>
      </c>
      <c r="O1400">
        <v>20.321078146401966</v>
      </c>
      <c r="P1400">
        <v>15.391060176814531</v>
      </c>
      <c r="Q1400">
        <v>3.4459739171991539</v>
      </c>
      <c r="R1400">
        <v>1543.9160097892322</v>
      </c>
      <c r="S1400">
        <v>1458.4089246099222</v>
      </c>
      <c r="T1400">
        <v>5900.0211161886773</v>
      </c>
      <c r="U1400">
        <v>2405.9957247616726</v>
      </c>
      <c r="V1400">
        <v>419.77979321187752</v>
      </c>
      <c r="W1400">
        <v>23.65000057220459</v>
      </c>
      <c r="X1400">
        <v>0.70194998383522034</v>
      </c>
      <c r="Y1400">
        <v>1.9499999582767487</v>
      </c>
      <c r="Z1400" t="s">
        <v>310</v>
      </c>
      <c r="AA1400" t="s">
        <v>310</v>
      </c>
      <c r="AB1400" t="s">
        <v>310</v>
      </c>
      <c r="AC1400" t="s">
        <v>310</v>
      </c>
      <c r="AD1400" t="s">
        <v>310</v>
      </c>
      <c r="AE1400">
        <v>14831.391166939964</v>
      </c>
      <c r="AF1400">
        <v>90.724998474121094</v>
      </c>
      <c r="AG1400">
        <v>8.502500057220459</v>
      </c>
      <c r="AH1400">
        <v>368.92498779296875</v>
      </c>
      <c r="AI1400">
        <v>23.025000254313152</v>
      </c>
      <c r="AJ1400">
        <v>1.7999999523162842</v>
      </c>
      <c r="AK1400">
        <v>6200</v>
      </c>
      <c r="AL1400">
        <v>-0.11982151032341883</v>
      </c>
      <c r="AM1400">
        <v>-6.1028965940121624E-3</v>
      </c>
      <c r="AN1400">
        <v>-2.6954310359656126E-2</v>
      </c>
      <c r="AO1400" t="s">
        <v>310</v>
      </c>
      <c r="AP1400">
        <v>7.5159426606094207E-3</v>
      </c>
      <c r="AQ1400">
        <v>2.6991920890353893</v>
      </c>
      <c r="AR1400">
        <v>38785.818235491934</v>
      </c>
      <c r="AS1400">
        <v>45572.448257418881</v>
      </c>
      <c r="AT1400">
        <v>500.10166439639966</v>
      </c>
      <c r="AU1400">
        <v>657.87430490042652</v>
      </c>
      <c r="AV1400">
        <v>609.32895605884687</v>
      </c>
      <c r="AW1400">
        <v>615.63275946551141</v>
      </c>
      <c r="AX1400">
        <v>615.17907642632065</v>
      </c>
      <c r="AY1400">
        <v>617.32614390345304</v>
      </c>
      <c r="AZ1400">
        <v>3.6786782410562497</v>
      </c>
      <c r="BA1400">
        <v>-9.7055462262901742</v>
      </c>
      <c r="BB1400">
        <v>61.243374429080923</v>
      </c>
      <c r="BC1400">
        <v>944.8447363590268</v>
      </c>
      <c r="BD1400">
        <v>7800.0631826279468</v>
      </c>
      <c r="BE1400" s="33">
        <v>0.10143749881535769</v>
      </c>
      <c r="BF1400" s="33"/>
    </row>
    <row r="1401" spans="3:58" x14ac:dyDescent="0.3">
      <c r="C1401" s="34">
        <v>44130</v>
      </c>
      <c r="D1401">
        <v>23001.743023131741</v>
      </c>
      <c r="E1401">
        <v>176.49037246892962</v>
      </c>
      <c r="F1401">
        <v>633.86608687287367</v>
      </c>
      <c r="G1401">
        <v>996.11323891257734</v>
      </c>
      <c r="H1401">
        <v>1345.1280130541734</v>
      </c>
      <c r="I1401">
        <v>700.84788019656116</v>
      </c>
      <c r="J1401" t="s">
        <v>310</v>
      </c>
      <c r="K1401">
        <v>258.23057208877128</v>
      </c>
      <c r="L1401">
        <v>299.67019549277859</v>
      </c>
      <c r="M1401">
        <v>315.05548501043626</v>
      </c>
      <c r="N1401">
        <v>1341.330827712459</v>
      </c>
      <c r="O1401">
        <v>20.286093542111999</v>
      </c>
      <c r="P1401">
        <v>15.357284583969093</v>
      </c>
      <c r="Q1401">
        <v>3.3066147834671944</v>
      </c>
      <c r="R1401">
        <v>1551.0318472787078</v>
      </c>
      <c r="S1401">
        <v>1507.3989859437474</v>
      </c>
      <c r="T1401">
        <v>5900.1743755599964</v>
      </c>
      <c r="U1401">
        <v>2401.951829317723</v>
      </c>
      <c r="V1401">
        <v>420.7837698836239</v>
      </c>
      <c r="W1401">
        <v>23.774999618530273</v>
      </c>
      <c r="X1401">
        <v>0.68752500414848328</v>
      </c>
      <c r="Y1401">
        <v>1.9500000178813934</v>
      </c>
      <c r="Z1401" t="s">
        <v>310</v>
      </c>
      <c r="AA1401" t="s">
        <v>310</v>
      </c>
      <c r="AB1401" t="s">
        <v>310</v>
      </c>
      <c r="AC1401" t="s">
        <v>310</v>
      </c>
      <c r="AD1401" t="s">
        <v>310</v>
      </c>
      <c r="AE1401">
        <v>14651.093432803924</v>
      </c>
      <c r="AF1401">
        <v>90.624998092651367</v>
      </c>
      <c r="AG1401">
        <v>8.507500171661377</v>
      </c>
      <c r="AH1401">
        <v>365.10000610351563</v>
      </c>
      <c r="AI1401">
        <v>23.645833730697632</v>
      </c>
      <c r="AJ1401">
        <v>1.7999999523162842</v>
      </c>
      <c r="AK1401">
        <v>6200</v>
      </c>
      <c r="AL1401">
        <v>-8.5031378592232504E-2</v>
      </c>
      <c r="AM1401">
        <v>-5.6964975843199787E-3</v>
      </c>
      <c r="AN1401">
        <v>-2.4185110492121513E-2</v>
      </c>
      <c r="AO1401" t="s">
        <v>310</v>
      </c>
      <c r="AP1401">
        <v>6.4246491378435328E-3</v>
      </c>
      <c r="AQ1401">
        <v>2.797486669563003</v>
      </c>
      <c r="AR1401">
        <v>38046.99316145348</v>
      </c>
      <c r="AS1401">
        <v>45780.863299738572</v>
      </c>
      <c r="AT1401">
        <v>494.24626433752064</v>
      </c>
      <c r="AU1401">
        <v>649.97440358375934</v>
      </c>
      <c r="AV1401">
        <v>602.95879788306638</v>
      </c>
      <c r="AW1401">
        <v>606.26213947893314</v>
      </c>
      <c r="AX1401">
        <v>605.12813634196573</v>
      </c>
      <c r="AY1401">
        <v>609.72088323965784</v>
      </c>
      <c r="AZ1401">
        <v>3.8010504339918274</v>
      </c>
      <c r="BA1401">
        <v>-11.388388111938481</v>
      </c>
      <c r="BB1401">
        <v>31.51900059300036</v>
      </c>
      <c r="BC1401">
        <v>946.35647746999609</v>
      </c>
      <c r="BD1401">
        <v>7799.9465423103311</v>
      </c>
      <c r="BE1401" s="33">
        <v>0.10179166868329048</v>
      </c>
      <c r="BF1401" s="33"/>
    </row>
    <row r="1402" spans="3:58" x14ac:dyDescent="0.3">
      <c r="C1402" s="34">
        <v>44131</v>
      </c>
      <c r="D1402">
        <v>23001.294180065994</v>
      </c>
      <c r="E1402">
        <v>177.27225667631694</v>
      </c>
      <c r="F1402">
        <v>628.65123751381486</v>
      </c>
      <c r="G1402">
        <v>996.27136722454111</v>
      </c>
      <c r="H1402">
        <v>1345.2699257996028</v>
      </c>
      <c r="I1402">
        <v>701.80938738999168</v>
      </c>
      <c r="J1402" t="s">
        <v>310</v>
      </c>
      <c r="K1402">
        <v>255.29858950703371</v>
      </c>
      <c r="L1402">
        <v>293.61182249117041</v>
      </c>
      <c r="M1402">
        <v>307.8616742827482</v>
      </c>
      <c r="N1402">
        <v>1341.9284668986538</v>
      </c>
      <c r="O1402">
        <v>20.182120701821802</v>
      </c>
      <c r="P1402">
        <v>15.233825138268852</v>
      </c>
      <c r="Q1402">
        <v>3.2288705981333226</v>
      </c>
      <c r="R1402">
        <v>1552.4502820534065</v>
      </c>
      <c r="S1402">
        <v>1507.3634947703138</v>
      </c>
      <c r="T1402">
        <v>5900.3131392135292</v>
      </c>
      <c r="U1402">
        <v>2407.7319942163485</v>
      </c>
      <c r="V1402">
        <v>421.97332194286702</v>
      </c>
      <c r="W1402">
        <v>23.725000381469727</v>
      </c>
      <c r="X1402">
        <v>0.69355002045631409</v>
      </c>
      <c r="Y1402">
        <v>2.0049999952316284</v>
      </c>
      <c r="Z1402" t="s">
        <v>310</v>
      </c>
      <c r="AA1402" t="s">
        <v>310</v>
      </c>
      <c r="AB1402" t="s">
        <v>310</v>
      </c>
      <c r="AC1402" t="s">
        <v>310</v>
      </c>
      <c r="AD1402" t="s">
        <v>310</v>
      </c>
      <c r="AE1402">
        <v>14734.211865774925</v>
      </c>
      <c r="AF1402">
        <v>90.450000762939453</v>
      </c>
      <c r="AG1402">
        <v>8.5325000286102295</v>
      </c>
      <c r="AH1402">
        <v>365.12500762939453</v>
      </c>
      <c r="AI1402">
        <v>20.774999618530273</v>
      </c>
      <c r="AJ1402">
        <v>1.7999999523162842</v>
      </c>
      <c r="AK1402">
        <v>6200</v>
      </c>
      <c r="AL1402">
        <v>-0.11197830756124595</v>
      </c>
      <c r="AM1402">
        <v>-5.6097345893334908E-3</v>
      </c>
      <c r="AN1402">
        <v>-2.3366761433041457E-2</v>
      </c>
      <c r="AO1402" t="s">
        <v>310</v>
      </c>
      <c r="AP1402">
        <v>5.0455404862402098E-3</v>
      </c>
      <c r="AQ1402">
        <v>2.9265598906297479</v>
      </c>
      <c r="AR1402">
        <v>38076.180068065769</v>
      </c>
      <c r="AS1402">
        <v>42746.017520656947</v>
      </c>
      <c r="AT1402">
        <v>497.06949090582515</v>
      </c>
      <c r="AU1402">
        <v>644.14378122583037</v>
      </c>
      <c r="AV1402">
        <v>597.53075832403817</v>
      </c>
      <c r="AW1402">
        <v>601.64415328623943</v>
      </c>
      <c r="AX1402">
        <v>599.95285658860496</v>
      </c>
      <c r="AY1402">
        <v>604.8042479868534</v>
      </c>
      <c r="AZ1402">
        <v>4.182208921712153</v>
      </c>
      <c r="BA1402">
        <v>-11.577348974048423</v>
      </c>
      <c r="BB1402">
        <v>27.185989993903302</v>
      </c>
      <c r="BC1402">
        <v>973.71782904894712</v>
      </c>
      <c r="BD1402">
        <v>7802.7907699051766</v>
      </c>
      <c r="BE1402" s="33">
        <v>0.10036666970700026</v>
      </c>
      <c r="BF1402" s="33"/>
    </row>
    <row r="1403" spans="3:58" x14ac:dyDescent="0.3">
      <c r="C1403" s="34">
        <v>44132</v>
      </c>
      <c r="D1403">
        <v>23000.207200740497</v>
      </c>
      <c r="E1403">
        <v>180.62372634330691</v>
      </c>
      <c r="F1403">
        <v>623.98008766675116</v>
      </c>
      <c r="G1403">
        <v>995.55762067349394</v>
      </c>
      <c r="H1403">
        <v>1344.8599908493611</v>
      </c>
      <c r="I1403">
        <v>701.73795066506364</v>
      </c>
      <c r="J1403" t="s">
        <v>310</v>
      </c>
      <c r="K1403">
        <v>266.71218820306507</v>
      </c>
      <c r="L1403">
        <v>304.25446098585377</v>
      </c>
      <c r="M1403">
        <v>315.56558171234735</v>
      </c>
      <c r="N1403">
        <v>1340.7775390278764</v>
      </c>
      <c r="O1403">
        <v>20.262002345701465</v>
      </c>
      <c r="P1403">
        <v>15.301890519199457</v>
      </c>
      <c r="Q1403">
        <v>3.3274331678160043</v>
      </c>
      <c r="R1403">
        <v>1553.4391716049256</v>
      </c>
      <c r="S1403">
        <v>1491.1646061953807</v>
      </c>
      <c r="T1403">
        <v>5899.9171145667688</v>
      </c>
      <c r="U1403">
        <v>2406.1210977790038</v>
      </c>
      <c r="V1403">
        <v>422.59777702396104</v>
      </c>
      <c r="W1403">
        <v>23.625000476837158</v>
      </c>
      <c r="X1403">
        <v>0.69762501120567322</v>
      </c>
      <c r="Y1403">
        <v>2.0049999952316284</v>
      </c>
      <c r="Z1403" t="s">
        <v>310</v>
      </c>
      <c r="AA1403" t="s">
        <v>310</v>
      </c>
      <c r="AB1403" t="s">
        <v>310</v>
      </c>
      <c r="AC1403" t="s">
        <v>310</v>
      </c>
      <c r="AD1403" t="s">
        <v>310</v>
      </c>
      <c r="AE1403">
        <v>14699.733175173551</v>
      </c>
      <c r="AF1403">
        <v>90.700002670288086</v>
      </c>
      <c r="AG1403">
        <v>8.5999999046325684</v>
      </c>
      <c r="AH1403">
        <v>384.35000610351563</v>
      </c>
      <c r="AI1403">
        <v>19.012499570846558</v>
      </c>
      <c r="AJ1403">
        <v>1.3500000238418579</v>
      </c>
      <c r="AK1403">
        <v>6200</v>
      </c>
      <c r="AL1403">
        <v>-9.2209234277513139E-2</v>
      </c>
      <c r="AM1403">
        <v>-5.5906051323031522E-3</v>
      </c>
      <c r="AN1403">
        <v>-2.2372950677725184E-2</v>
      </c>
      <c r="AO1403" t="s">
        <v>310</v>
      </c>
      <c r="AP1403">
        <v>6.5375990381341936E-3</v>
      </c>
      <c r="AQ1403">
        <v>2.8386720887481971</v>
      </c>
      <c r="AR1403">
        <v>38507.266614393848</v>
      </c>
      <c r="AS1403">
        <v>41323.169065888083</v>
      </c>
      <c r="AT1403">
        <v>498.92756914504082</v>
      </c>
      <c r="AU1403">
        <v>640.12876657990364</v>
      </c>
      <c r="AV1403">
        <v>589.75231985037908</v>
      </c>
      <c r="AW1403">
        <v>597.04393670867034</v>
      </c>
      <c r="AX1403">
        <v>595.78585444968883</v>
      </c>
      <c r="AY1403">
        <v>598.69694810590295</v>
      </c>
      <c r="AZ1403">
        <v>3.9791097546013825</v>
      </c>
      <c r="BA1403">
        <v>-10.99627567854181</v>
      </c>
      <c r="BB1403">
        <v>36.448840113388606</v>
      </c>
      <c r="BC1403">
        <v>903.43455345926577</v>
      </c>
      <c r="BD1403">
        <v>7798.3653379007274</v>
      </c>
      <c r="BE1403" s="33">
        <v>0.10170416658123334</v>
      </c>
      <c r="BF1403" s="33"/>
    </row>
    <row r="1404" spans="3:58" x14ac:dyDescent="0.3">
      <c r="C1404" s="34">
        <v>44133</v>
      </c>
      <c r="D1404">
        <v>22997.922915904484</v>
      </c>
      <c r="E1404">
        <v>182.84386269530927</v>
      </c>
      <c r="F1404">
        <v>624.00394713016965</v>
      </c>
      <c r="G1404">
        <v>994.85879009288738</v>
      </c>
      <c r="H1404">
        <v>1345.2006750917981</v>
      </c>
      <c r="I1404">
        <v>704.62725749766196</v>
      </c>
      <c r="J1404" t="s">
        <v>310</v>
      </c>
      <c r="K1404">
        <v>281.75929706334222</v>
      </c>
      <c r="L1404">
        <v>325.13987420541963</v>
      </c>
      <c r="M1404">
        <v>334.05297303370804</v>
      </c>
      <c r="N1404">
        <v>1338.6459073898889</v>
      </c>
      <c r="O1404">
        <v>20.174768395500948</v>
      </c>
      <c r="P1404">
        <v>15.223534420986505</v>
      </c>
      <c r="Q1404">
        <v>3.4525854670515224</v>
      </c>
      <c r="R1404">
        <v>1560.7184754230755</v>
      </c>
      <c r="S1404">
        <v>1505.552180860685</v>
      </c>
      <c r="T1404">
        <v>5900.0278010060156</v>
      </c>
      <c r="U1404">
        <v>2414.2549805193717</v>
      </c>
      <c r="V1404">
        <v>424.36222369897013</v>
      </c>
      <c r="W1404">
        <v>23.600000381469727</v>
      </c>
      <c r="X1404">
        <v>0.69857499003410339</v>
      </c>
      <c r="Y1404">
        <v>1.9249999821186066</v>
      </c>
      <c r="Z1404" t="s">
        <v>310</v>
      </c>
      <c r="AA1404" t="s">
        <v>310</v>
      </c>
      <c r="AB1404" t="s">
        <v>310</v>
      </c>
      <c r="AC1404" t="s">
        <v>310</v>
      </c>
      <c r="AD1404" t="s">
        <v>310</v>
      </c>
      <c r="AE1404">
        <v>14709.24024027536</v>
      </c>
      <c r="AF1404">
        <v>90.875001907348633</v>
      </c>
      <c r="AG1404">
        <v>8.5750002861022949</v>
      </c>
      <c r="AH1404">
        <v>373.27500152587891</v>
      </c>
      <c r="AI1404">
        <v>21.291666825612385</v>
      </c>
      <c r="AJ1404">
        <v>1.2000000476837158</v>
      </c>
      <c r="AK1404">
        <v>6200</v>
      </c>
      <c r="AL1404">
        <v>-0.11781529940617233</v>
      </c>
      <c r="AM1404">
        <v>-5.9340754116556415E-3</v>
      </c>
      <c r="AN1404">
        <v>-2.6827119093996377E-2</v>
      </c>
      <c r="AO1404" t="s">
        <v>310</v>
      </c>
      <c r="AP1404">
        <v>7.8190167594807507E-3</v>
      </c>
      <c r="AQ1404">
        <v>2.7256786212958564</v>
      </c>
      <c r="AR1404">
        <v>38888.573042149663</v>
      </c>
      <c r="AS1404">
        <v>40757.870429918992</v>
      </c>
      <c r="AT1404">
        <v>500.58331345658786</v>
      </c>
      <c r="AU1404">
        <v>640.04430636705763</v>
      </c>
      <c r="AV1404">
        <v>588.28794825626653</v>
      </c>
      <c r="AW1404">
        <v>596.9329681141744</v>
      </c>
      <c r="AX1404">
        <v>595.61041278353355</v>
      </c>
      <c r="AY1404">
        <v>598.02007520608538</v>
      </c>
      <c r="AZ1404">
        <v>3.9423962451276857</v>
      </c>
      <c r="BA1404">
        <v>-9.9500203483938741</v>
      </c>
      <c r="BB1404">
        <v>50.691413576194158</v>
      </c>
      <c r="BC1404">
        <v>877.2576482598472</v>
      </c>
      <c r="BD1404">
        <v>7800.7277627907552</v>
      </c>
      <c r="BE1404" s="33">
        <v>0.10177083468685548</v>
      </c>
      <c r="BF1404" s="33"/>
    </row>
    <row r="1405" spans="3:58" x14ac:dyDescent="0.3">
      <c r="C1405" s="34">
        <v>44134</v>
      </c>
      <c r="D1405">
        <v>22182.744985530095</v>
      </c>
      <c r="E1405">
        <v>183.42299694297597</v>
      </c>
      <c r="F1405">
        <v>621.74359569786327</v>
      </c>
      <c r="G1405">
        <v>993.25807118519731</v>
      </c>
      <c r="H1405">
        <v>1345.3218396104317</v>
      </c>
      <c r="I1405">
        <v>707.18768085408351</v>
      </c>
      <c r="J1405" t="s">
        <v>310</v>
      </c>
      <c r="K1405">
        <v>279.43214881647253</v>
      </c>
      <c r="L1405">
        <v>318.11380284663312</v>
      </c>
      <c r="M1405">
        <v>330.79345553215381</v>
      </c>
      <c r="N1405">
        <v>1341.9147154685554</v>
      </c>
      <c r="O1405">
        <v>19.839365975258243</v>
      </c>
      <c r="P1405">
        <v>14.93663324768697</v>
      </c>
      <c r="Q1405">
        <v>3.2762924578612407</v>
      </c>
      <c r="R1405">
        <v>1552.4364660302676</v>
      </c>
      <c r="S1405">
        <v>1507.5745151087851</v>
      </c>
      <c r="T1405">
        <v>5900.06542697446</v>
      </c>
      <c r="U1405">
        <v>2414.0318679263955</v>
      </c>
      <c r="V1405">
        <v>426.85795496209204</v>
      </c>
      <c r="W1405">
        <v>23.300000667572021</v>
      </c>
      <c r="X1405">
        <v>0.68307499587535858</v>
      </c>
      <c r="Y1405">
        <v>1.9149999618530273</v>
      </c>
      <c r="Z1405" t="s">
        <v>310</v>
      </c>
      <c r="AA1405" t="s">
        <v>310</v>
      </c>
      <c r="AB1405" t="s">
        <v>310</v>
      </c>
      <c r="AC1405" t="s">
        <v>310</v>
      </c>
      <c r="AD1405" t="s">
        <v>310</v>
      </c>
      <c r="AE1405">
        <v>14170.091218413065</v>
      </c>
      <c r="AF1405">
        <v>90.674999237060547</v>
      </c>
      <c r="AG1405">
        <v>8.6274998188018799</v>
      </c>
      <c r="AH1405">
        <v>368.32500457763672</v>
      </c>
      <c r="AI1405">
        <v>20.979166110356648</v>
      </c>
      <c r="AJ1405">
        <v>1.7249999940395355</v>
      </c>
      <c r="AK1405">
        <v>6200</v>
      </c>
      <c r="AL1405">
        <v>-0.11714277494698096</v>
      </c>
      <c r="AM1405">
        <v>-5.9555038973758316E-3</v>
      </c>
      <c r="AN1405">
        <v>-2.6756434287831379E-2</v>
      </c>
      <c r="AO1405" t="s">
        <v>310</v>
      </c>
      <c r="AP1405">
        <v>7.79410891076619E-3</v>
      </c>
      <c r="AQ1405">
        <v>2.7471130162993753</v>
      </c>
      <c r="AR1405">
        <v>38120.303541156216</v>
      </c>
      <c r="AS1405">
        <v>38864.450351298256</v>
      </c>
      <c r="AT1405">
        <v>497.78567149500026</v>
      </c>
      <c r="AU1405">
        <v>638.93366083385149</v>
      </c>
      <c r="AV1405">
        <v>580.27951987562346</v>
      </c>
      <c r="AW1405">
        <v>591.18678401148679</v>
      </c>
      <c r="AX1405">
        <v>589.95732432260468</v>
      </c>
      <c r="AY1405">
        <v>591.06434486095816</v>
      </c>
      <c r="AZ1405">
        <v>3.9547606636046972</v>
      </c>
      <c r="BA1405">
        <v>-9.8128245716081359</v>
      </c>
      <c r="BB1405">
        <v>51.298425902325434</v>
      </c>
      <c r="BC1405">
        <v>905.86437676943922</v>
      </c>
      <c r="BD1405">
        <v>7799.8177991697175</v>
      </c>
      <c r="BE1405" s="33">
        <v>0.10231249934683244</v>
      </c>
      <c r="BF1405" s="33"/>
    </row>
    <row r="1406" spans="3:58" x14ac:dyDescent="0.3">
      <c r="C1406" s="34">
        <v>44135</v>
      </c>
      <c r="D1406">
        <v>17931.365301643695</v>
      </c>
      <c r="E1406">
        <v>182.01200089762713</v>
      </c>
      <c r="F1406">
        <v>607.75666745608669</v>
      </c>
      <c r="G1406">
        <v>990.48527409719929</v>
      </c>
      <c r="H1406">
        <v>1344.9887727464582</v>
      </c>
      <c r="I1406">
        <v>701.27740429734524</v>
      </c>
      <c r="J1406" t="s">
        <v>310</v>
      </c>
      <c r="K1406">
        <v>278.71833707172351</v>
      </c>
      <c r="L1406">
        <v>319.56048747731489</v>
      </c>
      <c r="M1406">
        <v>332.95004793685473</v>
      </c>
      <c r="N1406">
        <v>1345.3171827547101</v>
      </c>
      <c r="O1406">
        <v>18.418819488472565</v>
      </c>
      <c r="P1406">
        <v>14.007116692788976</v>
      </c>
      <c r="Q1406">
        <v>3.6477744143199566</v>
      </c>
      <c r="R1406">
        <v>1535.5788176635813</v>
      </c>
      <c r="S1406">
        <v>1435.8780042407116</v>
      </c>
      <c r="T1406">
        <v>5900.0370411980184</v>
      </c>
      <c r="U1406">
        <v>2419.469840717129</v>
      </c>
      <c r="V1406">
        <v>433.56684926229889</v>
      </c>
      <c r="W1406">
        <v>23.649999618530273</v>
      </c>
      <c r="X1406">
        <v>0.7023250013589859</v>
      </c>
      <c r="Y1406">
        <v>1.9274999499320984</v>
      </c>
      <c r="Z1406" t="s">
        <v>310</v>
      </c>
      <c r="AA1406" t="s">
        <v>310</v>
      </c>
      <c r="AB1406" t="s">
        <v>310</v>
      </c>
      <c r="AC1406" t="s">
        <v>310</v>
      </c>
      <c r="AD1406" t="s">
        <v>310</v>
      </c>
      <c r="AE1406">
        <v>11439.357942319804</v>
      </c>
      <c r="AF1406">
        <v>90.299997329711914</v>
      </c>
      <c r="AG1406">
        <v>8.3124997615814209</v>
      </c>
      <c r="AH1406">
        <v>360.49999237060547</v>
      </c>
      <c r="AI1406">
        <v>13.170832951863607</v>
      </c>
      <c r="AJ1406">
        <v>1.8999999761581421</v>
      </c>
      <c r="AK1406">
        <v>6200</v>
      </c>
      <c r="AL1406">
        <v>-0.11600256874671595</v>
      </c>
      <c r="AM1406">
        <v>-5.9808613099860981E-3</v>
      </c>
      <c r="AN1406">
        <v>-2.6884725409425634E-2</v>
      </c>
      <c r="AO1406" t="s">
        <v>310</v>
      </c>
      <c r="AP1406">
        <v>7.7009250384504017E-3</v>
      </c>
      <c r="AQ1406">
        <v>2.7283788846802399</v>
      </c>
      <c r="AR1406">
        <v>35890.782218426444</v>
      </c>
      <c r="AS1406">
        <v>45918.055374011703</v>
      </c>
      <c r="AT1406">
        <v>411.42894346740252</v>
      </c>
      <c r="AU1406">
        <v>629.55090643596452</v>
      </c>
      <c r="AV1406">
        <v>542.36976951838199</v>
      </c>
      <c r="AW1406">
        <v>563.04595306400211</v>
      </c>
      <c r="AX1406">
        <v>563.32715786936205</v>
      </c>
      <c r="AY1406">
        <v>556.35555420351159</v>
      </c>
      <c r="AZ1406">
        <v>3.4161442278392435</v>
      </c>
      <c r="BA1406">
        <v>-9.5036627503095161</v>
      </c>
      <c r="BB1406">
        <v>61.062358360564083</v>
      </c>
      <c r="BC1406">
        <v>868.65198909896787</v>
      </c>
      <c r="BD1406">
        <v>7797.8821644163272</v>
      </c>
      <c r="BE1406" s="33">
        <v>9.8312499622503921E-2</v>
      </c>
      <c r="BF1406" s="33"/>
    </row>
    <row r="1407" spans="3:58" x14ac:dyDescent="0.3">
      <c r="C1407" s="34">
        <v>44136</v>
      </c>
      <c r="D1407">
        <v>18756.770203751006</v>
      </c>
      <c r="E1407">
        <v>182.07814014828782</v>
      </c>
      <c r="F1407">
        <v>609.06480037791073</v>
      </c>
      <c r="G1407">
        <v>991.39100611939841</v>
      </c>
      <c r="H1407">
        <v>1344.9668656916797</v>
      </c>
      <c r="I1407">
        <v>701.97740992182423</v>
      </c>
      <c r="J1407" t="s">
        <v>310</v>
      </c>
      <c r="K1407">
        <v>283.54174939971386</v>
      </c>
      <c r="L1407">
        <v>322.00500369209522</v>
      </c>
      <c r="M1407">
        <v>332.89974210725205</v>
      </c>
      <c r="N1407">
        <v>1339.8416702913655</v>
      </c>
      <c r="O1407">
        <v>18.61170394609351</v>
      </c>
      <c r="P1407">
        <v>14.333978370439199</v>
      </c>
      <c r="Q1407">
        <v>3.447674221444827</v>
      </c>
      <c r="R1407">
        <v>1532.8358047907473</v>
      </c>
      <c r="S1407">
        <v>1473.7192050769086</v>
      </c>
      <c r="T1407">
        <v>5899.9948532271883</v>
      </c>
      <c r="U1407">
        <v>2421.299299154156</v>
      </c>
      <c r="V1407">
        <v>431.68595708664645</v>
      </c>
      <c r="W1407">
        <v>23.656000061035158</v>
      </c>
      <c r="X1407">
        <v>0.688179988861084</v>
      </c>
      <c r="Y1407">
        <v>1.9803999853134155</v>
      </c>
      <c r="Z1407" t="s">
        <v>310</v>
      </c>
      <c r="AA1407" t="s">
        <v>310</v>
      </c>
      <c r="AB1407" t="s">
        <v>310</v>
      </c>
      <c r="AC1407" t="s">
        <v>310</v>
      </c>
      <c r="AD1407" t="s">
        <v>310</v>
      </c>
      <c r="AE1407">
        <v>12073.219813891772</v>
      </c>
      <c r="AF1407">
        <v>89.695999145507813</v>
      </c>
      <c r="AG1407">
        <v>8.2071999740600585</v>
      </c>
      <c r="AH1407">
        <v>357.94399658203128</v>
      </c>
      <c r="AI1407">
        <v>12.020000114440919</v>
      </c>
      <c r="AJ1407">
        <v>1.8999999761581421</v>
      </c>
      <c r="AK1407">
        <v>6200</v>
      </c>
      <c r="AL1407">
        <v>-0.11976286673460029</v>
      </c>
      <c r="AM1407">
        <v>-6.0843645307595302E-3</v>
      </c>
      <c r="AN1407">
        <v>-2.7032729823743003E-2</v>
      </c>
      <c r="AO1407" t="s">
        <v>310</v>
      </c>
      <c r="AP1407">
        <v>7.6552105635946102E-3</v>
      </c>
      <c r="AQ1407">
        <v>2.6993788754867745</v>
      </c>
      <c r="AR1407">
        <v>35908.055361347135</v>
      </c>
      <c r="AS1407">
        <v>48013.871908837718</v>
      </c>
      <c r="AT1407">
        <v>412.76344508301332</v>
      </c>
      <c r="AU1407">
        <v>629.99112382682483</v>
      </c>
      <c r="AV1407">
        <v>558.13355194331314</v>
      </c>
      <c r="AW1407">
        <v>574.02984597573015</v>
      </c>
      <c r="AX1407">
        <v>574.53330785408696</v>
      </c>
      <c r="AY1407">
        <v>570.45172185335025</v>
      </c>
      <c r="AZ1407">
        <v>3.8613695742928029</v>
      </c>
      <c r="BA1407">
        <v>-9.4901974808382761</v>
      </c>
      <c r="BB1407">
        <v>61.659251326287311</v>
      </c>
      <c r="BC1407">
        <v>889.90232337343559</v>
      </c>
      <c r="BD1407">
        <v>7800.2184668991422</v>
      </c>
      <c r="BE1407" s="33">
        <v>8.6636001169681551E-2</v>
      </c>
      <c r="BF1407" s="33"/>
    </row>
    <row r="1408" spans="3:58" x14ac:dyDescent="0.3">
      <c r="C1408" s="34">
        <v>44137</v>
      </c>
      <c r="D1408">
        <v>20386.519197735484</v>
      </c>
      <c r="E1408">
        <v>181.61596349109124</v>
      </c>
      <c r="F1408">
        <v>615.04287910448204</v>
      </c>
      <c r="G1408">
        <v>993.30068344854237</v>
      </c>
      <c r="H1408">
        <v>1345.3811937970011</v>
      </c>
      <c r="I1408">
        <v>700.44631695835881</v>
      </c>
      <c r="J1408" t="s">
        <v>310</v>
      </c>
      <c r="K1408">
        <v>282.59258335154794</v>
      </c>
      <c r="L1408">
        <v>322.28270143466449</v>
      </c>
      <c r="M1408">
        <v>337.71037882373003</v>
      </c>
      <c r="N1408">
        <v>1336.5276276707464</v>
      </c>
      <c r="O1408">
        <v>19.453429084548141</v>
      </c>
      <c r="P1408">
        <v>14.902877560384098</v>
      </c>
      <c r="Q1408">
        <v>3.5412308164962827</v>
      </c>
      <c r="R1408">
        <v>1540.8624114090942</v>
      </c>
      <c r="S1408">
        <v>1492.7265645889381</v>
      </c>
      <c r="T1408">
        <v>5899.9697236134625</v>
      </c>
      <c r="U1408">
        <v>2413.9241438382282</v>
      </c>
      <c r="V1408">
        <v>429.05916537440504</v>
      </c>
      <c r="W1408">
        <v>23.749999523162842</v>
      </c>
      <c r="X1408">
        <v>0.67252498865127563</v>
      </c>
      <c r="Y1408">
        <v>2.059999942779541</v>
      </c>
      <c r="Z1408" t="s">
        <v>310</v>
      </c>
      <c r="AA1408" t="s">
        <v>310</v>
      </c>
      <c r="AB1408" t="s">
        <v>310</v>
      </c>
      <c r="AC1408" t="s">
        <v>310</v>
      </c>
      <c r="AD1408" t="s">
        <v>310</v>
      </c>
      <c r="AE1408">
        <v>12933.782945727482</v>
      </c>
      <c r="AF1408">
        <v>90.32499885559082</v>
      </c>
      <c r="AG1408">
        <v>8.3375000953674316</v>
      </c>
      <c r="AH1408">
        <v>363.54999542236328</v>
      </c>
      <c r="AI1408">
        <v>13.633333404858908</v>
      </c>
      <c r="AJ1408">
        <v>0.39999999292194843</v>
      </c>
      <c r="AK1408">
        <v>6200</v>
      </c>
      <c r="AL1408">
        <v>-0.11807889872421823</v>
      </c>
      <c r="AM1408">
        <v>-6.0242003985833863E-3</v>
      </c>
      <c r="AN1408">
        <v>-2.6953203807550511E-2</v>
      </c>
      <c r="AO1408" t="s">
        <v>310</v>
      </c>
      <c r="AP1408">
        <v>7.712779144239742E-3</v>
      </c>
      <c r="AQ1408">
        <v>2.7080613685070221</v>
      </c>
      <c r="AR1408">
        <v>36733.022596492759</v>
      </c>
      <c r="AS1408">
        <v>44839.392022535249</v>
      </c>
      <c r="AT1408">
        <v>448.12818500185352</v>
      </c>
      <c r="AU1408">
        <v>633.99462455539856</v>
      </c>
      <c r="AV1408">
        <v>572.08885838561832</v>
      </c>
      <c r="AW1408">
        <v>585.66468308264518</v>
      </c>
      <c r="AX1408">
        <v>585.89391017320236</v>
      </c>
      <c r="AY1408">
        <v>583.34648739282409</v>
      </c>
      <c r="AZ1408">
        <v>4.2357666950377979</v>
      </c>
      <c r="BA1408">
        <v>-9.5601125322062579</v>
      </c>
      <c r="BB1408">
        <v>55.64406514051057</v>
      </c>
      <c r="BC1408">
        <v>930.31513442796745</v>
      </c>
      <c r="BD1408">
        <v>7801.4670925855144</v>
      </c>
      <c r="BE1408" s="33">
        <v>9.5108333354194954E-2</v>
      </c>
      <c r="BF1408" s="33"/>
    </row>
    <row r="1409" spans="3:58" x14ac:dyDescent="0.3">
      <c r="C1409" s="34">
        <v>44138</v>
      </c>
      <c r="D1409">
        <v>23001.993379450138</v>
      </c>
      <c r="E1409">
        <v>181.48241243445315</v>
      </c>
      <c r="F1409">
        <v>625.54224963308047</v>
      </c>
      <c r="G1409">
        <v>995.33336672762084</v>
      </c>
      <c r="H1409">
        <v>1345.0852741781666</v>
      </c>
      <c r="I1409">
        <v>708.72779469593252</v>
      </c>
      <c r="J1409" t="s">
        <v>310</v>
      </c>
      <c r="K1409">
        <v>290.27190574284731</v>
      </c>
      <c r="L1409">
        <v>344.45622298491327</v>
      </c>
      <c r="M1409">
        <v>350.56161950190528</v>
      </c>
      <c r="N1409">
        <v>1332.3580914640922</v>
      </c>
      <c r="O1409">
        <v>20.564866502324556</v>
      </c>
      <c r="P1409">
        <v>15.611953753698407</v>
      </c>
      <c r="Q1409">
        <v>3.5523765671723337</v>
      </c>
      <c r="R1409">
        <v>1535.4544652955467</v>
      </c>
      <c r="S1409">
        <v>1500.9901584787715</v>
      </c>
      <c r="T1409">
        <v>5899.9424328618397</v>
      </c>
      <c r="U1409">
        <v>2404.6750240480524</v>
      </c>
      <c r="V1409">
        <v>426.27496855316082</v>
      </c>
      <c r="W1409">
        <v>23.650000095367432</v>
      </c>
      <c r="X1409">
        <v>0.69232499599456787</v>
      </c>
      <c r="Y1409">
        <v>2.0499999523162842</v>
      </c>
      <c r="Z1409" t="s">
        <v>310</v>
      </c>
      <c r="AA1409" t="s">
        <v>310</v>
      </c>
      <c r="AB1409" t="s">
        <v>310</v>
      </c>
      <c r="AC1409" t="s">
        <v>310</v>
      </c>
      <c r="AD1409" t="s">
        <v>310</v>
      </c>
      <c r="AE1409">
        <v>14417.405561236146</v>
      </c>
      <c r="AF1409">
        <v>90.450000762939453</v>
      </c>
      <c r="AG1409">
        <v>8.5899999141693115</v>
      </c>
      <c r="AH1409">
        <v>362.62500762939453</v>
      </c>
      <c r="AI1409">
        <v>18.387500445048016</v>
      </c>
      <c r="AJ1409">
        <v>-0.10000000149011612</v>
      </c>
      <c r="AK1409">
        <v>6200</v>
      </c>
      <c r="AL1409">
        <v>-0.11651689400622432</v>
      </c>
      <c r="AM1409">
        <v>-6.009420933958746E-3</v>
      </c>
      <c r="AN1409">
        <v>-2.6958020131864543E-2</v>
      </c>
      <c r="AO1409" t="s">
        <v>310</v>
      </c>
      <c r="AP1409">
        <v>7.6931217742176308E-3</v>
      </c>
      <c r="AQ1409">
        <v>2.725191724366542</v>
      </c>
      <c r="AR1409">
        <v>39238.402822360331</v>
      </c>
      <c r="AS1409">
        <v>40145.386904434657</v>
      </c>
      <c r="AT1409">
        <v>501.22053250963904</v>
      </c>
      <c r="AU1409">
        <v>641.97617886177841</v>
      </c>
      <c r="AV1409">
        <v>583.71615860878512</v>
      </c>
      <c r="AW1409">
        <v>595.10941892588335</v>
      </c>
      <c r="AX1409">
        <v>593.8533336340721</v>
      </c>
      <c r="AY1409">
        <v>594.59831713774645</v>
      </c>
      <c r="AZ1409">
        <v>3.4861344815398123</v>
      </c>
      <c r="BA1409">
        <v>-9.4642045976671678</v>
      </c>
      <c r="BB1409">
        <v>60.08341319126103</v>
      </c>
      <c r="BC1409">
        <v>980.53025570459749</v>
      </c>
      <c r="BD1409">
        <v>7798.4968445156883</v>
      </c>
      <c r="BE1409" s="33">
        <v>9.4058331412573651E-2</v>
      </c>
      <c r="BF1409" s="33"/>
    </row>
    <row r="1410" spans="3:58" x14ac:dyDescent="0.3">
      <c r="C1410" s="34">
        <v>44139</v>
      </c>
      <c r="D1410">
        <v>23000.145278648404</v>
      </c>
      <c r="E1410">
        <v>180.24234541677649</v>
      </c>
      <c r="F1410">
        <v>626.00741356538936</v>
      </c>
      <c r="G1410">
        <v>995.4636448516693</v>
      </c>
      <c r="H1410">
        <v>1342.3205392945708</v>
      </c>
      <c r="I1410">
        <v>709.06194103640587</v>
      </c>
      <c r="J1410" t="s">
        <v>310</v>
      </c>
      <c r="K1410">
        <v>293.64532893198833</v>
      </c>
      <c r="L1410">
        <v>354.52173791623949</v>
      </c>
      <c r="M1410">
        <v>354.81464947850691</v>
      </c>
      <c r="N1410">
        <v>1331.6565587079695</v>
      </c>
      <c r="O1410">
        <v>20.4919435664623</v>
      </c>
      <c r="P1410">
        <v>15.533296795590374</v>
      </c>
      <c r="Q1410">
        <v>3.5427276878365133</v>
      </c>
      <c r="R1410">
        <v>1538.6016061213236</v>
      </c>
      <c r="S1410">
        <v>1478.4636220065331</v>
      </c>
      <c r="T1410">
        <v>5899.949910303375</v>
      </c>
      <c r="U1410">
        <v>2413.9744599538481</v>
      </c>
      <c r="V1410">
        <v>427.19541378024326</v>
      </c>
      <c r="W1410">
        <v>23.449999809265137</v>
      </c>
      <c r="X1410">
        <v>0.73667500913143158</v>
      </c>
      <c r="Y1410">
        <v>2.0249999761581421</v>
      </c>
      <c r="Z1410" t="s">
        <v>310</v>
      </c>
      <c r="AA1410" t="s">
        <v>310</v>
      </c>
      <c r="AB1410" t="s">
        <v>310</v>
      </c>
      <c r="AC1410" t="s">
        <v>310</v>
      </c>
      <c r="AD1410" t="s">
        <v>310</v>
      </c>
      <c r="AE1410">
        <v>14533.746459490947</v>
      </c>
      <c r="AF1410">
        <v>91.150001525878906</v>
      </c>
      <c r="AG1410">
        <v>8.6150002479553223</v>
      </c>
      <c r="AH1410">
        <v>363.05000305175781</v>
      </c>
      <c r="AI1410">
        <v>23.008333444595337</v>
      </c>
      <c r="AJ1410">
        <v>1.0249999817460775</v>
      </c>
      <c r="AK1410">
        <v>6200</v>
      </c>
      <c r="AL1410">
        <v>-0.11939537247670881</v>
      </c>
      <c r="AM1410">
        <v>-6.0201509685960733E-3</v>
      </c>
      <c r="AN1410">
        <v>-2.7137835119334604E-2</v>
      </c>
      <c r="AO1410" t="s">
        <v>310</v>
      </c>
      <c r="AP1410">
        <v>7.7317373276418787E-3</v>
      </c>
      <c r="AQ1410">
        <v>2.6837106439392886</v>
      </c>
      <c r="AR1410">
        <v>39525.127950778166</v>
      </c>
      <c r="AS1410">
        <v>41521.657496259046</v>
      </c>
      <c r="AT1410">
        <v>497.50076889780945</v>
      </c>
      <c r="AU1410">
        <v>642.30128771542081</v>
      </c>
      <c r="AV1410">
        <v>586.3410599963405</v>
      </c>
      <c r="AW1410">
        <v>597.31523496785292</v>
      </c>
      <c r="AX1410">
        <v>596.14239098721214</v>
      </c>
      <c r="AY1410">
        <v>596.68339989847595</v>
      </c>
      <c r="AZ1410">
        <v>3.6005033140406568</v>
      </c>
      <c r="BA1410">
        <v>-9.3279268043305148</v>
      </c>
      <c r="BB1410">
        <v>64.438739190107682</v>
      </c>
      <c r="BC1410">
        <v>959.65828196282666</v>
      </c>
      <c r="BD1410">
        <v>7799.5428698835976</v>
      </c>
      <c r="BE1410" s="33">
        <v>0.10725833103060722</v>
      </c>
      <c r="BF1410" s="33"/>
    </row>
    <row r="1411" spans="3:58" x14ac:dyDescent="0.3">
      <c r="C1411" s="34">
        <v>44140</v>
      </c>
      <c r="D1411">
        <v>22998.415646505578</v>
      </c>
      <c r="E1411">
        <v>181.75931835489953</v>
      </c>
      <c r="F1411">
        <v>621.48709344724193</v>
      </c>
      <c r="G1411">
        <v>996.51841422813209</v>
      </c>
      <c r="H1411">
        <v>1340.3158046458313</v>
      </c>
      <c r="I1411">
        <v>711.81583792571041</v>
      </c>
      <c r="J1411" t="s">
        <v>310</v>
      </c>
      <c r="K1411">
        <v>302.69369317862345</v>
      </c>
      <c r="L1411">
        <v>354.94864054990524</v>
      </c>
      <c r="M1411">
        <v>353.59223238288513</v>
      </c>
      <c r="N1411">
        <v>1332.3168038733704</v>
      </c>
      <c r="O1411">
        <v>20.428979794932093</v>
      </c>
      <c r="P1411">
        <v>15.516691806506326</v>
      </c>
      <c r="Q1411">
        <v>2.9647569641168574</v>
      </c>
      <c r="R1411">
        <v>1537.9217646723578</v>
      </c>
      <c r="S1411">
        <v>1481.0481778183732</v>
      </c>
      <c r="T1411">
        <v>5899.9821031560059</v>
      </c>
      <c r="U1411">
        <v>2417.320553856694</v>
      </c>
      <c r="V1411">
        <v>428.15389537740606</v>
      </c>
      <c r="W1411">
        <v>23.399999618530273</v>
      </c>
      <c r="X1411">
        <v>0.75799998641014099</v>
      </c>
      <c r="Y1411">
        <v>1.9750000238418579</v>
      </c>
      <c r="Z1411" t="s">
        <v>310</v>
      </c>
      <c r="AA1411" t="s">
        <v>310</v>
      </c>
      <c r="AB1411" t="s">
        <v>310</v>
      </c>
      <c r="AC1411" t="s">
        <v>310</v>
      </c>
      <c r="AD1411" t="s">
        <v>310</v>
      </c>
      <c r="AE1411">
        <v>14317.169537647454</v>
      </c>
      <c r="AF1411">
        <v>91.100000381469727</v>
      </c>
      <c r="AG1411">
        <v>8.5925002098083496</v>
      </c>
      <c r="AH1411">
        <v>360.95000457763672</v>
      </c>
      <c r="AI1411">
        <v>22.599999984105427</v>
      </c>
      <c r="AJ1411">
        <v>1.3999999761581421</v>
      </c>
      <c r="AK1411">
        <v>6200</v>
      </c>
      <c r="AL1411">
        <v>-0.12013569649639173</v>
      </c>
      <c r="AM1411">
        <v>-6.0265228115477121E-3</v>
      </c>
      <c r="AN1411">
        <v>-2.6848739011665422E-2</v>
      </c>
      <c r="AO1411" t="s">
        <v>310</v>
      </c>
      <c r="AP1411">
        <v>7.6672714574495199E-3</v>
      </c>
      <c r="AQ1411">
        <v>2.7134447327764946</v>
      </c>
      <c r="AR1411">
        <v>39630.543660850271</v>
      </c>
      <c r="AS1411">
        <v>40995.029966055932</v>
      </c>
      <c r="AT1411">
        <v>494.44405470487413</v>
      </c>
      <c r="AU1411">
        <v>638.1962656524687</v>
      </c>
      <c r="AV1411">
        <v>581.32031542516802</v>
      </c>
      <c r="AW1411">
        <v>593.33335631117529</v>
      </c>
      <c r="AX1411">
        <v>592.08109373805121</v>
      </c>
      <c r="AY1411">
        <v>592.37675601180763</v>
      </c>
      <c r="AZ1411">
        <v>3.5631962029536304</v>
      </c>
      <c r="BA1411">
        <v>-9.1982108677196983</v>
      </c>
      <c r="BB1411">
        <v>66.794933180780461</v>
      </c>
      <c r="BC1411">
        <v>934.85198836757388</v>
      </c>
      <c r="BD1411">
        <v>7797.6770710778446</v>
      </c>
      <c r="BE1411" s="33">
        <v>0.11165833007544279</v>
      </c>
      <c r="BF1411" s="33"/>
    </row>
    <row r="1412" spans="3:58" x14ac:dyDescent="0.3">
      <c r="C1412" s="34">
        <v>44141</v>
      </c>
      <c r="D1412">
        <v>22984.428503495667</v>
      </c>
      <c r="E1412">
        <v>181.28240502453849</v>
      </c>
      <c r="F1412">
        <v>625.23416376898717</v>
      </c>
      <c r="G1412">
        <v>995.89596419286761</v>
      </c>
      <c r="H1412">
        <v>1340.1877754645441</v>
      </c>
      <c r="I1412">
        <v>712.29160685947966</v>
      </c>
      <c r="J1412" t="s">
        <v>310</v>
      </c>
      <c r="K1412">
        <v>297.47053402959483</v>
      </c>
      <c r="L1412">
        <v>346.89890976663145</v>
      </c>
      <c r="M1412">
        <v>349.88468093445152</v>
      </c>
      <c r="N1412">
        <v>1329.9341781371024</v>
      </c>
      <c r="O1412">
        <v>20.422428109267894</v>
      </c>
      <c r="P1412">
        <v>15.497440546619789</v>
      </c>
      <c r="Q1412">
        <v>3.0671890409121483</v>
      </c>
      <c r="R1412">
        <v>1529.6096948187901</v>
      </c>
      <c r="S1412">
        <v>1483.6947046692367</v>
      </c>
      <c r="T1412">
        <v>5899.9766174016559</v>
      </c>
      <c r="U1412">
        <v>2404.0358111052678</v>
      </c>
      <c r="V1412">
        <v>428.78756855798412</v>
      </c>
      <c r="W1412">
        <v>23.550000190734863</v>
      </c>
      <c r="X1412">
        <v>0.76234997808933258</v>
      </c>
      <c r="Y1412">
        <v>1.9450000524520874</v>
      </c>
      <c r="Z1412" t="s">
        <v>310</v>
      </c>
      <c r="AA1412" t="s">
        <v>310</v>
      </c>
      <c r="AB1412" t="s">
        <v>310</v>
      </c>
      <c r="AC1412" t="s">
        <v>310</v>
      </c>
      <c r="AD1412" t="s">
        <v>310</v>
      </c>
      <c r="AE1412">
        <v>14514.55970034649</v>
      </c>
      <c r="AF1412">
        <v>90.69999885559082</v>
      </c>
      <c r="AG1412">
        <v>8.5074996948242188</v>
      </c>
      <c r="AH1412">
        <v>356.80001068115234</v>
      </c>
      <c r="AI1412">
        <v>22.337499618530273</v>
      </c>
      <c r="AJ1412">
        <v>1.3999999761581421</v>
      </c>
      <c r="AK1412">
        <v>6200</v>
      </c>
      <c r="AL1412">
        <v>-0.117600791094204</v>
      </c>
      <c r="AM1412">
        <v>-6.0322316497539198E-3</v>
      </c>
      <c r="AN1412">
        <v>-2.6995191238681802E-2</v>
      </c>
      <c r="AO1412" t="s">
        <v>310</v>
      </c>
      <c r="AP1412">
        <v>7.712993563893265E-3</v>
      </c>
      <c r="AQ1412">
        <v>2.7078551557537791</v>
      </c>
      <c r="AR1412">
        <v>39454.735500364877</v>
      </c>
      <c r="AS1412">
        <v>41194.454955189831</v>
      </c>
      <c r="AT1412">
        <v>497.8428084026861</v>
      </c>
      <c r="AU1412">
        <v>641.78885060244772</v>
      </c>
      <c r="AV1412">
        <v>589.08540078890269</v>
      </c>
      <c r="AW1412">
        <v>599.97286766227376</v>
      </c>
      <c r="AX1412">
        <v>599.12916464854027</v>
      </c>
      <c r="AY1412">
        <v>599.50129745652066</v>
      </c>
      <c r="AZ1412">
        <v>3.896322147358994</v>
      </c>
      <c r="BA1412">
        <v>-9.3571198750699782</v>
      </c>
      <c r="BB1412">
        <v>61.752334620619429</v>
      </c>
      <c r="BC1412">
        <v>935.23102237591297</v>
      </c>
      <c r="BD1412">
        <v>7799.5586270899257</v>
      </c>
      <c r="BE1412" s="33">
        <v>0.10590833084036906</v>
      </c>
      <c r="BF1412" s="33"/>
    </row>
    <row r="1413" spans="3:58" x14ac:dyDescent="0.3">
      <c r="C1413" s="34">
        <v>44142</v>
      </c>
      <c r="D1413">
        <v>22998.900593018589</v>
      </c>
      <c r="E1413">
        <v>179.15568104402288</v>
      </c>
      <c r="F1413">
        <v>629.43085441984192</v>
      </c>
      <c r="G1413">
        <v>996.74078049502089</v>
      </c>
      <c r="H1413">
        <v>1340.1976560985338</v>
      </c>
      <c r="I1413">
        <v>711.52801668264783</v>
      </c>
      <c r="J1413" t="s">
        <v>310</v>
      </c>
      <c r="K1413">
        <v>291.18710143496867</v>
      </c>
      <c r="L1413">
        <v>351.25216672254095</v>
      </c>
      <c r="M1413">
        <v>350.1876996309129</v>
      </c>
      <c r="N1413">
        <v>1328.0717577570933</v>
      </c>
      <c r="O1413">
        <v>20.579151471004142</v>
      </c>
      <c r="P1413">
        <v>15.645061015067032</v>
      </c>
      <c r="Q1413">
        <v>3.1304986796388801</v>
      </c>
      <c r="R1413">
        <v>1532.4899574738604</v>
      </c>
      <c r="S1413">
        <v>1556.3231420495424</v>
      </c>
      <c r="T1413">
        <v>5899.9884932635505</v>
      </c>
      <c r="U1413">
        <v>2406.6798334488208</v>
      </c>
      <c r="V1413">
        <v>428.62681336241548</v>
      </c>
      <c r="W1413">
        <v>23.600000381469727</v>
      </c>
      <c r="X1413">
        <v>0.76730000972747803</v>
      </c>
      <c r="Y1413">
        <v>1.940000057220459</v>
      </c>
      <c r="Z1413" t="s">
        <v>310</v>
      </c>
      <c r="AA1413" t="s">
        <v>310</v>
      </c>
      <c r="AB1413" t="s">
        <v>310</v>
      </c>
      <c r="AC1413" t="s">
        <v>310</v>
      </c>
      <c r="AD1413" t="s">
        <v>310</v>
      </c>
      <c r="AE1413">
        <v>14666.957522624563</v>
      </c>
      <c r="AF1413">
        <v>90.750001907348633</v>
      </c>
      <c r="AG1413">
        <v>8.5474996566772461</v>
      </c>
      <c r="AH1413">
        <v>362.75000762939453</v>
      </c>
      <c r="AI1413">
        <v>25.524999777475994</v>
      </c>
      <c r="AJ1413">
        <v>1.3999999761581421</v>
      </c>
      <c r="AK1413">
        <v>6200</v>
      </c>
      <c r="AL1413">
        <v>-0.11921666065973248</v>
      </c>
      <c r="AM1413">
        <v>-6.1155766241139864E-3</v>
      </c>
      <c r="AN1413">
        <v>-2.6924112247714481E-2</v>
      </c>
      <c r="AO1413" t="s">
        <v>310</v>
      </c>
      <c r="AP1413">
        <v>7.6239490473933866E-3</v>
      </c>
      <c r="AQ1413">
        <v>2.6955783211754909</v>
      </c>
      <c r="AR1413">
        <v>39688.695523775379</v>
      </c>
      <c r="AS1413">
        <v>43478.592079320166</v>
      </c>
      <c r="AT1413">
        <v>494.58219993208985</v>
      </c>
      <c r="AU1413">
        <v>645.78242568031249</v>
      </c>
      <c r="AV1413">
        <v>591.88360693807851</v>
      </c>
      <c r="AW1413">
        <v>599.85407754369601</v>
      </c>
      <c r="AX1413">
        <v>599.09653209813007</v>
      </c>
      <c r="AY1413">
        <v>601.20935944536257</v>
      </c>
      <c r="AZ1413">
        <v>3.5880936484255641</v>
      </c>
      <c r="BA1413">
        <v>-9.2991456553338754</v>
      </c>
      <c r="BB1413">
        <v>61.025719388164276</v>
      </c>
      <c r="BC1413">
        <v>933.24994886745696</v>
      </c>
      <c r="BD1413">
        <v>7799.4512399083887</v>
      </c>
      <c r="BE1413" s="33">
        <v>0.1119833296785752</v>
      </c>
      <c r="BF1413" s="33"/>
    </row>
    <row r="1414" spans="3:58" x14ac:dyDescent="0.3">
      <c r="C1414" s="34">
        <v>44143</v>
      </c>
      <c r="D1414">
        <v>23000.969840704907</v>
      </c>
      <c r="E1414">
        <v>179.34950543268127</v>
      </c>
      <c r="F1414">
        <v>631.01790351108866</v>
      </c>
      <c r="G1414">
        <v>996.58546696311282</v>
      </c>
      <c r="H1414">
        <v>1339.9873708502673</v>
      </c>
      <c r="I1414">
        <v>711.35857849726665</v>
      </c>
      <c r="J1414" t="s">
        <v>310</v>
      </c>
      <c r="K1414">
        <v>293.18164682135256</v>
      </c>
      <c r="L1414">
        <v>358.75241782967873</v>
      </c>
      <c r="M1414">
        <v>351.12765256045822</v>
      </c>
      <c r="N1414">
        <v>1327.6865746958565</v>
      </c>
      <c r="O1414">
        <v>20.685603130175771</v>
      </c>
      <c r="P1414">
        <v>15.755919181038598</v>
      </c>
      <c r="Q1414">
        <v>3.2361813072676253</v>
      </c>
      <c r="R1414">
        <v>1530.2400586663853</v>
      </c>
      <c r="S1414">
        <v>1539.3658125918694</v>
      </c>
      <c r="T1414">
        <v>5882.9219652536231</v>
      </c>
      <c r="U1414">
        <v>2386.3048160844783</v>
      </c>
      <c r="V1414">
        <v>428.65521350833939</v>
      </c>
      <c r="W1414">
        <v>23.600000381469727</v>
      </c>
      <c r="X1414">
        <v>0.78230002522468567</v>
      </c>
      <c r="Y1414">
        <v>1.8650000393390656</v>
      </c>
      <c r="Z1414" t="s">
        <v>310</v>
      </c>
      <c r="AA1414" t="s">
        <v>310</v>
      </c>
      <c r="AB1414" t="s">
        <v>310</v>
      </c>
      <c r="AC1414" t="s">
        <v>310</v>
      </c>
      <c r="AD1414" t="s">
        <v>310</v>
      </c>
      <c r="AE1414">
        <v>14707.198944548451</v>
      </c>
      <c r="AF1414">
        <v>91.024999618530273</v>
      </c>
      <c r="AG1414">
        <v>8.5774998664855957</v>
      </c>
      <c r="AH1414">
        <v>365.92501068115234</v>
      </c>
      <c r="AI1414">
        <v>26.562500079472859</v>
      </c>
      <c r="AJ1414">
        <v>1.3999999761581421</v>
      </c>
      <c r="AK1414">
        <v>6200</v>
      </c>
      <c r="AL1414">
        <v>-0.11894056334516438</v>
      </c>
      <c r="AM1414">
        <v>-6.1109263202506984E-3</v>
      </c>
      <c r="AN1414">
        <v>-2.6875166008333021E-2</v>
      </c>
      <c r="AO1414" t="s">
        <v>310</v>
      </c>
      <c r="AP1414">
        <v>7.3793457104718149E-3</v>
      </c>
      <c r="AQ1414">
        <v>2.6984155457471402</v>
      </c>
      <c r="AR1414">
        <v>39930.304721210763</v>
      </c>
      <c r="AS1414">
        <v>44042.669876132502</v>
      </c>
      <c r="AT1414">
        <v>493.91006459613635</v>
      </c>
      <c r="AU1414">
        <v>647.40203864739271</v>
      </c>
      <c r="AV1414">
        <v>595.05429600407501</v>
      </c>
      <c r="AW1414">
        <v>602.60969033038111</v>
      </c>
      <c r="AX1414">
        <v>601.9915980672962</v>
      </c>
      <c r="AY1414">
        <v>604.03309364107031</v>
      </c>
      <c r="AZ1414">
        <v>3.6222314327389125</v>
      </c>
      <c r="BA1414">
        <v>-9.1217658493454703</v>
      </c>
      <c r="BB1414">
        <v>66.045193936873574</v>
      </c>
      <c r="BC1414">
        <v>934.52062869865995</v>
      </c>
      <c r="BD1414">
        <v>7799.4951251083448</v>
      </c>
      <c r="BE1414" s="33">
        <v>0.11437083035707474</v>
      </c>
      <c r="BF1414" s="33"/>
    </row>
    <row r="1415" spans="3:58" x14ac:dyDescent="0.3">
      <c r="C1415" s="34">
        <v>44144</v>
      </c>
      <c r="D1415">
        <v>22998.699338822549</v>
      </c>
      <c r="E1415">
        <v>178.72965330032554</v>
      </c>
      <c r="F1415">
        <v>635.24897263067908</v>
      </c>
      <c r="G1415">
        <v>996.74914672488273</v>
      </c>
      <c r="H1415">
        <v>1340.193253904702</v>
      </c>
      <c r="I1415">
        <v>710.12839656963104</v>
      </c>
      <c r="J1415" t="s">
        <v>310</v>
      </c>
      <c r="K1415">
        <v>294.31067163109634</v>
      </c>
      <c r="L1415">
        <v>363.30070613724411</v>
      </c>
      <c r="M1415">
        <v>355.09500282442031</v>
      </c>
      <c r="N1415">
        <v>1329.4521599812872</v>
      </c>
      <c r="O1415">
        <v>20.719322095363882</v>
      </c>
      <c r="P1415">
        <v>15.766330212878565</v>
      </c>
      <c r="Q1415">
        <v>3.3688926194058788</v>
      </c>
      <c r="R1415">
        <v>1534.0427676699828</v>
      </c>
      <c r="S1415">
        <v>1529.3581329763163</v>
      </c>
      <c r="T1415">
        <v>5899.9858850002574</v>
      </c>
      <c r="U1415">
        <v>2401.5623711548819</v>
      </c>
      <c r="V1415">
        <v>428.69843302678862</v>
      </c>
      <c r="W1415">
        <v>23.600000381469727</v>
      </c>
      <c r="X1415">
        <v>0.79220002889633179</v>
      </c>
      <c r="Y1415">
        <v>1.8550000190734863</v>
      </c>
      <c r="Z1415" t="s">
        <v>310</v>
      </c>
      <c r="AA1415" t="s">
        <v>310</v>
      </c>
      <c r="AB1415" t="s">
        <v>310</v>
      </c>
      <c r="AC1415" t="s">
        <v>310</v>
      </c>
      <c r="AD1415" t="s">
        <v>310</v>
      </c>
      <c r="AE1415">
        <v>14703.452438873224</v>
      </c>
      <c r="AF1415">
        <v>90.575000762939453</v>
      </c>
      <c r="AG1415">
        <v>8.5724997520446777</v>
      </c>
      <c r="AH1415">
        <v>364.77499389648438</v>
      </c>
      <c r="AI1415">
        <v>25.162500301996868</v>
      </c>
      <c r="AJ1415">
        <v>1.6999999582767487</v>
      </c>
      <c r="AK1415">
        <v>6200</v>
      </c>
      <c r="AL1415">
        <v>-0.11840790626104203</v>
      </c>
      <c r="AM1415">
        <v>-6.1086086180068703E-3</v>
      </c>
      <c r="AN1415">
        <v>-2.6785780472762442E-2</v>
      </c>
      <c r="AO1415" t="s">
        <v>310</v>
      </c>
      <c r="AP1415">
        <v>7.1336176046814248E-3</v>
      </c>
      <c r="AQ1415">
        <v>2.7119330590047781</v>
      </c>
      <c r="AR1415">
        <v>39864.845569078941</v>
      </c>
      <c r="AS1415">
        <v>45367.443467116304</v>
      </c>
      <c r="AT1415">
        <v>494.0337980819491</v>
      </c>
      <c r="AU1415">
        <v>651.79213374245978</v>
      </c>
      <c r="AV1415">
        <v>600.84511503774524</v>
      </c>
      <c r="AW1415">
        <v>608.46759385651217</v>
      </c>
      <c r="AX1415">
        <v>608.00853155734933</v>
      </c>
      <c r="AY1415">
        <v>609.48485003394137</v>
      </c>
      <c r="AZ1415">
        <v>3.6033549756816301</v>
      </c>
      <c r="BA1415">
        <v>-9.1151744750469685</v>
      </c>
      <c r="BB1415">
        <v>67.586860156661288</v>
      </c>
      <c r="BC1415">
        <v>932.46797891102779</v>
      </c>
      <c r="BD1415">
        <v>7799.6242415379184</v>
      </c>
      <c r="BE1415" s="33">
        <v>0.11669999826699495</v>
      </c>
      <c r="BF1415" s="33"/>
    </row>
    <row r="1416" spans="3:58" x14ac:dyDescent="0.3">
      <c r="C1416" s="34">
        <v>44145</v>
      </c>
      <c r="D1416">
        <v>22999.27459468029</v>
      </c>
      <c r="E1416">
        <v>178.71100617666357</v>
      </c>
      <c r="F1416">
        <v>625.09947689968374</v>
      </c>
      <c r="G1416">
        <v>997.01173293503052</v>
      </c>
      <c r="H1416">
        <v>1340.8264354969681</v>
      </c>
      <c r="I1416">
        <v>689.89808448524525</v>
      </c>
      <c r="J1416" t="s">
        <v>310</v>
      </c>
      <c r="K1416">
        <v>294.99750295822844</v>
      </c>
      <c r="L1416">
        <v>344.26203846319396</v>
      </c>
      <c r="M1416">
        <v>347.6235165521208</v>
      </c>
      <c r="N1416">
        <v>1331.3863072016986</v>
      </c>
      <c r="O1416">
        <v>20.60000174250089</v>
      </c>
      <c r="P1416">
        <v>15.674534281992576</v>
      </c>
      <c r="Q1416">
        <v>3.1077985853155243</v>
      </c>
      <c r="R1416">
        <v>1536.0003079394257</v>
      </c>
      <c r="S1416">
        <v>1474.5195047223353</v>
      </c>
      <c r="T1416">
        <v>5900.0248985608778</v>
      </c>
      <c r="U1416">
        <v>2399.5063178692653</v>
      </c>
      <c r="V1416">
        <v>429.97551187076311</v>
      </c>
      <c r="W1416">
        <v>23.600000381469727</v>
      </c>
      <c r="X1416">
        <v>0.81259998679161072</v>
      </c>
      <c r="Y1416">
        <v>1.8899999856948853</v>
      </c>
      <c r="Z1416" t="s">
        <v>310</v>
      </c>
      <c r="AA1416" t="s">
        <v>310</v>
      </c>
      <c r="AB1416" t="s">
        <v>310</v>
      </c>
      <c r="AC1416" t="s">
        <v>310</v>
      </c>
      <c r="AD1416" t="s">
        <v>310</v>
      </c>
      <c r="AE1416">
        <v>14687.747368362248</v>
      </c>
      <c r="AF1416">
        <v>90.850000381469727</v>
      </c>
      <c r="AG1416">
        <v>8.5925002098083496</v>
      </c>
      <c r="AH1416">
        <v>367.37499237060547</v>
      </c>
      <c r="AI1416">
        <v>26.212500015894573</v>
      </c>
      <c r="AJ1416">
        <v>1.7999999523162842</v>
      </c>
      <c r="AK1416">
        <v>6200</v>
      </c>
      <c r="AL1416">
        <v>-0.11815705588028753</v>
      </c>
      <c r="AM1416">
        <v>-6.0603356500228333E-3</v>
      </c>
      <c r="AN1416">
        <v>-2.6831707756647363E-2</v>
      </c>
      <c r="AO1416" t="s">
        <v>310</v>
      </c>
      <c r="AP1416">
        <v>7.5661583952634399E-3</v>
      </c>
      <c r="AQ1416">
        <v>2.7125001609918926</v>
      </c>
      <c r="AR1416">
        <v>39239.453367587121</v>
      </c>
      <c r="AS1416">
        <v>42157.78490106581</v>
      </c>
      <c r="AT1416">
        <v>495.68024863580689</v>
      </c>
      <c r="AU1416">
        <v>641.66144780061757</v>
      </c>
      <c r="AV1416">
        <v>586.46674547712314</v>
      </c>
      <c r="AW1416">
        <v>596.61491969276835</v>
      </c>
      <c r="AX1416">
        <v>595.66791088697335</v>
      </c>
      <c r="AY1416">
        <v>596.62953908362283</v>
      </c>
      <c r="AZ1416">
        <v>3.6017482735794513</v>
      </c>
      <c r="BA1416">
        <v>-9.5297156150297422</v>
      </c>
      <c r="BB1416">
        <v>58.572031860798923</v>
      </c>
      <c r="BC1416">
        <v>935.81834231009987</v>
      </c>
      <c r="BD1416">
        <v>7800.1532109824539</v>
      </c>
      <c r="BE1416" s="33">
        <v>0.11487916422386964</v>
      </c>
      <c r="BF1416" s="33"/>
    </row>
    <row r="1417" spans="3:58" x14ac:dyDescent="0.3">
      <c r="C1417" s="34">
        <v>44146</v>
      </c>
      <c r="D1417">
        <v>23000.468727306255</v>
      </c>
      <c r="E1417">
        <v>181.51648494635754</v>
      </c>
      <c r="F1417">
        <v>623.51509387344868</v>
      </c>
      <c r="G1417">
        <v>996.35083584137533</v>
      </c>
      <c r="H1417">
        <v>1340.283100073369</v>
      </c>
      <c r="I1417">
        <v>674.50321860372014</v>
      </c>
      <c r="J1417" t="s">
        <v>310</v>
      </c>
      <c r="K1417">
        <v>291.00672924022672</v>
      </c>
      <c r="L1417">
        <v>337.20144130769546</v>
      </c>
      <c r="M1417">
        <v>342.63429243479641</v>
      </c>
      <c r="N1417">
        <v>1329.4806284030678</v>
      </c>
      <c r="O1417">
        <v>20.517255167980469</v>
      </c>
      <c r="P1417">
        <v>15.59395897821422</v>
      </c>
      <c r="Q1417">
        <v>3.0409639488421365</v>
      </c>
      <c r="R1417">
        <v>1532.9053544674571</v>
      </c>
      <c r="S1417">
        <v>1468.6311330203323</v>
      </c>
      <c r="T1417">
        <v>5900.0104721913503</v>
      </c>
      <c r="U1417">
        <v>2401.0452236570723</v>
      </c>
      <c r="V1417">
        <v>430.45092616307892</v>
      </c>
      <c r="W1417">
        <v>23.374999523162842</v>
      </c>
      <c r="X1417">
        <v>0.82802498340606689</v>
      </c>
      <c r="Y1417">
        <v>2.0199999511241913</v>
      </c>
      <c r="Z1417" t="s">
        <v>310</v>
      </c>
      <c r="AA1417" t="s">
        <v>310</v>
      </c>
      <c r="AB1417" t="s">
        <v>310</v>
      </c>
      <c r="AC1417" t="s">
        <v>310</v>
      </c>
      <c r="AD1417" t="s">
        <v>310</v>
      </c>
      <c r="AE1417">
        <v>14554.453117335881</v>
      </c>
      <c r="AF1417">
        <v>90.850002288818359</v>
      </c>
      <c r="AG1417">
        <v>8.4499998092651367</v>
      </c>
      <c r="AH1417">
        <v>367.12500762939453</v>
      </c>
      <c r="AI1417">
        <v>26.454166730244953</v>
      </c>
      <c r="AJ1417">
        <v>2.9249999523162842</v>
      </c>
      <c r="AK1417">
        <v>6997.7580676608613</v>
      </c>
      <c r="AL1417">
        <v>-0.11753459992987861</v>
      </c>
      <c r="AM1417">
        <v>-6.0074888262889791E-3</v>
      </c>
      <c r="AN1417">
        <v>-2.6851571145132789E-2</v>
      </c>
      <c r="AO1417" t="s">
        <v>310</v>
      </c>
      <c r="AP1417">
        <v>7.7368640254770167E-3</v>
      </c>
      <c r="AQ1417">
        <v>2.7125416390611123</v>
      </c>
      <c r="AR1417">
        <v>39202.320304399633</v>
      </c>
      <c r="AS1417">
        <v>40849.644237794302</v>
      </c>
      <c r="AT1417">
        <v>497.12568247195611</v>
      </c>
      <c r="AU1417">
        <v>640.0286562827439</v>
      </c>
      <c r="AV1417">
        <v>579.20222767703024</v>
      </c>
      <c r="AW1417">
        <v>591.21857371855901</v>
      </c>
      <c r="AX1417">
        <v>590.15032670243431</v>
      </c>
      <c r="AY1417">
        <v>590.70294475804417</v>
      </c>
      <c r="AZ1417">
        <v>3.1433294910941774</v>
      </c>
      <c r="BA1417">
        <v>-9.5720556067212819</v>
      </c>
      <c r="BB1417">
        <v>56.713264186580027</v>
      </c>
      <c r="BC1417">
        <v>953.0947635487903</v>
      </c>
      <c r="BD1417">
        <v>7800.019076198545</v>
      </c>
      <c r="BE1417" s="33">
        <v>0.11446666500220697</v>
      </c>
      <c r="BF1417" s="33"/>
    </row>
    <row r="1418" spans="3:58" x14ac:dyDescent="0.3">
      <c r="C1418" s="34">
        <v>44147</v>
      </c>
      <c r="D1418">
        <v>22999.707173989998</v>
      </c>
      <c r="E1418">
        <v>182.40588776037114</v>
      </c>
      <c r="F1418">
        <v>625.96244911967005</v>
      </c>
      <c r="G1418">
        <v>996.65323126745636</v>
      </c>
      <c r="H1418">
        <v>1340.5408482311122</v>
      </c>
      <c r="I1418">
        <v>675.28685179003617</v>
      </c>
      <c r="J1418" t="s">
        <v>310</v>
      </c>
      <c r="K1418">
        <v>296.59735765391412</v>
      </c>
      <c r="L1418">
        <v>347.36121959938959</v>
      </c>
      <c r="M1418">
        <v>347.04140226598861</v>
      </c>
      <c r="N1418">
        <v>1326.8236211789133</v>
      </c>
      <c r="O1418">
        <v>20.441250937797715</v>
      </c>
      <c r="P1418">
        <v>15.515593668828037</v>
      </c>
      <c r="Q1418">
        <v>3.2185096770943389</v>
      </c>
      <c r="R1418">
        <v>1533.9505446670705</v>
      </c>
      <c r="S1418">
        <v>1461.321852506918</v>
      </c>
      <c r="T1418">
        <v>5899.6101790726525</v>
      </c>
      <c r="U1418">
        <v>2396.821262702787</v>
      </c>
      <c r="V1418">
        <v>431.29146061202772</v>
      </c>
      <c r="W1418">
        <v>23.449999809265137</v>
      </c>
      <c r="X1418">
        <v>0.84317497909069061</v>
      </c>
      <c r="Y1418">
        <v>1.9399999678134918</v>
      </c>
      <c r="Z1418" t="s">
        <v>310</v>
      </c>
      <c r="AA1418" t="s">
        <v>310</v>
      </c>
      <c r="AB1418" t="s">
        <v>310</v>
      </c>
      <c r="AC1418" t="s">
        <v>310</v>
      </c>
      <c r="AD1418" t="s">
        <v>310</v>
      </c>
      <c r="AE1418">
        <v>14532.266398608626</v>
      </c>
      <c r="AF1418">
        <v>90.950000762939453</v>
      </c>
      <c r="AG1418">
        <v>8.5425000190734863</v>
      </c>
      <c r="AH1418">
        <v>364.14999389648438</v>
      </c>
      <c r="AI1418">
        <v>25.55833347638448</v>
      </c>
      <c r="AJ1418">
        <v>3.2999999523162842</v>
      </c>
      <c r="AK1418">
        <v>7500</v>
      </c>
      <c r="AL1418">
        <v>-0.11815513467925903</v>
      </c>
      <c r="AM1418">
        <v>-6.0186771664006425E-3</v>
      </c>
      <c r="AN1418">
        <v>-2.6820819838444285E-2</v>
      </c>
      <c r="AO1418" t="s">
        <v>310</v>
      </c>
      <c r="AP1418">
        <v>7.7014766415865032E-3</v>
      </c>
      <c r="AQ1418">
        <v>2.6817677154240123</v>
      </c>
      <c r="AR1418">
        <v>39423.418126408811</v>
      </c>
      <c r="AS1418">
        <v>41526.113315505892</v>
      </c>
      <c r="AT1418">
        <v>498.41077693089358</v>
      </c>
      <c r="AU1418">
        <v>642.77328107076175</v>
      </c>
      <c r="AV1418">
        <v>584.56666801119934</v>
      </c>
      <c r="AW1418">
        <v>595.48636102719547</v>
      </c>
      <c r="AX1418">
        <v>594.5844936336523</v>
      </c>
      <c r="AY1418">
        <v>595.65870864950159</v>
      </c>
      <c r="AZ1418">
        <v>3.35651394850521</v>
      </c>
      <c r="BA1418">
        <v>-9.2350248157033086</v>
      </c>
      <c r="BB1418">
        <v>61.697095682713403</v>
      </c>
      <c r="BC1418">
        <v>921.90685859675534</v>
      </c>
      <c r="BD1418">
        <v>7797.8818439225824</v>
      </c>
      <c r="BE1418" s="33">
        <v>0.11743333314855893</v>
      </c>
      <c r="BF1418" s="33"/>
    </row>
    <row r="1419" spans="3:58" x14ac:dyDescent="0.3">
      <c r="C1419" s="34">
        <v>44148</v>
      </c>
      <c r="D1419">
        <v>23000.892469463608</v>
      </c>
      <c r="E1419">
        <v>180.75852109458776</v>
      </c>
      <c r="F1419">
        <v>624.22129805250199</v>
      </c>
      <c r="G1419">
        <v>997.16067340209679</v>
      </c>
      <c r="H1419">
        <v>1340.0227961626667</v>
      </c>
      <c r="I1419">
        <v>674.10651719133716</v>
      </c>
      <c r="J1419" t="s">
        <v>310</v>
      </c>
      <c r="K1419">
        <v>286.02461086278402</v>
      </c>
      <c r="L1419">
        <v>331.6678261589837</v>
      </c>
      <c r="M1419">
        <v>338.96925237684212</v>
      </c>
      <c r="N1419">
        <v>1323.2901287541788</v>
      </c>
      <c r="O1419">
        <v>20.621317471878619</v>
      </c>
      <c r="P1419">
        <v>15.678173159977337</v>
      </c>
      <c r="Q1419">
        <v>3.2848843984414411</v>
      </c>
      <c r="R1419">
        <v>1543.9422432327526</v>
      </c>
      <c r="S1419">
        <v>1501.6102057432154</v>
      </c>
      <c r="T1419">
        <v>5900.0382253510543</v>
      </c>
      <c r="U1419">
        <v>2400.2404172009624</v>
      </c>
      <c r="V1419">
        <v>431.06670496428302</v>
      </c>
      <c r="W1419">
        <v>23.424999713897705</v>
      </c>
      <c r="X1419">
        <v>0.83175000548362732</v>
      </c>
      <c r="Y1419">
        <v>1.9600000083446503</v>
      </c>
      <c r="Z1419" t="s">
        <v>310</v>
      </c>
      <c r="AA1419" t="s">
        <v>310</v>
      </c>
      <c r="AB1419" t="s">
        <v>310</v>
      </c>
      <c r="AC1419" t="s">
        <v>310</v>
      </c>
      <c r="AD1419" t="s">
        <v>310</v>
      </c>
      <c r="AE1419">
        <v>14528.574939618868</v>
      </c>
      <c r="AF1419">
        <v>91.149997711181641</v>
      </c>
      <c r="AG1419">
        <v>8.5900001525878906</v>
      </c>
      <c r="AH1419">
        <v>364.04998779296875</v>
      </c>
      <c r="AI1419">
        <v>25.466666618982952</v>
      </c>
      <c r="AJ1419">
        <v>2.4750000238418579</v>
      </c>
      <c r="AK1419">
        <v>7500</v>
      </c>
      <c r="AL1419">
        <v>-0.11839671847750291</v>
      </c>
      <c r="AM1419">
        <v>-5.9625644941020709E-3</v>
      </c>
      <c r="AN1419">
        <v>-2.6872269868379109E-2</v>
      </c>
      <c r="AO1419" t="s">
        <v>310</v>
      </c>
      <c r="AP1419">
        <v>7.9128005408369943E-3</v>
      </c>
      <c r="AQ1419">
        <v>2.7164532364810574</v>
      </c>
      <c r="AR1419">
        <v>39252.513387323575</v>
      </c>
      <c r="AS1419">
        <v>41803.208763786301</v>
      </c>
      <c r="AT1419">
        <v>495.92332189638125</v>
      </c>
      <c r="AU1419">
        <v>640.80645442807861</v>
      </c>
      <c r="AV1419">
        <v>589.06186846844196</v>
      </c>
      <c r="AW1419">
        <v>596.87014398629515</v>
      </c>
      <c r="AX1419">
        <v>595.90213209822446</v>
      </c>
      <c r="AY1419">
        <v>599.08507476779619</v>
      </c>
      <c r="AZ1419">
        <v>3.8331213220051876</v>
      </c>
      <c r="BA1419">
        <v>-9.8698398307426132</v>
      </c>
      <c r="BB1419">
        <v>51.167616628687007</v>
      </c>
      <c r="BC1419">
        <v>928.41346782336507</v>
      </c>
      <c r="BD1419">
        <v>7800.1996193356699</v>
      </c>
      <c r="BE1419" s="33">
        <v>0.11882916713754337</v>
      </c>
      <c r="BF1419" s="33"/>
    </row>
    <row r="1420" spans="3:58" x14ac:dyDescent="0.3">
      <c r="C1420" s="34">
        <v>44149</v>
      </c>
      <c r="D1420">
        <v>23000.907743588559</v>
      </c>
      <c r="E1420">
        <v>180.9020263959583</v>
      </c>
      <c r="F1420">
        <v>625.62937044487364</v>
      </c>
      <c r="G1420">
        <v>996.88232815248966</v>
      </c>
      <c r="H1420">
        <v>1339.6354654268443</v>
      </c>
      <c r="I1420">
        <v>675.33312283836631</v>
      </c>
      <c r="J1420" t="s">
        <v>310</v>
      </c>
      <c r="K1420">
        <v>296.26136808909848</v>
      </c>
      <c r="L1420">
        <v>354.75081996991844</v>
      </c>
      <c r="M1420">
        <v>348.39654193241819</v>
      </c>
      <c r="N1420">
        <v>1325.3610353051679</v>
      </c>
      <c r="O1420">
        <v>20.63411171943228</v>
      </c>
      <c r="P1420">
        <v>15.717631124346854</v>
      </c>
      <c r="Q1420">
        <v>2.9739606658625477</v>
      </c>
      <c r="R1420">
        <v>1537.8494240220896</v>
      </c>
      <c r="S1420">
        <v>1465.5596779677578</v>
      </c>
      <c r="T1420">
        <v>5900.0414090704417</v>
      </c>
      <c r="U1420">
        <v>2399.4913074162373</v>
      </c>
      <c r="V1420">
        <v>431.24036128363815</v>
      </c>
      <c r="W1420">
        <v>23.550000190734863</v>
      </c>
      <c r="X1420">
        <v>0.82660001516342163</v>
      </c>
      <c r="Y1420">
        <v>1.9950000047683716</v>
      </c>
      <c r="Z1420" t="s">
        <v>310</v>
      </c>
      <c r="AA1420" t="s">
        <v>310</v>
      </c>
      <c r="AB1420" t="s">
        <v>310</v>
      </c>
      <c r="AC1420" t="s">
        <v>310</v>
      </c>
      <c r="AD1420" t="s">
        <v>310</v>
      </c>
      <c r="AE1420">
        <v>14761.312924428659</v>
      </c>
      <c r="AF1420">
        <v>91.049999237060547</v>
      </c>
      <c r="AG1420">
        <v>8.5824999809265137</v>
      </c>
      <c r="AH1420">
        <v>366.54998779296875</v>
      </c>
      <c r="AI1420">
        <v>27.975000540415447</v>
      </c>
      <c r="AJ1420">
        <v>2.2000000476837158</v>
      </c>
      <c r="AK1420">
        <v>7500</v>
      </c>
      <c r="AL1420">
        <v>-0.1183535657416174</v>
      </c>
      <c r="AM1420">
        <v>-5.9813207888092454E-3</v>
      </c>
      <c r="AN1420">
        <v>-2.6962075776065384E-2</v>
      </c>
      <c r="AO1420" t="s">
        <v>310</v>
      </c>
      <c r="AP1420">
        <v>7.6995209056306257E-3</v>
      </c>
      <c r="AQ1420">
        <v>2.7289193916062904</v>
      </c>
      <c r="AR1420">
        <v>39986.850828144321</v>
      </c>
      <c r="AS1420">
        <v>42483.839377506039</v>
      </c>
      <c r="AT1420">
        <v>494.27481673048027</v>
      </c>
      <c r="AU1420">
        <v>642.25250083886806</v>
      </c>
      <c r="AV1420">
        <v>586.75379548992566</v>
      </c>
      <c r="AW1420">
        <v>596.66330432854727</v>
      </c>
      <c r="AX1420">
        <v>595.82426670048801</v>
      </c>
      <c r="AY1420">
        <v>597.21779499392926</v>
      </c>
      <c r="AZ1420">
        <v>3.4959526556485812</v>
      </c>
      <c r="BA1420">
        <v>-9.2108132434113017</v>
      </c>
      <c r="BB1420">
        <v>65.15626989403809</v>
      </c>
      <c r="BC1420">
        <v>900.04624590837909</v>
      </c>
      <c r="BD1420">
        <v>7799.3877943825919</v>
      </c>
      <c r="BE1420" s="33">
        <v>0.11654166566828887</v>
      </c>
      <c r="BF1420" s="33"/>
    </row>
    <row r="1421" spans="3:58" x14ac:dyDescent="0.3">
      <c r="C1421" s="34">
        <v>44150</v>
      </c>
      <c r="D1421">
        <v>22997.835092561785</v>
      </c>
      <c r="E1421">
        <v>179.86481826536075</v>
      </c>
      <c r="F1421">
        <v>621.55725558854169</v>
      </c>
      <c r="G1421">
        <v>996.58901957696958</v>
      </c>
      <c r="H1421">
        <v>1340.9391492117261</v>
      </c>
      <c r="I1421">
        <v>684.03754120588144</v>
      </c>
      <c r="J1421" t="s">
        <v>310</v>
      </c>
      <c r="K1421">
        <v>285.87563201484483</v>
      </c>
      <c r="L1421">
        <v>330.6193392693076</v>
      </c>
      <c r="M1421">
        <v>339.33152134059708</v>
      </c>
      <c r="N1421">
        <v>1323.295802521518</v>
      </c>
      <c r="O1421">
        <v>20.720858289997434</v>
      </c>
      <c r="P1421">
        <v>15.789986366617663</v>
      </c>
      <c r="Q1421">
        <v>3.0055100148698681</v>
      </c>
      <c r="R1421">
        <v>1539.5276762655258</v>
      </c>
      <c r="S1421">
        <v>1487.5682449654964</v>
      </c>
      <c r="T1421">
        <v>5899.9445775551903</v>
      </c>
      <c r="U1421">
        <v>2399.3818534496158</v>
      </c>
      <c r="V1421">
        <v>431.5204654567184</v>
      </c>
      <c r="W1421">
        <v>23.600000381469727</v>
      </c>
      <c r="X1421">
        <v>0.81962502002716064</v>
      </c>
      <c r="Y1421">
        <v>1.9850000143051147</v>
      </c>
      <c r="Z1421" t="s">
        <v>310</v>
      </c>
      <c r="AA1421" t="s">
        <v>310</v>
      </c>
      <c r="AB1421" t="s">
        <v>310</v>
      </c>
      <c r="AC1421" t="s">
        <v>310</v>
      </c>
      <c r="AD1421" t="s">
        <v>310</v>
      </c>
      <c r="AE1421">
        <v>14591.05049046278</v>
      </c>
      <c r="AF1421">
        <v>90.69999885559082</v>
      </c>
      <c r="AG1421">
        <v>8.6850001811981201</v>
      </c>
      <c r="AH1421">
        <v>367.90000152587891</v>
      </c>
      <c r="AI1421">
        <v>28.458333730697632</v>
      </c>
      <c r="AJ1421">
        <v>2.2000000476837158</v>
      </c>
      <c r="AK1421">
        <v>7500</v>
      </c>
      <c r="AL1421">
        <v>-0.11629242566851512</v>
      </c>
      <c r="AM1421">
        <v>-5.9712354169393607E-3</v>
      </c>
      <c r="AN1421">
        <v>-2.6911691911589396E-2</v>
      </c>
      <c r="AO1421" t="s">
        <v>310</v>
      </c>
      <c r="AP1421">
        <v>8.009376250296768E-3</v>
      </c>
      <c r="AQ1421">
        <v>2.7360757664903899</v>
      </c>
      <c r="AR1421">
        <v>39175.188580212212</v>
      </c>
      <c r="AS1421">
        <v>41379.176493733874</v>
      </c>
      <c r="AT1421">
        <v>493.85623740975529</v>
      </c>
      <c r="AU1421">
        <v>637.65896491320211</v>
      </c>
      <c r="AV1421">
        <v>585.49893920724924</v>
      </c>
      <c r="AW1421">
        <v>595.15229192418508</v>
      </c>
      <c r="AX1421">
        <v>594.19867567930316</v>
      </c>
      <c r="AY1421">
        <v>596.02992687451865</v>
      </c>
      <c r="AZ1421">
        <v>3.8966665718554219</v>
      </c>
      <c r="BA1421">
        <v>-9.8034287303105216</v>
      </c>
      <c r="BB1421">
        <v>51.062736435762965</v>
      </c>
      <c r="BC1421">
        <v>922.25346999317128</v>
      </c>
      <c r="BD1421">
        <v>7800.405669802034</v>
      </c>
      <c r="BE1421" s="33">
        <v>0.11886666746189196</v>
      </c>
      <c r="BF1421" s="33"/>
    </row>
    <row r="1422" spans="3:58" x14ac:dyDescent="0.3">
      <c r="C1422" s="34">
        <v>44151</v>
      </c>
      <c r="D1422">
        <v>23000.447363629053</v>
      </c>
      <c r="E1422">
        <v>181.06578178723225</v>
      </c>
      <c r="F1422">
        <v>624.982664200827</v>
      </c>
      <c r="G1422">
        <v>996.09813822220235</v>
      </c>
      <c r="H1422">
        <v>1340.0562061976484</v>
      </c>
      <c r="I1422">
        <v>718.29520490650532</v>
      </c>
      <c r="J1422" t="s">
        <v>310</v>
      </c>
      <c r="K1422">
        <v>289.25114867201899</v>
      </c>
      <c r="L1422">
        <v>336.31001299065764</v>
      </c>
      <c r="M1422">
        <v>342.49181452969145</v>
      </c>
      <c r="N1422">
        <v>1320.8346253373002</v>
      </c>
      <c r="O1422">
        <v>20.737561508677935</v>
      </c>
      <c r="P1422">
        <v>15.800901501442576</v>
      </c>
      <c r="Q1422">
        <v>3.1438459325302883</v>
      </c>
      <c r="R1422">
        <v>1525.4000163190669</v>
      </c>
      <c r="S1422">
        <v>1460.368292501845</v>
      </c>
      <c r="T1422">
        <v>5900.0923460763415</v>
      </c>
      <c r="U1422">
        <v>2401.5980054527677</v>
      </c>
      <c r="V1422">
        <v>432.07328523584857</v>
      </c>
      <c r="W1422">
        <v>23.300000667572021</v>
      </c>
      <c r="X1422">
        <v>0.83065000176429749</v>
      </c>
      <c r="Y1422">
        <v>1.9650000333786011</v>
      </c>
      <c r="Z1422" t="s">
        <v>310</v>
      </c>
      <c r="AA1422" t="s">
        <v>310</v>
      </c>
      <c r="AB1422" t="s">
        <v>310</v>
      </c>
      <c r="AC1422" t="s">
        <v>310</v>
      </c>
      <c r="AD1422" t="s">
        <v>310</v>
      </c>
      <c r="AE1422">
        <v>14436.191070440969</v>
      </c>
      <c r="AF1422">
        <v>90.750001907348633</v>
      </c>
      <c r="AG1422">
        <v>8.5925002098083496</v>
      </c>
      <c r="AH1422">
        <v>361.35000610351563</v>
      </c>
      <c r="AI1422">
        <v>25.733332951863606</v>
      </c>
      <c r="AJ1422">
        <v>1.8999999761581421</v>
      </c>
      <c r="AK1422">
        <v>7500</v>
      </c>
      <c r="AL1422">
        <v>-0.11699180545736498</v>
      </c>
      <c r="AM1422">
        <v>-5.918178794992286E-3</v>
      </c>
      <c r="AN1422">
        <v>-2.7057179636981024E-2</v>
      </c>
      <c r="AO1422" t="s">
        <v>310</v>
      </c>
      <c r="AP1422">
        <v>8.0921875128735186E-3</v>
      </c>
      <c r="AQ1422">
        <v>2.7390019387198374</v>
      </c>
      <c r="AR1422">
        <v>39232.290024402093</v>
      </c>
      <c r="AS1422">
        <v>41872.631127637433</v>
      </c>
      <c r="AT1422">
        <v>494.80173069118297</v>
      </c>
      <c r="AU1422">
        <v>641.37987899967573</v>
      </c>
      <c r="AV1422">
        <v>586.74198804578498</v>
      </c>
      <c r="AW1422">
        <v>597.58999553983597</v>
      </c>
      <c r="AX1422">
        <v>596.89205689576545</v>
      </c>
      <c r="AY1422">
        <v>597.73346959143055</v>
      </c>
      <c r="AZ1422">
        <v>3.4985936107567324</v>
      </c>
      <c r="BA1422">
        <v>-9.5867103721805478</v>
      </c>
      <c r="BB1422">
        <v>56.177615472127272</v>
      </c>
      <c r="BC1422">
        <v>913.13419009157201</v>
      </c>
      <c r="BD1422">
        <v>7800.0543556718112</v>
      </c>
      <c r="BE1422" s="33">
        <v>0.11172916802267234</v>
      </c>
      <c r="BF1422" s="33"/>
    </row>
    <row r="1423" spans="3:58" x14ac:dyDescent="0.3">
      <c r="C1423" s="34">
        <v>44152</v>
      </c>
      <c r="D1423">
        <v>23000.895016366259</v>
      </c>
      <c r="E1423">
        <v>182.71917035810421</v>
      </c>
      <c r="F1423">
        <v>621.11591529402335</v>
      </c>
      <c r="G1423">
        <v>996.33963551226054</v>
      </c>
      <c r="H1423">
        <v>1340.1943237952687</v>
      </c>
      <c r="I1423">
        <v>719.45405167596891</v>
      </c>
      <c r="J1423" t="s">
        <v>310</v>
      </c>
      <c r="K1423">
        <v>289.24934007531635</v>
      </c>
      <c r="L1423">
        <v>339.430628577812</v>
      </c>
      <c r="M1423">
        <v>343.30333171201102</v>
      </c>
      <c r="N1423">
        <v>1319.455332165033</v>
      </c>
      <c r="O1423">
        <v>20.70913067723302</v>
      </c>
      <c r="P1423">
        <v>15.76608976950075</v>
      </c>
      <c r="Q1423">
        <v>3.2289707679940829</v>
      </c>
      <c r="R1423">
        <v>1530.2058358991101</v>
      </c>
      <c r="S1423">
        <v>1509.8654921285395</v>
      </c>
      <c r="T1423">
        <v>5900.0232055522019</v>
      </c>
      <c r="U1423">
        <v>2400.7265684094505</v>
      </c>
      <c r="V1423">
        <v>432.82345134247549</v>
      </c>
      <c r="W1423">
        <v>23.349999904632568</v>
      </c>
      <c r="X1423">
        <v>0.82955001294612885</v>
      </c>
      <c r="Y1423">
        <v>1.9149999916553497</v>
      </c>
      <c r="Z1423" t="s">
        <v>310</v>
      </c>
      <c r="AA1423" t="s">
        <v>310</v>
      </c>
      <c r="AB1423" t="s">
        <v>310</v>
      </c>
      <c r="AC1423" t="s">
        <v>310</v>
      </c>
      <c r="AD1423" t="s">
        <v>310</v>
      </c>
      <c r="AE1423">
        <v>14406.529065987868</v>
      </c>
      <c r="AF1423">
        <v>90.575000762939453</v>
      </c>
      <c r="AG1423">
        <v>8.4600002765655518</v>
      </c>
      <c r="AH1423">
        <v>360.90000152587891</v>
      </c>
      <c r="AI1423">
        <v>20.15416653951009</v>
      </c>
      <c r="AJ1423">
        <v>1.7999999523162842</v>
      </c>
      <c r="AK1423">
        <v>7500</v>
      </c>
      <c r="AL1423">
        <v>-0.11710524822955173</v>
      </c>
      <c r="AM1423">
        <v>-5.9756604810141216E-3</v>
      </c>
      <c r="AN1423">
        <v>-2.700887906955517E-2</v>
      </c>
      <c r="AO1423" t="s">
        <v>310</v>
      </c>
      <c r="AP1423">
        <v>8.1165697540917514E-3</v>
      </c>
      <c r="AQ1423">
        <v>2.716070126129396</v>
      </c>
      <c r="AR1423">
        <v>39481.964761946583</v>
      </c>
      <c r="AS1423">
        <v>40435.963756003526</v>
      </c>
      <c r="AT1423">
        <v>494.56070192718681</v>
      </c>
      <c r="AU1423">
        <v>637.25935881611224</v>
      </c>
      <c r="AV1423">
        <v>582.23523494736901</v>
      </c>
      <c r="AW1423">
        <v>592.95709855554969</v>
      </c>
      <c r="AX1423">
        <v>591.92250951396159</v>
      </c>
      <c r="AY1423">
        <v>593.61005201224907</v>
      </c>
      <c r="AZ1423">
        <v>3.479714869348336</v>
      </c>
      <c r="BA1423">
        <v>-9.5573146533041555</v>
      </c>
      <c r="BB1423">
        <v>56.742405070110863</v>
      </c>
      <c r="BC1423">
        <v>920.75893768145272</v>
      </c>
      <c r="BD1423">
        <v>7800.5712489414673</v>
      </c>
      <c r="BE1423" s="33">
        <v>0.11426666658371687</v>
      </c>
      <c r="BF1423" s="33"/>
    </row>
    <row r="1424" spans="3:58" x14ac:dyDescent="0.3">
      <c r="C1424" s="34">
        <v>44153</v>
      </c>
      <c r="D1424">
        <v>19669.821571903522</v>
      </c>
      <c r="E1424">
        <v>181.07089053842148</v>
      </c>
      <c r="F1424">
        <v>623.96471281388767</v>
      </c>
      <c r="G1424">
        <v>992.98514564153322</v>
      </c>
      <c r="H1424">
        <v>1344.050210173815</v>
      </c>
      <c r="I1424">
        <v>666.38652357316471</v>
      </c>
      <c r="J1424" t="s">
        <v>310</v>
      </c>
      <c r="K1424">
        <v>281.0265584570725</v>
      </c>
      <c r="L1424">
        <v>327.35859391400282</v>
      </c>
      <c r="M1424">
        <v>335.32990268897044</v>
      </c>
      <c r="N1424">
        <v>1327.6383503652546</v>
      </c>
      <c r="O1424">
        <v>19.0192337971787</v>
      </c>
      <c r="P1424">
        <v>14.695782155573445</v>
      </c>
      <c r="Q1424">
        <v>3.1028716266641689</v>
      </c>
      <c r="R1424">
        <v>1586.8379253129206</v>
      </c>
      <c r="S1424">
        <v>1505.9305452327567</v>
      </c>
      <c r="T1424">
        <v>5899.9914707643484</v>
      </c>
      <c r="U1424">
        <v>2400.1135808949898</v>
      </c>
      <c r="V1424">
        <v>439.21159746536665</v>
      </c>
      <c r="W1424">
        <v>23.399999618530273</v>
      </c>
      <c r="X1424">
        <v>0.82335001230239868</v>
      </c>
      <c r="Y1424">
        <v>1.9899999797344208</v>
      </c>
      <c r="Z1424" t="s">
        <v>310</v>
      </c>
      <c r="AA1424" t="s">
        <v>310</v>
      </c>
      <c r="AB1424" t="s">
        <v>310</v>
      </c>
      <c r="AC1424" t="s">
        <v>310</v>
      </c>
      <c r="AD1424" t="s">
        <v>310</v>
      </c>
      <c r="AE1424">
        <v>12384.37282191056</v>
      </c>
      <c r="AF1424">
        <v>90.57499885559082</v>
      </c>
      <c r="AG1424">
        <v>8.5200002193450928</v>
      </c>
      <c r="AH1424">
        <v>362.25</v>
      </c>
      <c r="AI1424">
        <v>16.858332832654316</v>
      </c>
      <c r="AJ1424">
        <v>3.2250000238418579</v>
      </c>
      <c r="AK1424">
        <v>7500</v>
      </c>
      <c r="AL1424">
        <v>-0.1167203783888166</v>
      </c>
      <c r="AM1424">
        <v>-6.0015680177072902E-3</v>
      </c>
      <c r="AN1424">
        <v>-2.6910043049824292E-2</v>
      </c>
      <c r="AO1424" t="s">
        <v>310</v>
      </c>
      <c r="AP1424">
        <v>7.9952561412707755E-3</v>
      </c>
      <c r="AQ1424">
        <v>2.7223401952385342</v>
      </c>
      <c r="AR1424">
        <v>37516.974704110457</v>
      </c>
      <c r="AS1424">
        <v>42525.514812701709</v>
      </c>
      <c r="AT1424">
        <v>462.30873490127306</v>
      </c>
      <c r="AU1424">
        <v>644.47015598238318</v>
      </c>
      <c r="AV1424">
        <v>573.59233380836395</v>
      </c>
      <c r="AW1424">
        <v>586.4031674090312</v>
      </c>
      <c r="AX1424">
        <v>586.20197684455468</v>
      </c>
      <c r="AY1424">
        <v>585.26596765483987</v>
      </c>
      <c r="AZ1424">
        <v>4.0041362913664527</v>
      </c>
      <c r="BA1424">
        <v>-9.4011755284347096</v>
      </c>
      <c r="BB1424">
        <v>59.476094049141402</v>
      </c>
      <c r="BC1424">
        <v>870.69943445277602</v>
      </c>
      <c r="BD1424">
        <v>7799.4659523638093</v>
      </c>
      <c r="BE1424" s="33">
        <v>0.1145833336437742</v>
      </c>
      <c r="BF1424" s="33"/>
    </row>
    <row r="1425" spans="3:58" x14ac:dyDescent="0.3">
      <c r="C1425" s="34">
        <v>44154</v>
      </c>
      <c r="D1425">
        <v>17199.632498817409</v>
      </c>
      <c r="E1425">
        <v>178.61483363223053</v>
      </c>
      <c r="F1425">
        <v>630.76911156926099</v>
      </c>
      <c r="G1425">
        <v>990.48939988312952</v>
      </c>
      <c r="H1425">
        <v>1365.0152440138711</v>
      </c>
      <c r="I1425">
        <v>219.28253642017802</v>
      </c>
      <c r="J1425" t="s">
        <v>310</v>
      </c>
      <c r="K1425">
        <v>285.06423614549112</v>
      </c>
      <c r="L1425">
        <v>331.50497747680117</v>
      </c>
      <c r="M1425">
        <v>334.88455645833943</v>
      </c>
      <c r="N1425">
        <v>1351.0255651677346</v>
      </c>
      <c r="O1425">
        <v>17.710764163892119</v>
      </c>
      <c r="P1425">
        <v>13.855657571304281</v>
      </c>
      <c r="Q1425">
        <v>3.6336152063947171</v>
      </c>
      <c r="R1425">
        <v>1683.7053256224604</v>
      </c>
      <c r="S1425">
        <v>1494.1977232472309</v>
      </c>
      <c r="T1425">
        <v>5899.8880875918467</v>
      </c>
      <c r="U1425">
        <v>2397.9734277522366</v>
      </c>
      <c r="V1425">
        <v>444.37748722452585</v>
      </c>
      <c r="W1425">
        <v>23.250000476837158</v>
      </c>
      <c r="X1425">
        <v>0.78822501003742218</v>
      </c>
      <c r="Y1425">
        <v>1.9750000238418579</v>
      </c>
      <c r="Z1425" t="s">
        <v>310</v>
      </c>
      <c r="AA1425" t="s">
        <v>310</v>
      </c>
      <c r="AB1425" t="s">
        <v>310</v>
      </c>
      <c r="AC1425" t="s">
        <v>310</v>
      </c>
      <c r="AD1425" t="s">
        <v>310</v>
      </c>
      <c r="AE1425">
        <v>10939.287422234678</v>
      </c>
      <c r="AF1425">
        <v>89.849998474121094</v>
      </c>
      <c r="AG1425">
        <v>8.3174998760223389</v>
      </c>
      <c r="AH1425">
        <v>358.29999542236328</v>
      </c>
      <c r="AI1425">
        <v>10.137499888737997</v>
      </c>
      <c r="AJ1425">
        <v>1.8666666870315869</v>
      </c>
      <c r="AK1425">
        <v>7500</v>
      </c>
      <c r="AL1425">
        <v>-0.1197468234811291</v>
      </c>
      <c r="AM1425">
        <v>-6.0467310800225629E-3</v>
      </c>
      <c r="AN1425">
        <v>-2.6893690268505344E-2</v>
      </c>
      <c r="AO1425" t="s">
        <v>310</v>
      </c>
      <c r="AP1425">
        <v>7.6752501893484143E-3</v>
      </c>
      <c r="AQ1425">
        <v>2.7193742816386131</v>
      </c>
      <c r="AR1425">
        <v>37910.775791981163</v>
      </c>
      <c r="AS1425">
        <v>43770.868399409774</v>
      </c>
      <c r="AT1425">
        <v>439.83447461138695</v>
      </c>
      <c r="AU1425">
        <v>654.98500584505905</v>
      </c>
      <c r="AV1425">
        <v>561.99085012945068</v>
      </c>
      <c r="AW1425">
        <v>577.90649020656633</v>
      </c>
      <c r="AX1425">
        <v>578.01097487056734</v>
      </c>
      <c r="AY1425">
        <v>575.08447880916208</v>
      </c>
      <c r="AZ1425">
        <v>3.6840802330321551</v>
      </c>
      <c r="BA1425">
        <v>-9.3016241679463469</v>
      </c>
      <c r="BB1425">
        <v>62.182433189982945</v>
      </c>
      <c r="BC1425">
        <v>880.54761425026709</v>
      </c>
      <c r="BD1425">
        <v>7799.9487403501362</v>
      </c>
      <c r="BE1425" s="33">
        <v>0.10517500247806311</v>
      </c>
      <c r="BF1425" s="33"/>
    </row>
    <row r="1426" spans="3:58" x14ac:dyDescent="0.3">
      <c r="C1426" s="34">
        <v>44155</v>
      </c>
      <c r="D1426">
        <v>17200.828694123316</v>
      </c>
      <c r="E1426">
        <v>179.14967981446861</v>
      </c>
      <c r="F1426">
        <v>630.5337203177836</v>
      </c>
      <c r="G1426">
        <v>990.08822382832227</v>
      </c>
      <c r="H1426">
        <v>1365.0427022071397</v>
      </c>
      <c r="I1426">
        <v>133.14689656546619</v>
      </c>
      <c r="J1426" t="s">
        <v>310</v>
      </c>
      <c r="K1426">
        <v>292.31670748142989</v>
      </c>
      <c r="L1426">
        <v>334.16433646840551</v>
      </c>
      <c r="M1426">
        <v>337.8272862351223</v>
      </c>
      <c r="N1426">
        <v>1353.793545631323</v>
      </c>
      <c r="O1426">
        <v>17.714570054756202</v>
      </c>
      <c r="P1426">
        <v>13.857334708324077</v>
      </c>
      <c r="Q1426">
        <v>3.8043411061775787</v>
      </c>
      <c r="R1426">
        <v>1680.0398304341356</v>
      </c>
      <c r="S1426">
        <v>1483.8036267513094</v>
      </c>
      <c r="T1426">
        <v>5899.9810365462126</v>
      </c>
      <c r="U1426">
        <v>2400.9929531115899</v>
      </c>
      <c r="V1426">
        <v>443.94118342264989</v>
      </c>
      <c r="W1426">
        <v>23.125000476837158</v>
      </c>
      <c r="X1426">
        <v>0.80632500350475311</v>
      </c>
      <c r="Y1426">
        <v>1.9750000238418579</v>
      </c>
      <c r="Z1426" t="s">
        <v>310</v>
      </c>
      <c r="AA1426" t="s">
        <v>310</v>
      </c>
      <c r="AB1426" t="s">
        <v>310</v>
      </c>
      <c r="AC1426" t="s">
        <v>310</v>
      </c>
      <c r="AD1426" t="s">
        <v>310</v>
      </c>
      <c r="AE1426">
        <v>11032.956024892197</v>
      </c>
      <c r="AF1426">
        <v>90.649999618530273</v>
      </c>
      <c r="AG1426">
        <v>8.127500057220459</v>
      </c>
      <c r="AH1426">
        <v>359.14999389648438</v>
      </c>
      <c r="AI1426">
        <v>11.212499896685282</v>
      </c>
      <c r="AJ1426">
        <v>-0.52500002086162567</v>
      </c>
      <c r="AK1426">
        <v>7500</v>
      </c>
      <c r="AL1426">
        <v>-0.11970092110111177</v>
      </c>
      <c r="AM1426">
        <v>-6.0909452233307943E-3</v>
      </c>
      <c r="AN1426">
        <v>-2.6884514877173197E-2</v>
      </c>
      <c r="AO1426" t="s">
        <v>310</v>
      </c>
      <c r="AP1426">
        <v>7.5845676609462643E-3</v>
      </c>
      <c r="AQ1426">
        <v>2.7156494424517339</v>
      </c>
      <c r="AR1426">
        <v>37691.078787500221</v>
      </c>
      <c r="AS1426">
        <v>44434.649468638287</v>
      </c>
      <c r="AT1426">
        <v>437.65723899359506</v>
      </c>
      <c r="AU1426">
        <v>655.01542072093059</v>
      </c>
      <c r="AV1426">
        <v>559.22794729941245</v>
      </c>
      <c r="AW1426">
        <v>576.20115134302694</v>
      </c>
      <c r="AX1426">
        <v>576.38179725277769</v>
      </c>
      <c r="AY1426">
        <v>572.82549513079221</v>
      </c>
      <c r="AZ1426">
        <v>3.4661397741297622</v>
      </c>
      <c r="BA1426">
        <v>-9.2480829728851628</v>
      </c>
      <c r="BB1426">
        <v>63.201790363164932</v>
      </c>
      <c r="BC1426">
        <v>868.02479534455836</v>
      </c>
      <c r="BD1426">
        <v>7799.7556035367588</v>
      </c>
      <c r="BE1426" s="33">
        <v>0.10098749833802383</v>
      </c>
      <c r="BF1426" s="33"/>
    </row>
    <row r="1427" spans="3:58" x14ac:dyDescent="0.3">
      <c r="C1427" s="34">
        <v>44156</v>
      </c>
      <c r="D1427">
        <v>17319.195391439302</v>
      </c>
      <c r="E1427">
        <v>180.97832107904676</v>
      </c>
      <c r="F1427">
        <v>627.69421569364522</v>
      </c>
      <c r="G1427">
        <v>992.29964111171523</v>
      </c>
      <c r="H1427">
        <v>1362.6383165769187</v>
      </c>
      <c r="I1427">
        <v>407.1232354943142</v>
      </c>
      <c r="J1427" t="s">
        <v>310</v>
      </c>
      <c r="K1427">
        <v>285.87393506903481</v>
      </c>
      <c r="L1427">
        <v>324.81004214137141</v>
      </c>
      <c r="M1427">
        <v>329.52610363188535</v>
      </c>
      <c r="N1427">
        <v>1355.7991144493083</v>
      </c>
      <c r="O1427">
        <v>17.872227014985878</v>
      </c>
      <c r="P1427">
        <v>13.964884911267372</v>
      </c>
      <c r="Q1427">
        <v>3.7024169247065171</v>
      </c>
      <c r="R1427">
        <v>1666.3186952992273</v>
      </c>
      <c r="S1427">
        <v>1500.6119368720529</v>
      </c>
      <c r="T1427">
        <v>5899.9461366567957</v>
      </c>
      <c r="U1427">
        <v>2401.2422711102877</v>
      </c>
      <c r="V1427">
        <v>444.35091322133837</v>
      </c>
      <c r="W1427">
        <v>23.249999523162842</v>
      </c>
      <c r="X1427">
        <v>0.81460002064704895</v>
      </c>
      <c r="Y1427">
        <v>2.0249999761581421</v>
      </c>
      <c r="Z1427" t="s">
        <v>310</v>
      </c>
      <c r="AA1427" t="s">
        <v>310</v>
      </c>
      <c r="AB1427" t="s">
        <v>310</v>
      </c>
      <c r="AC1427" t="s">
        <v>310</v>
      </c>
      <c r="AD1427" t="s">
        <v>310</v>
      </c>
      <c r="AE1427">
        <v>11023.04357768816</v>
      </c>
      <c r="AF1427">
        <v>90.475002288818359</v>
      </c>
      <c r="AG1427">
        <v>8.2175002098083496</v>
      </c>
      <c r="AH1427">
        <v>359.75000762939453</v>
      </c>
      <c r="AI1427">
        <v>11.183333237965902</v>
      </c>
      <c r="AJ1427">
        <v>-0.60000002384185791</v>
      </c>
      <c r="AK1427">
        <v>7500</v>
      </c>
      <c r="AL1427">
        <v>-0.11878854297810268</v>
      </c>
      <c r="AM1427">
        <v>-6.094262442152676E-3</v>
      </c>
      <c r="AN1427">
        <v>-2.6911000112811445E-2</v>
      </c>
      <c r="AO1427" t="s">
        <v>310</v>
      </c>
      <c r="AP1427">
        <v>7.6535372300254884E-3</v>
      </c>
      <c r="AQ1427">
        <v>2.6924046978389895</v>
      </c>
      <c r="AR1427">
        <v>37619.062083784105</v>
      </c>
      <c r="AS1427">
        <v>43766.020469344388</v>
      </c>
      <c r="AT1427">
        <v>439.88886237474571</v>
      </c>
      <c r="AU1427">
        <v>651.51388106387651</v>
      </c>
      <c r="AV1427">
        <v>561.54964970302012</v>
      </c>
      <c r="AW1427">
        <v>577.01292635180278</v>
      </c>
      <c r="AX1427">
        <v>577.06066799568475</v>
      </c>
      <c r="AY1427">
        <v>574.66685591105386</v>
      </c>
      <c r="AZ1427">
        <v>3.8311323093461365</v>
      </c>
      <c r="BA1427">
        <v>-9.3437401286965507</v>
      </c>
      <c r="BB1427">
        <v>58.330397920204923</v>
      </c>
      <c r="BC1427">
        <v>852.5062127416503</v>
      </c>
      <c r="BD1427">
        <v>7800.1058472073919</v>
      </c>
      <c r="BE1427" s="33">
        <v>0.10100833202401797</v>
      </c>
      <c r="BF1427" s="33"/>
    </row>
    <row r="1428" spans="3:58" x14ac:dyDescent="0.3">
      <c r="C1428" s="34">
        <v>44157</v>
      </c>
      <c r="D1428">
        <v>22666.370556254515</v>
      </c>
      <c r="E1428">
        <v>181.51531700947771</v>
      </c>
      <c r="F1428">
        <v>623.33621296078672</v>
      </c>
      <c r="G1428">
        <v>997.4319502565927</v>
      </c>
      <c r="H1428">
        <v>1345.2119667553254</v>
      </c>
      <c r="I1428">
        <v>646.84753153634892</v>
      </c>
      <c r="J1428" t="s">
        <v>310</v>
      </c>
      <c r="K1428">
        <v>285.30304683625377</v>
      </c>
      <c r="L1428">
        <v>331.10093441427506</v>
      </c>
      <c r="M1428">
        <v>337.23773387288259</v>
      </c>
      <c r="N1428">
        <v>1334.9885240279837</v>
      </c>
      <c r="O1428">
        <v>20.553760532151014</v>
      </c>
      <c r="P1428">
        <v>15.623717475259319</v>
      </c>
      <c r="Q1428">
        <v>3.2663572344690612</v>
      </c>
      <c r="R1428">
        <v>1684.7624570247262</v>
      </c>
      <c r="S1428">
        <v>1507.342066030717</v>
      </c>
      <c r="T1428">
        <v>5899.9338019713105</v>
      </c>
      <c r="U1428">
        <v>2399.9151052845677</v>
      </c>
      <c r="V1428">
        <v>434.4648210520707</v>
      </c>
      <c r="W1428">
        <v>23.449999809265137</v>
      </c>
      <c r="X1428">
        <v>0.80030001699924469</v>
      </c>
      <c r="Y1428">
        <v>2.0099999904632568</v>
      </c>
      <c r="Z1428" t="s">
        <v>310</v>
      </c>
      <c r="AA1428" t="s">
        <v>310</v>
      </c>
      <c r="AB1428" t="s">
        <v>310</v>
      </c>
      <c r="AC1428" t="s">
        <v>310</v>
      </c>
      <c r="AD1428" t="s">
        <v>310</v>
      </c>
      <c r="AE1428">
        <v>14253.139078820945</v>
      </c>
      <c r="AF1428">
        <v>90.300003051757813</v>
      </c>
      <c r="AG1428">
        <v>8.1549999713897705</v>
      </c>
      <c r="AH1428">
        <v>354.67500305175781</v>
      </c>
      <c r="AI1428">
        <v>13.979166666666666</v>
      </c>
      <c r="AJ1428">
        <v>-0.60000002384185791</v>
      </c>
      <c r="AK1428">
        <v>7500</v>
      </c>
      <c r="AL1428">
        <v>-0.11928279261594101</v>
      </c>
      <c r="AM1428">
        <v>-6.0394425202917159E-3</v>
      </c>
      <c r="AN1428">
        <v>-2.6879581910537236E-2</v>
      </c>
      <c r="AO1428" t="s">
        <v>310</v>
      </c>
      <c r="AP1428">
        <v>7.7274739734367499E-3</v>
      </c>
      <c r="AQ1428">
        <v>2.6862221628275247</v>
      </c>
      <c r="AR1428">
        <v>39006.634400123112</v>
      </c>
      <c r="AS1428">
        <v>43460.386606234133</v>
      </c>
      <c r="AT1428">
        <v>483.30089207730833</v>
      </c>
      <c r="AU1428">
        <v>639.94994667687354</v>
      </c>
      <c r="AV1428">
        <v>591.30781257699937</v>
      </c>
      <c r="AW1428">
        <v>598.21898802654346</v>
      </c>
      <c r="AX1428">
        <v>597.62659650765613</v>
      </c>
      <c r="AY1428">
        <v>600.72065069762152</v>
      </c>
      <c r="AZ1428">
        <v>3.9684322031734931</v>
      </c>
      <c r="BA1428">
        <v>-9.8470964488482533</v>
      </c>
      <c r="BB1428">
        <v>52.151486158370744</v>
      </c>
      <c r="BC1428">
        <v>906.8797604896497</v>
      </c>
      <c r="BD1428">
        <v>7800.3998749721368</v>
      </c>
      <c r="BE1428" s="33">
        <v>0.10034999934335549</v>
      </c>
      <c r="BF1428" s="33"/>
    </row>
    <row r="1429" spans="3:58" x14ac:dyDescent="0.3">
      <c r="C1429" s="34">
        <v>44158</v>
      </c>
      <c r="D1429">
        <v>22998.948023757028</v>
      </c>
      <c r="E1429">
        <v>180.49879385745905</v>
      </c>
      <c r="F1429">
        <v>624.37934356796063</v>
      </c>
      <c r="G1429">
        <v>997.02552764642121</v>
      </c>
      <c r="H1429">
        <v>1344.7763252846801</v>
      </c>
      <c r="I1429">
        <v>643.90586295354194</v>
      </c>
      <c r="J1429" t="s">
        <v>310</v>
      </c>
      <c r="K1429">
        <v>280.70071346488277</v>
      </c>
      <c r="L1429">
        <v>337.28365893259434</v>
      </c>
      <c r="M1429">
        <v>336.3888531999188</v>
      </c>
      <c r="N1429">
        <v>1332.4258743296541</v>
      </c>
      <c r="O1429">
        <v>20.766427601670888</v>
      </c>
      <c r="P1429">
        <v>15.818794361703889</v>
      </c>
      <c r="Q1429">
        <v>3.2489161611345687</v>
      </c>
      <c r="R1429">
        <v>1677.6929631965263</v>
      </c>
      <c r="S1429">
        <v>1536.6499409290482</v>
      </c>
      <c r="T1429">
        <v>5899.9222026463503</v>
      </c>
      <c r="U1429">
        <v>2398.4467352570409</v>
      </c>
      <c r="V1429">
        <v>433.76116020198896</v>
      </c>
      <c r="W1429">
        <v>23.575000286102295</v>
      </c>
      <c r="X1429">
        <v>0.80102500319480896</v>
      </c>
      <c r="Y1429">
        <v>1.9399999678134918</v>
      </c>
      <c r="Z1429" t="s">
        <v>310</v>
      </c>
      <c r="AA1429" t="s">
        <v>310</v>
      </c>
      <c r="AB1429" t="s">
        <v>310</v>
      </c>
      <c r="AC1429" t="s">
        <v>310</v>
      </c>
      <c r="AD1429" t="s">
        <v>310</v>
      </c>
      <c r="AE1429">
        <v>14639.247595265768</v>
      </c>
      <c r="AF1429">
        <v>90.524999618530273</v>
      </c>
      <c r="AG1429">
        <v>8.434999942779541</v>
      </c>
      <c r="AH1429">
        <v>359.29999542236328</v>
      </c>
      <c r="AI1429">
        <v>20.920832872390747</v>
      </c>
      <c r="AJ1429">
        <v>0.45000000298023224</v>
      </c>
      <c r="AK1429">
        <v>7500</v>
      </c>
      <c r="AL1429">
        <v>-0.11787938993969874</v>
      </c>
      <c r="AM1429">
        <v>-6.0262192283887274E-3</v>
      </c>
      <c r="AN1429">
        <v>-2.6938533156279067E-2</v>
      </c>
      <c r="AO1429" t="s">
        <v>310</v>
      </c>
      <c r="AP1429">
        <v>7.7504249974204601E-3</v>
      </c>
      <c r="AQ1429">
        <v>2.6898574198068261</v>
      </c>
      <c r="AR1429">
        <v>39931.428937249904</v>
      </c>
      <c r="AS1429">
        <v>43849.578122801977</v>
      </c>
      <c r="AT1429">
        <v>485.26348721318294</v>
      </c>
      <c r="AU1429">
        <v>639.99809753063278</v>
      </c>
      <c r="AV1429">
        <v>590.93966446664012</v>
      </c>
      <c r="AW1429">
        <v>598.08692377268289</v>
      </c>
      <c r="AX1429">
        <v>597.48224053926833</v>
      </c>
      <c r="AY1429">
        <v>600.36920103747423</v>
      </c>
      <c r="AZ1429">
        <v>3.6473227997978435</v>
      </c>
      <c r="BA1429">
        <v>-9.5752967778292888</v>
      </c>
      <c r="BB1429">
        <v>51.893309346463369</v>
      </c>
      <c r="BC1429">
        <v>923.62518726790893</v>
      </c>
      <c r="BD1429">
        <v>7800.2203452379226</v>
      </c>
      <c r="BE1429" s="33">
        <v>0.10890416738887627</v>
      </c>
      <c r="BF1429" s="33"/>
    </row>
    <row r="1430" spans="3:58" x14ac:dyDescent="0.3">
      <c r="C1430" s="34">
        <v>44159</v>
      </c>
      <c r="D1430">
        <v>22950.39614161212</v>
      </c>
      <c r="E1430">
        <v>181.00735108672407</v>
      </c>
      <c r="F1430">
        <v>626.14306367848451</v>
      </c>
      <c r="G1430">
        <v>997.26326487231063</v>
      </c>
      <c r="H1430">
        <v>1345.1289770277492</v>
      </c>
      <c r="I1430">
        <v>639.16509033822501</v>
      </c>
      <c r="J1430" t="s">
        <v>310</v>
      </c>
      <c r="K1430">
        <v>294.14867384139581</v>
      </c>
      <c r="L1430">
        <v>358.92980799718686</v>
      </c>
      <c r="M1430">
        <v>348.76426882164702</v>
      </c>
      <c r="N1430">
        <v>1333.5852388969186</v>
      </c>
      <c r="O1430">
        <v>20.77687410105721</v>
      </c>
      <c r="P1430">
        <v>15.827748834120355</v>
      </c>
      <c r="Q1430">
        <v>3.2748976371157315</v>
      </c>
      <c r="R1430">
        <v>1674.5461591639455</v>
      </c>
      <c r="S1430">
        <v>1499.2859317195903</v>
      </c>
      <c r="T1430">
        <v>5899.9755721273805</v>
      </c>
      <c r="U1430">
        <v>2398.398452501975</v>
      </c>
      <c r="V1430">
        <v>434.38007878376328</v>
      </c>
      <c r="W1430">
        <v>23.449999809265137</v>
      </c>
      <c r="X1430">
        <v>0.80767500400543213</v>
      </c>
      <c r="Y1430">
        <v>1.9500000178813934</v>
      </c>
      <c r="Z1430" t="s">
        <v>310</v>
      </c>
      <c r="AA1430" t="s">
        <v>310</v>
      </c>
      <c r="AB1430" t="s">
        <v>310</v>
      </c>
      <c r="AC1430" t="s">
        <v>310</v>
      </c>
      <c r="AD1430" t="s">
        <v>310</v>
      </c>
      <c r="AE1430">
        <v>14696.596061779443</v>
      </c>
      <c r="AF1430">
        <v>90.825000762939453</v>
      </c>
      <c r="AG1430">
        <v>8.4124999046325684</v>
      </c>
      <c r="AH1430">
        <v>364.17500305175781</v>
      </c>
      <c r="AI1430">
        <v>23.474999666213989</v>
      </c>
      <c r="AJ1430">
        <v>0.80000001192092896</v>
      </c>
      <c r="AK1430">
        <v>7500</v>
      </c>
      <c r="AL1430">
        <v>-0.11879946366589332</v>
      </c>
      <c r="AM1430">
        <v>-6.0293227052261563E-3</v>
      </c>
      <c r="AN1430">
        <v>-2.6832009958415524E-2</v>
      </c>
      <c r="AO1430" t="s">
        <v>310</v>
      </c>
      <c r="AP1430">
        <v>7.7150440724218115E-3</v>
      </c>
      <c r="AQ1430">
        <v>2.7175637176947354</v>
      </c>
      <c r="AR1430">
        <v>40296.441370561595</v>
      </c>
      <c r="AS1430">
        <v>44015.523240707887</v>
      </c>
      <c r="AT1430">
        <v>486.65730272810941</v>
      </c>
      <c r="AU1430">
        <v>642.13805053213264</v>
      </c>
      <c r="AV1430">
        <v>593.78137585134289</v>
      </c>
      <c r="AW1430">
        <v>601.6169811999373</v>
      </c>
      <c r="AX1430">
        <v>601.00166526745352</v>
      </c>
      <c r="AY1430">
        <v>602.82004953666922</v>
      </c>
      <c r="AZ1430">
        <v>3.6850538083027335</v>
      </c>
      <c r="BA1430">
        <v>-9.3240997778318757</v>
      </c>
      <c r="BB1430">
        <v>64.032057608342043</v>
      </c>
      <c r="BC1430">
        <v>887.57196865869855</v>
      </c>
      <c r="BD1430">
        <v>7801.1738929888161</v>
      </c>
      <c r="BE1430" s="33">
        <v>0.11472083566089471</v>
      </c>
      <c r="BF1430" s="33"/>
    </row>
    <row r="1431" spans="3:58" x14ac:dyDescent="0.3">
      <c r="C1431" s="34">
        <v>44160</v>
      </c>
      <c r="D1431">
        <v>22999.939412292268</v>
      </c>
      <c r="E1431">
        <v>181.37645104354914</v>
      </c>
      <c r="F1431">
        <v>617.28742793627237</v>
      </c>
      <c r="G1431">
        <v>996.53844013675825</v>
      </c>
      <c r="H1431">
        <v>1344.8689338571726</v>
      </c>
      <c r="I1431">
        <v>640.18333021595288</v>
      </c>
      <c r="J1431" t="s">
        <v>310</v>
      </c>
      <c r="K1431">
        <v>282.02592673674803</v>
      </c>
      <c r="L1431">
        <v>327.56801131283163</v>
      </c>
      <c r="M1431">
        <v>331.38563078268692</v>
      </c>
      <c r="N1431">
        <v>1334.5555933194755</v>
      </c>
      <c r="O1431">
        <v>20.959481467566491</v>
      </c>
      <c r="P1431">
        <v>16.019310976503789</v>
      </c>
      <c r="Q1431">
        <v>3.096629223899158</v>
      </c>
      <c r="R1431">
        <v>1676.6813075879147</v>
      </c>
      <c r="S1431">
        <v>1470.7332117430399</v>
      </c>
      <c r="T1431">
        <v>5900.0167217573598</v>
      </c>
      <c r="U1431">
        <v>2400.4113400491292</v>
      </c>
      <c r="V1431">
        <v>433.5665575099257</v>
      </c>
      <c r="W1431">
        <v>23.324999332427979</v>
      </c>
      <c r="X1431">
        <v>0.81125001609325409</v>
      </c>
      <c r="Y1431">
        <v>2.0499999523162842</v>
      </c>
      <c r="Z1431" t="s">
        <v>310</v>
      </c>
      <c r="AA1431" t="s">
        <v>310</v>
      </c>
      <c r="AB1431" t="s">
        <v>310</v>
      </c>
      <c r="AC1431" t="s">
        <v>310</v>
      </c>
      <c r="AD1431" t="s">
        <v>310</v>
      </c>
      <c r="AE1431">
        <v>14691.323267988568</v>
      </c>
      <c r="AF1431">
        <v>91.049999237060547</v>
      </c>
      <c r="AG1431">
        <v>8.5499997138977051</v>
      </c>
      <c r="AH1431">
        <v>364.80001068115234</v>
      </c>
      <c r="AI1431">
        <v>24.387499809265137</v>
      </c>
      <c r="AJ1431">
        <v>0.95000000298023224</v>
      </c>
      <c r="AK1431">
        <v>7500</v>
      </c>
      <c r="AL1431">
        <v>-0.11649240892424433</v>
      </c>
      <c r="AM1431">
        <v>-5.942786091367289E-3</v>
      </c>
      <c r="AN1431">
        <v>-2.6670252679522763E-2</v>
      </c>
      <c r="AO1431" t="s">
        <v>310</v>
      </c>
      <c r="AP1431">
        <v>7.8187179252556874E-3</v>
      </c>
      <c r="AQ1431">
        <v>2.7579320605443365</v>
      </c>
      <c r="AR1431">
        <v>39808.111709443278</v>
      </c>
      <c r="AS1431">
        <v>40374.185733986524</v>
      </c>
      <c r="AT1431">
        <v>491.59407073462881</v>
      </c>
      <c r="AU1431">
        <v>632.78371948956885</v>
      </c>
      <c r="AV1431">
        <v>585.0305848254477</v>
      </c>
      <c r="AW1431">
        <v>594.53547587279104</v>
      </c>
      <c r="AX1431">
        <v>593.79333325519838</v>
      </c>
      <c r="AY1431">
        <v>595.1397931276249</v>
      </c>
      <c r="AZ1431">
        <v>4.1137357992998469</v>
      </c>
      <c r="BA1431">
        <v>-9.9269217467955446</v>
      </c>
      <c r="BB1431">
        <v>48.710578248291341</v>
      </c>
      <c r="BC1431">
        <v>918.80928464244278</v>
      </c>
      <c r="BD1431">
        <v>7800.2589726031547</v>
      </c>
      <c r="BE1431" s="33">
        <v>0.11378749770422776</v>
      </c>
      <c r="BF1431" s="33"/>
    </row>
    <row r="1432" spans="3:58" x14ac:dyDescent="0.3">
      <c r="C1432" s="34">
        <v>44161</v>
      </c>
      <c r="D1432">
        <v>22999.706380053856</v>
      </c>
      <c r="E1432">
        <v>182.31117117010888</v>
      </c>
      <c r="F1432">
        <v>622.06266794213866</v>
      </c>
      <c r="G1432">
        <v>996.80835953524161</v>
      </c>
      <c r="H1432">
        <v>1345.3582113818504</v>
      </c>
      <c r="I1432">
        <v>641.30339417477796</v>
      </c>
      <c r="J1432" t="s">
        <v>310</v>
      </c>
      <c r="K1432">
        <v>294.47764444864112</v>
      </c>
      <c r="L1432">
        <v>349.99313991624928</v>
      </c>
      <c r="M1432">
        <v>346.72875842496649</v>
      </c>
      <c r="N1432">
        <v>1335.012408125586</v>
      </c>
      <c r="O1432">
        <v>20.744437398093709</v>
      </c>
      <c r="P1432">
        <v>15.805384563058443</v>
      </c>
      <c r="Q1432">
        <v>3.1988007540722192</v>
      </c>
      <c r="R1432">
        <v>1672.8601240139797</v>
      </c>
      <c r="S1432">
        <v>1428.7109395742564</v>
      </c>
      <c r="T1432">
        <v>5900.0020387356926</v>
      </c>
      <c r="U1432">
        <v>2399.9911617581183</v>
      </c>
      <c r="V1432">
        <v>434.71693045270609</v>
      </c>
      <c r="W1432">
        <v>23.374999523162842</v>
      </c>
      <c r="X1432">
        <v>0.80739998817443848</v>
      </c>
      <c r="Y1432">
        <v>1.9149999916553497</v>
      </c>
      <c r="Z1432" t="s">
        <v>310</v>
      </c>
      <c r="AA1432" t="s">
        <v>310</v>
      </c>
      <c r="AB1432" t="s">
        <v>310</v>
      </c>
      <c r="AC1432" t="s">
        <v>310</v>
      </c>
      <c r="AD1432" t="s">
        <v>310</v>
      </c>
      <c r="AE1432">
        <v>14772.023503841412</v>
      </c>
      <c r="AF1432">
        <v>91.250001907348633</v>
      </c>
      <c r="AG1432">
        <v>8.4150002002716064</v>
      </c>
      <c r="AH1432">
        <v>367.25000762939453</v>
      </c>
      <c r="AI1432">
        <v>22.287499666213989</v>
      </c>
      <c r="AJ1432">
        <v>1</v>
      </c>
      <c r="AK1432">
        <v>7500</v>
      </c>
      <c r="AL1432">
        <v>-0.1168126686185602</v>
      </c>
      <c r="AM1432">
        <v>-5.9411907828450941E-3</v>
      </c>
      <c r="AN1432">
        <v>-2.6785317374454672E-2</v>
      </c>
      <c r="AO1432" t="s">
        <v>310</v>
      </c>
      <c r="AP1432">
        <v>7.758080787506361E-3</v>
      </c>
      <c r="AQ1432">
        <v>2.7457371923381189</v>
      </c>
      <c r="AR1432">
        <v>40023.258024433519</v>
      </c>
      <c r="AS1432">
        <v>42299.19930649118</v>
      </c>
      <c r="AT1432">
        <v>491.63895540506758</v>
      </c>
      <c r="AU1432">
        <v>638.06644707591204</v>
      </c>
      <c r="AV1432">
        <v>587.32257265022952</v>
      </c>
      <c r="AW1432">
        <v>597.81998606340778</v>
      </c>
      <c r="AX1432">
        <v>597.0594661542317</v>
      </c>
      <c r="AY1432">
        <v>597.98921379985632</v>
      </c>
      <c r="AZ1432">
        <v>3.7816567059134321</v>
      </c>
      <c r="BA1432">
        <v>-9.2529558548242523</v>
      </c>
      <c r="BB1432">
        <v>61.022785745852353</v>
      </c>
      <c r="BC1432">
        <v>921.13613970935546</v>
      </c>
      <c r="BD1432">
        <v>7800.8412476545182</v>
      </c>
      <c r="BE1432" s="33">
        <v>0.11711249779909849</v>
      </c>
      <c r="BF1432" s="33"/>
    </row>
    <row r="1433" spans="3:58" x14ac:dyDescent="0.3">
      <c r="C1433" s="34">
        <v>44162</v>
      </c>
      <c r="D1433">
        <v>22999.490128402358</v>
      </c>
      <c r="E1433">
        <v>179.3422424516921</v>
      </c>
      <c r="F1433">
        <v>614.92579188045784</v>
      </c>
      <c r="G1433">
        <v>997.80721049517115</v>
      </c>
      <c r="H1433">
        <v>1344.9947232809745</v>
      </c>
      <c r="I1433">
        <v>641.90570312342913</v>
      </c>
      <c r="J1433" t="s">
        <v>310</v>
      </c>
      <c r="K1433">
        <v>286.78095413703204</v>
      </c>
      <c r="L1433">
        <v>335.82477273702489</v>
      </c>
      <c r="M1433">
        <v>337.54124794801709</v>
      </c>
      <c r="N1433">
        <v>1334.2335238615926</v>
      </c>
      <c r="O1433">
        <v>20.766898460463626</v>
      </c>
      <c r="P1433">
        <v>15.832977483728218</v>
      </c>
      <c r="Q1433">
        <v>3.1277000721523169</v>
      </c>
      <c r="R1433">
        <v>1672.5479139630124</v>
      </c>
      <c r="S1433">
        <v>1513.5242295997787</v>
      </c>
      <c r="T1433">
        <v>5900.1502853681977</v>
      </c>
      <c r="U1433">
        <v>2399.6839796176355</v>
      </c>
      <c r="V1433">
        <v>435.21499409169621</v>
      </c>
      <c r="W1433">
        <v>23.250000476837158</v>
      </c>
      <c r="X1433">
        <v>0.79855000972747803</v>
      </c>
      <c r="Y1433">
        <v>2.0099999606609344</v>
      </c>
      <c r="Z1433" t="s">
        <v>310</v>
      </c>
      <c r="AA1433" t="s">
        <v>310</v>
      </c>
      <c r="AB1433" t="s">
        <v>310</v>
      </c>
      <c r="AC1433" t="s">
        <v>310</v>
      </c>
      <c r="AD1433" t="s">
        <v>310</v>
      </c>
      <c r="AE1433">
        <v>14701.906053982289</v>
      </c>
      <c r="AF1433">
        <v>90.925003051757813</v>
      </c>
      <c r="AG1433">
        <v>8.6575002670288086</v>
      </c>
      <c r="AH1433">
        <v>372.07499694824219</v>
      </c>
      <c r="AI1433">
        <v>25.420833667119343</v>
      </c>
      <c r="AJ1433">
        <v>1.2999999821186066</v>
      </c>
      <c r="AK1433">
        <v>7500</v>
      </c>
      <c r="AL1433">
        <v>-0.11567722249450825</v>
      </c>
      <c r="AM1433">
        <v>-5.9287592418323003E-3</v>
      </c>
      <c r="AN1433">
        <v>-2.678962734054113E-2</v>
      </c>
      <c r="AO1433" t="s">
        <v>310</v>
      </c>
      <c r="AP1433">
        <v>8.2241917251534898E-3</v>
      </c>
      <c r="AQ1433">
        <v>2.7300652996966166</v>
      </c>
      <c r="AR1433">
        <v>40033.727790910147</v>
      </c>
      <c r="AS1433">
        <v>40663.467921517411</v>
      </c>
      <c r="AT1433">
        <v>489.10347227871313</v>
      </c>
      <c r="AU1433">
        <v>630.78151899850673</v>
      </c>
      <c r="AV1433">
        <v>578.43982685368451</v>
      </c>
      <c r="AW1433">
        <v>587.60686870310769</v>
      </c>
      <c r="AX1433">
        <v>586.19009423099681</v>
      </c>
      <c r="AY1433">
        <v>589.7068832238499</v>
      </c>
      <c r="AZ1433">
        <v>3.6572778019342871</v>
      </c>
      <c r="BA1433">
        <v>-9.8399019176865483</v>
      </c>
      <c r="BB1433">
        <v>53.594487597951201</v>
      </c>
      <c r="BC1433">
        <v>947.60867614540973</v>
      </c>
      <c r="BD1433">
        <v>7799.2277381985759</v>
      </c>
      <c r="BE1433" s="33">
        <v>0.12179583248992761</v>
      </c>
      <c r="BF1433" s="33"/>
    </row>
    <row r="1434" spans="3:58" x14ac:dyDescent="0.3">
      <c r="C1434" s="34">
        <v>44163</v>
      </c>
      <c r="D1434">
        <v>23000.897887301966</v>
      </c>
      <c r="E1434">
        <v>178.92048719881063</v>
      </c>
      <c r="F1434">
        <v>614.94013547526595</v>
      </c>
      <c r="G1434">
        <v>997.92963841678932</v>
      </c>
      <c r="H1434">
        <v>1345.0386141664887</v>
      </c>
      <c r="I1434">
        <v>642.31222847374056</v>
      </c>
      <c r="J1434" t="s">
        <v>310</v>
      </c>
      <c r="K1434">
        <v>277.39513223827879</v>
      </c>
      <c r="L1434">
        <v>324.74635802338673</v>
      </c>
      <c r="M1434">
        <v>328.61304038812239</v>
      </c>
      <c r="N1434">
        <v>1334.2715374219522</v>
      </c>
      <c r="O1434">
        <v>20.859057198382974</v>
      </c>
      <c r="P1434">
        <v>15.910046689526444</v>
      </c>
      <c r="Q1434">
        <v>3.1187076225311965</v>
      </c>
      <c r="R1434">
        <v>1673.0678537545816</v>
      </c>
      <c r="S1434">
        <v>1506.9757690798986</v>
      </c>
      <c r="T1434">
        <v>5899.9849030294845</v>
      </c>
      <c r="U1434">
        <v>2400.0893846458966</v>
      </c>
      <c r="V1434">
        <v>434.92872403133737</v>
      </c>
      <c r="W1434">
        <v>23.349999904632568</v>
      </c>
      <c r="X1434">
        <v>0.80157499015331268</v>
      </c>
      <c r="Y1434">
        <v>1.9700000286102295</v>
      </c>
      <c r="Z1434" t="s">
        <v>310</v>
      </c>
      <c r="AA1434" t="s">
        <v>310</v>
      </c>
      <c r="AB1434" t="s">
        <v>310</v>
      </c>
      <c r="AC1434" t="s">
        <v>310</v>
      </c>
      <c r="AD1434" t="s">
        <v>310</v>
      </c>
      <c r="AE1434">
        <v>14646.221278957622</v>
      </c>
      <c r="AF1434">
        <v>90.875001907348633</v>
      </c>
      <c r="AG1434">
        <v>8.4525003433227539</v>
      </c>
      <c r="AH1434">
        <v>369.34999847412109</v>
      </c>
      <c r="AI1434">
        <v>25.291666110356648</v>
      </c>
      <c r="AJ1434">
        <v>1.3999999761581421</v>
      </c>
      <c r="AK1434">
        <v>7500</v>
      </c>
      <c r="AL1434">
        <v>-0.1167423682408649</v>
      </c>
      <c r="AM1434">
        <v>-5.9333989733661224E-3</v>
      </c>
      <c r="AN1434">
        <v>-2.6746234045893418E-2</v>
      </c>
      <c r="AO1434" t="s">
        <v>310</v>
      </c>
      <c r="AP1434">
        <v>8.1635693136996746E-3</v>
      </c>
      <c r="AQ1434">
        <v>2.745497787224652</v>
      </c>
      <c r="AR1434">
        <v>39931.351428820941</v>
      </c>
      <c r="AS1434">
        <v>40302.302840975892</v>
      </c>
      <c r="AT1434">
        <v>489.50815473803232</v>
      </c>
      <c r="AU1434">
        <v>630.00974935540364</v>
      </c>
      <c r="AV1434">
        <v>578.08801088559824</v>
      </c>
      <c r="AW1434">
        <v>587.15859569101133</v>
      </c>
      <c r="AX1434">
        <v>585.76628765087173</v>
      </c>
      <c r="AY1434">
        <v>588.86996329978183</v>
      </c>
      <c r="AZ1434">
        <v>3.661091928089717</v>
      </c>
      <c r="BA1434">
        <v>-10.024520603668782</v>
      </c>
      <c r="BB1434">
        <v>45.690638124020175</v>
      </c>
      <c r="BC1434">
        <v>946.13030999696912</v>
      </c>
      <c r="BD1434">
        <v>7799.664026592036</v>
      </c>
      <c r="BE1434" s="33">
        <v>0.1186124999076128</v>
      </c>
      <c r="BF1434" s="33"/>
    </row>
    <row r="1435" spans="3:58" x14ac:dyDescent="0.3">
      <c r="C1435" s="34">
        <v>44164</v>
      </c>
      <c r="D1435">
        <v>22999.719033209291</v>
      </c>
      <c r="E1435">
        <v>180.45611703062036</v>
      </c>
      <c r="F1435">
        <v>615.25870313035023</v>
      </c>
      <c r="G1435">
        <v>997.99766335168715</v>
      </c>
      <c r="H1435">
        <v>1345.0593042687917</v>
      </c>
      <c r="I1435">
        <v>643.01936910199117</v>
      </c>
      <c r="J1435" t="s">
        <v>310</v>
      </c>
      <c r="K1435">
        <v>273.84821371061241</v>
      </c>
      <c r="L1435">
        <v>319.73618784996245</v>
      </c>
      <c r="M1435">
        <v>324.78272411817142</v>
      </c>
      <c r="N1435">
        <v>1334.9081516976084</v>
      </c>
      <c r="O1435">
        <v>20.855597277464771</v>
      </c>
      <c r="P1435">
        <v>15.915595908751305</v>
      </c>
      <c r="Q1435">
        <v>3.0255565628598449</v>
      </c>
      <c r="R1435">
        <v>1671.9631555812209</v>
      </c>
      <c r="S1435">
        <v>1502.2095864029095</v>
      </c>
      <c r="T1435">
        <v>5899.9893609772507</v>
      </c>
      <c r="U1435">
        <v>2399.3135964897956</v>
      </c>
      <c r="V1435">
        <v>434.90917535326105</v>
      </c>
      <c r="W1435">
        <v>23.250000476837158</v>
      </c>
      <c r="X1435">
        <v>0.79319998621940613</v>
      </c>
      <c r="Y1435">
        <v>1.9850000143051147</v>
      </c>
      <c r="Z1435" t="s">
        <v>310</v>
      </c>
      <c r="AA1435" t="s">
        <v>310</v>
      </c>
      <c r="AB1435" t="s">
        <v>310</v>
      </c>
      <c r="AC1435" t="s">
        <v>310</v>
      </c>
      <c r="AD1435" t="s">
        <v>310</v>
      </c>
      <c r="AE1435">
        <v>14577.552550618353</v>
      </c>
      <c r="AF1435">
        <v>90.975000381469727</v>
      </c>
      <c r="AG1435">
        <v>8.5000002384185791</v>
      </c>
      <c r="AH1435">
        <v>366.72499084472656</v>
      </c>
      <c r="AI1435">
        <v>25.241665999094646</v>
      </c>
      <c r="AJ1435">
        <v>1.3999999761581421</v>
      </c>
      <c r="AK1435">
        <v>7500</v>
      </c>
      <c r="AL1435">
        <v>-0.1158192333050659</v>
      </c>
      <c r="AM1435">
        <v>-5.8861661274685782E-3</v>
      </c>
      <c r="AN1435">
        <v>-2.6596186837810884E-2</v>
      </c>
      <c r="AO1435" t="s">
        <v>310</v>
      </c>
      <c r="AP1435">
        <v>8.0421191889097892E-3</v>
      </c>
      <c r="AQ1435">
        <v>2.7805252259492721</v>
      </c>
      <c r="AR1435">
        <v>39847.849031835452</v>
      </c>
      <c r="AS1435">
        <v>40222.654649260978</v>
      </c>
      <c r="AT1435">
        <v>490.36469781573214</v>
      </c>
      <c r="AU1435">
        <v>630.01369804760566</v>
      </c>
      <c r="AV1435">
        <v>578.35511047753505</v>
      </c>
      <c r="AW1435">
        <v>587.3728430763914</v>
      </c>
      <c r="AX1435">
        <v>585.98460764313472</v>
      </c>
      <c r="AY1435">
        <v>588.91581708727335</v>
      </c>
      <c r="AZ1435">
        <v>3.7837002287743093</v>
      </c>
      <c r="BA1435">
        <v>-10.18510815122581</v>
      </c>
      <c r="BB1435">
        <v>43.707600762259609</v>
      </c>
      <c r="BC1435">
        <v>939.19756636358852</v>
      </c>
      <c r="BD1435">
        <v>7800.0944106207071</v>
      </c>
      <c r="BE1435" s="33">
        <v>0.11535000149160624</v>
      </c>
      <c r="BF1435" s="33"/>
    </row>
    <row r="1436" spans="3:58" x14ac:dyDescent="0.3">
      <c r="C1436" s="34">
        <v>44165</v>
      </c>
      <c r="D1436">
        <v>23000.381186647905</v>
      </c>
      <c r="E1436">
        <v>181.26623636517994</v>
      </c>
      <c r="F1436">
        <v>615.12205395423928</v>
      </c>
      <c r="G1436">
        <v>997.60280768929545</v>
      </c>
      <c r="H1436">
        <v>1345.1723732639468</v>
      </c>
      <c r="I1436">
        <v>649.64644974860312</v>
      </c>
      <c r="J1436" t="s">
        <v>310</v>
      </c>
      <c r="K1436">
        <v>267.42519601190094</v>
      </c>
      <c r="L1436">
        <v>304.91340930629445</v>
      </c>
      <c r="M1436">
        <v>322.52606683904003</v>
      </c>
      <c r="N1436">
        <v>1333.9319802369066</v>
      </c>
      <c r="O1436">
        <v>20.781939230344168</v>
      </c>
      <c r="P1436">
        <v>15.838897112054863</v>
      </c>
      <c r="Q1436">
        <v>2.9801016220734136</v>
      </c>
      <c r="R1436">
        <v>1675.9656579648292</v>
      </c>
      <c r="S1436">
        <v>1481.9605959922312</v>
      </c>
      <c r="T1436">
        <v>5900.0118202766753</v>
      </c>
      <c r="U1436">
        <v>2398.9059558788399</v>
      </c>
      <c r="V1436">
        <v>435.65319272653068</v>
      </c>
      <c r="W1436">
        <v>23.200000762939453</v>
      </c>
      <c r="X1436">
        <v>0.80082498490810394</v>
      </c>
      <c r="Y1436">
        <v>2.059999942779541</v>
      </c>
      <c r="Z1436" t="s">
        <v>310</v>
      </c>
      <c r="AA1436" t="s">
        <v>310</v>
      </c>
      <c r="AB1436" t="s">
        <v>310</v>
      </c>
      <c r="AC1436" t="s">
        <v>310</v>
      </c>
      <c r="AD1436" t="s">
        <v>310</v>
      </c>
      <c r="AE1436">
        <v>14527.944404177721</v>
      </c>
      <c r="AF1436">
        <v>91.149997711181641</v>
      </c>
      <c r="AG1436">
        <v>8.6700000762939453</v>
      </c>
      <c r="AH1436">
        <v>363.60000610351563</v>
      </c>
      <c r="AI1436">
        <v>26.879166205724079</v>
      </c>
      <c r="AJ1436">
        <v>1.3999999761581421</v>
      </c>
      <c r="AK1436">
        <v>7500</v>
      </c>
      <c r="AL1436">
        <v>-9.3312646083117151E-2</v>
      </c>
      <c r="AM1436">
        <v>-5.6288262444868535E-3</v>
      </c>
      <c r="AN1436">
        <v>-2.5801190091834222E-2</v>
      </c>
      <c r="AO1436" t="s">
        <v>310</v>
      </c>
      <c r="AP1436">
        <v>7.7676506639479184E-3</v>
      </c>
      <c r="AQ1436">
        <v>2.8324806795841426</v>
      </c>
      <c r="AR1436">
        <v>39194.693466865341</v>
      </c>
      <c r="AS1436">
        <v>39781.470660294341</v>
      </c>
      <c r="AT1436">
        <v>491.40728470171786</v>
      </c>
      <c r="AU1436">
        <v>630.01995627808162</v>
      </c>
      <c r="AV1436">
        <v>575.28983223023795</v>
      </c>
      <c r="AW1436">
        <v>586.52835579355212</v>
      </c>
      <c r="AX1436">
        <v>585.274937576654</v>
      </c>
      <c r="AY1436">
        <v>586.73394588209806</v>
      </c>
      <c r="AZ1436">
        <v>3.578324773039228</v>
      </c>
      <c r="BA1436">
        <v>-10.528216381505805</v>
      </c>
      <c r="BB1436">
        <v>37.441559154172566</v>
      </c>
      <c r="BC1436">
        <v>933.99737081869489</v>
      </c>
      <c r="BD1436">
        <v>7799.8830809389356</v>
      </c>
      <c r="BE1436" s="33">
        <v>0.11069166443000238</v>
      </c>
      <c r="BF1436" s="33"/>
    </row>
    <row r="1437" spans="3:58" x14ac:dyDescent="0.3">
      <c r="C1437" s="34">
        <v>44166</v>
      </c>
      <c r="D1437">
        <v>23000.509487785417</v>
      </c>
      <c r="E1437">
        <v>180.45023540743367</v>
      </c>
      <c r="F1437">
        <v>616.37921012236779</v>
      </c>
      <c r="G1437">
        <v>997.37820296496579</v>
      </c>
      <c r="H1437">
        <v>1345.0461105197753</v>
      </c>
      <c r="I1437">
        <v>653.15489245830031</v>
      </c>
      <c r="J1437" t="s">
        <v>310</v>
      </c>
      <c r="K1437">
        <v>273.16002694841848</v>
      </c>
      <c r="L1437">
        <v>326.10216936266573</v>
      </c>
      <c r="M1437">
        <v>331.45146441265308</v>
      </c>
      <c r="N1437">
        <v>1331.4690925192244</v>
      </c>
      <c r="O1437">
        <v>20.872580344845883</v>
      </c>
      <c r="P1437">
        <v>15.921792539721633</v>
      </c>
      <c r="Q1437">
        <v>3.0823482030066978</v>
      </c>
      <c r="R1437">
        <v>1677.1668712924354</v>
      </c>
      <c r="S1437">
        <v>1470.5593163167482</v>
      </c>
      <c r="T1437">
        <v>5900.0323797562169</v>
      </c>
      <c r="U1437">
        <v>2399.9144089548054</v>
      </c>
      <c r="V1437">
        <v>434.99795936375841</v>
      </c>
      <c r="W1437">
        <v>23.200000762939453</v>
      </c>
      <c r="X1437">
        <v>0.80479998886585236</v>
      </c>
      <c r="Y1437">
        <v>1.9900000095367432</v>
      </c>
      <c r="Z1437" t="s">
        <v>310</v>
      </c>
      <c r="AA1437" t="s">
        <v>310</v>
      </c>
      <c r="AB1437" t="s">
        <v>310</v>
      </c>
      <c r="AC1437" t="s">
        <v>310</v>
      </c>
      <c r="AD1437" t="s">
        <v>310</v>
      </c>
      <c r="AE1437">
        <v>14496.863163061791</v>
      </c>
      <c r="AF1437">
        <v>90.975000381469727</v>
      </c>
      <c r="AG1437">
        <v>8.5000002384185791</v>
      </c>
      <c r="AH1437">
        <v>363.75000762939453</v>
      </c>
      <c r="AI1437">
        <v>24.783333301544189</v>
      </c>
      <c r="AJ1437">
        <v>1.3999999761581421</v>
      </c>
      <c r="AK1437">
        <v>7500</v>
      </c>
      <c r="AL1437">
        <v>-0.11379877570808808</v>
      </c>
      <c r="AM1437">
        <v>-5.848989574875737E-3</v>
      </c>
      <c r="AN1437">
        <v>-2.677551439443079E-2</v>
      </c>
      <c r="AO1437" t="s">
        <v>310</v>
      </c>
      <c r="AP1437">
        <v>8.3501831725399621E-3</v>
      </c>
      <c r="AQ1437">
        <v>2.7788013958716857</v>
      </c>
      <c r="AR1437">
        <v>39817.012703391789</v>
      </c>
      <c r="AS1437">
        <v>40200.39010490154</v>
      </c>
      <c r="AT1437">
        <v>491.59077018057258</v>
      </c>
      <c r="AU1437">
        <v>631.40957609162365</v>
      </c>
      <c r="AV1437">
        <v>575.16986410749189</v>
      </c>
      <c r="AW1437">
        <v>586.53809086641888</v>
      </c>
      <c r="AX1437">
        <v>585.2912084991184</v>
      </c>
      <c r="AY1437">
        <v>586.76122468393044</v>
      </c>
      <c r="AZ1437">
        <v>3.3505108456339037</v>
      </c>
      <c r="BA1437">
        <v>-10.057296876058546</v>
      </c>
      <c r="BB1437">
        <v>46.592849304857154</v>
      </c>
      <c r="BC1437">
        <v>919.24931678701796</v>
      </c>
      <c r="BD1437">
        <v>7799.4026235983092</v>
      </c>
      <c r="BE1437" s="33">
        <v>0.11271666580190261</v>
      </c>
      <c r="BF1437" s="33"/>
    </row>
    <row r="1438" spans="3:58" x14ac:dyDescent="0.3">
      <c r="C1438" s="34">
        <v>44167</v>
      </c>
      <c r="D1438">
        <v>23000.826778699571</v>
      </c>
      <c r="E1438">
        <v>178.68345942633186</v>
      </c>
      <c r="F1438">
        <v>615.25570340455886</v>
      </c>
      <c r="G1438">
        <v>998.43778093653782</v>
      </c>
      <c r="H1438">
        <v>1345.0724860458743</v>
      </c>
      <c r="I1438">
        <v>651.65298127277845</v>
      </c>
      <c r="J1438" t="s">
        <v>310</v>
      </c>
      <c r="K1438">
        <v>273.70640300220799</v>
      </c>
      <c r="L1438">
        <v>321.83343604038856</v>
      </c>
      <c r="M1438">
        <v>329.21518753911209</v>
      </c>
      <c r="N1438">
        <v>1331.3679538610961</v>
      </c>
      <c r="O1438">
        <v>20.87750184262396</v>
      </c>
      <c r="P1438">
        <v>15.927416184134879</v>
      </c>
      <c r="Q1438">
        <v>3.1021411003063064</v>
      </c>
      <c r="R1438">
        <v>1672.4403194461631</v>
      </c>
      <c r="S1438">
        <v>1522.7768542217129</v>
      </c>
      <c r="T1438">
        <v>5899.98223911281</v>
      </c>
      <c r="U1438">
        <v>2398.8113378960034</v>
      </c>
      <c r="V1438">
        <v>435.84197335863036</v>
      </c>
      <c r="W1438">
        <v>23.125000476837158</v>
      </c>
      <c r="X1438">
        <v>0.8321249932050705</v>
      </c>
      <c r="Y1438">
        <v>1.9900000095367432</v>
      </c>
      <c r="Z1438" t="s">
        <v>310</v>
      </c>
      <c r="AA1438" t="s">
        <v>310</v>
      </c>
      <c r="AB1438" t="s">
        <v>310</v>
      </c>
      <c r="AC1438" t="s">
        <v>310</v>
      </c>
      <c r="AD1438" t="s">
        <v>310</v>
      </c>
      <c r="AE1438">
        <v>14454.702181723515</v>
      </c>
      <c r="AF1438">
        <v>90.825002670288086</v>
      </c>
      <c r="AG1438">
        <v>8.6700000762939453</v>
      </c>
      <c r="AH1438">
        <v>362.44999694824219</v>
      </c>
      <c r="AI1438">
        <v>23.137499888737995</v>
      </c>
      <c r="AJ1438">
        <v>1.3999999761581421</v>
      </c>
      <c r="AK1438">
        <v>7500</v>
      </c>
      <c r="AL1438">
        <v>-0.1134626246406151</v>
      </c>
      <c r="AM1438">
        <v>-5.8168600728571215E-3</v>
      </c>
      <c r="AN1438">
        <v>-2.6679697926465767E-2</v>
      </c>
      <c r="AO1438" t="s">
        <v>310</v>
      </c>
      <c r="AP1438">
        <v>8.4087989599144434E-3</v>
      </c>
      <c r="AQ1438">
        <v>2.7856766935279333</v>
      </c>
      <c r="AR1438">
        <v>39766.605622872186</v>
      </c>
      <c r="AS1438">
        <v>40102.439768992663</v>
      </c>
      <c r="AT1438">
        <v>490.69039972403198</v>
      </c>
      <c r="AU1438">
        <v>629.98151803134408</v>
      </c>
      <c r="AV1438">
        <v>576.61340589093459</v>
      </c>
      <c r="AW1438">
        <v>585.64652828934618</v>
      </c>
      <c r="AX1438">
        <v>584.02468974830151</v>
      </c>
      <c r="AY1438">
        <v>587.16630821020738</v>
      </c>
      <c r="AZ1438">
        <v>3.7182841036859475</v>
      </c>
      <c r="BA1438">
        <v>-10.297925732066149</v>
      </c>
      <c r="BB1438">
        <v>42.417913868733763</v>
      </c>
      <c r="BC1438">
        <v>940.63004316979607</v>
      </c>
      <c r="BD1438">
        <v>7801.0015182733277</v>
      </c>
      <c r="BE1438" s="33">
        <v>0.11730000004172325</v>
      </c>
      <c r="BF1438" s="33"/>
    </row>
    <row r="1439" spans="3:58" x14ac:dyDescent="0.3">
      <c r="C1439" s="34">
        <v>44168</v>
      </c>
      <c r="D1439">
        <v>23000.32918581894</v>
      </c>
      <c r="E1439">
        <v>180.63424072489411</v>
      </c>
      <c r="F1439">
        <v>615.2733729327739</v>
      </c>
      <c r="G1439">
        <v>998.3875718580307</v>
      </c>
      <c r="H1439">
        <v>1344.9573566042457</v>
      </c>
      <c r="I1439">
        <v>650.95506297360384</v>
      </c>
      <c r="J1439" t="s">
        <v>310</v>
      </c>
      <c r="K1439">
        <v>268.16522346915428</v>
      </c>
      <c r="L1439">
        <v>310.43788676441312</v>
      </c>
      <c r="M1439">
        <v>320.59943552753526</v>
      </c>
      <c r="N1439">
        <v>1332.4696993950533</v>
      </c>
      <c r="O1439">
        <v>20.838572869700219</v>
      </c>
      <c r="P1439">
        <v>15.892545041785651</v>
      </c>
      <c r="Q1439">
        <v>3.0653267229831371</v>
      </c>
      <c r="R1439">
        <v>1677.0839941473209</v>
      </c>
      <c r="S1439">
        <v>1503.9233407109859</v>
      </c>
      <c r="T1439">
        <v>5899.8094611813394</v>
      </c>
      <c r="U1439">
        <v>2399.9172403312828</v>
      </c>
      <c r="V1439">
        <v>436.15207304495499</v>
      </c>
      <c r="W1439">
        <v>23.100000381469727</v>
      </c>
      <c r="X1439">
        <v>0.87052498757839203</v>
      </c>
      <c r="Y1439">
        <v>1.9850000143051147</v>
      </c>
      <c r="Z1439" t="s">
        <v>310</v>
      </c>
      <c r="AA1439" t="s">
        <v>310</v>
      </c>
      <c r="AB1439" t="s">
        <v>310</v>
      </c>
      <c r="AC1439" t="s">
        <v>310</v>
      </c>
      <c r="AD1439" t="s">
        <v>310</v>
      </c>
      <c r="AE1439">
        <v>14424.924178274321</v>
      </c>
      <c r="AF1439">
        <v>90.800003051757813</v>
      </c>
      <c r="AG1439">
        <v>8.4874997138977051</v>
      </c>
      <c r="AH1439">
        <v>363.02499389648438</v>
      </c>
      <c r="AI1439">
        <v>23.270832777023315</v>
      </c>
      <c r="AJ1439">
        <v>1.3999999761581421</v>
      </c>
      <c r="AK1439">
        <v>7500</v>
      </c>
      <c r="AL1439">
        <v>-0.10291428954614172</v>
      </c>
      <c r="AM1439">
        <v>-5.6584773239855288E-3</v>
      </c>
      <c r="AN1439">
        <v>-2.5324877825176024E-2</v>
      </c>
      <c r="AO1439" t="s">
        <v>310</v>
      </c>
      <c r="AP1439">
        <v>8.0853011128848348E-3</v>
      </c>
      <c r="AQ1439">
        <v>2.8465637120091043</v>
      </c>
      <c r="AR1439">
        <v>39579.376855320996</v>
      </c>
      <c r="AS1439">
        <v>39809.810681720017</v>
      </c>
      <c r="AT1439">
        <v>490.95020692307082</v>
      </c>
      <c r="AU1439">
        <v>630.01725187667216</v>
      </c>
      <c r="AV1439">
        <v>571.64185400085876</v>
      </c>
      <c r="AW1439">
        <v>582.14079038327998</v>
      </c>
      <c r="AX1439">
        <v>580.50624384336129</v>
      </c>
      <c r="AY1439">
        <v>583.04175523791025</v>
      </c>
      <c r="AZ1439">
        <v>3.2979928550348232</v>
      </c>
      <c r="BA1439">
        <v>-10.552382369086363</v>
      </c>
      <c r="BB1439">
        <v>38.463889100702524</v>
      </c>
      <c r="BC1439">
        <v>963.34672766242522</v>
      </c>
      <c r="BD1439">
        <v>7800.4271933390792</v>
      </c>
      <c r="BE1439" s="33">
        <v>0.11619583548357089</v>
      </c>
      <c r="BF1439" s="33"/>
    </row>
    <row r="1440" spans="3:58" x14ac:dyDescent="0.3">
      <c r="C1440" s="34">
        <v>44169</v>
      </c>
      <c r="D1440">
        <v>22998.384679161558</v>
      </c>
      <c r="E1440">
        <v>182.60260238462416</v>
      </c>
      <c r="F1440">
        <v>614.73605410495441</v>
      </c>
      <c r="G1440">
        <v>997.25873095804502</v>
      </c>
      <c r="H1440">
        <v>1344.904475473855</v>
      </c>
      <c r="I1440">
        <v>652.96949049798491</v>
      </c>
      <c r="J1440" t="s">
        <v>310</v>
      </c>
      <c r="K1440">
        <v>271.0355673342761</v>
      </c>
      <c r="L1440">
        <v>307.69172172510144</v>
      </c>
      <c r="M1440">
        <v>323.87309420664656</v>
      </c>
      <c r="N1440">
        <v>1333.4244820594738</v>
      </c>
      <c r="O1440">
        <v>20.841596684652004</v>
      </c>
      <c r="P1440">
        <v>15.896623655610625</v>
      </c>
      <c r="Q1440">
        <v>3.110160882931686</v>
      </c>
      <c r="R1440">
        <v>1678.6434284249633</v>
      </c>
      <c r="S1440">
        <v>1481.8680653947308</v>
      </c>
      <c r="T1440">
        <v>5900.2748753411524</v>
      </c>
      <c r="U1440">
        <v>2401.2685305062314</v>
      </c>
      <c r="V1440">
        <v>436.20042077062527</v>
      </c>
      <c r="W1440">
        <v>23.100000381469727</v>
      </c>
      <c r="X1440">
        <v>0.88862498104572296</v>
      </c>
      <c r="Y1440">
        <v>1.9650000333786011</v>
      </c>
      <c r="Z1440" t="s">
        <v>310</v>
      </c>
      <c r="AA1440" t="s">
        <v>310</v>
      </c>
      <c r="AB1440" t="s">
        <v>310</v>
      </c>
      <c r="AC1440" t="s">
        <v>310</v>
      </c>
      <c r="AD1440" t="s">
        <v>310</v>
      </c>
      <c r="AE1440">
        <v>14490.573133493932</v>
      </c>
      <c r="AF1440">
        <v>90.800003051757813</v>
      </c>
      <c r="AG1440">
        <v>8.5049998760223389</v>
      </c>
      <c r="AH1440">
        <v>362.19998931884766</v>
      </c>
      <c r="AI1440">
        <v>23.341666857401531</v>
      </c>
      <c r="AJ1440">
        <v>1.175000011920929</v>
      </c>
      <c r="AK1440">
        <v>7500</v>
      </c>
      <c r="AL1440">
        <v>-8.5989191221126263E-2</v>
      </c>
      <c r="AM1440">
        <v>-5.6698710830843354E-3</v>
      </c>
      <c r="AN1440">
        <v>-2.3503772535645891E-2</v>
      </c>
      <c r="AO1440" t="s">
        <v>310</v>
      </c>
      <c r="AP1440">
        <v>7.5068274067213057E-3</v>
      </c>
      <c r="AQ1440">
        <v>2.8284919108548414</v>
      </c>
      <c r="AR1440">
        <v>39274.949923816283</v>
      </c>
      <c r="AS1440">
        <v>39508.328364886125</v>
      </c>
      <c r="AT1440">
        <v>492.18116027977197</v>
      </c>
      <c r="AU1440">
        <v>629.97840224086281</v>
      </c>
      <c r="AV1440">
        <v>575.06127655764624</v>
      </c>
      <c r="AW1440">
        <v>586.84802514647708</v>
      </c>
      <c r="AX1440">
        <v>585.63303232892929</v>
      </c>
      <c r="AY1440">
        <v>586.63429263360501</v>
      </c>
      <c r="AZ1440">
        <v>3.6188020866964727</v>
      </c>
      <c r="BA1440">
        <v>-10.507465077317841</v>
      </c>
      <c r="BB1440">
        <v>36.843334535968211</v>
      </c>
      <c r="BC1440">
        <v>944.49316194186076</v>
      </c>
      <c r="BD1440">
        <v>7799.1146923061879</v>
      </c>
      <c r="BE1440" s="33">
        <v>0.11994583376993735</v>
      </c>
      <c r="BF1440" s="33"/>
    </row>
    <row r="1441" spans="3:58" x14ac:dyDescent="0.3">
      <c r="C1441" s="34">
        <v>44170</v>
      </c>
      <c r="D1441">
        <v>22999.017849856809</v>
      </c>
      <c r="E1441">
        <v>181.78068069374197</v>
      </c>
      <c r="F1441">
        <v>614.82441469329729</v>
      </c>
      <c r="G1441">
        <v>997.01708020360343</v>
      </c>
      <c r="H1441">
        <v>1344.9075882513218</v>
      </c>
      <c r="I1441">
        <v>649.92448666554947</v>
      </c>
      <c r="J1441" t="s">
        <v>310</v>
      </c>
      <c r="K1441">
        <v>268.04698240799831</v>
      </c>
      <c r="L1441">
        <v>306.09964146625668</v>
      </c>
      <c r="M1441">
        <v>321.9457462947463</v>
      </c>
      <c r="N1441">
        <v>1333.2352416155354</v>
      </c>
      <c r="O1441">
        <v>20.874854570083297</v>
      </c>
      <c r="P1441">
        <v>15.934655171495081</v>
      </c>
      <c r="Q1441">
        <v>3.0408740338601521</v>
      </c>
      <c r="R1441">
        <v>1669.6067458456616</v>
      </c>
      <c r="S1441">
        <v>1491.6635111507758</v>
      </c>
      <c r="T1441">
        <v>5899.7261314835114</v>
      </c>
      <c r="U1441">
        <v>2399.7423866777904</v>
      </c>
      <c r="V1441">
        <v>435.94944054709168</v>
      </c>
      <c r="W1441">
        <v>23.249999523162842</v>
      </c>
      <c r="X1441">
        <v>0.90542498230934143</v>
      </c>
      <c r="Y1441">
        <v>1.9600000381469727</v>
      </c>
      <c r="Z1441" t="s">
        <v>310</v>
      </c>
      <c r="AA1441" t="s">
        <v>310</v>
      </c>
      <c r="AB1441" t="s">
        <v>310</v>
      </c>
      <c r="AC1441" t="s">
        <v>310</v>
      </c>
      <c r="AD1441" t="s">
        <v>310</v>
      </c>
      <c r="AE1441">
        <v>14490.41434817568</v>
      </c>
      <c r="AF1441">
        <v>90.875001907348633</v>
      </c>
      <c r="AG1441">
        <v>8.5999999046325684</v>
      </c>
      <c r="AH1441">
        <v>361.49999237060547</v>
      </c>
      <c r="AI1441">
        <v>24.137499968210857</v>
      </c>
      <c r="AJ1441">
        <v>1.1000000238418579</v>
      </c>
      <c r="AK1441">
        <v>7500</v>
      </c>
      <c r="AL1441">
        <v>-8.4201462191280121E-2</v>
      </c>
      <c r="AM1441">
        <v>-5.6857263068466604E-3</v>
      </c>
      <c r="AN1441">
        <v>-2.2511763204429752E-2</v>
      </c>
      <c r="AO1441" t="s">
        <v>310</v>
      </c>
      <c r="AP1441">
        <v>7.9942567055302383E-3</v>
      </c>
      <c r="AQ1441">
        <v>2.8242461179253024</v>
      </c>
      <c r="AR1441">
        <v>39359.156340633766</v>
      </c>
      <c r="AS1441">
        <v>39517.493784032056</v>
      </c>
      <c r="AT1441">
        <v>492.10170626547944</v>
      </c>
      <c r="AU1441">
        <v>630.01870672086773</v>
      </c>
      <c r="AV1441">
        <v>575.15591947601797</v>
      </c>
      <c r="AW1441">
        <v>586.43475478333687</v>
      </c>
      <c r="AX1441">
        <v>585.23360226315458</v>
      </c>
      <c r="AY1441">
        <v>586.5473327980535</v>
      </c>
      <c r="AZ1441">
        <v>3.589449918734819</v>
      </c>
      <c r="BA1441">
        <v>-10.577843002071104</v>
      </c>
      <c r="BB1441">
        <v>36.557388703940909</v>
      </c>
      <c r="BC1441">
        <v>938.54066451291203</v>
      </c>
      <c r="BD1441">
        <v>7800.3410656414453</v>
      </c>
      <c r="BE1441" s="33">
        <v>0.12383750143150489</v>
      </c>
      <c r="BF1441" s="33"/>
    </row>
    <row r="1442" spans="3:58" x14ac:dyDescent="0.3">
      <c r="C1442" s="34">
        <v>44171</v>
      </c>
      <c r="D1442">
        <v>22561.807090610426</v>
      </c>
      <c r="E1442">
        <v>181.29722620463815</v>
      </c>
      <c r="F1442">
        <v>613.74547570072411</v>
      </c>
      <c r="G1442">
        <v>996.93407253727321</v>
      </c>
      <c r="H1442">
        <v>1344.9396401995571</v>
      </c>
      <c r="I1442">
        <v>649.47103324348871</v>
      </c>
      <c r="J1442" t="s">
        <v>310</v>
      </c>
      <c r="K1442">
        <v>279.4600014351463</v>
      </c>
      <c r="L1442">
        <v>321.18063111872334</v>
      </c>
      <c r="M1442">
        <v>329.33705893271718</v>
      </c>
      <c r="N1442">
        <v>1329.6966009088505</v>
      </c>
      <c r="O1442">
        <v>20.669126520905671</v>
      </c>
      <c r="P1442">
        <v>15.732660198365192</v>
      </c>
      <c r="Q1442">
        <v>3.2324813126435146</v>
      </c>
      <c r="R1442">
        <v>1665.3009595083963</v>
      </c>
      <c r="S1442">
        <v>1480.3711632191087</v>
      </c>
      <c r="T1442">
        <v>5900.3182159070693</v>
      </c>
      <c r="U1442">
        <v>2401.201739997507</v>
      </c>
      <c r="V1442">
        <v>437.54171100135557</v>
      </c>
      <c r="W1442">
        <v>23.150000095367432</v>
      </c>
      <c r="X1442">
        <v>0.92164997756481171</v>
      </c>
      <c r="Y1442">
        <v>1.9149999916553497</v>
      </c>
      <c r="Z1442" t="s">
        <v>310</v>
      </c>
      <c r="AA1442" t="s">
        <v>310</v>
      </c>
      <c r="AB1442" t="s">
        <v>310</v>
      </c>
      <c r="AC1442" t="s">
        <v>310</v>
      </c>
      <c r="AD1442" t="s">
        <v>310</v>
      </c>
      <c r="AE1442">
        <v>12680.123551417628</v>
      </c>
      <c r="AF1442">
        <v>90.975000381469727</v>
      </c>
      <c r="AG1442">
        <v>8.5975000858306885</v>
      </c>
      <c r="AH1442">
        <v>363.27499389648438</v>
      </c>
      <c r="AI1442">
        <v>25.050000190734863</v>
      </c>
      <c r="AJ1442">
        <v>1.1000000238418579</v>
      </c>
      <c r="AK1442">
        <v>7500</v>
      </c>
      <c r="AL1442">
        <v>-0.11490407164123045</v>
      </c>
      <c r="AM1442">
        <v>-5.8946872358951541E-3</v>
      </c>
      <c r="AN1442">
        <v>-2.6951016720614535E-2</v>
      </c>
      <c r="AO1442" t="s">
        <v>310</v>
      </c>
      <c r="AP1442">
        <v>8.2409267033668587E-3</v>
      </c>
      <c r="AQ1442">
        <v>2.7617458368658627</v>
      </c>
      <c r="AR1442">
        <v>39332.536407551663</v>
      </c>
      <c r="AS1442">
        <v>39015.1471655559</v>
      </c>
      <c r="AT1442">
        <v>491.35325106289645</v>
      </c>
      <c r="AU1442">
        <v>629.5101975154289</v>
      </c>
      <c r="AV1442">
        <v>571.91801812397387</v>
      </c>
      <c r="AW1442">
        <v>583.76226286541316</v>
      </c>
      <c r="AX1442">
        <v>582.41938592190081</v>
      </c>
      <c r="AY1442">
        <v>583.60562784931653</v>
      </c>
      <c r="AZ1442">
        <v>3.6909008891887889</v>
      </c>
      <c r="BA1442">
        <v>-9.9357261029997268</v>
      </c>
      <c r="BB1442">
        <v>46.233073512986167</v>
      </c>
      <c r="BC1442">
        <v>899.23554637263271</v>
      </c>
      <c r="BD1442">
        <v>7800.8703158149292</v>
      </c>
      <c r="BE1442" s="33">
        <v>0.12422916448364656</v>
      </c>
      <c r="BF1442" s="33"/>
    </row>
    <row r="1443" spans="3:58" x14ac:dyDescent="0.3">
      <c r="C1443" s="34">
        <v>44172</v>
      </c>
      <c r="D1443">
        <v>17575.235937728878</v>
      </c>
      <c r="E1443">
        <v>182.07125879672648</v>
      </c>
      <c r="F1443">
        <v>594.58847541818</v>
      </c>
      <c r="G1443">
        <v>991.01789048982857</v>
      </c>
      <c r="H1443">
        <v>1345.0026388841609</v>
      </c>
      <c r="I1443">
        <v>639.24313065178694</v>
      </c>
      <c r="J1443" t="s">
        <v>310</v>
      </c>
      <c r="K1443">
        <v>268.96043434544708</v>
      </c>
      <c r="L1443">
        <v>296.32949291581735</v>
      </c>
      <c r="M1443">
        <v>318.5793638622203</v>
      </c>
      <c r="N1443">
        <v>1336.0239184220964</v>
      </c>
      <c r="O1443">
        <v>17.953928312293169</v>
      </c>
      <c r="P1443">
        <v>13.931083811090295</v>
      </c>
      <c r="Q1443">
        <v>3.341397694010253</v>
      </c>
      <c r="R1443">
        <v>1662.5939943965441</v>
      </c>
      <c r="S1443">
        <v>1472.4677647704509</v>
      </c>
      <c r="T1443">
        <v>5899.9060851201466</v>
      </c>
      <c r="U1443">
        <v>2397.679190944044</v>
      </c>
      <c r="V1443">
        <v>449.68756113451389</v>
      </c>
      <c r="W1443">
        <v>23.100000381469727</v>
      </c>
      <c r="X1443">
        <v>0.92714998126029968</v>
      </c>
      <c r="Y1443">
        <v>1.8999999761581421</v>
      </c>
      <c r="Z1443" t="s">
        <v>310</v>
      </c>
      <c r="AA1443" t="s">
        <v>310</v>
      </c>
      <c r="AB1443" t="s">
        <v>310</v>
      </c>
      <c r="AC1443" t="s">
        <v>310</v>
      </c>
      <c r="AD1443" t="s">
        <v>310</v>
      </c>
      <c r="AE1443">
        <v>7.2919686295313415</v>
      </c>
      <c r="AF1443">
        <v>91</v>
      </c>
      <c r="AG1443">
        <v>8.5900001525878906</v>
      </c>
      <c r="AH1443">
        <v>361.04166412353516</v>
      </c>
      <c r="AI1443">
        <v>25</v>
      </c>
      <c r="AJ1443">
        <v>1.324999988079071</v>
      </c>
      <c r="AK1443">
        <v>7500</v>
      </c>
      <c r="AL1443">
        <v>-0.11862002856784506</v>
      </c>
      <c r="AM1443">
        <v>-6.1555902272987855E-3</v>
      </c>
      <c r="AN1443">
        <v>-2.7756910718786474E-2</v>
      </c>
      <c r="AO1443" t="s">
        <v>310</v>
      </c>
      <c r="AP1443">
        <v>8.8497265257526225E-3</v>
      </c>
      <c r="AQ1443">
        <v>2.6466372400892366</v>
      </c>
      <c r="AR1443">
        <v>35624.793939454808</v>
      </c>
      <c r="AS1443">
        <v>31971.302548486929</v>
      </c>
      <c r="AT1443">
        <v>467.53108044370731</v>
      </c>
      <c r="AU1443">
        <v>615.03407762655422</v>
      </c>
      <c r="AV1443">
        <v>528.10964018429581</v>
      </c>
      <c r="AW1443">
        <v>546.9768732964618</v>
      </c>
      <c r="AX1443">
        <v>544.75810043875094</v>
      </c>
      <c r="AY1443">
        <v>542.0011979305591</v>
      </c>
      <c r="AZ1443">
        <v>3.956299100910726</v>
      </c>
      <c r="BA1443">
        <v>-9.9089120706871405</v>
      </c>
      <c r="BB1443">
        <v>47.040420283967492</v>
      </c>
      <c r="BC1443">
        <v>868.42731748694791</v>
      </c>
      <c r="BD1443">
        <v>7799.8215143843163</v>
      </c>
      <c r="BE1443" s="33">
        <v>0.12259999662637711</v>
      </c>
      <c r="BF1443" s="33"/>
    </row>
    <row r="1444" spans="3:58" x14ac:dyDescent="0.3">
      <c r="C1444" s="34">
        <v>44173</v>
      </c>
      <c r="D1444">
        <v>17499.624574305068</v>
      </c>
      <c r="E1444">
        <v>179.09335839602608</v>
      </c>
      <c r="F1444">
        <v>594.27930660481775</v>
      </c>
      <c r="G1444">
        <v>991.00657497915199</v>
      </c>
      <c r="H1444">
        <v>1345.1050249834282</v>
      </c>
      <c r="I1444">
        <v>640.3378481233101</v>
      </c>
      <c r="J1444" t="s">
        <v>310</v>
      </c>
      <c r="K1444">
        <v>269.93690678727791</v>
      </c>
      <c r="L1444">
        <v>296.57408918902894</v>
      </c>
      <c r="M1444">
        <v>320.97580607535815</v>
      </c>
      <c r="N1444">
        <v>1336.6284919320074</v>
      </c>
      <c r="O1444">
        <v>18.023932386062583</v>
      </c>
      <c r="P1444">
        <v>14.05393998735282</v>
      </c>
      <c r="Q1444">
        <v>3.0725380287841433</v>
      </c>
      <c r="R1444">
        <v>1651.9472167923461</v>
      </c>
      <c r="S1444">
        <v>1462.6682873969248</v>
      </c>
      <c r="T1444">
        <v>5899.8211185294813</v>
      </c>
      <c r="U1444">
        <v>2399.3170643122426</v>
      </c>
      <c r="V1444">
        <v>448.55774922981408</v>
      </c>
      <c r="W1444">
        <v>23.249999523162842</v>
      </c>
      <c r="X1444">
        <v>0.91719998419284821</v>
      </c>
      <c r="Y1444">
        <v>1.9300000369548798</v>
      </c>
      <c r="Z1444" t="s">
        <v>310</v>
      </c>
      <c r="AA1444" t="s">
        <v>310</v>
      </c>
      <c r="AB1444" t="s">
        <v>310</v>
      </c>
      <c r="AC1444" t="s">
        <v>310</v>
      </c>
      <c r="AD1444" t="s">
        <v>310</v>
      </c>
      <c r="AE1444">
        <v>7.2829197808598787</v>
      </c>
      <c r="AF1444">
        <v>91</v>
      </c>
      <c r="AG1444">
        <v>8.5900001525878906</v>
      </c>
      <c r="AH1444">
        <v>354.10000610351563</v>
      </c>
      <c r="AI1444">
        <v>25</v>
      </c>
      <c r="AJ1444">
        <v>1.3999999761581421</v>
      </c>
      <c r="AK1444">
        <v>6600.9472940586229</v>
      </c>
      <c r="AL1444">
        <v>-0.12348805026533254</v>
      </c>
      <c r="AM1444">
        <v>-6.4390385993093975E-3</v>
      </c>
      <c r="AN1444">
        <v>-2.8416743834210719E-2</v>
      </c>
      <c r="AO1444" t="s">
        <v>310</v>
      </c>
      <c r="AP1444">
        <v>8.8968929592225191E-3</v>
      </c>
      <c r="AQ1444">
        <v>2.5424215514939288</v>
      </c>
      <c r="AR1444">
        <v>35380.691553292767</v>
      </c>
      <c r="AS1444">
        <v>34258.98280489786</v>
      </c>
      <c r="AT1444">
        <v>452.3815424398158</v>
      </c>
      <c r="AU1444">
        <v>614.74250927232094</v>
      </c>
      <c r="AV1444">
        <v>524.86069886726489</v>
      </c>
      <c r="AW1444">
        <v>545.72696299151391</v>
      </c>
      <c r="AX1444">
        <v>543.78920620931058</v>
      </c>
      <c r="AY1444">
        <v>539.47272518089392</v>
      </c>
      <c r="AZ1444">
        <v>3.5507682870987081</v>
      </c>
      <c r="BA1444">
        <v>-9.8725632616501002</v>
      </c>
      <c r="BB1444">
        <v>48.368707943848392</v>
      </c>
      <c r="BC1444">
        <v>899.30592104395726</v>
      </c>
      <c r="BD1444">
        <v>7798.4995330539405</v>
      </c>
      <c r="BE1444" s="33">
        <v>0.12259999662637711</v>
      </c>
      <c r="BF1444" s="33"/>
    </row>
    <row r="1445" spans="3:58" x14ac:dyDescent="0.3">
      <c r="C1445" s="34">
        <v>44174</v>
      </c>
      <c r="D1445">
        <v>17499.400009655372</v>
      </c>
      <c r="E1445">
        <v>178.72224244086675</v>
      </c>
      <c r="F1445">
        <v>594.52170287984325</v>
      </c>
      <c r="G1445">
        <v>990.88839524770958</v>
      </c>
      <c r="H1445">
        <v>1345.1883642655571</v>
      </c>
      <c r="I1445">
        <v>641.40680928521363</v>
      </c>
      <c r="J1445" t="s">
        <v>310</v>
      </c>
      <c r="K1445">
        <v>271.18668926174439</v>
      </c>
      <c r="L1445">
        <v>302.11532012304087</v>
      </c>
      <c r="M1445">
        <v>324.44041709861096</v>
      </c>
      <c r="N1445">
        <v>1336.2477224532438</v>
      </c>
      <c r="O1445">
        <v>18.10223172416045</v>
      </c>
      <c r="P1445">
        <v>14.124983928630201</v>
      </c>
      <c r="Q1445">
        <v>3.1992767714594827</v>
      </c>
      <c r="R1445">
        <v>1647.0958817367648</v>
      </c>
      <c r="S1445">
        <v>1438.8094343851747</v>
      </c>
      <c r="T1445">
        <v>5900.0150289166068</v>
      </c>
      <c r="U1445">
        <v>2397.4514494196387</v>
      </c>
      <c r="V1445">
        <v>446.87685288393612</v>
      </c>
      <c r="W1445">
        <v>23.150000095367432</v>
      </c>
      <c r="X1445">
        <v>0.89285001158714294</v>
      </c>
      <c r="Y1445">
        <v>2.0299999713897705</v>
      </c>
      <c r="Z1445" t="s">
        <v>310</v>
      </c>
      <c r="AA1445" t="s">
        <v>310</v>
      </c>
      <c r="AB1445" t="s">
        <v>310</v>
      </c>
      <c r="AC1445" t="s">
        <v>310</v>
      </c>
      <c r="AD1445" t="s">
        <v>310</v>
      </c>
      <c r="AE1445">
        <v>6.9853600396215549</v>
      </c>
      <c r="AF1445">
        <v>91</v>
      </c>
      <c r="AG1445">
        <v>8.6049997806549072</v>
      </c>
      <c r="AH1445">
        <v>354.24999237060547</v>
      </c>
      <c r="AI1445">
        <v>25</v>
      </c>
      <c r="AJ1445">
        <v>0.12499998509883881</v>
      </c>
      <c r="AK1445">
        <v>6200</v>
      </c>
      <c r="AL1445">
        <v>-0.1261159917843877</v>
      </c>
      <c r="AM1445">
        <v>-6.5329931045970055E-3</v>
      </c>
      <c r="AN1445">
        <v>-2.8760451638708374E-2</v>
      </c>
      <c r="AO1445" t="s">
        <v>310</v>
      </c>
      <c r="AP1445">
        <v>9.0533901490041074E-3</v>
      </c>
      <c r="AQ1445">
        <v>2.4860537408526207</v>
      </c>
      <c r="AR1445">
        <v>35199.648670337861</v>
      </c>
      <c r="AS1445">
        <v>37244.974214454734</v>
      </c>
      <c r="AT1445">
        <v>437.32123922137561</v>
      </c>
      <c r="AU1445">
        <v>614.99680764885557</v>
      </c>
      <c r="AV1445">
        <v>528.49759110868717</v>
      </c>
      <c r="AW1445">
        <v>549.00482277768538</v>
      </c>
      <c r="AX1445">
        <v>547.79385517698358</v>
      </c>
      <c r="AY1445">
        <v>543.2247123472971</v>
      </c>
      <c r="AZ1445">
        <v>3.8740915396863982</v>
      </c>
      <c r="BA1445">
        <v>-9.7055980494750393</v>
      </c>
      <c r="BB1445">
        <v>50.73410210052706</v>
      </c>
      <c r="BC1445">
        <v>894.90715217965874</v>
      </c>
      <c r="BD1445">
        <v>7799.1421582705716</v>
      </c>
      <c r="BE1445" s="33">
        <v>0.12259999662637711</v>
      </c>
      <c r="BF1445" s="33"/>
    </row>
    <row r="1446" spans="3:58" x14ac:dyDescent="0.3">
      <c r="C1446" s="34">
        <v>44175</v>
      </c>
      <c r="D1446">
        <v>17931.806027708004</v>
      </c>
      <c r="E1446">
        <v>179.30863308015356</v>
      </c>
      <c r="F1446">
        <v>594.737408853087</v>
      </c>
      <c r="G1446">
        <v>990.70535742110826</v>
      </c>
      <c r="H1446">
        <v>1344.9959499078623</v>
      </c>
      <c r="I1446">
        <v>643.0177208455749</v>
      </c>
      <c r="J1446" t="s">
        <v>310</v>
      </c>
      <c r="K1446">
        <v>278.63669929278228</v>
      </c>
      <c r="L1446">
        <v>315.89371232188671</v>
      </c>
      <c r="M1446">
        <v>332.90563861278287</v>
      </c>
      <c r="N1446">
        <v>1337.2038267846128</v>
      </c>
      <c r="O1446">
        <v>18.141092960162485</v>
      </c>
      <c r="P1446">
        <v>14.150441853530863</v>
      </c>
      <c r="Q1446">
        <v>3.29585070658722</v>
      </c>
      <c r="R1446">
        <v>1653.7151003941187</v>
      </c>
      <c r="S1446">
        <v>1468.7794039784287</v>
      </c>
      <c r="T1446">
        <v>5900.0082897322982</v>
      </c>
      <c r="U1446">
        <v>2400.1628070082493</v>
      </c>
      <c r="V1446">
        <v>447.12091372684853</v>
      </c>
      <c r="W1446">
        <v>23.249999523162842</v>
      </c>
      <c r="X1446">
        <v>0.85830000042915344</v>
      </c>
      <c r="Y1446">
        <v>1.7150000035762787</v>
      </c>
      <c r="Z1446" t="s">
        <v>310</v>
      </c>
      <c r="AA1446" t="s">
        <v>310</v>
      </c>
      <c r="AB1446" t="s">
        <v>310</v>
      </c>
      <c r="AC1446" t="s">
        <v>310</v>
      </c>
      <c r="AD1446" t="s">
        <v>310</v>
      </c>
      <c r="AE1446">
        <v>10267.02965620919</v>
      </c>
      <c r="AF1446">
        <v>87.625</v>
      </c>
      <c r="AG1446">
        <v>6.6600000858306885</v>
      </c>
      <c r="AH1446">
        <v>353.47500610351563</v>
      </c>
      <c r="AI1446">
        <v>25.304166277249653</v>
      </c>
      <c r="AJ1446">
        <v>-0.30000001192092896</v>
      </c>
      <c r="AK1446">
        <v>6200</v>
      </c>
      <c r="AL1446">
        <v>-0.12633493270795054</v>
      </c>
      <c r="AM1446">
        <v>-6.5672444633656573E-3</v>
      </c>
      <c r="AN1446">
        <v>-2.888237704163707E-2</v>
      </c>
      <c r="AO1446" t="s">
        <v>310</v>
      </c>
      <c r="AP1446">
        <v>8.8999256106698024E-3</v>
      </c>
      <c r="AQ1446">
        <v>2.4750001285207701</v>
      </c>
      <c r="AR1446">
        <v>35031.908209181449</v>
      </c>
      <c r="AS1446">
        <v>38877.041643661461</v>
      </c>
      <c r="AT1446">
        <v>434.63845893269468</v>
      </c>
      <c r="AU1446">
        <v>614.78713262988902</v>
      </c>
      <c r="AV1446">
        <v>542.2569619744329</v>
      </c>
      <c r="AW1446">
        <v>559.24706448191307</v>
      </c>
      <c r="AX1446">
        <v>558.88057493319047</v>
      </c>
      <c r="AY1446">
        <v>555.78964408272611</v>
      </c>
      <c r="AZ1446">
        <v>4.8519809395355216</v>
      </c>
      <c r="BA1446">
        <v>-9.3268998548554052</v>
      </c>
      <c r="BB1446">
        <v>59.790263533650624</v>
      </c>
      <c r="BC1446">
        <v>952.58764008242656</v>
      </c>
      <c r="BD1446">
        <v>7799.5464714320487</v>
      </c>
      <c r="BE1446" s="33">
        <v>0.10359999878952901</v>
      </c>
      <c r="BF1446" s="33"/>
    </row>
    <row r="1447" spans="3:58" x14ac:dyDescent="0.3">
      <c r="C1447" s="34">
        <v>44176</v>
      </c>
      <c r="D1447">
        <v>20631.789467684306</v>
      </c>
      <c r="E1447">
        <v>180.34407914892347</v>
      </c>
      <c r="F1447">
        <v>609.26199591747923</v>
      </c>
      <c r="G1447">
        <v>993.79036896626224</v>
      </c>
      <c r="H1447">
        <v>1345.0774078703669</v>
      </c>
      <c r="I1447">
        <v>651.42651703742183</v>
      </c>
      <c r="J1447" t="s">
        <v>310</v>
      </c>
      <c r="K1447">
        <v>284.1068226964012</v>
      </c>
      <c r="L1447">
        <v>325.04807285044365</v>
      </c>
      <c r="M1447">
        <v>334.23808035631146</v>
      </c>
      <c r="N1447">
        <v>1335.6449925343654</v>
      </c>
      <c r="O1447">
        <v>19.611413792594597</v>
      </c>
      <c r="P1447">
        <v>15.174872033609729</v>
      </c>
      <c r="Q1447">
        <v>3.0315551763959703</v>
      </c>
      <c r="R1447">
        <v>1656.6170118205707</v>
      </c>
      <c r="S1447">
        <v>1446.1430058207791</v>
      </c>
      <c r="T1447">
        <v>5900.262055935882</v>
      </c>
      <c r="U1447">
        <v>2401.0462160538973</v>
      </c>
      <c r="V1447">
        <v>441.64149022435612</v>
      </c>
      <c r="W1447">
        <v>23.449999809265137</v>
      </c>
      <c r="X1447">
        <v>0.86650002002716064</v>
      </c>
      <c r="Y1447">
        <v>1.8850000202655792</v>
      </c>
      <c r="Z1447" t="s">
        <v>310</v>
      </c>
      <c r="AA1447" t="s">
        <v>310</v>
      </c>
      <c r="AB1447" t="s">
        <v>310</v>
      </c>
      <c r="AC1447" t="s">
        <v>310</v>
      </c>
      <c r="AD1447" t="s">
        <v>310</v>
      </c>
      <c r="AE1447">
        <v>12354.968877527894</v>
      </c>
      <c r="AF1447">
        <v>90.17500114440918</v>
      </c>
      <c r="AG1447">
        <v>8.507500171661377</v>
      </c>
      <c r="AH1447">
        <v>337.89999389648438</v>
      </c>
      <c r="AI1447">
        <v>28.933333317438763</v>
      </c>
      <c r="AJ1447">
        <v>-0.22500000521540642</v>
      </c>
      <c r="AK1447">
        <v>6200</v>
      </c>
      <c r="AL1447">
        <v>-0.11896549202837277</v>
      </c>
      <c r="AM1447">
        <v>-6.0421937840216327E-3</v>
      </c>
      <c r="AN1447">
        <v>-2.7661425761795387E-2</v>
      </c>
      <c r="AO1447" t="s">
        <v>310</v>
      </c>
      <c r="AP1447">
        <v>7.2795426699832893E-3</v>
      </c>
      <c r="AQ1447">
        <v>2.6697773857567055</v>
      </c>
      <c r="AR1447">
        <v>37355.467701325899</v>
      </c>
      <c r="AS1447">
        <v>40587.31972075472</v>
      </c>
      <c r="AT1447">
        <v>467.84908541333533</v>
      </c>
      <c r="AU1447">
        <v>627.26936555596956</v>
      </c>
      <c r="AV1447">
        <v>562.4114570406424</v>
      </c>
      <c r="AW1447">
        <v>575.93983227081924</v>
      </c>
      <c r="AX1447">
        <v>575.22112286837637</v>
      </c>
      <c r="AY1447">
        <v>574.32365132425753</v>
      </c>
      <c r="AZ1447">
        <v>4.0494501044690665</v>
      </c>
      <c r="BA1447">
        <v>-9.4254492647531407</v>
      </c>
      <c r="BB1447">
        <v>54.380368185787951</v>
      </c>
      <c r="BC1447">
        <v>881.18416721225299</v>
      </c>
      <c r="BD1447">
        <v>7799.717807829973</v>
      </c>
      <c r="BE1447" s="33">
        <v>9.1195834490160152E-2</v>
      </c>
      <c r="BF1447" s="33"/>
    </row>
    <row r="1448" spans="3:58" x14ac:dyDescent="0.3">
      <c r="C1448" s="34">
        <v>44177</v>
      </c>
      <c r="D1448">
        <v>22999.223955560599</v>
      </c>
      <c r="E1448">
        <v>180.06949682129346</v>
      </c>
      <c r="F1448">
        <v>616.47532781482209</v>
      </c>
      <c r="G1448">
        <v>997.37516675184133</v>
      </c>
      <c r="H1448">
        <v>1344.7073395918292</v>
      </c>
      <c r="I1448">
        <v>658.65182066587295</v>
      </c>
      <c r="J1448" t="s">
        <v>310</v>
      </c>
      <c r="K1448">
        <v>274.21412329894929</v>
      </c>
      <c r="L1448">
        <v>320.44910408165782</v>
      </c>
      <c r="M1448">
        <v>325.80373568369509</v>
      </c>
      <c r="N1448">
        <v>1332.8494049734506</v>
      </c>
      <c r="O1448">
        <v>20.883534109021767</v>
      </c>
      <c r="P1448">
        <v>15.946137171725301</v>
      </c>
      <c r="Q1448">
        <v>3.139946353051696</v>
      </c>
      <c r="R1448">
        <v>1661.1745475658106</v>
      </c>
      <c r="S1448">
        <v>1513.0093803547679</v>
      </c>
      <c r="T1448">
        <v>5900.0601033012999</v>
      </c>
      <c r="U1448">
        <v>2402.5343520796168</v>
      </c>
      <c r="V1448">
        <v>437.66702956499608</v>
      </c>
      <c r="W1448">
        <v>23.200000286102295</v>
      </c>
      <c r="X1448">
        <v>0.89592501521110535</v>
      </c>
      <c r="Y1448">
        <v>2.0399999618530273</v>
      </c>
      <c r="Z1448" t="s">
        <v>310</v>
      </c>
      <c r="AA1448" t="s">
        <v>310</v>
      </c>
      <c r="AB1448" t="s">
        <v>310</v>
      </c>
      <c r="AC1448" t="s">
        <v>310</v>
      </c>
      <c r="AD1448" t="s">
        <v>310</v>
      </c>
      <c r="AE1448">
        <v>13662.565706344811</v>
      </c>
      <c r="AF1448">
        <v>90.650001525878906</v>
      </c>
      <c r="AG1448">
        <v>8.7550003528594971</v>
      </c>
      <c r="AH1448">
        <v>339.85000610351563</v>
      </c>
      <c r="AI1448">
        <v>25.050000349680584</v>
      </c>
      <c r="AJ1448">
        <v>-0.20000000298023224</v>
      </c>
      <c r="AK1448">
        <v>6200</v>
      </c>
      <c r="AL1448">
        <v>-0.11187912126795019</v>
      </c>
      <c r="AM1448">
        <v>-5.9488156441064423E-3</v>
      </c>
      <c r="AN1448">
        <v>-2.7114048732475436E-2</v>
      </c>
      <c r="AO1448" t="s">
        <v>310</v>
      </c>
      <c r="AP1448">
        <v>7.2727195300510156E-3</v>
      </c>
      <c r="AQ1448">
        <v>2.7088690674287741</v>
      </c>
      <c r="AR1448">
        <v>39747.595185149556</v>
      </c>
      <c r="AS1448">
        <v>36564.404661818597</v>
      </c>
      <c r="AT1448">
        <v>505.11348441800601</v>
      </c>
      <c r="AU1448">
        <v>631.83281374534545</v>
      </c>
      <c r="AV1448">
        <v>576.36295740644698</v>
      </c>
      <c r="AW1448">
        <v>585.11893169479765</v>
      </c>
      <c r="AX1448">
        <v>583.51658123197376</v>
      </c>
      <c r="AY1448">
        <v>587.91269387982823</v>
      </c>
      <c r="AZ1448">
        <v>3.9367684242994869</v>
      </c>
      <c r="BA1448">
        <v>-10.082933604573737</v>
      </c>
      <c r="BB1448">
        <v>42.123121925812534</v>
      </c>
      <c r="BC1448">
        <v>990.00755501591675</v>
      </c>
      <c r="BD1448">
        <v>7799.5832824141617</v>
      </c>
      <c r="BE1448" s="33">
        <v>9.5995831303298473E-2</v>
      </c>
      <c r="BF1448" s="33"/>
    </row>
    <row r="1449" spans="3:58" x14ac:dyDescent="0.3">
      <c r="C1449" s="34">
        <v>44178</v>
      </c>
      <c r="D1449">
        <v>23000.873989234264</v>
      </c>
      <c r="E1449">
        <v>180.07273397901193</v>
      </c>
      <c r="F1449">
        <v>614.8288594843965</v>
      </c>
      <c r="G1449">
        <v>998.02193837237439</v>
      </c>
      <c r="H1449">
        <v>1345.1232729633234</v>
      </c>
      <c r="I1449">
        <v>656.63409496719726</v>
      </c>
      <c r="J1449" t="s">
        <v>310</v>
      </c>
      <c r="K1449">
        <v>271.25093450728741</v>
      </c>
      <c r="L1449">
        <v>315.44646504623171</v>
      </c>
      <c r="M1449">
        <v>325.08739005610119</v>
      </c>
      <c r="N1449">
        <v>1336.2235572770123</v>
      </c>
      <c r="O1449">
        <v>20.65322317126622</v>
      </c>
      <c r="P1449">
        <v>15.705224979023681</v>
      </c>
      <c r="Q1449">
        <v>3.2123830313190678</v>
      </c>
      <c r="R1449">
        <v>1660.1548920080413</v>
      </c>
      <c r="S1449">
        <v>1498.5353473110522</v>
      </c>
      <c r="T1449">
        <v>5899.9853653553992</v>
      </c>
      <c r="U1449">
        <v>2400.7189291701438</v>
      </c>
      <c r="V1449">
        <v>439.01257534194269</v>
      </c>
      <c r="W1449">
        <v>23.475000381469727</v>
      </c>
      <c r="X1449">
        <v>0.89930002391338348</v>
      </c>
      <c r="Y1449">
        <v>2.0299999713897705</v>
      </c>
      <c r="Z1449" t="s">
        <v>310</v>
      </c>
      <c r="AA1449" t="s">
        <v>310</v>
      </c>
      <c r="AB1449" t="s">
        <v>310</v>
      </c>
      <c r="AC1449" t="s">
        <v>310</v>
      </c>
      <c r="AD1449" t="s">
        <v>310</v>
      </c>
      <c r="AE1449">
        <v>13851.784001147258</v>
      </c>
      <c r="AF1449">
        <v>90.850000381469727</v>
      </c>
      <c r="AG1449">
        <v>8.3950002193450928</v>
      </c>
      <c r="AH1449">
        <v>344.67500305175781</v>
      </c>
      <c r="AI1449">
        <v>23.570833285649616</v>
      </c>
      <c r="AJ1449">
        <v>-0.20000000298023224</v>
      </c>
      <c r="AK1449">
        <v>6200</v>
      </c>
      <c r="AL1449">
        <v>-0.11572799244655593</v>
      </c>
      <c r="AM1449">
        <v>-5.913629362908489E-3</v>
      </c>
      <c r="AN1449">
        <v>-2.716535374381129E-2</v>
      </c>
      <c r="AO1449" t="s">
        <v>310</v>
      </c>
      <c r="AP1449">
        <v>7.2515631407231874E-3</v>
      </c>
      <c r="AQ1449">
        <v>2.7531770500195609</v>
      </c>
      <c r="AR1449">
        <v>39618.114908869495</v>
      </c>
      <c r="AS1449">
        <v>34928.922760950976</v>
      </c>
      <c r="AT1449">
        <v>507.80533594831223</v>
      </c>
      <c r="AU1449">
        <v>629.73877010693786</v>
      </c>
      <c r="AV1449">
        <v>572.71888598635667</v>
      </c>
      <c r="AW1449">
        <v>581.47621777570578</v>
      </c>
      <c r="AX1449">
        <v>579.37397618486102</v>
      </c>
      <c r="AY1449">
        <v>584.36678093376077</v>
      </c>
      <c r="AZ1449">
        <v>4.0720840352267169</v>
      </c>
      <c r="BA1449">
        <v>-10.404548667252415</v>
      </c>
      <c r="BB1449">
        <v>39.872599125981836</v>
      </c>
      <c r="BC1449">
        <v>1023.4011337132708</v>
      </c>
      <c r="BD1449">
        <v>7800.1304219675767</v>
      </c>
      <c r="BE1449" s="33">
        <v>0.10339999850839376</v>
      </c>
      <c r="BF1449" s="33"/>
    </row>
    <row r="1450" spans="3:58" x14ac:dyDescent="0.3">
      <c r="C1450" s="34">
        <v>44179</v>
      </c>
      <c r="D1450">
        <v>23001.289146047915</v>
      </c>
      <c r="E1450">
        <v>179.91681723731662</v>
      </c>
      <c r="F1450">
        <v>606.58674577649276</v>
      </c>
      <c r="G1450">
        <v>997.35447883735083</v>
      </c>
      <c r="H1450">
        <v>1342.7166224823764</v>
      </c>
      <c r="I1450">
        <v>659.25367652483612</v>
      </c>
      <c r="J1450" t="s">
        <v>310</v>
      </c>
      <c r="K1450">
        <v>263.17796578068061</v>
      </c>
      <c r="L1450">
        <v>305.11231205582044</v>
      </c>
      <c r="M1450">
        <v>320.30655493811014</v>
      </c>
      <c r="N1450">
        <v>1339.1607542049881</v>
      </c>
      <c r="O1450">
        <v>20.760508474984487</v>
      </c>
      <c r="P1450">
        <v>15.681933601727396</v>
      </c>
      <c r="Q1450">
        <v>3.2561840308024639</v>
      </c>
      <c r="R1450">
        <v>1663.7665935101181</v>
      </c>
      <c r="S1450">
        <v>1518.393262648246</v>
      </c>
      <c r="T1450">
        <v>5899.9728965492195</v>
      </c>
      <c r="U1450">
        <v>2402.4094539617809</v>
      </c>
      <c r="V1450">
        <v>439.01348522391118</v>
      </c>
      <c r="W1450">
        <v>23.300000667572021</v>
      </c>
      <c r="X1450">
        <v>0.90192499756813049</v>
      </c>
      <c r="Y1450">
        <v>1.9600000381469727</v>
      </c>
      <c r="Z1450" t="s">
        <v>310</v>
      </c>
      <c r="AA1450" t="s">
        <v>310</v>
      </c>
      <c r="AB1450" t="s">
        <v>310</v>
      </c>
      <c r="AC1450" t="s">
        <v>310</v>
      </c>
      <c r="AD1450" t="s">
        <v>310</v>
      </c>
      <c r="AE1450">
        <v>13853.539530706767</v>
      </c>
      <c r="AF1450">
        <v>90.92500114440918</v>
      </c>
      <c r="AG1450">
        <v>8.4375002384185791</v>
      </c>
      <c r="AH1450">
        <v>344.90000915527344</v>
      </c>
      <c r="AI1450">
        <v>24.329166412353516</v>
      </c>
      <c r="AJ1450">
        <v>-0.27500000968575478</v>
      </c>
      <c r="AK1450">
        <v>6200</v>
      </c>
      <c r="AL1450">
        <v>-8.5837644928314374E-2</v>
      </c>
      <c r="AM1450">
        <v>-5.745895192226797E-3</v>
      </c>
      <c r="AN1450">
        <v>-2.3235163740319194E-2</v>
      </c>
      <c r="AO1450" t="s">
        <v>310</v>
      </c>
      <c r="AP1450">
        <v>6.7697025047260958E-3</v>
      </c>
      <c r="AQ1450">
        <v>2.7589591594298426</v>
      </c>
      <c r="AR1450">
        <v>39407.189562337968</v>
      </c>
      <c r="AS1450">
        <v>31630.7097570718</v>
      </c>
      <c r="AT1450">
        <v>509.57948139089473</v>
      </c>
      <c r="AU1450">
        <v>621.15455927943242</v>
      </c>
      <c r="AV1450">
        <v>562.09351031295512</v>
      </c>
      <c r="AW1450">
        <v>571.91909803311717</v>
      </c>
      <c r="AX1450">
        <v>569.76914298040549</v>
      </c>
      <c r="AY1450">
        <v>574.37961815752328</v>
      </c>
      <c r="AZ1450">
        <v>4.2502190289015989</v>
      </c>
      <c r="BA1450">
        <v>-10.498870728545059</v>
      </c>
      <c r="BB1450">
        <v>33.672984006706962</v>
      </c>
      <c r="BC1450">
        <v>1108.3996317587403</v>
      </c>
      <c r="BD1450">
        <v>7800.552078312935</v>
      </c>
      <c r="BE1450" s="33">
        <v>0.10875833469132583</v>
      </c>
      <c r="BF1450" s="33"/>
    </row>
    <row r="1451" spans="3:58" x14ac:dyDescent="0.3">
      <c r="C1451" s="34">
        <v>44180</v>
      </c>
      <c r="D1451">
        <v>23001.393341072882</v>
      </c>
      <c r="E1451">
        <v>177.62509332333434</v>
      </c>
      <c r="F1451">
        <v>610.04974669462285</v>
      </c>
      <c r="G1451">
        <v>997.84646802204554</v>
      </c>
      <c r="H1451">
        <v>1345.2616742183802</v>
      </c>
      <c r="I1451">
        <v>657.15655779256645</v>
      </c>
      <c r="J1451" t="s">
        <v>310</v>
      </c>
      <c r="K1451">
        <v>272.22331969669443</v>
      </c>
      <c r="L1451">
        <v>319.16977961319628</v>
      </c>
      <c r="M1451">
        <v>327.85534172870894</v>
      </c>
      <c r="N1451">
        <v>1342.9623374333892</v>
      </c>
      <c r="O1451">
        <v>21.075997393354641</v>
      </c>
      <c r="P1451">
        <v>15.55723645076865</v>
      </c>
      <c r="Q1451">
        <v>3.6826740715068365</v>
      </c>
      <c r="R1451">
        <v>1654.078578413865</v>
      </c>
      <c r="S1451">
        <v>1506.955702082591</v>
      </c>
      <c r="T1451">
        <v>5899.9868229702797</v>
      </c>
      <c r="U1451">
        <v>2399.669396170339</v>
      </c>
      <c r="V1451">
        <v>440.47870639916221</v>
      </c>
      <c r="W1451">
        <v>23.274999618530273</v>
      </c>
      <c r="X1451">
        <v>0.91657499969005585</v>
      </c>
      <c r="Y1451">
        <v>1.8349999785423279</v>
      </c>
      <c r="Z1451" t="s">
        <v>310</v>
      </c>
      <c r="AA1451" t="s">
        <v>310</v>
      </c>
      <c r="AB1451" t="s">
        <v>310</v>
      </c>
      <c r="AC1451" t="s">
        <v>310</v>
      </c>
      <c r="AD1451" t="s">
        <v>310</v>
      </c>
      <c r="AE1451">
        <v>14014.106071829898</v>
      </c>
      <c r="AF1451">
        <v>90.825002670288086</v>
      </c>
      <c r="AG1451">
        <v>8.4100003242492676</v>
      </c>
      <c r="AH1451">
        <v>345.30000305175781</v>
      </c>
      <c r="AI1451">
        <v>23.858333826065063</v>
      </c>
      <c r="AJ1451">
        <v>-0.30000001192092896</v>
      </c>
      <c r="AK1451">
        <v>6200</v>
      </c>
      <c r="AL1451">
        <v>-0.11534482043311831</v>
      </c>
      <c r="AM1451">
        <v>-5.9538910841028057E-3</v>
      </c>
      <c r="AN1451">
        <v>-2.7121088437392374E-2</v>
      </c>
      <c r="AO1451" t="s">
        <v>310</v>
      </c>
      <c r="AP1451">
        <v>7.6087119636474767E-3</v>
      </c>
      <c r="AQ1451">
        <v>2.7355439767275134</v>
      </c>
      <c r="AR1451">
        <v>39682.650662742977</v>
      </c>
      <c r="AS1451">
        <v>31068.934652647422</v>
      </c>
      <c r="AT1451">
        <v>511.30998253367068</v>
      </c>
      <c r="AU1451">
        <v>624.84189842678097</v>
      </c>
      <c r="AV1451">
        <v>564.52947196879461</v>
      </c>
      <c r="AW1451">
        <v>573.79309257424541</v>
      </c>
      <c r="AX1451">
        <v>571.51813736024303</v>
      </c>
      <c r="AY1451">
        <v>576.80909219083424</v>
      </c>
      <c r="AZ1451">
        <v>3.9822474274076511</v>
      </c>
      <c r="BA1451">
        <v>-10.46074032205132</v>
      </c>
      <c r="BB1451">
        <v>39.962073231339126</v>
      </c>
      <c r="BC1451">
        <v>1312.2742531893296</v>
      </c>
      <c r="BD1451">
        <v>7801.0186146878586</v>
      </c>
      <c r="BE1451" s="33">
        <v>0.11278750064472358</v>
      </c>
      <c r="BF1451" s="33"/>
    </row>
    <row r="1452" spans="3:58" x14ac:dyDescent="0.3">
      <c r="C1452" s="34">
        <v>44181</v>
      </c>
      <c r="D1452">
        <v>23000.695442510209</v>
      </c>
      <c r="E1452">
        <v>180.69251243435875</v>
      </c>
      <c r="F1452">
        <v>609.92326270227193</v>
      </c>
      <c r="G1452">
        <v>997.29763358957427</v>
      </c>
      <c r="H1452">
        <v>1343.6408135342792</v>
      </c>
      <c r="I1452">
        <v>658.72824505923325</v>
      </c>
      <c r="J1452" t="s">
        <v>310</v>
      </c>
      <c r="K1452">
        <v>269.87122183904035</v>
      </c>
      <c r="L1452">
        <v>311.92703816090977</v>
      </c>
      <c r="M1452">
        <v>325.63394548918308</v>
      </c>
      <c r="N1452">
        <v>1340.2604554919842</v>
      </c>
      <c r="O1452">
        <v>21.660301625750375</v>
      </c>
      <c r="P1452">
        <v>15.718291228914117</v>
      </c>
      <c r="Q1452">
        <v>4.1247416001442074</v>
      </c>
      <c r="R1452">
        <v>1658.5913594820727</v>
      </c>
      <c r="S1452">
        <v>1481.2231487042577</v>
      </c>
      <c r="T1452">
        <v>5899.9564342020321</v>
      </c>
      <c r="U1452">
        <v>2399.0781267249408</v>
      </c>
      <c r="V1452">
        <v>439.08519885680664</v>
      </c>
      <c r="W1452">
        <v>23.600000381469727</v>
      </c>
      <c r="X1452">
        <v>0.914699986577034</v>
      </c>
      <c r="Y1452">
        <v>1.7999999523162842</v>
      </c>
      <c r="Z1452" t="s">
        <v>310</v>
      </c>
      <c r="AA1452" t="s">
        <v>310</v>
      </c>
      <c r="AB1452" t="s">
        <v>310</v>
      </c>
      <c r="AC1452" t="s">
        <v>310</v>
      </c>
      <c r="AD1452" t="s">
        <v>310</v>
      </c>
      <c r="AE1452">
        <v>13896.805309335585</v>
      </c>
      <c r="AF1452">
        <v>90.875001907348633</v>
      </c>
      <c r="AG1452">
        <v>8.4875004291534424</v>
      </c>
      <c r="AH1452">
        <v>349.47499084472656</v>
      </c>
      <c r="AI1452">
        <v>23.379166920979817</v>
      </c>
      <c r="AJ1452">
        <v>-0.15000000409781933</v>
      </c>
      <c r="AK1452">
        <v>6200</v>
      </c>
      <c r="AL1452">
        <v>-8.8082277210227114E-2</v>
      </c>
      <c r="AM1452">
        <v>-5.7045728237361381E-3</v>
      </c>
      <c r="AN1452">
        <v>-2.363942800417055E-2</v>
      </c>
      <c r="AO1452" t="s">
        <v>310</v>
      </c>
      <c r="AP1452">
        <v>7.0585841329439819E-3</v>
      </c>
      <c r="AQ1452">
        <v>2.8023256761179587</v>
      </c>
      <c r="AR1452">
        <v>39223.991641663713</v>
      </c>
      <c r="AS1452">
        <v>32503.364661348169</v>
      </c>
      <c r="AT1452">
        <v>511.50229855959725</v>
      </c>
      <c r="AU1452">
        <v>624.99844255392929</v>
      </c>
      <c r="AV1452">
        <v>563.51922774933303</v>
      </c>
      <c r="AW1452">
        <v>574.13240275977034</v>
      </c>
      <c r="AX1452">
        <v>572.08649750021834</v>
      </c>
      <c r="AY1452">
        <v>575.98552653821696</v>
      </c>
      <c r="AZ1452">
        <v>3.8588707603179313</v>
      </c>
      <c r="BA1452">
        <v>-10.560372637383065</v>
      </c>
      <c r="BB1452">
        <v>34.626061942002437</v>
      </c>
      <c r="BC1452">
        <v>1034.3191094880262</v>
      </c>
      <c r="BD1452">
        <v>7800.5523777404196</v>
      </c>
      <c r="BE1452" s="33">
        <v>0.11648749994734924</v>
      </c>
      <c r="BF1452" s="33"/>
    </row>
    <row r="1453" spans="3:58" x14ac:dyDescent="0.3">
      <c r="C1453" s="34">
        <v>44182</v>
      </c>
      <c r="D1453">
        <v>22999.304146906441</v>
      </c>
      <c r="E1453">
        <v>181.64647279762951</v>
      </c>
      <c r="F1453">
        <v>606.02167590426382</v>
      </c>
      <c r="G1453">
        <v>996.50512805334756</v>
      </c>
      <c r="H1453">
        <v>1343.0120745358688</v>
      </c>
      <c r="I1453">
        <v>659.46870411820623</v>
      </c>
      <c r="J1453" t="s">
        <v>310</v>
      </c>
      <c r="K1453">
        <v>276.58149823070892</v>
      </c>
      <c r="L1453">
        <v>321.48665972932145</v>
      </c>
      <c r="M1453">
        <v>332.85416431257971</v>
      </c>
      <c r="N1453">
        <v>1337.9116078572717</v>
      </c>
      <c r="O1453">
        <v>21.350455689306393</v>
      </c>
      <c r="P1453">
        <v>15.667424833958691</v>
      </c>
      <c r="Q1453">
        <v>3.9025402662774207</v>
      </c>
      <c r="R1453">
        <v>1656.1831880686443</v>
      </c>
      <c r="S1453">
        <v>1492.2985303533915</v>
      </c>
      <c r="T1453">
        <v>5900.1450568956361</v>
      </c>
      <c r="U1453">
        <v>2399.4769080990454</v>
      </c>
      <c r="V1453">
        <v>439.78143049907408</v>
      </c>
      <c r="W1453">
        <v>23.550000190734863</v>
      </c>
      <c r="X1453">
        <v>0.92385001480579376</v>
      </c>
      <c r="Y1453">
        <v>1.7849999666213989</v>
      </c>
      <c r="Z1453" t="s">
        <v>310</v>
      </c>
      <c r="AA1453" t="s">
        <v>310</v>
      </c>
      <c r="AB1453" t="s">
        <v>310</v>
      </c>
      <c r="AC1453" t="s">
        <v>310</v>
      </c>
      <c r="AD1453" t="s">
        <v>310</v>
      </c>
      <c r="AE1453">
        <v>13809.664968808655</v>
      </c>
      <c r="AF1453">
        <v>90.600000381469727</v>
      </c>
      <c r="AG1453">
        <v>8.369999885559082</v>
      </c>
      <c r="AH1453">
        <v>347.19999694824219</v>
      </c>
      <c r="AI1453">
        <v>20.208333412806194</v>
      </c>
      <c r="AJ1453">
        <v>-0.10000000149011612</v>
      </c>
      <c r="AK1453">
        <v>6200</v>
      </c>
      <c r="AL1453">
        <v>-0.1022657842306651</v>
      </c>
      <c r="AM1453">
        <v>-5.7454375899003707E-3</v>
      </c>
      <c r="AN1453">
        <v>-2.8519352756883852E-2</v>
      </c>
      <c r="AO1453" t="s">
        <v>310</v>
      </c>
      <c r="AP1453">
        <v>7.4766754805262511E-3</v>
      </c>
      <c r="AQ1453">
        <v>2.7957392721217098</v>
      </c>
      <c r="AR1453">
        <v>39528.623352347859</v>
      </c>
      <c r="AS1453">
        <v>30826.82849524598</v>
      </c>
      <c r="AT1453">
        <v>512.58193778817599</v>
      </c>
      <c r="AU1453">
        <v>620.70699004031894</v>
      </c>
      <c r="AV1453">
        <v>559.38827662420636</v>
      </c>
      <c r="AW1453">
        <v>570.40291392572806</v>
      </c>
      <c r="AX1453">
        <v>568.22822610301944</v>
      </c>
      <c r="AY1453">
        <v>571.82071546623229</v>
      </c>
      <c r="AZ1453">
        <v>4.0247719315631043</v>
      </c>
      <c r="BA1453">
        <v>-10.176744243557129</v>
      </c>
      <c r="BB1453">
        <v>42.014544636732666</v>
      </c>
      <c r="BC1453">
        <v>1006.1667772811873</v>
      </c>
      <c r="BD1453">
        <v>7800.9928631732873</v>
      </c>
      <c r="BE1453" s="33">
        <v>0.106262500397861</v>
      </c>
      <c r="BF1453" s="33"/>
    </row>
    <row r="1454" spans="3:58" x14ac:dyDescent="0.3">
      <c r="C1454" s="34">
        <v>44183</v>
      </c>
      <c r="D1454">
        <v>22999.574541440794</v>
      </c>
      <c r="E1454">
        <v>179.94349976150338</v>
      </c>
      <c r="F1454">
        <v>605.17788827023628</v>
      </c>
      <c r="G1454">
        <v>996.55415697910132</v>
      </c>
      <c r="H1454">
        <v>1344.9101091782845</v>
      </c>
      <c r="I1454">
        <v>659.52914981812501</v>
      </c>
      <c r="J1454" t="s">
        <v>310</v>
      </c>
      <c r="K1454">
        <v>278.75731650939917</v>
      </c>
      <c r="L1454">
        <v>335.97943286001305</v>
      </c>
      <c r="M1454">
        <v>335.9551316619723</v>
      </c>
      <c r="N1454">
        <v>1339.1501808103242</v>
      </c>
      <c r="O1454">
        <v>21.477938877509136</v>
      </c>
      <c r="P1454">
        <v>16.026428852743987</v>
      </c>
      <c r="Q1454">
        <v>3.5946936711195123</v>
      </c>
      <c r="R1454">
        <v>1649.3408623230582</v>
      </c>
      <c r="S1454">
        <v>1498.0585369663568</v>
      </c>
      <c r="T1454">
        <v>5900.0258506591026</v>
      </c>
      <c r="U1454">
        <v>2400.6904990990165</v>
      </c>
      <c r="V1454">
        <v>437.88131869516474</v>
      </c>
      <c r="W1454">
        <v>23.27500057220459</v>
      </c>
      <c r="X1454">
        <v>0.92422500252723694</v>
      </c>
      <c r="Y1454">
        <v>1.8549999892711639</v>
      </c>
      <c r="Z1454" t="s">
        <v>310</v>
      </c>
      <c r="AA1454" t="s">
        <v>310</v>
      </c>
      <c r="AB1454" t="s">
        <v>310</v>
      </c>
      <c r="AC1454" t="s">
        <v>310</v>
      </c>
      <c r="AD1454" t="s">
        <v>310</v>
      </c>
      <c r="AE1454">
        <v>13782.71524195758</v>
      </c>
      <c r="AF1454">
        <v>90.57499885559082</v>
      </c>
      <c r="AG1454">
        <v>8.3799996376037598</v>
      </c>
      <c r="AH1454">
        <v>347.27500915527344</v>
      </c>
      <c r="AI1454">
        <v>19.512499650319416</v>
      </c>
      <c r="AJ1454">
        <v>5.000000074505806E-2</v>
      </c>
      <c r="AK1454">
        <v>6200</v>
      </c>
      <c r="AL1454">
        <v>-0.11914498204394858</v>
      </c>
      <c r="AM1454">
        <v>-6.0177944194634535E-3</v>
      </c>
      <c r="AN1454">
        <v>-2.7266078825418136E-2</v>
      </c>
      <c r="AO1454" t="s">
        <v>310</v>
      </c>
      <c r="AP1454">
        <v>7.8207991085411706E-3</v>
      </c>
      <c r="AQ1454">
        <v>2.7002136070358782</v>
      </c>
      <c r="AR1454">
        <v>40243.499123180205</v>
      </c>
      <c r="AS1454">
        <v>30962.282677627638</v>
      </c>
      <c r="AT1454">
        <v>510.77136959456237</v>
      </c>
      <c r="AU1454">
        <v>619.81833980891486</v>
      </c>
      <c r="AV1454">
        <v>555.65474293909892</v>
      </c>
      <c r="AW1454">
        <v>567.0200237901845</v>
      </c>
      <c r="AX1454">
        <v>564.53333610833681</v>
      </c>
      <c r="AY1454">
        <v>568.17012532444812</v>
      </c>
      <c r="AZ1454">
        <v>3.5907512790069154</v>
      </c>
      <c r="BA1454">
        <v>-9.9315495411174339</v>
      </c>
      <c r="BB1454">
        <v>48.999733070539335</v>
      </c>
      <c r="BC1454">
        <v>1008.5414210463797</v>
      </c>
      <c r="BD1454">
        <v>7799.7934941341327</v>
      </c>
      <c r="BE1454" s="33">
        <v>0.10732916897783677</v>
      </c>
      <c r="BF1454" s="33"/>
    </row>
    <row r="1455" spans="3:58" x14ac:dyDescent="0.3">
      <c r="C1455" s="34">
        <v>44184</v>
      </c>
      <c r="D1455">
        <v>23002.935536355242</v>
      </c>
      <c r="E1455">
        <v>179.9712234975261</v>
      </c>
      <c r="F1455">
        <v>605.08697962878909</v>
      </c>
      <c r="G1455">
        <v>996.62750823389752</v>
      </c>
      <c r="H1455">
        <v>1344.6648917805089</v>
      </c>
      <c r="I1455">
        <v>660.37325991504031</v>
      </c>
      <c r="J1455" t="s">
        <v>310</v>
      </c>
      <c r="K1455">
        <v>281.31904074293266</v>
      </c>
      <c r="L1455">
        <v>328.34123137533055</v>
      </c>
      <c r="M1455">
        <v>333.6304929568069</v>
      </c>
      <c r="N1455">
        <v>1339.5626992320126</v>
      </c>
      <c r="O1455">
        <v>21.118611997543077</v>
      </c>
      <c r="P1455">
        <v>15.686683158595203</v>
      </c>
      <c r="Q1455">
        <v>3.5594234987219076</v>
      </c>
      <c r="R1455">
        <v>1653.489500436096</v>
      </c>
      <c r="S1455">
        <v>1477.7861984686397</v>
      </c>
      <c r="T1455">
        <v>5900.0173575855188</v>
      </c>
      <c r="U1455">
        <v>2395.5359799859639</v>
      </c>
      <c r="V1455">
        <v>440.3347161990925</v>
      </c>
      <c r="W1455">
        <v>23.425000190734863</v>
      </c>
      <c r="X1455">
        <v>0.93967501819133759</v>
      </c>
      <c r="Y1455">
        <v>1.8949999809265137</v>
      </c>
      <c r="Z1455" t="s">
        <v>310</v>
      </c>
      <c r="AA1455" t="s">
        <v>310</v>
      </c>
      <c r="AB1455" t="s">
        <v>310</v>
      </c>
      <c r="AC1455" t="s">
        <v>310</v>
      </c>
      <c r="AD1455" t="s">
        <v>310</v>
      </c>
      <c r="AE1455">
        <v>13912.428436317055</v>
      </c>
      <c r="AF1455">
        <v>90.674997329711914</v>
      </c>
      <c r="AG1455">
        <v>8.3699996471405029</v>
      </c>
      <c r="AH1455">
        <v>347.77499389648438</v>
      </c>
      <c r="AI1455">
        <v>20.320833047231037</v>
      </c>
      <c r="AJ1455">
        <v>0.10000000149011612</v>
      </c>
      <c r="AK1455">
        <v>6200</v>
      </c>
      <c r="AL1455">
        <v>-0.11801910295205464</v>
      </c>
      <c r="AM1455">
        <v>-5.9370419058487455E-3</v>
      </c>
      <c r="AN1455">
        <v>-2.6884084586872005E-2</v>
      </c>
      <c r="AO1455" t="s">
        <v>310</v>
      </c>
      <c r="AP1455">
        <v>7.7933201192171573E-3</v>
      </c>
      <c r="AQ1455">
        <v>2.7419119340930345</v>
      </c>
      <c r="AR1455">
        <v>39880.064291022471</v>
      </c>
      <c r="AS1455">
        <v>30902.344824671523</v>
      </c>
      <c r="AT1455">
        <v>510.93733310733137</v>
      </c>
      <c r="AU1455">
        <v>620.00174724199098</v>
      </c>
      <c r="AV1455">
        <v>558.43175513632673</v>
      </c>
      <c r="AW1455">
        <v>569.53918481584958</v>
      </c>
      <c r="AX1455">
        <v>566.9896466349378</v>
      </c>
      <c r="AY1455">
        <v>570.7927264198936</v>
      </c>
      <c r="AZ1455">
        <v>3.9198250635495229</v>
      </c>
      <c r="BA1455">
        <v>-9.9085941895339698</v>
      </c>
      <c r="BB1455">
        <v>46.264870380801312</v>
      </c>
      <c r="BC1455">
        <v>1040.8442349272452</v>
      </c>
      <c r="BD1455">
        <v>7799.5070282786965</v>
      </c>
      <c r="BE1455" s="33">
        <v>0.11197083629667759</v>
      </c>
      <c r="BF1455" s="33"/>
    </row>
    <row r="1456" spans="3:58" x14ac:dyDescent="0.3">
      <c r="C1456" s="34">
        <v>44185</v>
      </c>
      <c r="D1456">
        <v>22999.616858245525</v>
      </c>
      <c r="E1456">
        <v>179.88309562323553</v>
      </c>
      <c r="F1456">
        <v>605.1590642677661</v>
      </c>
      <c r="G1456">
        <v>996.44429209413795</v>
      </c>
      <c r="H1456">
        <v>1345.080288409124</v>
      </c>
      <c r="I1456">
        <v>660.68552988607428</v>
      </c>
      <c r="J1456" t="s">
        <v>310</v>
      </c>
      <c r="K1456">
        <v>279.98383910156457</v>
      </c>
      <c r="L1456">
        <v>324.72574147925417</v>
      </c>
      <c r="M1456">
        <v>333.02002048677809</v>
      </c>
      <c r="N1456">
        <v>1338.8755919394562</v>
      </c>
      <c r="O1456">
        <v>21.136731201489507</v>
      </c>
      <c r="P1456">
        <v>15.696844330138559</v>
      </c>
      <c r="Q1456">
        <v>3.683059737072186</v>
      </c>
      <c r="R1456">
        <v>1656.5892084337042</v>
      </c>
      <c r="S1456">
        <v>1467.9069076339856</v>
      </c>
      <c r="T1456">
        <v>5899.9835782427263</v>
      </c>
      <c r="U1456">
        <v>2398.2463401503496</v>
      </c>
      <c r="V1456">
        <v>440.64731704386958</v>
      </c>
      <c r="W1456">
        <v>23.34999942779541</v>
      </c>
      <c r="X1456">
        <v>0.9209749847650528</v>
      </c>
      <c r="Y1456">
        <v>1.9149999618530273</v>
      </c>
      <c r="Z1456" t="s">
        <v>310</v>
      </c>
      <c r="AA1456" t="s">
        <v>310</v>
      </c>
      <c r="AB1456" t="s">
        <v>310</v>
      </c>
      <c r="AC1456" t="s">
        <v>310</v>
      </c>
      <c r="AD1456" t="s">
        <v>310</v>
      </c>
      <c r="AE1456">
        <v>13839.297418487038</v>
      </c>
      <c r="AF1456">
        <v>90.775001525878906</v>
      </c>
      <c r="AG1456">
        <v>8.3374998569488525</v>
      </c>
      <c r="AH1456">
        <v>346.37499237060547</v>
      </c>
      <c r="AI1456">
        <v>21.479166507720947</v>
      </c>
      <c r="AJ1456">
        <v>0.10000000149011612</v>
      </c>
      <c r="AK1456">
        <v>6200</v>
      </c>
      <c r="AL1456">
        <v>-0.11750887668710068</v>
      </c>
      <c r="AM1456">
        <v>-5.9101693001134964E-3</v>
      </c>
      <c r="AN1456">
        <v>-2.7220284700819771E-2</v>
      </c>
      <c r="AO1456" t="s">
        <v>310</v>
      </c>
      <c r="AP1456">
        <v>7.7420158290319565E-3</v>
      </c>
      <c r="AQ1456">
        <v>2.7542004443129127</v>
      </c>
      <c r="AR1456">
        <v>39636.318298799255</v>
      </c>
      <c r="AS1456">
        <v>30908.145254707932</v>
      </c>
      <c r="AT1456">
        <v>511.02685024305504</v>
      </c>
      <c r="AU1456">
        <v>620.18751438641925</v>
      </c>
      <c r="AV1456">
        <v>558.56950296864295</v>
      </c>
      <c r="AW1456">
        <v>570.27305010150678</v>
      </c>
      <c r="AX1456">
        <v>567.76812172075267</v>
      </c>
      <c r="AY1456">
        <v>571.13660030580786</v>
      </c>
      <c r="AZ1456">
        <v>3.8872489656248401</v>
      </c>
      <c r="BA1456">
        <v>-10.061071335634514</v>
      </c>
      <c r="BB1456">
        <v>44.587596085895527</v>
      </c>
      <c r="BC1456">
        <v>1044.046747741007</v>
      </c>
      <c r="BD1456">
        <v>7799.3799283083044</v>
      </c>
      <c r="BE1456" s="33">
        <v>0.11137500156958897</v>
      </c>
      <c r="BF1456" s="33"/>
    </row>
    <row r="1457" spans="3:58" x14ac:dyDescent="0.3">
      <c r="C1457" s="34">
        <v>44186</v>
      </c>
      <c r="D1457">
        <v>22999.607245866195</v>
      </c>
      <c r="E1457">
        <v>180.28819497710944</v>
      </c>
      <c r="F1457">
        <v>605.00773423004841</v>
      </c>
      <c r="G1457">
        <v>995.6725585004092</v>
      </c>
      <c r="H1457">
        <v>1345.3210380908754</v>
      </c>
      <c r="I1457">
        <v>660.85569804254249</v>
      </c>
      <c r="J1457" t="s">
        <v>310</v>
      </c>
      <c r="K1457">
        <v>283.98438777883263</v>
      </c>
      <c r="L1457">
        <v>330.57808589854596</v>
      </c>
      <c r="M1457">
        <v>336.07662627943006</v>
      </c>
      <c r="N1457">
        <v>1340.9672424066</v>
      </c>
      <c r="O1457">
        <v>20.988970552387833</v>
      </c>
      <c r="P1457">
        <v>15.542350849001812</v>
      </c>
      <c r="Q1457">
        <v>3.7623943011290168</v>
      </c>
      <c r="R1457">
        <v>1652.3324452128734</v>
      </c>
      <c r="S1457">
        <v>1471.2981045079396</v>
      </c>
      <c r="T1457">
        <v>5900.0583535386704</v>
      </c>
      <c r="U1457">
        <v>2401.9885456999527</v>
      </c>
      <c r="V1457">
        <v>441.40346371350421</v>
      </c>
      <c r="W1457">
        <v>23.449999809265137</v>
      </c>
      <c r="X1457">
        <v>0.92114999890327454</v>
      </c>
      <c r="Y1457">
        <v>1.9350000321865082</v>
      </c>
      <c r="Z1457" t="s">
        <v>310</v>
      </c>
      <c r="AA1457" t="s">
        <v>310</v>
      </c>
      <c r="AB1457" t="s">
        <v>310</v>
      </c>
      <c r="AC1457" t="s">
        <v>310</v>
      </c>
      <c r="AD1457" t="s">
        <v>310</v>
      </c>
      <c r="AE1457">
        <v>13791.826268047735</v>
      </c>
      <c r="AF1457">
        <v>90.875001907348633</v>
      </c>
      <c r="AG1457">
        <v>8.4874999523162842</v>
      </c>
      <c r="AH1457">
        <v>345.52499389648438</v>
      </c>
      <c r="AI1457">
        <v>21.537500222524006</v>
      </c>
      <c r="AJ1457">
        <v>1.0749999824911356</v>
      </c>
      <c r="AK1457">
        <v>6200</v>
      </c>
      <c r="AL1457">
        <v>-0.1187516058202429</v>
      </c>
      <c r="AM1457">
        <v>-6.0882580411602862E-3</v>
      </c>
      <c r="AN1457">
        <v>-2.7568455730766561E-2</v>
      </c>
      <c r="AO1457" t="s">
        <v>310</v>
      </c>
      <c r="AP1457">
        <v>8.170876685994817E-3</v>
      </c>
      <c r="AQ1457">
        <v>2.6721066869727803</v>
      </c>
      <c r="AR1457">
        <v>39644.086997839513</v>
      </c>
      <c r="AS1457">
        <v>30538.600708105569</v>
      </c>
      <c r="AT1457">
        <v>512.15149308799619</v>
      </c>
      <c r="AU1457">
        <v>620.01890080758972</v>
      </c>
      <c r="AV1457">
        <v>557.93822223458926</v>
      </c>
      <c r="AW1457">
        <v>569.912574635743</v>
      </c>
      <c r="AX1457">
        <v>567.42599120127386</v>
      </c>
      <c r="AY1457">
        <v>570.53786242102115</v>
      </c>
      <c r="AZ1457">
        <v>3.8842815673433693</v>
      </c>
      <c r="BA1457">
        <v>-9.9001416946854626</v>
      </c>
      <c r="BB1457">
        <v>48.976607201811241</v>
      </c>
      <c r="BC1457">
        <v>1031.645051496218</v>
      </c>
      <c r="BD1457">
        <v>7799.7214039367827</v>
      </c>
      <c r="BE1457" s="33">
        <v>0.11026249919086695</v>
      </c>
      <c r="BF1457" s="33"/>
    </row>
    <row r="1458" spans="3:58" x14ac:dyDescent="0.3">
      <c r="C1458" s="34">
        <v>44187</v>
      </c>
      <c r="D1458">
        <v>23001.685147676053</v>
      </c>
      <c r="E1458">
        <v>180.39089761315978</v>
      </c>
      <c r="F1458">
        <v>605.615330373765</v>
      </c>
      <c r="G1458">
        <v>995.58169448422404</v>
      </c>
      <c r="H1458">
        <v>1344.5048727991255</v>
      </c>
      <c r="I1458">
        <v>660.60603156034983</v>
      </c>
      <c r="J1458" t="s">
        <v>310</v>
      </c>
      <c r="K1458">
        <v>285.42743342976985</v>
      </c>
      <c r="L1458">
        <v>342.03420679787018</v>
      </c>
      <c r="M1458">
        <v>339.13014147061057</v>
      </c>
      <c r="N1458">
        <v>1340.8418970190376</v>
      </c>
      <c r="O1458">
        <v>20.923883644901974</v>
      </c>
      <c r="P1458">
        <v>15.493580949887514</v>
      </c>
      <c r="Q1458">
        <v>3.6376239693204129</v>
      </c>
      <c r="R1458">
        <v>1647.6642594233736</v>
      </c>
      <c r="S1458">
        <v>1481.2898329815994</v>
      </c>
      <c r="T1458">
        <v>5900.0519064434939</v>
      </c>
      <c r="U1458">
        <v>2401.4422296272337</v>
      </c>
      <c r="V1458">
        <v>442.19236363396038</v>
      </c>
      <c r="W1458">
        <v>23.27500057220459</v>
      </c>
      <c r="X1458">
        <v>0.91955000162124634</v>
      </c>
      <c r="Y1458">
        <v>1.8650000393390656</v>
      </c>
      <c r="Z1458" t="s">
        <v>310</v>
      </c>
      <c r="AA1458" t="s">
        <v>310</v>
      </c>
      <c r="AB1458" t="s">
        <v>310</v>
      </c>
      <c r="AC1458" t="s">
        <v>310</v>
      </c>
      <c r="AD1458" t="s">
        <v>310</v>
      </c>
      <c r="AE1458">
        <v>13732.20944880509</v>
      </c>
      <c r="AF1458">
        <v>90.674999237060547</v>
      </c>
      <c r="AG1458">
        <v>8.5324997901916504</v>
      </c>
      <c r="AH1458">
        <v>344.34999847412109</v>
      </c>
      <c r="AI1458">
        <v>20.920833269755047</v>
      </c>
      <c r="AJ1458">
        <v>1.3999999761581421</v>
      </c>
      <c r="AK1458">
        <v>6200</v>
      </c>
      <c r="AL1458">
        <v>-0.1208427507378929</v>
      </c>
      <c r="AM1458">
        <v>-6.2334187538030496E-3</v>
      </c>
      <c r="AN1458">
        <v>-2.7941566514515358E-2</v>
      </c>
      <c r="AO1458" t="s">
        <v>310</v>
      </c>
      <c r="AP1458">
        <v>8.3472297682103923E-3</v>
      </c>
      <c r="AQ1458">
        <v>2.616375306089247</v>
      </c>
      <c r="AR1458">
        <v>40224.543123760544</v>
      </c>
      <c r="AS1458">
        <v>30686.15085168169</v>
      </c>
      <c r="AT1458">
        <v>512.02405459966928</v>
      </c>
      <c r="AU1458">
        <v>620.48338167130237</v>
      </c>
      <c r="AV1458">
        <v>558.73879584892336</v>
      </c>
      <c r="AW1458">
        <v>570.35627230321279</v>
      </c>
      <c r="AX1458">
        <v>567.91899055046144</v>
      </c>
      <c r="AY1458">
        <v>571.189861838664</v>
      </c>
      <c r="AZ1458">
        <v>3.8124315452886739</v>
      </c>
      <c r="BA1458">
        <v>-9.6520782813921571</v>
      </c>
      <c r="BB1458">
        <v>55.495980780276597</v>
      </c>
      <c r="BC1458">
        <v>1015.360146465213</v>
      </c>
      <c r="BD1458">
        <v>7800.6418516653339</v>
      </c>
      <c r="BE1458" s="33">
        <v>0.11011666432023048</v>
      </c>
      <c r="BF1458" s="33"/>
    </row>
    <row r="1459" spans="3:58" x14ac:dyDescent="0.3">
      <c r="C1459" s="34">
        <v>44188</v>
      </c>
      <c r="D1459">
        <v>23001.512870860988</v>
      </c>
      <c r="E1459">
        <v>178.52525631465232</v>
      </c>
      <c r="F1459">
        <v>611.43048513122153</v>
      </c>
      <c r="G1459">
        <v>997.12582487130499</v>
      </c>
      <c r="H1459">
        <v>1345.0032717818706</v>
      </c>
      <c r="I1459">
        <v>660.03212725399703</v>
      </c>
      <c r="J1459" t="s">
        <v>310</v>
      </c>
      <c r="K1459">
        <v>278.8131799967984</v>
      </c>
      <c r="L1459">
        <v>332.8788677883353</v>
      </c>
      <c r="M1459">
        <v>334.45748001505319</v>
      </c>
      <c r="N1459">
        <v>1339.8168929626709</v>
      </c>
      <c r="O1459">
        <v>20.976928702134341</v>
      </c>
      <c r="P1459">
        <v>15.538429459828169</v>
      </c>
      <c r="Q1459">
        <v>3.7802909052985609</v>
      </c>
      <c r="R1459">
        <v>1646.4479614017639</v>
      </c>
      <c r="S1459">
        <v>1500.5711739408746</v>
      </c>
      <c r="T1459">
        <v>5899.9901641315928</v>
      </c>
      <c r="U1459">
        <v>2402.3931067777389</v>
      </c>
      <c r="V1459">
        <v>442.18478092774956</v>
      </c>
      <c r="W1459">
        <v>23.500000476837158</v>
      </c>
      <c r="X1459">
        <v>0.91120001673698425</v>
      </c>
      <c r="Y1459">
        <v>1.8700000047683716</v>
      </c>
      <c r="Z1459" t="s">
        <v>310</v>
      </c>
      <c r="AA1459" t="s">
        <v>310</v>
      </c>
      <c r="AB1459" t="s">
        <v>310</v>
      </c>
      <c r="AC1459" t="s">
        <v>310</v>
      </c>
      <c r="AD1459" t="s">
        <v>310</v>
      </c>
      <c r="AE1459">
        <v>13776.781843792471</v>
      </c>
      <c r="AF1459">
        <v>90.750001907348633</v>
      </c>
      <c r="AG1459">
        <v>8.5074999332427979</v>
      </c>
      <c r="AH1459">
        <v>345.34999084472656</v>
      </c>
      <c r="AI1459">
        <v>20.529165903727215</v>
      </c>
      <c r="AJ1459">
        <v>0.80000001192092896</v>
      </c>
      <c r="AK1459">
        <v>6200</v>
      </c>
      <c r="AL1459">
        <v>-0.11875169803454334</v>
      </c>
      <c r="AM1459">
        <v>-5.9853866360830739E-3</v>
      </c>
      <c r="AN1459">
        <v>-2.7322520566470828E-2</v>
      </c>
      <c r="AO1459" t="s">
        <v>310</v>
      </c>
      <c r="AP1459">
        <v>7.5998620723010148E-3</v>
      </c>
      <c r="AQ1459">
        <v>2.7038204596083295</v>
      </c>
      <c r="AR1459">
        <v>39685.038901290041</v>
      </c>
      <c r="AS1459">
        <v>32473.407395912211</v>
      </c>
      <c r="AT1459">
        <v>512.02419763988235</v>
      </c>
      <c r="AU1459">
        <v>626.52434849317535</v>
      </c>
      <c r="AV1459">
        <v>564.55845651209927</v>
      </c>
      <c r="AW1459">
        <v>573.69600642529952</v>
      </c>
      <c r="AX1459">
        <v>571.15491646880469</v>
      </c>
      <c r="AY1459">
        <v>576.5344303570015</v>
      </c>
      <c r="AZ1459">
        <v>3.7575299532297448</v>
      </c>
      <c r="BA1459">
        <v>-10.084196670891206</v>
      </c>
      <c r="BB1459">
        <v>46.864290768984048</v>
      </c>
      <c r="BC1459">
        <v>1022.1307257416187</v>
      </c>
      <c r="BD1459">
        <v>7801.3452017485015</v>
      </c>
      <c r="BE1459" s="33">
        <v>0.11200416771074136</v>
      </c>
      <c r="BF1459" s="33"/>
    </row>
    <row r="1460" spans="3:58" x14ac:dyDescent="0.3">
      <c r="C1460" s="34">
        <v>44189</v>
      </c>
      <c r="D1460">
        <v>23001.285863214554</v>
      </c>
      <c r="E1460">
        <v>178.37687133355541</v>
      </c>
      <c r="F1460">
        <v>606.30454692581327</v>
      </c>
      <c r="G1460">
        <v>997.15325767421507</v>
      </c>
      <c r="H1460">
        <v>1345.2658160070534</v>
      </c>
      <c r="I1460">
        <v>661.51105905438908</v>
      </c>
      <c r="J1460" t="s">
        <v>310</v>
      </c>
      <c r="K1460">
        <v>274.39637884636085</v>
      </c>
      <c r="L1460">
        <v>314.73909203874274</v>
      </c>
      <c r="M1460">
        <v>325.91972464929734</v>
      </c>
      <c r="N1460">
        <v>1339.2686128192092</v>
      </c>
      <c r="O1460">
        <v>21.214314030413661</v>
      </c>
      <c r="P1460">
        <v>15.770460976346367</v>
      </c>
      <c r="Q1460">
        <v>3.6847749814511261</v>
      </c>
      <c r="R1460">
        <v>1665.7906569631687</v>
      </c>
      <c r="S1460">
        <v>1498.4513842397505</v>
      </c>
      <c r="T1460">
        <v>5900.188870495067</v>
      </c>
      <c r="U1460">
        <v>2399.7784086078</v>
      </c>
      <c r="V1460">
        <v>441.08439810268158</v>
      </c>
      <c r="W1460">
        <v>23.374999523162842</v>
      </c>
      <c r="X1460">
        <v>0.91114999353885651</v>
      </c>
      <c r="Y1460">
        <v>1.9250000417232513</v>
      </c>
      <c r="Z1460" t="s">
        <v>310</v>
      </c>
      <c r="AA1460" t="s">
        <v>310</v>
      </c>
      <c r="AB1460" t="s">
        <v>310</v>
      </c>
      <c r="AC1460" t="s">
        <v>310</v>
      </c>
      <c r="AD1460" t="s">
        <v>310</v>
      </c>
      <c r="AE1460">
        <v>13670.465826863205</v>
      </c>
      <c r="AF1460">
        <v>91.175003051757813</v>
      </c>
      <c r="AG1460">
        <v>8.5150003433227539</v>
      </c>
      <c r="AH1460">
        <v>349.85000610351563</v>
      </c>
      <c r="AI1460">
        <v>22.62916652361552</v>
      </c>
      <c r="AJ1460">
        <v>0.60000002384185791</v>
      </c>
      <c r="AK1460">
        <v>6200</v>
      </c>
      <c r="AL1460">
        <v>-8.0795481901516017E-2</v>
      </c>
      <c r="AM1460">
        <v>-5.758445767095134E-3</v>
      </c>
      <c r="AN1460">
        <v>-2.2291914137657638E-2</v>
      </c>
      <c r="AO1460" t="s">
        <v>310</v>
      </c>
      <c r="AP1460">
        <v>6.9071057154334271E-3</v>
      </c>
      <c r="AQ1460">
        <v>2.7857160311847817</v>
      </c>
      <c r="AR1460">
        <v>39122.873051095557</v>
      </c>
      <c r="AS1460">
        <v>31298.843645871071</v>
      </c>
      <c r="AT1460">
        <v>511.69746136942075</v>
      </c>
      <c r="AU1460">
        <v>621.34119692770116</v>
      </c>
      <c r="AV1460">
        <v>559.6904042442668</v>
      </c>
      <c r="AW1460">
        <v>569.84437782586542</v>
      </c>
      <c r="AX1460">
        <v>567.19917268894801</v>
      </c>
      <c r="AY1460">
        <v>571.88972704194839</v>
      </c>
      <c r="AZ1460">
        <v>4.0929043547827053</v>
      </c>
      <c r="BA1460">
        <v>-10.713133262887558</v>
      </c>
      <c r="BB1460">
        <v>37.589072089665287</v>
      </c>
      <c r="BC1460">
        <v>968.41889606002871</v>
      </c>
      <c r="BD1460">
        <v>7799.6433063774393</v>
      </c>
      <c r="BE1460" s="33">
        <v>0.12004166779418786</v>
      </c>
      <c r="BF1460" s="33"/>
    </row>
    <row r="1461" spans="3:58" x14ac:dyDescent="0.3">
      <c r="C1461" s="34">
        <v>44190</v>
      </c>
      <c r="D1461">
        <v>23010.249347068326</v>
      </c>
      <c r="E1461">
        <v>180.21523986086552</v>
      </c>
      <c r="F1461">
        <v>604.80803551944837</v>
      </c>
      <c r="G1461">
        <v>996.01776427122797</v>
      </c>
      <c r="H1461">
        <v>1344.3607772830521</v>
      </c>
      <c r="I1461">
        <v>661.3760142559837</v>
      </c>
      <c r="J1461" t="s">
        <v>310</v>
      </c>
      <c r="K1461">
        <v>280.92364269331216</v>
      </c>
      <c r="L1461">
        <v>324.65644700570925</v>
      </c>
      <c r="M1461">
        <v>333.15081972973519</v>
      </c>
      <c r="N1461">
        <v>1337.8579201998814</v>
      </c>
      <c r="O1461">
        <v>21.292923824311917</v>
      </c>
      <c r="P1461">
        <v>15.860404116010661</v>
      </c>
      <c r="Q1461">
        <v>3.6036202906819086</v>
      </c>
      <c r="R1461">
        <v>1654.5772209833551</v>
      </c>
      <c r="S1461">
        <v>1467.6523693121919</v>
      </c>
      <c r="T1461">
        <v>5899.9536092330409</v>
      </c>
      <c r="U1461">
        <v>2400.8139733070902</v>
      </c>
      <c r="V1461">
        <v>440.48049366242458</v>
      </c>
      <c r="W1461">
        <v>23.449999809265137</v>
      </c>
      <c r="X1461">
        <v>0.95382501184940338</v>
      </c>
      <c r="Y1461">
        <v>2</v>
      </c>
      <c r="Z1461" t="s">
        <v>310</v>
      </c>
      <c r="AA1461" t="s">
        <v>310</v>
      </c>
      <c r="AB1461" t="s">
        <v>310</v>
      </c>
      <c r="AC1461" t="s">
        <v>310</v>
      </c>
      <c r="AD1461" t="s">
        <v>310</v>
      </c>
      <c r="AE1461">
        <v>13505.623352624316</v>
      </c>
      <c r="AF1461">
        <v>91.075000762939453</v>
      </c>
      <c r="AG1461">
        <v>8.4525003433227539</v>
      </c>
      <c r="AH1461">
        <v>347.82501220703125</v>
      </c>
      <c r="AI1461">
        <v>20.704166730244953</v>
      </c>
      <c r="AJ1461">
        <v>0.97500002384185791</v>
      </c>
      <c r="AK1461">
        <v>6200</v>
      </c>
      <c r="AL1461">
        <v>-9.4098698186008342E-2</v>
      </c>
      <c r="AM1461">
        <v>-5.9117287771395981E-3</v>
      </c>
      <c r="AN1461">
        <v>-2.4184886222331867E-2</v>
      </c>
      <c r="AO1461" t="s">
        <v>310</v>
      </c>
      <c r="AP1461">
        <v>7.4558052209576587E-3</v>
      </c>
      <c r="AQ1461">
        <v>2.7204369729508842</v>
      </c>
      <c r="AR1461">
        <v>39296.137746567132</v>
      </c>
      <c r="AS1461">
        <v>30674.503831305952</v>
      </c>
      <c r="AT1461">
        <v>511.93034603097277</v>
      </c>
      <c r="AU1461">
        <v>620.00051042255541</v>
      </c>
      <c r="AV1461">
        <v>557.63477244606952</v>
      </c>
      <c r="AW1461">
        <v>568.61255684849664</v>
      </c>
      <c r="AX1461">
        <v>566.05243727867764</v>
      </c>
      <c r="AY1461">
        <v>569.88351131538434</v>
      </c>
      <c r="AZ1461">
        <v>4.0269955223214824</v>
      </c>
      <c r="BA1461">
        <v>-10.318552115324934</v>
      </c>
      <c r="BB1461">
        <v>43.882063912456864</v>
      </c>
      <c r="BC1461">
        <v>991.5310612806054</v>
      </c>
      <c r="BD1461">
        <v>7800.3455513805884</v>
      </c>
      <c r="BE1461" s="33">
        <v>0.11029166541993618</v>
      </c>
      <c r="BF1461" s="33"/>
    </row>
    <row r="1462" spans="3:58" x14ac:dyDescent="0.3">
      <c r="C1462" s="34">
        <v>44191</v>
      </c>
      <c r="D1462">
        <v>23001.743744788513</v>
      </c>
      <c r="E1462">
        <v>181.151985527656</v>
      </c>
      <c r="F1462">
        <v>604.96953489820487</v>
      </c>
      <c r="G1462">
        <v>996.0172831811625</v>
      </c>
      <c r="H1462">
        <v>1345.0499792747121</v>
      </c>
      <c r="I1462">
        <v>662.37541623321351</v>
      </c>
      <c r="J1462" t="s">
        <v>310</v>
      </c>
      <c r="K1462">
        <v>283.48566656194515</v>
      </c>
      <c r="L1462">
        <v>339.85595251538581</v>
      </c>
      <c r="M1462">
        <v>339.56670413041172</v>
      </c>
      <c r="N1462">
        <v>1337.9464402779172</v>
      </c>
      <c r="O1462">
        <v>21.33807245772638</v>
      </c>
      <c r="P1462">
        <v>15.910687287026626</v>
      </c>
      <c r="Q1462">
        <v>3.5226197827766184</v>
      </c>
      <c r="R1462">
        <v>1654.5724427461766</v>
      </c>
      <c r="S1462">
        <v>1454.2684131162002</v>
      </c>
      <c r="T1462">
        <v>5900.0048717829968</v>
      </c>
      <c r="U1462">
        <v>2399.7901368580006</v>
      </c>
      <c r="V1462">
        <v>440.11735217662425</v>
      </c>
      <c r="W1462">
        <v>23.5</v>
      </c>
      <c r="X1462">
        <v>0.96892498433589935</v>
      </c>
      <c r="Y1462">
        <v>2.0649999380111694</v>
      </c>
      <c r="Z1462" t="s">
        <v>310</v>
      </c>
      <c r="AA1462" t="s">
        <v>310</v>
      </c>
      <c r="AB1462" t="s">
        <v>310</v>
      </c>
      <c r="AC1462" t="s">
        <v>310</v>
      </c>
      <c r="AD1462" t="s">
        <v>310</v>
      </c>
      <c r="AE1462">
        <v>13408.756440080531</v>
      </c>
      <c r="AF1462">
        <v>90.850002288818359</v>
      </c>
      <c r="AG1462">
        <v>8.3325002193450928</v>
      </c>
      <c r="AH1462">
        <v>345.50000762939453</v>
      </c>
      <c r="AI1462">
        <v>20.270833412806194</v>
      </c>
      <c r="AJ1462">
        <v>1.1000000238418579</v>
      </c>
      <c r="AK1462">
        <v>6200</v>
      </c>
      <c r="AL1462">
        <v>-0.11918247587529461</v>
      </c>
      <c r="AM1462">
        <v>-6.0790880654649848E-3</v>
      </c>
      <c r="AN1462">
        <v>-2.7744413087526971E-2</v>
      </c>
      <c r="AO1462" t="s">
        <v>310</v>
      </c>
      <c r="AP1462">
        <v>7.6688353236254898E-3</v>
      </c>
      <c r="AQ1462">
        <v>2.6984678507416868</v>
      </c>
      <c r="AR1462">
        <v>39841.676692798457</v>
      </c>
      <c r="AS1462">
        <v>30477.029723698612</v>
      </c>
      <c r="AT1462">
        <v>512.28402681246223</v>
      </c>
      <c r="AU1462">
        <v>619.97706552524073</v>
      </c>
      <c r="AV1462">
        <v>556.06031960796327</v>
      </c>
      <c r="AW1462">
        <v>566.86543685090498</v>
      </c>
      <c r="AX1462">
        <v>564.23076334369796</v>
      </c>
      <c r="AY1462">
        <v>568.29624196332009</v>
      </c>
      <c r="AZ1462">
        <v>3.8908822615164245</v>
      </c>
      <c r="BA1462">
        <v>-9.9184485608691286</v>
      </c>
      <c r="BB1462">
        <v>51.48954701235121</v>
      </c>
      <c r="BC1462">
        <v>1000.0951768022013</v>
      </c>
      <c r="BD1462">
        <v>7799.4428688072276</v>
      </c>
      <c r="BE1462" s="33">
        <v>0.11000416738291581</v>
      </c>
      <c r="BF1462" s="33"/>
    </row>
    <row r="1463" spans="3:58" x14ac:dyDescent="0.3">
      <c r="C1463" s="34">
        <v>44192</v>
      </c>
      <c r="D1463">
        <v>23000.070925805587</v>
      </c>
      <c r="E1463">
        <v>179.61964818307032</v>
      </c>
      <c r="F1463">
        <v>604.62865089935667</v>
      </c>
      <c r="G1463">
        <v>996.14717565377953</v>
      </c>
      <c r="H1463">
        <v>1345.2102233476767</v>
      </c>
      <c r="I1463">
        <v>663.91922995014272</v>
      </c>
      <c r="J1463" t="s">
        <v>310</v>
      </c>
      <c r="K1463">
        <v>289.50357922748287</v>
      </c>
      <c r="L1463">
        <v>343.78606494858496</v>
      </c>
      <c r="M1463">
        <v>341.68581816666131</v>
      </c>
      <c r="N1463">
        <v>1336.3634479813857</v>
      </c>
      <c r="O1463">
        <v>21.298643667966331</v>
      </c>
      <c r="P1463">
        <v>15.870555823683915</v>
      </c>
      <c r="Q1463">
        <v>3.6347597438822388</v>
      </c>
      <c r="R1463">
        <v>1656.3413142523445</v>
      </c>
      <c r="S1463">
        <v>1461.6488952903371</v>
      </c>
      <c r="T1463">
        <v>5900.070891808994</v>
      </c>
      <c r="U1463">
        <v>2399.2292550476304</v>
      </c>
      <c r="V1463">
        <v>441.00460724763121</v>
      </c>
      <c r="W1463">
        <v>23.5</v>
      </c>
      <c r="X1463">
        <v>0.97785000503063202</v>
      </c>
      <c r="Y1463">
        <v>1.9599999487400055</v>
      </c>
      <c r="Z1463" t="s">
        <v>310</v>
      </c>
      <c r="AA1463" t="s">
        <v>310</v>
      </c>
      <c r="AB1463" t="s">
        <v>310</v>
      </c>
      <c r="AC1463" t="s">
        <v>310</v>
      </c>
      <c r="AD1463" t="s">
        <v>310</v>
      </c>
      <c r="AE1463">
        <v>13427.758244366392</v>
      </c>
      <c r="AF1463">
        <v>90.950000762939453</v>
      </c>
      <c r="AG1463">
        <v>8.4650003910064697</v>
      </c>
      <c r="AH1463">
        <v>343.07499694824219</v>
      </c>
      <c r="AI1463">
        <v>20.299999793370564</v>
      </c>
      <c r="AJ1463">
        <v>1.1000000238418579</v>
      </c>
      <c r="AK1463">
        <v>6200</v>
      </c>
      <c r="AL1463">
        <v>-0.11980517367074099</v>
      </c>
      <c r="AM1463">
        <v>-6.0733886744879818E-3</v>
      </c>
      <c r="AN1463">
        <v>-2.7586567797142688E-2</v>
      </c>
      <c r="AO1463" t="s">
        <v>310</v>
      </c>
      <c r="AP1463">
        <v>7.7203572719637785E-3</v>
      </c>
      <c r="AQ1463">
        <v>2.6987753885397079</v>
      </c>
      <c r="AR1463">
        <v>39832.714957141674</v>
      </c>
      <c r="AS1463">
        <v>30528.580405097156</v>
      </c>
      <c r="AT1463">
        <v>511.6150150207323</v>
      </c>
      <c r="AU1463">
        <v>619.99742837219696</v>
      </c>
      <c r="AV1463">
        <v>555.28513017516104</v>
      </c>
      <c r="AW1463">
        <v>566.14519801778215</v>
      </c>
      <c r="AX1463">
        <v>563.38843878026296</v>
      </c>
      <c r="AY1463">
        <v>567.69499817779615</v>
      </c>
      <c r="AZ1463">
        <v>3.6860489932596585</v>
      </c>
      <c r="BA1463">
        <v>-9.8193557837800576</v>
      </c>
      <c r="BB1463">
        <v>53.16996660398263</v>
      </c>
      <c r="BC1463">
        <v>1020.7140935851457</v>
      </c>
      <c r="BD1463">
        <v>7799.3518402593772</v>
      </c>
      <c r="BE1463" s="33">
        <v>0.10859583349277575</v>
      </c>
      <c r="BF1463" s="33"/>
    </row>
    <row r="1464" spans="3:58" x14ac:dyDescent="0.3">
      <c r="C1464" s="34">
        <v>44193</v>
      </c>
      <c r="D1464">
        <v>23002.407391967088</v>
      </c>
      <c r="E1464">
        <v>177.62516153525519</v>
      </c>
      <c r="F1464">
        <v>604.58309995979971</v>
      </c>
      <c r="G1464">
        <v>996.85764163843567</v>
      </c>
      <c r="H1464">
        <v>1345.0030817004465</v>
      </c>
      <c r="I1464">
        <v>663.79293329727147</v>
      </c>
      <c r="J1464" t="s">
        <v>310</v>
      </c>
      <c r="K1464">
        <v>283.06983497099105</v>
      </c>
      <c r="L1464">
        <v>330.57684161193259</v>
      </c>
      <c r="M1464">
        <v>334.32446786716906</v>
      </c>
      <c r="N1464">
        <v>1335.7440971235185</v>
      </c>
      <c r="O1464">
        <v>21.197127635100056</v>
      </c>
      <c r="P1464">
        <v>15.762938155002283</v>
      </c>
      <c r="Q1464">
        <v>3.6994897035031533</v>
      </c>
      <c r="R1464">
        <v>1655.6759884674161</v>
      </c>
      <c r="S1464">
        <v>1497.6052035149714</v>
      </c>
      <c r="T1464">
        <v>5899.9076999837016</v>
      </c>
      <c r="U1464">
        <v>2400.6421339356584</v>
      </c>
      <c r="V1464">
        <v>442.21495812660169</v>
      </c>
      <c r="W1464">
        <v>23.5</v>
      </c>
      <c r="X1464">
        <v>0.97379998862743378</v>
      </c>
      <c r="Y1464">
        <v>1.8600000143051147</v>
      </c>
      <c r="Z1464" t="s">
        <v>310</v>
      </c>
      <c r="AA1464" t="s">
        <v>310</v>
      </c>
      <c r="AB1464" t="s">
        <v>310</v>
      </c>
      <c r="AC1464" t="s">
        <v>310</v>
      </c>
      <c r="AD1464" t="s">
        <v>310</v>
      </c>
      <c r="AE1464">
        <v>13553.708905816329</v>
      </c>
      <c r="AF1464">
        <v>91</v>
      </c>
      <c r="AG1464">
        <v>8.25</v>
      </c>
      <c r="AH1464">
        <v>343.22499847412109</v>
      </c>
      <c r="AI1464">
        <v>21.37916652361552</v>
      </c>
      <c r="AJ1464">
        <v>1.1000000238418579</v>
      </c>
      <c r="AK1464">
        <v>6200</v>
      </c>
      <c r="AL1464">
        <v>-0.12169209233752981</v>
      </c>
      <c r="AM1464">
        <v>-6.1171283048576438E-3</v>
      </c>
      <c r="AN1464">
        <v>-2.7668346419232867E-2</v>
      </c>
      <c r="AO1464" t="s">
        <v>310</v>
      </c>
      <c r="AP1464">
        <v>7.7628786345363054E-3</v>
      </c>
      <c r="AQ1464">
        <v>2.6917215284522493</v>
      </c>
      <c r="AR1464">
        <v>39677.637227032639</v>
      </c>
      <c r="AS1464">
        <v>31187.120606514785</v>
      </c>
      <c r="AT1464">
        <v>510.06156800722385</v>
      </c>
      <c r="AU1464">
        <v>619.97064234931509</v>
      </c>
      <c r="AV1464">
        <v>557.06719930944882</v>
      </c>
      <c r="AW1464">
        <v>565.8020313496047</v>
      </c>
      <c r="AX1464">
        <v>562.86053447159384</v>
      </c>
      <c r="AY1464">
        <v>569.45839083356032</v>
      </c>
      <c r="AZ1464">
        <v>3.7549837512057085</v>
      </c>
      <c r="BA1464">
        <v>-10.158512590816239</v>
      </c>
      <c r="BB1464">
        <v>48.670534157640759</v>
      </c>
      <c r="BC1464">
        <v>1024.0460417947256</v>
      </c>
      <c r="BD1464">
        <v>7801.185715050975</v>
      </c>
      <c r="BE1464" s="33">
        <v>0.11017499895145495</v>
      </c>
      <c r="BF1464" s="33"/>
    </row>
    <row r="1465" spans="3:58" x14ac:dyDescent="0.3">
      <c r="C1465" s="34">
        <v>44194</v>
      </c>
      <c r="D1465">
        <v>23000.483362084979</v>
      </c>
      <c r="E1465">
        <v>177.22493267988835</v>
      </c>
      <c r="F1465">
        <v>612.42060655892226</v>
      </c>
      <c r="G1465">
        <v>995.56825293123154</v>
      </c>
      <c r="H1465">
        <v>1344.827577834151</v>
      </c>
      <c r="I1465">
        <v>664.54319318689306</v>
      </c>
      <c r="J1465" t="s">
        <v>310</v>
      </c>
      <c r="K1465">
        <v>290.97361128986859</v>
      </c>
      <c r="L1465">
        <v>354.1981358195319</v>
      </c>
      <c r="M1465">
        <v>344.92637304640789</v>
      </c>
      <c r="N1465">
        <v>1335.5469141702638</v>
      </c>
      <c r="O1465">
        <v>21.029774087111321</v>
      </c>
      <c r="P1465">
        <v>15.582315147722035</v>
      </c>
      <c r="Q1465">
        <v>3.8338605966306938</v>
      </c>
      <c r="R1465">
        <v>1648.9480730708444</v>
      </c>
      <c r="S1465">
        <v>1539.0759754407834</v>
      </c>
      <c r="T1465">
        <v>5900.3283708528243</v>
      </c>
      <c r="U1465">
        <v>2401.5089475073955</v>
      </c>
      <c r="V1465">
        <v>443.09175637885318</v>
      </c>
      <c r="W1465">
        <v>23.5</v>
      </c>
      <c r="X1465">
        <v>0.98672500252723694</v>
      </c>
      <c r="Y1465">
        <v>1.9300000369548798</v>
      </c>
      <c r="Z1465" t="s">
        <v>310</v>
      </c>
      <c r="AA1465" t="s">
        <v>310</v>
      </c>
      <c r="AB1465" t="s">
        <v>310</v>
      </c>
      <c r="AC1465" t="s">
        <v>310</v>
      </c>
      <c r="AD1465" t="s">
        <v>310</v>
      </c>
      <c r="AE1465">
        <v>13652.62084194865</v>
      </c>
      <c r="AF1465">
        <v>91.07499885559082</v>
      </c>
      <c r="AG1465">
        <v>8.2350001335144043</v>
      </c>
      <c r="AH1465">
        <v>346.65000915527344</v>
      </c>
      <c r="AI1465">
        <v>22.362500031789143</v>
      </c>
      <c r="AJ1465">
        <v>1.1000000238418579</v>
      </c>
      <c r="AK1465">
        <v>6200</v>
      </c>
      <c r="AL1465">
        <v>-0.12017272411852586</v>
      </c>
      <c r="AM1465">
        <v>-6.1635673046112061E-3</v>
      </c>
      <c r="AN1465">
        <v>-2.7406187782170344E-2</v>
      </c>
      <c r="AO1465" t="s">
        <v>310</v>
      </c>
      <c r="AP1465">
        <v>7.3721215729012227E-3</v>
      </c>
      <c r="AQ1465">
        <v>2.681051015916835</v>
      </c>
      <c r="AR1465">
        <v>40355.124679958513</v>
      </c>
      <c r="AS1465">
        <v>33644.148203042969</v>
      </c>
      <c r="AT1465">
        <v>508.92221354078526</v>
      </c>
      <c r="AU1465">
        <v>627.76040958274291</v>
      </c>
      <c r="AV1465">
        <v>565.40479068586137</v>
      </c>
      <c r="AW1465">
        <v>575.57786306980836</v>
      </c>
      <c r="AX1465">
        <v>573.29850341926203</v>
      </c>
      <c r="AY1465">
        <v>577.54898409427881</v>
      </c>
      <c r="AZ1465">
        <v>3.3254442704663361</v>
      </c>
      <c r="BA1465">
        <v>-9.2911963678632628</v>
      </c>
      <c r="BB1465">
        <v>61.283053786291219</v>
      </c>
      <c r="BC1465">
        <v>999.12200798365632</v>
      </c>
      <c r="BD1465">
        <v>7800.1703908805603</v>
      </c>
      <c r="BE1465" s="33">
        <v>0.11581250093877316</v>
      </c>
      <c r="BF1465" s="33"/>
    </row>
    <row r="1466" spans="3:58" x14ac:dyDescent="0.3">
      <c r="C1466" s="34">
        <v>44195</v>
      </c>
      <c r="D1466">
        <v>22998.530912066482</v>
      </c>
      <c r="E1466">
        <v>178.91672066837185</v>
      </c>
      <c r="F1466">
        <v>615.14492041076267</v>
      </c>
      <c r="G1466">
        <v>997.83062847090889</v>
      </c>
      <c r="H1466">
        <v>1345.6487017522893</v>
      </c>
      <c r="I1466">
        <v>663.54434452266867</v>
      </c>
      <c r="J1466" t="s">
        <v>310</v>
      </c>
      <c r="K1466">
        <v>269.03933997649159</v>
      </c>
      <c r="L1466">
        <v>318.92363657001914</v>
      </c>
      <c r="M1466">
        <v>326.04095581242791</v>
      </c>
      <c r="N1466">
        <v>1338.1211524070452</v>
      </c>
      <c r="O1466">
        <v>20.727050449696378</v>
      </c>
      <c r="P1466">
        <v>15.307578842482291</v>
      </c>
      <c r="Q1466">
        <v>3.6910317642134314</v>
      </c>
      <c r="R1466">
        <v>1650.5931820541382</v>
      </c>
      <c r="S1466">
        <v>1512.8924069514503</v>
      </c>
      <c r="T1466">
        <v>5899.8325201202606</v>
      </c>
      <c r="U1466">
        <v>2401.4316988500041</v>
      </c>
      <c r="V1466">
        <v>445.02737440150929</v>
      </c>
      <c r="W1466">
        <v>23.5</v>
      </c>
      <c r="X1466">
        <v>0.98602499067783356</v>
      </c>
      <c r="Y1466">
        <v>1.9450000524520874</v>
      </c>
      <c r="Z1466" t="s">
        <v>310</v>
      </c>
      <c r="AA1466" t="s">
        <v>310</v>
      </c>
      <c r="AB1466" t="s">
        <v>310</v>
      </c>
      <c r="AC1466" t="s">
        <v>310</v>
      </c>
      <c r="AD1466" t="s">
        <v>310</v>
      </c>
      <c r="AE1466">
        <v>13690.0754413821</v>
      </c>
      <c r="AF1466">
        <v>90.875001907348633</v>
      </c>
      <c r="AG1466">
        <v>8.3575003147125244</v>
      </c>
      <c r="AH1466">
        <v>350.84999847412109</v>
      </c>
      <c r="AI1466">
        <v>25.03333306312561</v>
      </c>
      <c r="AJ1466">
        <v>1.324999988079071</v>
      </c>
      <c r="AK1466">
        <v>6200</v>
      </c>
      <c r="AL1466">
        <v>-8.7610599183162177E-2</v>
      </c>
      <c r="AM1466">
        <v>-5.9105416396791977E-3</v>
      </c>
      <c r="AN1466">
        <v>-2.2570517761871349E-2</v>
      </c>
      <c r="AO1466" t="s">
        <v>310</v>
      </c>
      <c r="AP1466">
        <v>6.7508293190419559E-3</v>
      </c>
      <c r="AQ1466">
        <v>2.721276486147632</v>
      </c>
      <c r="AR1466">
        <v>39325.616546639467</v>
      </c>
      <c r="AS1466">
        <v>34113.329111745836</v>
      </c>
      <c r="AT1466">
        <v>510.334139911656</v>
      </c>
      <c r="AU1466">
        <v>630.05260687427074</v>
      </c>
      <c r="AV1466">
        <v>573.67693446454086</v>
      </c>
      <c r="AW1466">
        <v>579.58874868964267</v>
      </c>
      <c r="AX1466">
        <v>576.80459404817577</v>
      </c>
      <c r="AY1466">
        <v>584.23906810588824</v>
      </c>
      <c r="AZ1466">
        <v>4.0816432097368391</v>
      </c>
      <c r="BA1466">
        <v>-10.853605411377782</v>
      </c>
      <c r="BB1466">
        <v>37.519956048402989</v>
      </c>
      <c r="BC1466">
        <v>1033.9550991544386</v>
      </c>
      <c r="BD1466">
        <v>7799.8405565084022</v>
      </c>
      <c r="BE1466" s="33">
        <v>0.12567916543533406</v>
      </c>
      <c r="BF1466" s="33"/>
    </row>
    <row r="1467" spans="3:58" x14ac:dyDescent="0.3">
      <c r="C1467" s="34">
        <v>44196</v>
      </c>
      <c r="D1467">
        <v>22764.061189399832</v>
      </c>
      <c r="E1467">
        <v>179.88839564697639</v>
      </c>
      <c r="F1467">
        <v>612.32034147042157</v>
      </c>
      <c r="G1467">
        <v>997.9788472462418</v>
      </c>
      <c r="H1467">
        <v>1345.1087419851115</v>
      </c>
      <c r="I1467">
        <v>661.85029846122609</v>
      </c>
      <c r="J1467" t="s">
        <v>310</v>
      </c>
      <c r="K1467">
        <v>258.08126414243242</v>
      </c>
      <c r="L1467">
        <v>303.62537128795458</v>
      </c>
      <c r="M1467">
        <v>316.22467202169724</v>
      </c>
      <c r="N1467">
        <v>1335.9979128571658</v>
      </c>
      <c r="O1467">
        <v>20.791869460577932</v>
      </c>
      <c r="P1467">
        <v>15.40633898302719</v>
      </c>
      <c r="Q1467">
        <v>3.7477600093226937</v>
      </c>
      <c r="R1467">
        <v>1654.1392895686713</v>
      </c>
      <c r="S1467">
        <v>1522.2774928884749</v>
      </c>
      <c r="T1467">
        <v>5900.0248804798457</v>
      </c>
      <c r="U1467">
        <v>2396.2501679735133</v>
      </c>
      <c r="V1467">
        <v>444.95613502250234</v>
      </c>
      <c r="W1467">
        <v>23.200000286102295</v>
      </c>
      <c r="X1467">
        <v>0.97839997708797455</v>
      </c>
      <c r="Y1467">
        <v>2</v>
      </c>
      <c r="Z1467" t="s">
        <v>310</v>
      </c>
      <c r="AA1467" t="s">
        <v>310</v>
      </c>
      <c r="AB1467" t="s">
        <v>310</v>
      </c>
      <c r="AC1467" t="s">
        <v>310</v>
      </c>
      <c r="AD1467" t="s">
        <v>310</v>
      </c>
      <c r="AE1467">
        <v>13543.255462652813</v>
      </c>
      <c r="AF1467">
        <v>90.724998474121094</v>
      </c>
      <c r="AG1467">
        <v>8.4049999713897705</v>
      </c>
      <c r="AH1467">
        <v>350.92500305175781</v>
      </c>
      <c r="AI1467">
        <v>24.962500254313152</v>
      </c>
      <c r="AJ1467">
        <v>1.3999999761581421</v>
      </c>
      <c r="AK1467">
        <v>6200</v>
      </c>
      <c r="AL1467">
        <v>-0.10334517040152202</v>
      </c>
      <c r="AM1467">
        <v>-5.6771392846452573E-3</v>
      </c>
      <c r="AN1467">
        <v>-2.5712934747344266E-2</v>
      </c>
      <c r="AO1467" t="s">
        <v>310</v>
      </c>
      <c r="AP1467">
        <v>5.5620533054010803E-3</v>
      </c>
      <c r="AQ1467">
        <v>2.8404121549264114</v>
      </c>
      <c r="AR1467">
        <v>38885.060897690397</v>
      </c>
      <c r="AS1467">
        <v>33523.912687877615</v>
      </c>
      <c r="AT1467">
        <v>508.41474288179313</v>
      </c>
      <c r="AU1467">
        <v>627.36033051577044</v>
      </c>
      <c r="AV1467">
        <v>568.47772531325802</v>
      </c>
      <c r="AW1467">
        <v>575.42950188108614</v>
      </c>
      <c r="AX1467">
        <v>572.42324826159586</v>
      </c>
      <c r="AY1467">
        <v>579.52687493377448</v>
      </c>
      <c r="AZ1467">
        <v>4.1556029917757327</v>
      </c>
      <c r="BA1467">
        <v>-11.48924205502893</v>
      </c>
      <c r="BB1467">
        <v>29.962530109944389</v>
      </c>
      <c r="BC1467">
        <v>1003.7022584743216</v>
      </c>
      <c r="BD1467">
        <v>7798.9802201200664</v>
      </c>
      <c r="BE1467" s="33">
        <v>0.12631250265985727</v>
      </c>
      <c r="BF1467" s="33"/>
    </row>
    <row r="1468" spans="3:58" x14ac:dyDescent="0.3">
      <c r="C1468" s="34">
        <v>44197</v>
      </c>
      <c r="D1468">
        <v>22999.339107107193</v>
      </c>
      <c r="E1468">
        <v>180.41078757452544</v>
      </c>
      <c r="F1468">
        <v>607.1634630023309</v>
      </c>
      <c r="G1468">
        <v>997.65392079892979</v>
      </c>
      <c r="H1468">
        <v>1343.5133463046648</v>
      </c>
      <c r="I1468">
        <v>665.59348104366927</v>
      </c>
      <c r="J1468" t="s">
        <v>310</v>
      </c>
      <c r="K1468">
        <v>269.44274241635912</v>
      </c>
      <c r="L1468">
        <v>310.15061453593501</v>
      </c>
      <c r="M1468">
        <v>321.06108152124676</v>
      </c>
      <c r="N1468">
        <v>1335.6040718517695</v>
      </c>
      <c r="O1468">
        <v>21.035704250688067</v>
      </c>
      <c r="P1468">
        <v>15.596745056947752</v>
      </c>
      <c r="Q1468">
        <v>3.7790570606609117</v>
      </c>
      <c r="R1468">
        <v>1706.8344829273299</v>
      </c>
      <c r="S1468">
        <v>1472.0876983450453</v>
      </c>
      <c r="T1468">
        <v>5899.8389116630797</v>
      </c>
      <c r="U1468">
        <v>2381.5640284325332</v>
      </c>
      <c r="V1468">
        <v>443.30067009093966</v>
      </c>
      <c r="W1468">
        <v>22.800000667572021</v>
      </c>
      <c r="X1468">
        <v>0.98699997365474701</v>
      </c>
      <c r="Y1468">
        <v>1.9449999630451202</v>
      </c>
      <c r="Z1468" t="s">
        <v>310</v>
      </c>
      <c r="AA1468" t="s">
        <v>310</v>
      </c>
      <c r="AB1468" t="s">
        <v>310</v>
      </c>
      <c r="AC1468" t="s">
        <v>310</v>
      </c>
      <c r="AD1468" t="s">
        <v>310</v>
      </c>
      <c r="AE1468">
        <v>13540.713695545572</v>
      </c>
      <c r="AF1468">
        <v>90.850000381469727</v>
      </c>
      <c r="AG1468">
        <v>8.4024996757507324</v>
      </c>
      <c r="AH1468">
        <v>349.62499237060547</v>
      </c>
      <c r="AI1468">
        <v>24.904166380564373</v>
      </c>
      <c r="AJ1468">
        <v>0.95000000298023224</v>
      </c>
      <c r="AK1468">
        <v>6200</v>
      </c>
      <c r="AL1468">
        <v>-0.15516842838645281</v>
      </c>
      <c r="AM1468">
        <v>-5.6787919889928493E-3</v>
      </c>
      <c r="AN1468">
        <v>-2.223270996766278E-2</v>
      </c>
      <c r="AO1468" t="s">
        <v>310</v>
      </c>
      <c r="AP1468">
        <v>5.8091817539434711E-3</v>
      </c>
      <c r="AQ1468">
        <v>2.7410685394512715</v>
      </c>
      <c r="AR1468">
        <v>39150.656961878216</v>
      </c>
      <c r="AS1468">
        <v>32936.76739100695</v>
      </c>
      <c r="AT1468">
        <v>508.32248017064148</v>
      </c>
      <c r="AU1468">
        <v>622.00076995294921</v>
      </c>
      <c r="AV1468">
        <v>570.07258734056757</v>
      </c>
      <c r="AW1468">
        <v>577.04394856472322</v>
      </c>
      <c r="AX1468">
        <v>574.68949872003441</v>
      </c>
      <c r="AY1468">
        <v>580.03104620219312</v>
      </c>
      <c r="AZ1468">
        <v>4.7414982783807593</v>
      </c>
      <c r="BA1468">
        <v>-11.063237452144634</v>
      </c>
      <c r="BB1468">
        <v>34.308196916068262</v>
      </c>
      <c r="BC1468">
        <v>975.89527449404852</v>
      </c>
      <c r="BD1468">
        <v>7792.3781222953758</v>
      </c>
      <c r="BE1468" s="33">
        <v>0.11565000005066395</v>
      </c>
      <c r="BF1468" s="33"/>
    </row>
    <row r="1469" spans="3:58" x14ac:dyDescent="0.3">
      <c r="C1469" s="34">
        <v>44198</v>
      </c>
      <c r="D1469">
        <v>23011.670960880023</v>
      </c>
      <c r="E1469">
        <v>181.22594592705371</v>
      </c>
      <c r="F1469">
        <v>599.46852569180419</v>
      </c>
      <c r="G1469">
        <v>997.06273612086397</v>
      </c>
      <c r="H1469">
        <v>1339.7045136364427</v>
      </c>
      <c r="I1469">
        <v>667.05996662054679</v>
      </c>
      <c r="J1469" t="s">
        <v>310</v>
      </c>
      <c r="K1469">
        <v>267.81656727534067</v>
      </c>
      <c r="L1469">
        <v>310.78615104770648</v>
      </c>
      <c r="M1469">
        <v>319.28611528031638</v>
      </c>
      <c r="N1469">
        <v>1336.6077621080706</v>
      </c>
      <c r="O1469">
        <v>20.964667684951543</v>
      </c>
      <c r="P1469">
        <v>15.553678630483857</v>
      </c>
      <c r="Q1469">
        <v>3.553035093076585</v>
      </c>
      <c r="R1469">
        <v>1701.4959178099514</v>
      </c>
      <c r="S1469">
        <v>1437.8414973444085</v>
      </c>
      <c r="T1469">
        <v>5899.6671088058292</v>
      </c>
      <c r="U1469">
        <v>2397.8032913874231</v>
      </c>
      <c r="V1469">
        <v>443.82446639045037</v>
      </c>
      <c r="W1469">
        <v>22.849999904632568</v>
      </c>
      <c r="X1469">
        <v>1.0000999569892883</v>
      </c>
      <c r="Y1469">
        <v>1.9500000178813934</v>
      </c>
      <c r="Z1469" t="s">
        <v>310</v>
      </c>
      <c r="AA1469" t="s">
        <v>310</v>
      </c>
      <c r="AB1469" t="s">
        <v>310</v>
      </c>
      <c r="AC1469" t="s">
        <v>310</v>
      </c>
      <c r="AD1469" t="s">
        <v>310</v>
      </c>
      <c r="AE1469">
        <v>13588.037336900125</v>
      </c>
      <c r="AF1469">
        <v>90.975000381469727</v>
      </c>
      <c r="AG1469">
        <v>8.3849999904632568</v>
      </c>
      <c r="AH1469">
        <v>349.44999694824219</v>
      </c>
      <c r="AI1469">
        <v>24.291666746139526</v>
      </c>
      <c r="AJ1469">
        <v>0.80000001192092896</v>
      </c>
      <c r="AK1469">
        <v>6200</v>
      </c>
      <c r="AL1469">
        <v>-8.828735679299031E-2</v>
      </c>
      <c r="AM1469">
        <v>-5.8722916259709131E-3</v>
      </c>
      <c r="AN1469">
        <v>-2.3669491312880719E-2</v>
      </c>
      <c r="AO1469" t="s">
        <v>310</v>
      </c>
      <c r="AP1469">
        <v>6.8627476597050248E-3</v>
      </c>
      <c r="AQ1469">
        <v>2.7605705640066684</v>
      </c>
      <c r="AR1469">
        <v>39469.470983730607</v>
      </c>
      <c r="AS1469">
        <v>30240.097343379908</v>
      </c>
      <c r="AT1469">
        <v>508.54746119190389</v>
      </c>
      <c r="AU1469">
        <v>613.60177130217437</v>
      </c>
      <c r="AV1469">
        <v>554.39262835937018</v>
      </c>
      <c r="AW1469">
        <v>564.38660244572009</v>
      </c>
      <c r="AX1469">
        <v>561.68454507334798</v>
      </c>
      <c r="AY1469">
        <v>566.28627912667969</v>
      </c>
      <c r="AZ1469">
        <v>4.3111946666883814</v>
      </c>
      <c r="BA1469">
        <v>-10.833802161947093</v>
      </c>
      <c r="BB1469">
        <v>35.205798922161996</v>
      </c>
      <c r="BC1469">
        <v>974.35758063267906</v>
      </c>
      <c r="BD1469">
        <v>7802.9327989221629</v>
      </c>
      <c r="BE1469" s="33">
        <v>0.11712499956289928</v>
      </c>
      <c r="BF1469" s="33"/>
    </row>
    <row r="1470" spans="3:58" x14ac:dyDescent="0.3">
      <c r="C1470" s="34">
        <v>44199</v>
      </c>
      <c r="D1470">
        <v>23000.65733356111</v>
      </c>
      <c r="E1470">
        <v>180.2305253230719</v>
      </c>
      <c r="F1470">
        <v>605.0387097849565</v>
      </c>
      <c r="G1470">
        <v>996.45003403930559</v>
      </c>
      <c r="H1470">
        <v>1345.1235451245673</v>
      </c>
      <c r="I1470">
        <v>666.01899605794551</v>
      </c>
      <c r="J1470" t="s">
        <v>310</v>
      </c>
      <c r="K1470">
        <v>277.6673966858682</v>
      </c>
      <c r="L1470">
        <v>321.53611016738722</v>
      </c>
      <c r="M1470">
        <v>327.49985571467749</v>
      </c>
      <c r="N1470">
        <v>1337.086512446896</v>
      </c>
      <c r="O1470">
        <v>20.846036899772439</v>
      </c>
      <c r="P1470">
        <v>15.411445575375744</v>
      </c>
      <c r="Q1470">
        <v>3.5903256604899489</v>
      </c>
      <c r="R1470">
        <v>1697.3886215192886</v>
      </c>
      <c r="S1470">
        <v>1467.6970607096846</v>
      </c>
      <c r="T1470">
        <v>5900.0092152122515</v>
      </c>
      <c r="U1470">
        <v>2397.1658503123899</v>
      </c>
      <c r="V1470">
        <v>444.37546280697273</v>
      </c>
      <c r="W1470">
        <v>22.974999904632568</v>
      </c>
      <c r="X1470">
        <v>1.0065249502658844</v>
      </c>
      <c r="Y1470">
        <v>1.929999977350235</v>
      </c>
      <c r="Z1470" t="s">
        <v>310</v>
      </c>
      <c r="AA1470" t="s">
        <v>310</v>
      </c>
      <c r="AB1470" t="s">
        <v>310</v>
      </c>
      <c r="AC1470" t="s">
        <v>310</v>
      </c>
      <c r="AD1470" t="s">
        <v>310</v>
      </c>
      <c r="AE1470">
        <v>13733.285653332825</v>
      </c>
      <c r="AF1470">
        <v>90.850002288818359</v>
      </c>
      <c r="AG1470">
        <v>8.4249997138977051</v>
      </c>
      <c r="AH1470">
        <v>349.04999542236328</v>
      </c>
      <c r="AI1470">
        <v>25.870832761128742</v>
      </c>
      <c r="AJ1470">
        <v>0.80000001192092896</v>
      </c>
      <c r="AK1470">
        <v>6200</v>
      </c>
      <c r="AL1470">
        <v>-0.12114481739122537</v>
      </c>
      <c r="AM1470">
        <v>-6.2113410161478066E-3</v>
      </c>
      <c r="AN1470">
        <v>-2.7966677233815771E-2</v>
      </c>
      <c r="AO1470" t="s">
        <v>310</v>
      </c>
      <c r="AP1470">
        <v>7.4661691600244919E-3</v>
      </c>
      <c r="AQ1470">
        <v>2.6405547379024408</v>
      </c>
      <c r="AR1470">
        <v>39513.910500173188</v>
      </c>
      <c r="AS1470">
        <v>31331.274450974608</v>
      </c>
      <c r="AT1470">
        <v>509.13502253630088</v>
      </c>
      <c r="AU1470">
        <v>619.99327384554715</v>
      </c>
      <c r="AV1470">
        <v>555.59019188901289</v>
      </c>
      <c r="AW1470">
        <v>566.77833372149871</v>
      </c>
      <c r="AX1470">
        <v>564.26050760648718</v>
      </c>
      <c r="AY1470">
        <v>568.16017308681614</v>
      </c>
      <c r="AZ1470">
        <v>3.6053366865718273</v>
      </c>
      <c r="BA1470">
        <v>-10.362714950710817</v>
      </c>
      <c r="BB1470">
        <v>41.854108492938138</v>
      </c>
      <c r="BC1470">
        <v>1002.7161312696345</v>
      </c>
      <c r="BD1470">
        <v>7799.2553965097277</v>
      </c>
      <c r="BE1470" s="33">
        <v>0.11912916600704193</v>
      </c>
      <c r="BF1470" s="33"/>
    </row>
    <row r="1471" spans="3:58" x14ac:dyDescent="0.3">
      <c r="C1471" s="34">
        <v>44200</v>
      </c>
      <c r="D1471">
        <v>22997.500262356512</v>
      </c>
      <c r="E1471">
        <v>180.60061078080534</v>
      </c>
      <c r="F1471">
        <v>605.03182808042379</v>
      </c>
      <c r="G1471">
        <v>996.60184844859464</v>
      </c>
      <c r="H1471">
        <v>1345.4914526931041</v>
      </c>
      <c r="I1471">
        <v>666.76564549743341</v>
      </c>
      <c r="J1471" t="s">
        <v>310</v>
      </c>
      <c r="K1471">
        <v>281.65420176963562</v>
      </c>
      <c r="L1471">
        <v>325.3506994990114</v>
      </c>
      <c r="M1471">
        <v>331.09368985845572</v>
      </c>
      <c r="N1471">
        <v>1335.1546090688485</v>
      </c>
      <c r="O1471">
        <v>20.755766439207271</v>
      </c>
      <c r="P1471">
        <v>15.320207284380354</v>
      </c>
      <c r="Q1471">
        <v>3.6691385981200937</v>
      </c>
      <c r="R1471">
        <v>1698.6898922878449</v>
      </c>
      <c r="S1471">
        <v>1473.935930997141</v>
      </c>
      <c r="T1471">
        <v>5900.0162645735527</v>
      </c>
      <c r="U1471">
        <v>2398.0375300937344</v>
      </c>
      <c r="V1471">
        <v>445.17483011544931</v>
      </c>
      <c r="W1471">
        <v>23</v>
      </c>
      <c r="X1471">
        <v>1.0141249597072601</v>
      </c>
      <c r="Y1471">
        <v>1.9949999749660492</v>
      </c>
      <c r="Z1471" t="s">
        <v>310</v>
      </c>
      <c r="AA1471" t="s">
        <v>310</v>
      </c>
      <c r="AB1471" t="s">
        <v>310</v>
      </c>
      <c r="AC1471" t="s">
        <v>310</v>
      </c>
      <c r="AD1471" t="s">
        <v>310</v>
      </c>
      <c r="AE1471">
        <v>13633.939041323254</v>
      </c>
      <c r="AF1471">
        <v>90.950000762939453</v>
      </c>
      <c r="AG1471">
        <v>8.4174997806549072</v>
      </c>
      <c r="AH1471">
        <v>348.97499847412109</v>
      </c>
      <c r="AI1471">
        <v>25.266666253407795</v>
      </c>
      <c r="AJ1471">
        <v>0.95000000298023224</v>
      </c>
      <c r="AK1471">
        <v>6200</v>
      </c>
      <c r="AL1471">
        <v>-0.12465564796842188</v>
      </c>
      <c r="AM1471">
        <v>-6.3199839732633557E-3</v>
      </c>
      <c r="AN1471">
        <v>-2.8076320645426964E-2</v>
      </c>
      <c r="AO1471" t="s">
        <v>310</v>
      </c>
      <c r="AP1471">
        <v>7.8215827025039809E-3</v>
      </c>
      <c r="AQ1471">
        <v>2.6011768958613093</v>
      </c>
      <c r="AR1471">
        <v>39495.773214409062</v>
      </c>
      <c r="AS1471">
        <v>31147.506847460765</v>
      </c>
      <c r="AT1471">
        <v>510.00920464530225</v>
      </c>
      <c r="AU1471">
        <v>620.02260196360635</v>
      </c>
      <c r="AV1471">
        <v>556.46230019815994</v>
      </c>
      <c r="AW1471">
        <v>567.21200573714634</v>
      </c>
      <c r="AX1471">
        <v>564.5544986800254</v>
      </c>
      <c r="AY1471">
        <v>568.93078112647174</v>
      </c>
      <c r="AZ1471">
        <v>3.7482854506329946</v>
      </c>
      <c r="BA1471">
        <v>-10.077226850583688</v>
      </c>
      <c r="BB1471">
        <v>44.209866797371134</v>
      </c>
      <c r="BC1471">
        <v>955.74401774153546</v>
      </c>
      <c r="BD1471">
        <v>7799.0510247237207</v>
      </c>
      <c r="BE1471" s="33">
        <v>0.12322916307797034</v>
      </c>
      <c r="BF1471" s="33"/>
    </row>
    <row r="1472" spans="3:58" x14ac:dyDescent="0.3">
      <c r="C1472" s="34">
        <v>44201</v>
      </c>
      <c r="D1472">
        <v>23000.779792702739</v>
      </c>
      <c r="E1472">
        <v>182.22672155988781</v>
      </c>
      <c r="F1472">
        <v>605.02543944184913</v>
      </c>
      <c r="G1472">
        <v>995.34273852147885</v>
      </c>
      <c r="H1472">
        <v>1345.8402586091199</v>
      </c>
      <c r="I1472">
        <v>666.42180465834667</v>
      </c>
      <c r="J1472" t="s">
        <v>310</v>
      </c>
      <c r="K1472">
        <v>280.81483286713961</v>
      </c>
      <c r="L1472">
        <v>324.9059914386637</v>
      </c>
      <c r="M1472">
        <v>330.52586645907508</v>
      </c>
      <c r="N1472">
        <v>1334.274673885164</v>
      </c>
      <c r="O1472">
        <v>20.816428562777013</v>
      </c>
      <c r="P1472">
        <v>15.373102081599047</v>
      </c>
      <c r="Q1472">
        <v>3.7622768617586075</v>
      </c>
      <c r="R1472">
        <v>1693.9174358609639</v>
      </c>
      <c r="S1472">
        <v>1487.9678641277442</v>
      </c>
      <c r="T1472">
        <v>5899.9492601291868</v>
      </c>
      <c r="U1472">
        <v>2399.9069804779383</v>
      </c>
      <c r="V1472">
        <v>445.03590461105375</v>
      </c>
      <c r="W1472">
        <v>23.075000286102295</v>
      </c>
      <c r="X1472">
        <v>1.0232000350952148</v>
      </c>
      <c r="Y1472">
        <v>1.8850000202655792</v>
      </c>
      <c r="Z1472" t="s">
        <v>310</v>
      </c>
      <c r="AA1472" t="s">
        <v>310</v>
      </c>
      <c r="AB1472" t="s">
        <v>310</v>
      </c>
      <c r="AC1472" t="s">
        <v>310</v>
      </c>
      <c r="AD1472" t="s">
        <v>310</v>
      </c>
      <c r="AE1472">
        <v>13566.114197177021</v>
      </c>
      <c r="AF1472">
        <v>90.92500114440918</v>
      </c>
      <c r="AG1472">
        <v>8.4624996185302734</v>
      </c>
      <c r="AH1472">
        <v>347.04999542236328</v>
      </c>
      <c r="AI1472">
        <v>24.56666652361552</v>
      </c>
      <c r="AJ1472">
        <v>1</v>
      </c>
      <c r="AK1472">
        <v>6200</v>
      </c>
      <c r="AL1472">
        <v>-0.12055411130536253</v>
      </c>
      <c r="AM1472">
        <v>-6.2071948012421491E-3</v>
      </c>
      <c r="AN1472">
        <v>-2.7924865737424965E-2</v>
      </c>
      <c r="AO1472" t="s">
        <v>310</v>
      </c>
      <c r="AP1472">
        <v>7.3875780077808382E-3</v>
      </c>
      <c r="AQ1472">
        <v>2.6417882885559436</v>
      </c>
      <c r="AR1472">
        <v>39542.770153037003</v>
      </c>
      <c r="AS1472">
        <v>30800.726686899601</v>
      </c>
      <c r="AT1472">
        <v>510.77072430193994</v>
      </c>
      <c r="AU1472">
        <v>619.99373016089089</v>
      </c>
      <c r="AV1472">
        <v>557.0818204362364</v>
      </c>
      <c r="AW1472">
        <v>568.38668707277566</v>
      </c>
      <c r="AX1472">
        <v>566.00494528275749</v>
      </c>
      <c r="AY1472">
        <v>569.52574545116886</v>
      </c>
      <c r="AZ1472">
        <v>3.7467213679444651</v>
      </c>
      <c r="BA1472">
        <v>-10.039196366980553</v>
      </c>
      <c r="BB1472">
        <v>46.121556714889316</v>
      </c>
      <c r="BC1472">
        <v>404.02283245594117</v>
      </c>
      <c r="BD1472">
        <v>7799.0458021948652</v>
      </c>
      <c r="BE1472" s="33">
        <v>0.12516666203737259</v>
      </c>
      <c r="BF1472" s="33"/>
    </row>
    <row r="1473" spans="3:58" x14ac:dyDescent="0.3">
      <c r="C1473" s="34">
        <v>44202</v>
      </c>
      <c r="D1473">
        <v>23000.787317053298</v>
      </c>
      <c r="E1473">
        <v>180.82139837512676</v>
      </c>
      <c r="F1473">
        <v>605.1388025090173</v>
      </c>
      <c r="G1473">
        <v>997.02372583105898</v>
      </c>
      <c r="H1473">
        <v>1344.8479979962935</v>
      </c>
      <c r="I1473">
        <v>664.71675007040892</v>
      </c>
      <c r="J1473" t="s">
        <v>310</v>
      </c>
      <c r="K1473">
        <v>281.98765434512126</v>
      </c>
      <c r="L1473">
        <v>329.4526495938108</v>
      </c>
      <c r="M1473">
        <v>333.31493291923232</v>
      </c>
      <c r="N1473">
        <v>1333.525388561932</v>
      </c>
      <c r="O1473">
        <v>20.802591334207637</v>
      </c>
      <c r="P1473">
        <v>15.353461067024192</v>
      </c>
      <c r="Q1473">
        <v>3.8221920465719115</v>
      </c>
      <c r="R1473">
        <v>1691.3102597554714</v>
      </c>
      <c r="S1473">
        <v>1492.1269440531378</v>
      </c>
      <c r="T1473">
        <v>5899.9842088436726</v>
      </c>
      <c r="U1473">
        <v>2398.5429107741311</v>
      </c>
      <c r="V1473">
        <v>446.12026967008126</v>
      </c>
      <c r="W1473">
        <v>22.949999809265137</v>
      </c>
      <c r="X1473">
        <v>1.0097500383853912</v>
      </c>
      <c r="Y1473">
        <v>1.9300000369548798</v>
      </c>
      <c r="Z1473" t="s">
        <v>310</v>
      </c>
      <c r="AA1473" t="s">
        <v>310</v>
      </c>
      <c r="AB1473" t="s">
        <v>310</v>
      </c>
      <c r="AC1473" t="s">
        <v>310</v>
      </c>
      <c r="AD1473" t="s">
        <v>310</v>
      </c>
      <c r="AE1473">
        <v>13622.414601434306</v>
      </c>
      <c r="AF1473">
        <v>90.450002670288086</v>
      </c>
      <c r="AG1473">
        <v>8.4649999141693115</v>
      </c>
      <c r="AH1473">
        <v>347.89999389648438</v>
      </c>
      <c r="AI1473">
        <v>24.629167318344116</v>
      </c>
      <c r="AJ1473">
        <v>1.75</v>
      </c>
      <c r="AK1473">
        <v>6200</v>
      </c>
      <c r="AL1473">
        <v>-0.12201132782053475</v>
      </c>
      <c r="AM1473">
        <v>-6.1653759807633957E-3</v>
      </c>
      <c r="AN1473">
        <v>-2.769554444214508E-2</v>
      </c>
      <c r="AO1473" t="s">
        <v>310</v>
      </c>
      <c r="AP1473">
        <v>7.5819534713892399E-3</v>
      </c>
      <c r="AQ1473">
        <v>2.6524794250615575</v>
      </c>
      <c r="AR1473">
        <v>39720.554695170875</v>
      </c>
      <c r="AS1473">
        <v>31292.049182796789</v>
      </c>
      <c r="AT1473">
        <v>509.54390993398982</v>
      </c>
      <c r="AU1473">
        <v>619.99162509786481</v>
      </c>
      <c r="AV1473">
        <v>556.49560848396879</v>
      </c>
      <c r="AW1473">
        <v>566.64151357434218</v>
      </c>
      <c r="AX1473">
        <v>563.92393424143347</v>
      </c>
      <c r="AY1473">
        <v>568.85710227705681</v>
      </c>
      <c r="AZ1473">
        <v>3.8046241268449159</v>
      </c>
      <c r="BA1473">
        <v>-9.9582610327462469</v>
      </c>
      <c r="BB1473">
        <v>47.63068127203379</v>
      </c>
      <c r="BC1473">
        <v>653.87202545636819</v>
      </c>
      <c r="BD1473">
        <v>7800.0119446228509</v>
      </c>
      <c r="BE1473" s="33">
        <v>0.11736666566381852</v>
      </c>
      <c r="BF1473" s="33"/>
    </row>
    <row r="1474" spans="3:58" x14ac:dyDescent="0.3">
      <c r="C1474" s="34">
        <v>44203</v>
      </c>
      <c r="D1474">
        <v>22999.070756332079</v>
      </c>
      <c r="E1474">
        <v>181.60357980264658</v>
      </c>
      <c r="F1474">
        <v>604.89612339644464</v>
      </c>
      <c r="G1474">
        <v>996.30266205051748</v>
      </c>
      <c r="H1474">
        <v>1344.4974081242635</v>
      </c>
      <c r="I1474">
        <v>666.16452258821857</v>
      </c>
      <c r="J1474" t="s">
        <v>310</v>
      </c>
      <c r="K1474">
        <v>273.5010399583291</v>
      </c>
      <c r="L1474">
        <v>311.87732115515576</v>
      </c>
      <c r="M1474">
        <v>323.46461097263051</v>
      </c>
      <c r="N1474">
        <v>1333.7815324580868</v>
      </c>
      <c r="O1474">
        <v>20.846280086110983</v>
      </c>
      <c r="P1474">
        <v>15.398717465170179</v>
      </c>
      <c r="Q1474">
        <v>3.9099730769982624</v>
      </c>
      <c r="R1474">
        <v>1692.6753953346479</v>
      </c>
      <c r="S1474">
        <v>1479.1589712989908</v>
      </c>
      <c r="T1474">
        <v>5900.0309618641168</v>
      </c>
      <c r="U1474">
        <v>2398.6628101298629</v>
      </c>
      <c r="V1474">
        <v>446.16785856004458</v>
      </c>
      <c r="W1474">
        <v>22.750000476837158</v>
      </c>
      <c r="X1474">
        <v>0.99699999392032623</v>
      </c>
      <c r="Y1474">
        <v>1.929999977350235</v>
      </c>
      <c r="Z1474" t="s">
        <v>310</v>
      </c>
      <c r="AA1474" t="s">
        <v>310</v>
      </c>
      <c r="AB1474" t="s">
        <v>310</v>
      </c>
      <c r="AC1474" t="s">
        <v>310</v>
      </c>
      <c r="AD1474" t="s">
        <v>310</v>
      </c>
      <c r="AE1474">
        <v>13588.357103614326</v>
      </c>
      <c r="AF1474">
        <v>90.599998474121094</v>
      </c>
      <c r="AG1474">
        <v>8.5575001239776611</v>
      </c>
      <c r="AH1474">
        <v>348.62500762939453</v>
      </c>
      <c r="AI1474">
        <v>24.195833206176758</v>
      </c>
      <c r="AJ1474">
        <v>2</v>
      </c>
      <c r="AK1474">
        <v>6200</v>
      </c>
      <c r="AL1474">
        <v>-9.8396880008390461E-2</v>
      </c>
      <c r="AM1474">
        <v>-6.0347506669741107E-3</v>
      </c>
      <c r="AN1474">
        <v>-2.4510182181938067E-2</v>
      </c>
      <c r="AO1474" t="s">
        <v>310</v>
      </c>
      <c r="AP1474">
        <v>7.2198704465846883E-3</v>
      </c>
      <c r="AQ1474">
        <v>2.6975605386607486</v>
      </c>
      <c r="AR1474">
        <v>39030.794384092274</v>
      </c>
      <c r="AS1474">
        <v>31183.487056186677</v>
      </c>
      <c r="AT1474">
        <v>510.29457757367487</v>
      </c>
      <c r="AU1474">
        <v>619.99823679973315</v>
      </c>
      <c r="AV1474">
        <v>558.4491960931083</v>
      </c>
      <c r="AW1474">
        <v>568.78856059276904</v>
      </c>
      <c r="AX1474">
        <v>566.27843607910347</v>
      </c>
      <c r="AY1474">
        <v>570.82058679986596</v>
      </c>
      <c r="AZ1474">
        <v>4.034197037019128</v>
      </c>
      <c r="BA1474">
        <v>-10.346586820771345</v>
      </c>
      <c r="BB1474">
        <v>38.702056306542694</v>
      </c>
      <c r="BC1474">
        <v>1025.7647502173977</v>
      </c>
      <c r="BD1474">
        <v>7800.137124451524</v>
      </c>
      <c r="BE1474" s="33">
        <v>0.12272083045293887</v>
      </c>
      <c r="BF1474" s="33"/>
    </row>
    <row r="1475" spans="3:58" x14ac:dyDescent="0.3">
      <c r="C1475" s="34">
        <v>44204</v>
      </c>
      <c r="D1475">
        <v>23000.310559652902</v>
      </c>
      <c r="E1475">
        <v>180.50610861749871</v>
      </c>
      <c r="F1475">
        <v>603.65567447388878</v>
      </c>
      <c r="G1475">
        <v>996.95279184682488</v>
      </c>
      <c r="H1475">
        <v>1345.3835407795989</v>
      </c>
      <c r="I1475">
        <v>664.44755165451272</v>
      </c>
      <c r="J1475" t="s">
        <v>310</v>
      </c>
      <c r="K1475">
        <v>266.64338585632299</v>
      </c>
      <c r="L1475">
        <v>301.84188349097508</v>
      </c>
      <c r="M1475">
        <v>319.37082204795297</v>
      </c>
      <c r="N1475">
        <v>1335.5353427622626</v>
      </c>
      <c r="O1475">
        <v>20.882938097214698</v>
      </c>
      <c r="P1475">
        <v>15.417321372598023</v>
      </c>
      <c r="Q1475">
        <v>4.0047094590139656</v>
      </c>
      <c r="R1475">
        <v>1688.5743854658213</v>
      </c>
      <c r="S1475">
        <v>1498.3680629008329</v>
      </c>
      <c r="T1475">
        <v>5900.0118119936842</v>
      </c>
      <c r="U1475">
        <v>2401.422937285653</v>
      </c>
      <c r="V1475">
        <v>446.27184819502776</v>
      </c>
      <c r="W1475">
        <v>22.925000190734863</v>
      </c>
      <c r="X1475">
        <v>0.99795001745223999</v>
      </c>
      <c r="Y1475">
        <v>1.9199999570846558</v>
      </c>
      <c r="Z1475" t="s">
        <v>310</v>
      </c>
      <c r="AA1475" t="s">
        <v>310</v>
      </c>
      <c r="AB1475" t="s">
        <v>310</v>
      </c>
      <c r="AC1475" t="s">
        <v>310</v>
      </c>
      <c r="AD1475" t="s">
        <v>310</v>
      </c>
      <c r="AE1475">
        <v>13737.361411084195</v>
      </c>
      <c r="AF1475">
        <v>90.924999237060547</v>
      </c>
      <c r="AG1475">
        <v>8.5824999809265137</v>
      </c>
      <c r="AH1475">
        <v>347.50000762939453</v>
      </c>
      <c r="AI1475">
        <v>23.720833381017048</v>
      </c>
      <c r="AJ1475">
        <v>2</v>
      </c>
      <c r="AK1475">
        <v>6200</v>
      </c>
      <c r="AL1475">
        <v>-9.6465301091706993E-2</v>
      </c>
      <c r="AM1475">
        <v>-5.7137701565154837E-3</v>
      </c>
      <c r="AN1475">
        <v>-2.442188488031799E-2</v>
      </c>
      <c r="AO1475" t="s">
        <v>310</v>
      </c>
      <c r="AP1475">
        <v>6.2573774082392824E-3</v>
      </c>
      <c r="AQ1475">
        <v>2.7898537461686139</v>
      </c>
      <c r="AR1475">
        <v>38914.271118312936</v>
      </c>
      <c r="AS1475">
        <v>30196.469738559685</v>
      </c>
      <c r="AT1475">
        <v>510.05179771484922</v>
      </c>
      <c r="AU1475">
        <v>618.56588253311099</v>
      </c>
      <c r="AV1475">
        <v>556.64900181679866</v>
      </c>
      <c r="AW1475">
        <v>565.54611316503338</v>
      </c>
      <c r="AX1475">
        <v>562.51368269391583</v>
      </c>
      <c r="AY1475">
        <v>568.99177769727487</v>
      </c>
      <c r="AZ1475">
        <v>3.9478719302891543</v>
      </c>
      <c r="BA1475">
        <v>-11.055668320018162</v>
      </c>
      <c r="BB1475">
        <v>32.575679501590173</v>
      </c>
      <c r="BC1475">
        <v>1168.4348201926794</v>
      </c>
      <c r="BD1475">
        <v>7799.1929349140892</v>
      </c>
      <c r="BE1475" s="33">
        <v>0.12242916692048311</v>
      </c>
      <c r="BF1475" s="33"/>
    </row>
    <row r="1476" spans="3:58" x14ac:dyDescent="0.3">
      <c r="C1476" s="34">
        <v>44205</v>
      </c>
      <c r="D1476">
        <v>22999.582056813444</v>
      </c>
      <c r="E1476">
        <v>179.46081608454122</v>
      </c>
      <c r="F1476">
        <v>605.13312658837322</v>
      </c>
      <c r="G1476">
        <v>996.51013811927828</v>
      </c>
      <c r="H1476">
        <v>1343.6276169757293</v>
      </c>
      <c r="I1476">
        <v>664.6087947198979</v>
      </c>
      <c r="J1476" t="s">
        <v>310</v>
      </c>
      <c r="K1476">
        <v>262.65361201334213</v>
      </c>
      <c r="L1476">
        <v>300.1222455772924</v>
      </c>
      <c r="M1476">
        <v>315.46245769298633</v>
      </c>
      <c r="N1476">
        <v>1334.8582583892749</v>
      </c>
      <c r="O1476">
        <v>20.857400347771762</v>
      </c>
      <c r="P1476">
        <v>15.386346053360221</v>
      </c>
      <c r="Q1476">
        <v>4.0634486035679345</v>
      </c>
      <c r="R1476">
        <v>1689.5991199193197</v>
      </c>
      <c r="S1476">
        <v>1504.4127230230256</v>
      </c>
      <c r="T1476">
        <v>5899.9858850567271</v>
      </c>
      <c r="U1476">
        <v>2400.0907990503106</v>
      </c>
      <c r="V1476">
        <v>446.61958396186844</v>
      </c>
      <c r="W1476">
        <v>23.075000286102295</v>
      </c>
      <c r="X1476">
        <v>0.99857498705387115</v>
      </c>
      <c r="Y1476">
        <v>1.9949999749660492</v>
      </c>
      <c r="Z1476" t="s">
        <v>310</v>
      </c>
      <c r="AA1476" t="s">
        <v>310</v>
      </c>
      <c r="AB1476" t="s">
        <v>310</v>
      </c>
      <c r="AC1476" t="s">
        <v>310</v>
      </c>
      <c r="AD1476" t="s">
        <v>310</v>
      </c>
      <c r="AE1476">
        <v>13650.347735216792</v>
      </c>
      <c r="AF1476">
        <v>91</v>
      </c>
      <c r="AG1476">
        <v>8.5049996376037598</v>
      </c>
      <c r="AH1476">
        <v>346.49999237060547</v>
      </c>
      <c r="AI1476">
        <v>23.733333587646484</v>
      </c>
      <c r="AJ1476">
        <v>2</v>
      </c>
      <c r="AK1476">
        <v>6200</v>
      </c>
      <c r="AL1476">
        <v>-6.4874935822165067E-2</v>
      </c>
      <c r="AM1476">
        <v>-5.6549157437057176E-3</v>
      </c>
      <c r="AN1476">
        <v>-1.9775576686014585E-2</v>
      </c>
      <c r="AO1476" t="s">
        <v>310</v>
      </c>
      <c r="AP1476">
        <v>5.8857348498708457E-3</v>
      </c>
      <c r="AQ1476">
        <v>2.8126867475825899</v>
      </c>
      <c r="AR1476">
        <v>38982.418080419746</v>
      </c>
      <c r="AS1476">
        <v>30451.618750133657</v>
      </c>
      <c r="AT1476">
        <v>509.13716998336236</v>
      </c>
      <c r="AU1476">
        <v>619.96475725097162</v>
      </c>
      <c r="AV1476">
        <v>554.20641850398988</v>
      </c>
      <c r="AW1476">
        <v>563.64603631959221</v>
      </c>
      <c r="AX1476">
        <v>560.56606055210011</v>
      </c>
      <c r="AY1476">
        <v>566.81590000274457</v>
      </c>
      <c r="AZ1476">
        <v>3.3967469117278388</v>
      </c>
      <c r="BA1476">
        <v>-10.895747799621491</v>
      </c>
      <c r="BB1476">
        <v>31.834425137003095</v>
      </c>
      <c r="BC1476">
        <v>1266.1742888419303</v>
      </c>
      <c r="BD1476">
        <v>7799.5891253067985</v>
      </c>
      <c r="BE1476" s="33">
        <v>0.11920416417221229</v>
      </c>
      <c r="BF1476" s="33"/>
    </row>
    <row r="1477" spans="3:58" x14ac:dyDescent="0.3">
      <c r="C1477" s="34">
        <v>44206</v>
      </c>
      <c r="D1477">
        <v>23001.355506190477</v>
      </c>
      <c r="E1477">
        <v>178.79046687132063</v>
      </c>
      <c r="F1477">
        <v>605.29559834575105</v>
      </c>
      <c r="G1477">
        <v>997.61695457289909</v>
      </c>
      <c r="H1477">
        <v>1345.0805559540734</v>
      </c>
      <c r="I1477">
        <v>664.00328337917654</v>
      </c>
      <c r="J1477" t="s">
        <v>310</v>
      </c>
      <c r="K1477">
        <v>265.08306341957967</v>
      </c>
      <c r="L1477">
        <v>304.01808986329564</v>
      </c>
      <c r="M1477">
        <v>319.8722280074461</v>
      </c>
      <c r="N1477">
        <v>1336.3327853364567</v>
      </c>
      <c r="O1477">
        <v>20.861765145693877</v>
      </c>
      <c r="P1477">
        <v>15.404347819038394</v>
      </c>
      <c r="Q1477">
        <v>4.1489846385208153</v>
      </c>
      <c r="R1477">
        <v>1684.3653365178686</v>
      </c>
      <c r="S1477">
        <v>1509.031892764222</v>
      </c>
      <c r="T1477">
        <v>5899.9318031167359</v>
      </c>
      <c r="U1477">
        <v>2399.9885016134799</v>
      </c>
      <c r="V1477">
        <v>446.97774048936344</v>
      </c>
      <c r="W1477">
        <v>23.249999523162842</v>
      </c>
      <c r="X1477">
        <v>0.9927000105381012</v>
      </c>
      <c r="Y1477">
        <v>2.0049999952316284</v>
      </c>
      <c r="Z1477" t="s">
        <v>310</v>
      </c>
      <c r="AA1477" t="s">
        <v>310</v>
      </c>
      <c r="AB1477" t="s">
        <v>310</v>
      </c>
      <c r="AC1477" t="s">
        <v>310</v>
      </c>
      <c r="AD1477" t="s">
        <v>310</v>
      </c>
      <c r="AE1477">
        <v>13697.71338056455</v>
      </c>
      <c r="AF1477">
        <v>90.850002288818359</v>
      </c>
      <c r="AG1477">
        <v>8.6074995994567871</v>
      </c>
      <c r="AH1477">
        <v>348.10000610351563</v>
      </c>
      <c r="AI1477">
        <v>24.350000222524006</v>
      </c>
      <c r="AJ1477">
        <v>2</v>
      </c>
      <c r="AK1477">
        <v>6200</v>
      </c>
      <c r="AL1477">
        <v>-2.998504578328157E-2</v>
      </c>
      <c r="AM1477">
        <v>-5.667084400835902E-3</v>
      </c>
      <c r="AN1477">
        <v>-1.4730317542464875E-2</v>
      </c>
      <c r="AO1477" t="s">
        <v>310</v>
      </c>
      <c r="AP1477">
        <v>5.5628645340791366E-3</v>
      </c>
      <c r="AQ1477">
        <v>2.8324560352351487</v>
      </c>
      <c r="AR1477">
        <v>38938.210840359658</v>
      </c>
      <c r="AS1477">
        <v>31520.270361501556</v>
      </c>
      <c r="AT1477">
        <v>508.59033025039895</v>
      </c>
      <c r="AU1477">
        <v>619.98466030788381</v>
      </c>
      <c r="AV1477">
        <v>555.40642879370034</v>
      </c>
      <c r="AW1477">
        <v>563.82006533039714</v>
      </c>
      <c r="AX1477">
        <v>560.13489227404659</v>
      </c>
      <c r="AY1477">
        <v>567.85675389229664</v>
      </c>
      <c r="AZ1477">
        <v>3.6631493108604545</v>
      </c>
      <c r="BA1477">
        <v>-11.142479285069811</v>
      </c>
      <c r="BB1477">
        <v>32.281682079545156</v>
      </c>
      <c r="BC1477">
        <v>1221.3699288191417</v>
      </c>
      <c r="BD1477">
        <v>7799.9180353939819</v>
      </c>
      <c r="BE1477" s="33">
        <v>0.11275416488448779</v>
      </c>
      <c r="BF1477" s="33"/>
    </row>
    <row r="1478" spans="3:58" x14ac:dyDescent="0.3">
      <c r="C1478" s="34">
        <v>44207</v>
      </c>
      <c r="D1478">
        <v>23002.042201745575</v>
      </c>
      <c r="E1478">
        <v>181.89252560155472</v>
      </c>
      <c r="F1478">
        <v>605.18689880927195</v>
      </c>
      <c r="G1478">
        <v>997.54480030168315</v>
      </c>
      <c r="H1478">
        <v>1344.4696541106935</v>
      </c>
      <c r="I1478">
        <v>665.19108826948104</v>
      </c>
      <c r="J1478" t="s">
        <v>310</v>
      </c>
      <c r="K1478">
        <v>262.29068688142098</v>
      </c>
      <c r="L1478">
        <v>294.14254523464024</v>
      </c>
      <c r="M1478">
        <v>315.90555873494856</v>
      </c>
      <c r="N1478">
        <v>1336.398901713748</v>
      </c>
      <c r="O1478">
        <v>20.782859372451306</v>
      </c>
      <c r="P1478">
        <v>15.294804665776853</v>
      </c>
      <c r="Q1478">
        <v>4.2103863416480936</v>
      </c>
      <c r="R1478">
        <v>1689.6831210012999</v>
      </c>
      <c r="S1478">
        <v>1480.8421330792282</v>
      </c>
      <c r="T1478">
        <v>5899.9586891701647</v>
      </c>
      <c r="U1478">
        <v>2397.7635127518474</v>
      </c>
      <c r="V1478">
        <v>447.32021132063079</v>
      </c>
      <c r="W1478">
        <v>23.299999237060547</v>
      </c>
      <c r="X1478">
        <v>0.98105001449584961</v>
      </c>
      <c r="Y1478">
        <v>2</v>
      </c>
      <c r="Z1478" t="s">
        <v>310</v>
      </c>
      <c r="AA1478" t="s">
        <v>310</v>
      </c>
      <c r="AB1478" t="s">
        <v>310</v>
      </c>
      <c r="AC1478" t="s">
        <v>310</v>
      </c>
      <c r="AD1478" t="s">
        <v>310</v>
      </c>
      <c r="AE1478">
        <v>13629.047414940236</v>
      </c>
      <c r="AF1478">
        <v>90.950000762939453</v>
      </c>
      <c r="AG1478">
        <v>8.6050000190734863</v>
      </c>
      <c r="AH1478">
        <v>349.67500305175781</v>
      </c>
      <c r="AI1478">
        <v>23.454167207082111</v>
      </c>
      <c r="AJ1478">
        <v>2</v>
      </c>
      <c r="AK1478">
        <v>6200</v>
      </c>
      <c r="AL1478">
        <v>-6.0011947501349215E-2</v>
      </c>
      <c r="AM1478">
        <v>-5.6846930834302915E-3</v>
      </c>
      <c r="AN1478">
        <v>-1.8729200690888563E-2</v>
      </c>
      <c r="AO1478" t="s">
        <v>310</v>
      </c>
      <c r="AP1478">
        <v>5.8346171764722711E-3</v>
      </c>
      <c r="AQ1478">
        <v>2.8397451870199251</v>
      </c>
      <c r="AR1478">
        <v>38543.049603199528</v>
      </c>
      <c r="AS1478">
        <v>31402.111979935649</v>
      </c>
      <c r="AT1478">
        <v>511.06627011942481</v>
      </c>
      <c r="AU1478">
        <v>620.05779690062377</v>
      </c>
      <c r="AV1478">
        <v>557.54165351046902</v>
      </c>
      <c r="AW1478">
        <v>567.84693975146899</v>
      </c>
      <c r="AX1478">
        <v>565.33969797169084</v>
      </c>
      <c r="AY1478">
        <v>569.90852620897465</v>
      </c>
      <c r="AZ1478">
        <v>3.9234042387735948</v>
      </c>
      <c r="BA1478">
        <v>-11.091934192832554</v>
      </c>
      <c r="BB1478">
        <v>26.694376620820108</v>
      </c>
      <c r="BC1478">
        <v>1356.0202123320976</v>
      </c>
      <c r="BD1478">
        <v>7799.8831209071641</v>
      </c>
      <c r="BE1478" s="33">
        <v>0.11099166702479124</v>
      </c>
      <c r="BF1478" s="33"/>
    </row>
    <row r="1479" spans="3:58" x14ac:dyDescent="0.3">
      <c r="C1479" s="34">
        <v>44208</v>
      </c>
      <c r="D1479">
        <v>23002.822140678152</v>
      </c>
      <c r="E1479">
        <v>182.06464253734251</v>
      </c>
      <c r="F1479">
        <v>605.19392341437003</v>
      </c>
      <c r="G1479">
        <v>997.63492897306071</v>
      </c>
      <c r="H1479">
        <v>1344.3736667884875</v>
      </c>
      <c r="I1479">
        <v>667.87514239245866</v>
      </c>
      <c r="J1479" t="s">
        <v>310</v>
      </c>
      <c r="K1479">
        <v>263.12627555844807</v>
      </c>
      <c r="L1479">
        <v>298.37635364355123</v>
      </c>
      <c r="M1479">
        <v>315.20479723572242</v>
      </c>
      <c r="N1479">
        <v>1337.4077348895642</v>
      </c>
      <c r="O1479">
        <v>20.830763507430479</v>
      </c>
      <c r="P1479">
        <v>15.341530568403989</v>
      </c>
      <c r="Q1479">
        <v>4.2636920387056101</v>
      </c>
      <c r="R1479">
        <v>1687.6170347904686</v>
      </c>
      <c r="S1479">
        <v>1456.6263074858909</v>
      </c>
      <c r="T1479">
        <v>5900.0194975113909</v>
      </c>
      <c r="U1479">
        <v>2401.2989940040106</v>
      </c>
      <c r="V1479">
        <v>446.98673001350005</v>
      </c>
      <c r="W1479">
        <v>23.150000095367432</v>
      </c>
      <c r="X1479">
        <v>0.96849998831748962</v>
      </c>
      <c r="Y1479">
        <v>2.0674999356269836</v>
      </c>
      <c r="Z1479" t="s">
        <v>310</v>
      </c>
      <c r="AA1479" t="s">
        <v>310</v>
      </c>
      <c r="AB1479" t="s">
        <v>310</v>
      </c>
      <c r="AC1479" t="s">
        <v>310</v>
      </c>
      <c r="AD1479" t="s">
        <v>310</v>
      </c>
      <c r="AE1479">
        <v>13652.926381609192</v>
      </c>
      <c r="AF1479">
        <v>91</v>
      </c>
      <c r="AG1479">
        <v>8.5749998092651367</v>
      </c>
      <c r="AH1479">
        <v>348.42499542236328</v>
      </c>
      <c r="AI1479">
        <v>23.054166793823242</v>
      </c>
      <c r="AJ1479">
        <v>2</v>
      </c>
      <c r="AK1479">
        <v>6200</v>
      </c>
      <c r="AL1479">
        <v>-9.2112133584102973E-2</v>
      </c>
      <c r="AM1479">
        <v>-5.8412870898585231E-3</v>
      </c>
      <c r="AN1479">
        <v>-2.3977735018847285E-2</v>
      </c>
      <c r="AO1479" t="s">
        <v>310</v>
      </c>
      <c r="AP1479">
        <v>6.2296765121521271E-3</v>
      </c>
      <c r="AQ1479">
        <v>2.7858615430784468</v>
      </c>
      <c r="AR1479">
        <v>38716.479627841938</v>
      </c>
      <c r="AS1479">
        <v>31633.282020606355</v>
      </c>
      <c r="AT1479">
        <v>509.58064538100166</v>
      </c>
      <c r="AU1479">
        <v>619.96181004952189</v>
      </c>
      <c r="AV1479">
        <v>554.68342896078752</v>
      </c>
      <c r="AW1479">
        <v>565.4554891550107</v>
      </c>
      <c r="AX1479">
        <v>563.01489045404981</v>
      </c>
      <c r="AY1479">
        <v>567.08920500012948</v>
      </c>
      <c r="AZ1479">
        <v>3.4270257549062193</v>
      </c>
      <c r="BA1479">
        <v>-10.840184732352292</v>
      </c>
      <c r="BB1479">
        <v>30.488295709486099</v>
      </c>
      <c r="BC1479">
        <v>1096.4492968719126</v>
      </c>
      <c r="BD1479">
        <v>7799.7578322496583</v>
      </c>
      <c r="BE1479" s="33">
        <v>0.11263333416233461</v>
      </c>
      <c r="BF1479" s="33"/>
    </row>
    <row r="1480" spans="3:58" x14ac:dyDescent="0.3">
      <c r="C1480" s="34">
        <v>44209</v>
      </c>
      <c r="D1480">
        <v>22999.962178350488</v>
      </c>
      <c r="E1480">
        <v>180.83626886965536</v>
      </c>
      <c r="F1480">
        <v>605.22991133682808</v>
      </c>
      <c r="G1480">
        <v>997.81640355434251</v>
      </c>
      <c r="H1480">
        <v>1344.8336953571416</v>
      </c>
      <c r="I1480">
        <v>669.04391883685548</v>
      </c>
      <c r="J1480" t="s">
        <v>310</v>
      </c>
      <c r="K1480">
        <v>271.8778773870265</v>
      </c>
      <c r="L1480">
        <v>317.44953989348102</v>
      </c>
      <c r="M1480">
        <v>323.36287666877769</v>
      </c>
      <c r="N1480">
        <v>1339.2695398329713</v>
      </c>
      <c r="O1480">
        <v>20.770522482309723</v>
      </c>
      <c r="P1480">
        <v>15.299465310682349</v>
      </c>
      <c r="Q1480">
        <v>4.0796078346775371</v>
      </c>
      <c r="R1480">
        <v>1686.2299185198622</v>
      </c>
      <c r="S1480">
        <v>1441.7707343803515</v>
      </c>
      <c r="T1480">
        <v>5900.0396901704926</v>
      </c>
      <c r="U1480">
        <v>2398.8314393107071</v>
      </c>
      <c r="V1480">
        <v>447.89910968597218</v>
      </c>
      <c r="W1480">
        <v>23.100000381469727</v>
      </c>
      <c r="X1480">
        <v>0.97244998812675476</v>
      </c>
      <c r="Y1480">
        <v>2.0374999642372131</v>
      </c>
      <c r="Z1480" t="s">
        <v>310</v>
      </c>
      <c r="AA1480" t="s">
        <v>310</v>
      </c>
      <c r="AB1480" t="s">
        <v>310</v>
      </c>
      <c r="AC1480" t="s">
        <v>310</v>
      </c>
      <c r="AD1480" t="s">
        <v>310</v>
      </c>
      <c r="AE1480">
        <v>13747.707634968057</v>
      </c>
      <c r="AF1480">
        <v>90.92500114440918</v>
      </c>
      <c r="AG1480">
        <v>8.5325002670288086</v>
      </c>
      <c r="AH1480">
        <v>349.92500305175781</v>
      </c>
      <c r="AI1480">
        <v>23.983333428700764</v>
      </c>
      <c r="AJ1480">
        <v>2</v>
      </c>
      <c r="AK1480">
        <v>6200</v>
      </c>
      <c r="AL1480">
        <v>-0.10144504998408317</v>
      </c>
      <c r="AM1480">
        <v>-6.0353501806957935E-3</v>
      </c>
      <c r="AN1480">
        <v>-2.4986493341917642E-2</v>
      </c>
      <c r="AO1480" t="s">
        <v>310</v>
      </c>
      <c r="AP1480">
        <v>7.0870331984914077E-3</v>
      </c>
      <c r="AQ1480">
        <v>2.6871201938792111</v>
      </c>
      <c r="AR1480">
        <v>39327.936916659863</v>
      </c>
      <c r="AS1480">
        <v>31763.453169200027</v>
      </c>
      <c r="AT1480">
        <v>509.53209589105313</v>
      </c>
      <c r="AU1480">
        <v>619.97793547890512</v>
      </c>
      <c r="AV1480">
        <v>553.12005987911527</v>
      </c>
      <c r="AW1480">
        <v>563.82634559773862</v>
      </c>
      <c r="AX1480">
        <v>561.19648186825668</v>
      </c>
      <c r="AY1480">
        <v>565.57497835153822</v>
      </c>
      <c r="AZ1480">
        <v>3.3666099027670295</v>
      </c>
      <c r="BA1480">
        <v>-10.246975634683897</v>
      </c>
      <c r="BB1480">
        <v>41.336857322340961</v>
      </c>
      <c r="BC1480">
        <v>991.34342875867128</v>
      </c>
      <c r="BD1480">
        <v>7799.72918998564</v>
      </c>
      <c r="BE1480" s="33">
        <v>0.11578750020513932</v>
      </c>
      <c r="BF1480" s="33"/>
    </row>
    <row r="1481" spans="3:58" x14ac:dyDescent="0.3">
      <c r="C1481" s="34">
        <v>44210</v>
      </c>
      <c r="D1481">
        <v>22999.510691095184</v>
      </c>
      <c r="E1481">
        <v>179.71135228018599</v>
      </c>
      <c r="F1481">
        <v>605.21226205309881</v>
      </c>
      <c r="G1481">
        <v>998.04231014319555</v>
      </c>
      <c r="H1481">
        <v>1345.2739203390092</v>
      </c>
      <c r="I1481">
        <v>666.84561309261278</v>
      </c>
      <c r="J1481" t="s">
        <v>310</v>
      </c>
      <c r="K1481">
        <v>284.07592148564322</v>
      </c>
      <c r="L1481">
        <v>332.39805863021803</v>
      </c>
      <c r="M1481">
        <v>331.59519502233655</v>
      </c>
      <c r="N1481">
        <v>1337.3335325812704</v>
      </c>
      <c r="O1481">
        <v>20.752056531867481</v>
      </c>
      <c r="P1481">
        <v>15.299730494074961</v>
      </c>
      <c r="Q1481">
        <v>4.0006402187411041</v>
      </c>
      <c r="R1481">
        <v>1684.7409461927773</v>
      </c>
      <c r="S1481">
        <v>1475.1957022471263</v>
      </c>
      <c r="T1481">
        <v>5900.0394470060228</v>
      </c>
      <c r="U1481">
        <v>2399.9247396544843</v>
      </c>
      <c r="V1481">
        <v>448.27142457437856</v>
      </c>
      <c r="W1481">
        <v>23.100000381469727</v>
      </c>
      <c r="X1481">
        <v>0.98537500202655792</v>
      </c>
      <c r="Y1481">
        <v>2.0199999809265137</v>
      </c>
      <c r="Z1481" t="s">
        <v>310</v>
      </c>
      <c r="AA1481" t="s">
        <v>310</v>
      </c>
      <c r="AB1481" t="s">
        <v>310</v>
      </c>
      <c r="AC1481" t="s">
        <v>310</v>
      </c>
      <c r="AD1481" t="s">
        <v>310</v>
      </c>
      <c r="AE1481">
        <v>13729.650866288055</v>
      </c>
      <c r="AF1481">
        <v>90.975000381469727</v>
      </c>
      <c r="AG1481">
        <v>8.6100003719329834</v>
      </c>
      <c r="AH1481">
        <v>350.97500610351563</v>
      </c>
      <c r="AI1481">
        <v>24.204167048136394</v>
      </c>
      <c r="AJ1481">
        <v>2</v>
      </c>
      <c r="AK1481">
        <v>6200</v>
      </c>
      <c r="AL1481">
        <v>-0.12264703293245197</v>
      </c>
      <c r="AM1481">
        <v>-6.1824967665027727E-3</v>
      </c>
      <c r="AN1481">
        <v>-2.7795422641040332E-2</v>
      </c>
      <c r="AO1481" t="s">
        <v>310</v>
      </c>
      <c r="AP1481">
        <v>7.6258604929229272E-3</v>
      </c>
      <c r="AQ1481">
        <v>2.624997861804367</v>
      </c>
      <c r="AR1481">
        <v>39545.045865548127</v>
      </c>
      <c r="AS1481">
        <v>32126.027301032864</v>
      </c>
      <c r="AT1481">
        <v>508.90986682477444</v>
      </c>
      <c r="AU1481">
        <v>620.00524264527962</v>
      </c>
      <c r="AV1481">
        <v>555.53887072781788</v>
      </c>
      <c r="AW1481">
        <v>565.34160276460784</v>
      </c>
      <c r="AX1481">
        <v>562.60789094359586</v>
      </c>
      <c r="AY1481">
        <v>567.86152061938822</v>
      </c>
      <c r="AZ1481">
        <v>3.6524651617354089</v>
      </c>
      <c r="BA1481">
        <v>-9.846774838331239</v>
      </c>
      <c r="BB1481">
        <v>46.537702146846165</v>
      </c>
      <c r="BC1481">
        <v>960.61376231646443</v>
      </c>
      <c r="BD1481">
        <v>7800.2879748927417</v>
      </c>
      <c r="BE1481" s="33">
        <v>0.11487916763871908</v>
      </c>
      <c r="BF1481" s="33"/>
    </row>
    <row r="1482" spans="3:58" x14ac:dyDescent="0.3">
      <c r="C1482" s="34">
        <v>44211</v>
      </c>
      <c r="D1482">
        <v>22993.493312135695</v>
      </c>
      <c r="E1482">
        <v>179.34339423068593</v>
      </c>
      <c r="F1482">
        <v>605.09739260415529</v>
      </c>
      <c r="G1482">
        <v>998.19689147654094</v>
      </c>
      <c r="H1482">
        <v>1345.9189789155164</v>
      </c>
      <c r="I1482">
        <v>666.11571699830733</v>
      </c>
      <c r="J1482" t="s">
        <v>310</v>
      </c>
      <c r="K1482">
        <v>275.19853044484205</v>
      </c>
      <c r="L1482">
        <v>315.19068047460922</v>
      </c>
      <c r="M1482">
        <v>325.10753719133965</v>
      </c>
      <c r="N1482">
        <v>1337.3859791925274</v>
      </c>
      <c r="O1482">
        <v>20.771657130034981</v>
      </c>
      <c r="P1482">
        <v>15.303851671120711</v>
      </c>
      <c r="Q1482">
        <v>4.1019157659821417</v>
      </c>
      <c r="R1482">
        <v>1682.9223030487476</v>
      </c>
      <c r="S1482">
        <v>1488.7100676591283</v>
      </c>
      <c r="T1482">
        <v>5900.029778865699</v>
      </c>
      <c r="U1482">
        <v>2399.8821784451829</v>
      </c>
      <c r="V1482">
        <v>449.15338291227221</v>
      </c>
      <c r="W1482">
        <v>23.100000381469727</v>
      </c>
      <c r="X1482">
        <v>0.99167501926422119</v>
      </c>
      <c r="Y1482">
        <v>1.9600000381469727</v>
      </c>
      <c r="Z1482" t="s">
        <v>310</v>
      </c>
      <c r="AA1482" t="s">
        <v>310</v>
      </c>
      <c r="AB1482" t="s">
        <v>310</v>
      </c>
      <c r="AC1482" t="s">
        <v>310</v>
      </c>
      <c r="AD1482" t="s">
        <v>310</v>
      </c>
      <c r="AE1482">
        <v>13750.013763808973</v>
      </c>
      <c r="AF1482">
        <v>90.92500114440918</v>
      </c>
      <c r="AG1482">
        <v>8.6474997997283936</v>
      </c>
      <c r="AH1482">
        <v>348.99999237060547</v>
      </c>
      <c r="AI1482">
        <v>24.095833381017048</v>
      </c>
      <c r="AJ1482">
        <v>2.1500000357627869</v>
      </c>
      <c r="AK1482">
        <v>6200</v>
      </c>
      <c r="AL1482">
        <v>-9.1755248395055097E-2</v>
      </c>
      <c r="AM1482">
        <v>-5.9818424964131495E-3</v>
      </c>
      <c r="AN1482">
        <v>-2.3527348923814941E-2</v>
      </c>
      <c r="AO1482" t="s">
        <v>310</v>
      </c>
      <c r="AP1482">
        <v>7.0924048500843797E-3</v>
      </c>
      <c r="AQ1482">
        <v>2.7096368390087173</v>
      </c>
      <c r="AR1482">
        <v>39055.710254372287</v>
      </c>
      <c r="AS1482">
        <v>32169.366609367586</v>
      </c>
      <c r="AT1482">
        <v>508.30748076398123</v>
      </c>
      <c r="AU1482">
        <v>620.01836624852115</v>
      </c>
      <c r="AV1482">
        <v>556.96917285353425</v>
      </c>
      <c r="AW1482">
        <v>567.3711569596901</v>
      </c>
      <c r="AX1482">
        <v>564.86561351834825</v>
      </c>
      <c r="AY1482">
        <v>569.4004988721257</v>
      </c>
      <c r="AZ1482">
        <v>3.8023024466848607</v>
      </c>
      <c r="BA1482">
        <v>-10.409517035403809</v>
      </c>
      <c r="BB1482">
        <v>39.593679786455851</v>
      </c>
      <c r="BC1482">
        <v>965.47723715079564</v>
      </c>
      <c r="BD1482">
        <v>7801.0144483382737</v>
      </c>
      <c r="BE1482" s="33">
        <v>0.1170958320920666</v>
      </c>
      <c r="BF1482" s="33"/>
    </row>
    <row r="1483" spans="3:58" x14ac:dyDescent="0.3">
      <c r="C1483" s="34">
        <v>44212</v>
      </c>
      <c r="D1483">
        <v>22991.544537644826</v>
      </c>
      <c r="E1483">
        <v>180.08483970676332</v>
      </c>
      <c r="F1483">
        <v>604.97343017607034</v>
      </c>
      <c r="G1483">
        <v>997.41123253058504</v>
      </c>
      <c r="H1483">
        <v>1344.7483013780368</v>
      </c>
      <c r="I1483">
        <v>667.00022693288429</v>
      </c>
      <c r="J1483" t="s">
        <v>310</v>
      </c>
      <c r="K1483">
        <v>277.07581654833325</v>
      </c>
      <c r="L1483">
        <v>320.36426878695465</v>
      </c>
      <c r="M1483">
        <v>325.97486915209322</v>
      </c>
      <c r="N1483">
        <v>1337.1161262546677</v>
      </c>
      <c r="O1483">
        <v>20.802227953146481</v>
      </c>
      <c r="P1483">
        <v>15.325441629946223</v>
      </c>
      <c r="Q1483">
        <v>4.16740669744937</v>
      </c>
      <c r="R1483">
        <v>1680.8769910406045</v>
      </c>
      <c r="S1483">
        <v>1495.2402797264958</v>
      </c>
      <c r="T1483">
        <v>5900.0538785287763</v>
      </c>
      <c r="U1483">
        <v>2402.2545421198583</v>
      </c>
      <c r="V1483">
        <v>448.73859699627309</v>
      </c>
      <c r="W1483">
        <v>23.100000381469727</v>
      </c>
      <c r="X1483">
        <v>0.99335001409053802</v>
      </c>
      <c r="Y1483">
        <v>1.9550000429153442</v>
      </c>
      <c r="Z1483" t="s">
        <v>310</v>
      </c>
      <c r="AA1483" t="s">
        <v>310</v>
      </c>
      <c r="AB1483" t="s">
        <v>310</v>
      </c>
      <c r="AC1483" t="s">
        <v>310</v>
      </c>
      <c r="AD1483" t="s">
        <v>310</v>
      </c>
      <c r="AE1483">
        <v>14026.133952366403</v>
      </c>
      <c r="AF1483">
        <v>91.200002670288086</v>
      </c>
      <c r="AG1483">
        <v>8.6799995899200439</v>
      </c>
      <c r="AH1483">
        <v>358.72500610351563</v>
      </c>
      <c r="AI1483">
        <v>25.887500047683716</v>
      </c>
      <c r="AJ1483">
        <v>2.2000000476837158</v>
      </c>
      <c r="AK1483">
        <v>6200</v>
      </c>
      <c r="AL1483">
        <v>-9.8256285542729568E-2</v>
      </c>
      <c r="AM1483">
        <v>-5.9449860004042654E-3</v>
      </c>
      <c r="AN1483">
        <v>-2.6999692773363691E-2</v>
      </c>
      <c r="AO1483" t="s">
        <v>310</v>
      </c>
      <c r="AP1483">
        <v>7.0193689083558929E-3</v>
      </c>
      <c r="AQ1483">
        <v>2.7103977837595723</v>
      </c>
      <c r="AR1483">
        <v>39220.45361968613</v>
      </c>
      <c r="AS1483">
        <v>32232.893809984173</v>
      </c>
      <c r="AT1483">
        <v>507.55581036068696</v>
      </c>
      <c r="AU1483">
        <v>619.95632391638878</v>
      </c>
      <c r="AV1483">
        <v>558.19762813348621</v>
      </c>
      <c r="AW1483">
        <v>568.32120783573737</v>
      </c>
      <c r="AX1483">
        <v>566.07716117140876</v>
      </c>
      <c r="AY1483">
        <v>570.57601061368484</v>
      </c>
      <c r="AZ1483">
        <v>3.8730242845970961</v>
      </c>
      <c r="BA1483">
        <v>-10.260992358735642</v>
      </c>
      <c r="BB1483">
        <v>42.643736927741784</v>
      </c>
      <c r="BC1483">
        <v>972.38561151976592</v>
      </c>
      <c r="BD1483">
        <v>7799.7758115336137</v>
      </c>
      <c r="BE1483" s="33">
        <v>0.11501249702026446</v>
      </c>
      <c r="BF1483" s="33"/>
    </row>
    <row r="1484" spans="3:58" x14ac:dyDescent="0.3">
      <c r="C1484" s="34">
        <v>44213</v>
      </c>
      <c r="D1484">
        <v>23005.274704865369</v>
      </c>
      <c r="E1484">
        <v>179.14684589015053</v>
      </c>
      <c r="F1484">
        <v>604.91383746330382</v>
      </c>
      <c r="G1484">
        <v>997.29649085183701</v>
      </c>
      <c r="H1484">
        <v>1345.8024625254841</v>
      </c>
      <c r="I1484">
        <v>668.47307053749876</v>
      </c>
      <c r="J1484" t="s">
        <v>310</v>
      </c>
      <c r="K1484">
        <v>278.32988992254377</v>
      </c>
      <c r="L1484">
        <v>318.63098184304658</v>
      </c>
      <c r="M1484">
        <v>325.88702944666136</v>
      </c>
      <c r="N1484">
        <v>1339.9684883120401</v>
      </c>
      <c r="O1484">
        <v>20.860070004441013</v>
      </c>
      <c r="P1484">
        <v>15.391415181392055</v>
      </c>
      <c r="Q1484">
        <v>4.3027617531708344</v>
      </c>
      <c r="R1484">
        <v>1679.8796286096992</v>
      </c>
      <c r="S1484">
        <v>1475.1027159054713</v>
      </c>
      <c r="T1484">
        <v>5899.9209872941719</v>
      </c>
      <c r="U1484">
        <v>2403.8170228092631</v>
      </c>
      <c r="V1484">
        <v>449.25979185623021</v>
      </c>
      <c r="W1484">
        <v>22.949999809265137</v>
      </c>
      <c r="X1484">
        <v>0.99517500400543213</v>
      </c>
      <c r="Y1484">
        <v>2.0799999237060547</v>
      </c>
      <c r="Z1484" t="s">
        <v>310</v>
      </c>
      <c r="AA1484" t="s">
        <v>310</v>
      </c>
      <c r="AB1484" t="s">
        <v>310</v>
      </c>
      <c r="AC1484" t="s">
        <v>310</v>
      </c>
      <c r="AD1484" t="s">
        <v>310</v>
      </c>
      <c r="AE1484">
        <v>14046.749572563907</v>
      </c>
      <c r="AF1484">
        <v>91.075000762939453</v>
      </c>
      <c r="AG1484">
        <v>8.9000000953674316</v>
      </c>
      <c r="AH1484">
        <v>359.80000305175781</v>
      </c>
      <c r="AI1484">
        <v>26.062499682108562</v>
      </c>
      <c r="AJ1484">
        <v>2.2000000476837158</v>
      </c>
      <c r="AK1484">
        <v>6200</v>
      </c>
      <c r="AL1484">
        <v>-0.10383858228663524</v>
      </c>
      <c r="AM1484">
        <v>-6.0267487294040399E-3</v>
      </c>
      <c r="AN1484">
        <v>-2.5393842382055089E-2</v>
      </c>
      <c r="AO1484" t="s">
        <v>310</v>
      </c>
      <c r="AP1484">
        <v>7.2688030474101018E-3</v>
      </c>
      <c r="AQ1484">
        <v>2.6977915205677232</v>
      </c>
      <c r="AR1484">
        <v>39135.14540837497</v>
      </c>
      <c r="AS1484">
        <v>32314.378482056673</v>
      </c>
      <c r="AT1484">
        <v>507.55730004492284</v>
      </c>
      <c r="AU1484">
        <v>619.98033975842213</v>
      </c>
      <c r="AV1484">
        <v>559.62936968750421</v>
      </c>
      <c r="AW1484">
        <v>569.61695924066544</v>
      </c>
      <c r="AX1484">
        <v>567.3216779956316</v>
      </c>
      <c r="AY1484">
        <v>571.96808157936982</v>
      </c>
      <c r="AZ1484">
        <v>3.9825286473654713</v>
      </c>
      <c r="BA1484">
        <v>-10.113918280125844</v>
      </c>
      <c r="BB1484">
        <v>41.27614253052748</v>
      </c>
      <c r="BC1484">
        <v>1088.1384344926084</v>
      </c>
      <c r="BD1484">
        <v>7800.2220816857298</v>
      </c>
      <c r="BE1484" s="33">
        <v>0.11867916366706292</v>
      </c>
      <c r="BF1484" s="33"/>
    </row>
    <row r="1485" spans="3:58" x14ac:dyDescent="0.3">
      <c r="C1485" s="34">
        <v>44214</v>
      </c>
      <c r="D1485">
        <v>22999.974103780562</v>
      </c>
      <c r="E1485">
        <v>178.42627065494105</v>
      </c>
      <c r="F1485">
        <v>606.11743333129334</v>
      </c>
      <c r="G1485">
        <v>997.34641184038958</v>
      </c>
      <c r="H1485">
        <v>1345.2436387639834</v>
      </c>
      <c r="I1485">
        <v>669.79461722882081</v>
      </c>
      <c r="J1485" t="s">
        <v>310</v>
      </c>
      <c r="K1485">
        <v>285.00249173217571</v>
      </c>
      <c r="L1485">
        <v>336.66049697329311</v>
      </c>
      <c r="M1485">
        <v>336.94542044557767</v>
      </c>
      <c r="N1485">
        <v>1336.7521614920186</v>
      </c>
      <c r="O1485">
        <v>20.736951167234096</v>
      </c>
      <c r="P1485">
        <v>15.288008652870435</v>
      </c>
      <c r="Q1485">
        <v>3.914743620075849</v>
      </c>
      <c r="R1485">
        <v>1678.512252613951</v>
      </c>
      <c r="S1485">
        <v>1472.704524974358</v>
      </c>
      <c r="T1485">
        <v>5900.0618022778172</v>
      </c>
      <c r="U1485">
        <v>2398.0513953554441</v>
      </c>
      <c r="V1485">
        <v>449.9486240128229</v>
      </c>
      <c r="W1485">
        <v>23.199999332427979</v>
      </c>
      <c r="X1485">
        <v>0.9793500155210495</v>
      </c>
      <c r="Y1485">
        <v>1.9699999392032623</v>
      </c>
      <c r="Z1485" t="s">
        <v>310</v>
      </c>
      <c r="AA1485" t="s">
        <v>310</v>
      </c>
      <c r="AB1485" t="s">
        <v>310</v>
      </c>
      <c r="AC1485" t="s">
        <v>310</v>
      </c>
      <c r="AD1485" t="s">
        <v>310</v>
      </c>
      <c r="AE1485">
        <v>14209.370895160311</v>
      </c>
      <c r="AF1485">
        <v>90.850002288818359</v>
      </c>
      <c r="AG1485">
        <v>8.8574998378753662</v>
      </c>
      <c r="AH1485">
        <v>360.57500457763672</v>
      </c>
      <c r="AI1485">
        <v>26.612500031789143</v>
      </c>
      <c r="AJ1485">
        <v>2.050000011920929</v>
      </c>
      <c r="AK1485">
        <v>6200</v>
      </c>
      <c r="AL1485">
        <v>-0.12125746870755691</v>
      </c>
      <c r="AM1485">
        <v>-6.1500443716720711E-3</v>
      </c>
      <c r="AN1485">
        <v>-2.7561107601483937E-2</v>
      </c>
      <c r="AO1485" t="s">
        <v>310</v>
      </c>
      <c r="AP1485">
        <v>7.5753147343531196E-3</v>
      </c>
      <c r="AQ1485">
        <v>2.6764292588229019</v>
      </c>
      <c r="AR1485">
        <v>39768.836693775469</v>
      </c>
      <c r="AS1485">
        <v>32557.585513385497</v>
      </c>
      <c r="AT1485">
        <v>507.27430176738943</v>
      </c>
      <c r="AU1485">
        <v>621.01418253947247</v>
      </c>
      <c r="AV1485">
        <v>558.58728615387417</v>
      </c>
      <c r="AW1485">
        <v>568.68931250136779</v>
      </c>
      <c r="AX1485">
        <v>566.26751759925196</v>
      </c>
      <c r="AY1485">
        <v>570.87200115324231</v>
      </c>
      <c r="AZ1485">
        <v>3.8594679330028168</v>
      </c>
      <c r="BA1485">
        <v>-9.8953446436935923</v>
      </c>
      <c r="BB1485">
        <v>50.941895709651405</v>
      </c>
      <c r="BC1485">
        <v>945.351866855205</v>
      </c>
      <c r="BD1485">
        <v>7799.8173479802872</v>
      </c>
      <c r="BE1485" s="33">
        <v>0.12897499774893126</v>
      </c>
      <c r="BF1485" s="33"/>
    </row>
    <row r="1486" spans="3:58" x14ac:dyDescent="0.3">
      <c r="C1486" s="34">
        <v>44215</v>
      </c>
      <c r="D1486">
        <v>23000.289541724484</v>
      </c>
      <c r="E1486">
        <v>178.13138445892994</v>
      </c>
      <c r="F1486">
        <v>604.85876309934224</v>
      </c>
      <c r="G1486">
        <v>998.39790382408501</v>
      </c>
      <c r="H1486">
        <v>1345.4444160741259</v>
      </c>
      <c r="I1486">
        <v>668.74763979424233</v>
      </c>
      <c r="J1486" t="s">
        <v>310</v>
      </c>
      <c r="K1486">
        <v>280.79678960869222</v>
      </c>
      <c r="L1486">
        <v>328.31219691519692</v>
      </c>
      <c r="M1486">
        <v>337.64725671826454</v>
      </c>
      <c r="N1486">
        <v>1337.2982907651658</v>
      </c>
      <c r="O1486">
        <v>20.847136154951574</v>
      </c>
      <c r="P1486">
        <v>15.392861578309811</v>
      </c>
      <c r="Q1486">
        <v>3.9068420469836584</v>
      </c>
      <c r="R1486">
        <v>1675.4939906850882</v>
      </c>
      <c r="S1486">
        <v>1509.2597309698845</v>
      </c>
      <c r="T1486">
        <v>5899.9849659545989</v>
      </c>
      <c r="U1486">
        <v>2399.8973916543173</v>
      </c>
      <c r="V1486">
        <v>449.71988634002577</v>
      </c>
      <c r="W1486">
        <v>23.299999237060547</v>
      </c>
      <c r="X1486">
        <v>0.97749999165534973</v>
      </c>
      <c r="Y1486">
        <v>1.9650000035762787</v>
      </c>
      <c r="Z1486" t="s">
        <v>310</v>
      </c>
      <c r="AA1486" t="s">
        <v>310</v>
      </c>
      <c r="AB1486" t="s">
        <v>310</v>
      </c>
      <c r="AC1486" t="s">
        <v>310</v>
      </c>
      <c r="AD1486" t="s">
        <v>310</v>
      </c>
      <c r="AE1486">
        <v>14330.871707840244</v>
      </c>
      <c r="AF1486">
        <v>90.950000762939453</v>
      </c>
      <c r="AG1486">
        <v>8.8799996376037598</v>
      </c>
      <c r="AH1486">
        <v>364.32499694824219</v>
      </c>
      <c r="AI1486">
        <v>27.554167429606121</v>
      </c>
      <c r="AJ1486">
        <v>2</v>
      </c>
      <c r="AK1486">
        <v>6200</v>
      </c>
      <c r="AL1486">
        <v>-0.11900667124580631</v>
      </c>
      <c r="AM1486">
        <v>-6.0653386807137197E-3</v>
      </c>
      <c r="AN1486">
        <v>-2.7547913631744695E-2</v>
      </c>
      <c r="AO1486" t="s">
        <v>310</v>
      </c>
      <c r="AP1486">
        <v>7.369644242194163E-3</v>
      </c>
      <c r="AQ1486">
        <v>2.7178285874169603</v>
      </c>
      <c r="AR1486">
        <v>39456.628119392961</v>
      </c>
      <c r="AS1486">
        <v>33939.976860825904</v>
      </c>
      <c r="AT1486">
        <v>501.98011162932971</v>
      </c>
      <c r="AU1486">
        <v>619.94167434204496</v>
      </c>
      <c r="AV1486">
        <v>558.84182004618049</v>
      </c>
      <c r="AW1486">
        <v>566.65548122193559</v>
      </c>
      <c r="AX1486">
        <v>563.8432992142657</v>
      </c>
      <c r="AY1486">
        <v>570.84137502024555</v>
      </c>
      <c r="AZ1486">
        <v>3.7342225734173895</v>
      </c>
      <c r="BA1486">
        <v>-10.302426029455747</v>
      </c>
      <c r="BB1486">
        <v>46.603173665038945</v>
      </c>
      <c r="BC1486">
        <v>968.28962618606306</v>
      </c>
      <c r="BD1486">
        <v>7800.1732448945086</v>
      </c>
      <c r="BE1486" s="33">
        <v>0.13440000514189401</v>
      </c>
      <c r="BF1486" s="33"/>
    </row>
    <row r="1487" spans="3:58" x14ac:dyDescent="0.3">
      <c r="C1487" s="34">
        <v>44216</v>
      </c>
      <c r="D1487">
        <v>22997.640122547455</v>
      </c>
      <c r="E1487">
        <v>179.34485669613224</v>
      </c>
      <c r="F1487">
        <v>605.24436470690955</v>
      </c>
      <c r="G1487">
        <v>997.56606314822045</v>
      </c>
      <c r="H1487">
        <v>1345.2188946700676</v>
      </c>
      <c r="I1487">
        <v>669.30172441650984</v>
      </c>
      <c r="J1487" t="s">
        <v>310</v>
      </c>
      <c r="K1487">
        <v>270.90700423691845</v>
      </c>
      <c r="L1487">
        <v>313.83842260922387</v>
      </c>
      <c r="M1487">
        <v>326.05983665121562</v>
      </c>
      <c r="N1487">
        <v>1339.0365423993801</v>
      </c>
      <c r="O1487">
        <v>21.007581940822082</v>
      </c>
      <c r="P1487">
        <v>15.53532006533673</v>
      </c>
      <c r="Q1487">
        <v>4.0328817080957773</v>
      </c>
      <c r="R1487">
        <v>1675.7101676375939</v>
      </c>
      <c r="S1487">
        <v>1455.1125801545793</v>
      </c>
      <c r="T1487">
        <v>5900.0001908146514</v>
      </c>
      <c r="U1487">
        <v>2403.6801967720403</v>
      </c>
      <c r="V1487">
        <v>448.9464555085973</v>
      </c>
      <c r="W1487">
        <v>23.299999237060547</v>
      </c>
      <c r="X1487">
        <v>0.9840250164270401</v>
      </c>
      <c r="Y1487">
        <v>2.0099999904632568</v>
      </c>
      <c r="Z1487" t="s">
        <v>310</v>
      </c>
      <c r="AA1487" t="s">
        <v>310</v>
      </c>
      <c r="AB1487" t="s">
        <v>310</v>
      </c>
      <c r="AC1487" t="s">
        <v>310</v>
      </c>
      <c r="AD1487" t="s">
        <v>310</v>
      </c>
      <c r="AE1487">
        <v>14353.096802111588</v>
      </c>
      <c r="AF1487">
        <v>90.69999885559082</v>
      </c>
      <c r="AG1487">
        <v>8.7650001049041748</v>
      </c>
      <c r="AH1487">
        <v>366.59999847412109</v>
      </c>
      <c r="AI1487">
        <v>27.441666682561237</v>
      </c>
      <c r="AJ1487">
        <v>2.375</v>
      </c>
      <c r="AK1487">
        <v>6200</v>
      </c>
      <c r="AL1487">
        <v>-0.11981475301538091</v>
      </c>
      <c r="AM1487">
        <v>-6.0021921186583782E-3</v>
      </c>
      <c r="AN1487">
        <v>-2.7620914821095223E-2</v>
      </c>
      <c r="AO1487" t="s">
        <v>310</v>
      </c>
      <c r="AP1487">
        <v>7.1650050961078243E-3</v>
      </c>
      <c r="AQ1487">
        <v>2.7135841669043241</v>
      </c>
      <c r="AR1487">
        <v>39354.826057364633</v>
      </c>
      <c r="AS1487">
        <v>33773.225762549366</v>
      </c>
      <c r="AT1487">
        <v>501.01055793631735</v>
      </c>
      <c r="AU1487">
        <v>620.03197976343881</v>
      </c>
      <c r="AV1487">
        <v>555.39392664763056</v>
      </c>
      <c r="AW1487">
        <v>566.55041307207011</v>
      </c>
      <c r="AX1487">
        <v>564.02652307345841</v>
      </c>
      <c r="AY1487">
        <v>568.06293149840315</v>
      </c>
      <c r="AZ1487">
        <v>3.2492757367137557</v>
      </c>
      <c r="BA1487">
        <v>-10.458004014175115</v>
      </c>
      <c r="BB1487">
        <v>38.24679742793802</v>
      </c>
      <c r="BC1487">
        <v>1045.1459832248315</v>
      </c>
      <c r="BD1487">
        <v>7800.309909654552</v>
      </c>
      <c r="BE1487" s="33">
        <v>0.13493332949777445</v>
      </c>
      <c r="BF1487" s="33"/>
    </row>
    <row r="1488" spans="3:58" x14ac:dyDescent="0.3">
      <c r="C1488" s="34">
        <v>44217</v>
      </c>
      <c r="D1488">
        <v>22998.573828205299</v>
      </c>
      <c r="E1488">
        <v>180.8410821209585</v>
      </c>
      <c r="F1488">
        <v>605.1005650960908</v>
      </c>
      <c r="G1488">
        <v>997.32034298966585</v>
      </c>
      <c r="H1488">
        <v>1344.9233640398129</v>
      </c>
      <c r="I1488">
        <v>670.13623894394414</v>
      </c>
      <c r="J1488" t="s">
        <v>310</v>
      </c>
      <c r="K1488">
        <v>282.43682527972709</v>
      </c>
      <c r="L1488">
        <v>334.75478626018975</v>
      </c>
      <c r="M1488">
        <v>333.14232576151363</v>
      </c>
      <c r="N1488">
        <v>1340.1008250886846</v>
      </c>
      <c r="O1488">
        <v>20.983716682866479</v>
      </c>
      <c r="P1488">
        <v>15.510782574529566</v>
      </c>
      <c r="Q1488">
        <v>4.1415667647564369</v>
      </c>
      <c r="R1488">
        <v>1670.426818435079</v>
      </c>
      <c r="S1488">
        <v>1433.7159941222253</v>
      </c>
      <c r="T1488">
        <v>5900.0134014704581</v>
      </c>
      <c r="U1488">
        <v>2398.1048347027145</v>
      </c>
      <c r="V1488">
        <v>449.28138812969303</v>
      </c>
      <c r="W1488">
        <v>23.299999237060547</v>
      </c>
      <c r="X1488">
        <v>0.99217501282691956</v>
      </c>
      <c r="Y1488">
        <v>1.9374999701976776</v>
      </c>
      <c r="Z1488" t="s">
        <v>310</v>
      </c>
      <c r="AA1488" t="s">
        <v>310</v>
      </c>
      <c r="AB1488" t="s">
        <v>310</v>
      </c>
      <c r="AC1488" t="s">
        <v>310</v>
      </c>
      <c r="AD1488" t="s">
        <v>310</v>
      </c>
      <c r="AE1488">
        <v>14295.758404719443</v>
      </c>
      <c r="AF1488">
        <v>90.299997329711914</v>
      </c>
      <c r="AG1488">
        <v>8.6374998092651367</v>
      </c>
      <c r="AH1488">
        <v>364.45000457763672</v>
      </c>
      <c r="AI1488">
        <v>25.78749982515971</v>
      </c>
      <c r="AJ1488">
        <v>2.5</v>
      </c>
      <c r="AK1488">
        <v>6200</v>
      </c>
      <c r="AL1488">
        <v>-0.12280090147006065</v>
      </c>
      <c r="AM1488">
        <v>-6.1670232137030229E-3</v>
      </c>
      <c r="AN1488">
        <v>-2.7467258396705382E-2</v>
      </c>
      <c r="AO1488" t="s">
        <v>310</v>
      </c>
      <c r="AP1488">
        <v>7.3914052818086816E-3</v>
      </c>
      <c r="AQ1488">
        <v>2.6688582085671744</v>
      </c>
      <c r="AR1488">
        <v>40088.457367335075</v>
      </c>
      <c r="AS1488">
        <v>33110.60394071068</v>
      </c>
      <c r="AT1488">
        <v>502.91036999379804</v>
      </c>
      <c r="AU1488">
        <v>620.02755129874743</v>
      </c>
      <c r="AV1488">
        <v>555.31751929305858</v>
      </c>
      <c r="AW1488">
        <v>566.99367510764932</v>
      </c>
      <c r="AX1488">
        <v>564.74540225300495</v>
      </c>
      <c r="AY1488">
        <v>567.95889532770173</v>
      </c>
      <c r="AZ1488">
        <v>3.3839342493204709</v>
      </c>
      <c r="BA1488">
        <v>-9.8147891299979069</v>
      </c>
      <c r="BB1488">
        <v>50.90925661826941</v>
      </c>
      <c r="BC1488">
        <v>1073.4498299369338</v>
      </c>
      <c r="BD1488">
        <v>7800.3905984279318</v>
      </c>
      <c r="BE1488" s="33">
        <v>0.136954161648949</v>
      </c>
      <c r="BF1488" s="33"/>
    </row>
    <row r="1489" spans="3:58" x14ac:dyDescent="0.3">
      <c r="C1489" s="34">
        <v>44218</v>
      </c>
      <c r="D1489">
        <v>23002.693028762737</v>
      </c>
      <c r="E1489">
        <v>180.49183809346738</v>
      </c>
      <c r="F1489">
        <v>604.93519333588836</v>
      </c>
      <c r="G1489">
        <v>997.63534779470729</v>
      </c>
      <c r="H1489">
        <v>1345.0794594022982</v>
      </c>
      <c r="I1489">
        <v>670.05140538502064</v>
      </c>
      <c r="J1489" t="s">
        <v>310</v>
      </c>
      <c r="K1489">
        <v>283.06899698316931</v>
      </c>
      <c r="L1489">
        <v>330.06975904507135</v>
      </c>
      <c r="M1489">
        <v>334.69153514569808</v>
      </c>
      <c r="N1489">
        <v>1340.4380837440137</v>
      </c>
      <c r="O1489">
        <v>20.850242126260824</v>
      </c>
      <c r="P1489">
        <v>15.377883421597241</v>
      </c>
      <c r="Q1489">
        <v>4.2511834802115658</v>
      </c>
      <c r="R1489">
        <v>1667.8094126583353</v>
      </c>
      <c r="S1489">
        <v>1470.2565301843956</v>
      </c>
      <c r="T1489">
        <v>5900.0222107832615</v>
      </c>
      <c r="U1489">
        <v>2400.3883590151518</v>
      </c>
      <c r="V1489">
        <v>450.3350372656447</v>
      </c>
      <c r="W1489">
        <v>23.299999237060547</v>
      </c>
      <c r="X1489">
        <v>0.96317498385906219</v>
      </c>
      <c r="Y1489">
        <v>1.8575000166893005</v>
      </c>
      <c r="Z1489" t="s">
        <v>310</v>
      </c>
      <c r="AA1489" t="s">
        <v>310</v>
      </c>
      <c r="AB1489" t="s">
        <v>310</v>
      </c>
      <c r="AC1489" t="s">
        <v>310</v>
      </c>
      <c r="AD1489" t="s">
        <v>310</v>
      </c>
      <c r="AE1489">
        <v>14128.980949462912</v>
      </c>
      <c r="AF1489">
        <v>90.275001525878906</v>
      </c>
      <c r="AG1489">
        <v>8.744999885559082</v>
      </c>
      <c r="AH1489">
        <v>361.12499237060547</v>
      </c>
      <c r="AI1489">
        <v>24.233333269755047</v>
      </c>
      <c r="AJ1489">
        <v>2.5749999284744263</v>
      </c>
      <c r="AK1489">
        <v>6200</v>
      </c>
      <c r="AL1489">
        <v>-0.12223565152275614</v>
      </c>
      <c r="AM1489">
        <v>-6.1670258616487676E-3</v>
      </c>
      <c r="AN1489">
        <v>-2.7439043372645876E-2</v>
      </c>
      <c r="AO1489" t="s">
        <v>310</v>
      </c>
      <c r="AP1489">
        <v>7.3166746916489989E-3</v>
      </c>
      <c r="AQ1489">
        <v>2.6748061526031299</v>
      </c>
      <c r="AR1489">
        <v>39822.699102353479</v>
      </c>
      <c r="AS1489">
        <v>32934.223237828664</v>
      </c>
      <c r="AT1489">
        <v>504.41028459243427</v>
      </c>
      <c r="AU1489">
        <v>620.0073990478063</v>
      </c>
      <c r="AV1489">
        <v>557.68354044444175</v>
      </c>
      <c r="AW1489">
        <v>568.10480829867561</v>
      </c>
      <c r="AX1489">
        <v>565.80977153831248</v>
      </c>
      <c r="AY1489">
        <v>570.17985878043578</v>
      </c>
      <c r="AZ1489">
        <v>3.5796292316969658</v>
      </c>
      <c r="BA1489">
        <v>-9.9843708667229745</v>
      </c>
      <c r="BB1489">
        <v>45.558318770104634</v>
      </c>
      <c r="BC1489">
        <v>1070.1406857764514</v>
      </c>
      <c r="BD1489">
        <v>7800.443997543759</v>
      </c>
      <c r="BE1489" s="33">
        <v>0.12961666596432528</v>
      </c>
      <c r="BF1489" s="33"/>
    </row>
    <row r="1490" spans="3:58" x14ac:dyDescent="0.3">
      <c r="C1490" s="34">
        <v>44219</v>
      </c>
      <c r="D1490">
        <v>23001.131813575044</v>
      </c>
      <c r="E1490">
        <v>179.50987835067843</v>
      </c>
      <c r="F1490">
        <v>605.45500652170313</v>
      </c>
      <c r="G1490">
        <v>996.46224960259042</v>
      </c>
      <c r="H1490">
        <v>1345.014211706999</v>
      </c>
      <c r="I1490">
        <v>669.92291422350331</v>
      </c>
      <c r="J1490" t="s">
        <v>310</v>
      </c>
      <c r="K1490">
        <v>274.6900849855636</v>
      </c>
      <c r="L1490">
        <v>323.10158154132284</v>
      </c>
      <c r="M1490">
        <v>328.10445122195375</v>
      </c>
      <c r="N1490">
        <v>1338.7860665936719</v>
      </c>
      <c r="O1490">
        <v>20.908093797112354</v>
      </c>
      <c r="P1490">
        <v>15.44065689314813</v>
      </c>
      <c r="Q1490">
        <v>4.068747167845058</v>
      </c>
      <c r="R1490">
        <v>1664.0979404827983</v>
      </c>
      <c r="S1490">
        <v>1490.8126052262519</v>
      </c>
      <c r="T1490">
        <v>5899.9542511681966</v>
      </c>
      <c r="U1490">
        <v>2400.4766493226443</v>
      </c>
      <c r="V1490">
        <v>449.80799390078005</v>
      </c>
      <c r="W1490">
        <v>23.299999237060547</v>
      </c>
      <c r="X1490">
        <v>0.94762501120567322</v>
      </c>
      <c r="Y1490">
        <v>1.9300000369548798</v>
      </c>
      <c r="Z1490" t="s">
        <v>310</v>
      </c>
      <c r="AA1490" t="s">
        <v>310</v>
      </c>
      <c r="AB1490" t="s">
        <v>310</v>
      </c>
      <c r="AC1490" t="s">
        <v>310</v>
      </c>
      <c r="AD1490" t="s">
        <v>310</v>
      </c>
      <c r="AE1490">
        <v>14137.408633343817</v>
      </c>
      <c r="AF1490">
        <v>90.524999618530273</v>
      </c>
      <c r="AG1490">
        <v>8.7824997901916504</v>
      </c>
      <c r="AH1490">
        <v>360.82499694824219</v>
      </c>
      <c r="AI1490">
        <v>23.625000556310017</v>
      </c>
      <c r="AJ1490">
        <v>2.5999999046325684</v>
      </c>
      <c r="AK1490">
        <v>6200</v>
      </c>
      <c r="AL1490">
        <v>-0.12063478822090112</v>
      </c>
      <c r="AM1490">
        <v>-6.1619109497289964E-3</v>
      </c>
      <c r="AN1490">
        <v>-2.7274310901991759E-2</v>
      </c>
      <c r="AO1490" t="s">
        <v>310</v>
      </c>
      <c r="AP1490">
        <v>7.1115607182664553E-3</v>
      </c>
      <c r="AQ1490">
        <v>2.682771722047351</v>
      </c>
      <c r="AR1490">
        <v>39826.36980044331</v>
      </c>
      <c r="AS1490">
        <v>32862.266814467541</v>
      </c>
      <c r="AT1490">
        <v>504.12718227377593</v>
      </c>
      <c r="AU1490">
        <v>620.00857382347078</v>
      </c>
      <c r="AV1490">
        <v>556.11810402329354</v>
      </c>
      <c r="AW1490">
        <v>566.14582801145718</v>
      </c>
      <c r="AX1490">
        <v>563.82698520595238</v>
      </c>
      <c r="AY1490">
        <v>568.45829921623783</v>
      </c>
      <c r="AZ1490">
        <v>3.3416982359407417</v>
      </c>
      <c r="BA1490">
        <v>-9.9391331946388988</v>
      </c>
      <c r="BB1490">
        <v>42.606671892106526</v>
      </c>
      <c r="BC1490">
        <v>1090.0880082604642</v>
      </c>
      <c r="BD1490">
        <v>7800.357724490048</v>
      </c>
      <c r="BE1490" s="33">
        <v>0.1223791694889466</v>
      </c>
      <c r="BF1490" s="33"/>
    </row>
    <row r="1491" spans="3:58" x14ac:dyDescent="0.3">
      <c r="C1491" s="34">
        <v>44220</v>
      </c>
      <c r="D1491">
        <v>22999.756950292136</v>
      </c>
      <c r="E1491">
        <v>181.31926140254805</v>
      </c>
      <c r="F1491">
        <v>610.13264300380069</v>
      </c>
      <c r="G1491">
        <v>996.59538212527457</v>
      </c>
      <c r="H1491">
        <v>1345.2312413843254</v>
      </c>
      <c r="I1491">
        <v>671.02278667870837</v>
      </c>
      <c r="J1491" t="s">
        <v>310</v>
      </c>
      <c r="K1491">
        <v>290.97709897982776</v>
      </c>
      <c r="L1491">
        <v>346.65858182424938</v>
      </c>
      <c r="M1491">
        <v>340.13575976767561</v>
      </c>
      <c r="N1491">
        <v>1338.5198745592772</v>
      </c>
      <c r="O1491">
        <v>20.888485892434289</v>
      </c>
      <c r="P1491">
        <v>15.505464295381696</v>
      </c>
      <c r="Q1491">
        <v>3.9673924854089448</v>
      </c>
      <c r="R1491">
        <v>1657.7100929769683</v>
      </c>
      <c r="S1491">
        <v>1474.5474354115215</v>
      </c>
      <c r="T1491">
        <v>5900.0812632029329</v>
      </c>
      <c r="U1491">
        <v>2400.7757718425632</v>
      </c>
      <c r="V1491">
        <v>449.79474104264966</v>
      </c>
      <c r="W1491">
        <v>23.299999237060547</v>
      </c>
      <c r="X1491">
        <v>0.94590002298355103</v>
      </c>
      <c r="Y1491">
        <v>1.9149999916553497</v>
      </c>
      <c r="Z1491" t="s">
        <v>310</v>
      </c>
      <c r="AA1491" t="s">
        <v>310</v>
      </c>
      <c r="AB1491" t="s">
        <v>310</v>
      </c>
      <c r="AC1491" t="s">
        <v>310</v>
      </c>
      <c r="AD1491" t="s">
        <v>310</v>
      </c>
      <c r="AE1491">
        <v>14223.36389056193</v>
      </c>
      <c r="AF1491">
        <v>90.450000762939453</v>
      </c>
      <c r="AG1491">
        <v>8.6974999904632568</v>
      </c>
      <c r="AH1491">
        <v>359.42499542236328</v>
      </c>
      <c r="AI1491">
        <v>23.187500158945721</v>
      </c>
      <c r="AJ1491">
        <v>2.5999999046325684</v>
      </c>
      <c r="AK1491">
        <v>6200</v>
      </c>
      <c r="AL1491">
        <v>-0.12192858963536798</v>
      </c>
      <c r="AM1491">
        <v>-6.1688340547956903E-3</v>
      </c>
      <c r="AN1491">
        <v>-2.7283264597589729E-2</v>
      </c>
      <c r="AO1491" t="s">
        <v>310</v>
      </c>
      <c r="AP1491">
        <v>7.0085046547642407E-3</v>
      </c>
      <c r="AQ1491">
        <v>2.6734826989090883</v>
      </c>
      <c r="AR1491">
        <v>40272.606710166554</v>
      </c>
      <c r="AS1491">
        <v>34156.141327185898</v>
      </c>
      <c r="AT1491">
        <v>505.25033836707803</v>
      </c>
      <c r="AU1491">
        <v>625.29664192614166</v>
      </c>
      <c r="AV1491">
        <v>564.54186434443091</v>
      </c>
      <c r="AW1491">
        <v>574.36758738944684</v>
      </c>
      <c r="AX1491">
        <v>572.38732875007793</v>
      </c>
      <c r="AY1491">
        <v>576.54058602447424</v>
      </c>
      <c r="AZ1491">
        <v>3.5123123809813479</v>
      </c>
      <c r="BA1491">
        <v>-9.485179616244686</v>
      </c>
      <c r="BB1491">
        <v>54.907724289717777</v>
      </c>
      <c r="BC1491">
        <v>1088.6414526684543</v>
      </c>
      <c r="BD1491">
        <v>7800.1784679063312</v>
      </c>
      <c r="BE1491" s="33">
        <v>0.11890833483388026</v>
      </c>
      <c r="BF1491" s="33"/>
    </row>
    <row r="1492" spans="3:58" x14ac:dyDescent="0.3">
      <c r="C1492" s="34">
        <v>44221</v>
      </c>
      <c r="D1492">
        <v>23005.453546207886</v>
      </c>
      <c r="E1492">
        <v>179.31645319398129</v>
      </c>
      <c r="F1492">
        <v>614.19548332172951</v>
      </c>
      <c r="G1492">
        <v>997.74468382819509</v>
      </c>
      <c r="H1492">
        <v>1341.5921445335034</v>
      </c>
      <c r="I1492">
        <v>669.0152430659341</v>
      </c>
      <c r="J1492" t="s">
        <v>310</v>
      </c>
      <c r="K1492">
        <v>284.05566047270435</v>
      </c>
      <c r="L1492">
        <v>332.42149011887841</v>
      </c>
      <c r="M1492">
        <v>337.71539084104239</v>
      </c>
      <c r="N1492">
        <v>1336.8463945011133</v>
      </c>
      <c r="O1492">
        <v>20.824718503587047</v>
      </c>
      <c r="P1492">
        <v>15.516924898325392</v>
      </c>
      <c r="Q1492">
        <v>3.9293154618480628</v>
      </c>
      <c r="R1492">
        <v>1661.8440989111077</v>
      </c>
      <c r="S1492">
        <v>1464.2176490223642</v>
      </c>
      <c r="T1492">
        <v>5900.1239868698904</v>
      </c>
      <c r="U1492">
        <v>2397.2020392861427</v>
      </c>
      <c r="V1492">
        <v>449.9177109880909</v>
      </c>
      <c r="W1492">
        <v>23.299999237060547</v>
      </c>
      <c r="X1492">
        <v>0.93675002455711365</v>
      </c>
      <c r="Y1492">
        <v>1.9300000369548798</v>
      </c>
      <c r="Z1492" t="s">
        <v>310</v>
      </c>
      <c r="AA1492" t="s">
        <v>310</v>
      </c>
      <c r="AB1492" t="s">
        <v>310</v>
      </c>
      <c r="AC1492" t="s">
        <v>310</v>
      </c>
      <c r="AD1492" t="s">
        <v>310</v>
      </c>
      <c r="AE1492">
        <v>14295.453201435965</v>
      </c>
      <c r="AF1492">
        <v>90.549999237060547</v>
      </c>
      <c r="AG1492">
        <v>8.8350002765655518</v>
      </c>
      <c r="AH1492">
        <v>359.64999389648438</v>
      </c>
      <c r="AI1492">
        <v>25.262500127156574</v>
      </c>
      <c r="AJ1492">
        <v>2.2249999046325684</v>
      </c>
      <c r="AK1492">
        <v>6200</v>
      </c>
      <c r="AL1492">
        <v>-0.12068864861684039</v>
      </c>
      <c r="AM1492">
        <v>-6.2101804870425305E-3</v>
      </c>
      <c r="AN1492">
        <v>-2.7495489030663622E-2</v>
      </c>
      <c r="AO1492" t="s">
        <v>310</v>
      </c>
      <c r="AP1492">
        <v>7.1136849159764452E-3</v>
      </c>
      <c r="AQ1492">
        <v>2.6606166714521344</v>
      </c>
      <c r="AR1492">
        <v>39567.406501678677</v>
      </c>
      <c r="AS1492">
        <v>36193.43128716603</v>
      </c>
      <c r="AT1492">
        <v>504.29468813358807</v>
      </c>
      <c r="AU1492">
        <v>629.96361513403565</v>
      </c>
      <c r="AV1492">
        <v>572.04164805365656</v>
      </c>
      <c r="AW1492">
        <v>581.27258691309282</v>
      </c>
      <c r="AX1492">
        <v>579.43296031334353</v>
      </c>
      <c r="AY1492">
        <v>583.55912692299262</v>
      </c>
      <c r="AZ1492">
        <v>3.8291141436691976</v>
      </c>
      <c r="BA1492">
        <v>-9.8247908388885623</v>
      </c>
      <c r="BB1492">
        <v>48.18660883868354</v>
      </c>
      <c r="BC1492">
        <v>1038.5126158729709</v>
      </c>
      <c r="BD1492">
        <v>7800.2161805954474</v>
      </c>
      <c r="BE1492" s="33">
        <v>0.1273416637753447</v>
      </c>
      <c r="BF1492" s="33"/>
    </row>
    <row r="1493" spans="3:58" x14ac:dyDescent="0.3">
      <c r="C1493" s="34">
        <v>44222</v>
      </c>
      <c r="D1493">
        <v>22998.960899860391</v>
      </c>
      <c r="E1493">
        <v>180.70159641728955</v>
      </c>
      <c r="F1493">
        <v>614.52830333548377</v>
      </c>
      <c r="G1493">
        <v>997.19988233258448</v>
      </c>
      <c r="H1493">
        <v>1340.0356829031216</v>
      </c>
      <c r="I1493">
        <v>667.05677873441687</v>
      </c>
      <c r="J1493" t="s">
        <v>310</v>
      </c>
      <c r="K1493">
        <v>278.64012088896015</v>
      </c>
      <c r="L1493">
        <v>320.49995638748095</v>
      </c>
      <c r="M1493">
        <v>330.39370167667255</v>
      </c>
      <c r="N1493">
        <v>1335.5952704893798</v>
      </c>
      <c r="O1493">
        <v>20.884073598172971</v>
      </c>
      <c r="P1493">
        <v>15.519766402101592</v>
      </c>
      <c r="Q1493">
        <v>4.0500813930581394</v>
      </c>
      <c r="R1493">
        <v>1659.7168148488631</v>
      </c>
      <c r="S1493">
        <v>1475.1491138945203</v>
      </c>
      <c r="T1493">
        <v>5900.0180190954388</v>
      </c>
      <c r="U1493">
        <v>2400.7977606802997</v>
      </c>
      <c r="V1493">
        <v>449.95609218135434</v>
      </c>
      <c r="W1493">
        <v>23.299999237060547</v>
      </c>
      <c r="X1493">
        <v>0.93572500348091125</v>
      </c>
      <c r="Y1493">
        <v>1.940000057220459</v>
      </c>
      <c r="Z1493" t="s">
        <v>310</v>
      </c>
      <c r="AA1493" t="s">
        <v>310</v>
      </c>
      <c r="AB1493" t="s">
        <v>310</v>
      </c>
      <c r="AC1493" t="s">
        <v>310</v>
      </c>
      <c r="AD1493" t="s">
        <v>310</v>
      </c>
      <c r="AE1493">
        <v>14347.155313093221</v>
      </c>
      <c r="AF1493">
        <v>90.375001907348633</v>
      </c>
      <c r="AG1493">
        <v>8.695000171661377</v>
      </c>
      <c r="AH1493">
        <v>360.42500305175781</v>
      </c>
      <c r="AI1493">
        <v>24.400000015894573</v>
      </c>
      <c r="AJ1493">
        <v>2.0999999046325684</v>
      </c>
      <c r="AK1493">
        <v>6200</v>
      </c>
      <c r="AL1493">
        <v>-0.1117162788362575</v>
      </c>
      <c r="AM1493">
        <v>-6.0927744519885252E-3</v>
      </c>
      <c r="AN1493">
        <v>-2.6482613604079594E-2</v>
      </c>
      <c r="AO1493" t="s">
        <v>310</v>
      </c>
      <c r="AP1493">
        <v>6.9968047523197453E-3</v>
      </c>
      <c r="AQ1493">
        <v>2.6904531705175372</v>
      </c>
      <c r="AR1493">
        <v>39215.836557829418</v>
      </c>
      <c r="AS1493">
        <v>36041.118929387179</v>
      </c>
      <c r="AT1493">
        <v>504.00905452129467</v>
      </c>
      <c r="AU1493">
        <v>630.02427284835471</v>
      </c>
      <c r="AV1493">
        <v>573.21999377129009</v>
      </c>
      <c r="AW1493">
        <v>582.2804604643012</v>
      </c>
      <c r="AX1493">
        <v>580.58610236438994</v>
      </c>
      <c r="AY1493">
        <v>584.62878442355759</v>
      </c>
      <c r="AZ1493">
        <v>3.7984777209257352</v>
      </c>
      <c r="BA1493">
        <v>-10.172473283557355</v>
      </c>
      <c r="BB1493">
        <v>44.239404781496816</v>
      </c>
      <c r="BC1493">
        <v>1055.0411922565534</v>
      </c>
      <c r="BD1493">
        <v>7800.1097296687294</v>
      </c>
      <c r="BE1493" s="33">
        <v>0.13950832840055227</v>
      </c>
      <c r="BF1493" s="33"/>
    </row>
    <row r="1494" spans="3:58" x14ac:dyDescent="0.3">
      <c r="C1494" s="34">
        <v>44223</v>
      </c>
      <c r="D1494">
        <v>22832.96630545798</v>
      </c>
      <c r="E1494">
        <v>180.56749087246095</v>
      </c>
      <c r="F1494">
        <v>611.96293527583373</v>
      </c>
      <c r="G1494">
        <v>997.6040323051194</v>
      </c>
      <c r="H1494">
        <v>1340.2297110579141</v>
      </c>
      <c r="I1494">
        <v>664.74201996224485</v>
      </c>
      <c r="J1494" t="s">
        <v>310</v>
      </c>
      <c r="K1494">
        <v>274.43084305899134</v>
      </c>
      <c r="L1494">
        <v>315.59987938185452</v>
      </c>
      <c r="M1494">
        <v>328.90421165340098</v>
      </c>
      <c r="N1494">
        <v>1336.5980662731481</v>
      </c>
      <c r="O1494">
        <v>20.722226595747745</v>
      </c>
      <c r="P1494">
        <v>15.339443750470847</v>
      </c>
      <c r="Q1494">
        <v>4.1120566236868132</v>
      </c>
      <c r="R1494">
        <v>1660.2602898006935</v>
      </c>
      <c r="S1494">
        <v>1482.9503403424208</v>
      </c>
      <c r="T1494">
        <v>5900.4778939801135</v>
      </c>
      <c r="U1494">
        <v>2383.8185818376292</v>
      </c>
      <c r="V1494">
        <v>451.32720474576399</v>
      </c>
      <c r="W1494">
        <v>23.299999237060547</v>
      </c>
      <c r="X1494">
        <v>0.92522501945495605</v>
      </c>
      <c r="Y1494">
        <v>1.9550000429153442</v>
      </c>
      <c r="Z1494" t="s">
        <v>310</v>
      </c>
      <c r="AA1494" t="s">
        <v>310</v>
      </c>
      <c r="AB1494" t="s">
        <v>310</v>
      </c>
      <c r="AC1494" t="s">
        <v>310</v>
      </c>
      <c r="AD1494" t="s">
        <v>310</v>
      </c>
      <c r="AE1494">
        <v>14163.995140569939</v>
      </c>
      <c r="AF1494">
        <v>90.524999618530273</v>
      </c>
      <c r="AG1494">
        <v>8.9375</v>
      </c>
      <c r="AH1494">
        <v>363.22500610351563</v>
      </c>
      <c r="AI1494">
        <v>23.470833222071331</v>
      </c>
      <c r="AJ1494">
        <v>1.9499999582767487</v>
      </c>
      <c r="AK1494">
        <v>6200</v>
      </c>
      <c r="AL1494">
        <v>14.636249315353679</v>
      </c>
      <c r="AM1494">
        <v>0.13384156090890278</v>
      </c>
      <c r="AN1494">
        <v>-1.1051762392483974E-2</v>
      </c>
      <c r="AO1494" t="s">
        <v>310</v>
      </c>
      <c r="AP1494">
        <v>2.3081011924441459E-2</v>
      </c>
      <c r="AQ1494">
        <v>7.1051174782431721</v>
      </c>
      <c r="AR1494">
        <v>38921.895448588453</v>
      </c>
      <c r="AS1494">
        <v>35392.949241948365</v>
      </c>
      <c r="AT1494">
        <v>504.17064239145947</v>
      </c>
      <c r="AU1494">
        <v>627.17446614339292</v>
      </c>
      <c r="AV1494">
        <v>570.27867290072777</v>
      </c>
      <c r="AW1494">
        <v>579.60621347096935</v>
      </c>
      <c r="AX1494">
        <v>577.68505629569142</v>
      </c>
      <c r="AY1494">
        <v>581.78226878430871</v>
      </c>
      <c r="AZ1494">
        <v>4.1036619145458157</v>
      </c>
      <c r="BA1494">
        <v>-10.341785088438652</v>
      </c>
      <c r="BB1494">
        <v>40.502242913908127</v>
      </c>
      <c r="BC1494">
        <v>1028.6117827857981</v>
      </c>
      <c r="BD1494">
        <v>7799.4398385014083</v>
      </c>
      <c r="BE1494" s="33">
        <v>0.12656666928281388</v>
      </c>
      <c r="BF1494" s="33"/>
    </row>
    <row r="1495" spans="3:58" x14ac:dyDescent="0.3">
      <c r="C1495" s="34">
        <v>44224</v>
      </c>
      <c r="D1495">
        <v>23548.835208671124</v>
      </c>
      <c r="E1495">
        <v>179.65574342085284</v>
      </c>
      <c r="F1495">
        <v>610.23973582790529</v>
      </c>
      <c r="G1495">
        <v>996.69869619626797</v>
      </c>
      <c r="H1495">
        <v>1340.2315069682209</v>
      </c>
      <c r="I1495">
        <v>665.24334785333929</v>
      </c>
      <c r="J1495" t="s">
        <v>310</v>
      </c>
      <c r="K1495">
        <v>267.46878985432215</v>
      </c>
      <c r="L1495">
        <v>308.86767442191058</v>
      </c>
      <c r="M1495">
        <v>323.30523618073653</v>
      </c>
      <c r="N1495">
        <v>1336.7305998716524</v>
      </c>
      <c r="O1495">
        <v>20.689887546071656</v>
      </c>
      <c r="P1495">
        <v>15.325361790157816</v>
      </c>
      <c r="Q1495">
        <v>4.0663003482429287</v>
      </c>
      <c r="R1495">
        <v>1655.3078146101566</v>
      </c>
      <c r="S1495">
        <v>1523.5190564737418</v>
      </c>
      <c r="T1495">
        <v>5899.7575153150938</v>
      </c>
      <c r="U1495">
        <v>2407.7729840343268</v>
      </c>
      <c r="V1495">
        <v>451.10794835172413</v>
      </c>
      <c r="W1495">
        <v>23.150000095367432</v>
      </c>
      <c r="X1495">
        <v>0.91977500915527344</v>
      </c>
      <c r="Y1495">
        <v>2.0199999809265137</v>
      </c>
      <c r="Z1495" t="s">
        <v>310</v>
      </c>
      <c r="AA1495" t="s">
        <v>310</v>
      </c>
      <c r="AB1495" t="s">
        <v>310</v>
      </c>
      <c r="AC1495" t="s">
        <v>310</v>
      </c>
      <c r="AD1495" t="s">
        <v>310</v>
      </c>
      <c r="AE1495">
        <v>14320.495231334991</v>
      </c>
      <c r="AF1495">
        <v>90.674997329711914</v>
      </c>
      <c r="AG1495">
        <v>9.0624997615814209</v>
      </c>
      <c r="AH1495">
        <v>359.97500610351563</v>
      </c>
      <c r="AI1495">
        <v>22.645833174387615</v>
      </c>
      <c r="AJ1495">
        <v>1.8999999761581421</v>
      </c>
      <c r="AK1495">
        <v>6200</v>
      </c>
      <c r="AL1495">
        <v>98.537254948766403</v>
      </c>
      <c r="AM1495">
        <v>1.0024639713562169</v>
      </c>
      <c r="AN1495">
        <v>0.10256319464245787</v>
      </c>
      <c r="AO1495" t="s">
        <v>310</v>
      </c>
      <c r="AP1495">
        <v>7.1132093068313161E-3</v>
      </c>
      <c r="AQ1495">
        <v>1.9065208807240261</v>
      </c>
      <c r="AR1495">
        <v>38946.581065085324</v>
      </c>
      <c r="AS1495">
        <v>34854.022140067245</v>
      </c>
      <c r="AT1495">
        <v>502.98206173437046</v>
      </c>
      <c r="AU1495">
        <v>625.05837297244364</v>
      </c>
      <c r="AV1495">
        <v>563.01374267272001</v>
      </c>
      <c r="AW1495">
        <v>572.82498937699177</v>
      </c>
      <c r="AX1495">
        <v>570.69962151651498</v>
      </c>
      <c r="AY1495">
        <v>575.1762102043192</v>
      </c>
      <c r="AZ1495">
        <v>3.5552257349428791</v>
      </c>
      <c r="BA1495">
        <v>-10.08555306256163</v>
      </c>
      <c r="BB1495">
        <v>39.189457365997605</v>
      </c>
      <c r="BC1495">
        <v>1026.1456984335009</v>
      </c>
      <c r="BD1495">
        <v>7802.0110557805074</v>
      </c>
      <c r="BE1495" s="33">
        <v>0.1279708311582605</v>
      </c>
      <c r="BF1495" s="33"/>
    </row>
    <row r="1496" spans="3:58" x14ac:dyDescent="0.3">
      <c r="C1496" s="34">
        <v>44225</v>
      </c>
      <c r="D1496">
        <v>23008.535248256067</v>
      </c>
      <c r="E1496">
        <v>178.5170419969262</v>
      </c>
      <c r="F1496">
        <v>609.9257000281068</v>
      </c>
      <c r="G1496">
        <v>996.32563577963037</v>
      </c>
      <c r="H1496">
        <v>1340.0082098815199</v>
      </c>
      <c r="I1496">
        <v>665.88251547889536</v>
      </c>
      <c r="J1496" t="s">
        <v>310</v>
      </c>
      <c r="K1496">
        <v>277.76450725583226</v>
      </c>
      <c r="L1496">
        <v>326.06900612037015</v>
      </c>
      <c r="M1496">
        <v>334.25452025434373</v>
      </c>
      <c r="N1496">
        <v>1337.637532873616</v>
      </c>
      <c r="O1496">
        <v>20.744267266744991</v>
      </c>
      <c r="P1496">
        <v>15.368783414826886</v>
      </c>
      <c r="Q1496">
        <v>4.0203281082298998</v>
      </c>
      <c r="R1496">
        <v>1655.4650998640784</v>
      </c>
      <c r="S1496">
        <v>1511.7898272815171</v>
      </c>
      <c r="T1496">
        <v>5900.0649518964174</v>
      </c>
      <c r="U1496">
        <v>2399.9969658392301</v>
      </c>
      <c r="V1496">
        <v>451.22329316794378</v>
      </c>
      <c r="W1496">
        <v>23.400000095367432</v>
      </c>
      <c r="X1496">
        <v>0.91934998333454132</v>
      </c>
      <c r="Y1496">
        <v>2.0249999761581421</v>
      </c>
      <c r="Z1496" t="s">
        <v>310</v>
      </c>
      <c r="AA1496" t="s">
        <v>310</v>
      </c>
      <c r="AB1496" t="s">
        <v>310</v>
      </c>
      <c r="AC1496" t="s">
        <v>310</v>
      </c>
      <c r="AD1496" t="s">
        <v>310</v>
      </c>
      <c r="AE1496">
        <v>14386.793326223098</v>
      </c>
      <c r="AF1496">
        <v>90.400001525878906</v>
      </c>
      <c r="AG1496">
        <v>9.0325002670288086</v>
      </c>
      <c r="AH1496">
        <v>359.12499237060547</v>
      </c>
      <c r="AI1496">
        <v>22.475000381469727</v>
      </c>
      <c r="AJ1496">
        <v>2.3499999940395355</v>
      </c>
      <c r="AK1496">
        <v>6200</v>
      </c>
      <c r="AL1496">
        <v>98.349403481395697</v>
      </c>
      <c r="AM1496">
        <v>1.2733781529805288</v>
      </c>
      <c r="AN1496">
        <v>3.8660555714245641E-2</v>
      </c>
      <c r="AO1496" t="s">
        <v>310</v>
      </c>
      <c r="AP1496">
        <v>9.0663681856837548E-3</v>
      </c>
      <c r="AQ1496">
        <v>1.8928968644091977</v>
      </c>
      <c r="AR1496">
        <v>39473.439229455274</v>
      </c>
      <c r="AS1496">
        <v>35424.359016723771</v>
      </c>
      <c r="AT1496">
        <v>501.85866072919174</v>
      </c>
      <c r="AU1496">
        <v>624.90773179796611</v>
      </c>
      <c r="AV1496">
        <v>562.53575579177016</v>
      </c>
      <c r="AW1496">
        <v>574.07762665508619</v>
      </c>
      <c r="AX1496">
        <v>572.38928974838916</v>
      </c>
      <c r="AY1496">
        <v>575.19945479104331</v>
      </c>
      <c r="AZ1496">
        <v>3.4431271043080116</v>
      </c>
      <c r="BA1496">
        <v>-9.7956522358137441</v>
      </c>
      <c r="BB1496">
        <v>49.552511274459562</v>
      </c>
      <c r="BC1496">
        <v>999.76302632883983</v>
      </c>
      <c r="BD1496">
        <v>7799.6921112879782</v>
      </c>
      <c r="BE1496" s="33">
        <v>0.1190124995385607</v>
      </c>
      <c r="BF1496" s="33"/>
    </row>
    <row r="1497" spans="3:58" x14ac:dyDescent="0.3">
      <c r="C1497" s="34">
        <v>44226</v>
      </c>
      <c r="D1497">
        <v>23002.136404855057</v>
      </c>
      <c r="E1497">
        <v>178.26912014362182</v>
      </c>
      <c r="F1497">
        <v>609.81570700320663</v>
      </c>
      <c r="G1497">
        <v>997.36248145608465</v>
      </c>
      <c r="H1497">
        <v>1340.4521589625222</v>
      </c>
      <c r="I1497">
        <v>665.34540710987642</v>
      </c>
      <c r="J1497" t="s">
        <v>310</v>
      </c>
      <c r="K1497">
        <v>287.45023890024265</v>
      </c>
      <c r="L1497">
        <v>343.0100600335079</v>
      </c>
      <c r="M1497">
        <v>341.88861803480961</v>
      </c>
      <c r="N1497">
        <v>1339.7838526119883</v>
      </c>
      <c r="O1497">
        <v>20.699283420881194</v>
      </c>
      <c r="P1497">
        <v>15.310237132512269</v>
      </c>
      <c r="Q1497">
        <v>4.0610249451261495</v>
      </c>
      <c r="R1497">
        <v>1653.7044492243601</v>
      </c>
      <c r="S1497">
        <v>1493.8117511404425</v>
      </c>
      <c r="T1497">
        <v>5900.4781394798092</v>
      </c>
      <c r="U1497">
        <v>2398.8650348230972</v>
      </c>
      <c r="V1497">
        <v>452.57378659746303</v>
      </c>
      <c r="W1497">
        <v>23.34999942779541</v>
      </c>
      <c r="X1497">
        <v>0.93319998681545258</v>
      </c>
      <c r="Y1497">
        <v>1.9149999916553497</v>
      </c>
      <c r="Z1497" t="s">
        <v>310</v>
      </c>
      <c r="AA1497" t="s">
        <v>310</v>
      </c>
      <c r="AB1497" t="s">
        <v>310</v>
      </c>
      <c r="AC1497" t="s">
        <v>310</v>
      </c>
      <c r="AD1497" t="s">
        <v>310</v>
      </c>
      <c r="AE1497">
        <v>14389.68724851809</v>
      </c>
      <c r="AF1497">
        <v>90.375001907348633</v>
      </c>
      <c r="AG1497">
        <v>9.1400003433227539</v>
      </c>
      <c r="AH1497">
        <v>362.44999694824219</v>
      </c>
      <c r="AI1497">
        <v>23.254167000452679</v>
      </c>
      <c r="AJ1497">
        <v>2.5</v>
      </c>
      <c r="AK1497">
        <v>6200</v>
      </c>
      <c r="AL1497">
        <v>98.205883640848569</v>
      </c>
      <c r="AM1497">
        <v>1.4048767329713474</v>
      </c>
      <c r="AN1497">
        <v>4.1669923631463698E-2</v>
      </c>
      <c r="AO1497" t="s">
        <v>310</v>
      </c>
      <c r="AP1497">
        <v>1.0099749725841033E-2</v>
      </c>
      <c r="AQ1497">
        <v>1.9977875241050222</v>
      </c>
      <c r="AR1497">
        <v>39780.753618474737</v>
      </c>
      <c r="AS1497">
        <v>35363.007438260036</v>
      </c>
      <c r="AT1497">
        <v>500.83344774424</v>
      </c>
      <c r="AU1497">
        <v>625.23846126049125</v>
      </c>
      <c r="AV1497">
        <v>565.02403801122045</v>
      </c>
      <c r="AW1497">
        <v>575.30466201213994</v>
      </c>
      <c r="AX1497">
        <v>573.52257536147613</v>
      </c>
      <c r="AY1497">
        <v>577.27393478032582</v>
      </c>
      <c r="AZ1497">
        <v>3.8555414088817517</v>
      </c>
      <c r="BA1497">
        <v>-9.5550928964448048</v>
      </c>
      <c r="BB1497">
        <v>56.607713419820989</v>
      </c>
      <c r="BC1497">
        <v>1039.7275593038953</v>
      </c>
      <c r="BD1497">
        <v>7811.9951458094883</v>
      </c>
      <c r="BE1497" s="33">
        <v>0.1258916643758615</v>
      </c>
      <c r="BF1497" s="33"/>
    </row>
    <row r="1498" spans="3:58" x14ac:dyDescent="0.3">
      <c r="C1498" s="34">
        <v>44227</v>
      </c>
      <c r="D1498">
        <v>22475.38223996387</v>
      </c>
      <c r="E1498">
        <v>180.55606837538659</v>
      </c>
      <c r="F1498">
        <v>608.55458139718075</v>
      </c>
      <c r="G1498">
        <v>996.98865972612566</v>
      </c>
      <c r="H1498">
        <v>1341.5236945900695</v>
      </c>
      <c r="I1498">
        <v>665.12178609497255</v>
      </c>
      <c r="J1498" t="s">
        <v>310</v>
      </c>
      <c r="K1498">
        <v>285.28990825930248</v>
      </c>
      <c r="L1498">
        <v>327.20796372532385</v>
      </c>
      <c r="M1498">
        <v>337.02839149556337</v>
      </c>
      <c r="N1498">
        <v>1340.6172421342569</v>
      </c>
      <c r="O1498">
        <v>20.614382580555219</v>
      </c>
      <c r="P1498">
        <v>15.25780986826484</v>
      </c>
      <c r="Q1498">
        <v>4.2011622396063508</v>
      </c>
      <c r="R1498">
        <v>1656.383207843945</v>
      </c>
      <c r="S1498">
        <v>1492.183335475416</v>
      </c>
      <c r="T1498">
        <v>5900.0065478577153</v>
      </c>
      <c r="U1498">
        <v>2399.4727966779637</v>
      </c>
      <c r="V1498">
        <v>453.87067579635141</v>
      </c>
      <c r="W1498">
        <v>23.374999523162842</v>
      </c>
      <c r="X1498">
        <v>0.94724999368190765</v>
      </c>
      <c r="Y1498">
        <v>1.8650000095367432</v>
      </c>
      <c r="Z1498" t="s">
        <v>310</v>
      </c>
      <c r="AA1498" t="s">
        <v>310</v>
      </c>
      <c r="AB1498" t="s">
        <v>310</v>
      </c>
      <c r="AC1498" t="s">
        <v>310</v>
      </c>
      <c r="AD1498" t="s">
        <v>310</v>
      </c>
      <c r="AE1498">
        <v>13982.944636117292</v>
      </c>
      <c r="AF1498">
        <v>90.100000381469727</v>
      </c>
      <c r="AG1498">
        <v>9.1125001907348633</v>
      </c>
      <c r="AH1498">
        <v>360.57500457763672</v>
      </c>
      <c r="AI1498">
        <v>23.691666920979817</v>
      </c>
      <c r="AJ1498">
        <v>2.5</v>
      </c>
      <c r="AK1498">
        <v>6200</v>
      </c>
      <c r="AL1498">
        <v>98.162385256144404</v>
      </c>
      <c r="AM1498">
        <v>1.4824787192401181</v>
      </c>
      <c r="AN1498">
        <v>3.1548466764685743E-2</v>
      </c>
      <c r="AO1498" t="s">
        <v>310</v>
      </c>
      <c r="AP1498">
        <v>9.1966070102776042E-3</v>
      </c>
      <c r="AQ1498">
        <v>2.093552580278895</v>
      </c>
      <c r="AR1498">
        <v>38211.779410097086</v>
      </c>
      <c r="AS1498">
        <v>33657.108567961142</v>
      </c>
      <c r="AT1498">
        <v>502.91146709269378</v>
      </c>
      <c r="AU1498">
        <v>624.41842545576424</v>
      </c>
      <c r="AV1498">
        <v>562.13291252053443</v>
      </c>
      <c r="AW1498">
        <v>573.10118093322626</v>
      </c>
      <c r="AX1498">
        <v>571.0872385713393</v>
      </c>
      <c r="AY1498">
        <v>574.98936586383047</v>
      </c>
      <c r="AZ1498">
        <v>3.8877589955197038</v>
      </c>
      <c r="BA1498">
        <v>-9.7687965099521907</v>
      </c>
      <c r="BB1498">
        <v>50.258723549475718</v>
      </c>
      <c r="BC1498">
        <v>1038.308919230102</v>
      </c>
      <c r="BD1498">
        <v>7800.8275875186519</v>
      </c>
      <c r="BE1498" s="33">
        <v>0.12762916460633278</v>
      </c>
      <c r="BF1498" s="33"/>
    </row>
    <row r="1499" spans="3:58" x14ac:dyDescent="0.3">
      <c r="C1499" s="34">
        <v>44228</v>
      </c>
      <c r="D1499">
        <v>20874.334901750452</v>
      </c>
      <c r="E1499">
        <v>180.9750283796071</v>
      </c>
      <c r="F1499">
        <v>583.3929175956514</v>
      </c>
      <c r="G1499">
        <v>988.55363573180648</v>
      </c>
      <c r="H1499">
        <v>1341.1610693791692</v>
      </c>
      <c r="I1499">
        <v>661.12574280268132</v>
      </c>
      <c r="J1499" t="s">
        <v>310</v>
      </c>
      <c r="K1499">
        <v>277.45425221396931</v>
      </c>
      <c r="L1499">
        <v>311.61342810038332</v>
      </c>
      <c r="M1499">
        <v>329.57393043438492</v>
      </c>
      <c r="N1499">
        <v>1342.0243454163567</v>
      </c>
      <c r="O1499">
        <v>20.26966912132907</v>
      </c>
      <c r="P1499">
        <v>14.935723686534232</v>
      </c>
      <c r="Q1499">
        <v>4.4872269131184686</v>
      </c>
      <c r="R1499">
        <v>1650.0404203028043</v>
      </c>
      <c r="S1499">
        <v>1509.3328275327549</v>
      </c>
      <c r="T1499">
        <v>5900.0371619665493</v>
      </c>
      <c r="U1499">
        <v>2399.3244822426459</v>
      </c>
      <c r="V1499">
        <v>454.95746009704408</v>
      </c>
      <c r="W1499">
        <v>23.474999904632568</v>
      </c>
      <c r="X1499">
        <v>0.93097499012947083</v>
      </c>
      <c r="Y1499">
        <v>1.8899999856948853</v>
      </c>
      <c r="Z1499" t="s">
        <v>310</v>
      </c>
      <c r="AA1499" t="s">
        <v>310</v>
      </c>
      <c r="AB1499" t="s">
        <v>310</v>
      </c>
      <c r="AC1499" t="s">
        <v>310</v>
      </c>
      <c r="AD1499" t="s">
        <v>310</v>
      </c>
      <c r="AE1499">
        <v>12648.812126480725</v>
      </c>
      <c r="AF1499">
        <v>89.850002288818359</v>
      </c>
      <c r="AG1499">
        <v>8.7525002956390381</v>
      </c>
      <c r="AH1499">
        <v>348.12499237060547</v>
      </c>
      <c r="AI1499">
        <v>15.458333730697632</v>
      </c>
      <c r="AJ1499">
        <v>1.9749999642372131</v>
      </c>
      <c r="AK1499">
        <v>6200</v>
      </c>
      <c r="AL1499">
        <v>98.147004642363839</v>
      </c>
      <c r="AM1499">
        <v>1.5130956132202897</v>
      </c>
      <c r="AN1499">
        <v>2.3684310267710385E-2</v>
      </c>
      <c r="AO1499" t="s">
        <v>310</v>
      </c>
      <c r="AP1499">
        <v>8.6545240273296371E-3</v>
      </c>
      <c r="AQ1499">
        <v>2.1964569406930927</v>
      </c>
      <c r="AR1499">
        <v>36511.222330029632</v>
      </c>
      <c r="AS1499">
        <v>31889.340482853931</v>
      </c>
      <c r="AT1499">
        <v>472.84920515936619</v>
      </c>
      <c r="AU1499">
        <v>599.20920078738573</v>
      </c>
      <c r="AV1499">
        <v>527.17783075332625</v>
      </c>
      <c r="AW1499">
        <v>544.32194192498798</v>
      </c>
      <c r="AX1499">
        <v>542.04657315811914</v>
      </c>
      <c r="AY1499">
        <v>540.858520059076</v>
      </c>
      <c r="AZ1499">
        <v>3.8105845057466232</v>
      </c>
      <c r="BA1499">
        <v>-9.7461978965426361</v>
      </c>
      <c r="BB1499">
        <v>45.336872392278572</v>
      </c>
      <c r="BC1499">
        <v>1001.4254797768324</v>
      </c>
      <c r="BD1499">
        <v>7800.414602748062</v>
      </c>
      <c r="BE1499" s="33">
        <v>0.11141666769981384</v>
      </c>
      <c r="BF1499" s="33"/>
    </row>
    <row r="1500" spans="3:58" x14ac:dyDescent="0.3">
      <c r="C1500" s="34">
        <v>44229</v>
      </c>
      <c r="D1500">
        <v>22302.214524934167</v>
      </c>
      <c r="E1500">
        <v>179.86977137140852</v>
      </c>
      <c r="F1500">
        <v>604.26305432099991</v>
      </c>
      <c r="G1500">
        <v>993.54344811528279</v>
      </c>
      <c r="H1500">
        <v>1339.8656612551815</v>
      </c>
      <c r="I1500">
        <v>665.63536951176991</v>
      </c>
      <c r="J1500" t="s">
        <v>310</v>
      </c>
      <c r="K1500">
        <v>285.15206187646709</v>
      </c>
      <c r="L1500">
        <v>332.84219551829415</v>
      </c>
      <c r="M1500">
        <v>340.49848823029384</v>
      </c>
      <c r="N1500">
        <v>1337.1193338090452</v>
      </c>
      <c r="O1500">
        <v>20.609661504277074</v>
      </c>
      <c r="P1500">
        <v>15.26644195727412</v>
      </c>
      <c r="Q1500">
        <v>4.2423172032382759</v>
      </c>
      <c r="R1500">
        <v>1648.1263519799447</v>
      </c>
      <c r="S1500">
        <v>1468.1242991752706</v>
      </c>
      <c r="T1500">
        <v>5900.1147387929386</v>
      </c>
      <c r="U1500">
        <v>2393.2829146775084</v>
      </c>
      <c r="V1500">
        <v>453.08005010392031</v>
      </c>
      <c r="W1500">
        <v>23.5</v>
      </c>
      <c r="X1500">
        <v>0.89269998669624329</v>
      </c>
      <c r="Y1500">
        <v>1.9149999618530273</v>
      </c>
      <c r="Z1500" t="s">
        <v>310</v>
      </c>
      <c r="AA1500" t="s">
        <v>310</v>
      </c>
      <c r="AB1500" t="s">
        <v>310</v>
      </c>
      <c r="AC1500" t="s">
        <v>310</v>
      </c>
      <c r="AD1500" t="s">
        <v>310</v>
      </c>
      <c r="AE1500">
        <v>13558.625543595834</v>
      </c>
      <c r="AF1500">
        <v>90.250001907348633</v>
      </c>
      <c r="AG1500">
        <v>8.880000114440918</v>
      </c>
      <c r="AH1500">
        <v>357.35000610351563</v>
      </c>
      <c r="AI1500">
        <v>18.204166730244953</v>
      </c>
      <c r="AJ1500">
        <v>1.7999999523162842</v>
      </c>
      <c r="AK1500">
        <v>6200</v>
      </c>
      <c r="AL1500">
        <v>98.203369074649743</v>
      </c>
      <c r="AM1500">
        <v>1.4406349787404815</v>
      </c>
      <c r="AN1500">
        <v>3.0298741887426026E-2</v>
      </c>
      <c r="AO1500" t="s">
        <v>310</v>
      </c>
      <c r="AP1500">
        <v>9.7556439010211757E-3</v>
      </c>
      <c r="AQ1500">
        <v>2.0895422777752728</v>
      </c>
      <c r="AR1500">
        <v>38146.502133570968</v>
      </c>
      <c r="AS1500">
        <v>32108.669796165141</v>
      </c>
      <c r="AT1500">
        <v>503.34738767104062</v>
      </c>
      <c r="AU1500">
        <v>619.94291892818558</v>
      </c>
      <c r="AV1500">
        <v>553.15296199038676</v>
      </c>
      <c r="AW1500">
        <v>565.78411017447149</v>
      </c>
      <c r="AX1500">
        <v>563.61020848605835</v>
      </c>
      <c r="AY1500">
        <v>566.17682486291187</v>
      </c>
      <c r="AZ1500">
        <v>3.7072096286207032</v>
      </c>
      <c r="BA1500">
        <v>-9.6264816812167506</v>
      </c>
      <c r="BB1500">
        <v>55.211082914138373</v>
      </c>
      <c r="BC1500">
        <v>1071.0150699302333</v>
      </c>
      <c r="BD1500">
        <v>7802.7467876148803</v>
      </c>
      <c r="BE1500" s="33">
        <v>0.10561666823923588</v>
      </c>
      <c r="BF1500" s="33"/>
    </row>
    <row r="1501" spans="3:58" x14ac:dyDescent="0.3">
      <c r="C1501" s="34">
        <v>44230</v>
      </c>
      <c r="D1501">
        <v>23000.636700619449</v>
      </c>
      <c r="E1501">
        <v>180.4783923747961</v>
      </c>
      <c r="F1501">
        <v>608.00609041747794</v>
      </c>
      <c r="G1501">
        <v>996.99347212466978</v>
      </c>
      <c r="H1501">
        <v>1340.1296162589333</v>
      </c>
      <c r="I1501">
        <v>669.87887897548183</v>
      </c>
      <c r="J1501" t="s">
        <v>310</v>
      </c>
      <c r="K1501">
        <v>294.91529786593685</v>
      </c>
      <c r="L1501">
        <v>352.50088488540166</v>
      </c>
      <c r="M1501">
        <v>351.5151603573695</v>
      </c>
      <c r="N1501">
        <v>1336.7868193475394</v>
      </c>
      <c r="O1501">
        <v>20.841783929992303</v>
      </c>
      <c r="P1501">
        <v>15.471628267271086</v>
      </c>
      <c r="Q1501">
        <v>4.1870852747273748</v>
      </c>
      <c r="R1501">
        <v>1644.3835527052295</v>
      </c>
      <c r="S1501">
        <v>1433.3594506403779</v>
      </c>
      <c r="T1501">
        <v>5900.0279168160705</v>
      </c>
      <c r="U1501">
        <v>2399.3278659075622</v>
      </c>
      <c r="V1501">
        <v>452.14347716236324</v>
      </c>
      <c r="W1501">
        <v>23.34999942779541</v>
      </c>
      <c r="X1501">
        <v>0.86184997856616974</v>
      </c>
      <c r="Y1501">
        <v>1.8899999856948853</v>
      </c>
      <c r="Z1501" t="s">
        <v>310</v>
      </c>
      <c r="AA1501" t="s">
        <v>310</v>
      </c>
      <c r="AB1501" t="s">
        <v>310</v>
      </c>
      <c r="AC1501" t="s">
        <v>310</v>
      </c>
      <c r="AD1501" t="s">
        <v>310</v>
      </c>
      <c r="AE1501">
        <v>14109.711757183106</v>
      </c>
      <c r="AF1501">
        <v>90.325002670288086</v>
      </c>
      <c r="AG1501">
        <v>9.0199999809265137</v>
      </c>
      <c r="AH1501">
        <v>353.97499847412109</v>
      </c>
      <c r="AI1501">
        <v>19.437500079472859</v>
      </c>
      <c r="AJ1501">
        <v>2.1749999523162842</v>
      </c>
      <c r="AK1501">
        <v>6200</v>
      </c>
      <c r="AL1501">
        <v>98.213057705706802</v>
      </c>
      <c r="AM1501">
        <v>1.4249159906783897</v>
      </c>
      <c r="AN1501">
        <v>3.4564484592680814E-2</v>
      </c>
      <c r="AO1501" t="s">
        <v>310</v>
      </c>
      <c r="AP1501">
        <v>1.0080106881297948E-2</v>
      </c>
      <c r="AQ1501">
        <v>2.1018993298097772</v>
      </c>
      <c r="AR1501">
        <v>39591.785753676973</v>
      </c>
      <c r="AS1501">
        <v>34414.409904365115</v>
      </c>
      <c r="AT1501">
        <v>503.23428016776165</v>
      </c>
      <c r="AU1501">
        <v>623.45771147133348</v>
      </c>
      <c r="AV1501">
        <v>559.28795867334554</v>
      </c>
      <c r="AW1501">
        <v>571.5713843934667</v>
      </c>
      <c r="AX1501">
        <v>569.63583348762813</v>
      </c>
      <c r="AY1501">
        <v>572.1847305007982</v>
      </c>
      <c r="AZ1501">
        <v>3.5201318853400161</v>
      </c>
      <c r="BA1501">
        <v>-9.3325527538754685</v>
      </c>
      <c r="BB1501">
        <v>60.153404867240603</v>
      </c>
      <c r="BC1501">
        <v>1012.114899015389</v>
      </c>
      <c r="BD1501">
        <v>7800.9727647126892</v>
      </c>
      <c r="BE1501" s="33">
        <v>0.10852083501716454</v>
      </c>
      <c r="BF1501" s="33"/>
    </row>
    <row r="1502" spans="3:58" x14ac:dyDescent="0.3">
      <c r="C1502" s="34">
        <v>44231</v>
      </c>
      <c r="D1502">
        <v>23000.854962543417</v>
      </c>
      <c r="E1502">
        <v>179.69090776075163</v>
      </c>
      <c r="F1502">
        <v>612.66695811463353</v>
      </c>
      <c r="G1502">
        <v>997.57006652429652</v>
      </c>
      <c r="H1502">
        <v>1340.5060437371685</v>
      </c>
      <c r="I1502">
        <v>669.77724129206945</v>
      </c>
      <c r="J1502" t="s">
        <v>310</v>
      </c>
      <c r="K1502">
        <v>288.58151800355819</v>
      </c>
      <c r="L1502">
        <v>340.98969751264428</v>
      </c>
      <c r="M1502">
        <v>344.50489221793998</v>
      </c>
      <c r="N1502">
        <v>1335.4842670019921</v>
      </c>
      <c r="O1502">
        <v>20.726484430327691</v>
      </c>
      <c r="P1502">
        <v>15.331403183180123</v>
      </c>
      <c r="Q1502">
        <v>4.1202081173502938</v>
      </c>
      <c r="R1502">
        <v>1645.9269851303538</v>
      </c>
      <c r="S1502">
        <v>1481.7716730722241</v>
      </c>
      <c r="T1502">
        <v>5899.9555287273834</v>
      </c>
      <c r="U1502">
        <v>2401.9292999946565</v>
      </c>
      <c r="V1502">
        <v>453.06517884673946</v>
      </c>
      <c r="W1502">
        <v>23.600000381469727</v>
      </c>
      <c r="X1502">
        <v>0.88187499344348907</v>
      </c>
      <c r="Y1502">
        <v>1.8350000381469727</v>
      </c>
      <c r="Z1502" t="s">
        <v>310</v>
      </c>
      <c r="AA1502" t="s">
        <v>310</v>
      </c>
      <c r="AB1502" t="s">
        <v>310</v>
      </c>
      <c r="AC1502" t="s">
        <v>310</v>
      </c>
      <c r="AD1502" t="s">
        <v>310</v>
      </c>
      <c r="AE1502">
        <v>14212.420205898008</v>
      </c>
      <c r="AF1502">
        <v>90.149999618530273</v>
      </c>
      <c r="AG1502">
        <v>9.1524996757507324</v>
      </c>
      <c r="AH1502">
        <v>354.47499847412109</v>
      </c>
      <c r="AI1502">
        <v>20.816666444142658</v>
      </c>
      <c r="AJ1502">
        <v>2.2999999523162842</v>
      </c>
      <c r="AK1502">
        <v>6200</v>
      </c>
      <c r="AL1502">
        <v>98.133682168416343</v>
      </c>
      <c r="AM1502">
        <v>1.5372689552098719</v>
      </c>
      <c r="AN1502">
        <v>1.6583268223635029E-2</v>
      </c>
      <c r="AO1502" t="s">
        <v>310</v>
      </c>
      <c r="AP1502">
        <v>8.5744475312000308E-3</v>
      </c>
      <c r="AQ1502">
        <v>2.3307564676034866</v>
      </c>
      <c r="AR1502">
        <v>39277.473350365319</v>
      </c>
      <c r="AS1502">
        <v>35908.345892398582</v>
      </c>
      <c r="AT1502">
        <v>502.1868126301012</v>
      </c>
      <c r="AU1502">
        <v>628.33773593262765</v>
      </c>
      <c r="AV1502">
        <v>569.67685257062635</v>
      </c>
      <c r="AW1502">
        <v>578.8563693995178</v>
      </c>
      <c r="AX1502">
        <v>577.25786270162826</v>
      </c>
      <c r="AY1502">
        <v>581.67449077818958</v>
      </c>
      <c r="AZ1502">
        <v>3.8368398906509578</v>
      </c>
      <c r="BA1502">
        <v>-9.754917018271577</v>
      </c>
      <c r="BB1502">
        <v>54.592000219320333</v>
      </c>
      <c r="BC1502">
        <v>1038.7068329971714</v>
      </c>
      <c r="BD1502">
        <v>7799.6208308743826</v>
      </c>
      <c r="BE1502" s="33">
        <v>0.11282083516319592</v>
      </c>
      <c r="BF1502" s="33"/>
    </row>
    <row r="1503" spans="3:58" x14ac:dyDescent="0.3">
      <c r="C1503" s="34">
        <v>44232</v>
      </c>
      <c r="D1503">
        <v>23001.549621649196</v>
      </c>
      <c r="E1503">
        <v>179.24826416512599</v>
      </c>
      <c r="F1503">
        <v>614.46542738761616</v>
      </c>
      <c r="G1503">
        <v>996.37877155638091</v>
      </c>
      <c r="H1503">
        <v>1341.7967758014627</v>
      </c>
      <c r="I1503">
        <v>670.9305378878787</v>
      </c>
      <c r="J1503" t="s">
        <v>310</v>
      </c>
      <c r="K1503">
        <v>278.62411380563037</v>
      </c>
      <c r="L1503">
        <v>320.97857692290739</v>
      </c>
      <c r="M1503">
        <v>331.45596307312132</v>
      </c>
      <c r="N1503">
        <v>1337.0362818545987</v>
      </c>
      <c r="O1503">
        <v>20.888477620812203</v>
      </c>
      <c r="P1503">
        <v>15.508140280083696</v>
      </c>
      <c r="Q1503">
        <v>4.0665082354405904</v>
      </c>
      <c r="R1503">
        <v>1640.4337294785203</v>
      </c>
      <c r="S1503">
        <v>1492.8290918724399</v>
      </c>
      <c r="T1503">
        <v>5920.4985122939233</v>
      </c>
      <c r="U1503">
        <v>2440.8327508899602</v>
      </c>
      <c r="V1503">
        <v>453.54346756500684</v>
      </c>
      <c r="W1503">
        <v>23.399999618530273</v>
      </c>
      <c r="X1503">
        <v>0.89552497863769531</v>
      </c>
      <c r="Y1503">
        <v>1.804999977350235</v>
      </c>
      <c r="Z1503" t="s">
        <v>310</v>
      </c>
      <c r="AA1503" t="s">
        <v>310</v>
      </c>
      <c r="AB1503" t="s">
        <v>310</v>
      </c>
      <c r="AC1503" t="s">
        <v>310</v>
      </c>
      <c r="AD1503" t="s">
        <v>310</v>
      </c>
      <c r="AE1503">
        <v>13996.302498984021</v>
      </c>
      <c r="AF1503">
        <v>90.474998474121094</v>
      </c>
      <c r="AG1503">
        <v>9.0925002098083496</v>
      </c>
      <c r="AH1503">
        <v>357.22499084472656</v>
      </c>
      <c r="AI1503">
        <v>20.541666507720947</v>
      </c>
      <c r="AJ1503">
        <v>2.2999999523162842</v>
      </c>
      <c r="AK1503">
        <v>6200</v>
      </c>
      <c r="AL1503">
        <v>98.122091293232444</v>
      </c>
      <c r="AM1503">
        <v>1.5650963368847328</v>
      </c>
      <c r="AN1503">
        <v>8.1712731475968234E-3</v>
      </c>
      <c r="AO1503" t="s">
        <v>310</v>
      </c>
      <c r="AP1503">
        <v>8.1095377028950217E-3</v>
      </c>
      <c r="AQ1503">
        <v>2.4483429496646223</v>
      </c>
      <c r="AR1503">
        <v>38822.850081383825</v>
      </c>
      <c r="AS1503">
        <v>36190.629222203126</v>
      </c>
      <c r="AT1503">
        <v>501.80560657068969</v>
      </c>
      <c r="AU1503">
        <v>630.05103249045624</v>
      </c>
      <c r="AV1503">
        <v>569.23210643732648</v>
      </c>
      <c r="AW1503">
        <v>579.78339261704696</v>
      </c>
      <c r="AX1503">
        <v>578.40593835440779</v>
      </c>
      <c r="AY1503">
        <v>581.5303705065611</v>
      </c>
      <c r="AZ1503">
        <v>3.5655086340753548</v>
      </c>
      <c r="BA1503">
        <v>-10.092956395827443</v>
      </c>
      <c r="BB1503">
        <v>47.17160311389749</v>
      </c>
      <c r="BC1503">
        <v>1085.0567740125057</v>
      </c>
      <c r="BD1503">
        <v>7799.5403342668478</v>
      </c>
      <c r="BE1503" s="33">
        <v>0.11450000076244275</v>
      </c>
      <c r="BF1503" s="33"/>
    </row>
    <row r="1504" spans="3:58" x14ac:dyDescent="0.3">
      <c r="C1504" s="34">
        <v>44233</v>
      </c>
      <c r="D1504">
        <v>22936.430037459355</v>
      </c>
      <c r="E1504">
        <v>178.1007536740203</v>
      </c>
      <c r="F1504">
        <v>613.2585889391263</v>
      </c>
      <c r="G1504">
        <v>996.95521433519298</v>
      </c>
      <c r="H1504">
        <v>1338.8916360146322</v>
      </c>
      <c r="I1504">
        <v>668.43787256731457</v>
      </c>
      <c r="J1504" t="s">
        <v>310</v>
      </c>
      <c r="K1504">
        <v>285.7034479231811</v>
      </c>
      <c r="L1504">
        <v>333.40567106076674</v>
      </c>
      <c r="M1504">
        <v>339.42792335400725</v>
      </c>
      <c r="N1504">
        <v>1333.3277752334766</v>
      </c>
      <c r="O1504">
        <v>20.573038050413103</v>
      </c>
      <c r="P1504">
        <v>15.366305816743099</v>
      </c>
      <c r="Q1504">
        <v>3.9273342028075504</v>
      </c>
      <c r="R1504">
        <v>1637.1364981035158</v>
      </c>
      <c r="S1504">
        <v>1496.3990812157354</v>
      </c>
      <c r="T1504">
        <v>5915.6714774816164</v>
      </c>
      <c r="U1504">
        <v>2403.39100224608</v>
      </c>
      <c r="V1504">
        <v>454.75608118083403</v>
      </c>
      <c r="W1504">
        <v>23.600000381469727</v>
      </c>
      <c r="X1504">
        <v>0.90279997885227203</v>
      </c>
      <c r="Y1504">
        <v>1.8300000131130219</v>
      </c>
      <c r="Z1504" t="s">
        <v>310</v>
      </c>
      <c r="AA1504" t="s">
        <v>310</v>
      </c>
      <c r="AB1504" t="s">
        <v>310</v>
      </c>
      <c r="AC1504" t="s">
        <v>310</v>
      </c>
      <c r="AD1504" t="s">
        <v>310</v>
      </c>
      <c r="AE1504">
        <v>13818.182874518747</v>
      </c>
      <c r="AF1504">
        <v>90.450000762939453</v>
      </c>
      <c r="AG1504">
        <v>9.0900003910064697</v>
      </c>
      <c r="AH1504">
        <v>349.10000610351563</v>
      </c>
      <c r="AI1504">
        <v>18.908333619435627</v>
      </c>
      <c r="AJ1504">
        <v>2.2999999523162842</v>
      </c>
      <c r="AK1504">
        <v>6200</v>
      </c>
      <c r="AL1504">
        <v>98.134369169473416</v>
      </c>
      <c r="AM1504">
        <v>1.5561372101665771</v>
      </c>
      <c r="AN1504">
        <v>5.3527158710588536E-3</v>
      </c>
      <c r="AO1504" t="s">
        <v>310</v>
      </c>
      <c r="AP1504">
        <v>8.2008054174494971E-3</v>
      </c>
      <c r="AQ1504">
        <v>2.3826908698479548</v>
      </c>
      <c r="AR1504">
        <v>39031.180863715905</v>
      </c>
      <c r="AS1504">
        <v>35636.262824761856</v>
      </c>
      <c r="AT1504">
        <v>500.60976820638513</v>
      </c>
      <c r="AU1504">
        <v>628.87474051634842</v>
      </c>
      <c r="AV1504">
        <v>568.70746350066986</v>
      </c>
      <c r="AW1504">
        <v>578.66176491297233</v>
      </c>
      <c r="AX1504">
        <v>576.96015465807648</v>
      </c>
      <c r="AY1504">
        <v>580.66063667870992</v>
      </c>
      <c r="AZ1504">
        <v>3.7368753736265177</v>
      </c>
      <c r="BA1504">
        <v>-9.7205940767508707</v>
      </c>
      <c r="BB1504">
        <v>53.363539393148493</v>
      </c>
      <c r="BC1504">
        <v>1131.8151305345575</v>
      </c>
      <c r="BD1504">
        <v>7799.9217361125475</v>
      </c>
      <c r="BE1504" s="33">
        <v>0.10974166914820671</v>
      </c>
      <c r="BF1504" s="33"/>
    </row>
    <row r="1505" spans="3:58" x14ac:dyDescent="0.3">
      <c r="C1505" s="34">
        <v>44234</v>
      </c>
      <c r="D1505">
        <v>22956.923441487561</v>
      </c>
      <c r="E1505">
        <v>177.22178135266662</v>
      </c>
      <c r="F1505">
        <v>613.85586936905338</v>
      </c>
      <c r="G1505">
        <v>996.8400419831554</v>
      </c>
      <c r="H1505">
        <v>1340.8368468728288</v>
      </c>
      <c r="I1505">
        <v>669.47487797238625</v>
      </c>
      <c r="J1505" t="s">
        <v>310</v>
      </c>
      <c r="K1505">
        <v>278.76769710679702</v>
      </c>
      <c r="L1505">
        <v>332.87702568672984</v>
      </c>
      <c r="M1505">
        <v>337.27753500643075</v>
      </c>
      <c r="N1505">
        <v>1335.2949328262275</v>
      </c>
      <c r="O1505">
        <v>20.619660744726335</v>
      </c>
      <c r="P1505">
        <v>15.386801193989717</v>
      </c>
      <c r="Q1505">
        <v>3.8767749800858065</v>
      </c>
      <c r="R1505">
        <v>1635.310941708598</v>
      </c>
      <c r="S1505">
        <v>1496.949509565464</v>
      </c>
      <c r="T1505">
        <v>5900.0690127546977</v>
      </c>
      <c r="U1505">
        <v>2395.9565319365688</v>
      </c>
      <c r="V1505">
        <v>455.21884166230586</v>
      </c>
      <c r="W1505">
        <v>23.550000190734863</v>
      </c>
      <c r="X1505">
        <v>0.91039998829364777</v>
      </c>
      <c r="Y1505">
        <v>1.8700000047683716</v>
      </c>
      <c r="Z1505" t="s">
        <v>310</v>
      </c>
      <c r="AA1505" t="s">
        <v>310</v>
      </c>
      <c r="AB1505" t="s">
        <v>310</v>
      </c>
      <c r="AC1505" t="s">
        <v>310</v>
      </c>
      <c r="AD1505" t="s">
        <v>310</v>
      </c>
      <c r="AE1505">
        <v>13736.941303950391</v>
      </c>
      <c r="AF1505">
        <v>90.549999237060547</v>
      </c>
      <c r="AG1505">
        <v>9.0174999237060547</v>
      </c>
      <c r="AH1505">
        <v>344.02499389648438</v>
      </c>
      <c r="AI1505">
        <v>18.225000381469727</v>
      </c>
      <c r="AJ1505">
        <v>2.2999999523162842</v>
      </c>
      <c r="AK1505">
        <v>6200</v>
      </c>
      <c r="AL1505">
        <v>98.121833276360604</v>
      </c>
      <c r="AM1505">
        <v>1.5605353504452251</v>
      </c>
      <c r="AN1505">
        <v>1.6770092506496258E-2</v>
      </c>
      <c r="AO1505" t="s">
        <v>310</v>
      </c>
      <c r="AP1505">
        <v>8.3225173704835169E-3</v>
      </c>
      <c r="AQ1505">
        <v>2.4429331852414498</v>
      </c>
      <c r="AR1505">
        <v>39251.672199602312</v>
      </c>
      <c r="AS1505">
        <v>35890.660194370073</v>
      </c>
      <c r="AT1505">
        <v>499.81682551596572</v>
      </c>
      <c r="AU1505">
        <v>629.08639043602147</v>
      </c>
      <c r="AV1505">
        <v>569.86871035354</v>
      </c>
      <c r="AW1505">
        <v>579.81225928835568</v>
      </c>
      <c r="AX1505">
        <v>578.4333517253458</v>
      </c>
      <c r="AY1505">
        <v>581.47933005448863</v>
      </c>
      <c r="AZ1505">
        <v>3.7339727577148021</v>
      </c>
      <c r="BA1505">
        <v>-9.8722276340870714</v>
      </c>
      <c r="BB1505">
        <v>53.628623315836194</v>
      </c>
      <c r="BC1505">
        <v>1194.0247420867167</v>
      </c>
      <c r="BD1505">
        <v>7795.9647323008057</v>
      </c>
      <c r="BE1505" s="33">
        <v>0.10802499949932098</v>
      </c>
      <c r="BF1505" s="33"/>
    </row>
    <row r="1506" spans="3:58" x14ac:dyDescent="0.3">
      <c r="C1506" s="34">
        <v>44235</v>
      </c>
      <c r="D1506">
        <v>22987.016079095898</v>
      </c>
      <c r="E1506">
        <v>178.66069185849827</v>
      </c>
      <c r="F1506">
        <v>614.13056684272237</v>
      </c>
      <c r="G1506">
        <v>994.51018522358345</v>
      </c>
      <c r="H1506">
        <v>1340.9716050660716</v>
      </c>
      <c r="I1506">
        <v>670.83184262123154</v>
      </c>
      <c r="J1506" t="s">
        <v>310</v>
      </c>
      <c r="K1506">
        <v>285.69460273770039</v>
      </c>
      <c r="L1506">
        <v>335.36155941656546</v>
      </c>
      <c r="M1506">
        <v>342.24924110747617</v>
      </c>
      <c r="N1506">
        <v>1336.5954841416569</v>
      </c>
      <c r="O1506">
        <v>20.518901614316153</v>
      </c>
      <c r="P1506">
        <v>15.308885146824755</v>
      </c>
      <c r="Q1506">
        <v>3.9799874110070275</v>
      </c>
      <c r="R1506">
        <v>1628.5969092654127</v>
      </c>
      <c r="S1506">
        <v>1468.3350272482883</v>
      </c>
      <c r="T1506">
        <v>5900.2782125478543</v>
      </c>
      <c r="U1506">
        <v>2404.272724859261</v>
      </c>
      <c r="V1506">
        <v>455.40910375948948</v>
      </c>
      <c r="W1506">
        <v>23.34999942779541</v>
      </c>
      <c r="X1506">
        <v>0.92992500960826874</v>
      </c>
      <c r="Y1506">
        <v>1.8350000381469727</v>
      </c>
      <c r="Z1506" t="s">
        <v>310</v>
      </c>
      <c r="AA1506" t="s">
        <v>310</v>
      </c>
      <c r="AB1506" t="s">
        <v>310</v>
      </c>
      <c r="AC1506" t="s">
        <v>310</v>
      </c>
      <c r="AD1506" t="s">
        <v>310</v>
      </c>
      <c r="AE1506">
        <v>13866.036828583057</v>
      </c>
      <c r="AF1506">
        <v>90.375001907348633</v>
      </c>
      <c r="AG1506">
        <v>8.877500057220459</v>
      </c>
      <c r="AH1506">
        <v>344.42498779296875</v>
      </c>
      <c r="AI1506">
        <v>18.462500333786011</v>
      </c>
      <c r="AJ1506">
        <v>2.2999999523162842</v>
      </c>
      <c r="AK1506">
        <v>6200</v>
      </c>
      <c r="AL1506">
        <v>98.132637178056598</v>
      </c>
      <c r="AM1506">
        <v>1.5600326728588541</v>
      </c>
      <c r="AN1506">
        <v>2.8482054341438189E-3</v>
      </c>
      <c r="AO1506" t="s">
        <v>310</v>
      </c>
      <c r="AP1506">
        <v>8.2421841526371751E-3</v>
      </c>
      <c r="AQ1506">
        <v>2.461639763119261</v>
      </c>
      <c r="AR1506">
        <v>38960.161974083996</v>
      </c>
      <c r="AS1506">
        <v>36081.353261065553</v>
      </c>
      <c r="AT1506">
        <v>500.17554069315128</v>
      </c>
      <c r="AU1506">
        <v>629.93761435900342</v>
      </c>
      <c r="AV1506">
        <v>571.84200142235682</v>
      </c>
      <c r="AW1506">
        <v>581.84315867543057</v>
      </c>
      <c r="AX1506">
        <v>580.51820916149848</v>
      </c>
      <c r="AY1506">
        <v>583.87796886331773</v>
      </c>
      <c r="AZ1506">
        <v>3.5336895506155241</v>
      </c>
      <c r="BA1506">
        <v>-9.7044441303532771</v>
      </c>
      <c r="BB1506">
        <v>51.702748867833336</v>
      </c>
      <c r="BC1506">
        <v>1169.6938947472108</v>
      </c>
      <c r="BD1506">
        <v>7799.8614679944167</v>
      </c>
      <c r="BE1506" s="33">
        <v>0.11035416771968205</v>
      </c>
      <c r="BF1506" s="33"/>
    </row>
    <row r="1507" spans="3:58" x14ac:dyDescent="0.3">
      <c r="C1507" s="34">
        <v>44236</v>
      </c>
      <c r="D1507">
        <v>22925.6813640338</v>
      </c>
      <c r="E1507">
        <v>178.5704270554354</v>
      </c>
      <c r="F1507">
        <v>614.17432773141354</v>
      </c>
      <c r="G1507">
        <v>994.14337408623726</v>
      </c>
      <c r="H1507">
        <v>1340.3160373378419</v>
      </c>
      <c r="I1507">
        <v>668.66488557640253</v>
      </c>
      <c r="J1507" t="s">
        <v>310</v>
      </c>
      <c r="K1507">
        <v>261.8987566384821</v>
      </c>
      <c r="L1507">
        <v>296.15731378019785</v>
      </c>
      <c r="M1507">
        <v>311.46170126939217</v>
      </c>
      <c r="N1507">
        <v>1336.4226501679896</v>
      </c>
      <c r="O1507">
        <v>20.472462600369234</v>
      </c>
      <c r="P1507">
        <v>15.259828260644211</v>
      </c>
      <c r="Q1507">
        <v>3.9818520628061278</v>
      </c>
      <c r="R1507">
        <v>1630.1457174025754</v>
      </c>
      <c r="S1507">
        <v>1502.0846057307292</v>
      </c>
      <c r="T1507">
        <v>5900.0677638031257</v>
      </c>
      <c r="U1507">
        <v>2400.3756556643834</v>
      </c>
      <c r="V1507">
        <v>455.7846007881825</v>
      </c>
      <c r="W1507">
        <v>23.449999809265137</v>
      </c>
      <c r="X1507">
        <v>0.93257501721382141</v>
      </c>
      <c r="Y1507">
        <v>1.804999977350235</v>
      </c>
      <c r="Z1507" t="s">
        <v>310</v>
      </c>
      <c r="AA1507" t="s">
        <v>310</v>
      </c>
      <c r="AB1507" t="s">
        <v>310</v>
      </c>
      <c r="AC1507" t="s">
        <v>310</v>
      </c>
      <c r="AD1507" t="s">
        <v>310</v>
      </c>
      <c r="AE1507">
        <v>14308.061055449349</v>
      </c>
      <c r="AF1507">
        <v>90.000001907348633</v>
      </c>
      <c r="AG1507">
        <v>8.9300000667572021</v>
      </c>
      <c r="AH1507">
        <v>348.69999694824219</v>
      </c>
      <c r="AI1507">
        <v>21.991666634877522</v>
      </c>
      <c r="AJ1507">
        <v>2.2999999523162842</v>
      </c>
      <c r="AK1507">
        <v>6200</v>
      </c>
      <c r="AL1507">
        <v>75.508386702628883</v>
      </c>
      <c r="AM1507">
        <v>1.3357653631238235</v>
      </c>
      <c r="AN1507">
        <v>-3.8166749448330443E-4</v>
      </c>
      <c r="AO1507" t="s">
        <v>310</v>
      </c>
      <c r="AP1507">
        <v>7.3077902315374791E-3</v>
      </c>
      <c r="AQ1507">
        <v>2.4008581573354943</v>
      </c>
      <c r="AR1507">
        <v>38065.676949053202</v>
      </c>
      <c r="AS1507">
        <v>36599.28421603969</v>
      </c>
      <c r="AT1507">
        <v>499.4747292312839</v>
      </c>
      <c r="AU1507">
        <v>629.57863065363324</v>
      </c>
      <c r="AV1507">
        <v>573.53384897314891</v>
      </c>
      <c r="AW1507">
        <v>580.21337463423424</v>
      </c>
      <c r="AX1507">
        <v>578.47611208488445</v>
      </c>
      <c r="AY1507">
        <v>584.68871829853083</v>
      </c>
      <c r="AZ1507">
        <v>3.6061461932686067</v>
      </c>
      <c r="BA1507">
        <v>-11.42522937185754</v>
      </c>
      <c r="BB1507">
        <v>29.523152022493917</v>
      </c>
      <c r="BC1507">
        <v>1074.4371317168623</v>
      </c>
      <c r="BD1507">
        <v>7798.7675447961574</v>
      </c>
      <c r="BE1507" s="33">
        <v>0.11844166647642851</v>
      </c>
      <c r="BF1507" s="33"/>
    </row>
    <row r="1508" spans="3:58" x14ac:dyDescent="0.3">
      <c r="C1508" s="34">
        <v>44237</v>
      </c>
      <c r="D1508">
        <v>22406.717350648538</v>
      </c>
      <c r="E1508">
        <v>177.24109901547342</v>
      </c>
      <c r="F1508">
        <v>614.51920748197415</v>
      </c>
      <c r="G1508">
        <v>994.60372965032661</v>
      </c>
      <c r="H1508">
        <v>1339.0998432634342</v>
      </c>
      <c r="I1508">
        <v>668.73595836531138</v>
      </c>
      <c r="J1508" t="s">
        <v>310</v>
      </c>
      <c r="K1508">
        <v>260.32468585714645</v>
      </c>
      <c r="L1508">
        <v>293.67626406025875</v>
      </c>
      <c r="M1508">
        <v>311.30752853211953</v>
      </c>
      <c r="N1508">
        <v>1335.7695021960092</v>
      </c>
      <c r="O1508">
        <v>20.457745968725845</v>
      </c>
      <c r="P1508">
        <v>15.239913874791695</v>
      </c>
      <c r="Q1508">
        <v>4.0396239027580476</v>
      </c>
      <c r="R1508">
        <v>1624.480369164668</v>
      </c>
      <c r="S1508">
        <v>1506.5750636763726</v>
      </c>
      <c r="T1508">
        <v>5899.9762461778546</v>
      </c>
      <c r="U1508">
        <v>2399.4178462967393</v>
      </c>
      <c r="V1508">
        <v>455.8653766251507</v>
      </c>
      <c r="W1508">
        <v>23.5</v>
      </c>
      <c r="X1508">
        <v>0.9315749853849411</v>
      </c>
      <c r="Y1508">
        <v>1.8449999988079071</v>
      </c>
      <c r="Z1508" t="s">
        <v>310</v>
      </c>
      <c r="AA1508" t="s">
        <v>310</v>
      </c>
      <c r="AB1508" t="s">
        <v>310</v>
      </c>
      <c r="AC1508" t="s">
        <v>310</v>
      </c>
      <c r="AD1508" t="s">
        <v>310</v>
      </c>
      <c r="AE1508">
        <v>14552.445183668338</v>
      </c>
      <c r="AF1508">
        <v>90.424999237060547</v>
      </c>
      <c r="AG1508">
        <v>8.8624999523162842</v>
      </c>
      <c r="AH1508">
        <v>359.375</v>
      </c>
      <c r="AI1508">
        <v>25.116665999094646</v>
      </c>
      <c r="AJ1508">
        <v>2.2999999523162842</v>
      </c>
      <c r="AK1508">
        <v>6200</v>
      </c>
      <c r="AL1508" t="s">
        <v>310</v>
      </c>
      <c r="AM1508" t="s">
        <v>310</v>
      </c>
      <c r="AN1508" t="s">
        <v>310</v>
      </c>
      <c r="AO1508" t="s">
        <v>310</v>
      </c>
      <c r="AP1508" t="s">
        <v>310</v>
      </c>
      <c r="AQ1508" t="s">
        <v>310</v>
      </c>
      <c r="AR1508">
        <v>37832.213225253152</v>
      </c>
      <c r="AS1508">
        <v>36680.356323696156</v>
      </c>
      <c r="AT1508">
        <v>497.91985529193721</v>
      </c>
      <c r="AU1508">
        <v>629.96271509851044</v>
      </c>
      <c r="AV1508">
        <v>573.62498590312543</v>
      </c>
      <c r="AW1508">
        <v>579.39050361990189</v>
      </c>
      <c r="AX1508">
        <v>577.39604546894134</v>
      </c>
      <c r="AY1508">
        <v>584.40101985202546</v>
      </c>
      <c r="AZ1508">
        <v>3.6136185584622251</v>
      </c>
      <c r="BA1508">
        <v>-11.893154710620308</v>
      </c>
      <c r="BB1508">
        <v>27.722981205031445</v>
      </c>
      <c r="BC1508">
        <v>1080.6180396808159</v>
      </c>
      <c r="BD1508">
        <v>7801.1735531021459</v>
      </c>
      <c r="BE1508" s="33">
        <v>0.13158750409881273</v>
      </c>
      <c r="BF1508" s="33"/>
    </row>
    <row r="1509" spans="3:58" x14ac:dyDescent="0.3">
      <c r="C1509" s="34">
        <v>44238</v>
      </c>
      <c r="D1509">
        <v>22104.757278802586</v>
      </c>
      <c r="E1509">
        <v>177.05515059039701</v>
      </c>
      <c r="F1509">
        <v>615.05000373223868</v>
      </c>
      <c r="G1509">
        <v>994.69096217212279</v>
      </c>
      <c r="H1509">
        <v>1335.601296312298</v>
      </c>
      <c r="I1509">
        <v>670.22215239934849</v>
      </c>
      <c r="J1509" t="s">
        <v>310</v>
      </c>
      <c r="K1509">
        <v>255.67135021210458</v>
      </c>
      <c r="L1509">
        <v>288.73654285426267</v>
      </c>
      <c r="M1509">
        <v>307.86636590535443</v>
      </c>
      <c r="N1509">
        <v>1332.7464788625346</v>
      </c>
      <c r="O1509">
        <v>20.5203104536971</v>
      </c>
      <c r="P1509">
        <v>15.291815513284241</v>
      </c>
      <c r="Q1509">
        <v>4.0331040866123127</v>
      </c>
      <c r="R1509">
        <v>1627.0039690894375</v>
      </c>
      <c r="S1509">
        <v>1496.8014538135019</v>
      </c>
      <c r="T1509">
        <v>5899.986448057778</v>
      </c>
      <c r="U1509">
        <v>2398.4450536589488</v>
      </c>
      <c r="V1509">
        <v>455.69910388485721</v>
      </c>
      <c r="W1509">
        <v>23.5</v>
      </c>
      <c r="X1509">
        <v>0.92754997313022614</v>
      </c>
      <c r="Y1509">
        <v>1.8450000286102295</v>
      </c>
      <c r="Z1509" t="s">
        <v>310</v>
      </c>
      <c r="AA1509" t="s">
        <v>310</v>
      </c>
      <c r="AB1509" t="s">
        <v>310</v>
      </c>
      <c r="AC1509" t="s">
        <v>310</v>
      </c>
      <c r="AD1509" t="s">
        <v>310</v>
      </c>
      <c r="AE1509">
        <v>14425.024134887266</v>
      </c>
      <c r="AF1509">
        <v>90.750001907348633</v>
      </c>
      <c r="AG1509">
        <v>9.1749999523162842</v>
      </c>
      <c r="AH1509">
        <v>363.54999542236328</v>
      </c>
      <c r="AI1509">
        <v>24.741666873296101</v>
      </c>
      <c r="AJ1509">
        <v>2.2999999523162842</v>
      </c>
      <c r="AK1509">
        <v>6200</v>
      </c>
      <c r="AL1509" t="s">
        <v>310</v>
      </c>
      <c r="AM1509" t="s">
        <v>310</v>
      </c>
      <c r="AN1509" t="s">
        <v>310</v>
      </c>
      <c r="AO1509" t="s">
        <v>310</v>
      </c>
      <c r="AP1509" t="s">
        <v>310</v>
      </c>
      <c r="AQ1509" t="s">
        <v>310</v>
      </c>
      <c r="AR1509">
        <v>37731.817883816795</v>
      </c>
      <c r="AS1509">
        <v>36593.449852122474</v>
      </c>
      <c r="AT1509">
        <v>498.16174920775563</v>
      </c>
      <c r="AU1509">
        <v>630.05221438800618</v>
      </c>
      <c r="AV1509">
        <v>572.26266056412658</v>
      </c>
      <c r="AW1509">
        <v>578.99039838053625</v>
      </c>
      <c r="AX1509">
        <v>576.95079895576077</v>
      </c>
      <c r="AY1509">
        <v>583.19871150360552</v>
      </c>
      <c r="AZ1509">
        <v>3.5613157793105965</v>
      </c>
      <c r="BA1509">
        <v>-11.88303808633137</v>
      </c>
      <c r="BB1509">
        <v>22.119493273222997</v>
      </c>
      <c r="BC1509">
        <v>525.2486795128608</v>
      </c>
      <c r="BD1509">
        <v>7799.6446564393436</v>
      </c>
      <c r="BE1509" s="33">
        <v>0.12948750331997871</v>
      </c>
      <c r="BF1509" s="33"/>
    </row>
    <row r="1510" spans="3:58" x14ac:dyDescent="0.3">
      <c r="C1510" s="34">
        <v>44239</v>
      </c>
      <c r="D1510">
        <v>22203.343875525992</v>
      </c>
      <c r="E1510">
        <v>177.36381488888773</v>
      </c>
      <c r="F1510">
        <v>606.1639272538805</v>
      </c>
      <c r="G1510">
        <v>994.90376294660905</v>
      </c>
      <c r="H1510">
        <v>1334.9074317308571</v>
      </c>
      <c r="I1510">
        <v>668.39026924973041</v>
      </c>
      <c r="J1510" t="s">
        <v>310</v>
      </c>
      <c r="K1510">
        <v>252.81224196985954</v>
      </c>
      <c r="L1510">
        <v>283.16362558598235</v>
      </c>
      <c r="M1510">
        <v>305.8665223361013</v>
      </c>
      <c r="N1510">
        <v>1332.7779562661312</v>
      </c>
      <c r="O1510">
        <v>20.362898446046934</v>
      </c>
      <c r="P1510">
        <v>15.122142559013913</v>
      </c>
      <c r="Q1510">
        <v>3.9343357617809267</v>
      </c>
      <c r="R1510">
        <v>1626.7771198247497</v>
      </c>
      <c r="S1510">
        <v>1503.4141998600505</v>
      </c>
      <c r="T1510">
        <v>5900.0664607991102</v>
      </c>
      <c r="U1510">
        <v>2402.7213187419306</v>
      </c>
      <c r="V1510">
        <v>456.71102468600213</v>
      </c>
      <c r="W1510">
        <v>23.34999942779541</v>
      </c>
      <c r="X1510">
        <v>0.94555000960826874</v>
      </c>
      <c r="Y1510">
        <v>1.8700000047683716</v>
      </c>
      <c r="Z1510" t="s">
        <v>310</v>
      </c>
      <c r="AA1510" t="s">
        <v>310</v>
      </c>
      <c r="AB1510" t="s">
        <v>310</v>
      </c>
      <c r="AC1510" t="s">
        <v>310</v>
      </c>
      <c r="AD1510" t="s">
        <v>310</v>
      </c>
      <c r="AE1510">
        <v>14125.294174723924</v>
      </c>
      <c r="AF1510">
        <v>90.575000762939453</v>
      </c>
      <c r="AG1510">
        <v>9.3499999046325684</v>
      </c>
      <c r="AH1510">
        <v>357.00000762939453</v>
      </c>
      <c r="AI1510">
        <v>23.087500651677448</v>
      </c>
      <c r="AJ1510">
        <v>1.8500000238418579</v>
      </c>
      <c r="AK1510">
        <v>6200</v>
      </c>
      <c r="AL1510" t="s">
        <v>310</v>
      </c>
      <c r="AM1510" t="s">
        <v>310</v>
      </c>
      <c r="AN1510" t="s">
        <v>310</v>
      </c>
      <c r="AO1510" t="s">
        <v>310</v>
      </c>
      <c r="AP1510" t="s">
        <v>310</v>
      </c>
      <c r="AQ1510" t="s">
        <v>310</v>
      </c>
      <c r="AR1510">
        <v>37544.954482032386</v>
      </c>
      <c r="AS1510">
        <v>33021.170201533467</v>
      </c>
      <c r="AT1510">
        <v>498.27923305960383</v>
      </c>
      <c r="AU1510">
        <v>621.41261640101209</v>
      </c>
      <c r="AV1510">
        <v>564.91132822884117</v>
      </c>
      <c r="AW1510">
        <v>570.41512032062008</v>
      </c>
      <c r="AX1510">
        <v>567.8859095693316</v>
      </c>
      <c r="AY1510">
        <v>575.61451819883587</v>
      </c>
      <c r="AZ1510">
        <v>4.4178913071656094</v>
      </c>
      <c r="BA1510">
        <v>-12.356051960437398</v>
      </c>
      <c r="BB1510">
        <v>21.069415746422838</v>
      </c>
      <c r="BC1510">
        <v>-0.18953452908517143</v>
      </c>
      <c r="BD1510">
        <v>7799.0175556698787</v>
      </c>
      <c r="BE1510" s="33">
        <v>0.12056666798889637</v>
      </c>
      <c r="BF1510" s="33"/>
    </row>
    <row r="1511" spans="3:58" x14ac:dyDescent="0.3">
      <c r="C1511" s="34">
        <v>44240</v>
      </c>
      <c r="D1511">
        <v>22211.422319052428</v>
      </c>
      <c r="E1511">
        <v>175.94297469104109</v>
      </c>
      <c r="F1511">
        <v>595.20764297010305</v>
      </c>
      <c r="G1511">
        <v>994.95716334795043</v>
      </c>
      <c r="H1511">
        <v>1333.8402774732433</v>
      </c>
      <c r="I1511">
        <v>667.22006191103878</v>
      </c>
      <c r="J1511" t="s">
        <v>310</v>
      </c>
      <c r="K1511">
        <v>250.05645093663648</v>
      </c>
      <c r="L1511">
        <v>277.92649230523108</v>
      </c>
      <c r="M1511">
        <v>300.45364482484007</v>
      </c>
      <c r="N1511">
        <v>1332.3356988833791</v>
      </c>
      <c r="O1511">
        <v>20.324567571359456</v>
      </c>
      <c r="P1511">
        <v>15.04959733861649</v>
      </c>
      <c r="Q1511">
        <v>3.9163554538598522</v>
      </c>
      <c r="R1511">
        <v>1624.2536230335409</v>
      </c>
      <c r="S1511">
        <v>1508.3287888605726</v>
      </c>
      <c r="T1511">
        <v>5900.0650444271005</v>
      </c>
      <c r="U1511">
        <v>2399.6092492242128</v>
      </c>
      <c r="V1511">
        <v>457.33051923429497</v>
      </c>
      <c r="W1511">
        <v>23.600000381469727</v>
      </c>
      <c r="X1511">
        <v>0.95612499117851257</v>
      </c>
      <c r="Y1511">
        <v>1.8350000381469727</v>
      </c>
      <c r="Z1511" t="s">
        <v>310</v>
      </c>
      <c r="AA1511" t="s">
        <v>310</v>
      </c>
      <c r="AB1511" t="s">
        <v>310</v>
      </c>
      <c r="AC1511" t="s">
        <v>310</v>
      </c>
      <c r="AD1511" t="s">
        <v>310</v>
      </c>
      <c r="AE1511">
        <v>13776.071233728515</v>
      </c>
      <c r="AF1511">
        <v>90.42500114440918</v>
      </c>
      <c r="AG1511">
        <v>9.0474996566772461</v>
      </c>
      <c r="AH1511">
        <v>355.00000762939453</v>
      </c>
      <c r="AI1511">
        <v>23.220833778381348</v>
      </c>
      <c r="AJ1511">
        <v>1.7000000476837158</v>
      </c>
      <c r="AK1511">
        <v>6200</v>
      </c>
      <c r="AL1511" t="s">
        <v>310</v>
      </c>
      <c r="AM1511" t="s">
        <v>310</v>
      </c>
      <c r="AN1511" t="s">
        <v>310</v>
      </c>
      <c r="AO1511" t="s">
        <v>310</v>
      </c>
      <c r="AP1511" t="s">
        <v>310</v>
      </c>
      <c r="AQ1511" t="s">
        <v>310</v>
      </c>
      <c r="AR1511">
        <v>37205.850720742288</v>
      </c>
      <c r="AS1511">
        <v>29346.096873905342</v>
      </c>
      <c r="AT1511">
        <v>497.48505056693409</v>
      </c>
      <c r="AU1511">
        <v>609.95587487762077</v>
      </c>
      <c r="AV1511">
        <v>556.28856036664024</v>
      </c>
      <c r="AW1511">
        <v>561.24319779543248</v>
      </c>
      <c r="AX1511">
        <v>558.24891250046596</v>
      </c>
      <c r="AY1511">
        <v>566.89800988583283</v>
      </c>
      <c r="AZ1511">
        <v>5.5513927681947859</v>
      </c>
      <c r="BA1511">
        <v>-12.499274858384236</v>
      </c>
      <c r="BB1511">
        <v>17.172638429854036</v>
      </c>
      <c r="BC1511">
        <v>-0.14779265295772734</v>
      </c>
      <c r="BD1511">
        <v>7799.9765946341895</v>
      </c>
      <c r="BE1511" s="33">
        <v>0.12021250153581302</v>
      </c>
      <c r="BF1511" s="33"/>
    </row>
    <row r="1512" spans="3:58" x14ac:dyDescent="0.3">
      <c r="C1512" s="34">
        <v>44241</v>
      </c>
      <c r="D1512">
        <v>21728.010058296531</v>
      </c>
      <c r="E1512">
        <v>172.74911330912639</v>
      </c>
      <c r="F1512">
        <v>597.81373654300353</v>
      </c>
      <c r="G1512">
        <v>995.57874352797592</v>
      </c>
      <c r="H1512">
        <v>1336.6689375243936</v>
      </c>
      <c r="I1512">
        <v>669.23869341959823</v>
      </c>
      <c r="J1512" t="s">
        <v>310</v>
      </c>
      <c r="K1512">
        <v>242.51931414061352</v>
      </c>
      <c r="L1512">
        <v>270.2232764527152</v>
      </c>
      <c r="M1512">
        <v>293.27027424921323</v>
      </c>
      <c r="N1512">
        <v>1336.652996120152</v>
      </c>
      <c r="O1512">
        <v>20.427158386550726</v>
      </c>
      <c r="P1512">
        <v>15.15303456809103</v>
      </c>
      <c r="Q1512">
        <v>4.082206119022187</v>
      </c>
      <c r="R1512">
        <v>1590.8863117034336</v>
      </c>
      <c r="S1512">
        <v>1497.6348349979928</v>
      </c>
      <c r="T1512">
        <v>5900.0367817951155</v>
      </c>
      <c r="U1512">
        <v>2400.2169439474733</v>
      </c>
      <c r="V1512">
        <v>457.78946213878675</v>
      </c>
      <c r="W1512">
        <v>23.399999618530273</v>
      </c>
      <c r="X1512">
        <v>1.0085749626159668</v>
      </c>
      <c r="Y1512">
        <v>1.6850000023841858</v>
      </c>
      <c r="Z1512" t="s">
        <v>310</v>
      </c>
      <c r="AA1512" t="s">
        <v>310</v>
      </c>
      <c r="AB1512" t="s">
        <v>310</v>
      </c>
      <c r="AC1512" t="s">
        <v>310</v>
      </c>
      <c r="AD1512" t="s">
        <v>310</v>
      </c>
      <c r="AE1512">
        <v>13155.446981058321</v>
      </c>
      <c r="AF1512">
        <v>90.700002670288086</v>
      </c>
      <c r="AG1512">
        <v>8.9099996089935303</v>
      </c>
      <c r="AH1512">
        <v>357.72500610351563</v>
      </c>
      <c r="AI1512">
        <v>23.229167064030964</v>
      </c>
      <c r="AJ1512">
        <v>1.7000000476837158</v>
      </c>
      <c r="AK1512">
        <v>6200</v>
      </c>
      <c r="AL1512" t="s">
        <v>310</v>
      </c>
      <c r="AM1512" t="s">
        <v>310</v>
      </c>
      <c r="AN1512" t="s">
        <v>310</v>
      </c>
      <c r="AO1512" t="s">
        <v>310</v>
      </c>
      <c r="AP1512" t="s">
        <v>310</v>
      </c>
      <c r="AQ1512" t="s">
        <v>310</v>
      </c>
      <c r="AR1512">
        <v>36245.307650493574</v>
      </c>
      <c r="AS1512">
        <v>30614.283675423812</v>
      </c>
      <c r="AT1512">
        <v>490.53504206145709</v>
      </c>
      <c r="AU1512">
        <v>611.33618398322176</v>
      </c>
      <c r="AV1512">
        <v>554.58656486667383</v>
      </c>
      <c r="AW1512">
        <v>559.18809545303384</v>
      </c>
      <c r="AX1512">
        <v>556.21454329017206</v>
      </c>
      <c r="AY1512">
        <v>564.8988593131744</v>
      </c>
      <c r="AZ1512">
        <v>5.2636732077693082</v>
      </c>
      <c r="BA1512">
        <v>-13.011203362469843</v>
      </c>
      <c r="BB1512">
        <v>9.3210782975818169</v>
      </c>
      <c r="BC1512">
        <v>-2.1910449404732323E-2</v>
      </c>
      <c r="BD1512">
        <v>7800.0177476433564</v>
      </c>
      <c r="BE1512" s="33">
        <v>0.12045416949937741</v>
      </c>
      <c r="BF1512" s="33"/>
    </row>
    <row r="1513" spans="3:58" x14ac:dyDescent="0.3">
      <c r="C1513" s="34">
        <v>44242</v>
      </c>
      <c r="D1513">
        <v>20521.993715972229</v>
      </c>
      <c r="E1513">
        <v>174.91611922014798</v>
      </c>
      <c r="F1513">
        <v>598.28128183729848</v>
      </c>
      <c r="G1513">
        <v>994.86021388673419</v>
      </c>
      <c r="H1513">
        <v>1338.3726726197997</v>
      </c>
      <c r="I1513">
        <v>679.62106212086223</v>
      </c>
      <c r="J1513" t="s">
        <v>310</v>
      </c>
      <c r="K1513">
        <v>233.66612475339574</v>
      </c>
      <c r="L1513">
        <v>253.20754836951858</v>
      </c>
      <c r="M1513">
        <v>283.22993496278963</v>
      </c>
      <c r="N1513">
        <v>1341.3474924208783</v>
      </c>
      <c r="O1513">
        <v>19.682868068956942</v>
      </c>
      <c r="P1513">
        <v>14.824008640064664</v>
      </c>
      <c r="Q1513">
        <v>3.94020591023523</v>
      </c>
      <c r="R1513">
        <v>1644.9342011220581</v>
      </c>
      <c r="S1513">
        <v>1515.3591262281773</v>
      </c>
      <c r="T1513">
        <v>5900.1250184025821</v>
      </c>
      <c r="U1513">
        <v>2400.7385953875018</v>
      </c>
      <c r="V1513">
        <v>458.65688057608259</v>
      </c>
      <c r="W1513">
        <v>24.049999237060547</v>
      </c>
      <c r="X1513">
        <v>1.0594999492168427</v>
      </c>
      <c r="Y1513">
        <v>1.625</v>
      </c>
      <c r="Z1513" t="s">
        <v>310</v>
      </c>
      <c r="AA1513" t="s">
        <v>310</v>
      </c>
      <c r="AB1513" t="s">
        <v>310</v>
      </c>
      <c r="AC1513" t="s">
        <v>310</v>
      </c>
      <c r="AD1513" t="s">
        <v>310</v>
      </c>
      <c r="AE1513">
        <v>12345.286865841388</v>
      </c>
      <c r="AF1513">
        <v>90.800003051757813</v>
      </c>
      <c r="AG1513">
        <v>8.9525001049041748</v>
      </c>
      <c r="AH1513">
        <v>345.32499694824219</v>
      </c>
      <c r="AI1513">
        <v>22.520833174387615</v>
      </c>
      <c r="AJ1513">
        <v>0.57500001415610313</v>
      </c>
      <c r="AK1513">
        <v>6200</v>
      </c>
      <c r="AL1513" t="s">
        <v>310</v>
      </c>
      <c r="AM1513" t="s">
        <v>310</v>
      </c>
      <c r="AN1513" t="s">
        <v>310</v>
      </c>
      <c r="AO1513" t="s">
        <v>310</v>
      </c>
      <c r="AP1513" t="s">
        <v>310</v>
      </c>
      <c r="AQ1513" t="s">
        <v>310</v>
      </c>
      <c r="AR1513">
        <v>36321.074815852087</v>
      </c>
      <c r="AS1513">
        <v>30776.499132831679</v>
      </c>
      <c r="AT1513">
        <v>482.28098267005566</v>
      </c>
      <c r="AU1513">
        <v>610.91518840726485</v>
      </c>
      <c r="AV1513">
        <v>546.29731154792307</v>
      </c>
      <c r="AW1513">
        <v>554.96262744905835</v>
      </c>
      <c r="AX1513">
        <v>552.31794432815025</v>
      </c>
      <c r="AY1513">
        <v>557.63174265893326</v>
      </c>
      <c r="AZ1513">
        <v>4.9867445863874744</v>
      </c>
      <c r="BA1513">
        <v>-12.848456908196509</v>
      </c>
      <c r="BB1513">
        <v>4.7519740431401178</v>
      </c>
      <c r="BC1513">
        <v>-3.4404060469626074E-2</v>
      </c>
      <c r="BD1513">
        <v>7800.5710537828672</v>
      </c>
      <c r="BE1513" s="33">
        <v>0.11487499965975682</v>
      </c>
      <c r="BF1513" s="33"/>
    </row>
    <row r="1514" spans="3:58" x14ac:dyDescent="0.3">
      <c r="C1514" s="34">
        <v>44243</v>
      </c>
      <c r="D1514">
        <v>18982.275902829228</v>
      </c>
      <c r="E1514">
        <v>172.29313212503385</v>
      </c>
      <c r="F1514">
        <v>589.10971106362376</v>
      </c>
      <c r="G1514">
        <v>992.1067996002962</v>
      </c>
      <c r="H1514">
        <v>1335.3032612020986</v>
      </c>
      <c r="I1514">
        <v>679.4836457136355</v>
      </c>
      <c r="J1514" t="s">
        <v>310</v>
      </c>
      <c r="K1514">
        <v>229.05010223574524</v>
      </c>
      <c r="L1514">
        <v>258.19496651807026</v>
      </c>
      <c r="M1514">
        <v>283.17698907971743</v>
      </c>
      <c r="N1514">
        <v>1341.9786498695421</v>
      </c>
      <c r="O1514">
        <v>18.702876941745785</v>
      </c>
      <c r="P1514">
        <v>14.348701933019386</v>
      </c>
      <c r="Q1514">
        <v>3.7028272472230608</v>
      </c>
      <c r="R1514">
        <v>1638.3159153239244</v>
      </c>
      <c r="S1514">
        <v>1560.4387926016877</v>
      </c>
      <c r="T1514">
        <v>5900.0961624385773</v>
      </c>
      <c r="U1514">
        <v>2399.6095449736681</v>
      </c>
      <c r="V1514">
        <v>462.88749512803241</v>
      </c>
      <c r="W1514">
        <v>23.775000095367432</v>
      </c>
      <c r="X1514">
        <v>1.1687500178813934</v>
      </c>
      <c r="Y1514">
        <v>1.5749999582767487</v>
      </c>
      <c r="Z1514" t="s">
        <v>310</v>
      </c>
      <c r="AA1514" t="s">
        <v>310</v>
      </c>
      <c r="AB1514" t="s">
        <v>310</v>
      </c>
      <c r="AC1514" t="s">
        <v>310</v>
      </c>
      <c r="AD1514" t="s">
        <v>310</v>
      </c>
      <c r="AE1514">
        <v>11066.721397903288</v>
      </c>
      <c r="AF1514">
        <v>90.649999618530273</v>
      </c>
      <c r="AG1514">
        <v>8.5350003242492676</v>
      </c>
      <c r="AH1514">
        <v>338.12500762939453</v>
      </c>
      <c r="AI1514">
        <v>19.729166269302368</v>
      </c>
      <c r="AJ1514">
        <v>0.20000000298023224</v>
      </c>
      <c r="AK1514">
        <v>5856.5296255922067</v>
      </c>
      <c r="AL1514" t="s">
        <v>310</v>
      </c>
      <c r="AM1514" t="s">
        <v>310</v>
      </c>
      <c r="AN1514" t="s">
        <v>310</v>
      </c>
      <c r="AO1514" t="s">
        <v>310</v>
      </c>
      <c r="AP1514" t="s">
        <v>310</v>
      </c>
      <c r="AQ1514" t="s">
        <v>310</v>
      </c>
      <c r="AR1514">
        <v>36758.546719114463</v>
      </c>
      <c r="AS1514">
        <v>30125.101847607628</v>
      </c>
      <c r="AT1514">
        <v>472.34121192872152</v>
      </c>
      <c r="AU1514">
        <v>609.8984245650413</v>
      </c>
      <c r="AV1514">
        <v>533.50856403078592</v>
      </c>
      <c r="AW1514">
        <v>543.23123178446724</v>
      </c>
      <c r="AX1514">
        <v>540.89012161264156</v>
      </c>
      <c r="AY1514">
        <v>544.82740242614909</v>
      </c>
      <c r="AZ1514">
        <v>4.9787358457477477</v>
      </c>
      <c r="BA1514">
        <v>-12.158956376280722</v>
      </c>
      <c r="BB1514">
        <v>13.963084952748906</v>
      </c>
      <c r="BC1514">
        <v>-0.16035917324366306</v>
      </c>
      <c r="BD1514">
        <v>7799.2834031871562</v>
      </c>
      <c r="BE1514" s="33">
        <v>0.11828333387772243</v>
      </c>
      <c r="BF1514" s="33"/>
    </row>
    <row r="1515" spans="3:58" x14ac:dyDescent="0.3">
      <c r="C1515" s="34">
        <v>44244</v>
      </c>
      <c r="D1515">
        <v>17983.229077837739</v>
      </c>
      <c r="E1515">
        <v>167.16940652305797</v>
      </c>
      <c r="F1515">
        <v>585.98007880879425</v>
      </c>
      <c r="G1515">
        <v>995.10816070699957</v>
      </c>
      <c r="H1515">
        <v>1336.2036744882314</v>
      </c>
      <c r="I1515">
        <v>690.65158019716637</v>
      </c>
      <c r="J1515" t="s">
        <v>310</v>
      </c>
      <c r="K1515">
        <v>234.87557453660332</v>
      </c>
      <c r="L1515">
        <v>261.48376447716947</v>
      </c>
      <c r="M1515">
        <v>287.73692005284425</v>
      </c>
      <c r="N1515">
        <v>1345.4620467684344</v>
      </c>
      <c r="O1515">
        <v>18.321226875737555</v>
      </c>
      <c r="P1515">
        <v>14.1118274133244</v>
      </c>
      <c r="Q1515">
        <v>3.6639884484434466</v>
      </c>
      <c r="R1515">
        <v>1627.5994993016473</v>
      </c>
      <c r="S1515">
        <v>1516.0899545122938</v>
      </c>
      <c r="T1515">
        <v>5899.9479420698517</v>
      </c>
      <c r="U1515">
        <v>2399.7650987332727</v>
      </c>
      <c r="V1515">
        <v>464.09404301945256</v>
      </c>
      <c r="W1515">
        <v>23.525000095367432</v>
      </c>
      <c r="X1515">
        <v>1.3700750470161438</v>
      </c>
      <c r="Y1515">
        <v>1.5</v>
      </c>
      <c r="Z1515" t="s">
        <v>310</v>
      </c>
      <c r="AA1515" t="s">
        <v>310</v>
      </c>
      <c r="AB1515" t="s">
        <v>310</v>
      </c>
      <c r="AC1515" t="s">
        <v>310</v>
      </c>
      <c r="AD1515" t="s">
        <v>310</v>
      </c>
      <c r="AE1515">
        <v>10406.74012877112</v>
      </c>
      <c r="AF1515">
        <v>90.599998474121094</v>
      </c>
      <c r="AG1515">
        <v>8.5400002002716064</v>
      </c>
      <c r="AH1515">
        <v>338.02499389648438</v>
      </c>
      <c r="AI1515">
        <v>19.704166452089947</v>
      </c>
      <c r="AJ1515">
        <v>-1.7500000707805157</v>
      </c>
      <c r="AK1515">
        <v>4500</v>
      </c>
      <c r="AL1515" t="s">
        <v>310</v>
      </c>
      <c r="AM1515" t="s">
        <v>310</v>
      </c>
      <c r="AN1515" t="s">
        <v>310</v>
      </c>
      <c r="AO1515" t="s">
        <v>310</v>
      </c>
      <c r="AP1515" t="s">
        <v>310</v>
      </c>
      <c r="AQ1515" t="s">
        <v>310</v>
      </c>
      <c r="AR1515">
        <v>36473.673087159827</v>
      </c>
      <c r="AS1515">
        <v>29679.38209991945</v>
      </c>
      <c r="AT1515">
        <v>463.96227082146015</v>
      </c>
      <c r="AU1515">
        <v>610.02269359316836</v>
      </c>
      <c r="AV1515">
        <v>527.5281446773605</v>
      </c>
      <c r="AW1515">
        <v>538.6324662970062</v>
      </c>
      <c r="AX1515">
        <v>535.97410344243804</v>
      </c>
      <c r="AY1515">
        <v>540.18482804025632</v>
      </c>
      <c r="AZ1515">
        <v>5.2431206288548973</v>
      </c>
      <c r="BA1515">
        <v>-12.106314215259859</v>
      </c>
      <c r="BB1515">
        <v>17.157370264184486</v>
      </c>
      <c r="BC1515">
        <v>-0.45297909611482284</v>
      </c>
      <c r="BD1515">
        <v>7800.063751145979</v>
      </c>
      <c r="BE1515" s="33">
        <v>0.14099583588540554</v>
      </c>
      <c r="BF1515" s="33"/>
    </row>
    <row r="1516" spans="3:58" x14ac:dyDescent="0.3">
      <c r="C1516" s="34">
        <v>44245</v>
      </c>
      <c r="D1516">
        <v>17965.618581443447</v>
      </c>
      <c r="E1516">
        <v>164.91344946066513</v>
      </c>
      <c r="F1516">
        <v>586.25773016627511</v>
      </c>
      <c r="G1516">
        <v>999.21709326748214</v>
      </c>
      <c r="H1516">
        <v>1336.4434991135913</v>
      </c>
      <c r="I1516">
        <v>707.80827744829878</v>
      </c>
      <c r="J1516" t="s">
        <v>310</v>
      </c>
      <c r="K1516">
        <v>236.64637168297892</v>
      </c>
      <c r="L1516">
        <v>264.51524698286153</v>
      </c>
      <c r="M1516">
        <v>290.76554981196927</v>
      </c>
      <c r="N1516">
        <v>1346.0572651661614</v>
      </c>
      <c r="O1516">
        <v>18.583420910728499</v>
      </c>
      <c r="P1516">
        <v>14.371814512926639</v>
      </c>
      <c r="Q1516">
        <v>3.6666431884352026</v>
      </c>
      <c r="R1516">
        <v>1644.7300352769935</v>
      </c>
      <c r="S1516">
        <v>1510.6018137003682</v>
      </c>
      <c r="T1516">
        <v>5900.0479927872057</v>
      </c>
      <c r="U1516">
        <v>2397.574131437771</v>
      </c>
      <c r="V1516">
        <v>463.45495804348701</v>
      </c>
      <c r="W1516">
        <v>23.200000286102295</v>
      </c>
      <c r="X1516">
        <v>1.5903249979019165</v>
      </c>
      <c r="Y1516">
        <v>1.4800000190734863</v>
      </c>
      <c r="Z1516" t="s">
        <v>310</v>
      </c>
      <c r="AA1516" t="s">
        <v>310</v>
      </c>
      <c r="AB1516" t="s">
        <v>310</v>
      </c>
      <c r="AC1516" t="s">
        <v>310</v>
      </c>
      <c r="AD1516" t="s">
        <v>310</v>
      </c>
      <c r="AE1516">
        <v>10113.056656726758</v>
      </c>
      <c r="AF1516">
        <v>90.974998474121094</v>
      </c>
      <c r="AG1516">
        <v>8.4549999237060547</v>
      </c>
      <c r="AH1516">
        <v>339.04998779296875</v>
      </c>
      <c r="AI1516">
        <v>27.795833349227905</v>
      </c>
      <c r="AJ1516">
        <v>-2.4000000953674316</v>
      </c>
      <c r="AK1516">
        <v>4798.5801619953581</v>
      </c>
      <c r="AL1516" t="s">
        <v>310</v>
      </c>
      <c r="AM1516" t="s">
        <v>310</v>
      </c>
      <c r="AN1516" t="s">
        <v>310</v>
      </c>
      <c r="AO1516" t="s">
        <v>310</v>
      </c>
      <c r="AP1516" t="s">
        <v>310</v>
      </c>
      <c r="AQ1516" t="s">
        <v>310</v>
      </c>
      <c r="AR1516">
        <v>36498.372646373966</v>
      </c>
      <c r="AS1516">
        <v>28402.400018270881</v>
      </c>
      <c r="AT1516">
        <v>464.73670986439964</v>
      </c>
      <c r="AU1516">
        <v>610.04605691798031</v>
      </c>
      <c r="AV1516">
        <v>526.03020040812362</v>
      </c>
      <c r="AW1516">
        <v>537.88949652952817</v>
      </c>
      <c r="AX1516">
        <v>534.858840880397</v>
      </c>
      <c r="AY1516">
        <v>538.75622793641332</v>
      </c>
      <c r="AZ1516">
        <v>5.2989399988338901</v>
      </c>
      <c r="BA1516">
        <v>-11.8978324542904</v>
      </c>
      <c r="BB1516">
        <v>16.89991663548124</v>
      </c>
      <c r="BC1516">
        <v>-0.41456668464179863</v>
      </c>
      <c r="BD1516">
        <v>7800.0211252579575</v>
      </c>
      <c r="BE1516" s="33">
        <v>0.15768749887744585</v>
      </c>
      <c r="BF1516" s="33"/>
    </row>
    <row r="1517" spans="3:58" x14ac:dyDescent="0.3">
      <c r="C1517" s="34">
        <v>44246</v>
      </c>
      <c r="D1517">
        <v>17966.005030541433</v>
      </c>
      <c r="E1517">
        <v>164.16662263145398</v>
      </c>
      <c r="F1517">
        <v>585.72986637281372</v>
      </c>
      <c r="G1517">
        <v>997.7318244891452</v>
      </c>
      <c r="H1517">
        <v>1336.5416937864254</v>
      </c>
      <c r="I1517">
        <v>707.52890546887011</v>
      </c>
      <c r="J1517" t="s">
        <v>310</v>
      </c>
      <c r="K1517">
        <v>241.34644103894166</v>
      </c>
      <c r="L1517">
        <v>270.32179565145657</v>
      </c>
      <c r="M1517">
        <v>301.14874348984074</v>
      </c>
      <c r="N1517">
        <v>1351.1713652438552</v>
      </c>
      <c r="O1517">
        <v>18.637871516467246</v>
      </c>
      <c r="P1517">
        <v>14.417439496636545</v>
      </c>
      <c r="Q1517">
        <v>3.8162754521002227</v>
      </c>
      <c r="R1517">
        <v>1640.356336335117</v>
      </c>
      <c r="S1517">
        <v>1471.9533742515168</v>
      </c>
      <c r="T1517">
        <v>5899.9635699242908</v>
      </c>
      <c r="U1517">
        <v>2398.6925264809074</v>
      </c>
      <c r="V1517">
        <v>462.97985787223291</v>
      </c>
      <c r="W1517">
        <v>23.475000381469727</v>
      </c>
      <c r="X1517">
        <v>1.7524750232696533</v>
      </c>
      <c r="Y1517">
        <v>1.4349999725818634</v>
      </c>
      <c r="Z1517" t="s">
        <v>310</v>
      </c>
      <c r="AA1517" t="s">
        <v>310</v>
      </c>
      <c r="AB1517" t="s">
        <v>310</v>
      </c>
      <c r="AC1517" t="s">
        <v>310</v>
      </c>
      <c r="AD1517" t="s">
        <v>310</v>
      </c>
      <c r="AE1517">
        <v>9715.0246339169898</v>
      </c>
      <c r="AF1517">
        <v>90.875001907348633</v>
      </c>
      <c r="AG1517">
        <v>8.2899999618530273</v>
      </c>
      <c r="AH1517">
        <v>332.02500152587891</v>
      </c>
      <c r="AI1517">
        <v>24.054166714350384</v>
      </c>
      <c r="AJ1517">
        <v>-3.8250001668930054</v>
      </c>
      <c r="AK1517">
        <v>5728.2604650921294</v>
      </c>
      <c r="AL1517" t="s">
        <v>310</v>
      </c>
      <c r="AM1517" t="s">
        <v>310</v>
      </c>
      <c r="AN1517" t="s">
        <v>310</v>
      </c>
      <c r="AO1517" t="s">
        <v>310</v>
      </c>
      <c r="AP1517" t="s">
        <v>310</v>
      </c>
      <c r="AQ1517" t="s">
        <v>310</v>
      </c>
      <c r="AR1517">
        <v>35845.103901874769</v>
      </c>
      <c r="AS1517">
        <v>26331.404651261884</v>
      </c>
      <c r="AT1517">
        <v>466.78211277531091</v>
      </c>
      <c r="AU1517">
        <v>609.86918737992994</v>
      </c>
      <c r="AV1517">
        <v>522.10020002425824</v>
      </c>
      <c r="AW1517">
        <v>537.24171602538104</v>
      </c>
      <c r="AX1517">
        <v>534.60835557338316</v>
      </c>
      <c r="AY1517">
        <v>535.3379392508981</v>
      </c>
      <c r="AZ1517">
        <v>5.0336044840020406</v>
      </c>
      <c r="BA1517">
        <v>-11.229689673510261</v>
      </c>
      <c r="BB1517">
        <v>25.027343108482349</v>
      </c>
      <c r="BC1517">
        <v>-0.35428676971891038</v>
      </c>
      <c r="BD1517">
        <v>7799.6748546491854</v>
      </c>
      <c r="BE1517" s="33">
        <v>0.16039583521584669</v>
      </c>
      <c r="BF1517" s="33"/>
    </row>
    <row r="1518" spans="3:58" x14ac:dyDescent="0.3">
      <c r="C1518" s="34">
        <v>44247</v>
      </c>
      <c r="D1518">
        <v>17508.754406770353</v>
      </c>
      <c r="E1518">
        <v>165.53116360520892</v>
      </c>
      <c r="F1518">
        <v>575.21442276146877</v>
      </c>
      <c r="G1518">
        <v>994.94885986158522</v>
      </c>
      <c r="H1518">
        <v>1336.2965542799595</v>
      </c>
      <c r="I1518">
        <v>702.86238658148147</v>
      </c>
      <c r="J1518" t="s">
        <v>310</v>
      </c>
      <c r="K1518">
        <v>255.00348339948798</v>
      </c>
      <c r="L1518">
        <v>291.88081892183777</v>
      </c>
      <c r="M1518">
        <v>313.96170956991062</v>
      </c>
      <c r="N1518">
        <v>1351.219667182072</v>
      </c>
      <c r="O1518">
        <v>18.043459031843462</v>
      </c>
      <c r="P1518">
        <v>14.216668277627504</v>
      </c>
      <c r="Q1518">
        <v>3.595645579802941</v>
      </c>
      <c r="R1518">
        <v>1775.7897067031927</v>
      </c>
      <c r="S1518">
        <v>1481.6625101245741</v>
      </c>
      <c r="T1518">
        <v>5900.069776769601</v>
      </c>
      <c r="U1518">
        <v>2400.1192369311339</v>
      </c>
      <c r="V1518">
        <v>463.88513863290376</v>
      </c>
      <c r="W1518">
        <v>23.900000095367432</v>
      </c>
      <c r="X1518">
        <v>1.8671249747276306</v>
      </c>
      <c r="Y1518">
        <v>1.3600000143051147</v>
      </c>
      <c r="Z1518" t="s">
        <v>310</v>
      </c>
      <c r="AA1518" t="s">
        <v>310</v>
      </c>
      <c r="AB1518" t="s">
        <v>310</v>
      </c>
      <c r="AC1518" t="s">
        <v>310</v>
      </c>
      <c r="AD1518" t="s">
        <v>310</v>
      </c>
      <c r="AE1518">
        <v>5303.6375460382842</v>
      </c>
      <c r="AF1518">
        <v>90.800003051757813</v>
      </c>
      <c r="AG1518">
        <v>8.5125002861022949</v>
      </c>
      <c r="AH1518">
        <v>322.99999237060547</v>
      </c>
      <c r="AI1518">
        <v>31.299999237060547</v>
      </c>
      <c r="AJ1518">
        <v>-4.3000001907348633</v>
      </c>
      <c r="AK1518">
        <v>6200</v>
      </c>
      <c r="AL1518" t="s">
        <v>310</v>
      </c>
      <c r="AM1518" t="s">
        <v>310</v>
      </c>
      <c r="AN1518" t="s">
        <v>310</v>
      </c>
      <c r="AO1518" t="s">
        <v>310</v>
      </c>
      <c r="AP1518" t="s">
        <v>310</v>
      </c>
      <c r="AQ1518" t="s">
        <v>310</v>
      </c>
      <c r="AR1518">
        <v>35969.836786198401</v>
      </c>
      <c r="AS1518">
        <v>24136.36515613009</v>
      </c>
      <c r="AT1518">
        <v>458.32501511723001</v>
      </c>
      <c r="AU1518">
        <v>599.84714522769684</v>
      </c>
      <c r="AV1518">
        <v>509.64824633518373</v>
      </c>
      <c r="AW1518">
        <v>526.89332703172715</v>
      </c>
      <c r="AX1518">
        <v>524.00601510439662</v>
      </c>
      <c r="AY1518">
        <v>522.97617832783612</v>
      </c>
      <c r="AZ1518">
        <v>5.1016166419394819</v>
      </c>
      <c r="BA1518">
        <v>-10.134959494741789</v>
      </c>
      <c r="BB1518">
        <v>42.349323788356585</v>
      </c>
      <c r="BC1518">
        <v>-0.28426196967305467</v>
      </c>
      <c r="BD1518">
        <v>7800.5037239294224</v>
      </c>
      <c r="BE1518" s="33">
        <v>0.1664000004529953</v>
      </c>
      <c r="BF1518" s="33"/>
    </row>
    <row r="1519" spans="3:58" x14ac:dyDescent="0.3">
      <c r="C1519" s="34">
        <v>44248</v>
      </c>
      <c r="D1519">
        <v>16938.519590157433</v>
      </c>
      <c r="E1519">
        <v>167.18113559203366</v>
      </c>
      <c r="F1519">
        <v>564.58732457249755</v>
      </c>
      <c r="G1519">
        <v>993.66411029327173</v>
      </c>
      <c r="H1519">
        <v>1335.5081172537059</v>
      </c>
      <c r="I1519">
        <v>710.45924171546392</v>
      </c>
      <c r="J1519" t="s">
        <v>310</v>
      </c>
      <c r="K1519">
        <v>264.61884922508494</v>
      </c>
      <c r="L1519">
        <v>302.25577285284766</v>
      </c>
      <c r="M1519">
        <v>321.99363745073288</v>
      </c>
      <c r="N1519">
        <v>1348.8567176657066</v>
      </c>
      <c r="O1519">
        <v>17.458665107228487</v>
      </c>
      <c r="P1519">
        <v>13.961354334742234</v>
      </c>
      <c r="Q1519">
        <v>3.4239617993669467</v>
      </c>
      <c r="R1519">
        <v>1890.3799920117938</v>
      </c>
      <c r="S1519">
        <v>1475.5517201795185</v>
      </c>
      <c r="T1519">
        <v>5900.0119418651411</v>
      </c>
      <c r="U1519">
        <v>2400.3530053888312</v>
      </c>
      <c r="V1519">
        <v>465.79545438816251</v>
      </c>
      <c r="W1519">
        <v>23.84999942779541</v>
      </c>
      <c r="X1519">
        <v>1.9278249442577362</v>
      </c>
      <c r="Y1519">
        <v>1.3400000333786011</v>
      </c>
      <c r="Z1519" t="s">
        <v>310</v>
      </c>
      <c r="AA1519" t="s">
        <v>310</v>
      </c>
      <c r="AB1519" t="s">
        <v>310</v>
      </c>
      <c r="AC1519" t="s">
        <v>310</v>
      </c>
      <c r="AD1519" t="s">
        <v>310</v>
      </c>
      <c r="AE1519">
        <v>9.1008462946980053</v>
      </c>
      <c r="AF1519">
        <v>90.800003051757813</v>
      </c>
      <c r="AG1519">
        <v>8.6000003814697266</v>
      </c>
      <c r="AH1519">
        <v>320.79998779296875</v>
      </c>
      <c r="AI1519">
        <v>33.799999237060547</v>
      </c>
      <c r="AJ1519">
        <v>-4.3000001907348633</v>
      </c>
      <c r="AK1519">
        <v>6200</v>
      </c>
      <c r="AL1519" t="s">
        <v>310</v>
      </c>
      <c r="AM1519" t="s">
        <v>310</v>
      </c>
      <c r="AN1519" t="s">
        <v>310</v>
      </c>
      <c r="AO1519" t="s">
        <v>310</v>
      </c>
      <c r="AP1519" t="s">
        <v>310</v>
      </c>
      <c r="AQ1519" t="s">
        <v>310</v>
      </c>
      <c r="AR1519">
        <v>35727.450325823556</v>
      </c>
      <c r="AS1519">
        <v>22900.195057577221</v>
      </c>
      <c r="AT1519">
        <v>445.16639200735943</v>
      </c>
      <c r="AU1519">
        <v>590.0862765639805</v>
      </c>
      <c r="AV1519">
        <v>497.05536364592319</v>
      </c>
      <c r="AW1519">
        <v>516.2364031197742</v>
      </c>
      <c r="AX1519">
        <v>512.85740215540341</v>
      </c>
      <c r="AY1519">
        <v>510.82801692034826</v>
      </c>
      <c r="AZ1519">
        <v>5.131181020423079</v>
      </c>
      <c r="BA1519">
        <v>-9.9092301069074544</v>
      </c>
      <c r="BB1519">
        <v>50.040111706815196</v>
      </c>
      <c r="BC1519">
        <v>-0.49982493801925493</v>
      </c>
      <c r="BD1519">
        <v>7800.5437353017887</v>
      </c>
      <c r="BE1519" s="33">
        <v>0.1664000004529953</v>
      </c>
      <c r="BF1519" s="33"/>
    </row>
    <row r="1520" spans="3:58" x14ac:dyDescent="0.3">
      <c r="C1520" s="34">
        <v>44249</v>
      </c>
      <c r="D1520">
        <v>16913.885121550098</v>
      </c>
      <c r="E1520">
        <v>169.283088134693</v>
      </c>
      <c r="F1520">
        <v>564.03946394090349</v>
      </c>
      <c r="G1520">
        <v>991.97635336008057</v>
      </c>
      <c r="H1520">
        <v>1338.4768681920671</v>
      </c>
      <c r="I1520">
        <v>704.09957034823515</v>
      </c>
      <c r="J1520" t="s">
        <v>310</v>
      </c>
      <c r="K1520">
        <v>262.82018100862842</v>
      </c>
      <c r="L1520">
        <v>296.77210621626375</v>
      </c>
      <c r="M1520">
        <v>318.08927195562086</v>
      </c>
      <c r="N1520">
        <v>1350.2067043480524</v>
      </c>
      <c r="O1520">
        <v>17.126544622127252</v>
      </c>
      <c r="P1520">
        <v>13.627366663227257</v>
      </c>
      <c r="Q1520">
        <v>3.5350548657810057</v>
      </c>
      <c r="R1520">
        <v>1883.4642195683141</v>
      </c>
      <c r="S1520">
        <v>1441.1044110254763</v>
      </c>
      <c r="T1520">
        <v>5589.0097207380368</v>
      </c>
      <c r="U1520">
        <v>2167.60647889043</v>
      </c>
      <c r="V1520">
        <v>469.90926809575967</v>
      </c>
      <c r="W1520">
        <v>23.650000095367432</v>
      </c>
      <c r="X1520">
        <v>1.9176250100135803</v>
      </c>
      <c r="Y1520">
        <v>1.4300000369548798</v>
      </c>
      <c r="Z1520" t="s">
        <v>310</v>
      </c>
      <c r="AA1520" t="s">
        <v>310</v>
      </c>
      <c r="AB1520" t="s">
        <v>310</v>
      </c>
      <c r="AC1520" t="s">
        <v>310</v>
      </c>
      <c r="AD1520" t="s">
        <v>310</v>
      </c>
      <c r="AE1520">
        <v>8.1565677860374706</v>
      </c>
      <c r="AF1520">
        <v>90.800003051757813</v>
      </c>
      <c r="AG1520">
        <v>8.6000003814697266</v>
      </c>
      <c r="AH1520">
        <v>320.79998779296875</v>
      </c>
      <c r="AI1520">
        <v>33.799999237060547</v>
      </c>
      <c r="AJ1520">
        <v>-3.550000011920929</v>
      </c>
      <c r="AK1520">
        <v>6200</v>
      </c>
      <c r="AL1520" t="s">
        <v>310</v>
      </c>
      <c r="AM1520" t="s">
        <v>310</v>
      </c>
      <c r="AN1520" t="s">
        <v>310</v>
      </c>
      <c r="AO1520" t="s">
        <v>310</v>
      </c>
      <c r="AP1520" t="s">
        <v>310</v>
      </c>
      <c r="AQ1520" t="s">
        <v>310</v>
      </c>
      <c r="AR1520">
        <v>36193.780690257001</v>
      </c>
      <c r="AS1520">
        <v>22950.628088615838</v>
      </c>
      <c r="AT1520">
        <v>447.03225411327253</v>
      </c>
      <c r="AU1520">
        <v>589.88385192792146</v>
      </c>
      <c r="AV1520">
        <v>498.17581784544444</v>
      </c>
      <c r="AW1520">
        <v>517.59725915527156</v>
      </c>
      <c r="AX1520">
        <v>514.49632091471369</v>
      </c>
      <c r="AY1520">
        <v>511.95984738401899</v>
      </c>
      <c r="AZ1520">
        <v>5.3426521400550362</v>
      </c>
      <c r="BA1520">
        <v>-9.8934319412609817</v>
      </c>
      <c r="BB1520">
        <v>49.365695311634418</v>
      </c>
      <c r="BC1520">
        <v>-0.84245749088030064</v>
      </c>
      <c r="BD1520">
        <v>7800.3698034020472</v>
      </c>
      <c r="BE1520" s="33">
        <v>0.1664000004529953</v>
      </c>
      <c r="BF1520" s="33"/>
    </row>
    <row r="1521" spans="3:58" x14ac:dyDescent="0.3">
      <c r="C1521" s="34">
        <v>44250</v>
      </c>
      <c r="D1521">
        <v>16929.725395792033</v>
      </c>
      <c r="E1521">
        <v>168.88093794570364</v>
      </c>
      <c r="F1521">
        <v>563.81135016319217</v>
      </c>
      <c r="G1521">
        <v>989.49110085295501</v>
      </c>
      <c r="H1521">
        <v>1339.9338116463643</v>
      </c>
      <c r="I1521">
        <v>704.04470170780667</v>
      </c>
      <c r="J1521" t="s">
        <v>310</v>
      </c>
      <c r="K1521">
        <v>267.2956876019054</v>
      </c>
      <c r="L1521">
        <v>307.30914467482148</v>
      </c>
      <c r="M1521">
        <v>322.08313234510581</v>
      </c>
      <c r="N1521">
        <v>1351.1469835157193</v>
      </c>
      <c r="O1521">
        <v>16.97105358789014</v>
      </c>
      <c r="P1521">
        <v>13.477244971466668</v>
      </c>
      <c r="Q1521">
        <v>3.5960440220979257</v>
      </c>
      <c r="R1521">
        <v>1863.0089661027093</v>
      </c>
      <c r="S1521">
        <v>1442.1956209258603</v>
      </c>
      <c r="T1521">
        <v>5300.0111523548712</v>
      </c>
      <c r="U1521">
        <v>2000.4241075390519</v>
      </c>
      <c r="V1521">
        <v>473.339099307281</v>
      </c>
      <c r="W1521">
        <v>23.074999809265137</v>
      </c>
      <c r="X1521">
        <v>1.8855000138282776</v>
      </c>
      <c r="Y1521">
        <v>1.5650000274181366</v>
      </c>
      <c r="Z1521" t="s">
        <v>310</v>
      </c>
      <c r="AA1521" t="s">
        <v>310</v>
      </c>
      <c r="AB1521" t="s">
        <v>310</v>
      </c>
      <c r="AC1521" t="s">
        <v>310</v>
      </c>
      <c r="AD1521" t="s">
        <v>310</v>
      </c>
      <c r="AE1521">
        <v>8.0914535423980265</v>
      </c>
      <c r="AF1521">
        <v>90.800003051757813</v>
      </c>
      <c r="AG1521">
        <v>8.6000003814697266</v>
      </c>
      <c r="AH1521">
        <v>320.79998779296875</v>
      </c>
      <c r="AI1521">
        <v>33.799999237060547</v>
      </c>
      <c r="AJ1521">
        <v>-3.2999999523162842</v>
      </c>
      <c r="AK1521">
        <v>6200</v>
      </c>
      <c r="AL1521" t="s">
        <v>310</v>
      </c>
      <c r="AM1521" t="s">
        <v>310</v>
      </c>
      <c r="AN1521" t="s">
        <v>310</v>
      </c>
      <c r="AO1521" t="s">
        <v>310</v>
      </c>
      <c r="AP1521" t="s">
        <v>310</v>
      </c>
      <c r="AQ1521" t="s">
        <v>310</v>
      </c>
      <c r="AR1521">
        <v>36490.581117539034</v>
      </c>
      <c r="AS1521">
        <v>24118.94344104367</v>
      </c>
      <c r="AT1521">
        <v>444.99168466900267</v>
      </c>
      <c r="AU1521">
        <v>589.79469611448542</v>
      </c>
      <c r="AV1521">
        <v>495.7607840551147</v>
      </c>
      <c r="AW1521">
        <v>515.32909978251496</v>
      </c>
      <c r="AX1521">
        <v>512.12094575978995</v>
      </c>
      <c r="AY1521">
        <v>509.39513045060801</v>
      </c>
      <c r="AZ1521">
        <v>4.8963306493857477</v>
      </c>
      <c r="BA1521">
        <v>-9.5657347227894949</v>
      </c>
      <c r="BB1521">
        <v>56.674771923439287</v>
      </c>
      <c r="BC1521">
        <v>-0.89604384637088863</v>
      </c>
      <c r="BD1521">
        <v>7798.5886505194603</v>
      </c>
      <c r="BE1521" s="33">
        <v>0.1664000004529953</v>
      </c>
      <c r="BF1521" s="33"/>
    </row>
    <row r="1522" spans="3:58" x14ac:dyDescent="0.3">
      <c r="C1522" s="34">
        <v>44251</v>
      </c>
      <c r="D1522">
        <v>16909.407687023431</v>
      </c>
      <c r="E1522">
        <v>164.8176071900576</v>
      </c>
      <c r="F1522">
        <v>563.70240737548602</v>
      </c>
      <c r="G1522">
        <v>987.74961427485721</v>
      </c>
      <c r="H1522">
        <v>1340.3376750228431</v>
      </c>
      <c r="I1522">
        <v>706.03705061600886</v>
      </c>
      <c r="J1522" t="s">
        <v>310</v>
      </c>
      <c r="K1522">
        <v>272.51363519307984</v>
      </c>
      <c r="L1522">
        <v>306.76872022258135</v>
      </c>
      <c r="M1522">
        <v>324.00374725160708</v>
      </c>
      <c r="N1522">
        <v>1348.9476397953958</v>
      </c>
      <c r="O1522">
        <v>16.899478337441991</v>
      </c>
      <c r="P1522">
        <v>13.402394347647418</v>
      </c>
      <c r="Q1522">
        <v>3.8227387807494528</v>
      </c>
      <c r="R1522">
        <v>1863.5937806846523</v>
      </c>
      <c r="S1522">
        <v>1493.6133868254324</v>
      </c>
      <c r="T1522">
        <v>5300.0828609422133</v>
      </c>
      <c r="U1522">
        <v>2000.1646078587096</v>
      </c>
      <c r="V1522">
        <v>472.38475525841659</v>
      </c>
      <c r="W1522">
        <v>23.425000190734863</v>
      </c>
      <c r="X1522">
        <v>1.799575001001358</v>
      </c>
      <c r="Y1522">
        <v>1.6750000417232513</v>
      </c>
      <c r="Z1522" t="s">
        <v>310</v>
      </c>
      <c r="AA1522" t="s">
        <v>310</v>
      </c>
      <c r="AB1522" t="s">
        <v>310</v>
      </c>
      <c r="AC1522" t="s">
        <v>310</v>
      </c>
      <c r="AD1522" t="s">
        <v>310</v>
      </c>
      <c r="AE1522">
        <v>7.4773058721854584</v>
      </c>
      <c r="AF1522">
        <v>90.800003051757813</v>
      </c>
      <c r="AG1522">
        <v>8.6000003814697266</v>
      </c>
      <c r="AH1522">
        <v>320.79998779296875</v>
      </c>
      <c r="AI1522">
        <v>33.799999237060547</v>
      </c>
      <c r="AJ1522">
        <v>-2.1000000238418579</v>
      </c>
      <c r="AK1522">
        <v>6200</v>
      </c>
      <c r="AL1522" t="s">
        <v>310</v>
      </c>
      <c r="AM1522" t="s">
        <v>310</v>
      </c>
      <c r="AN1522" t="s">
        <v>310</v>
      </c>
      <c r="AO1522" t="s">
        <v>310</v>
      </c>
      <c r="AP1522" t="s">
        <v>310</v>
      </c>
      <c r="AQ1522" t="s">
        <v>310</v>
      </c>
      <c r="AR1522">
        <v>36130.030554190176</v>
      </c>
      <c r="AS1522">
        <v>24382.250421271532</v>
      </c>
      <c r="AT1522">
        <v>444.42889452430376</v>
      </c>
      <c r="AU1522">
        <v>589.98697779618419</v>
      </c>
      <c r="AV1522">
        <v>495.09556920447454</v>
      </c>
      <c r="AW1522">
        <v>513.8908899052077</v>
      </c>
      <c r="AX1522">
        <v>510.38765845480731</v>
      </c>
      <c r="AY1522">
        <v>508.56603798157624</v>
      </c>
      <c r="AZ1522">
        <v>4.8678795822660703</v>
      </c>
      <c r="BA1522">
        <v>-9.6246670549469115</v>
      </c>
      <c r="BB1522">
        <v>53.834296202193173</v>
      </c>
      <c r="BC1522">
        <v>-0.89071151266204063</v>
      </c>
      <c r="BD1522">
        <v>7799.44373709919</v>
      </c>
      <c r="BE1522" s="33">
        <v>0.1664000004529953</v>
      </c>
      <c r="BF1522" s="33"/>
    </row>
    <row r="1523" spans="3:58" x14ac:dyDescent="0.3">
      <c r="C1523" s="34">
        <v>44252</v>
      </c>
      <c r="D1523">
        <v>16848.666068830007</v>
      </c>
      <c r="E1523">
        <v>160.28323842266187</v>
      </c>
      <c r="F1523">
        <v>563.59594911032934</v>
      </c>
      <c r="G1523">
        <v>988.20992167945576</v>
      </c>
      <c r="H1523">
        <v>1340.2648779483063</v>
      </c>
      <c r="I1523">
        <v>703.49244528022064</v>
      </c>
      <c r="J1523" t="s">
        <v>310</v>
      </c>
      <c r="K1523">
        <v>259.87719781601066</v>
      </c>
      <c r="L1523">
        <v>288.95611698479513</v>
      </c>
      <c r="M1523">
        <v>312.07335831905669</v>
      </c>
      <c r="N1523">
        <v>1350.9240241421476</v>
      </c>
      <c r="O1523">
        <v>16.841558371857197</v>
      </c>
      <c r="P1523">
        <v>13.34842843415692</v>
      </c>
      <c r="Q1523">
        <v>3.6898136699538062</v>
      </c>
      <c r="R1523">
        <v>1806.6732938589512</v>
      </c>
      <c r="S1523">
        <v>1500.6492214335869</v>
      </c>
      <c r="T1523">
        <v>5299.9911430287984</v>
      </c>
      <c r="U1523">
        <v>2000.3094282419443</v>
      </c>
      <c r="V1523">
        <v>471.37355151804445</v>
      </c>
      <c r="W1523">
        <v>23.600000381469727</v>
      </c>
      <c r="X1523">
        <v>1.756974995136261</v>
      </c>
      <c r="Y1523">
        <v>1.7450000047683716</v>
      </c>
      <c r="Z1523" t="s">
        <v>310</v>
      </c>
      <c r="AA1523" t="s">
        <v>310</v>
      </c>
      <c r="AB1523" t="s">
        <v>310</v>
      </c>
      <c r="AC1523" t="s">
        <v>310</v>
      </c>
      <c r="AD1523" t="s">
        <v>310</v>
      </c>
      <c r="AE1523">
        <v>7.157650748099349</v>
      </c>
      <c r="AF1523">
        <v>90.800003051757813</v>
      </c>
      <c r="AG1523">
        <v>8.6000003814697266</v>
      </c>
      <c r="AH1523">
        <v>320.79998779296875</v>
      </c>
      <c r="AI1523">
        <v>33.799999237060547</v>
      </c>
      <c r="AJ1523">
        <v>-1.7000000476837158</v>
      </c>
      <c r="AK1523">
        <v>6200</v>
      </c>
      <c r="AL1523" t="s">
        <v>310</v>
      </c>
      <c r="AM1523" t="s">
        <v>310</v>
      </c>
      <c r="AN1523" t="s">
        <v>310</v>
      </c>
      <c r="AO1523" t="s">
        <v>310</v>
      </c>
      <c r="AP1523" t="s">
        <v>310</v>
      </c>
      <c r="AQ1523" t="s">
        <v>310</v>
      </c>
      <c r="AR1523">
        <v>36248.202110347003</v>
      </c>
      <c r="AS1523">
        <v>24973.451404418553</v>
      </c>
      <c r="AT1523">
        <v>441.25039508519069</v>
      </c>
      <c r="AU1523">
        <v>589.91579874349361</v>
      </c>
      <c r="AV1523">
        <v>497.35380090148084</v>
      </c>
      <c r="AW1523">
        <v>516.03289556592892</v>
      </c>
      <c r="AX1523">
        <v>512.33082581195333</v>
      </c>
      <c r="AY1523">
        <v>511.43621768745692</v>
      </c>
      <c r="AZ1523">
        <v>5.1972159999303713</v>
      </c>
      <c r="BA1523">
        <v>-10.571201282352387</v>
      </c>
      <c r="BB1523">
        <v>42.471287835015467</v>
      </c>
      <c r="BC1523">
        <v>539.70507733644592</v>
      </c>
      <c r="BD1523">
        <v>7798.8174060204037</v>
      </c>
      <c r="BE1523" s="33">
        <v>0.1664000004529953</v>
      </c>
      <c r="BF1523" s="33"/>
    </row>
    <row r="1524" spans="3:58" x14ac:dyDescent="0.3">
      <c r="C1524" s="34">
        <v>44253</v>
      </c>
      <c r="D1524">
        <v>16785.587512296075</v>
      </c>
      <c r="E1524">
        <v>159.83010162942264</v>
      </c>
      <c r="F1524">
        <v>563.50869425853523</v>
      </c>
      <c r="G1524">
        <v>986.81112478703812</v>
      </c>
      <c r="H1524">
        <v>1339.9754898065657</v>
      </c>
      <c r="I1524">
        <v>702.20915656760974</v>
      </c>
      <c r="J1524" t="s">
        <v>310</v>
      </c>
      <c r="K1524">
        <v>267.58281581759599</v>
      </c>
      <c r="L1524">
        <v>298.7906543950815</v>
      </c>
      <c r="M1524">
        <v>318.40566152544591</v>
      </c>
      <c r="N1524">
        <v>1349.2228638292461</v>
      </c>
      <c r="O1524">
        <v>16.87288972487703</v>
      </c>
      <c r="P1524">
        <v>13.37597371032364</v>
      </c>
      <c r="Q1524">
        <v>3.76803945172077</v>
      </c>
      <c r="R1524">
        <v>1822.0445480081264</v>
      </c>
      <c r="S1524">
        <v>1473.6648004901251</v>
      </c>
      <c r="T1524">
        <v>5299.9863093130543</v>
      </c>
      <c r="U1524">
        <v>2000.221229761939</v>
      </c>
      <c r="V1524">
        <v>470.91955956243049</v>
      </c>
      <c r="W1524">
        <v>23.525000095367432</v>
      </c>
      <c r="X1524">
        <v>1.5726750195026398</v>
      </c>
      <c r="Y1524">
        <v>1.7450000047683716</v>
      </c>
      <c r="Z1524" t="s">
        <v>310</v>
      </c>
      <c r="AA1524" t="s">
        <v>310</v>
      </c>
      <c r="AB1524" t="s">
        <v>310</v>
      </c>
      <c r="AC1524" t="s">
        <v>310</v>
      </c>
      <c r="AD1524" t="s">
        <v>310</v>
      </c>
      <c r="AE1524">
        <v>7.3950696976032457</v>
      </c>
      <c r="AF1524">
        <v>90.800003051757813</v>
      </c>
      <c r="AG1524">
        <v>8.6000003814697266</v>
      </c>
      <c r="AH1524">
        <v>320.79998779296875</v>
      </c>
      <c r="AI1524">
        <v>33.799999237060547</v>
      </c>
      <c r="AJ1524">
        <v>-1.2500000298023224</v>
      </c>
      <c r="AK1524">
        <v>6200</v>
      </c>
      <c r="AL1524" t="s">
        <v>310</v>
      </c>
      <c r="AM1524" t="s">
        <v>310</v>
      </c>
      <c r="AN1524" t="s">
        <v>310</v>
      </c>
      <c r="AO1524" t="s">
        <v>310</v>
      </c>
      <c r="AP1524" t="s">
        <v>310</v>
      </c>
      <c r="AQ1524" t="s">
        <v>310</v>
      </c>
      <c r="AR1524">
        <v>36471.499937613786</v>
      </c>
      <c r="AS1524">
        <v>25884.959280454488</v>
      </c>
      <c r="AT1524">
        <v>442.5719678281979</v>
      </c>
      <c r="AU1524">
        <v>589.52538501948356</v>
      </c>
      <c r="AV1524">
        <v>496.20803234093097</v>
      </c>
      <c r="AW1524">
        <v>516.59042625706445</v>
      </c>
      <c r="AX1524">
        <v>513.51059334638694</v>
      </c>
      <c r="AY1524">
        <v>510.01976958049102</v>
      </c>
      <c r="AZ1524">
        <v>5.0326894321270945</v>
      </c>
      <c r="BA1524">
        <v>-9.6802904133030587</v>
      </c>
      <c r="BB1524">
        <v>48.851836843596075</v>
      </c>
      <c r="BC1524">
        <v>529.248010343587</v>
      </c>
      <c r="BD1524">
        <v>7799.6818809338838</v>
      </c>
      <c r="BE1524" s="33">
        <v>0.1664000004529953</v>
      </c>
      <c r="BF1524" s="33"/>
    </row>
    <row r="1525" spans="3:58" x14ac:dyDescent="0.3">
      <c r="C1525" s="34">
        <v>44254</v>
      </c>
      <c r="D1525">
        <v>16724.929180484538</v>
      </c>
      <c r="E1525">
        <v>159.3120041437821</v>
      </c>
      <c r="F1525">
        <v>564.16316966159013</v>
      </c>
      <c r="G1525">
        <v>988.00446534162506</v>
      </c>
      <c r="H1525">
        <v>1339.9353149315966</v>
      </c>
      <c r="I1525">
        <v>696.80919263149735</v>
      </c>
      <c r="J1525" t="s">
        <v>310</v>
      </c>
      <c r="K1525">
        <v>280.65352295426533</v>
      </c>
      <c r="L1525">
        <v>321.6274859770877</v>
      </c>
      <c r="M1525">
        <v>327.53751180550529</v>
      </c>
      <c r="N1525">
        <v>1344.787029135872</v>
      </c>
      <c r="O1525">
        <v>16.999511948075632</v>
      </c>
      <c r="P1525">
        <v>13.496131914676061</v>
      </c>
      <c r="Q1525">
        <v>3.8777344402061646</v>
      </c>
      <c r="R1525">
        <v>1767.0504917123269</v>
      </c>
      <c r="S1525">
        <v>1482.3690867208513</v>
      </c>
      <c r="T1525">
        <v>5299.977150628345</v>
      </c>
      <c r="U1525">
        <v>2000.2278012033546</v>
      </c>
      <c r="V1525">
        <v>470.07535934626281</v>
      </c>
      <c r="W1525">
        <v>23.5</v>
      </c>
      <c r="X1525">
        <v>1.6331000030040741</v>
      </c>
      <c r="Y1525">
        <v>1.8449999988079071</v>
      </c>
      <c r="Z1525" t="s">
        <v>310</v>
      </c>
      <c r="AA1525" t="s">
        <v>310</v>
      </c>
      <c r="AB1525" t="s">
        <v>310</v>
      </c>
      <c r="AC1525" t="s">
        <v>310</v>
      </c>
      <c r="AD1525" t="s">
        <v>310</v>
      </c>
      <c r="AE1525">
        <v>8625.294274498192</v>
      </c>
      <c r="AF1525">
        <v>89.974998474121094</v>
      </c>
      <c r="AG1525">
        <v>7.7374999523162842</v>
      </c>
      <c r="AH1525">
        <v>327.10000610351563</v>
      </c>
      <c r="AI1525">
        <v>19.129166762034099</v>
      </c>
      <c r="AJ1525">
        <v>-1.1000000238418579</v>
      </c>
      <c r="AK1525">
        <v>6200</v>
      </c>
      <c r="AL1525" t="s">
        <v>310</v>
      </c>
      <c r="AM1525" t="s">
        <v>310</v>
      </c>
      <c r="AN1525" t="s">
        <v>310</v>
      </c>
      <c r="AO1525" t="s">
        <v>310</v>
      </c>
      <c r="AP1525" t="s">
        <v>310</v>
      </c>
      <c r="AQ1525" t="s">
        <v>310</v>
      </c>
      <c r="AR1525">
        <v>37163.036557579791</v>
      </c>
      <c r="AS1525">
        <v>25480.258047167514</v>
      </c>
      <c r="AT1525">
        <v>441.60582320082659</v>
      </c>
      <c r="AU1525">
        <v>590.08156232885608</v>
      </c>
      <c r="AV1525">
        <v>491.75657472234934</v>
      </c>
      <c r="AW1525">
        <v>512.96596513180782</v>
      </c>
      <c r="AX1525">
        <v>509.89682543112156</v>
      </c>
      <c r="AY1525">
        <v>505.3379938441816</v>
      </c>
      <c r="AZ1525">
        <v>4.4865779417680978</v>
      </c>
      <c r="BA1525">
        <v>-9.2563425191582702</v>
      </c>
      <c r="BB1525">
        <v>61.258925762464223</v>
      </c>
      <c r="BC1525">
        <v>-0.34433761726756773</v>
      </c>
      <c r="BD1525">
        <v>7799.5648674218937</v>
      </c>
      <c r="BE1525" s="33">
        <v>0.16362916802366576</v>
      </c>
      <c r="BF1525" s="33"/>
    </row>
    <row r="1526" spans="3:58" x14ac:dyDescent="0.3">
      <c r="C1526" s="34">
        <v>44255</v>
      </c>
      <c r="D1526">
        <v>16664.250202219835</v>
      </c>
      <c r="E1526">
        <v>158.4982452652653</v>
      </c>
      <c r="F1526">
        <v>563.97031271553362</v>
      </c>
      <c r="G1526">
        <v>992.89596041190021</v>
      </c>
      <c r="H1526">
        <v>1336.2429364626448</v>
      </c>
      <c r="I1526">
        <v>696.58504822589521</v>
      </c>
      <c r="J1526" t="s">
        <v>310</v>
      </c>
      <c r="K1526">
        <v>278.61560926979172</v>
      </c>
      <c r="L1526">
        <v>319.67032945537568</v>
      </c>
      <c r="M1526">
        <v>325.23695466189054</v>
      </c>
      <c r="N1526">
        <v>1341.6534832755758</v>
      </c>
      <c r="O1526">
        <v>17.108948991774398</v>
      </c>
      <c r="P1526">
        <v>13.609947110837979</v>
      </c>
      <c r="Q1526">
        <v>3.5374295626593253</v>
      </c>
      <c r="R1526">
        <v>1757.5754957575994</v>
      </c>
      <c r="S1526">
        <v>1503.983270597977</v>
      </c>
      <c r="T1526">
        <v>5482.0995738808051</v>
      </c>
      <c r="U1526">
        <v>2181.724290264699</v>
      </c>
      <c r="V1526">
        <v>470.43002690389795</v>
      </c>
      <c r="W1526">
        <v>23.5</v>
      </c>
      <c r="X1526">
        <v>1.5240750312805176</v>
      </c>
      <c r="Y1526">
        <v>1.8949999809265137</v>
      </c>
      <c r="Z1526" t="s">
        <v>310</v>
      </c>
      <c r="AA1526" t="s">
        <v>310</v>
      </c>
      <c r="AB1526" t="s">
        <v>310</v>
      </c>
      <c r="AC1526" t="s">
        <v>310</v>
      </c>
      <c r="AD1526" t="s">
        <v>310</v>
      </c>
      <c r="AE1526">
        <v>9997.5506013631202</v>
      </c>
      <c r="AF1526">
        <v>89.775001525878906</v>
      </c>
      <c r="AG1526">
        <v>8.3050000667572021</v>
      </c>
      <c r="AH1526">
        <v>341.62500762939453</v>
      </c>
      <c r="AI1526">
        <v>17.737500667572021</v>
      </c>
      <c r="AJ1526">
        <v>-1.1000000238418579</v>
      </c>
      <c r="AK1526">
        <v>6200</v>
      </c>
      <c r="AL1526" t="s">
        <v>310</v>
      </c>
      <c r="AM1526" t="s">
        <v>310</v>
      </c>
      <c r="AN1526" t="s">
        <v>310</v>
      </c>
      <c r="AO1526" t="s">
        <v>310</v>
      </c>
      <c r="AP1526" t="s">
        <v>310</v>
      </c>
      <c r="AQ1526" t="s">
        <v>310</v>
      </c>
      <c r="AR1526">
        <v>37283.791456821564</v>
      </c>
      <c r="AS1526">
        <v>25725.128467893574</v>
      </c>
      <c r="AT1526">
        <v>441.21058248241491</v>
      </c>
      <c r="AU1526">
        <v>589.96327139668108</v>
      </c>
      <c r="AV1526">
        <v>488.50218864496571</v>
      </c>
      <c r="AW1526">
        <v>508.10317771256683</v>
      </c>
      <c r="AX1526">
        <v>504.1652751437822</v>
      </c>
      <c r="AY1526">
        <v>501.80515807370637</v>
      </c>
      <c r="AZ1526">
        <v>4.2858324120277356</v>
      </c>
      <c r="BA1526">
        <v>-9.6996222538155585</v>
      </c>
      <c r="BB1526">
        <v>54.472022320200999</v>
      </c>
      <c r="BC1526">
        <v>-0.28286673420053521</v>
      </c>
      <c r="BD1526">
        <v>7800.5284757513236</v>
      </c>
      <c r="BE1526" s="33">
        <v>0.16242916882038116</v>
      </c>
      <c r="BF1526" s="33"/>
    </row>
    <row r="1527" spans="3:58" x14ac:dyDescent="0.3">
      <c r="C1527" s="34">
        <v>44256</v>
      </c>
      <c r="D1527">
        <v>16429.550989084713</v>
      </c>
      <c r="E1527">
        <v>157.53425277511087</v>
      </c>
      <c r="F1527">
        <v>567.88888336591208</v>
      </c>
      <c r="G1527">
        <v>994.40675413710676</v>
      </c>
      <c r="H1527">
        <v>1336.096616458633</v>
      </c>
      <c r="I1527">
        <v>697.84022247989765</v>
      </c>
      <c r="J1527" t="s">
        <v>310</v>
      </c>
      <c r="K1527">
        <v>262.12332232097998</v>
      </c>
      <c r="L1527">
        <v>295.02271246869304</v>
      </c>
      <c r="M1527">
        <v>310.73789334559757</v>
      </c>
      <c r="N1527">
        <v>1342.597610460256</v>
      </c>
      <c r="O1527">
        <v>17.223043577186647</v>
      </c>
      <c r="P1527">
        <v>13.745714246176064</v>
      </c>
      <c r="Q1527">
        <v>3.1404065206274834</v>
      </c>
      <c r="R1527">
        <v>1733.3106039884051</v>
      </c>
      <c r="S1527">
        <v>1520.0662759962463</v>
      </c>
      <c r="T1527">
        <v>5699.9654453411504</v>
      </c>
      <c r="U1527">
        <v>2400.0556506143971</v>
      </c>
      <c r="V1527">
        <v>468.13612898847538</v>
      </c>
      <c r="W1527">
        <v>23.72499942779541</v>
      </c>
      <c r="X1527">
        <v>1.3576249778270721</v>
      </c>
      <c r="Y1527">
        <v>1.8999999761581421</v>
      </c>
      <c r="Z1527" t="s">
        <v>310</v>
      </c>
      <c r="AA1527" t="s">
        <v>310</v>
      </c>
      <c r="AB1527" t="s">
        <v>310</v>
      </c>
      <c r="AC1527" t="s">
        <v>310</v>
      </c>
      <c r="AD1527" t="s">
        <v>310</v>
      </c>
      <c r="AE1527">
        <v>10017.48537297972</v>
      </c>
      <c r="AF1527">
        <v>90.849998474121094</v>
      </c>
      <c r="AG1527">
        <v>8.8150002956390381</v>
      </c>
      <c r="AH1527">
        <v>354.77500152587891</v>
      </c>
      <c r="AI1527">
        <v>16.937500317891438</v>
      </c>
      <c r="AJ1527">
        <v>-0.94999998807907104</v>
      </c>
      <c r="AK1527">
        <v>6200</v>
      </c>
      <c r="AL1527" t="s">
        <v>310</v>
      </c>
      <c r="AM1527" t="s">
        <v>310</v>
      </c>
      <c r="AN1527" t="s">
        <v>310</v>
      </c>
      <c r="AO1527" t="s">
        <v>310</v>
      </c>
      <c r="AP1527" t="s">
        <v>310</v>
      </c>
      <c r="AQ1527" t="s">
        <v>310</v>
      </c>
      <c r="AR1527">
        <v>37159.142687994405</v>
      </c>
      <c r="AS1527">
        <v>26975.563770244982</v>
      </c>
      <c r="AT1527">
        <v>429.52160966992284</v>
      </c>
      <c r="AU1527">
        <v>587.64700674113283</v>
      </c>
      <c r="AV1527">
        <v>484.41457608742792</v>
      </c>
      <c r="AW1527">
        <v>505.09585370243911</v>
      </c>
      <c r="AX1527">
        <v>500.53756921424974</v>
      </c>
      <c r="AY1527">
        <v>498.25100519534965</v>
      </c>
      <c r="AZ1527">
        <v>3.9024987670366835</v>
      </c>
      <c r="BA1527">
        <v>-10.419719154999344</v>
      </c>
      <c r="BB1527">
        <v>40.445304866987847</v>
      </c>
      <c r="BC1527">
        <v>-0.22100503159811558</v>
      </c>
      <c r="BD1527">
        <v>7799.7667664247865</v>
      </c>
      <c r="BE1527" s="33">
        <v>0.16372083748380342</v>
      </c>
      <c r="BF1527" s="33"/>
    </row>
    <row r="1528" spans="3:58" x14ac:dyDescent="0.3">
      <c r="C1528" s="34">
        <v>44257</v>
      </c>
      <c r="D1528">
        <v>13178.044989164717</v>
      </c>
      <c r="E1528">
        <v>155.22633196637187</v>
      </c>
      <c r="F1528">
        <v>359.97355439712527</v>
      </c>
      <c r="G1528">
        <v>612.77941548611614</v>
      </c>
      <c r="H1528">
        <v>755.59210994084356</v>
      </c>
      <c r="I1528">
        <v>596.34100555189525</v>
      </c>
      <c r="J1528" t="s">
        <v>310</v>
      </c>
      <c r="K1528">
        <v>430.71122634167602</v>
      </c>
      <c r="L1528">
        <v>258.31386162056668</v>
      </c>
      <c r="M1528">
        <v>298.86017848471425</v>
      </c>
      <c r="N1528">
        <v>755.96930570550785</v>
      </c>
      <c r="O1528">
        <v>8.0574180555123416</v>
      </c>
      <c r="P1528">
        <v>9.4744085651366365</v>
      </c>
      <c r="Q1528">
        <v>5.0068371769712599</v>
      </c>
      <c r="R1528">
        <v>1396.8006856523727</v>
      </c>
      <c r="S1528">
        <v>2601.2660176108448</v>
      </c>
      <c r="T1528">
        <v>5125.7501489403257</v>
      </c>
      <c r="U1528">
        <v>1983.7668057245621</v>
      </c>
      <c r="V1528">
        <v>462.74798796461585</v>
      </c>
      <c r="W1528">
        <v>23.799999237060547</v>
      </c>
      <c r="X1528">
        <v>1.3186999559402466</v>
      </c>
      <c r="Y1528">
        <v>1.8999999761581421</v>
      </c>
      <c r="Z1528" t="s">
        <v>310</v>
      </c>
      <c r="AA1528" t="s">
        <v>310</v>
      </c>
      <c r="AB1528" t="s">
        <v>310</v>
      </c>
      <c r="AC1528" t="s">
        <v>310</v>
      </c>
      <c r="AD1528" t="s">
        <v>310</v>
      </c>
      <c r="AE1528">
        <v>2270.7691475356924</v>
      </c>
      <c r="AF1528">
        <v>91.199996948242188</v>
      </c>
      <c r="AG1528">
        <v>8.8900003433227539</v>
      </c>
      <c r="AH1528">
        <v>357</v>
      </c>
      <c r="AI1528">
        <v>16.299999237060547</v>
      </c>
      <c r="AJ1528">
        <v>-0.89999997615814209</v>
      </c>
      <c r="AK1528">
        <v>6200</v>
      </c>
      <c r="AL1528" t="s">
        <v>310</v>
      </c>
      <c r="AM1528" t="s">
        <v>310</v>
      </c>
      <c r="AN1528" t="s">
        <v>310</v>
      </c>
      <c r="AO1528" t="s">
        <v>310</v>
      </c>
      <c r="AP1528" t="s">
        <v>310</v>
      </c>
      <c r="AQ1528" t="s">
        <v>310</v>
      </c>
      <c r="AR1528">
        <v>36372.322055098783</v>
      </c>
      <c r="AS1528">
        <v>11984.554667745631</v>
      </c>
      <c r="AT1528">
        <v>357.5285331498593</v>
      </c>
      <c r="AU1528">
        <v>426.15423260991025</v>
      </c>
      <c r="AV1528">
        <v>388.19911119337058</v>
      </c>
      <c r="AW1528">
        <v>400.95354192808122</v>
      </c>
      <c r="AX1528">
        <v>397.11850816189411</v>
      </c>
      <c r="AY1528">
        <v>397.9559509506521</v>
      </c>
      <c r="AZ1528">
        <v>13.251903862422241</v>
      </c>
      <c r="BA1528">
        <v>6879.6670870501794</v>
      </c>
      <c r="BB1528">
        <v>37.217657578229883</v>
      </c>
      <c r="BC1528">
        <v>-0.19094615149088981</v>
      </c>
      <c r="BD1528">
        <v>8756.5553601168504</v>
      </c>
      <c r="BE1528" s="33">
        <v>0.14810000360012054</v>
      </c>
      <c r="BF1528" s="33"/>
    </row>
    <row r="1529" spans="3:58" x14ac:dyDescent="0.3">
      <c r="C1529" s="34">
        <v>44258</v>
      </c>
      <c r="D1529">
        <v>12147.638109551033</v>
      </c>
      <c r="E1529">
        <v>165.72497035013396</v>
      </c>
      <c r="F1529">
        <v>291.96374680119231</v>
      </c>
      <c r="G1529">
        <v>153.19691316889219</v>
      </c>
      <c r="H1529">
        <v>540.64208757996948</v>
      </c>
      <c r="I1529">
        <v>579.91104071501547</v>
      </c>
      <c r="J1529" t="s">
        <v>310</v>
      </c>
      <c r="K1529">
        <v>579.73325309385518</v>
      </c>
      <c r="L1529">
        <v>282.55875028947258</v>
      </c>
      <c r="M1529">
        <v>314.05858243826657</v>
      </c>
      <c r="N1529">
        <v>536.222772537438</v>
      </c>
      <c r="O1529">
        <v>4.1791153825219087</v>
      </c>
      <c r="P1529">
        <v>7.4167867945010295</v>
      </c>
      <c r="Q1529">
        <v>5.164555165479122</v>
      </c>
      <c r="R1529">
        <v>130.79939471073305</v>
      </c>
      <c r="S1529">
        <v>62.869574727924864</v>
      </c>
      <c r="T1529">
        <v>2462.4817918997073</v>
      </c>
      <c r="U1529">
        <v>130.38093538120026</v>
      </c>
      <c r="V1529">
        <v>280.49864581097364</v>
      </c>
      <c r="W1529">
        <v>23.799999237060547</v>
      </c>
      <c r="X1529">
        <v>1.3186999559402466</v>
      </c>
      <c r="Y1529">
        <v>1.8999999761581421</v>
      </c>
      <c r="Z1529" t="s">
        <v>310</v>
      </c>
      <c r="AA1529" t="s">
        <v>310</v>
      </c>
      <c r="AB1529" t="s">
        <v>310</v>
      </c>
      <c r="AC1529" t="s">
        <v>310</v>
      </c>
      <c r="AD1529" t="s">
        <v>310</v>
      </c>
      <c r="AE1529">
        <v>6.379479913639952</v>
      </c>
      <c r="AF1529">
        <v>91.199996948242188</v>
      </c>
      <c r="AG1529">
        <v>8.8900003433227539</v>
      </c>
      <c r="AH1529">
        <v>357</v>
      </c>
      <c r="AI1529">
        <v>16.299999237060547</v>
      </c>
      <c r="AJ1529">
        <v>-0.89999997615814209</v>
      </c>
      <c r="AK1529">
        <v>6200</v>
      </c>
      <c r="AL1529" t="s">
        <v>310</v>
      </c>
      <c r="AM1529" t="s">
        <v>310</v>
      </c>
      <c r="AN1529" t="s">
        <v>310</v>
      </c>
      <c r="AO1529" t="s">
        <v>310</v>
      </c>
      <c r="AP1529" t="s">
        <v>310</v>
      </c>
      <c r="AQ1529" t="s">
        <v>310</v>
      </c>
      <c r="AR1529">
        <v>36386.223628934087</v>
      </c>
      <c r="AS1529">
        <v>8505.4199761207019</v>
      </c>
      <c r="AT1529">
        <v>347.4881282250783</v>
      </c>
      <c r="AU1529">
        <v>397.6514753311659</v>
      </c>
      <c r="AV1529">
        <v>373.49316505562325</v>
      </c>
      <c r="AW1529">
        <v>387.75152028845724</v>
      </c>
      <c r="AX1529">
        <v>383.00702583255679</v>
      </c>
      <c r="AY1529">
        <v>383.46151615229934</v>
      </c>
      <c r="AZ1529">
        <v>14.889515027045992</v>
      </c>
      <c r="BA1529">
        <v>11945.358701933179</v>
      </c>
      <c r="BB1529">
        <v>53.878907827127634</v>
      </c>
      <c r="BC1529">
        <v>-0.20368283119895261</v>
      </c>
      <c r="BD1529">
        <v>1590.2789697998785</v>
      </c>
      <c r="BE1529" s="33">
        <v>0.14810000360012054</v>
      </c>
      <c r="BF1529" s="33"/>
    </row>
    <row r="1530" spans="3:58" x14ac:dyDescent="0.3">
      <c r="C1530" s="34">
        <v>44259</v>
      </c>
      <c r="D1530">
        <v>12036.335455595341</v>
      </c>
      <c r="E1530">
        <v>169.04760492404111</v>
      </c>
      <c r="F1530">
        <v>303.61735284520034</v>
      </c>
      <c r="G1530">
        <v>84.408645582589287</v>
      </c>
      <c r="H1530">
        <v>856.75376111042704</v>
      </c>
      <c r="I1530">
        <v>595.20258444643821</v>
      </c>
      <c r="J1530" t="s">
        <v>310</v>
      </c>
      <c r="K1530">
        <v>938.42992205850692</v>
      </c>
      <c r="L1530">
        <v>358.20935083047908</v>
      </c>
      <c r="M1530">
        <v>353.88812706554251</v>
      </c>
      <c r="N1530">
        <v>852.10589442650098</v>
      </c>
      <c r="O1530">
        <v>5.4654088317220113</v>
      </c>
      <c r="P1530">
        <v>7.8200700406767076</v>
      </c>
      <c r="Q1530">
        <v>5.4091307734908343</v>
      </c>
      <c r="R1530">
        <v>130.31557655399615</v>
      </c>
      <c r="S1530">
        <v>62.56425857912334</v>
      </c>
      <c r="T1530">
        <v>2459.6281726141201</v>
      </c>
      <c r="U1530">
        <v>207.21686773601797</v>
      </c>
      <c r="V1530">
        <v>284.74015083412513</v>
      </c>
      <c r="W1530">
        <v>23.799999237060547</v>
      </c>
      <c r="X1530">
        <v>1.3186999559402466</v>
      </c>
      <c r="Y1530">
        <v>1.8999999761581421</v>
      </c>
      <c r="Z1530" t="s">
        <v>310</v>
      </c>
      <c r="AA1530" t="s">
        <v>310</v>
      </c>
      <c r="AB1530" t="s">
        <v>310</v>
      </c>
      <c r="AC1530" t="s">
        <v>310</v>
      </c>
      <c r="AD1530" t="s">
        <v>310</v>
      </c>
      <c r="AE1530">
        <v>4.642307055331985</v>
      </c>
      <c r="AF1530">
        <v>91.199996948242188</v>
      </c>
      <c r="AG1530">
        <v>8.8900003433227539</v>
      </c>
      <c r="AH1530">
        <v>357</v>
      </c>
      <c r="AI1530">
        <v>16.299999237060547</v>
      </c>
      <c r="AJ1530">
        <v>-0.89999997615814209</v>
      </c>
      <c r="AK1530">
        <v>6200</v>
      </c>
      <c r="AL1530" t="s">
        <v>310</v>
      </c>
      <c r="AM1530" t="s">
        <v>310</v>
      </c>
      <c r="AN1530" t="s">
        <v>310</v>
      </c>
      <c r="AO1530" t="s">
        <v>310</v>
      </c>
      <c r="AP1530" t="s">
        <v>310</v>
      </c>
      <c r="AQ1530" t="s">
        <v>310</v>
      </c>
      <c r="AR1530">
        <v>35559.545550058021</v>
      </c>
      <c r="AS1530">
        <v>8909.308733447675</v>
      </c>
      <c r="AT1530">
        <v>354.49607431770835</v>
      </c>
      <c r="AU1530">
        <v>407.17668686773084</v>
      </c>
      <c r="AV1530">
        <v>379.75814005435774</v>
      </c>
      <c r="AW1530">
        <v>393.95475832436182</v>
      </c>
      <c r="AX1530">
        <v>389.11701144776362</v>
      </c>
      <c r="AY1530">
        <v>389.79098033503044</v>
      </c>
      <c r="AZ1530">
        <v>14.693614777188081</v>
      </c>
      <c r="BA1530">
        <v>28538.088229559064</v>
      </c>
      <c r="BB1530">
        <v>66.317567013396697</v>
      </c>
      <c r="BC1530">
        <v>-0.22692117409285276</v>
      </c>
      <c r="BD1530">
        <v>1559.024791559279</v>
      </c>
      <c r="BE1530" s="33">
        <v>0.14810000360012054</v>
      </c>
      <c r="BF1530" s="33"/>
    </row>
    <row r="1531" spans="3:58" x14ac:dyDescent="0.3">
      <c r="C1531" s="34">
        <v>44260</v>
      </c>
      <c r="D1531">
        <v>12579.850070433275</v>
      </c>
      <c r="E1531">
        <v>164.12834887767406</v>
      </c>
      <c r="F1531">
        <v>349.05132448088614</v>
      </c>
      <c r="G1531">
        <v>524.29770006300305</v>
      </c>
      <c r="H1531">
        <v>1213.8675464803687</v>
      </c>
      <c r="I1531">
        <v>592.78073084784171</v>
      </c>
      <c r="J1531" t="s">
        <v>310</v>
      </c>
      <c r="K1531">
        <v>767.32089794576439</v>
      </c>
      <c r="L1531">
        <v>335.4414111200357</v>
      </c>
      <c r="M1531">
        <v>343.24286682958427</v>
      </c>
      <c r="N1531">
        <v>1208.0588246106724</v>
      </c>
      <c r="O1531">
        <v>10.085907936289804</v>
      </c>
      <c r="P1531">
        <v>9.3107998031258461</v>
      </c>
      <c r="Q1531">
        <v>4.7895090838771548</v>
      </c>
      <c r="R1531">
        <v>1339.848062673098</v>
      </c>
      <c r="S1531">
        <v>5380.5190566614847</v>
      </c>
      <c r="T1531">
        <v>4471.524427928377</v>
      </c>
      <c r="U1531">
        <v>1920.9099260645421</v>
      </c>
      <c r="V1531">
        <v>363.20833474157416</v>
      </c>
      <c r="W1531">
        <v>24.100000381469727</v>
      </c>
      <c r="X1531">
        <v>1.3186999559402466</v>
      </c>
      <c r="Y1531">
        <v>1.8999999761581421</v>
      </c>
      <c r="Z1531" t="s">
        <v>310</v>
      </c>
      <c r="AA1531" t="s">
        <v>310</v>
      </c>
      <c r="AB1531" t="s">
        <v>310</v>
      </c>
      <c r="AC1531" t="s">
        <v>310</v>
      </c>
      <c r="AD1531" t="s">
        <v>310</v>
      </c>
      <c r="AE1531">
        <v>6.031362422741009</v>
      </c>
      <c r="AF1531">
        <v>91.199996948242188</v>
      </c>
      <c r="AG1531">
        <v>8.8900003433227539</v>
      </c>
      <c r="AH1531">
        <v>357</v>
      </c>
      <c r="AI1531">
        <v>16.299999237060547</v>
      </c>
      <c r="AJ1531">
        <v>-0.89999997615814209</v>
      </c>
      <c r="AK1531">
        <v>6566.9934885413559</v>
      </c>
      <c r="AL1531" t="s">
        <v>310</v>
      </c>
      <c r="AM1531" t="s">
        <v>310</v>
      </c>
      <c r="AN1531" t="s">
        <v>310</v>
      </c>
      <c r="AO1531" t="s">
        <v>310</v>
      </c>
      <c r="AP1531" t="s">
        <v>310</v>
      </c>
      <c r="AQ1531" t="s">
        <v>310</v>
      </c>
      <c r="AR1531">
        <v>34967.970278585337</v>
      </c>
      <c r="AS1531">
        <v>14246.947904950408</v>
      </c>
      <c r="AT1531">
        <v>365.22521039363301</v>
      </c>
      <c r="AU1531">
        <v>445.19301904620352</v>
      </c>
      <c r="AV1531">
        <v>408.42023011748518</v>
      </c>
      <c r="AW1531">
        <v>422.12890655849208</v>
      </c>
      <c r="AX1531">
        <v>417.74178825793678</v>
      </c>
      <c r="AY1531">
        <v>419.4940792053381</v>
      </c>
      <c r="AZ1531">
        <v>12.770181972625586</v>
      </c>
      <c r="BA1531">
        <v>22165.637279181308</v>
      </c>
      <c r="BB1531">
        <v>53.381989057829131</v>
      </c>
      <c r="BC1531">
        <v>-0.30272006988525391</v>
      </c>
      <c r="BD1531">
        <v>6761.6858886705286</v>
      </c>
      <c r="BE1531" s="33">
        <v>0.14810000360012054</v>
      </c>
      <c r="BF1531" s="33"/>
    </row>
    <row r="1532" spans="3:58" x14ac:dyDescent="0.3">
      <c r="C1532" s="34">
        <v>44261</v>
      </c>
      <c r="D1532">
        <v>16244.85498720987</v>
      </c>
      <c r="E1532">
        <v>174.94057967819913</v>
      </c>
      <c r="F1532">
        <v>613.74403321026477</v>
      </c>
      <c r="G1532">
        <v>988.13955187736667</v>
      </c>
      <c r="H1532">
        <v>1344.4956632888345</v>
      </c>
      <c r="I1532">
        <v>650.9590045258592</v>
      </c>
      <c r="J1532" t="s">
        <v>310</v>
      </c>
      <c r="K1532">
        <v>283.39241232503264</v>
      </c>
      <c r="L1532">
        <v>296.729436858572</v>
      </c>
      <c r="M1532">
        <v>320.86240150470104</v>
      </c>
      <c r="N1532">
        <v>1351.1670121247341</v>
      </c>
      <c r="O1532">
        <v>18.397454484574357</v>
      </c>
      <c r="P1532">
        <v>13.538754597681681</v>
      </c>
      <c r="Q1532">
        <v>5.4992352015040735</v>
      </c>
      <c r="R1532">
        <v>1737.5485400982545</v>
      </c>
      <c r="S1532">
        <v>1512.1881755824265</v>
      </c>
      <c r="T1532">
        <v>8327.6901516455073</v>
      </c>
      <c r="U1532">
        <v>2901.9110764330903</v>
      </c>
      <c r="V1532">
        <v>566.26575538071552</v>
      </c>
      <c r="W1532">
        <v>24.200000762939453</v>
      </c>
      <c r="X1532">
        <v>1.0144249796867371</v>
      </c>
      <c r="Y1532">
        <v>1.7650000154972076</v>
      </c>
      <c r="Z1532" t="s">
        <v>310</v>
      </c>
      <c r="AA1532" t="s">
        <v>310</v>
      </c>
      <c r="AB1532" t="s">
        <v>310</v>
      </c>
      <c r="AC1532" t="s">
        <v>310</v>
      </c>
      <c r="AD1532" t="s">
        <v>310</v>
      </c>
      <c r="AE1532">
        <v>9306.9183828085625</v>
      </c>
      <c r="AF1532">
        <v>89.999998092651367</v>
      </c>
      <c r="AG1532">
        <v>8.4700000286102295</v>
      </c>
      <c r="AH1532">
        <v>353.09999084472656</v>
      </c>
      <c r="AI1532">
        <v>20.512500027815502</v>
      </c>
      <c r="AJ1532">
        <v>-0.89999997615814209</v>
      </c>
      <c r="AK1532">
        <v>8834.5530065607145</v>
      </c>
      <c r="AL1532" t="s">
        <v>310</v>
      </c>
      <c r="AM1532" t="s">
        <v>310</v>
      </c>
      <c r="AN1532" t="s">
        <v>310</v>
      </c>
      <c r="AO1532" t="s">
        <v>310</v>
      </c>
      <c r="AP1532" t="s">
        <v>310</v>
      </c>
      <c r="AQ1532" t="s">
        <v>310</v>
      </c>
      <c r="AR1532">
        <v>34777.190196098498</v>
      </c>
      <c r="AS1532">
        <v>30989.213942781389</v>
      </c>
      <c r="AT1532">
        <v>445.25192324546271</v>
      </c>
      <c r="AU1532">
        <v>613.17535704397835</v>
      </c>
      <c r="AV1532">
        <v>540.26446988923055</v>
      </c>
      <c r="AW1532">
        <v>553.88939184405012</v>
      </c>
      <c r="AX1532">
        <v>552.877640504498</v>
      </c>
      <c r="AY1532">
        <v>552.56096914272302</v>
      </c>
      <c r="AZ1532">
        <v>5.68444268026815</v>
      </c>
      <c r="BA1532">
        <v>-8.4609233017950825</v>
      </c>
      <c r="BB1532">
        <v>47.500087485170297</v>
      </c>
      <c r="BC1532">
        <v>-0.28739099244512545</v>
      </c>
      <c r="BD1532">
        <v>8500.945172983711</v>
      </c>
      <c r="BE1532" s="33">
        <v>0.13462500150005022</v>
      </c>
      <c r="BF1532" s="33"/>
    </row>
    <row r="1533" spans="3:58" x14ac:dyDescent="0.3">
      <c r="C1533" s="34">
        <v>44262</v>
      </c>
      <c r="D1533">
        <v>16290.18124169502</v>
      </c>
      <c r="E1533">
        <v>178.09879625696152</v>
      </c>
      <c r="F1533">
        <v>594.75190289630666</v>
      </c>
      <c r="G1533">
        <v>992.20671387611094</v>
      </c>
      <c r="H1533">
        <v>1340.49590691717</v>
      </c>
      <c r="I1533">
        <v>742.68160326019495</v>
      </c>
      <c r="J1533" t="s">
        <v>310</v>
      </c>
      <c r="K1533">
        <v>282.52977487692618</v>
      </c>
      <c r="L1533">
        <v>307.16415510449752</v>
      </c>
      <c r="M1533">
        <v>320.21818428278442</v>
      </c>
      <c r="N1533">
        <v>1343.8451556052889</v>
      </c>
      <c r="O1533">
        <v>19.029039698472832</v>
      </c>
      <c r="P1533">
        <v>14.143996277433942</v>
      </c>
      <c r="Q1533">
        <v>5.5053062779475388</v>
      </c>
      <c r="R1533">
        <v>1730.1552978590876</v>
      </c>
      <c r="S1533">
        <v>1561.249868877296</v>
      </c>
      <c r="T1533">
        <v>8287.16685077703</v>
      </c>
      <c r="U1533">
        <v>2898.5062204259307</v>
      </c>
      <c r="V1533">
        <v>563.2688815075162</v>
      </c>
      <c r="W1533">
        <v>24.200000762939453</v>
      </c>
      <c r="X1533">
        <v>0.88314999639987946</v>
      </c>
      <c r="Y1533">
        <v>1.6599999964237213</v>
      </c>
      <c r="Z1533" t="s">
        <v>310</v>
      </c>
      <c r="AA1533" t="s">
        <v>310</v>
      </c>
      <c r="AB1533" t="s">
        <v>310</v>
      </c>
      <c r="AC1533" t="s">
        <v>310</v>
      </c>
      <c r="AD1533" t="s">
        <v>310</v>
      </c>
      <c r="AE1533">
        <v>9400.2812662207198</v>
      </c>
      <c r="AF1533">
        <v>90.500001907348633</v>
      </c>
      <c r="AG1533">
        <v>8.2249996662139893</v>
      </c>
      <c r="AH1533">
        <v>344.15000152587891</v>
      </c>
      <c r="AI1533">
        <v>11.445833305517832</v>
      </c>
      <c r="AJ1533">
        <v>-0.89999997615814209</v>
      </c>
      <c r="AK1533">
        <v>8904.9093429070927</v>
      </c>
      <c r="AL1533" t="s">
        <v>310</v>
      </c>
      <c r="AM1533" t="s">
        <v>310</v>
      </c>
      <c r="AN1533" t="s">
        <v>310</v>
      </c>
      <c r="AO1533" t="s">
        <v>310</v>
      </c>
      <c r="AP1533" t="s">
        <v>310</v>
      </c>
      <c r="AQ1533" t="s">
        <v>310</v>
      </c>
      <c r="AR1533">
        <v>36135.854207952638</v>
      </c>
      <c r="AS1533">
        <v>24905.533940818863</v>
      </c>
      <c r="AT1533">
        <v>479.08356015705539</v>
      </c>
      <c r="AU1533">
        <v>615.05991259145878</v>
      </c>
      <c r="AV1533">
        <v>546.89013346878028</v>
      </c>
      <c r="AW1533">
        <v>554.74516677004283</v>
      </c>
      <c r="AX1533">
        <v>552.68310134575472</v>
      </c>
      <c r="AY1533">
        <v>557.38955513673034</v>
      </c>
      <c r="AZ1533">
        <v>7.4707887754784474</v>
      </c>
      <c r="BA1533">
        <v>-8.8124843082807747</v>
      </c>
      <c r="BB1533">
        <v>50.633703518929607</v>
      </c>
      <c r="BC1533">
        <v>-0.30261527620309103</v>
      </c>
      <c r="BD1533">
        <v>8500.5191634977891</v>
      </c>
      <c r="BE1533" s="33">
        <v>0.11817083197335403</v>
      </c>
      <c r="BF1533" s="33"/>
    </row>
    <row r="1534" spans="3:58" x14ac:dyDescent="0.3">
      <c r="C1534" s="34">
        <v>44263</v>
      </c>
      <c r="D1534">
        <v>17371.262267397935</v>
      </c>
      <c r="E1534">
        <v>175.04512047821228</v>
      </c>
      <c r="F1534">
        <v>595.27883239395885</v>
      </c>
      <c r="G1534">
        <v>992.59242961533914</v>
      </c>
      <c r="H1534">
        <v>1334.6400587857979</v>
      </c>
      <c r="I1534">
        <v>741.10535134305223</v>
      </c>
      <c r="J1534" t="s">
        <v>310</v>
      </c>
      <c r="K1534">
        <v>275.5220764742852</v>
      </c>
      <c r="L1534">
        <v>315.78223397414502</v>
      </c>
      <c r="M1534">
        <v>323.92108740449572</v>
      </c>
      <c r="N1534">
        <v>1339.953681240482</v>
      </c>
      <c r="O1534">
        <v>18.369610103578328</v>
      </c>
      <c r="P1534">
        <v>13.882083475248756</v>
      </c>
      <c r="Q1534">
        <v>4.8161202871248214</v>
      </c>
      <c r="R1534">
        <v>1731.7426742202315</v>
      </c>
      <c r="S1534">
        <v>1571.6820070378712</v>
      </c>
      <c r="T1534">
        <v>6865.3829695824134</v>
      </c>
      <c r="U1534">
        <v>2901.5181682181556</v>
      </c>
      <c r="V1534">
        <v>564.25571276859694</v>
      </c>
      <c r="W1534">
        <v>23.899999618530273</v>
      </c>
      <c r="X1534">
        <v>0.86322499811649323</v>
      </c>
      <c r="Y1534">
        <v>1.5799999535083771</v>
      </c>
      <c r="Z1534" t="s">
        <v>310</v>
      </c>
      <c r="AA1534" t="s">
        <v>310</v>
      </c>
      <c r="AB1534" t="s">
        <v>310</v>
      </c>
      <c r="AC1534" t="s">
        <v>310</v>
      </c>
      <c r="AD1534" t="s">
        <v>310</v>
      </c>
      <c r="AE1534">
        <v>10851.592624219555</v>
      </c>
      <c r="AF1534">
        <v>90.575000762939453</v>
      </c>
      <c r="AG1534">
        <v>7.1399998664855957</v>
      </c>
      <c r="AH1534">
        <v>356.82499694824219</v>
      </c>
      <c r="AI1534">
        <v>17.654166857401531</v>
      </c>
      <c r="AJ1534">
        <v>-1.2749999761581421</v>
      </c>
      <c r="AK1534">
        <v>6200</v>
      </c>
      <c r="AL1534" t="s">
        <v>310</v>
      </c>
      <c r="AM1534" t="s">
        <v>310</v>
      </c>
      <c r="AN1534" t="s">
        <v>310</v>
      </c>
      <c r="AO1534" t="s">
        <v>310</v>
      </c>
      <c r="AP1534" t="s">
        <v>310</v>
      </c>
      <c r="AQ1534" t="s">
        <v>310</v>
      </c>
      <c r="AR1534">
        <v>36925.93286951811</v>
      </c>
      <c r="AS1534">
        <v>26972.795608437675</v>
      </c>
      <c r="AT1534">
        <v>471.29533724092272</v>
      </c>
      <c r="AU1534">
        <v>614.71422022149113</v>
      </c>
      <c r="AV1534">
        <v>527.29544482942288</v>
      </c>
      <c r="AW1534">
        <v>541.32601930239446</v>
      </c>
      <c r="AX1534">
        <v>538.95975123863082</v>
      </c>
      <c r="AY1534">
        <v>540.03851636291233</v>
      </c>
      <c r="AZ1534">
        <v>4.320455096107187</v>
      </c>
      <c r="BA1534">
        <v>-8.4852477814009379</v>
      </c>
      <c r="BB1534">
        <v>55.588265439440946</v>
      </c>
      <c r="BC1534">
        <v>-0.23638451325417148</v>
      </c>
      <c r="BD1534">
        <v>8500.6481313865934</v>
      </c>
      <c r="BE1534" s="33">
        <v>0.11584166685740153</v>
      </c>
      <c r="BF1534" s="33"/>
    </row>
    <row r="1535" spans="3:58" x14ac:dyDescent="0.3">
      <c r="C1535" s="34">
        <v>44264</v>
      </c>
      <c r="D1535">
        <v>18804.793823577158</v>
      </c>
      <c r="E1535">
        <v>174.89487547581334</v>
      </c>
      <c r="F1535">
        <v>592.59257817379228</v>
      </c>
      <c r="G1535">
        <v>992.69763521654033</v>
      </c>
      <c r="H1535">
        <v>1331.8497383424158</v>
      </c>
      <c r="I1535">
        <v>759.67983817364541</v>
      </c>
      <c r="J1535" t="s">
        <v>310</v>
      </c>
      <c r="K1535">
        <v>271.43460871764023</v>
      </c>
      <c r="L1535">
        <v>319.77830147333094</v>
      </c>
      <c r="M1535">
        <v>332.59284395941046</v>
      </c>
      <c r="N1535">
        <v>1340.201032925992</v>
      </c>
      <c r="O1535">
        <v>18.475520564508674</v>
      </c>
      <c r="P1535">
        <v>14.356277253350953</v>
      </c>
      <c r="Q1535">
        <v>3.5942450363323624</v>
      </c>
      <c r="R1535">
        <v>1738.338851606637</v>
      </c>
      <c r="S1535">
        <v>1595.1768194633901</v>
      </c>
      <c r="T1535">
        <v>5800.0384083094777</v>
      </c>
      <c r="U1535">
        <v>2903.76381205592</v>
      </c>
      <c r="V1535">
        <v>561.00036959816782</v>
      </c>
      <c r="W1535">
        <v>23.799999237060547</v>
      </c>
      <c r="X1535">
        <v>0.89087499678134918</v>
      </c>
      <c r="Y1535">
        <v>1.6049999892711639</v>
      </c>
      <c r="Z1535" t="s">
        <v>310</v>
      </c>
      <c r="AA1535" t="s">
        <v>310</v>
      </c>
      <c r="AB1535" t="s">
        <v>310</v>
      </c>
      <c r="AC1535" t="s">
        <v>310</v>
      </c>
      <c r="AD1535" t="s">
        <v>310</v>
      </c>
      <c r="AE1535">
        <v>11769.769179556441</v>
      </c>
      <c r="AF1535">
        <v>90.5</v>
      </c>
      <c r="AG1535">
        <v>7.9000003337860107</v>
      </c>
      <c r="AH1535">
        <v>356.50000762939453</v>
      </c>
      <c r="AI1535">
        <v>12.487500150998434</v>
      </c>
      <c r="AJ1535">
        <v>-1.3999999761581421</v>
      </c>
      <c r="AK1535">
        <v>6200</v>
      </c>
      <c r="AL1535" t="s">
        <v>310</v>
      </c>
      <c r="AM1535" t="s">
        <v>310</v>
      </c>
      <c r="AN1535" t="s">
        <v>310</v>
      </c>
      <c r="AO1535" t="s">
        <v>310</v>
      </c>
      <c r="AP1535" t="s">
        <v>310</v>
      </c>
      <c r="AQ1535" t="s">
        <v>310</v>
      </c>
      <c r="AR1535">
        <v>35452.531571197782</v>
      </c>
      <c r="AS1535">
        <v>32263.746258778556</v>
      </c>
      <c r="AT1535">
        <v>461.50330912278554</v>
      </c>
      <c r="AU1535">
        <v>612.66698776450369</v>
      </c>
      <c r="AV1535">
        <v>535.54041793409203</v>
      </c>
      <c r="AW1535">
        <v>550.2215003410289</v>
      </c>
      <c r="AX1535">
        <v>548.90721496089054</v>
      </c>
      <c r="AY1535">
        <v>548.68173300438036</v>
      </c>
      <c r="AZ1535">
        <v>4.0744277997427503</v>
      </c>
      <c r="BA1535">
        <v>-8.2987065007512975</v>
      </c>
      <c r="BB1535">
        <v>59.270567878803604</v>
      </c>
      <c r="BC1535">
        <v>819.78384616732012</v>
      </c>
      <c r="BD1535">
        <v>8500.1759035865016</v>
      </c>
      <c r="BE1535" s="33">
        <v>0.11081666375199954</v>
      </c>
      <c r="BF1535" s="33"/>
    </row>
    <row r="1536" spans="3:58" x14ac:dyDescent="0.3">
      <c r="C1536" s="34">
        <v>44265</v>
      </c>
      <c r="D1536">
        <v>20606.512350157263</v>
      </c>
      <c r="E1536">
        <v>176.09350046715937</v>
      </c>
      <c r="F1536">
        <v>595.93953246092565</v>
      </c>
      <c r="G1536">
        <v>992.49158097859288</v>
      </c>
      <c r="H1536">
        <v>1330.3156449342839</v>
      </c>
      <c r="I1536">
        <v>802.77106248839505</v>
      </c>
      <c r="J1536" t="s">
        <v>310</v>
      </c>
      <c r="K1536">
        <v>285.66789981690727</v>
      </c>
      <c r="L1536">
        <v>335.18451418384979</v>
      </c>
      <c r="M1536">
        <v>342.19904339396345</v>
      </c>
      <c r="N1536">
        <v>1332.6547426607715</v>
      </c>
      <c r="O1536">
        <v>19.501255349870483</v>
      </c>
      <c r="P1536">
        <v>14.972456632832694</v>
      </c>
      <c r="Q1536">
        <v>3.7434254098568576</v>
      </c>
      <c r="R1536">
        <v>1736.2007472788691</v>
      </c>
      <c r="S1536">
        <v>1552.261135957428</v>
      </c>
      <c r="T1536">
        <v>5800.0801458364567</v>
      </c>
      <c r="U1536">
        <v>2898.9458178546406</v>
      </c>
      <c r="V1536">
        <v>556.78216901367807</v>
      </c>
      <c r="W1536">
        <v>23.799999237060547</v>
      </c>
      <c r="X1536">
        <v>0.91395001113414764</v>
      </c>
      <c r="Y1536">
        <v>1.6200000047683716</v>
      </c>
      <c r="Z1536" t="s">
        <v>310</v>
      </c>
      <c r="AA1536" t="s">
        <v>310</v>
      </c>
      <c r="AB1536" t="s">
        <v>310</v>
      </c>
      <c r="AC1536" t="s">
        <v>310</v>
      </c>
      <c r="AD1536" t="s">
        <v>310</v>
      </c>
      <c r="AE1536">
        <v>12898.644898282188</v>
      </c>
      <c r="AF1536">
        <v>90.649997711181641</v>
      </c>
      <c r="AG1536">
        <v>8.5475003719329834</v>
      </c>
      <c r="AH1536">
        <v>354.55000305175781</v>
      </c>
      <c r="AI1536">
        <v>17.875</v>
      </c>
      <c r="AJ1536">
        <v>-2.0000000298023224</v>
      </c>
      <c r="AK1536">
        <v>6200</v>
      </c>
      <c r="AL1536" t="s">
        <v>310</v>
      </c>
      <c r="AM1536" t="s">
        <v>310</v>
      </c>
      <c r="AN1536" t="s">
        <v>310</v>
      </c>
      <c r="AO1536" t="s">
        <v>310</v>
      </c>
      <c r="AP1536" t="s">
        <v>310</v>
      </c>
      <c r="AQ1536" t="s">
        <v>310</v>
      </c>
      <c r="AR1536">
        <v>36189.282641622347</v>
      </c>
      <c r="AS1536">
        <v>31789.288387968834</v>
      </c>
      <c r="AT1536">
        <v>483.16123833663414</v>
      </c>
      <c r="AU1536">
        <v>613.04154123969579</v>
      </c>
      <c r="AV1536">
        <v>548.83244677403411</v>
      </c>
      <c r="AW1536">
        <v>560.01174921976099</v>
      </c>
      <c r="AX1536">
        <v>558.50642471971253</v>
      </c>
      <c r="AY1536">
        <v>560.63879789337432</v>
      </c>
      <c r="AZ1536">
        <v>4.5401961309436247</v>
      </c>
      <c r="BA1536">
        <v>-8.3079299077965754</v>
      </c>
      <c r="BB1536">
        <v>62.124336043961598</v>
      </c>
      <c r="BC1536">
        <v>1132.6359608769185</v>
      </c>
      <c r="BD1536">
        <v>8499.7613066340527</v>
      </c>
      <c r="BE1536" s="33">
        <v>0.12375833466649055</v>
      </c>
      <c r="BF1536" s="33"/>
    </row>
    <row r="1537" spans="3:58" x14ac:dyDescent="0.3">
      <c r="C1537" s="34">
        <v>44266</v>
      </c>
      <c r="D1537">
        <v>20999.740100607625</v>
      </c>
      <c r="E1537">
        <v>178.50857466391059</v>
      </c>
      <c r="F1537">
        <v>598.65444720830885</v>
      </c>
      <c r="G1537">
        <v>992.54758113591049</v>
      </c>
      <c r="H1537">
        <v>1330.0595264771362</v>
      </c>
      <c r="I1537">
        <v>851.87968290230913</v>
      </c>
      <c r="J1537" t="s">
        <v>310</v>
      </c>
      <c r="K1537">
        <v>291.83247909740538</v>
      </c>
      <c r="L1537">
        <v>340.45180182497296</v>
      </c>
      <c r="M1537">
        <v>347.90687246092671</v>
      </c>
      <c r="N1537">
        <v>1330.6884398466134</v>
      </c>
      <c r="O1537">
        <v>19.542246637663307</v>
      </c>
      <c r="P1537">
        <v>14.991490814754501</v>
      </c>
      <c r="Q1537">
        <v>3.78957095936503</v>
      </c>
      <c r="R1537">
        <v>1751.0527693700321</v>
      </c>
      <c r="S1537">
        <v>1552.4114051383688</v>
      </c>
      <c r="T1537">
        <v>5560.7258953419278</v>
      </c>
      <c r="U1537">
        <v>2780.2376500068867</v>
      </c>
      <c r="V1537">
        <v>557.5579488554489</v>
      </c>
      <c r="W1537">
        <v>23.799999237060547</v>
      </c>
      <c r="X1537">
        <v>0.91227501630783081</v>
      </c>
      <c r="Y1537">
        <v>1.6649999618530273</v>
      </c>
      <c r="Z1537" t="s">
        <v>310</v>
      </c>
      <c r="AA1537" t="s">
        <v>310</v>
      </c>
      <c r="AB1537" t="s">
        <v>310</v>
      </c>
      <c r="AC1537" t="s">
        <v>310</v>
      </c>
      <c r="AD1537" t="s">
        <v>310</v>
      </c>
      <c r="AE1537">
        <v>13187.951339611485</v>
      </c>
      <c r="AF1537">
        <v>90.324996948242188</v>
      </c>
      <c r="AG1537">
        <v>8.6549999713897705</v>
      </c>
      <c r="AH1537">
        <v>362.90000915527344</v>
      </c>
      <c r="AI1537">
        <v>19.758333206176758</v>
      </c>
      <c r="AJ1537">
        <v>-2.2000000476837158</v>
      </c>
      <c r="AK1537">
        <v>6552.0513599448732</v>
      </c>
      <c r="AL1537" t="s">
        <v>310</v>
      </c>
      <c r="AM1537" t="s">
        <v>310</v>
      </c>
      <c r="AN1537" t="s">
        <v>310</v>
      </c>
      <c r="AO1537" t="s">
        <v>310</v>
      </c>
      <c r="AP1537" t="s">
        <v>310</v>
      </c>
      <c r="AQ1537" t="s">
        <v>310</v>
      </c>
      <c r="AR1537">
        <v>36734.358025638896</v>
      </c>
      <c r="AS1537">
        <v>31182.544327159812</v>
      </c>
      <c r="AT1537">
        <v>491.35647778884749</v>
      </c>
      <c r="AU1537">
        <v>615.06751594650314</v>
      </c>
      <c r="AV1537">
        <v>549.47841400831976</v>
      </c>
      <c r="AW1537">
        <v>560.08022486814821</v>
      </c>
      <c r="AX1537">
        <v>558.24716292814139</v>
      </c>
      <c r="AY1537">
        <v>561.28632058529115</v>
      </c>
      <c r="AZ1537">
        <v>4.2933360565303476</v>
      </c>
      <c r="BA1537">
        <v>-8.2988280656302535</v>
      </c>
      <c r="BB1537">
        <v>63.20173175696943</v>
      </c>
      <c r="BC1537">
        <v>926.81435510879385</v>
      </c>
      <c r="BD1537">
        <v>8499.2591728379412</v>
      </c>
      <c r="BE1537" s="33">
        <v>0.11834166726718347</v>
      </c>
      <c r="BF1537" s="33"/>
    </row>
    <row r="1538" spans="3:58" x14ac:dyDescent="0.3">
      <c r="C1538" s="34">
        <v>44267</v>
      </c>
      <c r="D1538">
        <v>20769.329910849759</v>
      </c>
      <c r="E1538">
        <v>180.04917396494426</v>
      </c>
      <c r="F1538">
        <v>597.41865119568706</v>
      </c>
      <c r="G1538">
        <v>991.47422988262736</v>
      </c>
      <c r="H1538">
        <v>1330.1562630178723</v>
      </c>
      <c r="I1538">
        <v>840.94926841975473</v>
      </c>
      <c r="J1538" t="s">
        <v>310</v>
      </c>
      <c r="K1538">
        <v>290.91300705930064</v>
      </c>
      <c r="L1538">
        <v>340.75605789223499</v>
      </c>
      <c r="M1538">
        <v>346.80246623167608</v>
      </c>
      <c r="N1538">
        <v>1331.224517219769</v>
      </c>
      <c r="O1538">
        <v>19.52109864950679</v>
      </c>
      <c r="P1538">
        <v>14.914298072777516</v>
      </c>
      <c r="Q1538">
        <v>3.7154162442605752</v>
      </c>
      <c r="R1538">
        <v>1746.7214861210844</v>
      </c>
      <c r="S1538">
        <v>1575.9733717020736</v>
      </c>
      <c r="T1538">
        <v>5399.9526862162402</v>
      </c>
      <c r="U1538">
        <v>2702.4075346243076</v>
      </c>
      <c r="V1538">
        <v>559.98785841675272</v>
      </c>
      <c r="W1538">
        <v>23.725000381469727</v>
      </c>
      <c r="X1538">
        <v>0.89462500810623169</v>
      </c>
      <c r="Y1538">
        <v>1.6499999761581421</v>
      </c>
      <c r="Z1538" t="s">
        <v>310</v>
      </c>
      <c r="AA1538" t="s">
        <v>310</v>
      </c>
      <c r="AB1538" t="s">
        <v>310</v>
      </c>
      <c r="AC1538" t="s">
        <v>310</v>
      </c>
      <c r="AD1538" t="s">
        <v>310</v>
      </c>
      <c r="AE1538">
        <v>12961.87993381146</v>
      </c>
      <c r="AF1538">
        <v>90.350000381469727</v>
      </c>
      <c r="AG1538">
        <v>8.5775001049041748</v>
      </c>
      <c r="AH1538">
        <v>361.87500762939453</v>
      </c>
      <c r="AI1538">
        <v>18.987499554951984</v>
      </c>
      <c r="AJ1538">
        <v>-0.77500002086162567</v>
      </c>
      <c r="AK1538">
        <v>6700</v>
      </c>
      <c r="AL1538" t="s">
        <v>310</v>
      </c>
      <c r="AM1538" t="s">
        <v>310</v>
      </c>
      <c r="AN1538" t="s">
        <v>310</v>
      </c>
      <c r="AO1538" t="s">
        <v>310</v>
      </c>
      <c r="AP1538" t="s">
        <v>310</v>
      </c>
      <c r="AQ1538" t="s">
        <v>310</v>
      </c>
      <c r="AR1538">
        <v>36618.928874934165</v>
      </c>
      <c r="AS1538">
        <v>30737.888568382492</v>
      </c>
      <c r="AT1538">
        <v>487.67027266942489</v>
      </c>
      <c r="AU1538">
        <v>614.07588080588971</v>
      </c>
      <c r="AV1538">
        <v>546.87748664896719</v>
      </c>
      <c r="AW1538">
        <v>557.47759147681802</v>
      </c>
      <c r="AX1538">
        <v>555.64991037965717</v>
      </c>
      <c r="AY1538">
        <v>558.81356521673445</v>
      </c>
      <c r="AZ1538">
        <v>4.250427704248966</v>
      </c>
      <c r="BA1538">
        <v>-8.300215508916045</v>
      </c>
      <c r="BB1538">
        <v>65.868560802389354</v>
      </c>
      <c r="BC1538">
        <v>895.81167699396133</v>
      </c>
      <c r="BD1538">
        <v>8299.1624299516916</v>
      </c>
      <c r="BE1538" s="33">
        <v>0.11549583201607068</v>
      </c>
      <c r="BF1538" s="33"/>
    </row>
    <row r="1539" spans="3:58" x14ac:dyDescent="0.3">
      <c r="C1539" s="34">
        <v>44268</v>
      </c>
      <c r="D1539">
        <v>21001.725716875073</v>
      </c>
      <c r="E1539">
        <v>179.6971894261288</v>
      </c>
      <c r="F1539">
        <v>601.2206094929229</v>
      </c>
      <c r="G1539">
        <v>993.01715932443483</v>
      </c>
      <c r="H1539">
        <v>1330.6077680671208</v>
      </c>
      <c r="I1539">
        <v>831.29760495407027</v>
      </c>
      <c r="J1539" t="s">
        <v>310</v>
      </c>
      <c r="K1539">
        <v>287.82435489120604</v>
      </c>
      <c r="L1539">
        <v>341.87768399180447</v>
      </c>
      <c r="M1539">
        <v>350.18836703459073</v>
      </c>
      <c r="N1539">
        <v>1330.4816916113912</v>
      </c>
      <c r="O1539">
        <v>19.809377033791012</v>
      </c>
      <c r="P1539">
        <v>15.069183310845064</v>
      </c>
      <c r="Q1539">
        <v>3.8856693754286877</v>
      </c>
      <c r="R1539">
        <v>1734.4726187874262</v>
      </c>
      <c r="S1539">
        <v>1524.7487198231929</v>
      </c>
      <c r="T1539">
        <v>5399.9812554312566</v>
      </c>
      <c r="U1539">
        <v>2701.9885819772585</v>
      </c>
      <c r="V1539">
        <v>557.85487103147443</v>
      </c>
      <c r="W1539">
        <v>23.774999618530273</v>
      </c>
      <c r="X1539">
        <v>0.8999750167131424</v>
      </c>
      <c r="Y1539">
        <v>1.625</v>
      </c>
      <c r="Z1539" t="s">
        <v>310</v>
      </c>
      <c r="AA1539" t="s">
        <v>310</v>
      </c>
      <c r="AB1539" t="s">
        <v>310</v>
      </c>
      <c r="AC1539" t="s">
        <v>310</v>
      </c>
      <c r="AD1539" t="s">
        <v>310</v>
      </c>
      <c r="AE1539">
        <v>13158.822840560164</v>
      </c>
      <c r="AF1539">
        <v>90.549999237060547</v>
      </c>
      <c r="AG1539">
        <v>8.5500001907348633</v>
      </c>
      <c r="AH1539">
        <v>353.85000610351563</v>
      </c>
      <c r="AI1539">
        <v>18.000000238418579</v>
      </c>
      <c r="AJ1539">
        <v>-0.30000001192092896</v>
      </c>
      <c r="AK1539">
        <v>6700</v>
      </c>
      <c r="AL1539" t="s">
        <v>310</v>
      </c>
      <c r="AM1539" t="s">
        <v>310</v>
      </c>
      <c r="AN1539" t="s">
        <v>310</v>
      </c>
      <c r="AO1539" t="s">
        <v>310</v>
      </c>
      <c r="AP1539" t="s">
        <v>310</v>
      </c>
      <c r="AQ1539" t="s">
        <v>310</v>
      </c>
      <c r="AR1539">
        <v>36987.029075973507</v>
      </c>
      <c r="AS1539">
        <v>33172.287605734178</v>
      </c>
      <c r="AT1539">
        <v>487.52820198562029</v>
      </c>
      <c r="AU1539">
        <v>617.88668663681938</v>
      </c>
      <c r="AV1539">
        <v>550.49752065705104</v>
      </c>
      <c r="AW1539">
        <v>559.99550209135771</v>
      </c>
      <c r="AX1539">
        <v>558.12153748217713</v>
      </c>
      <c r="AY1539">
        <v>561.88988336536329</v>
      </c>
      <c r="AZ1539">
        <v>4.0163768587989388</v>
      </c>
      <c r="BA1539">
        <v>-8.4074312265375628</v>
      </c>
      <c r="BB1539">
        <v>64.56002445674676</v>
      </c>
      <c r="BC1539">
        <v>945.80321265609416</v>
      </c>
      <c r="BD1539">
        <v>8199.2194548314019</v>
      </c>
      <c r="BE1539" s="33">
        <v>0.11435000039637089</v>
      </c>
      <c r="BF1539" s="33"/>
    </row>
    <row r="1540" spans="3:58" x14ac:dyDescent="0.3">
      <c r="C1540" s="34">
        <v>44269</v>
      </c>
      <c r="D1540">
        <v>20993.720258980928</v>
      </c>
      <c r="E1540">
        <v>176.25878778421534</v>
      </c>
      <c r="F1540">
        <v>607.79900516552402</v>
      </c>
      <c r="G1540">
        <v>993.66523927608159</v>
      </c>
      <c r="H1540">
        <v>1330.3033901154979</v>
      </c>
      <c r="I1540">
        <v>821.17026662132912</v>
      </c>
      <c r="J1540" t="s">
        <v>310</v>
      </c>
      <c r="K1540">
        <v>269.29195942623733</v>
      </c>
      <c r="L1540">
        <v>310.09556022950915</v>
      </c>
      <c r="M1540">
        <v>336.25784316790805</v>
      </c>
      <c r="N1540">
        <v>1330.5612312400804</v>
      </c>
      <c r="O1540">
        <v>19.693142300209754</v>
      </c>
      <c r="P1540">
        <v>14.944521232483408</v>
      </c>
      <c r="Q1540">
        <v>4.0342722177856567</v>
      </c>
      <c r="R1540">
        <v>1740.5185315771278</v>
      </c>
      <c r="S1540">
        <v>1510.7368052129029</v>
      </c>
      <c r="T1540">
        <v>5399.9818091729985</v>
      </c>
      <c r="U1540">
        <v>2700.9930380834003</v>
      </c>
      <c r="V1540">
        <v>558.84231696468214</v>
      </c>
      <c r="W1540">
        <v>23.643478393554688</v>
      </c>
      <c r="X1540">
        <v>0.93863915101341577</v>
      </c>
      <c r="Y1540">
        <v>1.682608734006467</v>
      </c>
      <c r="Z1540" t="s">
        <v>310</v>
      </c>
      <c r="AA1540" t="s">
        <v>310</v>
      </c>
      <c r="AB1540" t="s">
        <v>310</v>
      </c>
      <c r="AC1540" t="s">
        <v>310</v>
      </c>
      <c r="AD1540" t="s">
        <v>310</v>
      </c>
      <c r="AE1540">
        <v>13192.662784057029</v>
      </c>
      <c r="AF1540">
        <v>90.678258149520204</v>
      </c>
      <c r="AG1540">
        <v>8.4873915547909942</v>
      </c>
      <c r="AH1540">
        <v>363.57390959366506</v>
      </c>
      <c r="AI1540">
        <v>25.226086823836617</v>
      </c>
      <c r="AJ1540">
        <v>-0.30000001192092896</v>
      </c>
      <c r="AK1540">
        <v>6700</v>
      </c>
      <c r="AL1540" t="s">
        <v>310</v>
      </c>
      <c r="AM1540" t="s">
        <v>310</v>
      </c>
      <c r="AN1540" t="s">
        <v>310</v>
      </c>
      <c r="AO1540" t="s">
        <v>310</v>
      </c>
      <c r="AP1540" t="s">
        <v>310</v>
      </c>
      <c r="AQ1540" t="s">
        <v>310</v>
      </c>
      <c r="AR1540">
        <v>35779.801420608514</v>
      </c>
      <c r="AS1540">
        <v>35057.398938228187</v>
      </c>
      <c r="AT1540">
        <v>486.79083433086703</v>
      </c>
      <c r="AU1540">
        <v>625.0110673387511</v>
      </c>
      <c r="AV1540">
        <v>557.5637671552887</v>
      </c>
      <c r="AW1540">
        <v>567.24083576947157</v>
      </c>
      <c r="AX1540">
        <v>565.50478719123726</v>
      </c>
      <c r="AY1540">
        <v>568.54543889588081</v>
      </c>
      <c r="AZ1540">
        <v>3.9624994236716988</v>
      </c>
      <c r="BA1540">
        <v>-9.0043026478036587</v>
      </c>
      <c r="BB1540">
        <v>50.652968031434355</v>
      </c>
      <c r="BC1540">
        <v>985.62555186917598</v>
      </c>
      <c r="BD1540">
        <v>8199.6513148830181</v>
      </c>
      <c r="BE1540" s="33">
        <v>0.12695652052112247</v>
      </c>
      <c r="BF1540" s="33"/>
    </row>
    <row r="1541" spans="3:58" x14ac:dyDescent="0.3">
      <c r="C1541" s="34">
        <v>44270</v>
      </c>
      <c r="D1541">
        <v>21175.579427628603</v>
      </c>
      <c r="E1541">
        <v>176.45615456515753</v>
      </c>
      <c r="F1541">
        <v>608.02458353201769</v>
      </c>
      <c r="G1541">
        <v>992.82697294226352</v>
      </c>
      <c r="H1541">
        <v>1330.4350151145204</v>
      </c>
      <c r="I1541">
        <v>794.97063271944307</v>
      </c>
      <c r="J1541" t="s">
        <v>310</v>
      </c>
      <c r="K1541">
        <v>281.38052779588401</v>
      </c>
      <c r="L1541">
        <v>321.74128776539794</v>
      </c>
      <c r="M1541">
        <v>343.87400376280846</v>
      </c>
      <c r="N1541">
        <v>1330.0242918948729</v>
      </c>
      <c r="O1541">
        <v>19.75328962502871</v>
      </c>
      <c r="P1541">
        <v>15.011087274165957</v>
      </c>
      <c r="Q1541">
        <v>4.0026584686596722</v>
      </c>
      <c r="R1541">
        <v>1743.6665967272563</v>
      </c>
      <c r="S1541">
        <v>1538.098208041592</v>
      </c>
      <c r="T1541">
        <v>5400.011579864763</v>
      </c>
      <c r="U1541">
        <v>2700.5545817561388</v>
      </c>
      <c r="V1541">
        <v>558.07115136430309</v>
      </c>
      <c r="W1541">
        <v>23.449999809265137</v>
      </c>
      <c r="X1541">
        <v>0.96887502074241638</v>
      </c>
      <c r="Y1541">
        <v>1.7000000476837158</v>
      </c>
      <c r="Z1541" t="s">
        <v>310</v>
      </c>
      <c r="AA1541" t="s">
        <v>310</v>
      </c>
      <c r="AB1541" t="s">
        <v>310</v>
      </c>
      <c r="AC1541" t="s">
        <v>310</v>
      </c>
      <c r="AD1541" t="s">
        <v>310</v>
      </c>
      <c r="AE1541">
        <v>13141.247737744608</v>
      </c>
      <c r="AF1541">
        <v>90.924999237060547</v>
      </c>
      <c r="AG1541">
        <v>8.8750002384185791</v>
      </c>
      <c r="AH1541">
        <v>366.67500305175781</v>
      </c>
      <c r="AI1541">
        <v>23.441666126251221</v>
      </c>
      <c r="AJ1541">
        <v>-0.30000001192092896</v>
      </c>
      <c r="AK1541">
        <v>6451.421001178247</v>
      </c>
      <c r="AL1541" t="s">
        <v>310</v>
      </c>
      <c r="AM1541" t="s">
        <v>310</v>
      </c>
      <c r="AN1541" t="s">
        <v>310</v>
      </c>
      <c r="AO1541" t="s">
        <v>310</v>
      </c>
      <c r="AP1541" t="s">
        <v>310</v>
      </c>
      <c r="AQ1541" t="s">
        <v>310</v>
      </c>
      <c r="AR1541">
        <v>36000.076169839638</v>
      </c>
      <c r="AS1541">
        <v>35008.99956899204</v>
      </c>
      <c r="AT1541">
        <v>487.91922951337347</v>
      </c>
      <c r="AU1541">
        <v>625.04217944585707</v>
      </c>
      <c r="AV1541">
        <v>556.19085270886001</v>
      </c>
      <c r="AW1541">
        <v>568.10623191734703</v>
      </c>
      <c r="AX1541">
        <v>566.58384886670274</v>
      </c>
      <c r="AY1541">
        <v>568.16345330344484</v>
      </c>
      <c r="AZ1541">
        <v>3.6281218995404285</v>
      </c>
      <c r="BA1541">
        <v>-8.6266066044670211</v>
      </c>
      <c r="BB1541">
        <v>55.909846928227452</v>
      </c>
      <c r="BC1541">
        <v>987.74107858212756</v>
      </c>
      <c r="BD1541">
        <v>8199.5197612736465</v>
      </c>
      <c r="BE1541" s="33">
        <v>0.15667500222722688</v>
      </c>
      <c r="BF1541" s="33"/>
    </row>
    <row r="1542" spans="3:58" x14ac:dyDescent="0.3">
      <c r="C1542" s="34">
        <v>44271</v>
      </c>
      <c r="D1542">
        <v>22004.342047864862</v>
      </c>
      <c r="E1542">
        <v>180.3772099780457</v>
      </c>
      <c r="F1542">
        <v>609.55925141953992</v>
      </c>
      <c r="G1542">
        <v>992.40867985971647</v>
      </c>
      <c r="H1542">
        <v>1330.0416943323642</v>
      </c>
      <c r="I1542">
        <v>788.92030517161822</v>
      </c>
      <c r="J1542" t="s">
        <v>310</v>
      </c>
      <c r="K1542">
        <v>291.10907238562072</v>
      </c>
      <c r="L1542">
        <v>344.15355908631653</v>
      </c>
      <c r="M1542">
        <v>351.53900834801374</v>
      </c>
      <c r="N1542">
        <v>1327.934061131831</v>
      </c>
      <c r="O1542">
        <v>19.817181499208825</v>
      </c>
      <c r="P1542">
        <v>15.075117837621491</v>
      </c>
      <c r="Q1542">
        <v>3.6987413963432161</v>
      </c>
      <c r="R1542">
        <v>1511.2947518875471</v>
      </c>
      <c r="S1542">
        <v>1537.0495777832682</v>
      </c>
      <c r="T1542">
        <v>5400.0014929511353</v>
      </c>
      <c r="U1542">
        <v>2540.4980494981082</v>
      </c>
      <c r="V1542">
        <v>558.42585136317291</v>
      </c>
      <c r="W1542">
        <v>23.550000190734863</v>
      </c>
      <c r="X1542">
        <v>1.0100499987602234</v>
      </c>
      <c r="Y1542">
        <v>1.5649999976158142</v>
      </c>
      <c r="Z1542" t="s">
        <v>310</v>
      </c>
      <c r="AA1542" t="s">
        <v>310</v>
      </c>
      <c r="AB1542" t="s">
        <v>310</v>
      </c>
      <c r="AC1542" t="s">
        <v>310</v>
      </c>
      <c r="AD1542" t="s">
        <v>310</v>
      </c>
      <c r="AE1542">
        <v>13443.95178091508</v>
      </c>
      <c r="AF1542">
        <v>90.69999885559082</v>
      </c>
      <c r="AG1542">
        <v>8.8900003433227539</v>
      </c>
      <c r="AH1542">
        <v>355.35000610351563</v>
      </c>
      <c r="AI1542">
        <v>20.358332872390747</v>
      </c>
      <c r="AJ1542">
        <v>-0.30000001192092896</v>
      </c>
      <c r="AK1542">
        <v>6200</v>
      </c>
      <c r="AL1542" t="s">
        <v>310</v>
      </c>
      <c r="AM1542" t="s">
        <v>310</v>
      </c>
      <c r="AN1542" t="s">
        <v>310</v>
      </c>
      <c r="AO1542" t="s">
        <v>310</v>
      </c>
      <c r="AP1542" t="s">
        <v>310</v>
      </c>
      <c r="AQ1542" t="s">
        <v>310</v>
      </c>
      <c r="AR1542">
        <v>37812.038522743285</v>
      </c>
      <c r="AS1542">
        <v>35320.310215559235</v>
      </c>
      <c r="AT1542">
        <v>491.83773800918908</v>
      </c>
      <c r="AU1542">
        <v>624.9350518043384</v>
      </c>
      <c r="AV1542">
        <v>562.76593768706778</v>
      </c>
      <c r="AW1542">
        <v>573.50913737612154</v>
      </c>
      <c r="AX1542">
        <v>572.08053076000022</v>
      </c>
      <c r="AY1542">
        <v>573.95920650466428</v>
      </c>
      <c r="AZ1542">
        <v>3.7992165824228903</v>
      </c>
      <c r="BA1542">
        <v>-8.3477475789052313</v>
      </c>
      <c r="BB1542">
        <v>66.808119538062371</v>
      </c>
      <c r="BC1542">
        <v>944.08525495928075</v>
      </c>
      <c r="BD1542">
        <v>7986.9060949170344</v>
      </c>
      <c r="BE1542" s="33">
        <v>0.13457916801174483</v>
      </c>
      <c r="BF1542" s="33"/>
    </row>
    <row r="1543" spans="3:58" x14ac:dyDescent="0.3">
      <c r="C1543" s="34">
        <v>44272</v>
      </c>
      <c r="D1543">
        <v>22115.210000638526</v>
      </c>
      <c r="E1543">
        <v>178.81624138383594</v>
      </c>
      <c r="F1543">
        <v>612.04959778771035</v>
      </c>
      <c r="G1543">
        <v>993.98933361738864</v>
      </c>
      <c r="H1543">
        <v>1332.4683122748813</v>
      </c>
      <c r="I1543">
        <v>833.19436934933992</v>
      </c>
      <c r="J1543" t="s">
        <v>310</v>
      </c>
      <c r="K1543">
        <v>277.32906175461841</v>
      </c>
      <c r="L1543">
        <v>320.38093541027166</v>
      </c>
      <c r="M1543">
        <v>336.84279169315113</v>
      </c>
      <c r="N1543">
        <v>1328.9771361609914</v>
      </c>
      <c r="O1543">
        <v>19.70617884228551</v>
      </c>
      <c r="P1543">
        <v>14.954026140457914</v>
      </c>
      <c r="Q1543">
        <v>3.741879299078418</v>
      </c>
      <c r="R1543">
        <v>1279.8749955932053</v>
      </c>
      <c r="S1543">
        <v>1531.5698934664351</v>
      </c>
      <c r="T1543">
        <v>5399.962860109189</v>
      </c>
      <c r="U1543">
        <v>2400.7604522335873</v>
      </c>
      <c r="V1543">
        <v>560.69001026831086</v>
      </c>
      <c r="W1543">
        <v>23.675000667572021</v>
      </c>
      <c r="X1543">
        <v>1.0275750160217285</v>
      </c>
      <c r="Y1543">
        <v>1.6700000166893005</v>
      </c>
      <c r="Z1543" t="s">
        <v>310</v>
      </c>
      <c r="AA1543" t="s">
        <v>310</v>
      </c>
      <c r="AB1543" t="s">
        <v>310</v>
      </c>
      <c r="AC1543" t="s">
        <v>310</v>
      </c>
      <c r="AD1543" t="s">
        <v>310</v>
      </c>
      <c r="AE1543">
        <v>13649.831106280317</v>
      </c>
      <c r="AF1543">
        <v>90.674997329711914</v>
      </c>
      <c r="AG1543">
        <v>8.5499999523162842</v>
      </c>
      <c r="AH1543">
        <v>359.62499237060547</v>
      </c>
      <c r="AI1543">
        <v>27.69166652361552</v>
      </c>
      <c r="AJ1543">
        <v>7.499999925494194E-2</v>
      </c>
      <c r="AK1543">
        <v>6200</v>
      </c>
      <c r="AL1543" t="s">
        <v>310</v>
      </c>
      <c r="AM1543" t="s">
        <v>310</v>
      </c>
      <c r="AN1543" t="s">
        <v>310</v>
      </c>
      <c r="AO1543" t="s">
        <v>310</v>
      </c>
      <c r="AP1543" t="s">
        <v>310</v>
      </c>
      <c r="AQ1543" t="s">
        <v>310</v>
      </c>
      <c r="AR1543">
        <v>37370.748552188816</v>
      </c>
      <c r="AS1543">
        <v>36007.829960837225</v>
      </c>
      <c r="AT1543">
        <v>494.07616823824242</v>
      </c>
      <c r="AU1543">
        <v>627.47984080193623</v>
      </c>
      <c r="AV1543">
        <v>575.37036222921074</v>
      </c>
      <c r="AW1543">
        <v>580.91754309849705</v>
      </c>
      <c r="AX1543">
        <v>579.1521445081263</v>
      </c>
      <c r="AY1543">
        <v>583.64768639980582</v>
      </c>
      <c r="AZ1543">
        <v>4.8657376812696862</v>
      </c>
      <c r="BA1543">
        <v>-9.3358916479080349</v>
      </c>
      <c r="BB1543">
        <v>51.976316331733855</v>
      </c>
      <c r="BC1543">
        <v>959.41155049738643</v>
      </c>
      <c r="BD1543">
        <v>7799.7923242306115</v>
      </c>
      <c r="BE1543" s="33">
        <v>0.14181666572888693</v>
      </c>
      <c r="BF1543" s="33"/>
    </row>
    <row r="1544" spans="3:58" x14ac:dyDescent="0.3">
      <c r="C1544" s="34">
        <v>44273</v>
      </c>
      <c r="D1544">
        <v>22522.827813661457</v>
      </c>
      <c r="E1544">
        <v>178.93821036765414</v>
      </c>
      <c r="F1544">
        <v>615.26099641946973</v>
      </c>
      <c r="G1544">
        <v>993.77582936045008</v>
      </c>
      <c r="H1544">
        <v>1331.0626291962183</v>
      </c>
      <c r="I1544">
        <v>836.30232792005404</v>
      </c>
      <c r="J1544" t="s">
        <v>310</v>
      </c>
      <c r="K1544">
        <v>276.97216566059069</v>
      </c>
      <c r="L1544">
        <v>312.67237875215199</v>
      </c>
      <c r="M1544">
        <v>329.15722383363857</v>
      </c>
      <c r="N1544">
        <v>1325.8824412230267</v>
      </c>
      <c r="O1544">
        <v>19.849063023613407</v>
      </c>
      <c r="P1544">
        <v>15.090800628817645</v>
      </c>
      <c r="Q1544">
        <v>3.7527973091826357</v>
      </c>
      <c r="R1544">
        <v>1294.9503468340088</v>
      </c>
      <c r="S1544">
        <v>1581.9467198084678</v>
      </c>
      <c r="T1544">
        <v>5400.0039067228608</v>
      </c>
      <c r="U1544">
        <v>2400.6641618609733</v>
      </c>
      <c r="V1544">
        <v>559.84765139321939</v>
      </c>
      <c r="W1544">
        <v>23.550000190734863</v>
      </c>
      <c r="X1544">
        <v>1.0094999969005585</v>
      </c>
      <c r="Y1544">
        <v>1.7200000286102295</v>
      </c>
      <c r="Z1544" t="s">
        <v>310</v>
      </c>
      <c r="AA1544" t="s">
        <v>310</v>
      </c>
      <c r="AB1544" t="s">
        <v>310</v>
      </c>
      <c r="AC1544" t="s">
        <v>310</v>
      </c>
      <c r="AD1544" t="s">
        <v>310</v>
      </c>
      <c r="AE1544">
        <v>14045.902457420649</v>
      </c>
      <c r="AF1544">
        <v>90.924999237060547</v>
      </c>
      <c r="AG1544">
        <v>8.5174999237060547</v>
      </c>
      <c r="AH1544">
        <v>364.54998779296875</v>
      </c>
      <c r="AI1544">
        <v>30.004166126251221</v>
      </c>
      <c r="AJ1544">
        <v>0.20000000298023224</v>
      </c>
      <c r="AK1544">
        <v>6200</v>
      </c>
      <c r="AL1544" t="s">
        <v>310</v>
      </c>
      <c r="AM1544" t="s">
        <v>310</v>
      </c>
      <c r="AN1544" t="s">
        <v>310</v>
      </c>
      <c r="AO1544" t="s">
        <v>310</v>
      </c>
      <c r="AP1544" t="s">
        <v>310</v>
      </c>
      <c r="AQ1544" t="s">
        <v>310</v>
      </c>
      <c r="AR1544">
        <v>37449.897109126148</v>
      </c>
      <c r="AS1544">
        <v>35413.491514314454</v>
      </c>
      <c r="AT1544">
        <v>501.33103647393278</v>
      </c>
      <c r="AU1544">
        <v>630.00229584034423</v>
      </c>
      <c r="AV1544">
        <v>574.46563103223286</v>
      </c>
      <c r="AW1544">
        <v>582.36030358708035</v>
      </c>
      <c r="AX1544">
        <v>580.77389016459097</v>
      </c>
      <c r="AY1544">
        <v>584.54308443947411</v>
      </c>
      <c r="AZ1544">
        <v>4.2650567288915679</v>
      </c>
      <c r="BA1544">
        <v>-9.4105038283111373</v>
      </c>
      <c r="BB1544">
        <v>49.133813296000149</v>
      </c>
      <c r="BC1544">
        <v>967.7811705725519</v>
      </c>
      <c r="BD1544">
        <v>7800.3079043819371</v>
      </c>
      <c r="BE1544" s="33">
        <v>0.14630000293254852</v>
      </c>
      <c r="BF1544" s="33"/>
    </row>
    <row r="1545" spans="3:58" x14ac:dyDescent="0.3">
      <c r="C1545" s="34">
        <v>44274</v>
      </c>
      <c r="D1545">
        <v>22599.200032772555</v>
      </c>
      <c r="E1545">
        <v>180.30199964760283</v>
      </c>
      <c r="F1545">
        <v>615.14814359015691</v>
      </c>
      <c r="G1545">
        <v>990.7215076322733</v>
      </c>
      <c r="H1545">
        <v>1331.8544713286365</v>
      </c>
      <c r="I1545">
        <v>843.55031696572678</v>
      </c>
      <c r="J1545" t="s">
        <v>310</v>
      </c>
      <c r="K1545">
        <v>274.7054879752402</v>
      </c>
      <c r="L1545">
        <v>308.60335675733751</v>
      </c>
      <c r="M1545">
        <v>328.4272233450472</v>
      </c>
      <c r="N1545">
        <v>1327.436996704982</v>
      </c>
      <c r="O1545">
        <v>19.830335081458468</v>
      </c>
      <c r="P1545">
        <v>15.078145698735106</v>
      </c>
      <c r="Q1545">
        <v>3.8525585893729151</v>
      </c>
      <c r="R1545">
        <v>1274.9843967806682</v>
      </c>
      <c r="S1545">
        <v>1542.014001284816</v>
      </c>
      <c r="T1545">
        <v>5399.9979703477029</v>
      </c>
      <c r="U1545">
        <v>2398.9695283807805</v>
      </c>
      <c r="V1545">
        <v>560.03095809478373</v>
      </c>
      <c r="W1545">
        <v>23.424999713897705</v>
      </c>
      <c r="X1545">
        <v>0.9766249805688858</v>
      </c>
      <c r="Y1545">
        <v>1.7649999856948853</v>
      </c>
      <c r="Z1545" t="s">
        <v>310</v>
      </c>
      <c r="AA1545" t="s">
        <v>310</v>
      </c>
      <c r="AB1545" t="s">
        <v>310</v>
      </c>
      <c r="AC1545" t="s">
        <v>310</v>
      </c>
      <c r="AD1545" t="s">
        <v>310</v>
      </c>
      <c r="AE1545">
        <v>14080.793447843329</v>
      </c>
      <c r="AF1545">
        <v>91</v>
      </c>
      <c r="AG1545">
        <v>8.9149999618530273</v>
      </c>
      <c r="AH1545">
        <v>365.29998779296875</v>
      </c>
      <c r="AI1545">
        <v>28.637500127156574</v>
      </c>
      <c r="AJ1545">
        <v>1.0999999828636646</v>
      </c>
      <c r="AK1545">
        <v>6200</v>
      </c>
      <c r="AL1545" t="s">
        <v>310</v>
      </c>
      <c r="AM1545" t="s">
        <v>310</v>
      </c>
      <c r="AN1545" t="s">
        <v>310</v>
      </c>
      <c r="AO1545" t="s">
        <v>310</v>
      </c>
      <c r="AP1545" t="s">
        <v>310</v>
      </c>
      <c r="AQ1545" t="s">
        <v>310</v>
      </c>
      <c r="AR1545">
        <v>37149.900770776963</v>
      </c>
      <c r="AS1545">
        <v>35258.717909643958</v>
      </c>
      <c r="AT1545">
        <v>500.08003366152963</v>
      </c>
      <c r="AU1545">
        <v>630.00062933692425</v>
      </c>
      <c r="AV1545">
        <v>567.87160726175068</v>
      </c>
      <c r="AW1545">
        <v>577.38367576058761</v>
      </c>
      <c r="AX1545">
        <v>575.64710048080917</v>
      </c>
      <c r="AY1545">
        <v>579.31470547011327</v>
      </c>
      <c r="AZ1545">
        <v>3.5204689123329396</v>
      </c>
      <c r="BA1545">
        <v>-9.3266574181059774</v>
      </c>
      <c r="BB1545">
        <v>47.582303937255965</v>
      </c>
      <c r="BC1545">
        <v>1003.6042004500684</v>
      </c>
      <c r="BD1545">
        <v>7801.089652652332</v>
      </c>
      <c r="BE1545" s="33">
        <v>0.14562499709427357</v>
      </c>
      <c r="BF1545" s="33"/>
    </row>
    <row r="1546" spans="3:58" x14ac:dyDescent="0.3">
      <c r="C1546" s="34">
        <v>44275</v>
      </c>
      <c r="D1546">
        <v>22577.6266609591</v>
      </c>
      <c r="E1546">
        <v>179.59650217641629</v>
      </c>
      <c r="F1546">
        <v>615.32007464753167</v>
      </c>
      <c r="G1546">
        <v>988.45444567842469</v>
      </c>
      <c r="H1546">
        <v>1331.1783469808267</v>
      </c>
      <c r="I1546">
        <v>847.10114100640237</v>
      </c>
      <c r="J1546" t="s">
        <v>310</v>
      </c>
      <c r="K1546">
        <v>275.38727027796955</v>
      </c>
      <c r="L1546">
        <v>316.35891206911685</v>
      </c>
      <c r="M1546">
        <v>332.00675591103669</v>
      </c>
      <c r="N1546">
        <v>1327.034549503383</v>
      </c>
      <c r="O1546">
        <v>19.80575363718113</v>
      </c>
      <c r="P1546">
        <v>15.070505498011244</v>
      </c>
      <c r="Q1546">
        <v>3.5392760046995941</v>
      </c>
      <c r="R1546">
        <v>1258.5221583425639</v>
      </c>
      <c r="S1546">
        <v>1518.1513968825477</v>
      </c>
      <c r="T1546">
        <v>5399.9736166607572</v>
      </c>
      <c r="U1546">
        <v>2398.6265450863525</v>
      </c>
      <c r="V1546">
        <v>560.57921328623866</v>
      </c>
      <c r="W1546">
        <v>23.699999332427979</v>
      </c>
      <c r="X1546">
        <v>1.0038249939680099</v>
      </c>
      <c r="Y1546">
        <v>1.5999999642372131</v>
      </c>
      <c r="Z1546" t="s">
        <v>310</v>
      </c>
      <c r="AA1546" t="s">
        <v>310</v>
      </c>
      <c r="AB1546" t="s">
        <v>310</v>
      </c>
      <c r="AC1546" t="s">
        <v>310</v>
      </c>
      <c r="AD1546" t="s">
        <v>310</v>
      </c>
      <c r="AE1546">
        <v>14166.446476853567</v>
      </c>
      <c r="AF1546">
        <v>90.625</v>
      </c>
      <c r="AG1546">
        <v>8.9424998760223389</v>
      </c>
      <c r="AH1546">
        <v>365.52500152587891</v>
      </c>
      <c r="AI1546">
        <v>27.108333428700764</v>
      </c>
      <c r="AJ1546">
        <v>1.3999999761581421</v>
      </c>
      <c r="AK1546">
        <v>6200</v>
      </c>
      <c r="AL1546" t="s">
        <v>310</v>
      </c>
      <c r="AM1546" t="s">
        <v>310</v>
      </c>
      <c r="AN1546" t="s">
        <v>310</v>
      </c>
      <c r="AO1546" t="s">
        <v>310</v>
      </c>
      <c r="AP1546" t="s">
        <v>310</v>
      </c>
      <c r="AQ1546" t="s">
        <v>310</v>
      </c>
      <c r="AR1546">
        <v>37402.085154171313</v>
      </c>
      <c r="AS1546">
        <v>35336.373431422646</v>
      </c>
      <c r="AT1546">
        <v>498.83895441039118</v>
      </c>
      <c r="AU1546">
        <v>629.93911918671745</v>
      </c>
      <c r="AV1546">
        <v>567.94474627253362</v>
      </c>
      <c r="AW1546">
        <v>577.35563387408752</v>
      </c>
      <c r="AX1546">
        <v>575.76551387636107</v>
      </c>
      <c r="AY1546">
        <v>579.10530148209739</v>
      </c>
      <c r="AZ1546">
        <v>3.5408972465522988</v>
      </c>
      <c r="BA1546">
        <v>-9.0105579099844224</v>
      </c>
      <c r="BB1546">
        <v>54.858500480600505</v>
      </c>
      <c r="BC1546">
        <v>1008.2263213258193</v>
      </c>
      <c r="BD1546">
        <v>7798.1245659621836</v>
      </c>
      <c r="BE1546" s="33">
        <v>0.14432083008189997</v>
      </c>
      <c r="BF1546" s="33"/>
    </row>
    <row r="1547" spans="3:58" x14ac:dyDescent="0.3">
      <c r="C1547" s="34">
        <v>44276</v>
      </c>
      <c r="D1547">
        <v>22511.725792458496</v>
      </c>
      <c r="E1547">
        <v>179.10245238140828</v>
      </c>
      <c r="F1547">
        <v>617.78248293859474</v>
      </c>
      <c r="G1547">
        <v>988.41668748120787</v>
      </c>
      <c r="H1547">
        <v>1330.5488806829262</v>
      </c>
      <c r="I1547">
        <v>847.21870419277786</v>
      </c>
      <c r="J1547" t="s">
        <v>310</v>
      </c>
      <c r="K1547">
        <v>278.85459723403676</v>
      </c>
      <c r="L1547">
        <v>327.94251723749608</v>
      </c>
      <c r="M1547">
        <v>341.1191163482606</v>
      </c>
      <c r="N1547">
        <v>1328.0291976940339</v>
      </c>
      <c r="O1547">
        <v>19.859605869381241</v>
      </c>
      <c r="P1547">
        <v>15.116046106948835</v>
      </c>
      <c r="Q1547">
        <v>3.610450199395852</v>
      </c>
      <c r="R1547">
        <v>1243.145448827122</v>
      </c>
      <c r="S1547">
        <v>1486.8048943413023</v>
      </c>
      <c r="T1547">
        <v>5399.996124359076</v>
      </c>
      <c r="U1547">
        <v>2399.3186423347665</v>
      </c>
      <c r="V1547">
        <v>560.17240237015676</v>
      </c>
      <c r="W1547">
        <v>23.499999523162842</v>
      </c>
      <c r="X1547">
        <v>1.0381500422954559</v>
      </c>
      <c r="Y1547">
        <v>1.5999999940395355</v>
      </c>
      <c r="Z1547" t="s">
        <v>310</v>
      </c>
      <c r="AA1547" t="s">
        <v>310</v>
      </c>
      <c r="AB1547" t="s">
        <v>310</v>
      </c>
      <c r="AC1547" t="s">
        <v>310</v>
      </c>
      <c r="AD1547" t="s">
        <v>310</v>
      </c>
      <c r="AE1547">
        <v>14209.036941773169</v>
      </c>
      <c r="AF1547">
        <v>90.725002288818359</v>
      </c>
      <c r="AG1547">
        <v>9.2400002479553223</v>
      </c>
      <c r="AH1547">
        <v>365.52500152587891</v>
      </c>
      <c r="AI1547">
        <v>29.020833889643352</v>
      </c>
      <c r="AJ1547">
        <v>1.3999999761581421</v>
      </c>
      <c r="AK1547">
        <v>6200</v>
      </c>
      <c r="AL1547" t="s">
        <v>310</v>
      </c>
      <c r="AM1547" t="s">
        <v>310</v>
      </c>
      <c r="AN1547" t="s">
        <v>310</v>
      </c>
      <c r="AO1547" t="s">
        <v>310</v>
      </c>
      <c r="AP1547" t="s">
        <v>310</v>
      </c>
      <c r="AQ1547" t="s">
        <v>310</v>
      </c>
      <c r="AR1547">
        <v>37750.680030452364</v>
      </c>
      <c r="AS1547">
        <v>36154.819905849392</v>
      </c>
      <c r="AT1547">
        <v>495.24487173202783</v>
      </c>
      <c r="AU1547">
        <v>629.87310727983402</v>
      </c>
      <c r="AV1547">
        <v>569.05050685276206</v>
      </c>
      <c r="AW1547">
        <v>579.24771290911303</v>
      </c>
      <c r="AX1547">
        <v>577.98691453252627</v>
      </c>
      <c r="AY1547">
        <v>580.01149664102502</v>
      </c>
      <c r="AZ1547">
        <v>3.3520171179525171</v>
      </c>
      <c r="BA1547">
        <v>-8.7836028445817078</v>
      </c>
      <c r="BB1547">
        <v>60.89375441945284</v>
      </c>
      <c r="BC1547">
        <v>1014.8396967956493</v>
      </c>
      <c r="BD1547">
        <v>7800.1503569009565</v>
      </c>
      <c r="BE1547" s="33">
        <v>0.14714999807377657</v>
      </c>
      <c r="BF1547" s="33"/>
    </row>
    <row r="1548" spans="3:58" x14ac:dyDescent="0.3">
      <c r="C1548" s="34">
        <v>44277</v>
      </c>
      <c r="D1548">
        <v>22352.549111310145</v>
      </c>
      <c r="E1548">
        <v>176.93935988287276</v>
      </c>
      <c r="F1548">
        <v>630.26892570390953</v>
      </c>
      <c r="G1548">
        <v>989.19155644716056</v>
      </c>
      <c r="H1548">
        <v>1330.4705809294455</v>
      </c>
      <c r="I1548">
        <v>846.31180583068465</v>
      </c>
      <c r="J1548" t="s">
        <v>310</v>
      </c>
      <c r="K1548">
        <v>275.10020717449328</v>
      </c>
      <c r="L1548">
        <v>325.2149230939898</v>
      </c>
      <c r="M1548">
        <v>343.07115249622854</v>
      </c>
      <c r="N1548">
        <v>1332.9299306909513</v>
      </c>
      <c r="O1548">
        <v>19.674765807647923</v>
      </c>
      <c r="P1548">
        <v>14.932103368135436</v>
      </c>
      <c r="Q1548">
        <v>3.7941893029178102</v>
      </c>
      <c r="R1548">
        <v>1246.2095999251294</v>
      </c>
      <c r="S1548">
        <v>1496.0052424787139</v>
      </c>
      <c r="T1548">
        <v>5400.0111220522222</v>
      </c>
      <c r="U1548">
        <v>2401.7839406185271</v>
      </c>
      <c r="V1548">
        <v>561.03369202681995</v>
      </c>
      <c r="W1548">
        <v>23.625000476837158</v>
      </c>
      <c r="X1548">
        <v>1.0708750486373901</v>
      </c>
      <c r="Y1548">
        <v>1.5749999582767487</v>
      </c>
      <c r="Z1548" t="s">
        <v>310</v>
      </c>
      <c r="AA1548" t="s">
        <v>310</v>
      </c>
      <c r="AB1548" t="s">
        <v>310</v>
      </c>
      <c r="AC1548" t="s">
        <v>310</v>
      </c>
      <c r="AD1548" t="s">
        <v>310</v>
      </c>
      <c r="AE1548">
        <v>14126.223673142902</v>
      </c>
      <c r="AF1548">
        <v>90.500001907348633</v>
      </c>
      <c r="AG1548">
        <v>9.2525002956390381</v>
      </c>
      <c r="AH1548">
        <v>365.5</v>
      </c>
      <c r="AI1548">
        <v>29.108333667119343</v>
      </c>
      <c r="AJ1548">
        <v>1.3999999761581421</v>
      </c>
      <c r="AK1548">
        <v>6200</v>
      </c>
      <c r="AL1548" t="s">
        <v>310</v>
      </c>
      <c r="AM1548" t="s">
        <v>310</v>
      </c>
      <c r="AN1548" t="s">
        <v>310</v>
      </c>
      <c r="AO1548" t="s">
        <v>310</v>
      </c>
      <c r="AP1548" t="s">
        <v>310</v>
      </c>
      <c r="AQ1548" t="s">
        <v>310</v>
      </c>
      <c r="AR1548">
        <v>37065.533235341092</v>
      </c>
      <c r="AS1548">
        <v>38903.925574569592</v>
      </c>
      <c r="AT1548">
        <v>489.74117403012525</v>
      </c>
      <c r="AU1548">
        <v>630.02039544921217</v>
      </c>
      <c r="AV1548">
        <v>582.36816116006912</v>
      </c>
      <c r="AW1548">
        <v>588.58846846614563</v>
      </c>
      <c r="AX1548">
        <v>587.68920779314885</v>
      </c>
      <c r="AY1548">
        <v>590.36615582823663</v>
      </c>
      <c r="AZ1548">
        <v>4.0573056912045411</v>
      </c>
      <c r="BA1548">
        <v>-9.0584865692629837</v>
      </c>
      <c r="BB1548">
        <v>57.907410037652895</v>
      </c>
      <c r="BC1548">
        <v>991.54737706100809</v>
      </c>
      <c r="BD1548">
        <v>7795.6922870831413</v>
      </c>
      <c r="BE1548" s="33">
        <v>0.14896666382749876</v>
      </c>
      <c r="BF1548" s="33"/>
    </row>
    <row r="1549" spans="3:58" x14ac:dyDescent="0.3">
      <c r="C1549" s="34">
        <v>44278</v>
      </c>
      <c r="D1549">
        <v>21223.80212289768</v>
      </c>
      <c r="E1549">
        <v>177.05397620021159</v>
      </c>
      <c r="F1549">
        <v>622.54556398864497</v>
      </c>
      <c r="G1549">
        <v>988.81766280034003</v>
      </c>
      <c r="H1549">
        <v>1330.7003222602311</v>
      </c>
      <c r="I1549">
        <v>847.73288682587167</v>
      </c>
      <c r="J1549" t="s">
        <v>310</v>
      </c>
      <c r="K1549">
        <v>279.47082908566074</v>
      </c>
      <c r="L1549">
        <v>310.24656049040465</v>
      </c>
      <c r="M1549">
        <v>330.29521751951154</v>
      </c>
      <c r="N1549">
        <v>1334.1532344562963</v>
      </c>
      <c r="O1549">
        <v>19.158270122086488</v>
      </c>
      <c r="P1549">
        <v>14.480741997694885</v>
      </c>
      <c r="Q1549">
        <v>4.0179546359963005</v>
      </c>
      <c r="R1549">
        <v>1247.4731712704447</v>
      </c>
      <c r="S1549">
        <v>1547.6716188100613</v>
      </c>
      <c r="T1549">
        <v>5400.0412034475648</v>
      </c>
      <c r="U1549">
        <v>2399.8142718463205</v>
      </c>
      <c r="V1549">
        <v>564.54931499849465</v>
      </c>
      <c r="W1549">
        <v>23.399999618530273</v>
      </c>
      <c r="X1549">
        <v>1.0850750207901001</v>
      </c>
      <c r="Y1549">
        <v>1.559999942779541</v>
      </c>
      <c r="Z1549" t="s">
        <v>310</v>
      </c>
      <c r="AA1549" t="s">
        <v>310</v>
      </c>
      <c r="AB1549" t="s">
        <v>310</v>
      </c>
      <c r="AC1549" t="s">
        <v>310</v>
      </c>
      <c r="AD1549" t="s">
        <v>310</v>
      </c>
      <c r="AE1549">
        <v>13242.314447695184</v>
      </c>
      <c r="AF1549">
        <v>90.325002670288086</v>
      </c>
      <c r="AG1549">
        <v>9.2649998664855957</v>
      </c>
      <c r="AH1549">
        <v>366.17499542236328</v>
      </c>
      <c r="AI1549">
        <v>25.779166857401531</v>
      </c>
      <c r="AJ1549">
        <v>1.3999999761581421</v>
      </c>
      <c r="AK1549">
        <v>6200</v>
      </c>
      <c r="AL1549" t="s">
        <v>310</v>
      </c>
      <c r="AM1549" t="s">
        <v>310</v>
      </c>
      <c r="AN1549" t="s">
        <v>310</v>
      </c>
      <c r="AO1549" t="s">
        <v>310</v>
      </c>
      <c r="AP1549" t="s">
        <v>310</v>
      </c>
      <c r="AQ1549" t="s">
        <v>310</v>
      </c>
      <c r="AR1549">
        <v>34720.816251507611</v>
      </c>
      <c r="AS1549">
        <v>34918.476882004434</v>
      </c>
      <c r="AT1549">
        <v>489.52006418278671</v>
      </c>
      <c r="AU1549">
        <v>622.90586519389433</v>
      </c>
      <c r="AV1549">
        <v>569.23017781896374</v>
      </c>
      <c r="AW1549">
        <v>578.3016604642994</v>
      </c>
      <c r="AX1549">
        <v>576.98462054857112</v>
      </c>
      <c r="AY1549">
        <v>579.16902827512638</v>
      </c>
      <c r="AZ1549">
        <v>4.3132663019619431</v>
      </c>
      <c r="BA1549">
        <v>-9.3189369791414336</v>
      </c>
      <c r="BB1549">
        <v>50.998642441687721</v>
      </c>
      <c r="BC1549">
        <v>988.44347068838204</v>
      </c>
      <c r="BD1549">
        <v>7798.4418390237443</v>
      </c>
      <c r="BE1549" s="33">
        <v>0.14830416440963745</v>
      </c>
      <c r="BF1549" s="33"/>
    </row>
    <row r="1550" spans="3:58" x14ac:dyDescent="0.3">
      <c r="C1550" s="34">
        <v>44279</v>
      </c>
      <c r="D1550">
        <v>20465.552882819135</v>
      </c>
      <c r="E1550">
        <v>172.66743992556414</v>
      </c>
      <c r="F1550">
        <v>619.45593944476207</v>
      </c>
      <c r="G1550">
        <v>989.68059824341879</v>
      </c>
      <c r="H1550">
        <v>1330.2630647188594</v>
      </c>
      <c r="I1550">
        <v>849.09902552634981</v>
      </c>
      <c r="J1550" t="s">
        <v>310</v>
      </c>
      <c r="K1550">
        <v>283.72983793205589</v>
      </c>
      <c r="L1550">
        <v>316.08533958827553</v>
      </c>
      <c r="M1550">
        <v>335.1221362111516</v>
      </c>
      <c r="N1550">
        <v>1333.2188761598659</v>
      </c>
      <c r="O1550">
        <v>18.90744148271872</v>
      </c>
      <c r="P1550">
        <v>14.299258588594617</v>
      </c>
      <c r="Q1550">
        <v>4.1917748503085628</v>
      </c>
      <c r="R1550">
        <v>1234.1310413769775</v>
      </c>
      <c r="S1550">
        <v>1540.0860060539817</v>
      </c>
      <c r="T1550">
        <v>5399.9440155929969</v>
      </c>
      <c r="U1550">
        <v>2399.5410125605513</v>
      </c>
      <c r="V1550">
        <v>566.67259544048602</v>
      </c>
      <c r="W1550">
        <v>23.449999809265137</v>
      </c>
      <c r="X1550">
        <v>1.1145250201225281</v>
      </c>
      <c r="Y1550">
        <v>1.5750000178813934</v>
      </c>
      <c r="Z1550" t="s">
        <v>310</v>
      </c>
      <c r="AA1550" t="s">
        <v>310</v>
      </c>
      <c r="AB1550" t="s">
        <v>310</v>
      </c>
      <c r="AC1550" t="s">
        <v>310</v>
      </c>
      <c r="AD1550" t="s">
        <v>310</v>
      </c>
      <c r="AE1550">
        <v>12685.092123958397</v>
      </c>
      <c r="AF1550">
        <v>90.375001907348633</v>
      </c>
      <c r="AG1550">
        <v>9.1974999904632568</v>
      </c>
      <c r="AH1550">
        <v>368.12500762939453</v>
      </c>
      <c r="AI1550">
        <v>20.783333778381348</v>
      </c>
      <c r="AJ1550">
        <v>1.3999999761581421</v>
      </c>
      <c r="AK1550">
        <v>6200</v>
      </c>
      <c r="AL1550" t="s">
        <v>310</v>
      </c>
      <c r="AM1550" t="s">
        <v>310</v>
      </c>
      <c r="AN1550" t="s">
        <v>310</v>
      </c>
      <c r="AO1550" t="s">
        <v>310</v>
      </c>
      <c r="AP1550" t="s">
        <v>310</v>
      </c>
      <c r="AQ1550" t="s">
        <v>310</v>
      </c>
      <c r="AR1550">
        <v>33756.854969464235</v>
      </c>
      <c r="AS1550">
        <v>33884.088902737065</v>
      </c>
      <c r="AT1550">
        <v>486.17786110359526</v>
      </c>
      <c r="AU1550">
        <v>620.01989272852722</v>
      </c>
      <c r="AV1550">
        <v>555.55262332137568</v>
      </c>
      <c r="AW1550">
        <v>564.37076855302803</v>
      </c>
      <c r="AX1550">
        <v>562.25738746337254</v>
      </c>
      <c r="AY1550">
        <v>566.92600669713056</v>
      </c>
      <c r="AZ1550">
        <v>3.8253441231158765</v>
      </c>
      <c r="BA1550">
        <v>-9.2341672080220754</v>
      </c>
      <c r="BB1550">
        <v>53.914842533669038</v>
      </c>
      <c r="BC1550">
        <v>1023.074310610789</v>
      </c>
      <c r="BD1550">
        <v>7801.0493287259824</v>
      </c>
      <c r="BE1550" s="33">
        <v>0.16525833246608576</v>
      </c>
      <c r="BF1550" s="33"/>
    </row>
    <row r="1551" spans="3:58" x14ac:dyDescent="0.3">
      <c r="C1551" s="34">
        <v>44280</v>
      </c>
      <c r="D1551">
        <v>20532.469806685182</v>
      </c>
      <c r="E1551">
        <v>173.56107738081826</v>
      </c>
      <c r="F1551">
        <v>619.56903168756241</v>
      </c>
      <c r="G1551">
        <v>989.25027090230196</v>
      </c>
      <c r="H1551">
        <v>1330.5185111740614</v>
      </c>
      <c r="I1551">
        <v>839.23836551304169</v>
      </c>
      <c r="J1551" t="s">
        <v>310</v>
      </c>
      <c r="K1551">
        <v>280.63003614628298</v>
      </c>
      <c r="L1551">
        <v>311.18578795886447</v>
      </c>
      <c r="M1551">
        <v>332.12435367276782</v>
      </c>
      <c r="N1551">
        <v>1331.1577095785631</v>
      </c>
      <c r="O1551">
        <v>19.158799551550736</v>
      </c>
      <c r="P1551">
        <v>14.529920151621567</v>
      </c>
      <c r="Q1551">
        <v>4.2504270838847464</v>
      </c>
      <c r="R1551">
        <v>1244.415038169514</v>
      </c>
      <c r="S1551">
        <v>1534.1701632424788</v>
      </c>
      <c r="T1551">
        <v>5400.0279352032621</v>
      </c>
      <c r="U1551">
        <v>2400.77192046245</v>
      </c>
      <c r="V1551">
        <v>565.78804647586355</v>
      </c>
      <c r="W1551">
        <v>23.27500057220459</v>
      </c>
      <c r="X1551">
        <v>1.1449249684810638</v>
      </c>
      <c r="Y1551">
        <v>1.5649999678134918</v>
      </c>
      <c r="Z1551" t="s">
        <v>310</v>
      </c>
      <c r="AA1551" t="s">
        <v>310</v>
      </c>
      <c r="AB1551" t="s">
        <v>310</v>
      </c>
      <c r="AC1551" t="s">
        <v>310</v>
      </c>
      <c r="AD1551" t="s">
        <v>310</v>
      </c>
      <c r="AE1551">
        <v>12709.366622800295</v>
      </c>
      <c r="AF1551">
        <v>90.400001525878906</v>
      </c>
      <c r="AG1551">
        <v>9.3499999046325684</v>
      </c>
      <c r="AH1551">
        <v>365.25000762939453</v>
      </c>
      <c r="AI1551">
        <v>19.287500222524006</v>
      </c>
      <c r="AJ1551">
        <v>1.3999999761581421</v>
      </c>
      <c r="AK1551">
        <v>6200</v>
      </c>
      <c r="AL1551" t="s">
        <v>310</v>
      </c>
      <c r="AM1551" t="s">
        <v>310</v>
      </c>
      <c r="AN1551" t="s">
        <v>310</v>
      </c>
      <c r="AO1551" t="s">
        <v>310</v>
      </c>
      <c r="AP1551" t="s">
        <v>310</v>
      </c>
      <c r="AQ1551" t="s">
        <v>310</v>
      </c>
      <c r="AR1551">
        <v>33820.812490918863</v>
      </c>
      <c r="AS1551">
        <v>33761.388758811721</v>
      </c>
      <c r="AT1551">
        <v>488.27029515907037</v>
      </c>
      <c r="AU1551">
        <v>620.02125809620475</v>
      </c>
      <c r="AV1551">
        <v>556.57053483783932</v>
      </c>
      <c r="AW1551">
        <v>567.57165285098586</v>
      </c>
      <c r="AX1551">
        <v>565.86180867974429</v>
      </c>
      <c r="AY1551">
        <v>568.23149240190401</v>
      </c>
      <c r="AZ1551">
        <v>3.9150007713716479</v>
      </c>
      <c r="BA1551">
        <v>-9.3853946384585711</v>
      </c>
      <c r="BB1551">
        <v>50.827229841722023</v>
      </c>
      <c r="BC1551">
        <v>959.26458788185937</v>
      </c>
      <c r="BD1551">
        <v>7800.2378415374924</v>
      </c>
      <c r="BE1551" s="33">
        <v>0.16645416058599949</v>
      </c>
      <c r="BF1551" s="33"/>
    </row>
    <row r="1552" spans="3:58" x14ac:dyDescent="0.3">
      <c r="C1552" s="34">
        <v>44281</v>
      </c>
      <c r="D1552">
        <v>20516.293186583698</v>
      </c>
      <c r="E1552">
        <v>178.62802145641766</v>
      </c>
      <c r="F1552">
        <v>619.5372943989795</v>
      </c>
      <c r="G1552">
        <v>988.44906362902168</v>
      </c>
      <c r="H1552">
        <v>1330.2883826766645</v>
      </c>
      <c r="I1552">
        <v>830.04226706128895</v>
      </c>
      <c r="J1552" t="s">
        <v>310</v>
      </c>
      <c r="K1552">
        <v>287.52042313486413</v>
      </c>
      <c r="L1552">
        <v>328.2753228051547</v>
      </c>
      <c r="M1552">
        <v>344.36901138280831</v>
      </c>
      <c r="N1552">
        <v>1329.5746378114588</v>
      </c>
      <c r="O1552">
        <v>19.225990737001055</v>
      </c>
      <c r="P1552">
        <v>14.609482293416715</v>
      </c>
      <c r="Q1552">
        <v>4.0579917399127234</v>
      </c>
      <c r="R1552">
        <v>1250.0464424293377</v>
      </c>
      <c r="S1552">
        <v>1558.4140913123813</v>
      </c>
      <c r="T1552">
        <v>5400.0462229216082</v>
      </c>
      <c r="U1552">
        <v>2400.6961417864768</v>
      </c>
      <c r="V1552">
        <v>566.16783317289628</v>
      </c>
      <c r="W1552">
        <v>22.974999904632568</v>
      </c>
      <c r="X1552">
        <v>1.149150013923645</v>
      </c>
      <c r="Y1552">
        <v>1.5750000178813934</v>
      </c>
      <c r="Z1552" t="s">
        <v>310</v>
      </c>
      <c r="AA1552" t="s">
        <v>310</v>
      </c>
      <c r="AB1552" t="s">
        <v>310</v>
      </c>
      <c r="AC1552" t="s">
        <v>310</v>
      </c>
      <c r="AD1552" t="s">
        <v>310</v>
      </c>
      <c r="AE1552">
        <v>12870.745232791247</v>
      </c>
      <c r="AF1552">
        <v>89.424999237060547</v>
      </c>
      <c r="AG1552">
        <v>9.1400001049041748</v>
      </c>
      <c r="AH1552">
        <v>361.32499694824219</v>
      </c>
      <c r="AI1552">
        <v>19.695833524068195</v>
      </c>
      <c r="AJ1552">
        <v>1.3999999761581421</v>
      </c>
      <c r="AK1552">
        <v>6200</v>
      </c>
      <c r="AL1552" t="s">
        <v>310</v>
      </c>
      <c r="AM1552" t="s">
        <v>310</v>
      </c>
      <c r="AN1552" t="s">
        <v>310</v>
      </c>
      <c r="AO1552" t="s">
        <v>310</v>
      </c>
      <c r="AP1552" t="s">
        <v>310</v>
      </c>
      <c r="AQ1552" t="s">
        <v>310</v>
      </c>
      <c r="AR1552">
        <v>34330.945806501521</v>
      </c>
      <c r="AS1552">
        <v>33033.193100465774</v>
      </c>
      <c r="AT1552">
        <v>489.87065550001176</v>
      </c>
      <c r="AU1552">
        <v>620.03791590791127</v>
      </c>
      <c r="AV1552">
        <v>554.04627310255569</v>
      </c>
      <c r="AW1552">
        <v>565.99939234255817</v>
      </c>
      <c r="AX1552">
        <v>564.2523045691122</v>
      </c>
      <c r="AY1552">
        <v>566.30778978905289</v>
      </c>
      <c r="AZ1552">
        <v>3.702777629620007</v>
      </c>
      <c r="BA1552">
        <v>-8.6879541935929758</v>
      </c>
      <c r="BB1552">
        <v>62.792387312684994</v>
      </c>
      <c r="BC1552">
        <v>969.61849372895415</v>
      </c>
      <c r="BD1552">
        <v>7800.0551891600944</v>
      </c>
      <c r="BE1552" s="33">
        <v>0.15372083584467569</v>
      </c>
      <c r="BF1552" s="33"/>
    </row>
    <row r="1553" spans="3:58" x14ac:dyDescent="0.3">
      <c r="C1553" s="34">
        <v>44282</v>
      </c>
      <c r="D1553">
        <v>19267.746723017663</v>
      </c>
      <c r="E1553">
        <v>181.41060267548173</v>
      </c>
      <c r="F1553">
        <v>618.81458123775496</v>
      </c>
      <c r="G1553">
        <v>988.72077876963033</v>
      </c>
      <c r="H1553">
        <v>1326.4900059261001</v>
      </c>
      <c r="I1553">
        <v>820.64670884872805</v>
      </c>
      <c r="J1553" t="s">
        <v>310</v>
      </c>
      <c r="K1553">
        <v>292.85265395610423</v>
      </c>
      <c r="L1553">
        <v>339.2040689332045</v>
      </c>
      <c r="M1553">
        <v>321.98699718572715</v>
      </c>
      <c r="N1553">
        <v>1328.7067917231086</v>
      </c>
      <c r="O1553">
        <v>18.275885325115553</v>
      </c>
      <c r="P1553">
        <v>13.892966800573394</v>
      </c>
      <c r="Q1553">
        <v>4.136590539019501</v>
      </c>
      <c r="R1553">
        <v>1253.6434087668758</v>
      </c>
      <c r="S1553">
        <v>1536.0697233921771</v>
      </c>
      <c r="T1553">
        <v>5399.8702211598375</v>
      </c>
      <c r="U1553">
        <v>2399.2575267231655</v>
      </c>
      <c r="V1553">
        <v>571.33038335473282</v>
      </c>
      <c r="W1553">
        <v>22.974999904632568</v>
      </c>
      <c r="X1553">
        <v>1.176025003194809</v>
      </c>
      <c r="Y1553">
        <v>1.3699999749660492</v>
      </c>
      <c r="Z1553" t="s">
        <v>310</v>
      </c>
      <c r="AA1553" t="s">
        <v>310</v>
      </c>
      <c r="AB1553" t="s">
        <v>310</v>
      </c>
      <c r="AC1553" t="s">
        <v>310</v>
      </c>
      <c r="AD1553" t="s">
        <v>310</v>
      </c>
      <c r="AE1553">
        <v>12060.310357451379</v>
      </c>
      <c r="AF1553">
        <v>89.399999618530273</v>
      </c>
      <c r="AG1553">
        <v>8.8474998474121094</v>
      </c>
      <c r="AH1553">
        <v>362.27499389648438</v>
      </c>
      <c r="AI1553">
        <v>20.320833206176758</v>
      </c>
      <c r="AJ1553">
        <v>1.3999999761581421</v>
      </c>
      <c r="AK1553">
        <v>6200</v>
      </c>
      <c r="AL1553" t="s">
        <v>310</v>
      </c>
      <c r="AM1553" t="s">
        <v>310</v>
      </c>
      <c r="AN1553" t="s">
        <v>310</v>
      </c>
      <c r="AO1553" t="s">
        <v>310</v>
      </c>
      <c r="AP1553" t="s">
        <v>310</v>
      </c>
      <c r="AQ1553" t="s">
        <v>310</v>
      </c>
      <c r="AR1553">
        <v>36664.068511191319</v>
      </c>
      <c r="AS1553">
        <v>32277.052181439733</v>
      </c>
      <c r="AT1553">
        <v>484.10797820948358</v>
      </c>
      <c r="AU1553">
        <v>619.93705136890753</v>
      </c>
      <c r="AV1553">
        <v>551.89063683267852</v>
      </c>
      <c r="AW1553">
        <v>562.86380634324939</v>
      </c>
      <c r="AX1553">
        <v>560.90431696965379</v>
      </c>
      <c r="AY1553">
        <v>563.82087758465548</v>
      </c>
      <c r="AZ1553">
        <v>4.4454558008741234</v>
      </c>
      <c r="BA1553">
        <v>-8.6358974274919618</v>
      </c>
      <c r="BB1553">
        <v>67.595020295332247</v>
      </c>
      <c r="BC1553">
        <v>946.12082793122499</v>
      </c>
      <c r="BD1553">
        <v>7800.482280005077</v>
      </c>
      <c r="BE1553" s="33">
        <v>0.15620417023698488</v>
      </c>
      <c r="BF1553" s="33"/>
    </row>
    <row r="1554" spans="3:58" x14ac:dyDescent="0.3">
      <c r="C1554" s="34">
        <v>44283</v>
      </c>
      <c r="D1554">
        <v>20605.51805514513</v>
      </c>
      <c r="E1554">
        <v>181.4443422642988</v>
      </c>
      <c r="F1554">
        <v>619.31244198795378</v>
      </c>
      <c r="G1554">
        <v>989.13664937610508</v>
      </c>
      <c r="H1554">
        <v>1330.612413057326</v>
      </c>
      <c r="I1554">
        <v>817.39962838811994</v>
      </c>
      <c r="J1554" t="s">
        <v>310</v>
      </c>
      <c r="K1554">
        <v>287.27165598449449</v>
      </c>
      <c r="L1554">
        <v>319.36276140396859</v>
      </c>
      <c r="M1554">
        <v>342.35439220703864</v>
      </c>
      <c r="N1554">
        <v>1329.0965577232078</v>
      </c>
      <c r="O1554">
        <v>19.334436686771252</v>
      </c>
      <c r="P1554">
        <v>14.420701931203816</v>
      </c>
      <c r="Q1554">
        <v>4.395077225578679</v>
      </c>
      <c r="R1554">
        <v>1252.8491831893575</v>
      </c>
      <c r="S1554">
        <v>1553.3818637091988</v>
      </c>
      <c r="T1554">
        <v>5400.0537861327202</v>
      </c>
      <c r="U1554">
        <v>2399.2525927846946</v>
      </c>
      <c r="V1554">
        <v>568.31400324089338</v>
      </c>
      <c r="W1554">
        <v>22.84999942779541</v>
      </c>
      <c r="X1554">
        <v>1.1832000017166138</v>
      </c>
      <c r="Y1554">
        <v>1.6000000238418579</v>
      </c>
      <c r="Z1554" t="s">
        <v>310</v>
      </c>
      <c r="AA1554" t="s">
        <v>310</v>
      </c>
      <c r="AB1554" t="s">
        <v>310</v>
      </c>
      <c r="AC1554" t="s">
        <v>310</v>
      </c>
      <c r="AD1554" t="s">
        <v>310</v>
      </c>
      <c r="AE1554">
        <v>12823.593171038652</v>
      </c>
      <c r="AF1554">
        <v>90.024997711181641</v>
      </c>
      <c r="AG1554">
        <v>9.3499999046325684</v>
      </c>
      <c r="AH1554">
        <v>360.19998931884766</v>
      </c>
      <c r="AI1554">
        <v>22.27916709582011</v>
      </c>
      <c r="AJ1554">
        <v>1.3999999761581421</v>
      </c>
      <c r="AK1554">
        <v>6200</v>
      </c>
      <c r="AL1554" t="s">
        <v>310</v>
      </c>
      <c r="AM1554" t="s">
        <v>310</v>
      </c>
      <c r="AN1554" t="s">
        <v>310</v>
      </c>
      <c r="AO1554" t="s">
        <v>310</v>
      </c>
      <c r="AP1554" t="s">
        <v>310</v>
      </c>
      <c r="AQ1554" t="s">
        <v>310</v>
      </c>
      <c r="AR1554">
        <v>34063.821622659503</v>
      </c>
      <c r="AS1554">
        <v>33149.524145731157</v>
      </c>
      <c r="AT1554">
        <v>490.19486889781052</v>
      </c>
      <c r="AU1554">
        <v>620.00690697599748</v>
      </c>
      <c r="AV1554">
        <v>558.20253270836872</v>
      </c>
      <c r="AW1554">
        <v>568.38069826872697</v>
      </c>
      <c r="AX1554">
        <v>566.35597063350133</v>
      </c>
      <c r="AY1554">
        <v>569.88333068459428</v>
      </c>
      <c r="AZ1554">
        <v>4.1964797448801363</v>
      </c>
      <c r="BA1554">
        <v>-8.9230148537933562</v>
      </c>
      <c r="BB1554">
        <v>58.285838359783767</v>
      </c>
      <c r="BC1554">
        <v>964.66607431954822</v>
      </c>
      <c r="BD1554">
        <v>7801.0889242974999</v>
      </c>
      <c r="BE1554" s="33">
        <v>0.14901666839917502</v>
      </c>
      <c r="BF1554" s="33"/>
    </row>
    <row r="1555" spans="3:58" x14ac:dyDescent="0.3">
      <c r="C1555" s="34">
        <v>44284</v>
      </c>
      <c r="D1555">
        <v>20561.060552745916</v>
      </c>
      <c r="E1555">
        <v>178.91737432272336</v>
      </c>
      <c r="F1555">
        <v>619.60868001463371</v>
      </c>
      <c r="G1555">
        <v>988.62016141031563</v>
      </c>
      <c r="H1555">
        <v>1329.9997321455858</v>
      </c>
      <c r="I1555">
        <v>817.23786652608294</v>
      </c>
      <c r="J1555" t="s">
        <v>310</v>
      </c>
      <c r="K1555">
        <v>280.35230959577405</v>
      </c>
      <c r="L1555">
        <v>323.42250332888995</v>
      </c>
      <c r="M1555">
        <v>345.0778082783433</v>
      </c>
      <c r="N1555">
        <v>1328.1269860524667</v>
      </c>
      <c r="O1555">
        <v>19.33680139560424</v>
      </c>
      <c r="P1555">
        <v>14.413491530605407</v>
      </c>
      <c r="Q1555">
        <v>4.2664047640817016</v>
      </c>
      <c r="R1555">
        <v>1241.9999382363719</v>
      </c>
      <c r="S1555">
        <v>1572.7469521237661</v>
      </c>
      <c r="T1555">
        <v>5400.0125643865367</v>
      </c>
      <c r="U1555">
        <v>2396.8963400581129</v>
      </c>
      <c r="V1555">
        <v>569.15428865103797</v>
      </c>
      <c r="W1555">
        <v>22.799999237060547</v>
      </c>
      <c r="X1555">
        <v>1.1815250217914581</v>
      </c>
      <c r="Y1555">
        <v>1.6550000011920929</v>
      </c>
      <c r="Z1555" t="s">
        <v>310</v>
      </c>
      <c r="AA1555" t="s">
        <v>310</v>
      </c>
      <c r="AB1555" t="s">
        <v>310</v>
      </c>
      <c r="AC1555" t="s">
        <v>310</v>
      </c>
      <c r="AD1555" t="s">
        <v>310</v>
      </c>
      <c r="AE1555">
        <v>12744.554256973213</v>
      </c>
      <c r="AF1555">
        <v>90.049999237060547</v>
      </c>
      <c r="AG1555">
        <v>9.4200000762939453</v>
      </c>
      <c r="AH1555">
        <v>353.15000152587891</v>
      </c>
      <c r="AI1555">
        <v>20.849999666213989</v>
      </c>
      <c r="AJ1555">
        <v>1.3999999761581421</v>
      </c>
      <c r="AK1555">
        <v>6200</v>
      </c>
      <c r="AL1555" t="s">
        <v>310</v>
      </c>
      <c r="AM1555" t="s">
        <v>310</v>
      </c>
      <c r="AN1555" t="s">
        <v>310</v>
      </c>
      <c r="AO1555" t="s">
        <v>310</v>
      </c>
      <c r="AP1555" t="s">
        <v>310</v>
      </c>
      <c r="AQ1555" t="s">
        <v>310</v>
      </c>
      <c r="AR1555">
        <v>34572.146934999568</v>
      </c>
      <c r="AS1555">
        <v>33241.937687157959</v>
      </c>
      <c r="AT1555">
        <v>487.85590493689585</v>
      </c>
      <c r="AU1555">
        <v>619.98390190954592</v>
      </c>
      <c r="AV1555">
        <v>554.34588031121143</v>
      </c>
      <c r="AW1555">
        <v>566.76472128121179</v>
      </c>
      <c r="AX1555">
        <v>564.90010669680794</v>
      </c>
      <c r="AY1555">
        <v>566.48280211958274</v>
      </c>
      <c r="AZ1555">
        <v>3.7731760228253304</v>
      </c>
      <c r="BA1555">
        <v>-8.8087158807036889</v>
      </c>
      <c r="BB1555">
        <v>63.277566616852162</v>
      </c>
      <c r="BC1555">
        <v>953.60085012930551</v>
      </c>
      <c r="BD1555">
        <v>7799.6163351727455</v>
      </c>
      <c r="BE1555" s="33">
        <v>0.14650416684647402</v>
      </c>
      <c r="BF1555" s="33"/>
    </row>
    <row r="1556" spans="3:58" x14ac:dyDescent="0.3">
      <c r="C1556" s="34">
        <v>44285</v>
      </c>
      <c r="D1556">
        <v>20577.286160162766</v>
      </c>
      <c r="E1556">
        <v>177.24938083051723</v>
      </c>
      <c r="F1556">
        <v>619.24829011975885</v>
      </c>
      <c r="G1556">
        <v>988.824578789405</v>
      </c>
      <c r="H1556">
        <v>1331.22165737297</v>
      </c>
      <c r="I1556">
        <v>816.2770379538731</v>
      </c>
      <c r="J1556" t="s">
        <v>310</v>
      </c>
      <c r="K1556">
        <v>286.38416217295287</v>
      </c>
      <c r="L1556">
        <v>327.11040220950701</v>
      </c>
      <c r="M1556">
        <v>348.06912339480141</v>
      </c>
      <c r="N1556">
        <v>1328.8547784273351</v>
      </c>
      <c r="O1556">
        <v>19.352070002271823</v>
      </c>
      <c r="P1556">
        <v>14.434441818094875</v>
      </c>
      <c r="Q1556">
        <v>4.3997937082583496</v>
      </c>
      <c r="R1556">
        <v>1235.6089420399314</v>
      </c>
      <c r="S1556">
        <v>1542.7919997641495</v>
      </c>
      <c r="T1556">
        <v>5399.9091523991738</v>
      </c>
      <c r="U1556">
        <v>2401.3619458238436</v>
      </c>
      <c r="V1556">
        <v>568.28444688647653</v>
      </c>
      <c r="W1556">
        <v>22.799999237060547</v>
      </c>
      <c r="X1556">
        <v>1.2205750346183777</v>
      </c>
      <c r="Y1556">
        <v>1.6399999856948853</v>
      </c>
      <c r="Z1556" t="s">
        <v>310</v>
      </c>
      <c r="AA1556" t="s">
        <v>310</v>
      </c>
      <c r="AB1556" t="s">
        <v>310</v>
      </c>
      <c r="AC1556" t="s">
        <v>310</v>
      </c>
      <c r="AD1556" t="s">
        <v>310</v>
      </c>
      <c r="AE1556">
        <v>12795.412280128368</v>
      </c>
      <c r="AF1556">
        <v>90</v>
      </c>
      <c r="AG1556">
        <v>9.4775002002716064</v>
      </c>
      <c r="AH1556">
        <v>356.72500610351563</v>
      </c>
      <c r="AI1556">
        <v>21.429166634877522</v>
      </c>
      <c r="AJ1556">
        <v>1.3999999761581421</v>
      </c>
      <c r="AK1556">
        <v>6200</v>
      </c>
      <c r="AL1556" t="s">
        <v>310</v>
      </c>
      <c r="AM1556" t="s">
        <v>310</v>
      </c>
      <c r="AN1556" t="s">
        <v>310</v>
      </c>
      <c r="AO1556" t="s">
        <v>310</v>
      </c>
      <c r="AP1556" t="s">
        <v>310</v>
      </c>
      <c r="AQ1556" t="s">
        <v>310</v>
      </c>
      <c r="AR1556">
        <v>34756.36579719685</v>
      </c>
      <c r="AS1556">
        <v>33460.687687430858</v>
      </c>
      <c r="AT1556">
        <v>487.98282069857316</v>
      </c>
      <c r="AU1556">
        <v>620.0002493478911</v>
      </c>
      <c r="AV1556">
        <v>554.47938005725132</v>
      </c>
      <c r="AW1556">
        <v>566.00947235891692</v>
      </c>
      <c r="AX1556">
        <v>564.06793205538168</v>
      </c>
      <c r="AY1556">
        <v>566.44826237979885</v>
      </c>
      <c r="AZ1556">
        <v>3.6708829452187315</v>
      </c>
      <c r="BA1556">
        <v>-8.8426450546549873</v>
      </c>
      <c r="BB1556">
        <v>64.462644081407191</v>
      </c>
      <c r="BC1556">
        <v>946.13424721510853</v>
      </c>
      <c r="BD1556">
        <v>7800.5983368916022</v>
      </c>
      <c r="BE1556" s="33">
        <v>0.15055416462322077</v>
      </c>
      <c r="BF1556" s="33"/>
    </row>
    <row r="1557" spans="3:58" x14ac:dyDescent="0.3">
      <c r="C1557" s="34">
        <v>44286</v>
      </c>
      <c r="D1557">
        <v>20697.051185141769</v>
      </c>
      <c r="E1557">
        <v>175.00389417706032</v>
      </c>
      <c r="F1557">
        <v>619.42504656925121</v>
      </c>
      <c r="G1557">
        <v>989.80443908949849</v>
      </c>
      <c r="H1557">
        <v>1329.9462757400311</v>
      </c>
      <c r="I1557">
        <v>823.84457881288324</v>
      </c>
      <c r="J1557" t="s">
        <v>310</v>
      </c>
      <c r="K1557">
        <v>283.54495779355636</v>
      </c>
      <c r="L1557">
        <v>316.83968656991141</v>
      </c>
      <c r="M1557">
        <v>336.68798468697167</v>
      </c>
      <c r="N1557">
        <v>1326.9934838129143</v>
      </c>
      <c r="O1557">
        <v>19.317121476802168</v>
      </c>
      <c r="P1557">
        <v>14.393450110428889</v>
      </c>
      <c r="Q1557">
        <v>4.4570649827876618</v>
      </c>
      <c r="R1557">
        <v>1239.6545985137184</v>
      </c>
      <c r="S1557">
        <v>1551.1276478627688</v>
      </c>
      <c r="T1557">
        <v>5400.003041102801</v>
      </c>
      <c r="U1557">
        <v>2399.4114915583177</v>
      </c>
      <c r="V1557">
        <v>569.09086688879256</v>
      </c>
      <c r="W1557">
        <v>22.799999237060547</v>
      </c>
      <c r="X1557">
        <v>1.2212500274181366</v>
      </c>
      <c r="Y1557">
        <v>1.6100000143051147</v>
      </c>
      <c r="Z1557" t="s">
        <v>310</v>
      </c>
      <c r="AA1557" t="s">
        <v>310</v>
      </c>
      <c r="AB1557" t="s">
        <v>310</v>
      </c>
      <c r="AC1557" t="s">
        <v>310</v>
      </c>
      <c r="AD1557" t="s">
        <v>310</v>
      </c>
      <c r="AE1557">
        <v>12950.26397034332</v>
      </c>
      <c r="AF1557">
        <v>90</v>
      </c>
      <c r="AG1557">
        <v>9.3450000286102295</v>
      </c>
      <c r="AH1557">
        <v>360.62499237060547</v>
      </c>
      <c r="AI1557">
        <v>24.250000079472859</v>
      </c>
      <c r="AJ1557">
        <v>1.3999999761581421</v>
      </c>
      <c r="AK1557">
        <v>6200</v>
      </c>
      <c r="AL1557" t="s">
        <v>310</v>
      </c>
      <c r="AM1557" t="s">
        <v>310</v>
      </c>
      <c r="AN1557" t="s">
        <v>310</v>
      </c>
      <c r="AO1557" t="s">
        <v>310</v>
      </c>
      <c r="AP1557" t="s">
        <v>310</v>
      </c>
      <c r="AQ1557" t="s">
        <v>310</v>
      </c>
      <c r="AR1557">
        <v>34059.545126910314</v>
      </c>
      <c r="AS1557">
        <v>34312.913216844783</v>
      </c>
      <c r="AT1557">
        <v>486.57209928061536</v>
      </c>
      <c r="AU1557">
        <v>620.04284651314811</v>
      </c>
      <c r="AV1557">
        <v>559.97193213898879</v>
      </c>
      <c r="AW1557">
        <v>567.38783224664166</v>
      </c>
      <c r="AX1557">
        <v>565.11993676780742</v>
      </c>
      <c r="AY1557">
        <v>570.53945476374463</v>
      </c>
      <c r="AZ1557">
        <v>4.3481472412068785</v>
      </c>
      <c r="BA1557">
        <v>-9.4041341504262252</v>
      </c>
      <c r="BB1557">
        <v>55.213748239714931</v>
      </c>
      <c r="BC1557">
        <v>967.50782040466368</v>
      </c>
      <c r="BD1557">
        <v>7798.9821525489169</v>
      </c>
      <c r="BE1557" s="33">
        <v>0.16447500449915728</v>
      </c>
      <c r="BF1557" s="33"/>
    </row>
    <row r="1558" spans="3:58" x14ac:dyDescent="0.3">
      <c r="C1558" s="34">
        <v>44287</v>
      </c>
      <c r="D1558">
        <v>20867.184379728449</v>
      </c>
      <c r="E1558">
        <v>181.01288007681998</v>
      </c>
      <c r="F1558">
        <v>608.02236342540562</v>
      </c>
      <c r="G1558">
        <v>988.62505016532782</v>
      </c>
      <c r="H1558">
        <v>1331.7239882894075</v>
      </c>
      <c r="I1558">
        <v>825.23059875392335</v>
      </c>
      <c r="J1558" t="s">
        <v>310</v>
      </c>
      <c r="K1558">
        <v>277.47342631496366</v>
      </c>
      <c r="L1558">
        <v>309.57824329387461</v>
      </c>
      <c r="M1558">
        <v>332.16589770238613</v>
      </c>
      <c r="N1558">
        <v>1326.1607722067431</v>
      </c>
      <c r="O1558">
        <v>19.46038643134041</v>
      </c>
      <c r="P1558">
        <v>14.52574497485004</v>
      </c>
      <c r="Q1558">
        <v>4.2518194322103238</v>
      </c>
      <c r="R1558">
        <v>1243.310366006132</v>
      </c>
      <c r="S1558">
        <v>1609.7516900314884</v>
      </c>
      <c r="T1558">
        <v>5400.1017288158919</v>
      </c>
      <c r="U1558">
        <v>2400.0729608487109</v>
      </c>
      <c r="V1558">
        <v>567.84570682609763</v>
      </c>
      <c r="W1558">
        <v>22.874999523162842</v>
      </c>
      <c r="X1558">
        <v>1.2073500156402588</v>
      </c>
      <c r="Y1558">
        <v>1.6150000095367432</v>
      </c>
      <c r="Z1558" t="s">
        <v>310</v>
      </c>
      <c r="AA1558" t="s">
        <v>310</v>
      </c>
      <c r="AB1558" t="s">
        <v>310</v>
      </c>
      <c r="AC1558" t="s">
        <v>310</v>
      </c>
      <c r="AD1558" t="s">
        <v>310</v>
      </c>
      <c r="AE1558">
        <v>12775.93802095787</v>
      </c>
      <c r="AF1558">
        <v>90.600002288818359</v>
      </c>
      <c r="AG1558">
        <v>9.3724997043609619</v>
      </c>
      <c r="AH1558">
        <v>368.57499694824219</v>
      </c>
      <c r="AI1558">
        <v>23.883333365122478</v>
      </c>
      <c r="AJ1558">
        <v>1.3999999761581421</v>
      </c>
      <c r="AK1558">
        <v>6200</v>
      </c>
      <c r="AL1558" t="s">
        <v>310</v>
      </c>
      <c r="AM1558" t="s">
        <v>310</v>
      </c>
      <c r="AN1558" t="s">
        <v>310</v>
      </c>
      <c r="AO1558" t="s">
        <v>310</v>
      </c>
      <c r="AP1558" t="s">
        <v>310</v>
      </c>
      <c r="AQ1558" t="s">
        <v>310</v>
      </c>
      <c r="AR1558">
        <v>34749.421277458743</v>
      </c>
      <c r="AS1558">
        <v>31420.231930848018</v>
      </c>
      <c r="AT1558">
        <v>495.48771163595183</v>
      </c>
      <c r="AU1558">
        <v>620.23219215439804</v>
      </c>
      <c r="AV1558">
        <v>554.61701874478752</v>
      </c>
      <c r="AW1558">
        <v>564.27314306216147</v>
      </c>
      <c r="AX1558">
        <v>561.97425903525914</v>
      </c>
      <c r="AY1558">
        <v>566.1541693252484</v>
      </c>
      <c r="AZ1558">
        <v>4.4147026012956792</v>
      </c>
      <c r="BA1558">
        <v>-9.2448273583810945</v>
      </c>
      <c r="BB1558">
        <v>51.348131295971278</v>
      </c>
      <c r="BC1558">
        <v>938.69029709721087</v>
      </c>
      <c r="BD1558">
        <v>7797.7574822212482</v>
      </c>
      <c r="BE1558" s="33">
        <v>0.16966249980032444</v>
      </c>
      <c r="BF1558" s="33"/>
    </row>
    <row r="1559" spans="3:58" x14ac:dyDescent="0.3">
      <c r="C1559" s="34">
        <v>44288</v>
      </c>
      <c r="D1559">
        <v>21003.047033750005</v>
      </c>
      <c r="E1559">
        <v>179.97969180368679</v>
      </c>
      <c r="F1559">
        <v>602.52562698446468</v>
      </c>
      <c r="G1559">
        <v>989.00633470925914</v>
      </c>
      <c r="H1559">
        <v>1330.0861241283169</v>
      </c>
      <c r="I1559">
        <v>825.49077370858163</v>
      </c>
      <c r="J1559" t="s">
        <v>310</v>
      </c>
      <c r="K1559">
        <v>277.08786377313305</v>
      </c>
      <c r="L1559">
        <v>320.70014926533844</v>
      </c>
      <c r="M1559">
        <v>335.82256380371587</v>
      </c>
      <c r="N1559">
        <v>1322.0016359738352</v>
      </c>
      <c r="O1559">
        <v>19.586592193037053</v>
      </c>
      <c r="P1559">
        <v>14.648523286881145</v>
      </c>
      <c r="Q1559">
        <v>3.9792383325956648</v>
      </c>
      <c r="R1559">
        <v>1219.9692556388463</v>
      </c>
      <c r="S1559">
        <v>1580.9015115294812</v>
      </c>
      <c r="T1559">
        <v>5400.1605472711808</v>
      </c>
      <c r="U1559">
        <v>2401.8595826424862</v>
      </c>
      <c r="V1559">
        <v>567.7749089437923</v>
      </c>
      <c r="W1559">
        <v>22.899999618530273</v>
      </c>
      <c r="X1559">
        <v>1.1126000285148621</v>
      </c>
      <c r="Y1559">
        <v>1.6800000369548798</v>
      </c>
      <c r="Z1559" t="s">
        <v>310</v>
      </c>
      <c r="AA1559" t="s">
        <v>310</v>
      </c>
      <c r="AB1559" t="s">
        <v>310</v>
      </c>
      <c r="AC1559" t="s">
        <v>310</v>
      </c>
      <c r="AD1559" t="s">
        <v>310</v>
      </c>
      <c r="AE1559">
        <v>12755.556042777485</v>
      </c>
      <c r="AF1559">
        <v>90.500001907348633</v>
      </c>
      <c r="AG1559">
        <v>9.5425000190734863</v>
      </c>
      <c r="AH1559">
        <v>356.90000915527344</v>
      </c>
      <c r="AI1559">
        <v>17.833333253860474</v>
      </c>
      <c r="AJ1559">
        <v>1.550000011920929</v>
      </c>
      <c r="AK1559">
        <v>6200</v>
      </c>
      <c r="AL1559" t="s">
        <v>310</v>
      </c>
      <c r="AM1559" t="s">
        <v>310</v>
      </c>
      <c r="AN1559" t="s">
        <v>310</v>
      </c>
      <c r="AO1559" t="s">
        <v>310</v>
      </c>
      <c r="AP1559" t="s">
        <v>310</v>
      </c>
      <c r="AQ1559" t="s">
        <v>310</v>
      </c>
      <c r="AR1559">
        <v>35912.642292162644</v>
      </c>
      <c r="AS1559">
        <v>30905.098328858239</v>
      </c>
      <c r="AT1559">
        <v>496.09172464245631</v>
      </c>
      <c r="AU1559">
        <v>619.97308252218954</v>
      </c>
      <c r="AV1559">
        <v>551.04947688123514</v>
      </c>
      <c r="AW1559">
        <v>560.3405611199463</v>
      </c>
      <c r="AX1559">
        <v>557.8707416691642</v>
      </c>
      <c r="AY1559">
        <v>562.63920035585556</v>
      </c>
      <c r="AZ1559">
        <v>4.2279523414106999</v>
      </c>
      <c r="BA1559">
        <v>-9.2085125647421613</v>
      </c>
      <c r="BB1559">
        <v>54.316325715388778</v>
      </c>
      <c r="BC1559">
        <v>920.69446784284207</v>
      </c>
      <c r="BD1559">
        <v>7799.3270929864975</v>
      </c>
      <c r="BE1559" s="33">
        <v>0.13617499855657419</v>
      </c>
      <c r="BF1559" s="33"/>
    </row>
    <row r="1560" spans="3:58" x14ac:dyDescent="0.3">
      <c r="C1560" s="34">
        <v>44289</v>
      </c>
      <c r="D1560">
        <v>20973.777356506478</v>
      </c>
      <c r="E1560">
        <v>178.4645567712968</v>
      </c>
      <c r="F1560">
        <v>602.44825944174147</v>
      </c>
      <c r="G1560">
        <v>988.66404221032724</v>
      </c>
      <c r="H1560">
        <v>1330.7161304901019</v>
      </c>
      <c r="I1560">
        <v>827.34024760423074</v>
      </c>
      <c r="J1560" t="s">
        <v>310</v>
      </c>
      <c r="K1560">
        <v>283.60083335922661</v>
      </c>
      <c r="L1560">
        <v>327.00539170545102</v>
      </c>
      <c r="M1560">
        <v>339.43473855817024</v>
      </c>
      <c r="N1560">
        <v>1322.0165997745057</v>
      </c>
      <c r="O1560">
        <v>19.598400662714287</v>
      </c>
      <c r="P1560">
        <v>14.649331042174373</v>
      </c>
      <c r="Q1560">
        <v>4.0521318773605257</v>
      </c>
      <c r="R1560">
        <v>1219.428071514752</v>
      </c>
      <c r="S1560">
        <v>1626.2665423517451</v>
      </c>
      <c r="T1560">
        <v>5400.0314641983687</v>
      </c>
      <c r="U1560">
        <v>2397.5488001357771</v>
      </c>
      <c r="V1560">
        <v>566.88095545538749</v>
      </c>
      <c r="W1560">
        <v>23.425000190734863</v>
      </c>
      <c r="X1560">
        <v>1.052174985408783</v>
      </c>
      <c r="Y1560">
        <v>1.7900000512599945</v>
      </c>
      <c r="Z1560" t="s">
        <v>310</v>
      </c>
      <c r="AA1560" t="s">
        <v>310</v>
      </c>
      <c r="AB1560" t="s">
        <v>310</v>
      </c>
      <c r="AC1560" t="s">
        <v>310</v>
      </c>
      <c r="AD1560" t="s">
        <v>310</v>
      </c>
      <c r="AE1560">
        <v>12850.813785403961</v>
      </c>
      <c r="AF1560">
        <v>90.100000381469727</v>
      </c>
      <c r="AG1560">
        <v>9.5074996948242188</v>
      </c>
      <c r="AH1560">
        <v>352.12500762939453</v>
      </c>
      <c r="AI1560">
        <v>17.300000667572021</v>
      </c>
      <c r="AJ1560">
        <v>1.6000000238418579</v>
      </c>
      <c r="AK1560">
        <v>6200</v>
      </c>
      <c r="AL1560" t="s">
        <v>310</v>
      </c>
      <c r="AM1560" t="s">
        <v>310</v>
      </c>
      <c r="AN1560" t="s">
        <v>310</v>
      </c>
      <c r="AO1560" t="s">
        <v>310</v>
      </c>
      <c r="AP1560" t="s">
        <v>310</v>
      </c>
      <c r="AQ1560" t="s">
        <v>310</v>
      </c>
      <c r="AR1560">
        <v>36226.840789860529</v>
      </c>
      <c r="AS1560">
        <v>31094.846436911914</v>
      </c>
      <c r="AT1560">
        <v>495.17757648241724</v>
      </c>
      <c r="AU1560">
        <v>619.99511901951701</v>
      </c>
      <c r="AV1560">
        <v>549.47385786932034</v>
      </c>
      <c r="AW1560">
        <v>560.0166083542789</v>
      </c>
      <c r="AX1560">
        <v>557.64232576132406</v>
      </c>
      <c r="AY1560">
        <v>561.54380334677705</v>
      </c>
      <c r="AZ1560">
        <v>3.9079999429438672</v>
      </c>
      <c r="BA1560">
        <v>-9.0074469665785557</v>
      </c>
      <c r="BB1560">
        <v>55.968611316838306</v>
      </c>
      <c r="BC1560">
        <v>893.72947490851675</v>
      </c>
      <c r="BD1560">
        <v>7798.5904234473956</v>
      </c>
      <c r="BE1560" s="33">
        <v>0.13138750257591406</v>
      </c>
      <c r="BF1560" s="33"/>
    </row>
    <row r="1561" spans="3:58" x14ac:dyDescent="0.3">
      <c r="C1561" s="34">
        <v>44290</v>
      </c>
      <c r="D1561">
        <v>20681.726058951179</v>
      </c>
      <c r="E1561">
        <v>178.06720416302355</v>
      </c>
      <c r="F1561">
        <v>602.24228648324572</v>
      </c>
      <c r="G1561">
        <v>987.89967033034259</v>
      </c>
      <c r="H1561">
        <v>1329.9890627923419</v>
      </c>
      <c r="I1561">
        <v>826.39634341092142</v>
      </c>
      <c r="J1561" t="s">
        <v>310</v>
      </c>
      <c r="K1561">
        <v>286.45254817941759</v>
      </c>
      <c r="L1561">
        <v>329.78045213770838</v>
      </c>
      <c r="M1561">
        <v>343.18453640142445</v>
      </c>
      <c r="N1561">
        <v>1320.7847512923836</v>
      </c>
      <c r="O1561">
        <v>19.465647381440828</v>
      </c>
      <c r="P1561">
        <v>14.516734951967955</v>
      </c>
      <c r="Q1561">
        <v>4.0222750615066429</v>
      </c>
      <c r="R1561">
        <v>1211.288953520243</v>
      </c>
      <c r="S1561">
        <v>1586.3484395202145</v>
      </c>
      <c r="T1561">
        <v>5399.9749565542588</v>
      </c>
      <c r="U1561">
        <v>2399.3252361051682</v>
      </c>
      <c r="V1561">
        <v>567.79143619527235</v>
      </c>
      <c r="W1561">
        <v>23.074999809265137</v>
      </c>
      <c r="X1561">
        <v>1.0231500267982483</v>
      </c>
      <c r="Y1561">
        <v>1.9400000274181366</v>
      </c>
      <c r="Z1561" t="s">
        <v>310</v>
      </c>
      <c r="AA1561" t="s">
        <v>310</v>
      </c>
      <c r="AB1561" t="s">
        <v>310</v>
      </c>
      <c r="AC1561" t="s">
        <v>310</v>
      </c>
      <c r="AD1561" t="s">
        <v>310</v>
      </c>
      <c r="AE1561">
        <v>12994.77428387186</v>
      </c>
      <c r="AF1561">
        <v>90.30000114440918</v>
      </c>
      <c r="AG1561">
        <v>9.502500057220459</v>
      </c>
      <c r="AH1561">
        <v>355.77500152587891</v>
      </c>
      <c r="AI1561">
        <v>18.495833873748779</v>
      </c>
      <c r="AJ1561">
        <v>1.6000000238418579</v>
      </c>
      <c r="AK1561">
        <v>6200</v>
      </c>
      <c r="AL1561" t="s">
        <v>310</v>
      </c>
      <c r="AM1561" t="s">
        <v>310</v>
      </c>
      <c r="AN1561" t="s">
        <v>310</v>
      </c>
      <c r="AO1561" t="s">
        <v>310</v>
      </c>
      <c r="AP1561" t="s">
        <v>310</v>
      </c>
      <c r="AQ1561" t="s">
        <v>310</v>
      </c>
      <c r="AR1561">
        <v>36303.749469947237</v>
      </c>
      <c r="AS1561">
        <v>31243.704959517712</v>
      </c>
      <c r="AT1561">
        <v>492.59786815720747</v>
      </c>
      <c r="AU1561">
        <v>619.99106133185876</v>
      </c>
      <c r="AV1561">
        <v>547.9711567955751</v>
      </c>
      <c r="AW1561">
        <v>560.7051231975031</v>
      </c>
      <c r="AX1561">
        <v>558.67624071482953</v>
      </c>
      <c r="AY1561">
        <v>560.52620845630679</v>
      </c>
      <c r="AZ1561">
        <v>3.6967593419089853</v>
      </c>
      <c r="BA1561">
        <v>-8.9079413135011212</v>
      </c>
      <c r="BB1561">
        <v>58.617288068828898</v>
      </c>
      <c r="BC1561">
        <v>877.7530765528885</v>
      </c>
      <c r="BD1561">
        <v>7800.4112345639933</v>
      </c>
      <c r="BE1561" s="33">
        <v>0.1258499970038732</v>
      </c>
      <c r="BF1561" s="33"/>
    </row>
    <row r="1562" spans="3:58" x14ac:dyDescent="0.3">
      <c r="C1562" s="34">
        <v>44291</v>
      </c>
      <c r="D1562">
        <v>20500.480621518698</v>
      </c>
      <c r="E1562">
        <v>177.94390878426265</v>
      </c>
      <c r="F1562">
        <v>601.85341554475099</v>
      </c>
      <c r="G1562">
        <v>988.25713111135542</v>
      </c>
      <c r="H1562">
        <v>1330.0667791617172</v>
      </c>
      <c r="I1562">
        <v>824.91700504181608</v>
      </c>
      <c r="J1562" t="s">
        <v>310</v>
      </c>
      <c r="K1562">
        <v>287.81995446623108</v>
      </c>
      <c r="L1562">
        <v>337.23858173600547</v>
      </c>
      <c r="M1562">
        <v>346.82277504661209</v>
      </c>
      <c r="N1562">
        <v>1320.9416203030189</v>
      </c>
      <c r="O1562">
        <v>19.454451225782634</v>
      </c>
      <c r="P1562">
        <v>14.516152423998792</v>
      </c>
      <c r="Q1562">
        <v>3.9266988072163871</v>
      </c>
      <c r="R1562">
        <v>1201.7763809226174</v>
      </c>
      <c r="S1562">
        <v>1612.03482215903</v>
      </c>
      <c r="T1562">
        <v>5400.0388238915721</v>
      </c>
      <c r="U1562">
        <v>2400.4195183449406</v>
      </c>
      <c r="V1562">
        <v>568.69872504465707</v>
      </c>
      <c r="W1562">
        <v>22.750000476837158</v>
      </c>
      <c r="X1562">
        <v>0.98057502508163452</v>
      </c>
      <c r="Y1562">
        <v>1.9950000047683716</v>
      </c>
      <c r="Z1562" t="s">
        <v>310</v>
      </c>
      <c r="AA1562" t="s">
        <v>310</v>
      </c>
      <c r="AB1562" t="s">
        <v>310</v>
      </c>
      <c r="AC1562" t="s">
        <v>310</v>
      </c>
      <c r="AD1562" t="s">
        <v>310</v>
      </c>
      <c r="AE1562">
        <v>13121.377061935071</v>
      </c>
      <c r="AF1562">
        <v>90.700002670288086</v>
      </c>
      <c r="AG1562">
        <v>9.5249998569488525</v>
      </c>
      <c r="AH1562">
        <v>361.79999542236328</v>
      </c>
      <c r="AI1562">
        <v>18.862499713897705</v>
      </c>
      <c r="AJ1562">
        <v>2.8000000417232513</v>
      </c>
      <c r="AK1562">
        <v>6200</v>
      </c>
      <c r="AL1562" t="s">
        <v>310</v>
      </c>
      <c r="AM1562" t="s">
        <v>310</v>
      </c>
      <c r="AN1562" t="s">
        <v>310</v>
      </c>
      <c r="AO1562" t="s">
        <v>310</v>
      </c>
      <c r="AP1562" t="s">
        <v>310</v>
      </c>
      <c r="AQ1562" t="s">
        <v>310</v>
      </c>
      <c r="AR1562">
        <v>36599.616974293531</v>
      </c>
      <c r="AS1562">
        <v>31338.901958555984</v>
      </c>
      <c r="AT1562">
        <v>490.82783527362761</v>
      </c>
      <c r="AU1562">
        <v>620.02125470366411</v>
      </c>
      <c r="AV1562">
        <v>546.13284668606707</v>
      </c>
      <c r="AW1562">
        <v>558.56083633482262</v>
      </c>
      <c r="AX1562">
        <v>556.40958854498228</v>
      </c>
      <c r="AY1562">
        <v>558.56770753526371</v>
      </c>
      <c r="AZ1562">
        <v>3.6158796570490144</v>
      </c>
      <c r="BA1562">
        <v>-8.7178817164599032</v>
      </c>
      <c r="BB1562">
        <v>64.177530244504027</v>
      </c>
      <c r="BC1562">
        <v>856.62761409759128</v>
      </c>
      <c r="BD1562">
        <v>7799.1445536370438</v>
      </c>
      <c r="BE1562" s="33">
        <v>0.1359375019868215</v>
      </c>
      <c r="BF1562" s="33"/>
    </row>
    <row r="1563" spans="3:58" x14ac:dyDescent="0.3">
      <c r="C1563" s="34">
        <v>44292</v>
      </c>
      <c r="D1563">
        <v>20501.21844916623</v>
      </c>
      <c r="E1563">
        <v>180.22479943274806</v>
      </c>
      <c r="F1563">
        <v>602.01737429680747</v>
      </c>
      <c r="G1563">
        <v>988.45081343723996</v>
      </c>
      <c r="H1563">
        <v>1330.0088356531842</v>
      </c>
      <c r="I1563">
        <v>829.63488525175796</v>
      </c>
      <c r="J1563" t="s">
        <v>310</v>
      </c>
      <c r="K1563">
        <v>291.64599784888554</v>
      </c>
      <c r="L1563">
        <v>349.67168387477994</v>
      </c>
      <c r="M1563">
        <v>357.84614357556052</v>
      </c>
      <c r="N1563">
        <v>1321.9580688816206</v>
      </c>
      <c r="O1563">
        <v>19.513999778116894</v>
      </c>
      <c r="P1563">
        <v>14.573528261021512</v>
      </c>
      <c r="Q1563">
        <v>4.0269914796758366</v>
      </c>
      <c r="R1563">
        <v>1199.1624963611389</v>
      </c>
      <c r="S1563">
        <v>1562.454584510207</v>
      </c>
      <c r="T1563">
        <v>5399.9795726622451</v>
      </c>
      <c r="U1563">
        <v>2399.3396305215433</v>
      </c>
      <c r="V1563">
        <v>568.63072618652768</v>
      </c>
      <c r="W1563">
        <v>22.774999618530273</v>
      </c>
      <c r="X1563">
        <v>0.97660002112388611</v>
      </c>
      <c r="Y1563">
        <v>1.9249999821186066</v>
      </c>
      <c r="Z1563" t="s">
        <v>310</v>
      </c>
      <c r="AA1563" t="s">
        <v>310</v>
      </c>
      <c r="AB1563" t="s">
        <v>310</v>
      </c>
      <c r="AC1563" t="s">
        <v>310</v>
      </c>
      <c r="AD1563" t="s">
        <v>310</v>
      </c>
      <c r="AE1563">
        <v>13246.898866423653</v>
      </c>
      <c r="AF1563">
        <v>90.575000762939453</v>
      </c>
      <c r="AG1563">
        <v>9.5074999332427979</v>
      </c>
      <c r="AH1563">
        <v>364.82498931884766</v>
      </c>
      <c r="AI1563">
        <v>20.454166332880657</v>
      </c>
      <c r="AJ1563">
        <v>3.1249999403953552</v>
      </c>
      <c r="AK1563">
        <v>6200</v>
      </c>
      <c r="AL1563" t="s">
        <v>310</v>
      </c>
      <c r="AM1563" t="s">
        <v>310</v>
      </c>
      <c r="AN1563" t="s">
        <v>310</v>
      </c>
      <c r="AO1563" t="s">
        <v>310</v>
      </c>
      <c r="AP1563" t="s">
        <v>310</v>
      </c>
      <c r="AQ1563" t="s">
        <v>310</v>
      </c>
      <c r="AR1563">
        <v>36962.757409189551</v>
      </c>
      <c r="AS1563">
        <v>31351.228357541295</v>
      </c>
      <c r="AT1563">
        <v>491.14770193718613</v>
      </c>
      <c r="AU1563">
        <v>620.00585040206352</v>
      </c>
      <c r="AV1563">
        <v>547.60636030118758</v>
      </c>
      <c r="AW1563">
        <v>559.85404857090657</v>
      </c>
      <c r="AX1563">
        <v>557.45668280620191</v>
      </c>
      <c r="AY1563">
        <v>559.82028772351475</v>
      </c>
      <c r="AZ1563">
        <v>3.9540918067587536</v>
      </c>
      <c r="BA1563">
        <v>-8.5758006784845264</v>
      </c>
      <c r="BB1563">
        <v>71.046754233876811</v>
      </c>
      <c r="BC1563">
        <v>846.34560944168175</v>
      </c>
      <c r="BD1563">
        <v>7800.4546477673148</v>
      </c>
      <c r="BE1563" s="33">
        <v>0.148199995358785</v>
      </c>
      <c r="BF1563" s="33"/>
    </row>
    <row r="1564" spans="3:58" x14ac:dyDescent="0.3">
      <c r="C1564" s="34">
        <v>44293</v>
      </c>
      <c r="D1564">
        <v>19992.632011699839</v>
      </c>
      <c r="E1564">
        <v>182.37136782052875</v>
      </c>
      <c r="F1564">
        <v>594.98792430647507</v>
      </c>
      <c r="G1564">
        <v>989.86413539117098</v>
      </c>
      <c r="H1564">
        <v>1330.5010600682076</v>
      </c>
      <c r="I1564">
        <v>835.43754713633837</v>
      </c>
      <c r="J1564" t="s">
        <v>310</v>
      </c>
      <c r="K1564">
        <v>297.74471263143528</v>
      </c>
      <c r="L1564">
        <v>343.35857235691805</v>
      </c>
      <c r="M1564">
        <v>354.24130610616044</v>
      </c>
      <c r="N1564">
        <v>1321.6224298598286</v>
      </c>
      <c r="O1564">
        <v>19.564348436224023</v>
      </c>
      <c r="P1564">
        <v>14.628867255013368</v>
      </c>
      <c r="Q1564">
        <v>4.0382009150679234</v>
      </c>
      <c r="R1564">
        <v>1204.9020583211302</v>
      </c>
      <c r="S1564">
        <v>1545.5602758755176</v>
      </c>
      <c r="T1564">
        <v>5400.0433632641261</v>
      </c>
      <c r="U1564">
        <v>2398.6532347124789</v>
      </c>
      <c r="V1564">
        <v>567.46231949495609</v>
      </c>
      <c r="W1564">
        <v>22.874999523162842</v>
      </c>
      <c r="X1564">
        <v>0.95192499458789825</v>
      </c>
      <c r="Y1564">
        <v>2.004999965429306</v>
      </c>
      <c r="Z1564" t="s">
        <v>310</v>
      </c>
      <c r="AA1564" t="s">
        <v>310</v>
      </c>
      <c r="AB1564" t="s">
        <v>310</v>
      </c>
      <c r="AC1564" t="s">
        <v>310</v>
      </c>
      <c r="AD1564" t="s">
        <v>310</v>
      </c>
      <c r="AE1564">
        <v>13132.152096166501</v>
      </c>
      <c r="AF1564">
        <v>90.42500114440918</v>
      </c>
      <c r="AG1564">
        <v>7.4750001430511475</v>
      </c>
      <c r="AH1564">
        <v>365.37499237060547</v>
      </c>
      <c r="AI1564">
        <v>19.579166412353516</v>
      </c>
      <c r="AJ1564">
        <v>3.3999999761581421</v>
      </c>
      <c r="AK1564">
        <v>6200</v>
      </c>
      <c r="AL1564" t="s">
        <v>310</v>
      </c>
      <c r="AM1564" t="s">
        <v>310</v>
      </c>
      <c r="AN1564" t="s">
        <v>310</v>
      </c>
      <c r="AO1564" t="s">
        <v>310</v>
      </c>
      <c r="AP1564" t="s">
        <v>310</v>
      </c>
      <c r="AQ1564" t="s">
        <v>310</v>
      </c>
      <c r="AR1564">
        <v>36660.866538274837</v>
      </c>
      <c r="AS1564">
        <v>29296.99211997505</v>
      </c>
      <c r="AT1564">
        <v>493.43381509823558</v>
      </c>
      <c r="AU1564">
        <v>612.56283418741339</v>
      </c>
      <c r="AV1564">
        <v>541.15248325684172</v>
      </c>
      <c r="AW1564">
        <v>552.94458548192483</v>
      </c>
      <c r="AX1564">
        <v>550.04548059107321</v>
      </c>
      <c r="AY1564">
        <v>553.28083992770428</v>
      </c>
      <c r="AZ1564">
        <v>4.2637815815157953</v>
      </c>
      <c r="BA1564">
        <v>-8.6656178294292072</v>
      </c>
      <c r="BB1564">
        <v>66.461394668130794</v>
      </c>
      <c r="BC1564">
        <v>964.53251046872003</v>
      </c>
      <c r="BD1564">
        <v>7798.9463103392281</v>
      </c>
      <c r="BE1564" s="33">
        <v>0.13385000204046568</v>
      </c>
      <c r="BF1564" s="33"/>
    </row>
    <row r="1565" spans="3:58" x14ac:dyDescent="0.3">
      <c r="C1565" s="34">
        <v>44294</v>
      </c>
      <c r="D1565">
        <v>20500.205555133824</v>
      </c>
      <c r="E1565">
        <v>183.7390699803656</v>
      </c>
      <c r="F1565">
        <v>567.50411007043624</v>
      </c>
      <c r="G1565">
        <v>990.22167469222336</v>
      </c>
      <c r="H1565">
        <v>1330.2295860056947</v>
      </c>
      <c r="I1565">
        <v>836.39139382769338</v>
      </c>
      <c r="J1565" t="s">
        <v>310</v>
      </c>
      <c r="K1565">
        <v>300.44374570408951</v>
      </c>
      <c r="L1565">
        <v>347.4293391778275</v>
      </c>
      <c r="M1565">
        <v>355.43460724403519</v>
      </c>
      <c r="N1565">
        <v>1320.0787941049437</v>
      </c>
      <c r="O1565">
        <v>19.677641742281363</v>
      </c>
      <c r="P1565">
        <v>14.735748937575595</v>
      </c>
      <c r="Q1565">
        <v>3.6239198258451268</v>
      </c>
      <c r="R1565">
        <v>1197.8874384260423</v>
      </c>
      <c r="S1565">
        <v>1541.022988808</v>
      </c>
      <c r="T1565">
        <v>5399.9740958328493</v>
      </c>
      <c r="U1565">
        <v>2400.4406782223468</v>
      </c>
      <c r="V1565">
        <v>566.48451766282005</v>
      </c>
      <c r="W1565">
        <v>22.899999618530273</v>
      </c>
      <c r="X1565">
        <v>0.96597498655319214</v>
      </c>
      <c r="Y1565">
        <v>1.9650000333786011</v>
      </c>
      <c r="Z1565" t="s">
        <v>310</v>
      </c>
      <c r="AA1565" t="s">
        <v>310</v>
      </c>
      <c r="AB1565" t="s">
        <v>310</v>
      </c>
      <c r="AC1565" t="s">
        <v>310</v>
      </c>
      <c r="AD1565" t="s">
        <v>310</v>
      </c>
      <c r="AE1565">
        <v>13116.704834523145</v>
      </c>
      <c r="AF1565">
        <v>90.400001525878906</v>
      </c>
      <c r="AG1565">
        <v>9.0200002193450928</v>
      </c>
      <c r="AH1565">
        <v>364.94998931884766</v>
      </c>
      <c r="AI1565">
        <v>20.045832872390747</v>
      </c>
      <c r="AJ1565">
        <v>3.5</v>
      </c>
      <c r="AK1565">
        <v>6200</v>
      </c>
      <c r="AL1565" t="s">
        <v>310</v>
      </c>
      <c r="AM1565" t="s">
        <v>310</v>
      </c>
      <c r="AN1565" t="s">
        <v>310</v>
      </c>
      <c r="AO1565" t="s">
        <v>310</v>
      </c>
      <c r="AP1565" t="s">
        <v>310</v>
      </c>
      <c r="AQ1565" t="s">
        <v>310</v>
      </c>
      <c r="AR1565">
        <v>37884.563104557034</v>
      </c>
      <c r="AS1565">
        <v>23027.123257382435</v>
      </c>
      <c r="AT1565">
        <v>490.4719588719837</v>
      </c>
      <c r="AU1565">
        <v>583.52063338107405</v>
      </c>
      <c r="AV1565">
        <v>509.30767811123548</v>
      </c>
      <c r="AW1565">
        <v>521.66189878822263</v>
      </c>
      <c r="AX1565">
        <v>517.55360542608446</v>
      </c>
      <c r="AY1565">
        <v>520.42648526794437</v>
      </c>
      <c r="AZ1565">
        <v>3.8555472285450998</v>
      </c>
      <c r="BA1565">
        <v>-8.726964300914025</v>
      </c>
      <c r="BB1565">
        <v>67.181486048191033</v>
      </c>
      <c r="BC1565">
        <v>943.62634355975672</v>
      </c>
      <c r="BD1565">
        <v>7799.8785096003312</v>
      </c>
      <c r="BE1565" s="33">
        <v>0.13042916730046272</v>
      </c>
      <c r="BF1565" s="33"/>
    </row>
    <row r="1566" spans="3:58" x14ac:dyDescent="0.3">
      <c r="C1566" s="34">
        <v>44295</v>
      </c>
      <c r="D1566">
        <v>20500.141708999348</v>
      </c>
      <c r="E1566">
        <v>182.90947010949532</v>
      </c>
      <c r="F1566">
        <v>564.46101073835689</v>
      </c>
      <c r="G1566">
        <v>990.72021410219577</v>
      </c>
      <c r="H1566">
        <v>1330.0602288986047</v>
      </c>
      <c r="I1566">
        <v>831.59094176071335</v>
      </c>
      <c r="J1566" t="s">
        <v>310</v>
      </c>
      <c r="K1566">
        <v>307.40582142291845</v>
      </c>
      <c r="L1566">
        <v>364.08134899456047</v>
      </c>
      <c r="M1566">
        <v>364.11952180761392</v>
      </c>
      <c r="N1566">
        <v>1319.8764754156091</v>
      </c>
      <c r="O1566">
        <v>19.669984759545574</v>
      </c>
      <c r="P1566">
        <v>14.727463009810117</v>
      </c>
      <c r="Q1566">
        <v>3.6454044678219559</v>
      </c>
      <c r="R1566">
        <v>1180.7300313528967</v>
      </c>
      <c r="S1566">
        <v>1528.6948478536995</v>
      </c>
      <c r="T1566">
        <v>5399.9964265248273</v>
      </c>
      <c r="U1566">
        <v>2398.592416897241</v>
      </c>
      <c r="V1566">
        <v>567.08832594474222</v>
      </c>
      <c r="W1566">
        <v>23.500000476837158</v>
      </c>
      <c r="X1566">
        <v>0.96049998700618744</v>
      </c>
      <c r="Y1566">
        <v>2.0149999856948853</v>
      </c>
      <c r="Z1566" t="s">
        <v>310</v>
      </c>
      <c r="AA1566" t="s">
        <v>310</v>
      </c>
      <c r="AB1566" t="s">
        <v>310</v>
      </c>
      <c r="AC1566" t="s">
        <v>310</v>
      </c>
      <c r="AD1566" t="s">
        <v>310</v>
      </c>
      <c r="AE1566">
        <v>13235.850357271232</v>
      </c>
      <c r="AF1566">
        <v>90.549999237060547</v>
      </c>
      <c r="AG1566">
        <v>9.692500114440918</v>
      </c>
      <c r="AH1566">
        <v>362.77500152587891</v>
      </c>
      <c r="AI1566">
        <v>19.379166682561237</v>
      </c>
      <c r="AJ1566">
        <v>2.6750000715255737</v>
      </c>
      <c r="AK1566">
        <v>6200</v>
      </c>
      <c r="AL1566" t="s">
        <v>310</v>
      </c>
      <c r="AM1566" t="s">
        <v>310</v>
      </c>
      <c r="AN1566" t="s">
        <v>310</v>
      </c>
      <c r="AO1566" t="s">
        <v>310</v>
      </c>
      <c r="AP1566" t="s">
        <v>310</v>
      </c>
      <c r="AQ1566" t="s">
        <v>310</v>
      </c>
      <c r="AR1566">
        <v>38501.614353117155</v>
      </c>
      <c r="AS1566">
        <v>22602.605690552577</v>
      </c>
      <c r="AT1566">
        <v>489.60002530480239</v>
      </c>
      <c r="AU1566">
        <v>579.93654386852177</v>
      </c>
      <c r="AV1566">
        <v>508.77249524443545</v>
      </c>
      <c r="AW1566">
        <v>520.85277700159202</v>
      </c>
      <c r="AX1566">
        <v>516.81128632582988</v>
      </c>
      <c r="AY1566">
        <v>520.16578847083395</v>
      </c>
      <c r="AZ1566">
        <v>4.4408340181056669</v>
      </c>
      <c r="BA1566">
        <v>-8.5816814966932817</v>
      </c>
      <c r="BB1566">
        <v>76.526121385848555</v>
      </c>
      <c r="BC1566">
        <v>1008.182245620384</v>
      </c>
      <c r="BD1566">
        <v>7800.2234843856713</v>
      </c>
      <c r="BE1566" s="33">
        <v>0.13005833514034748</v>
      </c>
      <c r="BF1566" s="33"/>
    </row>
    <row r="1567" spans="3:58" x14ac:dyDescent="0.3">
      <c r="C1567" s="34">
        <v>44296</v>
      </c>
      <c r="D1567">
        <v>20500.935392150375</v>
      </c>
      <c r="E1567">
        <v>182.09380193763189</v>
      </c>
      <c r="F1567">
        <v>564.75021187604534</v>
      </c>
      <c r="G1567">
        <v>990.65063417657836</v>
      </c>
      <c r="H1567">
        <v>1330.2036279100892</v>
      </c>
      <c r="I1567">
        <v>824.81515122313351</v>
      </c>
      <c r="J1567" t="s">
        <v>310</v>
      </c>
      <c r="K1567">
        <v>287.04327968316642</v>
      </c>
      <c r="L1567">
        <v>330.20058805577531</v>
      </c>
      <c r="M1567">
        <v>343.92192521984936</v>
      </c>
      <c r="N1567">
        <v>1320.8974303361322</v>
      </c>
      <c r="O1567">
        <v>19.82096743425797</v>
      </c>
      <c r="P1567">
        <v>14.884857009744314</v>
      </c>
      <c r="Q1567">
        <v>3.543181933452455</v>
      </c>
      <c r="R1567">
        <v>1162.2731644902799</v>
      </c>
      <c r="S1567">
        <v>1528.7323231656237</v>
      </c>
      <c r="T1567">
        <v>5400.0552843211499</v>
      </c>
      <c r="U1567">
        <v>2401.7485184820748</v>
      </c>
      <c r="V1567">
        <v>565.91687244093873</v>
      </c>
      <c r="W1567">
        <v>23.099999904632568</v>
      </c>
      <c r="X1567">
        <v>0.95760001242160797</v>
      </c>
      <c r="Y1567">
        <v>2.0399999618530273</v>
      </c>
      <c r="Z1567" t="s">
        <v>310</v>
      </c>
      <c r="AA1567" t="s">
        <v>310</v>
      </c>
      <c r="AB1567" t="s">
        <v>310</v>
      </c>
      <c r="AC1567" t="s">
        <v>310</v>
      </c>
      <c r="AD1567" t="s">
        <v>310</v>
      </c>
      <c r="AE1567">
        <v>13098.896686042812</v>
      </c>
      <c r="AF1567">
        <v>90.599998474121094</v>
      </c>
      <c r="AG1567">
        <v>9.6475002765655518</v>
      </c>
      <c r="AH1567">
        <v>363.52500152587891</v>
      </c>
      <c r="AI1567">
        <v>19.34166653951009</v>
      </c>
      <c r="AJ1567">
        <v>2.4000000953674316</v>
      </c>
      <c r="AK1567">
        <v>6200</v>
      </c>
      <c r="AL1567" t="s">
        <v>310</v>
      </c>
      <c r="AM1567" t="s">
        <v>310</v>
      </c>
      <c r="AN1567" t="s">
        <v>310</v>
      </c>
      <c r="AO1567" t="s">
        <v>310</v>
      </c>
      <c r="AP1567" t="s">
        <v>310</v>
      </c>
      <c r="AQ1567" t="s">
        <v>310</v>
      </c>
      <c r="AR1567">
        <v>37808.275670581235</v>
      </c>
      <c r="AS1567">
        <v>23113.671590953734</v>
      </c>
      <c r="AT1567">
        <v>486.9938550646894</v>
      </c>
      <c r="AU1567">
        <v>580.00528657596078</v>
      </c>
      <c r="AV1567">
        <v>505.77177013347347</v>
      </c>
      <c r="AW1567">
        <v>517.31969525392378</v>
      </c>
      <c r="AX1567">
        <v>512.88346183999442</v>
      </c>
      <c r="AY1567">
        <v>516.84173878914169</v>
      </c>
      <c r="AZ1567">
        <v>3.7976246942952203</v>
      </c>
      <c r="BA1567">
        <v>-9.1124609126778662</v>
      </c>
      <c r="BB1567">
        <v>59.306795465592288</v>
      </c>
      <c r="BC1567">
        <v>1029.0987471547166</v>
      </c>
      <c r="BD1567">
        <v>7801.0159967495219</v>
      </c>
      <c r="BE1567" s="33">
        <v>0.13307916186749935</v>
      </c>
      <c r="BF1567" s="33"/>
    </row>
    <row r="1568" spans="3:58" x14ac:dyDescent="0.3">
      <c r="C1568" s="34">
        <v>44297</v>
      </c>
      <c r="D1568">
        <v>20500.683606949133</v>
      </c>
      <c r="E1568">
        <v>182.30306041191332</v>
      </c>
      <c r="F1568">
        <v>564.66498690205242</v>
      </c>
      <c r="G1568">
        <v>990.36007711588684</v>
      </c>
      <c r="H1568">
        <v>1330.1496764148606</v>
      </c>
      <c r="I1568">
        <v>813.86423297833448</v>
      </c>
      <c r="J1568" t="s">
        <v>310</v>
      </c>
      <c r="K1568">
        <v>300.68600778837737</v>
      </c>
      <c r="L1568">
        <v>352.09926414150431</v>
      </c>
      <c r="M1568">
        <v>354.63117501861194</v>
      </c>
      <c r="N1568">
        <v>1320.00455906399</v>
      </c>
      <c r="O1568">
        <v>19.796824062530433</v>
      </c>
      <c r="P1568">
        <v>14.858454775895268</v>
      </c>
      <c r="Q1568">
        <v>3.5643654614409868</v>
      </c>
      <c r="R1568">
        <v>1152.4299020435731</v>
      </c>
      <c r="S1568">
        <v>1527.4500109221549</v>
      </c>
      <c r="T1568">
        <v>5400.0260690885616</v>
      </c>
      <c r="U1568">
        <v>2401.2880579515468</v>
      </c>
      <c r="V1568">
        <v>565.89448130328219</v>
      </c>
      <c r="W1568">
        <v>22.899999618530273</v>
      </c>
      <c r="X1568">
        <v>0.95194998383522034</v>
      </c>
      <c r="Y1568">
        <v>1.9199999868869781</v>
      </c>
      <c r="Z1568" t="s">
        <v>310</v>
      </c>
      <c r="AA1568" t="s">
        <v>310</v>
      </c>
      <c r="AB1568" t="s">
        <v>310</v>
      </c>
      <c r="AC1568" t="s">
        <v>310</v>
      </c>
      <c r="AD1568" t="s">
        <v>310</v>
      </c>
      <c r="AE1568">
        <v>13142.379601083045</v>
      </c>
      <c r="AF1568">
        <v>90.674997329711914</v>
      </c>
      <c r="AG1568">
        <v>9.6474997997283936</v>
      </c>
      <c r="AH1568">
        <v>360.17499542236328</v>
      </c>
      <c r="AI1568">
        <v>17.145833094914753</v>
      </c>
      <c r="AJ1568">
        <v>2.4000000953674316</v>
      </c>
      <c r="AK1568">
        <v>6200</v>
      </c>
      <c r="AL1568" t="s">
        <v>310</v>
      </c>
      <c r="AM1568" t="s">
        <v>310</v>
      </c>
      <c r="AN1568" t="s">
        <v>310</v>
      </c>
      <c r="AO1568" t="s">
        <v>310</v>
      </c>
      <c r="AP1568" t="s">
        <v>310</v>
      </c>
      <c r="AQ1568" t="s">
        <v>310</v>
      </c>
      <c r="AR1568">
        <v>38327.020403064365</v>
      </c>
      <c r="AS1568">
        <v>22912.719270094229</v>
      </c>
      <c r="AT1568">
        <v>487.41840298550841</v>
      </c>
      <c r="AU1568">
        <v>580.01965083137543</v>
      </c>
      <c r="AV1568">
        <v>503.86173971614022</v>
      </c>
      <c r="AW1568">
        <v>516.67725791984174</v>
      </c>
      <c r="AX1568">
        <v>512.34951894157507</v>
      </c>
      <c r="AY1568">
        <v>514.9175254047276</v>
      </c>
      <c r="AZ1568">
        <v>3.3332497238737724</v>
      </c>
      <c r="BA1568">
        <v>-8.6485582340573295</v>
      </c>
      <c r="BB1568">
        <v>72.49230770916293</v>
      </c>
      <c r="BC1568">
        <v>989.01303756254447</v>
      </c>
      <c r="BD1568">
        <v>7800.3590015432028</v>
      </c>
      <c r="BE1568" s="33">
        <v>0.12733749424417815</v>
      </c>
      <c r="BF1568" s="33"/>
    </row>
    <row r="1569" spans="3:58" x14ac:dyDescent="0.3">
      <c r="C1569" s="34">
        <v>44298</v>
      </c>
      <c r="D1569">
        <v>20499.833637327582</v>
      </c>
      <c r="E1569">
        <v>181.23521533289951</v>
      </c>
      <c r="F1569">
        <v>560.03131268927814</v>
      </c>
      <c r="G1569">
        <v>991.17376888418175</v>
      </c>
      <c r="H1569">
        <v>1329.8111654024331</v>
      </c>
      <c r="I1569">
        <v>812.50177429009398</v>
      </c>
      <c r="J1569" t="s">
        <v>310</v>
      </c>
      <c r="K1569">
        <v>295.5291485438612</v>
      </c>
      <c r="L1569">
        <v>348.50023557966477</v>
      </c>
      <c r="M1569">
        <v>352.02397777502892</v>
      </c>
      <c r="N1569">
        <v>1318.1402069624644</v>
      </c>
      <c r="O1569">
        <v>19.688006182055272</v>
      </c>
      <c r="P1569">
        <v>14.742768586643422</v>
      </c>
      <c r="Q1569">
        <v>3.6034710763465752</v>
      </c>
      <c r="R1569">
        <v>1150.389557282014</v>
      </c>
      <c r="S1569">
        <v>1528.1179306474392</v>
      </c>
      <c r="T1569">
        <v>5399.9786455457388</v>
      </c>
      <c r="U1569">
        <v>2399.0587968128548</v>
      </c>
      <c r="V1569">
        <v>566.96235439510087</v>
      </c>
      <c r="W1569">
        <v>22.899999618530273</v>
      </c>
      <c r="X1569">
        <v>0.95537498593330383</v>
      </c>
      <c r="Y1569">
        <v>1.9699999988079071</v>
      </c>
      <c r="Z1569" t="s">
        <v>310</v>
      </c>
      <c r="AA1569" t="s">
        <v>310</v>
      </c>
      <c r="AB1569" t="s">
        <v>310</v>
      </c>
      <c r="AC1569" t="s">
        <v>310</v>
      </c>
      <c r="AD1569" t="s">
        <v>310</v>
      </c>
      <c r="AE1569">
        <v>13443.721261018592</v>
      </c>
      <c r="AF1569">
        <v>90.475000381469727</v>
      </c>
      <c r="AG1569">
        <v>9.7174997329711914</v>
      </c>
      <c r="AH1569">
        <v>361.44998931884766</v>
      </c>
      <c r="AI1569">
        <v>20.312499920527141</v>
      </c>
      <c r="AJ1569">
        <v>2.2500000596046448</v>
      </c>
      <c r="AK1569">
        <v>6200</v>
      </c>
      <c r="AL1569" t="s">
        <v>310</v>
      </c>
      <c r="AM1569" t="s">
        <v>310</v>
      </c>
      <c r="AN1569" t="s">
        <v>310</v>
      </c>
      <c r="AO1569" t="s">
        <v>310</v>
      </c>
      <c r="AP1569" t="s">
        <v>310</v>
      </c>
      <c r="AQ1569" t="s">
        <v>310</v>
      </c>
      <c r="AR1569">
        <v>38612.454830027797</v>
      </c>
      <c r="AS1569">
        <v>21973.73614343354</v>
      </c>
      <c r="AT1569">
        <v>487.52016221019721</v>
      </c>
      <c r="AU1569">
        <v>574.94871665747723</v>
      </c>
      <c r="AV1569">
        <v>504.21022714187228</v>
      </c>
      <c r="AW1569">
        <v>514.78910279386298</v>
      </c>
      <c r="AX1569">
        <v>510.30205479289577</v>
      </c>
      <c r="AY1569">
        <v>515.22632596556946</v>
      </c>
      <c r="AZ1569">
        <v>4.5527838527758471</v>
      </c>
      <c r="BA1569">
        <v>-8.9608343618703401</v>
      </c>
      <c r="BB1569">
        <v>66.582581415534975</v>
      </c>
      <c r="BC1569">
        <v>998.15368367837721</v>
      </c>
      <c r="BD1569">
        <v>7801.315941250331</v>
      </c>
      <c r="BE1569" s="33">
        <v>0.14381666605671248</v>
      </c>
      <c r="BF1569" s="33"/>
    </row>
    <row r="1570" spans="3:58" x14ac:dyDescent="0.3">
      <c r="C1570" s="34">
        <v>44299</v>
      </c>
      <c r="D1570">
        <v>20500.505351419346</v>
      </c>
      <c r="E1570">
        <v>178.98328060772459</v>
      </c>
      <c r="F1570">
        <v>555.14374926310563</v>
      </c>
      <c r="G1570">
        <v>991.72184118124528</v>
      </c>
      <c r="H1570">
        <v>1330.0617247001692</v>
      </c>
      <c r="I1570">
        <v>812.01709739052694</v>
      </c>
      <c r="J1570" t="s">
        <v>310</v>
      </c>
      <c r="K1570">
        <v>283.24825799971836</v>
      </c>
      <c r="L1570">
        <v>326.963110337714</v>
      </c>
      <c r="M1570">
        <v>340.57288972672438</v>
      </c>
      <c r="N1570">
        <v>1317.0797817074647</v>
      </c>
      <c r="O1570">
        <v>19.766807247599029</v>
      </c>
      <c r="P1570">
        <v>14.811128669480944</v>
      </c>
      <c r="Q1570">
        <v>3.5702982085935662</v>
      </c>
      <c r="R1570">
        <v>1152.3452332625561</v>
      </c>
      <c r="S1570">
        <v>1531.0090699132209</v>
      </c>
      <c r="T1570">
        <v>5400.011595782933</v>
      </c>
      <c r="U1570">
        <v>2400.7492888917013</v>
      </c>
      <c r="V1570">
        <v>566.14874255000836</v>
      </c>
      <c r="W1570">
        <v>22.899999618530273</v>
      </c>
      <c r="X1570">
        <v>0.96477499604225159</v>
      </c>
      <c r="Y1570">
        <v>2.0149999856948853</v>
      </c>
      <c r="Z1570" t="s">
        <v>310</v>
      </c>
      <c r="AA1570" t="s">
        <v>310</v>
      </c>
      <c r="AB1570" t="s">
        <v>310</v>
      </c>
      <c r="AC1570" t="s">
        <v>310</v>
      </c>
      <c r="AD1570" t="s">
        <v>310</v>
      </c>
      <c r="AE1570">
        <v>13316.717614825697</v>
      </c>
      <c r="AF1570">
        <v>90.850000381469727</v>
      </c>
      <c r="AG1570">
        <v>9.9574997425079346</v>
      </c>
      <c r="AH1570">
        <v>374.29998779296875</v>
      </c>
      <c r="AI1570">
        <v>25.549999634424847</v>
      </c>
      <c r="AJ1570">
        <v>2.2000000476837158</v>
      </c>
      <c r="AK1570">
        <v>6200</v>
      </c>
      <c r="AL1570" t="s">
        <v>310</v>
      </c>
      <c r="AM1570" t="s">
        <v>310</v>
      </c>
      <c r="AN1570" t="s">
        <v>310</v>
      </c>
      <c r="AO1570" t="s">
        <v>310</v>
      </c>
      <c r="AP1570" t="s">
        <v>310</v>
      </c>
      <c r="AQ1570" t="s">
        <v>310</v>
      </c>
      <c r="AR1570">
        <v>38329.968136191637</v>
      </c>
      <c r="AS1570">
        <v>21893.766342489282</v>
      </c>
      <c r="AT1570">
        <v>483.39145809726756</v>
      </c>
      <c r="AU1570">
        <v>569.99777321352735</v>
      </c>
      <c r="AV1570">
        <v>501.22603791763703</v>
      </c>
      <c r="AW1570">
        <v>510.59394468895681</v>
      </c>
      <c r="AX1570">
        <v>505.69531252062671</v>
      </c>
      <c r="AY1570">
        <v>512.25201484954823</v>
      </c>
      <c r="AZ1570">
        <v>4.9873952614223747</v>
      </c>
      <c r="BA1570">
        <v>-9.5503434521727915</v>
      </c>
      <c r="BB1570">
        <v>55.555938645478719</v>
      </c>
      <c r="BC1570">
        <v>992.55801220094543</v>
      </c>
      <c r="BD1570">
        <v>7800.2570281575627</v>
      </c>
      <c r="BE1570" s="33">
        <v>0.15434166664878526</v>
      </c>
      <c r="BF1570" s="33"/>
    </row>
    <row r="1571" spans="3:58" x14ac:dyDescent="0.3">
      <c r="C1571" s="34">
        <v>44300</v>
      </c>
      <c r="D1571">
        <v>20541.52373373133</v>
      </c>
      <c r="E1571">
        <v>177.3741879219491</v>
      </c>
      <c r="F1571">
        <v>546.99881793396867</v>
      </c>
      <c r="G1571">
        <v>991.86378781975475</v>
      </c>
      <c r="H1571">
        <v>1330.6632742965296</v>
      </c>
      <c r="I1571">
        <v>812.89863150944757</v>
      </c>
      <c r="J1571" t="s">
        <v>310</v>
      </c>
      <c r="K1571">
        <v>279.60774065091783</v>
      </c>
      <c r="L1571">
        <v>322.15608045030137</v>
      </c>
      <c r="M1571">
        <v>333.5869055733217</v>
      </c>
      <c r="N1571">
        <v>1314.7343887572181</v>
      </c>
      <c r="O1571">
        <v>19.81239920516294</v>
      </c>
      <c r="P1571">
        <v>14.85429821333434</v>
      </c>
      <c r="Q1571">
        <v>3.3780891074066495</v>
      </c>
      <c r="R1571">
        <v>1149.3860542120328</v>
      </c>
      <c r="S1571">
        <v>1534.2560741778586</v>
      </c>
      <c r="T1571">
        <v>5399.9980678182619</v>
      </c>
      <c r="U1571">
        <v>2400.2003139912913</v>
      </c>
      <c r="V1571">
        <v>565.89884185998017</v>
      </c>
      <c r="W1571">
        <v>22.899999618530273</v>
      </c>
      <c r="X1571">
        <v>0.94839999079704285</v>
      </c>
      <c r="Y1571">
        <v>2.0049999952316284</v>
      </c>
      <c r="Z1571">
        <v>724.13598868960423</v>
      </c>
      <c r="AA1571">
        <v>806.41784613473078</v>
      </c>
      <c r="AB1571">
        <v>889.76517777215872</v>
      </c>
      <c r="AC1571">
        <v>995.5975950331914</v>
      </c>
      <c r="AD1571">
        <v>1171.6890117100306</v>
      </c>
      <c r="AE1571">
        <v>13229.828336176177</v>
      </c>
      <c r="AF1571">
        <v>90.850002288818359</v>
      </c>
      <c r="AG1571">
        <v>9.6700000762939453</v>
      </c>
      <c r="AH1571">
        <v>374.62499237060547</v>
      </c>
      <c r="AI1571">
        <v>25.720833698908489</v>
      </c>
      <c r="AJ1571">
        <v>2.2749999761581421</v>
      </c>
      <c r="AK1571">
        <v>6200</v>
      </c>
      <c r="AL1571" t="s">
        <v>310</v>
      </c>
      <c r="AM1571" t="s">
        <v>310</v>
      </c>
      <c r="AN1571" t="s">
        <v>310</v>
      </c>
      <c r="AO1571" t="s">
        <v>310</v>
      </c>
      <c r="AP1571" t="s">
        <v>310</v>
      </c>
      <c r="AQ1571" t="s">
        <v>310</v>
      </c>
      <c r="AR1571">
        <v>38928.116963689143</v>
      </c>
      <c r="AS1571">
        <v>20892.840969223227</v>
      </c>
      <c r="AT1571">
        <v>480.89415889463766</v>
      </c>
      <c r="AU1571">
        <v>563.46079674325983</v>
      </c>
      <c r="AV1571">
        <v>497.69878632774225</v>
      </c>
      <c r="AW1571">
        <v>506.34950380036281</v>
      </c>
      <c r="AX1571">
        <v>501.26069684996168</v>
      </c>
      <c r="AY1571">
        <v>508.53296487711481</v>
      </c>
      <c r="AZ1571">
        <v>5.6149580771675645</v>
      </c>
      <c r="BA1571">
        <v>-9.7443116098272782</v>
      </c>
      <c r="BB1571">
        <v>53.66604835012874</v>
      </c>
      <c r="BC1571">
        <v>975.33989351444632</v>
      </c>
      <c r="BD1571">
        <v>7799.4906557041531</v>
      </c>
      <c r="BE1571" s="33">
        <v>0.15015833141903082</v>
      </c>
      <c r="BF1571" s="33"/>
    </row>
    <row r="1572" spans="3:58" x14ac:dyDescent="0.3">
      <c r="C1572" s="34">
        <v>44301</v>
      </c>
      <c r="D1572">
        <v>20503.550365689167</v>
      </c>
      <c r="E1572">
        <v>179.17039065874289</v>
      </c>
      <c r="F1572">
        <v>544.44469633402832</v>
      </c>
      <c r="G1572">
        <v>991.72682750467811</v>
      </c>
      <c r="H1572">
        <v>1333.0589713585732</v>
      </c>
      <c r="I1572">
        <v>792.23941749447624</v>
      </c>
      <c r="J1572" t="s">
        <v>310</v>
      </c>
      <c r="K1572">
        <v>279.47169255916106</v>
      </c>
      <c r="L1572">
        <v>321.86976830686211</v>
      </c>
      <c r="M1572">
        <v>330.33502870933148</v>
      </c>
      <c r="N1572">
        <v>1317.1184782100786</v>
      </c>
      <c r="O1572">
        <v>19.879067375350182</v>
      </c>
      <c r="P1572">
        <v>14.89482434509177</v>
      </c>
      <c r="Q1572">
        <v>3.541639028285394</v>
      </c>
      <c r="R1572">
        <v>1144.1505116858527</v>
      </c>
      <c r="S1572">
        <v>1527.1224473604846</v>
      </c>
      <c r="T1572">
        <v>5399.9530229544589</v>
      </c>
      <c r="U1572">
        <v>2399.5121144963937</v>
      </c>
      <c r="V1572">
        <v>565.55653268617971</v>
      </c>
      <c r="W1572">
        <v>22.974999904632568</v>
      </c>
      <c r="X1572">
        <v>0.9538000077009201</v>
      </c>
      <c r="Y1572">
        <v>2</v>
      </c>
      <c r="Z1572">
        <v>724.25057583763487</v>
      </c>
      <c r="AA1572">
        <v>806.79284994942805</v>
      </c>
      <c r="AB1572">
        <v>890.60892522902714</v>
      </c>
      <c r="AC1572">
        <v>997.18092963809056</v>
      </c>
      <c r="AD1572">
        <v>1174.1994258335658</v>
      </c>
      <c r="AE1572">
        <v>12841.80262113599</v>
      </c>
      <c r="AF1572">
        <v>90.950000762939453</v>
      </c>
      <c r="AG1572">
        <v>9.9250001907348633</v>
      </c>
      <c r="AH1572">
        <v>370.62500762939453</v>
      </c>
      <c r="AI1572">
        <v>20.962500095367432</v>
      </c>
      <c r="AJ1572">
        <v>2.2999999523162842</v>
      </c>
      <c r="AK1572">
        <v>6200</v>
      </c>
      <c r="AL1572" t="s">
        <v>310</v>
      </c>
      <c r="AM1572" t="s">
        <v>310</v>
      </c>
      <c r="AN1572" t="s">
        <v>310</v>
      </c>
      <c r="AO1572" t="s">
        <v>310</v>
      </c>
      <c r="AP1572" t="s">
        <v>310</v>
      </c>
      <c r="AQ1572" t="s">
        <v>310</v>
      </c>
      <c r="AR1572">
        <v>39090.155683991026</v>
      </c>
      <c r="AS1572">
        <v>20674.184817985522</v>
      </c>
      <c r="AT1572">
        <v>478.99497253509446</v>
      </c>
      <c r="AU1572">
        <v>559.9422560420561</v>
      </c>
      <c r="AV1572">
        <v>493.69298747604086</v>
      </c>
      <c r="AW1572">
        <v>502.27738134793316</v>
      </c>
      <c r="AX1572">
        <v>496.93161856614137</v>
      </c>
      <c r="AY1572">
        <v>504.31258889020842</v>
      </c>
      <c r="AZ1572">
        <v>5.4382160574457066</v>
      </c>
      <c r="BA1572">
        <v>-9.7191414497246509</v>
      </c>
      <c r="BB1572">
        <v>52.737287337299513</v>
      </c>
      <c r="BC1572">
        <v>994.63341319850872</v>
      </c>
      <c r="BD1572">
        <v>7800.0775557170391</v>
      </c>
      <c r="BE1572" s="33">
        <v>0.15401249875624975</v>
      </c>
      <c r="BF1572" s="33"/>
    </row>
    <row r="1573" spans="3:58" x14ac:dyDescent="0.3">
      <c r="C1573" s="34">
        <v>44302</v>
      </c>
      <c r="D1573">
        <v>20480.450434055201</v>
      </c>
      <c r="E1573">
        <v>180.87731660454887</v>
      </c>
      <c r="F1573">
        <v>549.14085217209754</v>
      </c>
      <c r="G1573">
        <v>991.62322301910297</v>
      </c>
      <c r="H1573">
        <v>1336.2547982542803</v>
      </c>
      <c r="I1573">
        <v>791.75814093446706</v>
      </c>
      <c r="J1573" t="s">
        <v>310</v>
      </c>
      <c r="K1573">
        <v>281.09485127814418</v>
      </c>
      <c r="L1573">
        <v>328.47360499727796</v>
      </c>
      <c r="M1573">
        <v>332.8695780394641</v>
      </c>
      <c r="N1573">
        <v>1322.6077494539295</v>
      </c>
      <c r="O1573">
        <v>19.930378569217247</v>
      </c>
      <c r="P1573">
        <v>14.961865956930454</v>
      </c>
      <c r="Q1573">
        <v>3.677015254771177</v>
      </c>
      <c r="R1573">
        <v>1142.3468783019932</v>
      </c>
      <c r="S1573">
        <v>1527.4799571614722</v>
      </c>
      <c r="T1573">
        <v>5400.0352158399419</v>
      </c>
      <c r="U1573">
        <v>2401.186369015933</v>
      </c>
      <c r="V1573">
        <v>565.82699307850112</v>
      </c>
      <c r="W1573">
        <v>22.924999713897705</v>
      </c>
      <c r="X1573">
        <v>0.94599999487400055</v>
      </c>
      <c r="Y1573">
        <v>1.9850000143051147</v>
      </c>
      <c r="Z1573">
        <v>724.40772392636245</v>
      </c>
      <c r="AA1573">
        <v>807.30714089529852</v>
      </c>
      <c r="AB1573">
        <v>891.76606459844663</v>
      </c>
      <c r="AC1573">
        <v>999.35235995338076</v>
      </c>
      <c r="AD1573">
        <v>1177.6422794886998</v>
      </c>
      <c r="AE1573">
        <v>13200.03845640313</v>
      </c>
      <c r="AF1573">
        <v>90.774997711181641</v>
      </c>
      <c r="AG1573">
        <v>9.9149999618530273</v>
      </c>
      <c r="AH1573">
        <v>359.87500762939453</v>
      </c>
      <c r="AI1573">
        <v>18.029166618982952</v>
      </c>
      <c r="AJ1573">
        <v>3.199999988079071</v>
      </c>
      <c r="AK1573">
        <v>6200</v>
      </c>
      <c r="AL1573" t="s">
        <v>310</v>
      </c>
      <c r="AM1573" t="s">
        <v>310</v>
      </c>
      <c r="AN1573" t="s">
        <v>310</v>
      </c>
      <c r="AO1573" t="s">
        <v>310</v>
      </c>
      <c r="AP1573" t="s">
        <v>310</v>
      </c>
      <c r="AQ1573" t="s">
        <v>310</v>
      </c>
      <c r="AR1573">
        <v>38940.795922121884</v>
      </c>
      <c r="AS1573">
        <v>21869.646605124275</v>
      </c>
      <c r="AT1573">
        <v>475.48523484242855</v>
      </c>
      <c r="AU1573">
        <v>559.99493395910451</v>
      </c>
      <c r="AV1573">
        <v>494.62537099456796</v>
      </c>
      <c r="AW1573">
        <v>505.06416073219918</v>
      </c>
      <c r="AX1573">
        <v>499.97176145655999</v>
      </c>
      <c r="AY1573">
        <v>505.64369302760974</v>
      </c>
      <c r="AZ1573">
        <v>5.1819527604945934</v>
      </c>
      <c r="BA1573">
        <v>-9.3859904084531554</v>
      </c>
      <c r="BB1573">
        <v>54.562957905464636</v>
      </c>
      <c r="BC1573">
        <v>1007.5388845278833</v>
      </c>
      <c r="BD1573">
        <v>7798.6477117557006</v>
      </c>
      <c r="BE1573" s="33">
        <v>0.13212499705453715</v>
      </c>
      <c r="BF1573" s="33"/>
    </row>
    <row r="1574" spans="3:58" x14ac:dyDescent="0.3">
      <c r="C1574" s="34">
        <v>44303</v>
      </c>
      <c r="D1574">
        <v>20473.621826378618</v>
      </c>
      <c r="E1574">
        <v>180.05471931148122</v>
      </c>
      <c r="F1574">
        <v>550.1687916225186</v>
      </c>
      <c r="G1574">
        <v>992.19378726635648</v>
      </c>
      <c r="H1574">
        <v>1336.0938747614878</v>
      </c>
      <c r="I1574">
        <v>794.40108564315324</v>
      </c>
      <c r="J1574" t="s">
        <v>310</v>
      </c>
      <c r="K1574">
        <v>272.28666679054652</v>
      </c>
      <c r="L1574">
        <v>313.8651816987105</v>
      </c>
      <c r="M1574">
        <v>326.97309919622325</v>
      </c>
      <c r="N1574">
        <v>1321.191308772226</v>
      </c>
      <c r="O1574">
        <v>19.951889594781992</v>
      </c>
      <c r="P1574">
        <v>14.979238804472962</v>
      </c>
      <c r="Q1574">
        <v>3.7282720275997741</v>
      </c>
      <c r="R1574">
        <v>1150.9857842393449</v>
      </c>
      <c r="S1574">
        <v>1532.8474263893722</v>
      </c>
      <c r="T1574">
        <v>5400.0184143594915</v>
      </c>
      <c r="U1574">
        <v>2397.4033449447056</v>
      </c>
      <c r="V1574">
        <v>565.41717643273648</v>
      </c>
      <c r="W1574">
        <v>23.425000190734863</v>
      </c>
      <c r="X1574">
        <v>0.94735001027584076</v>
      </c>
      <c r="Y1574">
        <v>2.0549999475479126</v>
      </c>
      <c r="Z1574">
        <v>724.56487201509026</v>
      </c>
      <c r="AA1574">
        <v>807.82143184116899</v>
      </c>
      <c r="AB1574">
        <v>892.92320396786647</v>
      </c>
      <c r="AC1574">
        <v>1001.5237902686708</v>
      </c>
      <c r="AD1574">
        <v>1181.0851331438337</v>
      </c>
      <c r="AE1574">
        <v>12942.545788742405</v>
      </c>
      <c r="AF1574">
        <v>90.775001525878906</v>
      </c>
      <c r="AG1574">
        <v>9.9075000286102295</v>
      </c>
      <c r="AH1574">
        <v>365.30001068115234</v>
      </c>
      <c r="AI1574">
        <v>20.266667048136394</v>
      </c>
      <c r="AJ1574">
        <v>3.5</v>
      </c>
      <c r="AK1574">
        <v>6200</v>
      </c>
      <c r="AL1574" t="s">
        <v>310</v>
      </c>
      <c r="AM1574" t="s">
        <v>310</v>
      </c>
      <c r="AN1574" t="s">
        <v>310</v>
      </c>
      <c r="AO1574" t="s">
        <v>310</v>
      </c>
      <c r="AP1574" t="s">
        <v>310</v>
      </c>
      <c r="AQ1574" t="s">
        <v>310</v>
      </c>
      <c r="AR1574">
        <v>38383.673469777488</v>
      </c>
      <c r="AS1574">
        <v>22048.763692659559</v>
      </c>
      <c r="AT1574">
        <v>475.75985581256464</v>
      </c>
      <c r="AU1574">
        <v>561.955178621291</v>
      </c>
      <c r="AV1574">
        <v>496.47979457917643</v>
      </c>
      <c r="AW1574">
        <v>507.08855441687439</v>
      </c>
      <c r="AX1574">
        <v>501.81711216661904</v>
      </c>
      <c r="AY1574">
        <v>507.66154407480781</v>
      </c>
      <c r="AZ1574">
        <v>5.384767206059931</v>
      </c>
      <c r="BA1574">
        <v>-9.8935734522751275</v>
      </c>
      <c r="BB1574">
        <v>45.372154753903281</v>
      </c>
      <c r="BC1574">
        <v>986.82451184648278</v>
      </c>
      <c r="BD1574">
        <v>7800.0742516968976</v>
      </c>
      <c r="BE1574" s="33">
        <v>0.13547083114584288</v>
      </c>
      <c r="BF1574" s="33"/>
    </row>
    <row r="1575" spans="3:58" x14ac:dyDescent="0.3">
      <c r="C1575" s="34">
        <v>44304</v>
      </c>
      <c r="D1575">
        <v>20513.000524229035</v>
      </c>
      <c r="E1575">
        <v>182.31988555909675</v>
      </c>
      <c r="F1575">
        <v>556.89739497945732</v>
      </c>
      <c r="G1575">
        <v>990.97937191429105</v>
      </c>
      <c r="H1575">
        <v>1336.0557597109737</v>
      </c>
      <c r="I1575">
        <v>794.37159525183961</v>
      </c>
      <c r="J1575" t="s">
        <v>310</v>
      </c>
      <c r="K1575">
        <v>283.49833010970406</v>
      </c>
      <c r="L1575">
        <v>322.38214334110256</v>
      </c>
      <c r="M1575">
        <v>331.42565514418493</v>
      </c>
      <c r="N1575">
        <v>1319.6684946854227</v>
      </c>
      <c r="O1575">
        <v>19.92585982451849</v>
      </c>
      <c r="P1575">
        <v>14.966829225460611</v>
      </c>
      <c r="Q1575">
        <v>3.6651975092943045</v>
      </c>
      <c r="R1575">
        <v>1152.2652538338064</v>
      </c>
      <c r="S1575">
        <v>1539.2609149967541</v>
      </c>
      <c r="T1575">
        <v>5400.0088469295179</v>
      </c>
      <c r="U1575">
        <v>2399.8804823062824</v>
      </c>
      <c r="V1575">
        <v>565.35287897381613</v>
      </c>
      <c r="W1575">
        <v>23.225000381469727</v>
      </c>
      <c r="X1575">
        <v>0.95194999873638153</v>
      </c>
      <c r="Y1575">
        <v>2.0649999380111694</v>
      </c>
      <c r="Z1575">
        <v>724.72202010381784</v>
      </c>
      <c r="AA1575">
        <v>808.3357227870398</v>
      </c>
      <c r="AB1575">
        <v>894.08034333728619</v>
      </c>
      <c r="AC1575">
        <v>1003.6952205839611</v>
      </c>
      <c r="AD1575">
        <v>1184.5279867989675</v>
      </c>
      <c r="AE1575">
        <v>12852.255537426938</v>
      </c>
      <c r="AF1575">
        <v>90.649999618530273</v>
      </c>
      <c r="AG1575">
        <v>9.8675003051757813</v>
      </c>
      <c r="AH1575">
        <v>359.57501220703125</v>
      </c>
      <c r="AI1575">
        <v>18.904166857401531</v>
      </c>
      <c r="AJ1575">
        <v>3.5</v>
      </c>
      <c r="AK1575">
        <v>6200</v>
      </c>
      <c r="AL1575" t="s">
        <v>310</v>
      </c>
      <c r="AM1575" t="s">
        <v>310</v>
      </c>
      <c r="AN1575" t="s">
        <v>310</v>
      </c>
      <c r="AO1575" t="s">
        <v>310</v>
      </c>
      <c r="AP1575" t="s">
        <v>310</v>
      </c>
      <c r="AQ1575" t="s">
        <v>310</v>
      </c>
      <c r="AR1575">
        <v>38209.164041925251</v>
      </c>
      <c r="AS1575">
        <v>23572.590081897721</v>
      </c>
      <c r="AT1575">
        <v>478.88458957301287</v>
      </c>
      <c r="AU1575">
        <v>570.05345682000029</v>
      </c>
      <c r="AV1575">
        <v>500.86417039294372</v>
      </c>
      <c r="AW1575">
        <v>513.61152312133561</v>
      </c>
      <c r="AX1575">
        <v>509.11105084929744</v>
      </c>
      <c r="AY1575">
        <v>512.16207448527427</v>
      </c>
      <c r="AZ1575">
        <v>4.5583938050637114</v>
      </c>
      <c r="BA1575">
        <v>-9.2723071221898845</v>
      </c>
      <c r="BB1575">
        <v>53.368401266404554</v>
      </c>
      <c r="BC1575">
        <v>989.94916901483964</v>
      </c>
      <c r="BD1575">
        <v>7800.0095521001776</v>
      </c>
      <c r="BE1575" s="33">
        <v>0.12627917093535265</v>
      </c>
      <c r="BF1575" s="33"/>
    </row>
    <row r="1576" spans="3:58" x14ac:dyDescent="0.3">
      <c r="C1576" s="34">
        <v>44305</v>
      </c>
      <c r="D1576">
        <v>20325.401059616335</v>
      </c>
      <c r="E1576">
        <v>181.7952961015705</v>
      </c>
      <c r="F1576">
        <v>556.19032500907258</v>
      </c>
      <c r="G1576">
        <v>990.38578227822779</v>
      </c>
      <c r="H1576">
        <v>1339.1010441692713</v>
      </c>
      <c r="I1576">
        <v>780.0327499637956</v>
      </c>
      <c r="J1576" t="s">
        <v>310</v>
      </c>
      <c r="K1576">
        <v>283.63713665332654</v>
      </c>
      <c r="L1576">
        <v>326.17237024923361</v>
      </c>
      <c r="M1576">
        <v>336.13945657332226</v>
      </c>
      <c r="N1576">
        <v>1324.4172242898533</v>
      </c>
      <c r="O1576">
        <v>19.895557473713488</v>
      </c>
      <c r="P1576">
        <v>14.951004591555789</v>
      </c>
      <c r="Q1576">
        <v>3.8873304354877947</v>
      </c>
      <c r="R1576">
        <v>1136.4675963687655</v>
      </c>
      <c r="S1576">
        <v>1526.0345648137536</v>
      </c>
      <c r="T1576">
        <v>5400.6152965497658</v>
      </c>
      <c r="U1576">
        <v>2407.7397146641674</v>
      </c>
      <c r="V1576">
        <v>565.5650816190705</v>
      </c>
      <c r="W1576">
        <v>22.949999809265137</v>
      </c>
      <c r="X1576">
        <v>0.96940000355243683</v>
      </c>
      <c r="Y1576">
        <v>2.0749999284744263</v>
      </c>
      <c r="Z1576">
        <v>724.87916819254565</v>
      </c>
      <c r="AA1576">
        <v>808.85001373291016</v>
      </c>
      <c r="AB1576">
        <v>895.23748270670569</v>
      </c>
      <c r="AC1576">
        <v>1005.8666508992513</v>
      </c>
      <c r="AD1576">
        <v>1187.9708404541016</v>
      </c>
      <c r="AE1576">
        <v>12685.912443445157</v>
      </c>
      <c r="AF1576">
        <v>90.524999618530273</v>
      </c>
      <c r="AG1576">
        <v>9.7674999237060547</v>
      </c>
      <c r="AH1576">
        <v>360.00000762939453</v>
      </c>
      <c r="AI1576">
        <v>19.65416653951009</v>
      </c>
      <c r="AJ1576">
        <v>3.5</v>
      </c>
      <c r="AK1576">
        <v>6200</v>
      </c>
      <c r="AL1576" t="s">
        <v>310</v>
      </c>
      <c r="AM1576" t="s">
        <v>310</v>
      </c>
      <c r="AN1576" t="s">
        <v>310</v>
      </c>
      <c r="AO1576" t="s">
        <v>310</v>
      </c>
      <c r="AP1576" t="s">
        <v>310</v>
      </c>
      <c r="AQ1576" t="s">
        <v>310</v>
      </c>
      <c r="AR1576">
        <v>38048.832835476904</v>
      </c>
      <c r="AS1576">
        <v>23213.210312701049</v>
      </c>
      <c r="AT1576">
        <v>478.50961237128774</v>
      </c>
      <c r="AU1576">
        <v>569.91426822217545</v>
      </c>
      <c r="AV1576">
        <v>500.11386840866879</v>
      </c>
      <c r="AW1576">
        <v>513.73119431083592</v>
      </c>
      <c r="AX1576">
        <v>509.74932957981844</v>
      </c>
      <c r="AY1576">
        <v>511.36653969258333</v>
      </c>
      <c r="AZ1576">
        <v>4.5853048646017429</v>
      </c>
      <c r="BA1576">
        <v>-9.1975029622625737</v>
      </c>
      <c r="BB1576">
        <v>55.383001037784688</v>
      </c>
      <c r="BC1576">
        <v>994.12776871382096</v>
      </c>
      <c r="BD1576">
        <v>7799.6459808981972</v>
      </c>
      <c r="BE1576" s="33">
        <v>0.13938750140368938</v>
      </c>
      <c r="BF1576" s="33"/>
    </row>
    <row r="1577" spans="3:58" x14ac:dyDescent="0.3">
      <c r="C1577" s="34">
        <v>44306</v>
      </c>
      <c r="D1577">
        <v>18726.908836804807</v>
      </c>
      <c r="E1577">
        <v>176.1250633371927</v>
      </c>
      <c r="F1577">
        <v>555.08087644120576</v>
      </c>
      <c r="G1577">
        <v>991.65989894599863</v>
      </c>
      <c r="H1577">
        <v>1340.9882458336886</v>
      </c>
      <c r="I1577">
        <v>755.9571036774912</v>
      </c>
      <c r="J1577" t="s">
        <v>310</v>
      </c>
      <c r="K1577">
        <v>275.54175861985141</v>
      </c>
      <c r="L1577">
        <v>312.69266364646552</v>
      </c>
      <c r="M1577">
        <v>325.861997679365</v>
      </c>
      <c r="N1577">
        <v>1326.8468505123831</v>
      </c>
      <c r="O1577">
        <v>19.240179500665654</v>
      </c>
      <c r="P1577">
        <v>14.706832934612946</v>
      </c>
      <c r="Q1577">
        <v>3.6938023563191114</v>
      </c>
      <c r="R1577">
        <v>1099.9475948133702</v>
      </c>
      <c r="S1577">
        <v>1528.8995534396972</v>
      </c>
      <c r="T1577">
        <v>5400.1924960428441</v>
      </c>
      <c r="U1577">
        <v>2401.67470738563</v>
      </c>
      <c r="V1577">
        <v>568.96857521724348</v>
      </c>
      <c r="W1577">
        <v>22.899999618530273</v>
      </c>
      <c r="X1577">
        <v>0.98195001482963562</v>
      </c>
      <c r="Y1577">
        <v>1.9599999487400055</v>
      </c>
      <c r="Z1577">
        <v>725.03631628127323</v>
      </c>
      <c r="AA1577">
        <v>809.36430467878051</v>
      </c>
      <c r="AB1577">
        <v>896.39462207612542</v>
      </c>
      <c r="AC1577">
        <v>1008.0380812145416</v>
      </c>
      <c r="AD1577">
        <v>1191.4136941092356</v>
      </c>
      <c r="AE1577">
        <v>11207.2535540753</v>
      </c>
      <c r="AF1577">
        <v>90.42500114440918</v>
      </c>
      <c r="AG1577">
        <v>9.7324995994567871</v>
      </c>
      <c r="AH1577">
        <v>345.80001068115234</v>
      </c>
      <c r="AI1577">
        <v>23.862500508626301</v>
      </c>
      <c r="AJ1577">
        <v>3.5</v>
      </c>
      <c r="AK1577">
        <v>6200</v>
      </c>
      <c r="AL1577" t="s">
        <v>310</v>
      </c>
      <c r="AM1577" t="s">
        <v>310</v>
      </c>
      <c r="AN1577" t="s">
        <v>310</v>
      </c>
      <c r="AO1577" t="s">
        <v>310</v>
      </c>
      <c r="AP1577" t="s">
        <v>310</v>
      </c>
      <c r="AQ1577" t="s">
        <v>310</v>
      </c>
      <c r="AR1577">
        <v>35223.469065066209</v>
      </c>
      <c r="AS1577">
        <v>23551.926430692045</v>
      </c>
      <c r="AT1577">
        <v>462.74639766715399</v>
      </c>
      <c r="AU1577">
        <v>569.91436015648264</v>
      </c>
      <c r="AV1577">
        <v>490.84518501389852</v>
      </c>
      <c r="AW1577">
        <v>505.3368645258322</v>
      </c>
      <c r="AX1577">
        <v>500.638673647274</v>
      </c>
      <c r="AY1577">
        <v>502.63707334080357</v>
      </c>
      <c r="AZ1577">
        <v>4.1305162786092531</v>
      </c>
      <c r="BA1577">
        <v>-9.6566412686827654</v>
      </c>
      <c r="BB1577">
        <v>49.525179821501574</v>
      </c>
      <c r="BC1577">
        <v>1314.0410899848994</v>
      </c>
      <c r="BD1577">
        <v>7801.135846648458</v>
      </c>
      <c r="BE1577" s="33">
        <v>0.15061666257679462</v>
      </c>
      <c r="BF1577" s="33"/>
    </row>
    <row r="1578" spans="3:58" x14ac:dyDescent="0.3">
      <c r="C1578" s="34">
        <v>44307</v>
      </c>
      <c r="D1578">
        <v>19550.081883078874</v>
      </c>
      <c r="E1578">
        <v>174.06709090997285</v>
      </c>
      <c r="F1578">
        <v>556.85983056070211</v>
      </c>
      <c r="G1578">
        <v>991.62773686374817</v>
      </c>
      <c r="H1578">
        <v>1340.7988451155313</v>
      </c>
      <c r="I1578">
        <v>756.36334383244434</v>
      </c>
      <c r="J1578" t="s">
        <v>310</v>
      </c>
      <c r="K1578">
        <v>269.57337815622179</v>
      </c>
      <c r="L1578">
        <v>304.80203973057445</v>
      </c>
      <c r="M1578">
        <v>317.62884536594834</v>
      </c>
      <c r="N1578">
        <v>1326.6999189323224</v>
      </c>
      <c r="O1578">
        <v>19.895454557035563</v>
      </c>
      <c r="P1578">
        <v>15.118619516869067</v>
      </c>
      <c r="Q1578">
        <v>3.6542704065061149</v>
      </c>
      <c r="R1578">
        <v>1101.4374062783961</v>
      </c>
      <c r="S1578">
        <v>1546.8762464931331</v>
      </c>
      <c r="T1578">
        <v>5399.7745944220578</v>
      </c>
      <c r="U1578">
        <v>2401.2519221804632</v>
      </c>
      <c r="V1578">
        <v>564.44561905386524</v>
      </c>
      <c r="W1578">
        <v>22.899999618530273</v>
      </c>
      <c r="X1578">
        <v>0.99412499368190765</v>
      </c>
      <c r="Y1578">
        <v>1.9949999749660492</v>
      </c>
      <c r="Z1578">
        <v>725.185960974012</v>
      </c>
      <c r="AA1578">
        <v>809.79606742707517</v>
      </c>
      <c r="AB1578">
        <v>897.37620414249477</v>
      </c>
      <c r="AC1578">
        <v>1009.9079121937827</v>
      </c>
      <c r="AD1578">
        <v>1194.4349087457808</v>
      </c>
      <c r="AE1578">
        <v>11762.060908830905</v>
      </c>
      <c r="AF1578">
        <v>90.775001525878906</v>
      </c>
      <c r="AG1578">
        <v>9.5950000286102295</v>
      </c>
      <c r="AH1578">
        <v>337.17500305175781</v>
      </c>
      <c r="AI1578">
        <v>26.904166618982952</v>
      </c>
      <c r="AJ1578">
        <v>2.5999999642372131</v>
      </c>
      <c r="AK1578">
        <v>6200</v>
      </c>
      <c r="AL1578" t="s">
        <v>310</v>
      </c>
      <c r="AM1578" t="s">
        <v>310</v>
      </c>
      <c r="AN1578" t="s">
        <v>310</v>
      </c>
      <c r="AO1578" t="s">
        <v>310</v>
      </c>
      <c r="AP1578" t="s">
        <v>310</v>
      </c>
      <c r="AQ1578" t="s">
        <v>310</v>
      </c>
      <c r="AR1578">
        <v>36084.112390478753</v>
      </c>
      <c r="AS1578">
        <v>24842.610419668221</v>
      </c>
      <c r="AT1578">
        <v>463.37323278002719</v>
      </c>
      <c r="AU1578">
        <v>569.98934387389897</v>
      </c>
      <c r="AV1578">
        <v>494.11519166037976</v>
      </c>
      <c r="AW1578">
        <v>508.1624050559488</v>
      </c>
      <c r="AX1578">
        <v>503.33561428106788</v>
      </c>
      <c r="AY1578">
        <v>506.19186407175408</v>
      </c>
      <c r="AZ1578">
        <v>4.1759845896638632</v>
      </c>
      <c r="BA1578">
        <v>-9.8421062795408218</v>
      </c>
      <c r="BB1578">
        <v>42.49425996485116</v>
      </c>
      <c r="BC1578">
        <v>1077.95550430964</v>
      </c>
      <c r="BD1578">
        <v>7798.9157108790314</v>
      </c>
      <c r="BE1578" s="33">
        <v>0.11005833217253287</v>
      </c>
      <c r="BF1578" s="33"/>
    </row>
    <row r="1579" spans="3:58" x14ac:dyDescent="0.3">
      <c r="C1579" s="34">
        <v>44308</v>
      </c>
      <c r="D1579">
        <v>20569.829665822388</v>
      </c>
      <c r="E1579">
        <v>174.73946492233125</v>
      </c>
      <c r="F1579">
        <v>558.18321535116729</v>
      </c>
      <c r="G1579">
        <v>991.42190636548253</v>
      </c>
      <c r="H1579">
        <v>1341.0087822414682</v>
      </c>
      <c r="I1579">
        <v>760.91094345558383</v>
      </c>
      <c r="J1579" t="s">
        <v>310</v>
      </c>
      <c r="K1579">
        <v>275.19192577962548</v>
      </c>
      <c r="L1579">
        <v>322.71376416773222</v>
      </c>
      <c r="M1579">
        <v>325.67387547300564</v>
      </c>
      <c r="N1579">
        <v>1328.0049013630041</v>
      </c>
      <c r="O1579">
        <v>20.074289461851059</v>
      </c>
      <c r="P1579">
        <v>15.097524183830451</v>
      </c>
      <c r="Q1579">
        <v>3.9466701152210097</v>
      </c>
      <c r="R1579">
        <v>1088.5457287800507</v>
      </c>
      <c r="S1579">
        <v>1597.8785334416798</v>
      </c>
      <c r="T1579">
        <v>5399.8651255292307</v>
      </c>
      <c r="U1579">
        <v>2401.2010168342158</v>
      </c>
      <c r="V1579">
        <v>565.25728211534329</v>
      </c>
      <c r="W1579">
        <v>22.899999618530273</v>
      </c>
      <c r="X1579">
        <v>0.99672500789165497</v>
      </c>
      <c r="Y1579">
        <v>2.0199999809265137</v>
      </c>
      <c r="Z1579">
        <v>725.28215172177261</v>
      </c>
      <c r="AA1579">
        <v>809.63990202404193</v>
      </c>
      <c r="AB1579">
        <v>897.10712178548181</v>
      </c>
      <c r="AC1579">
        <v>1009.6291594732376</v>
      </c>
      <c r="AD1579">
        <v>1194.452380952381</v>
      </c>
      <c r="AE1579">
        <v>12842.153241543072</v>
      </c>
      <c r="AF1579">
        <v>90.600000381469727</v>
      </c>
      <c r="AG1579">
        <v>9.4374997615814209</v>
      </c>
      <c r="AH1579">
        <v>351.22499084472656</v>
      </c>
      <c r="AI1579">
        <v>23.212500492731731</v>
      </c>
      <c r="AJ1579">
        <v>2.2999999523162842</v>
      </c>
      <c r="AK1579">
        <v>6200</v>
      </c>
      <c r="AL1579" t="s">
        <v>310</v>
      </c>
      <c r="AM1579" t="s">
        <v>310</v>
      </c>
      <c r="AN1579" t="s">
        <v>310</v>
      </c>
      <c r="AO1579" t="s">
        <v>310</v>
      </c>
      <c r="AP1579" t="s">
        <v>310</v>
      </c>
      <c r="AQ1579" t="s">
        <v>310</v>
      </c>
      <c r="AR1579">
        <v>38035.164058149712</v>
      </c>
      <c r="AS1579">
        <v>24751.764245870694</v>
      </c>
      <c r="AT1579">
        <v>469.77333981634644</v>
      </c>
      <c r="AU1579">
        <v>570.02870571933386</v>
      </c>
      <c r="AV1579">
        <v>500.99788335226651</v>
      </c>
      <c r="AW1579">
        <v>513.30277392002654</v>
      </c>
      <c r="AX1579">
        <v>508.90634910605797</v>
      </c>
      <c r="AY1579">
        <v>513.08839211894099</v>
      </c>
      <c r="AZ1579">
        <v>4.6383247788009649</v>
      </c>
      <c r="BA1579">
        <v>-9.4482435969188394</v>
      </c>
      <c r="BB1579">
        <v>49.647740875384144</v>
      </c>
      <c r="BC1579">
        <v>1095.521212494019</v>
      </c>
      <c r="BD1579">
        <v>7800.0361945220548</v>
      </c>
      <c r="BE1579" s="33">
        <v>0.11599166411906481</v>
      </c>
      <c r="BF1579" s="33"/>
    </row>
    <row r="1580" spans="3:58" x14ac:dyDescent="0.3">
      <c r="C1580" s="34">
        <v>44309</v>
      </c>
      <c r="D1580">
        <v>20540.93300807193</v>
      </c>
      <c r="E1580">
        <v>179.2431854283619</v>
      </c>
      <c r="F1580">
        <v>558.16479016726578</v>
      </c>
      <c r="G1580">
        <v>990.60365280481005</v>
      </c>
      <c r="H1580">
        <v>1341.0373849163607</v>
      </c>
      <c r="I1580">
        <v>760.87743000303442</v>
      </c>
      <c r="J1580" t="s">
        <v>310</v>
      </c>
      <c r="K1580">
        <v>296.14226053069132</v>
      </c>
      <c r="L1580">
        <v>351.12463799568388</v>
      </c>
      <c r="M1580">
        <v>348.42339447620469</v>
      </c>
      <c r="N1580">
        <v>1329.1162479537629</v>
      </c>
      <c r="O1580">
        <v>19.959644369956102</v>
      </c>
      <c r="P1580">
        <v>15.008156656281647</v>
      </c>
      <c r="Q1580">
        <v>3.6997304334633547</v>
      </c>
      <c r="R1580">
        <v>1085.4526530337178</v>
      </c>
      <c r="S1580">
        <v>1530.9870286258626</v>
      </c>
      <c r="T1580">
        <v>5400.4418990568765</v>
      </c>
      <c r="U1580">
        <v>2400.7668495925132</v>
      </c>
      <c r="V1580">
        <v>567.4564570611717</v>
      </c>
      <c r="W1580">
        <v>22.750000476837158</v>
      </c>
      <c r="X1580">
        <v>1.0129999816417694</v>
      </c>
      <c r="Y1580">
        <v>1.9900000095367432</v>
      </c>
      <c r="Z1580">
        <v>725.36786251976378</v>
      </c>
      <c r="AA1580">
        <v>809.36846996489021</v>
      </c>
      <c r="AB1580">
        <v>896.59283955891931</v>
      </c>
      <c r="AC1580">
        <v>1008.9291647048224</v>
      </c>
      <c r="AD1580">
        <v>1193.8809523809523</v>
      </c>
      <c r="AE1580">
        <v>12965.208499028351</v>
      </c>
      <c r="AF1580">
        <v>90.350002288818359</v>
      </c>
      <c r="AG1580">
        <v>9.6624999046325684</v>
      </c>
      <c r="AH1580">
        <v>353.67498779296875</v>
      </c>
      <c r="AI1580">
        <v>19.375000079472859</v>
      </c>
      <c r="AJ1580">
        <v>2.7500000596046448</v>
      </c>
      <c r="AK1580">
        <v>6200</v>
      </c>
      <c r="AL1580" t="s">
        <v>310</v>
      </c>
      <c r="AM1580" t="s">
        <v>310</v>
      </c>
      <c r="AN1580" t="s">
        <v>310</v>
      </c>
      <c r="AO1580" t="s">
        <v>310</v>
      </c>
      <c r="AP1580" t="s">
        <v>310</v>
      </c>
      <c r="AQ1580" t="s">
        <v>310</v>
      </c>
      <c r="AR1580">
        <v>38662.776624805207</v>
      </c>
      <c r="AS1580">
        <v>24144.949188673905</v>
      </c>
      <c r="AT1580">
        <v>472.81863977714482</v>
      </c>
      <c r="AU1580">
        <v>570.0346266893398</v>
      </c>
      <c r="AV1580">
        <v>500.6692159991</v>
      </c>
      <c r="AW1580">
        <v>514.949922655249</v>
      </c>
      <c r="AX1580">
        <v>511.14547324943027</v>
      </c>
      <c r="AY1580">
        <v>512.82629664652495</v>
      </c>
      <c r="AZ1580">
        <v>4.5428203750853644</v>
      </c>
      <c r="BA1580">
        <v>-8.4661398816564741</v>
      </c>
      <c r="BB1580">
        <v>69.707689818312744</v>
      </c>
      <c r="BC1580">
        <v>1078.0420951351978</v>
      </c>
      <c r="BD1580">
        <v>7800.0829205981418</v>
      </c>
      <c r="BE1580" s="33">
        <v>0.13042916481693587</v>
      </c>
      <c r="BF1580" s="33"/>
    </row>
    <row r="1581" spans="3:58" x14ac:dyDescent="0.3">
      <c r="C1581" s="34">
        <v>44310</v>
      </c>
      <c r="D1581">
        <v>20793.23725790816</v>
      </c>
      <c r="E1581">
        <v>181.32825725088028</v>
      </c>
      <c r="F1581">
        <v>557.50670839776581</v>
      </c>
      <c r="G1581">
        <v>990.95614547860271</v>
      </c>
      <c r="H1581">
        <v>1340.4033914246249</v>
      </c>
      <c r="I1581">
        <v>763.27338452027709</v>
      </c>
      <c r="J1581" t="s">
        <v>310</v>
      </c>
      <c r="K1581">
        <v>299.95852154944436</v>
      </c>
      <c r="L1581">
        <v>349.39266190659339</v>
      </c>
      <c r="M1581">
        <v>349.86941452668322</v>
      </c>
      <c r="N1581">
        <v>1327.8918936823165</v>
      </c>
      <c r="O1581">
        <v>19.833732113710962</v>
      </c>
      <c r="P1581">
        <v>14.876021456436199</v>
      </c>
      <c r="Q1581">
        <v>3.8657053564633226</v>
      </c>
      <c r="R1581">
        <v>1085.3243434067845</v>
      </c>
      <c r="S1581">
        <v>1516.029622624138</v>
      </c>
      <c r="T1581">
        <v>5400.3071601473857</v>
      </c>
      <c r="U1581">
        <v>2400.8053586281121</v>
      </c>
      <c r="V1581">
        <v>569.56218425082091</v>
      </c>
      <c r="W1581">
        <v>22.774999618530273</v>
      </c>
      <c r="X1581">
        <v>1.0236750245094299</v>
      </c>
      <c r="Y1581">
        <v>2.0399999618530273</v>
      </c>
      <c r="Z1581">
        <v>725.45357331775483</v>
      </c>
      <c r="AA1581">
        <v>809.09703790573849</v>
      </c>
      <c r="AB1581">
        <v>896.07855733235681</v>
      </c>
      <c r="AC1581">
        <v>1008.2291699364073</v>
      </c>
      <c r="AD1581">
        <v>1193.3095238095239</v>
      </c>
      <c r="AE1581">
        <v>13100.118414312192</v>
      </c>
      <c r="AF1581">
        <v>90.224998474121094</v>
      </c>
      <c r="AG1581">
        <v>9.682499885559082</v>
      </c>
      <c r="AH1581">
        <v>353.99999237060547</v>
      </c>
      <c r="AI1581">
        <v>21.14583381017049</v>
      </c>
      <c r="AJ1581">
        <v>2.9000000953674316</v>
      </c>
      <c r="AK1581">
        <v>6200</v>
      </c>
      <c r="AL1581" t="s">
        <v>310</v>
      </c>
      <c r="AM1581" t="s">
        <v>310</v>
      </c>
      <c r="AN1581" t="s">
        <v>310</v>
      </c>
      <c r="AO1581" t="s">
        <v>310</v>
      </c>
      <c r="AP1581" t="s">
        <v>310</v>
      </c>
      <c r="AQ1581" t="s">
        <v>310</v>
      </c>
      <c r="AR1581">
        <v>38624.950526600973</v>
      </c>
      <c r="AS1581">
        <v>23827.42420970718</v>
      </c>
      <c r="AT1581">
        <v>475.06781661442852</v>
      </c>
      <c r="AU1581">
        <v>569.97767632994771</v>
      </c>
      <c r="AV1581">
        <v>502.43506932676564</v>
      </c>
      <c r="AW1581">
        <v>516.68431106480659</v>
      </c>
      <c r="AX1581">
        <v>512.93680774466202</v>
      </c>
      <c r="AY1581">
        <v>514.5701235349602</v>
      </c>
      <c r="AZ1581">
        <v>4.6186242050901214</v>
      </c>
      <c r="BA1581">
        <v>-8.6483426910901304</v>
      </c>
      <c r="BB1581">
        <v>65.845377410032299</v>
      </c>
      <c r="BC1581">
        <v>1044.8901284597769</v>
      </c>
      <c r="BD1581">
        <v>7800.1028157322817</v>
      </c>
      <c r="BE1581" s="33">
        <v>0.13359166930119196</v>
      </c>
      <c r="BF1581" s="33"/>
    </row>
    <row r="1582" spans="3:58" x14ac:dyDescent="0.3">
      <c r="C1582" s="34">
        <v>44311</v>
      </c>
      <c r="D1582">
        <v>20781.951853935836</v>
      </c>
      <c r="E1582">
        <v>181.75360410465552</v>
      </c>
      <c r="F1582">
        <v>559.51825078186471</v>
      </c>
      <c r="G1582">
        <v>990.55333996260242</v>
      </c>
      <c r="H1582">
        <v>1339.956784238319</v>
      </c>
      <c r="I1582">
        <v>763.19726802253945</v>
      </c>
      <c r="J1582" t="s">
        <v>310</v>
      </c>
      <c r="K1582">
        <v>296.84098035288247</v>
      </c>
      <c r="L1582">
        <v>358.86137653145676</v>
      </c>
      <c r="M1582">
        <v>356.16252309667857</v>
      </c>
      <c r="N1582">
        <v>1327.5451644728437</v>
      </c>
      <c r="O1582">
        <v>19.966381672725731</v>
      </c>
      <c r="P1582">
        <v>15.011863463391974</v>
      </c>
      <c r="Q1582">
        <v>3.6131220293567496</v>
      </c>
      <c r="R1582">
        <v>1075.5823585302217</v>
      </c>
      <c r="S1582">
        <v>1535.332091381114</v>
      </c>
      <c r="T1582">
        <v>5400.6513675612723</v>
      </c>
      <c r="U1582">
        <v>2400.8186719591172</v>
      </c>
      <c r="V1582">
        <v>568.07167275282302</v>
      </c>
      <c r="W1582">
        <v>22.799999237060547</v>
      </c>
      <c r="X1582">
        <v>1.0207499861717224</v>
      </c>
      <c r="Y1582">
        <v>2.059999942779541</v>
      </c>
      <c r="Z1582">
        <v>725.53928411574589</v>
      </c>
      <c r="AA1582">
        <v>808.82560584658665</v>
      </c>
      <c r="AB1582">
        <v>895.56427510579431</v>
      </c>
      <c r="AC1582">
        <v>1007.529175167992</v>
      </c>
      <c r="AD1582">
        <v>1192.7380952380954</v>
      </c>
      <c r="AE1582">
        <v>13052.832424731801</v>
      </c>
      <c r="AF1582">
        <v>90.424999237060547</v>
      </c>
      <c r="AG1582">
        <v>9.8550000190734863</v>
      </c>
      <c r="AH1582">
        <v>354.55000305175781</v>
      </c>
      <c r="AI1582">
        <v>21.108332951863606</v>
      </c>
      <c r="AJ1582">
        <v>2.9000000953674316</v>
      </c>
      <c r="AK1582">
        <v>6200</v>
      </c>
      <c r="AL1582" t="s">
        <v>310</v>
      </c>
      <c r="AM1582" t="s">
        <v>310</v>
      </c>
      <c r="AN1582" t="s">
        <v>310</v>
      </c>
      <c r="AO1582" t="s">
        <v>310</v>
      </c>
      <c r="AP1582" t="s">
        <v>310</v>
      </c>
      <c r="AQ1582" t="s">
        <v>310</v>
      </c>
      <c r="AR1582">
        <v>39229.461272339933</v>
      </c>
      <c r="AS1582">
        <v>24205.723970577375</v>
      </c>
      <c r="AT1582">
        <v>474.65509112061562</v>
      </c>
      <c r="AU1582">
        <v>571.75801796661017</v>
      </c>
      <c r="AV1582">
        <v>500.17513348161691</v>
      </c>
      <c r="AW1582">
        <v>514.46987451640109</v>
      </c>
      <c r="AX1582">
        <v>510.49746763062734</v>
      </c>
      <c r="AY1582">
        <v>512.01444456154786</v>
      </c>
      <c r="AZ1582">
        <v>3.8730518222537729</v>
      </c>
      <c r="BA1582">
        <v>-8.523035228661314</v>
      </c>
      <c r="BB1582">
        <v>71.10758912649392</v>
      </c>
      <c r="BC1582">
        <v>1034.8128044261541</v>
      </c>
      <c r="BD1582">
        <v>7800.1505747726396</v>
      </c>
      <c r="BE1582" s="33">
        <v>0.13228749421735606</v>
      </c>
      <c r="BF1582" s="33"/>
    </row>
    <row r="1583" spans="3:58" x14ac:dyDescent="0.3">
      <c r="C1583" s="34">
        <v>44312</v>
      </c>
      <c r="D1583">
        <v>18959.988236432739</v>
      </c>
      <c r="E1583">
        <v>181.76229841674365</v>
      </c>
      <c r="F1583">
        <v>556.4694902777436</v>
      </c>
      <c r="G1583">
        <v>990.54726375111477</v>
      </c>
      <c r="H1583">
        <v>1340.2747687919282</v>
      </c>
      <c r="I1583">
        <v>756.00205517331779</v>
      </c>
      <c r="J1583" t="s">
        <v>310</v>
      </c>
      <c r="K1583">
        <v>301.26408648203028</v>
      </c>
      <c r="L1583">
        <v>362.49669630884313</v>
      </c>
      <c r="M1583">
        <v>362.7087655696414</v>
      </c>
      <c r="N1583">
        <v>1329.0659821445547</v>
      </c>
      <c r="O1583">
        <v>19.305410072806115</v>
      </c>
      <c r="P1583">
        <v>14.373043854053799</v>
      </c>
      <c r="Q1583">
        <v>4.1627022889243444</v>
      </c>
      <c r="R1583">
        <v>1068.1628206149453</v>
      </c>
      <c r="S1583">
        <v>1535.4553568562321</v>
      </c>
      <c r="T1583">
        <v>5400.5023318692984</v>
      </c>
      <c r="U1583">
        <v>2401.6118793270339</v>
      </c>
      <c r="V1583">
        <v>537.41384517457709</v>
      </c>
      <c r="W1583">
        <v>22.874999523162842</v>
      </c>
      <c r="X1583">
        <v>1.0114000141620636</v>
      </c>
      <c r="Y1583">
        <v>2.0749999284744263</v>
      </c>
      <c r="Z1583">
        <v>725.62499491373705</v>
      </c>
      <c r="AA1583">
        <v>808.55417378743493</v>
      </c>
      <c r="AB1583">
        <v>895.04999287923181</v>
      </c>
      <c r="AC1583">
        <v>1006.8291803995768</v>
      </c>
      <c r="AD1583">
        <v>1192.1666666666665</v>
      </c>
      <c r="AE1583">
        <v>12029.5663542068</v>
      </c>
      <c r="AF1583">
        <v>90.57499885559082</v>
      </c>
      <c r="AG1583">
        <v>9.7025001049041748</v>
      </c>
      <c r="AH1583">
        <v>353.02500152587891</v>
      </c>
      <c r="AI1583">
        <v>19.583332856496174</v>
      </c>
      <c r="AJ1583">
        <v>3.7250000238418579</v>
      </c>
      <c r="AK1583">
        <v>6200</v>
      </c>
      <c r="AL1583" t="s">
        <v>310</v>
      </c>
      <c r="AM1583" t="s">
        <v>310</v>
      </c>
      <c r="AN1583" t="s">
        <v>310</v>
      </c>
      <c r="AO1583" t="s">
        <v>310</v>
      </c>
      <c r="AP1583" t="s">
        <v>310</v>
      </c>
      <c r="AQ1583" t="s">
        <v>310</v>
      </c>
      <c r="AR1583">
        <v>36490.797358366734</v>
      </c>
      <c r="AS1583">
        <v>24626.948426698029</v>
      </c>
      <c r="AT1583">
        <v>460.4332999377333</v>
      </c>
      <c r="AU1583">
        <v>571.56146232327853</v>
      </c>
      <c r="AV1583">
        <v>491.56381891509818</v>
      </c>
      <c r="AW1583">
        <v>508.64856264403608</v>
      </c>
      <c r="AX1583">
        <v>504.93197291702052</v>
      </c>
      <c r="AY1583">
        <v>503.8301627176204</v>
      </c>
      <c r="AZ1583">
        <v>3.9807554310550861</v>
      </c>
      <c r="BA1583">
        <v>-8.4011669065062087</v>
      </c>
      <c r="BB1583">
        <v>76.610164806679819</v>
      </c>
      <c r="BC1583">
        <v>1047.3863225541616</v>
      </c>
      <c r="BD1583">
        <v>7799.6150252202815</v>
      </c>
      <c r="BE1583" s="33">
        <v>0.12559999680767456</v>
      </c>
      <c r="BF1583" s="33"/>
    </row>
    <row r="1584" spans="3:58" x14ac:dyDescent="0.3">
      <c r="C1584" s="34">
        <v>44313</v>
      </c>
      <c r="D1584">
        <v>18000.908853793702</v>
      </c>
      <c r="E1584">
        <v>180.95289932129876</v>
      </c>
      <c r="F1584">
        <v>554.9767322707371</v>
      </c>
      <c r="G1584">
        <v>990.36842974574154</v>
      </c>
      <c r="H1584">
        <v>1340.193151967356</v>
      </c>
      <c r="I1584">
        <v>752.3892513609984</v>
      </c>
      <c r="J1584" t="s">
        <v>310</v>
      </c>
      <c r="K1584">
        <v>301.92479481734352</v>
      </c>
      <c r="L1584">
        <v>358.30663106379438</v>
      </c>
      <c r="M1584">
        <v>358.41618580232551</v>
      </c>
      <c r="N1584">
        <v>1329.8537049671506</v>
      </c>
      <c r="O1584">
        <v>19.317747343005326</v>
      </c>
      <c r="P1584">
        <v>14.393411649298052</v>
      </c>
      <c r="Q1584">
        <v>4.5137462804609569</v>
      </c>
      <c r="R1584">
        <v>1066.7914554787862</v>
      </c>
      <c r="S1584">
        <v>1531.1969293997176</v>
      </c>
      <c r="T1584">
        <v>5399.9482853703548</v>
      </c>
      <c r="U1584">
        <v>2401.5040848373965</v>
      </c>
      <c r="V1584">
        <v>543.6109087839269</v>
      </c>
      <c r="W1584">
        <v>22.899999618530273</v>
      </c>
      <c r="X1584">
        <v>1.0049000084400177</v>
      </c>
      <c r="Y1584">
        <v>2.0499999523162842</v>
      </c>
      <c r="Z1584">
        <v>725.710705711728</v>
      </c>
      <c r="AA1584">
        <v>808.2827417282831</v>
      </c>
      <c r="AB1584">
        <v>894.53571065266931</v>
      </c>
      <c r="AC1584">
        <v>1006.1291856311615</v>
      </c>
      <c r="AD1584">
        <v>1191.5952380952381</v>
      </c>
      <c r="AE1584">
        <v>11559.266996394803</v>
      </c>
      <c r="AF1584">
        <v>90.599998474121094</v>
      </c>
      <c r="AG1584">
        <v>9.3600003719329834</v>
      </c>
      <c r="AH1584">
        <v>358.79999542236328</v>
      </c>
      <c r="AI1584">
        <v>17.674999952316284</v>
      </c>
      <c r="AJ1584">
        <v>4</v>
      </c>
      <c r="AK1584">
        <v>6200</v>
      </c>
      <c r="AL1584" t="s">
        <v>310</v>
      </c>
      <c r="AM1584" t="s">
        <v>310</v>
      </c>
      <c r="AN1584" t="s">
        <v>310</v>
      </c>
      <c r="AO1584" t="s">
        <v>310</v>
      </c>
      <c r="AP1584" t="s">
        <v>310</v>
      </c>
      <c r="AQ1584" t="s">
        <v>310</v>
      </c>
      <c r="AR1584">
        <v>35052.097967932124</v>
      </c>
      <c r="AS1584">
        <v>24763.905968114064</v>
      </c>
      <c r="AT1584">
        <v>451.40864666510907</v>
      </c>
      <c r="AU1584">
        <v>569.99796853925227</v>
      </c>
      <c r="AV1584">
        <v>487.58093171012473</v>
      </c>
      <c r="AW1584">
        <v>505.84056888122399</v>
      </c>
      <c r="AX1584">
        <v>502.35377709527557</v>
      </c>
      <c r="AY1584">
        <v>500.29664125825497</v>
      </c>
      <c r="AZ1584">
        <v>4.1634744164204074</v>
      </c>
      <c r="BA1584">
        <v>-8.5288773238662952</v>
      </c>
      <c r="BB1584">
        <v>74.107522710365132</v>
      </c>
      <c r="BC1584">
        <v>1040.8606633605013</v>
      </c>
      <c r="BD1584">
        <v>7799.7793758034759</v>
      </c>
      <c r="BE1584" s="33">
        <v>0.12373749632388353</v>
      </c>
      <c r="BF1584" s="33"/>
    </row>
    <row r="1585" spans="3:58" x14ac:dyDescent="0.3">
      <c r="C1585" s="34">
        <v>44314</v>
      </c>
      <c r="D1585">
        <v>18000.473684424687</v>
      </c>
      <c r="E1585">
        <v>179.48589794187836</v>
      </c>
      <c r="F1585">
        <v>554.25482446974218</v>
      </c>
      <c r="G1585">
        <v>991.16465477041447</v>
      </c>
      <c r="H1585">
        <v>1340.4529260206664</v>
      </c>
      <c r="I1585">
        <v>753.36537604878981</v>
      </c>
      <c r="J1585" t="s">
        <v>310</v>
      </c>
      <c r="K1585">
        <v>298.25774998472122</v>
      </c>
      <c r="L1585">
        <v>345.8038721127183</v>
      </c>
      <c r="M1585">
        <v>350.79053090824931</v>
      </c>
      <c r="N1585">
        <v>1330.4337472527195</v>
      </c>
      <c r="O1585">
        <v>19.368692710469276</v>
      </c>
      <c r="P1585">
        <v>14.442475448938183</v>
      </c>
      <c r="Q1585">
        <v>4.4838106364792276</v>
      </c>
      <c r="R1585">
        <v>1077.1362161479344</v>
      </c>
      <c r="S1585">
        <v>1507.7554618226661</v>
      </c>
      <c r="T1585">
        <v>5400.0620360970024</v>
      </c>
      <c r="U1585">
        <v>2400.410240902776</v>
      </c>
      <c r="V1585">
        <v>552.56313225852739</v>
      </c>
      <c r="W1585">
        <v>22.750000476837158</v>
      </c>
      <c r="X1585">
        <v>1.020249992609024</v>
      </c>
      <c r="Y1585">
        <v>2.0549999475479126</v>
      </c>
      <c r="Z1585">
        <v>725.79641742554929</v>
      </c>
      <c r="AA1585">
        <v>808.09233682117758</v>
      </c>
      <c r="AB1585">
        <v>894.20598925484546</v>
      </c>
      <c r="AC1585">
        <v>1005.7277890235658</v>
      </c>
      <c r="AD1585">
        <v>1191.3599210012528</v>
      </c>
      <c r="AE1585">
        <v>11559.268231917013</v>
      </c>
      <c r="AF1585">
        <v>90.599998474121094</v>
      </c>
      <c r="AG1585">
        <v>9.4049999713897705</v>
      </c>
      <c r="AH1585">
        <v>357.44998931884766</v>
      </c>
      <c r="AI1585">
        <v>18.270833571751911</v>
      </c>
      <c r="AJ1585">
        <v>2.7249999642372131</v>
      </c>
      <c r="AK1585">
        <v>6200</v>
      </c>
      <c r="AL1585" t="s">
        <v>310</v>
      </c>
      <c r="AM1585" t="s">
        <v>310</v>
      </c>
      <c r="AN1585" t="s">
        <v>310</v>
      </c>
      <c r="AO1585" t="s">
        <v>310</v>
      </c>
      <c r="AP1585" t="s">
        <v>310</v>
      </c>
      <c r="AQ1585" t="s">
        <v>310</v>
      </c>
      <c r="AR1585">
        <v>34799.259847242945</v>
      </c>
      <c r="AS1585">
        <v>25441.411444500376</v>
      </c>
      <c r="AT1585">
        <v>450.81341151379848</v>
      </c>
      <c r="AU1585">
        <v>569.96816717941726</v>
      </c>
      <c r="AV1585">
        <v>487.31098917123444</v>
      </c>
      <c r="AW1585">
        <v>503.86123673215928</v>
      </c>
      <c r="AX1585">
        <v>500.16160249670685</v>
      </c>
      <c r="AY1585">
        <v>499.88282194278059</v>
      </c>
      <c r="AZ1585">
        <v>4.1975737359575378</v>
      </c>
      <c r="BA1585">
        <v>-9.0068071744179221</v>
      </c>
      <c r="BB1585">
        <v>65.334936490268063</v>
      </c>
      <c r="BC1585">
        <v>1101.4201204123756</v>
      </c>
      <c r="BD1585">
        <v>7800.2665982596418</v>
      </c>
      <c r="BE1585" s="33">
        <v>0.13131249882280827</v>
      </c>
      <c r="BF1585" s="33"/>
    </row>
    <row r="1586" spans="3:58" x14ac:dyDescent="0.3">
      <c r="C1586" s="34">
        <v>44315</v>
      </c>
      <c r="D1586">
        <v>18146.016974366874</v>
      </c>
      <c r="E1586">
        <v>178.83093816082661</v>
      </c>
      <c r="F1586">
        <v>565.25977460487775</v>
      </c>
      <c r="G1586">
        <v>991.342573373287</v>
      </c>
      <c r="H1586">
        <v>1340.4015082595358</v>
      </c>
      <c r="I1586">
        <v>741.18432239830042</v>
      </c>
      <c r="J1586" t="s">
        <v>310</v>
      </c>
      <c r="K1586">
        <v>288.68191579473461</v>
      </c>
      <c r="L1586">
        <v>324.29448943649192</v>
      </c>
      <c r="M1586">
        <v>341.04809883095982</v>
      </c>
      <c r="N1586">
        <v>1329.9584691328871</v>
      </c>
      <c r="O1586">
        <v>19.437848734296008</v>
      </c>
      <c r="P1586">
        <v>14.53272992121979</v>
      </c>
      <c r="Q1586">
        <v>4.3700311707834505</v>
      </c>
      <c r="R1586">
        <v>1087.0522268240884</v>
      </c>
      <c r="S1586">
        <v>1504.2164175272139</v>
      </c>
      <c r="T1586">
        <v>5399.9270472309254</v>
      </c>
      <c r="U1586">
        <v>2401.2476581279448</v>
      </c>
      <c r="V1586">
        <v>552.87179691096424</v>
      </c>
      <c r="W1586">
        <v>22.700000762939453</v>
      </c>
      <c r="X1586">
        <v>1.0450749695301056</v>
      </c>
      <c r="Y1586">
        <v>2.0449999570846558</v>
      </c>
      <c r="Z1586">
        <v>725.88213566371371</v>
      </c>
      <c r="AA1586">
        <v>808.47916666666663</v>
      </c>
      <c r="AB1586">
        <v>895.1910730997721</v>
      </c>
      <c r="AC1586">
        <v>1007.4535958426338</v>
      </c>
      <c r="AD1586">
        <v>1193.519050961449</v>
      </c>
      <c r="AE1586">
        <v>11653.626335071785</v>
      </c>
      <c r="AF1586">
        <v>90.825000762939453</v>
      </c>
      <c r="AG1586">
        <v>9.6900002956390381</v>
      </c>
      <c r="AH1586">
        <v>357.19999694824219</v>
      </c>
      <c r="AI1586">
        <v>19.874999841054279</v>
      </c>
      <c r="AJ1586">
        <v>2.2999999523162842</v>
      </c>
      <c r="AK1586">
        <v>6200</v>
      </c>
      <c r="AL1586" t="s">
        <v>310</v>
      </c>
      <c r="AM1586" t="s">
        <v>310</v>
      </c>
      <c r="AN1586" t="s">
        <v>310</v>
      </c>
      <c r="AO1586" t="s">
        <v>310</v>
      </c>
      <c r="AP1586" t="s">
        <v>310</v>
      </c>
      <c r="AQ1586" t="s">
        <v>310</v>
      </c>
      <c r="AR1586">
        <v>33935.365122043557</v>
      </c>
      <c r="AS1586">
        <v>27216.164351274536</v>
      </c>
      <c r="AT1586">
        <v>446.55660230195269</v>
      </c>
      <c r="AU1586">
        <v>569.7747561786116</v>
      </c>
      <c r="AV1586">
        <v>488.1685180415094</v>
      </c>
      <c r="AW1586">
        <v>506.64810552922819</v>
      </c>
      <c r="AX1586">
        <v>503.00806352206314</v>
      </c>
      <c r="AY1586">
        <v>501.02048914545907</v>
      </c>
      <c r="AZ1586">
        <v>3.5915176731643026</v>
      </c>
      <c r="BA1586">
        <v>-9.1314806129676604</v>
      </c>
      <c r="BB1586">
        <v>56.91397447753053</v>
      </c>
      <c r="BC1586">
        <v>1065.9233819554718</v>
      </c>
      <c r="BD1586">
        <v>7798.5544200071881</v>
      </c>
      <c r="BE1586" s="33">
        <v>0.1464708379159371</v>
      </c>
      <c r="BF1586" s="33"/>
    </row>
    <row r="1587" spans="3:58" x14ac:dyDescent="0.3">
      <c r="C1587" s="34">
        <v>44316</v>
      </c>
      <c r="D1587">
        <v>20499.24980991277</v>
      </c>
      <c r="E1587">
        <v>177.24780371914127</v>
      </c>
      <c r="F1587">
        <v>570.6779246130867</v>
      </c>
      <c r="G1587">
        <v>991.54939592183234</v>
      </c>
      <c r="H1587">
        <v>1340.3965388194135</v>
      </c>
      <c r="I1587">
        <v>748.08170305786314</v>
      </c>
      <c r="J1587" t="s">
        <v>310</v>
      </c>
      <c r="K1587">
        <v>294.16210133450835</v>
      </c>
      <c r="L1587">
        <v>340.360454527473</v>
      </c>
      <c r="M1587">
        <v>344.5231325402757</v>
      </c>
      <c r="N1587">
        <v>1328.199270342084</v>
      </c>
      <c r="O1587">
        <v>19.802203591923551</v>
      </c>
      <c r="P1587">
        <v>14.858051709295154</v>
      </c>
      <c r="Q1587">
        <v>3.9899313444534643</v>
      </c>
      <c r="R1587">
        <v>1084.6760182314829</v>
      </c>
      <c r="S1587">
        <v>1506.0688774353525</v>
      </c>
      <c r="T1587">
        <v>5400.0299880478169</v>
      </c>
      <c r="U1587">
        <v>2399.5660466653376</v>
      </c>
      <c r="V1587">
        <v>545.50461400868892</v>
      </c>
      <c r="W1587">
        <v>22.849999904632568</v>
      </c>
      <c r="X1587">
        <v>1.0559249818325043</v>
      </c>
      <c r="Y1587">
        <v>2.0249999761581421</v>
      </c>
      <c r="Z1587">
        <v>725.96785518101285</v>
      </c>
      <c r="AA1587">
        <v>808.97916666666663</v>
      </c>
      <c r="AB1587">
        <v>896.43393198649085</v>
      </c>
      <c r="AC1587">
        <v>1009.5964529854912</v>
      </c>
      <c r="AD1587">
        <v>1196.1476258777438</v>
      </c>
      <c r="AE1587">
        <v>13029.150596426844</v>
      </c>
      <c r="AF1587">
        <v>90.749998092651367</v>
      </c>
      <c r="AG1587">
        <v>9.7625002861022949</v>
      </c>
      <c r="AH1587">
        <v>362.75</v>
      </c>
      <c r="AI1587">
        <v>21.829166889190674</v>
      </c>
      <c r="AJ1587">
        <v>2.2999999523162842</v>
      </c>
      <c r="AK1587">
        <v>6200</v>
      </c>
      <c r="AL1587" t="s">
        <v>310</v>
      </c>
      <c r="AM1587" t="s">
        <v>310</v>
      </c>
      <c r="AN1587" t="s">
        <v>310</v>
      </c>
      <c r="AO1587" t="s">
        <v>310</v>
      </c>
      <c r="AP1587" t="s">
        <v>310</v>
      </c>
      <c r="AQ1587" t="s">
        <v>310</v>
      </c>
      <c r="AR1587">
        <v>37702.614879867564</v>
      </c>
      <c r="AS1587">
        <v>26270.527072719258</v>
      </c>
      <c r="AT1587">
        <v>470.40742811324844</v>
      </c>
      <c r="AU1587">
        <v>570.16617774971166</v>
      </c>
      <c r="AV1587">
        <v>510.01745113712815</v>
      </c>
      <c r="AW1587">
        <v>522.68743287415111</v>
      </c>
      <c r="AX1587">
        <v>519.40112832063653</v>
      </c>
      <c r="AY1587">
        <v>522.32023455640069</v>
      </c>
      <c r="AZ1587">
        <v>5.1803551559244534</v>
      </c>
      <c r="BA1587">
        <v>-8.9940038690128912</v>
      </c>
      <c r="BB1587">
        <v>63.175673389192994</v>
      </c>
      <c r="BC1587">
        <v>1021.643254156109</v>
      </c>
      <c r="BD1587">
        <v>7801.6277007166955</v>
      </c>
      <c r="BE1587" s="33">
        <v>0.13518333435058594</v>
      </c>
      <c r="BF1587" s="33"/>
    </row>
    <row r="1588" spans="3:58" x14ac:dyDescent="0.3">
      <c r="C1588" s="34">
        <v>44317</v>
      </c>
      <c r="D1588">
        <v>20500.652928889016</v>
      </c>
      <c r="E1588">
        <v>179.35902661372708</v>
      </c>
      <c r="F1588">
        <v>570.58425763380944</v>
      </c>
      <c r="G1588">
        <v>990.47969957751411</v>
      </c>
      <c r="H1588">
        <v>1340.033715661255</v>
      </c>
      <c r="I1588">
        <v>747.41841700939312</v>
      </c>
      <c r="J1588" t="s">
        <v>310</v>
      </c>
      <c r="K1588">
        <v>294.15374498393118</v>
      </c>
      <c r="L1588">
        <v>342.72002844290694</v>
      </c>
      <c r="M1588">
        <v>343.67679675698417</v>
      </c>
      <c r="N1588">
        <v>1325.8748277398909</v>
      </c>
      <c r="O1588">
        <v>19.964325253946175</v>
      </c>
      <c r="P1588">
        <v>15.01743563270403</v>
      </c>
      <c r="Q1588">
        <v>3.8364766628419837</v>
      </c>
      <c r="R1588">
        <v>1084.9750216250893</v>
      </c>
      <c r="S1588">
        <v>1529.875067805596</v>
      </c>
      <c r="T1588">
        <v>5399.7883297282815</v>
      </c>
      <c r="U1588">
        <v>2398.7834929145283</v>
      </c>
      <c r="V1588">
        <v>552.27467166990698</v>
      </c>
      <c r="W1588">
        <v>22.899999618530273</v>
      </c>
      <c r="X1588">
        <v>1.073074996471405</v>
      </c>
      <c r="Y1588">
        <v>2.0649999380111694</v>
      </c>
      <c r="Z1588">
        <v>726.05357469831188</v>
      </c>
      <c r="AA1588">
        <v>809.47916666666663</v>
      </c>
      <c r="AB1588">
        <v>897.6767908732096</v>
      </c>
      <c r="AC1588">
        <v>1011.7393101283484</v>
      </c>
      <c r="AD1588">
        <v>1198.7762007940382</v>
      </c>
      <c r="AE1588">
        <v>12877.658576715437</v>
      </c>
      <c r="AF1588">
        <v>90.699996948242188</v>
      </c>
      <c r="AG1588">
        <v>9.6549999713897705</v>
      </c>
      <c r="AH1588">
        <v>357.52500915527344</v>
      </c>
      <c r="AI1588">
        <v>22.800000190734863</v>
      </c>
      <c r="AJ1588">
        <v>2.2999999523162842</v>
      </c>
      <c r="AK1588">
        <v>6200</v>
      </c>
      <c r="AL1588" t="s">
        <v>310</v>
      </c>
      <c r="AM1588" t="s">
        <v>310</v>
      </c>
      <c r="AN1588" t="s">
        <v>310</v>
      </c>
      <c r="AO1588" t="s">
        <v>310</v>
      </c>
      <c r="AP1588" t="s">
        <v>310</v>
      </c>
      <c r="AQ1588" t="s">
        <v>310</v>
      </c>
      <c r="AR1588">
        <v>38129.896942419931</v>
      </c>
      <c r="AS1588">
        <v>26421.324385975451</v>
      </c>
      <c r="AT1588">
        <v>468.96967634541801</v>
      </c>
      <c r="AU1588">
        <v>570.01019493064098</v>
      </c>
      <c r="AV1588">
        <v>508.29949291536394</v>
      </c>
      <c r="AW1588">
        <v>522.86317435130195</v>
      </c>
      <c r="AX1588">
        <v>519.79474232236919</v>
      </c>
      <c r="AY1588">
        <v>520.75918313089494</v>
      </c>
      <c r="AZ1588">
        <v>4.7442084972903418</v>
      </c>
      <c r="BA1588">
        <v>-8.9177013090409076</v>
      </c>
      <c r="BB1588">
        <v>61.65435173290372</v>
      </c>
      <c r="BC1588">
        <v>998.41217183114725</v>
      </c>
      <c r="BD1588">
        <v>7801.1162832676509</v>
      </c>
      <c r="BE1588" s="33">
        <v>0.13278750454386076</v>
      </c>
      <c r="BF1588" s="33"/>
    </row>
    <row r="1589" spans="3:58" x14ac:dyDescent="0.3">
      <c r="C1589" s="34">
        <v>44318</v>
      </c>
      <c r="D1589">
        <v>20474.49240237569</v>
      </c>
      <c r="E1589">
        <v>183.35974051308466</v>
      </c>
      <c r="F1589">
        <v>581.26772453444369</v>
      </c>
      <c r="G1589">
        <v>990.30931863275043</v>
      </c>
      <c r="H1589">
        <v>1340.4099513920198</v>
      </c>
      <c r="I1589">
        <v>746.9718780801079</v>
      </c>
      <c r="J1589" t="s">
        <v>310</v>
      </c>
      <c r="K1589">
        <v>303.52394536894712</v>
      </c>
      <c r="L1589">
        <v>358.62872483521249</v>
      </c>
      <c r="M1589">
        <v>358.63598801964656</v>
      </c>
      <c r="N1589">
        <v>1325.8805512891934</v>
      </c>
      <c r="O1589">
        <v>19.978391283507509</v>
      </c>
      <c r="P1589">
        <v>15.04199498524396</v>
      </c>
      <c r="Q1589">
        <v>3.9275081264666021</v>
      </c>
      <c r="R1589">
        <v>1082.673659593841</v>
      </c>
      <c r="S1589">
        <v>1514.5483157308861</v>
      </c>
      <c r="T1589">
        <v>5479.2528369115553</v>
      </c>
      <c r="U1589">
        <v>2399.2660400030713</v>
      </c>
      <c r="V1589">
        <v>561.38462640758996</v>
      </c>
      <c r="W1589">
        <v>22.899999618530273</v>
      </c>
      <c r="X1589">
        <v>1.0706499814987183</v>
      </c>
      <c r="Y1589">
        <v>2.0949999094009399</v>
      </c>
      <c r="Z1589">
        <v>726.13929421561102</v>
      </c>
      <c r="AA1589">
        <v>809.97916666666663</v>
      </c>
      <c r="AB1589">
        <v>898.91964975992835</v>
      </c>
      <c r="AC1589">
        <v>1013.8821672712054</v>
      </c>
      <c r="AD1589">
        <v>1201.4047757103331</v>
      </c>
      <c r="AE1589">
        <v>12770.68425802837</v>
      </c>
      <c r="AF1589">
        <v>90.699996948242188</v>
      </c>
      <c r="AG1589">
        <v>9.695000171661377</v>
      </c>
      <c r="AH1589">
        <v>354.59999847412109</v>
      </c>
      <c r="AI1589">
        <v>23.208333730697632</v>
      </c>
      <c r="AJ1589">
        <v>2.2999999523162842</v>
      </c>
      <c r="AK1589">
        <v>6200</v>
      </c>
      <c r="AL1589" t="s">
        <v>310</v>
      </c>
      <c r="AM1589" t="s">
        <v>310</v>
      </c>
      <c r="AN1589" t="s">
        <v>310</v>
      </c>
      <c r="AO1589" t="s">
        <v>310</v>
      </c>
      <c r="AP1589" t="s">
        <v>310</v>
      </c>
      <c r="AQ1589" t="s">
        <v>310</v>
      </c>
      <c r="AR1589">
        <v>38136.698840296616</v>
      </c>
      <c r="AS1589">
        <v>27001.935281598624</v>
      </c>
      <c r="AT1589">
        <v>477.60807836956803</v>
      </c>
      <c r="AU1589">
        <v>581.14343978227657</v>
      </c>
      <c r="AV1589">
        <v>514.54451798858418</v>
      </c>
      <c r="AW1589">
        <v>529.51192817585718</v>
      </c>
      <c r="AX1589">
        <v>526.55684290164197</v>
      </c>
      <c r="AY1589">
        <v>527.05794157017112</v>
      </c>
      <c r="AZ1589">
        <v>4.1024567082824426</v>
      </c>
      <c r="BA1589">
        <v>-8.6001904903137572</v>
      </c>
      <c r="BB1589">
        <v>70.766874862407619</v>
      </c>
      <c r="BC1589">
        <v>980.852901025439</v>
      </c>
      <c r="BD1589">
        <v>7800.4579159719679</v>
      </c>
      <c r="BE1589" s="33">
        <v>0.12927916894356409</v>
      </c>
      <c r="BF1589" s="33"/>
    </row>
    <row r="1590" spans="3:58" x14ac:dyDescent="0.3">
      <c r="C1590" s="34">
        <v>44319</v>
      </c>
      <c r="D1590">
        <v>20352.83382344796</v>
      </c>
      <c r="E1590">
        <v>183.34103798541341</v>
      </c>
      <c r="F1590">
        <v>583.47102057668815</v>
      </c>
      <c r="G1590">
        <v>991.06413821903732</v>
      </c>
      <c r="H1590">
        <v>1340.27512971993</v>
      </c>
      <c r="I1590">
        <v>747.46415735618154</v>
      </c>
      <c r="J1590" t="s">
        <v>310</v>
      </c>
      <c r="K1590">
        <v>305.1002465536148</v>
      </c>
      <c r="L1590">
        <v>360.96280136340221</v>
      </c>
      <c r="M1590">
        <v>359.22792888275495</v>
      </c>
      <c r="N1590">
        <v>1327.1321325421407</v>
      </c>
      <c r="O1590">
        <v>19.909980753980079</v>
      </c>
      <c r="P1590">
        <v>14.978625922910616</v>
      </c>
      <c r="Q1590">
        <v>4.0642030682904533</v>
      </c>
      <c r="R1590">
        <v>1082.6140413980529</v>
      </c>
      <c r="S1590">
        <v>1517.4136181309709</v>
      </c>
      <c r="T1590">
        <v>5799.4906667277801</v>
      </c>
      <c r="U1590">
        <v>2398.6035563465025</v>
      </c>
      <c r="V1590">
        <v>526.64080901588875</v>
      </c>
      <c r="W1590">
        <v>22.750000476837158</v>
      </c>
      <c r="X1590">
        <v>1.0577499568462372</v>
      </c>
      <c r="Y1590">
        <v>2.175000011920929</v>
      </c>
      <c r="Z1590">
        <v>726.22501373291016</v>
      </c>
      <c r="AA1590">
        <v>810.47916666666663</v>
      </c>
      <c r="AB1590">
        <v>900.1625086466471</v>
      </c>
      <c r="AC1590">
        <v>1016.0250244140625</v>
      </c>
      <c r="AD1590">
        <v>1204.0333506266275</v>
      </c>
      <c r="AE1590">
        <v>11663.448650773676</v>
      </c>
      <c r="AF1590">
        <v>90.924999237060547</v>
      </c>
      <c r="AG1590">
        <v>9.7349998950958252</v>
      </c>
      <c r="AH1590">
        <v>354.62500762939453</v>
      </c>
      <c r="AI1590">
        <v>23.608333587646484</v>
      </c>
      <c r="AJ1590">
        <v>2.2999999523162842</v>
      </c>
      <c r="AK1590">
        <v>6200</v>
      </c>
      <c r="AL1590" t="s">
        <v>310</v>
      </c>
      <c r="AM1590" t="s">
        <v>310</v>
      </c>
      <c r="AN1590" t="s">
        <v>310</v>
      </c>
      <c r="AO1590" t="s">
        <v>310</v>
      </c>
      <c r="AP1590" t="s">
        <v>310</v>
      </c>
      <c r="AQ1590" t="s">
        <v>310</v>
      </c>
      <c r="AR1590">
        <v>38251.568771097525</v>
      </c>
      <c r="AS1590">
        <v>26990.809737390588</v>
      </c>
      <c r="AT1590">
        <v>484.95894583009061</v>
      </c>
      <c r="AU1590">
        <v>589.71953283341657</v>
      </c>
      <c r="AV1590">
        <v>521.1447949804309</v>
      </c>
      <c r="AW1590">
        <v>534.07776724319467</v>
      </c>
      <c r="AX1590">
        <v>530.95296293215631</v>
      </c>
      <c r="AY1590">
        <v>533.40175397557596</v>
      </c>
      <c r="AZ1590">
        <v>4.3267275908469873</v>
      </c>
      <c r="BA1590">
        <v>-8.5872804736736512</v>
      </c>
      <c r="BB1590">
        <v>70.247562812706008</v>
      </c>
      <c r="BC1590">
        <v>1034.2460499499732</v>
      </c>
      <c r="BD1590">
        <v>7800.2228658797067</v>
      </c>
      <c r="BE1590" s="33">
        <v>0.13810000258187452</v>
      </c>
      <c r="BF1590" s="33"/>
    </row>
    <row r="1591" spans="3:58" x14ac:dyDescent="0.3">
      <c r="C1591" s="34">
        <v>44320</v>
      </c>
      <c r="D1591">
        <v>17557.248577137019</v>
      </c>
      <c r="E1591">
        <v>179.90258519136972</v>
      </c>
      <c r="F1591">
        <v>553.91741913157932</v>
      </c>
      <c r="G1591">
        <v>991.60640529052023</v>
      </c>
      <c r="H1591">
        <v>1340.9681295818639</v>
      </c>
      <c r="I1591">
        <v>733.11120254658215</v>
      </c>
      <c r="J1591" t="s">
        <v>310</v>
      </c>
      <c r="K1591">
        <v>290.87911167881464</v>
      </c>
      <c r="L1591">
        <v>334.60431260085977</v>
      </c>
      <c r="M1591">
        <v>338.37828058169242</v>
      </c>
      <c r="N1591">
        <v>1332.0876845363409</v>
      </c>
      <c r="O1591">
        <v>18.473583418592934</v>
      </c>
      <c r="P1591">
        <v>13.996274989809093</v>
      </c>
      <c r="Q1591">
        <v>4.0608605215402207</v>
      </c>
      <c r="R1591">
        <v>1057.8282723220602</v>
      </c>
      <c r="S1591">
        <v>1529.3460486491124</v>
      </c>
      <c r="T1591">
        <v>5799.8926613086878</v>
      </c>
      <c r="U1591">
        <v>2399.2711473604018</v>
      </c>
      <c r="V1591">
        <v>473.19817630967935</v>
      </c>
      <c r="W1591">
        <v>22.700000762939453</v>
      </c>
      <c r="X1591">
        <v>1.0744749903678894</v>
      </c>
      <c r="Y1591">
        <v>2.2300000190734863</v>
      </c>
      <c r="Z1591">
        <v>726.3107332502093</v>
      </c>
      <c r="AA1591">
        <v>810.97916666666663</v>
      </c>
      <c r="AB1591">
        <v>901.40536753336585</v>
      </c>
      <c r="AC1591">
        <v>1018.1678815569196</v>
      </c>
      <c r="AD1591">
        <v>1206.6619255429223</v>
      </c>
      <c r="AE1591">
        <v>17.466493212504165</v>
      </c>
      <c r="AF1591">
        <v>92.80000114440918</v>
      </c>
      <c r="AG1591">
        <v>10.024999856948853</v>
      </c>
      <c r="AH1591">
        <v>352.82501220703125</v>
      </c>
      <c r="AI1591">
        <v>932.59999990463257</v>
      </c>
      <c r="AJ1591">
        <v>2.2999999523162842</v>
      </c>
      <c r="AK1591">
        <v>6200</v>
      </c>
      <c r="AL1591" t="s">
        <v>310</v>
      </c>
      <c r="AM1591" t="s">
        <v>310</v>
      </c>
      <c r="AN1591" t="s">
        <v>310</v>
      </c>
      <c r="AO1591" t="s">
        <v>310</v>
      </c>
      <c r="AP1591" t="s">
        <v>310</v>
      </c>
      <c r="AQ1591" t="s">
        <v>310</v>
      </c>
      <c r="AR1591">
        <v>35923.187319282624</v>
      </c>
      <c r="AS1591">
        <v>25221.738803737782</v>
      </c>
      <c r="AT1591">
        <v>450.94264808030039</v>
      </c>
      <c r="AU1591">
        <v>570.7951199369752</v>
      </c>
      <c r="AV1591">
        <v>494.39426257901908</v>
      </c>
      <c r="AW1591">
        <v>509.80661092636598</v>
      </c>
      <c r="AX1591">
        <v>506.39617762371068</v>
      </c>
      <c r="AY1591">
        <v>507.15815484419414</v>
      </c>
      <c r="AZ1591">
        <v>5.7683470600377191</v>
      </c>
      <c r="BA1591">
        <v>-9.1045694420210062</v>
      </c>
      <c r="BB1591">
        <v>59.91247823243355</v>
      </c>
      <c r="BC1591">
        <v>1049.3697784561575</v>
      </c>
      <c r="BD1591">
        <v>7801.0048500971152</v>
      </c>
      <c r="BE1591" s="33">
        <v>0.1453000009059906</v>
      </c>
      <c r="BF1591" s="33"/>
    </row>
    <row r="1592" spans="3:58" x14ac:dyDescent="0.3">
      <c r="C1592" s="34">
        <v>44321</v>
      </c>
      <c r="D1592">
        <v>17955.504711636881</v>
      </c>
      <c r="E1592">
        <v>180.10553364584553</v>
      </c>
      <c r="F1592">
        <v>554.34619874820396</v>
      </c>
      <c r="G1592">
        <v>990.31803333530411</v>
      </c>
      <c r="H1592">
        <v>1339.9857267392388</v>
      </c>
      <c r="I1592">
        <v>759.43450003585963</v>
      </c>
      <c r="J1592" t="s">
        <v>310</v>
      </c>
      <c r="K1592">
        <v>292.68407825217969</v>
      </c>
      <c r="L1592">
        <v>342.53213443950881</v>
      </c>
      <c r="M1592">
        <v>339.47272030388075</v>
      </c>
      <c r="N1592">
        <v>1332.1602249877703</v>
      </c>
      <c r="O1592">
        <v>18.323472067611608</v>
      </c>
      <c r="P1592">
        <v>14.3101013097207</v>
      </c>
      <c r="Q1592">
        <v>3.3805341967055798</v>
      </c>
      <c r="R1592">
        <v>1074.8954949734637</v>
      </c>
      <c r="S1592">
        <v>1580.2909816616598</v>
      </c>
      <c r="T1592">
        <v>5800.0864062745995</v>
      </c>
      <c r="U1592">
        <v>2400.799251782289</v>
      </c>
      <c r="V1592">
        <v>513.38136507605429</v>
      </c>
      <c r="W1592">
        <v>22.700000762939453</v>
      </c>
      <c r="X1592">
        <v>1.0638749897480011</v>
      </c>
      <c r="Y1592">
        <v>2.2100000381469727</v>
      </c>
      <c r="Z1592">
        <v>726.28691582452689</v>
      </c>
      <c r="AA1592">
        <v>811.37413194444446</v>
      </c>
      <c r="AB1592">
        <v>902.49967694660972</v>
      </c>
      <c r="AC1592">
        <v>1020.1471842659844</v>
      </c>
      <c r="AD1592">
        <v>1209.3955351814391</v>
      </c>
      <c r="AE1592">
        <v>10319.778049301216</v>
      </c>
      <c r="AF1592">
        <v>91.150001525878906</v>
      </c>
      <c r="AG1592">
        <v>10.262500286102295</v>
      </c>
      <c r="AH1592">
        <v>339.89999389648438</v>
      </c>
      <c r="AI1592">
        <v>336.67916631698608</v>
      </c>
      <c r="AJ1592">
        <v>3.574999988079071</v>
      </c>
      <c r="AK1592">
        <v>6218.6223092962191</v>
      </c>
      <c r="AL1592" t="s">
        <v>310</v>
      </c>
      <c r="AM1592" t="s">
        <v>310</v>
      </c>
      <c r="AN1592" t="s">
        <v>310</v>
      </c>
      <c r="AO1592" t="s">
        <v>310</v>
      </c>
      <c r="AP1592" t="s">
        <v>310</v>
      </c>
      <c r="AQ1592" t="s">
        <v>310</v>
      </c>
      <c r="AR1592">
        <v>37031.733490237442</v>
      </c>
      <c r="AS1592">
        <v>25647.428279356864</v>
      </c>
      <c r="AT1592">
        <v>451.57818286626116</v>
      </c>
      <c r="AU1592">
        <v>570.30450101615736</v>
      </c>
      <c r="AV1592">
        <v>494.23886074084771</v>
      </c>
      <c r="AW1592">
        <v>510.73794185220089</v>
      </c>
      <c r="AX1592">
        <v>507.61491195331439</v>
      </c>
      <c r="AY1592">
        <v>506.98304009692629</v>
      </c>
      <c r="AZ1592">
        <v>5.2203356038489934</v>
      </c>
      <c r="BA1592">
        <v>-8.8766324442685018</v>
      </c>
      <c r="BB1592">
        <v>64.022336091365389</v>
      </c>
      <c r="BC1592">
        <v>1091.7999021323205</v>
      </c>
      <c r="BD1592">
        <v>7800.3293276424765</v>
      </c>
      <c r="BE1592" s="33">
        <v>0.13369166664779186</v>
      </c>
      <c r="BF1592" s="33"/>
    </row>
    <row r="1593" spans="3:58" x14ac:dyDescent="0.3">
      <c r="C1593" s="34">
        <v>44322</v>
      </c>
      <c r="D1593">
        <v>19713.81129208966</v>
      </c>
      <c r="E1593">
        <v>180.05410469235096</v>
      </c>
      <c r="F1593">
        <v>561.20387389413042</v>
      </c>
      <c r="G1593">
        <v>990.76775610685672</v>
      </c>
      <c r="H1593">
        <v>1340.3338305304915</v>
      </c>
      <c r="I1593">
        <v>754.76884158097005</v>
      </c>
      <c r="J1593" t="s">
        <v>310</v>
      </c>
      <c r="K1593">
        <v>295.99861064784585</v>
      </c>
      <c r="L1593">
        <v>344.2373497840448</v>
      </c>
      <c r="M1593">
        <v>341.9982953402378</v>
      </c>
      <c r="N1593">
        <v>1330.4867268753103</v>
      </c>
      <c r="O1593">
        <v>19.001207442035078</v>
      </c>
      <c r="P1593">
        <v>14.862773317445026</v>
      </c>
      <c r="Q1593">
        <v>3.1224404516854216</v>
      </c>
      <c r="R1593">
        <v>1064.8418815205816</v>
      </c>
      <c r="S1593">
        <v>1540.7742467126807</v>
      </c>
      <c r="T1593">
        <v>5799.9167989685811</v>
      </c>
      <c r="U1593">
        <v>2398.8425428657224</v>
      </c>
      <c r="V1593">
        <v>492.09204214694137</v>
      </c>
      <c r="W1593">
        <v>22.700000762939453</v>
      </c>
      <c r="X1593">
        <v>1.0247249901294708</v>
      </c>
      <c r="Y1593">
        <v>2.1700000762939453</v>
      </c>
      <c r="Z1593">
        <v>725.48276083809992</v>
      </c>
      <c r="AA1593">
        <v>811.02083333333337</v>
      </c>
      <c r="AB1593">
        <v>902.53572482154482</v>
      </c>
      <c r="AC1593">
        <v>1020.9613305954706</v>
      </c>
      <c r="AD1593">
        <v>1212.877408708845</v>
      </c>
      <c r="AE1593">
        <v>11948.990742648739</v>
      </c>
      <c r="AF1593">
        <v>90.700002670288086</v>
      </c>
      <c r="AG1593">
        <v>9.9575002193450928</v>
      </c>
      <c r="AH1593">
        <v>333.10000610351563</v>
      </c>
      <c r="AI1593">
        <v>21.762500127156574</v>
      </c>
      <c r="AJ1593">
        <v>4</v>
      </c>
      <c r="AK1593">
        <v>6200</v>
      </c>
      <c r="AL1593" t="s">
        <v>310</v>
      </c>
      <c r="AM1593" t="s">
        <v>310</v>
      </c>
      <c r="AN1593" t="s">
        <v>310</v>
      </c>
      <c r="AO1593" t="s">
        <v>310</v>
      </c>
      <c r="AP1593" t="s">
        <v>310</v>
      </c>
      <c r="AQ1593" t="s">
        <v>310</v>
      </c>
      <c r="AR1593">
        <v>37530.378055404843</v>
      </c>
      <c r="AS1593">
        <v>27463.536907386522</v>
      </c>
      <c r="AT1593">
        <v>459.94022614758597</v>
      </c>
      <c r="AU1593">
        <v>576.28197684797408</v>
      </c>
      <c r="AV1593">
        <v>502.70939410442418</v>
      </c>
      <c r="AW1593">
        <v>518.79498206626067</v>
      </c>
      <c r="AX1593">
        <v>515.57023746922005</v>
      </c>
      <c r="AY1593">
        <v>515.48922783409478</v>
      </c>
      <c r="AZ1593">
        <v>4.3203538725490453</v>
      </c>
      <c r="BA1593">
        <v>-8.781381180623244</v>
      </c>
      <c r="BB1593">
        <v>67.779369245626853</v>
      </c>
      <c r="BC1593">
        <v>1082.3906959412252</v>
      </c>
      <c r="BD1593">
        <v>7799.9608119037894</v>
      </c>
      <c r="BE1593" s="33">
        <v>0.10654999812444051</v>
      </c>
      <c r="BF1593" s="33"/>
    </row>
    <row r="1594" spans="3:58" x14ac:dyDescent="0.3">
      <c r="C1594" s="34">
        <v>44323</v>
      </c>
      <c r="D1594">
        <v>20499.034875641089</v>
      </c>
      <c r="E1594">
        <v>180.25535771409943</v>
      </c>
      <c r="F1594">
        <v>566.25522347668641</v>
      </c>
      <c r="G1594">
        <v>990.49521418194809</v>
      </c>
      <c r="H1594">
        <v>1340.5016059862164</v>
      </c>
      <c r="I1594">
        <v>752.87739296847701</v>
      </c>
      <c r="J1594" t="s">
        <v>310</v>
      </c>
      <c r="K1594">
        <v>297.78266265773181</v>
      </c>
      <c r="L1594">
        <v>356.4409696748279</v>
      </c>
      <c r="M1594">
        <v>352.70054669993812</v>
      </c>
      <c r="N1594">
        <v>1332.9062740104314</v>
      </c>
      <c r="O1594">
        <v>19.519601055502594</v>
      </c>
      <c r="P1594">
        <v>15.067004808913026</v>
      </c>
      <c r="Q1594">
        <v>3.350131327709994</v>
      </c>
      <c r="R1594">
        <v>1079.119358881168</v>
      </c>
      <c r="S1594">
        <v>1532.5991457339571</v>
      </c>
      <c r="T1594">
        <v>5800.0833912729504</v>
      </c>
      <c r="U1594">
        <v>2398.3498254009828</v>
      </c>
      <c r="V1594">
        <v>506.56222779683935</v>
      </c>
      <c r="W1594">
        <v>22.700000762939453</v>
      </c>
      <c r="X1594">
        <v>1.0159250199794769</v>
      </c>
      <c r="Y1594">
        <v>2.1149999499320984</v>
      </c>
      <c r="Z1594">
        <v>724.52561623709539</v>
      </c>
      <c r="AA1594">
        <v>810.52083333333337</v>
      </c>
      <c r="AB1594">
        <v>902.36429450625462</v>
      </c>
      <c r="AC1594">
        <v>1021.5470413934617</v>
      </c>
      <c r="AD1594">
        <v>1216.5059836251394</v>
      </c>
      <c r="AE1594">
        <v>12967.969032515914</v>
      </c>
      <c r="AF1594">
        <v>91.099998474121094</v>
      </c>
      <c r="AG1594">
        <v>9.9675002098083496</v>
      </c>
      <c r="AH1594">
        <v>343.22499847412109</v>
      </c>
      <c r="AI1594">
        <v>28.454166014989216</v>
      </c>
      <c r="AJ1594">
        <v>3.4749999642372131</v>
      </c>
      <c r="AK1594">
        <v>6200</v>
      </c>
      <c r="AL1594">
        <v>65.382666130744866</v>
      </c>
      <c r="AM1594">
        <v>0.30349643593331771</v>
      </c>
      <c r="AN1594">
        <v>-1.5139465886459914E-2</v>
      </c>
      <c r="AO1594" t="s">
        <v>310</v>
      </c>
      <c r="AP1594">
        <v>3.3873478969404891</v>
      </c>
      <c r="AQ1594">
        <v>9.7606936276921008</v>
      </c>
      <c r="AR1594">
        <v>38726.943312150077</v>
      </c>
      <c r="AS1594">
        <v>27823.034169989536</v>
      </c>
      <c r="AT1594">
        <v>466.31587090699435</v>
      </c>
      <c r="AU1594">
        <v>579.9996079308421</v>
      </c>
      <c r="AV1594">
        <v>508.62678307037118</v>
      </c>
      <c r="AW1594">
        <v>524.72392350835173</v>
      </c>
      <c r="AX1594">
        <v>521.70580374527071</v>
      </c>
      <c r="AY1594">
        <v>521.34628446945374</v>
      </c>
      <c r="AZ1594">
        <v>4.071647371676967</v>
      </c>
      <c r="BA1594">
        <v>-8.7862092555059981</v>
      </c>
      <c r="BB1594">
        <v>71.576825834966286</v>
      </c>
      <c r="BC1594">
        <v>1034.2413843931076</v>
      </c>
      <c r="BD1594">
        <v>7799.7002991971622</v>
      </c>
      <c r="BE1594" s="33">
        <v>0.12802083231508732</v>
      </c>
      <c r="BF1594" s="33"/>
    </row>
    <row r="1595" spans="3:58" x14ac:dyDescent="0.3">
      <c r="C1595" s="34">
        <v>44324</v>
      </c>
      <c r="D1595">
        <v>20499.615817828271</v>
      </c>
      <c r="E1595">
        <v>180.76181431647689</v>
      </c>
      <c r="F1595">
        <v>566.10134683773924</v>
      </c>
      <c r="G1595">
        <v>990.13773524881242</v>
      </c>
      <c r="H1595">
        <v>1339.6681896791229</v>
      </c>
      <c r="I1595">
        <v>753.42624223199289</v>
      </c>
      <c r="J1595" t="s">
        <v>310</v>
      </c>
      <c r="K1595">
        <v>304.39081210784963</v>
      </c>
      <c r="L1595">
        <v>365.62186440407913</v>
      </c>
      <c r="M1595">
        <v>359.64845923008255</v>
      </c>
      <c r="N1595">
        <v>1333.1786394670451</v>
      </c>
      <c r="O1595">
        <v>19.597861809402392</v>
      </c>
      <c r="P1595">
        <v>15.140570514176025</v>
      </c>
      <c r="Q1595">
        <v>3.3585721061149605</v>
      </c>
      <c r="R1595">
        <v>1079.6208660506243</v>
      </c>
      <c r="S1595">
        <v>1546.5907115820967</v>
      </c>
      <c r="T1595">
        <v>5800.1225584501335</v>
      </c>
      <c r="U1595">
        <v>2401.1713901367275</v>
      </c>
      <c r="V1595">
        <v>502.12771976075021</v>
      </c>
      <c r="W1595">
        <v>22.849999904632568</v>
      </c>
      <c r="X1595">
        <v>1.0056749880313873</v>
      </c>
      <c r="Y1595">
        <v>2.0699999332427979</v>
      </c>
      <c r="Z1595">
        <v>723.56847163609098</v>
      </c>
      <c r="AA1595">
        <v>810.02083333333337</v>
      </c>
      <c r="AB1595">
        <v>902.19286419096443</v>
      </c>
      <c r="AC1595">
        <v>1022.1327521914527</v>
      </c>
      <c r="AD1595">
        <v>1220.1345585414342</v>
      </c>
      <c r="AE1595">
        <v>12932.301074203391</v>
      </c>
      <c r="AF1595">
        <v>90.749998092651367</v>
      </c>
      <c r="AG1595">
        <v>9.9200003147125244</v>
      </c>
      <c r="AH1595">
        <v>353.34999847412109</v>
      </c>
      <c r="AI1595">
        <v>30.149999618530273</v>
      </c>
      <c r="AJ1595">
        <v>3.2999999523162842</v>
      </c>
      <c r="AK1595">
        <v>6200</v>
      </c>
      <c r="AL1595">
        <v>89.572128911426162</v>
      </c>
      <c r="AM1595">
        <v>0.43842205591155553</v>
      </c>
      <c r="AN1595">
        <v>-9.0974139499539301E-3</v>
      </c>
      <c r="AO1595" t="s">
        <v>310</v>
      </c>
      <c r="AP1595">
        <v>5.0044322779162593</v>
      </c>
      <c r="AQ1595">
        <v>8.6131967797073834</v>
      </c>
      <c r="AR1595">
        <v>39054.119179470836</v>
      </c>
      <c r="AS1595">
        <v>27242.768707702515</v>
      </c>
      <c r="AT1595">
        <v>466.53837959197654</v>
      </c>
      <c r="AU1595">
        <v>580.03937213597328</v>
      </c>
      <c r="AV1595">
        <v>506.536317009671</v>
      </c>
      <c r="AW1595">
        <v>523.93018381586785</v>
      </c>
      <c r="AX1595">
        <v>520.88287316728008</v>
      </c>
      <c r="AY1595">
        <v>519.39395849693108</v>
      </c>
      <c r="AZ1595">
        <v>3.6815510568656591</v>
      </c>
      <c r="BA1595">
        <v>-8.8262790651109935</v>
      </c>
      <c r="BB1595">
        <v>76.271298154806686</v>
      </c>
      <c r="BC1595">
        <v>1023.6012692482458</v>
      </c>
      <c r="BD1595">
        <v>7798.8552599668465</v>
      </c>
      <c r="BE1595" s="33">
        <v>0.13124166987836361</v>
      </c>
      <c r="BF1595" s="33"/>
    </row>
    <row r="1596" spans="3:58" x14ac:dyDescent="0.3">
      <c r="C1596" s="34">
        <v>44325</v>
      </c>
      <c r="D1596">
        <v>20500.900172001726</v>
      </c>
      <c r="E1596">
        <v>180.8235870005567</v>
      </c>
      <c r="F1596">
        <v>565.75075993855455</v>
      </c>
      <c r="G1596">
        <v>990.96093518265729</v>
      </c>
      <c r="H1596">
        <v>1340.979549972433</v>
      </c>
      <c r="I1596">
        <v>753.21210717060001</v>
      </c>
      <c r="J1596" t="s">
        <v>310</v>
      </c>
      <c r="K1596">
        <v>306.21100270199389</v>
      </c>
      <c r="L1596">
        <v>361.45903578820776</v>
      </c>
      <c r="M1596">
        <v>360.34563545014868</v>
      </c>
      <c r="N1596">
        <v>1334.4163161404199</v>
      </c>
      <c r="O1596">
        <v>19.475751076253204</v>
      </c>
      <c r="P1596">
        <v>15.027185249607712</v>
      </c>
      <c r="Q1596">
        <v>3.3858528658364202</v>
      </c>
      <c r="R1596">
        <v>1082.8310900321646</v>
      </c>
      <c r="S1596">
        <v>1512.4407669963637</v>
      </c>
      <c r="T1596">
        <v>5799.830256591018</v>
      </c>
      <c r="U1596">
        <v>2402.6361180139697</v>
      </c>
      <c r="V1596">
        <v>510.65087486489546</v>
      </c>
      <c r="W1596">
        <v>22.899999618530273</v>
      </c>
      <c r="X1596">
        <v>1.0260750353336334</v>
      </c>
      <c r="Y1596">
        <v>2.0899999141693115</v>
      </c>
      <c r="Z1596">
        <v>722.61132703508656</v>
      </c>
      <c r="AA1596">
        <v>809.52083333333337</v>
      </c>
      <c r="AB1596">
        <v>902.02143387567446</v>
      </c>
      <c r="AC1596">
        <v>1022.718462989444</v>
      </c>
      <c r="AD1596">
        <v>1223.7631334577286</v>
      </c>
      <c r="AE1596">
        <v>12974.702179715223</v>
      </c>
      <c r="AF1596">
        <v>90.524999618530273</v>
      </c>
      <c r="AG1596">
        <v>9.867499828338623</v>
      </c>
      <c r="AH1596">
        <v>357.22499084472656</v>
      </c>
      <c r="AI1596">
        <v>30.345833142598469</v>
      </c>
      <c r="AJ1596">
        <v>3.2999999523162842</v>
      </c>
      <c r="AK1596">
        <v>6200</v>
      </c>
      <c r="AL1596">
        <v>89.273786689957831</v>
      </c>
      <c r="AM1596">
        <v>0.45013737814760368</v>
      </c>
      <c r="AN1596">
        <v>-9.7978709155559889E-3</v>
      </c>
      <c r="AO1596" t="s">
        <v>310</v>
      </c>
      <c r="AP1596">
        <v>5.005072528545691</v>
      </c>
      <c r="AQ1596">
        <v>7.1782075574601789</v>
      </c>
      <c r="AR1596">
        <v>38778.727095330723</v>
      </c>
      <c r="AS1596">
        <v>27208.13986950005</v>
      </c>
      <c r="AT1596">
        <v>467.79612983662582</v>
      </c>
      <c r="AU1596">
        <v>579.97282367879927</v>
      </c>
      <c r="AV1596">
        <v>507.8679133225171</v>
      </c>
      <c r="AW1596">
        <v>523.60068498285852</v>
      </c>
      <c r="AX1596">
        <v>520.32329207535804</v>
      </c>
      <c r="AY1596">
        <v>520.6661572967007</v>
      </c>
      <c r="AZ1596">
        <v>3.9780756788086875</v>
      </c>
      <c r="BA1596">
        <v>-8.8359791311621496</v>
      </c>
      <c r="BB1596">
        <v>72.848481528422596</v>
      </c>
      <c r="BC1596">
        <v>1033.7038048853601</v>
      </c>
      <c r="BD1596">
        <v>7801.2541488797688</v>
      </c>
      <c r="BE1596" s="33">
        <v>0.13685416368146738</v>
      </c>
      <c r="BF1596" s="33"/>
    </row>
    <row r="1597" spans="3:58" x14ac:dyDescent="0.3">
      <c r="C1597" s="34">
        <v>44326</v>
      </c>
      <c r="D1597">
        <v>20499.626888590825</v>
      </c>
      <c r="E1597">
        <v>178.79073921809189</v>
      </c>
      <c r="F1597">
        <v>571.91460370852167</v>
      </c>
      <c r="G1597">
        <v>991.45506644871102</v>
      </c>
      <c r="H1597">
        <v>1340.303430984178</v>
      </c>
      <c r="I1597">
        <v>750.94004494713045</v>
      </c>
      <c r="J1597" t="s">
        <v>310</v>
      </c>
      <c r="K1597">
        <v>288.39018027250074</v>
      </c>
      <c r="L1597">
        <v>331.88091408436446</v>
      </c>
      <c r="M1597">
        <v>344.39751189031</v>
      </c>
      <c r="N1597">
        <v>1333.9471465721144</v>
      </c>
      <c r="O1597">
        <v>19.419208438901329</v>
      </c>
      <c r="P1597">
        <v>14.91750621519143</v>
      </c>
      <c r="Q1597">
        <v>3.5073466625072838</v>
      </c>
      <c r="R1597">
        <v>1072.312281588228</v>
      </c>
      <c r="S1597">
        <v>1513.7810096748788</v>
      </c>
      <c r="T1597">
        <v>5800.1937901654319</v>
      </c>
      <c r="U1597">
        <v>2399.4151700601501</v>
      </c>
      <c r="V1597">
        <v>490.34059154062896</v>
      </c>
      <c r="W1597">
        <v>22.899999618530273</v>
      </c>
      <c r="X1597">
        <v>1.031775027513504</v>
      </c>
      <c r="Y1597">
        <v>2.0849999189376831</v>
      </c>
      <c r="Z1597">
        <v>721.65418243408203</v>
      </c>
      <c r="AA1597">
        <v>809.02083333333337</v>
      </c>
      <c r="AB1597">
        <v>901.85000356038415</v>
      </c>
      <c r="AC1597">
        <v>1023.3041737874349</v>
      </c>
      <c r="AD1597">
        <v>1227.3917083740234</v>
      </c>
      <c r="AE1597">
        <v>12719.371590796052</v>
      </c>
      <c r="AF1597">
        <v>90.725002288818359</v>
      </c>
      <c r="AG1597">
        <v>9.8225002288818359</v>
      </c>
      <c r="AH1597">
        <v>358.24999237060547</v>
      </c>
      <c r="AI1597">
        <v>28.249999682108562</v>
      </c>
      <c r="AJ1597">
        <v>3.0000000596046448</v>
      </c>
      <c r="AK1597">
        <v>6200</v>
      </c>
      <c r="AL1597">
        <v>88.928014401669969</v>
      </c>
      <c r="AM1597">
        <v>0.46409792032718372</v>
      </c>
      <c r="AN1597">
        <v>-1.0283125205967723E-2</v>
      </c>
      <c r="AO1597" t="s">
        <v>310</v>
      </c>
      <c r="AP1597">
        <v>5.0059052707219456</v>
      </c>
      <c r="AQ1597">
        <v>6.6877832144188964</v>
      </c>
      <c r="AR1597">
        <v>37722.44831825154</v>
      </c>
      <c r="AS1597">
        <v>29020.109147844811</v>
      </c>
      <c r="AT1597">
        <v>466.29337460778629</v>
      </c>
      <c r="AU1597">
        <v>585.31672735593554</v>
      </c>
      <c r="AV1597">
        <v>512.3457181046067</v>
      </c>
      <c r="AW1597">
        <v>526.53766009618062</v>
      </c>
      <c r="AX1597">
        <v>523.03402650470957</v>
      </c>
      <c r="AY1597">
        <v>525.23944892230645</v>
      </c>
      <c r="AZ1597">
        <v>3.9328836910184046</v>
      </c>
      <c r="BA1597">
        <v>-9.4357927941489805</v>
      </c>
      <c r="BB1597">
        <v>58.018842060497121</v>
      </c>
      <c r="BC1597">
        <v>1078.6959768339566</v>
      </c>
      <c r="BD1597">
        <v>7800.2014829375912</v>
      </c>
      <c r="BE1597" s="33">
        <v>0.13485416521628699</v>
      </c>
      <c r="BF1597" s="33"/>
    </row>
    <row r="1598" spans="3:58" x14ac:dyDescent="0.3">
      <c r="C1598" s="34">
        <v>44327</v>
      </c>
      <c r="D1598">
        <v>20500.037209643444</v>
      </c>
      <c r="E1598">
        <v>179.09472261313053</v>
      </c>
      <c r="F1598">
        <v>578.42689707113618</v>
      </c>
      <c r="G1598">
        <v>992.10214731683914</v>
      </c>
      <c r="H1598">
        <v>1341.2784331424741</v>
      </c>
      <c r="I1598">
        <v>751.2792893163014</v>
      </c>
      <c r="J1598" t="s">
        <v>310</v>
      </c>
      <c r="K1598">
        <v>284.09315062255382</v>
      </c>
      <c r="L1598">
        <v>327.4868685040438</v>
      </c>
      <c r="M1598">
        <v>340.41238901666884</v>
      </c>
      <c r="N1598">
        <v>1335.8023158199314</v>
      </c>
      <c r="O1598">
        <v>19.506690795405682</v>
      </c>
      <c r="P1598">
        <v>14.964129325944448</v>
      </c>
      <c r="Q1598">
        <v>3.6464842881634567</v>
      </c>
      <c r="R1598">
        <v>1080.6909145035743</v>
      </c>
      <c r="S1598">
        <v>1530.8340049526714</v>
      </c>
      <c r="T1598">
        <v>5799.7098552144389</v>
      </c>
      <c r="U1598">
        <v>2400.5592392468484</v>
      </c>
      <c r="V1598">
        <v>498.38150267896197</v>
      </c>
      <c r="W1598">
        <v>22.899999618530273</v>
      </c>
      <c r="X1598">
        <v>1.025225043296814</v>
      </c>
      <c r="Y1598">
        <v>2.1250000596046448</v>
      </c>
      <c r="Z1598">
        <v>720.6970378330775</v>
      </c>
      <c r="AA1598">
        <v>808.52083333333337</v>
      </c>
      <c r="AB1598">
        <v>901.67857324509396</v>
      </c>
      <c r="AC1598">
        <v>1023.889884585426</v>
      </c>
      <c r="AD1598">
        <v>1231.0202832903183</v>
      </c>
      <c r="AE1598">
        <v>12732.244054317593</v>
      </c>
      <c r="AF1598">
        <v>90.950000762939453</v>
      </c>
      <c r="AG1598">
        <v>9.8925001621246338</v>
      </c>
      <c r="AH1598">
        <v>358.25000762939453</v>
      </c>
      <c r="AI1598">
        <v>25.179166634877522</v>
      </c>
      <c r="AJ1598">
        <v>2.9000000953674316</v>
      </c>
      <c r="AK1598">
        <v>6200</v>
      </c>
      <c r="AL1598">
        <v>88.744812794495189</v>
      </c>
      <c r="AM1598">
        <v>0.47195598261428345</v>
      </c>
      <c r="AN1598">
        <v>-9.6817502303105374E-3</v>
      </c>
      <c r="AO1598" t="s">
        <v>310</v>
      </c>
      <c r="AP1598">
        <v>5.0064672172978142</v>
      </c>
      <c r="AQ1598">
        <v>6.6169160269740761</v>
      </c>
      <c r="AR1598">
        <v>37294.007504862828</v>
      </c>
      <c r="AS1598">
        <v>29790.324597489205</v>
      </c>
      <c r="AT1598">
        <v>467.44339684956401</v>
      </c>
      <c r="AU1598">
        <v>589.9910854672803</v>
      </c>
      <c r="AV1598">
        <v>518.04531511316372</v>
      </c>
      <c r="AW1598">
        <v>532.37404670223418</v>
      </c>
      <c r="AX1598">
        <v>529.16217014114682</v>
      </c>
      <c r="AY1598">
        <v>531.04058733390468</v>
      </c>
      <c r="AZ1598">
        <v>3.924157758487429</v>
      </c>
      <c r="BA1598">
        <v>-9.4886633258885151</v>
      </c>
      <c r="BB1598">
        <v>55.996447674830009</v>
      </c>
      <c r="BC1598">
        <v>1080.0985825976131</v>
      </c>
      <c r="BD1598">
        <v>7800.7062069742169</v>
      </c>
      <c r="BE1598" s="33">
        <v>0.12767083570361137</v>
      </c>
      <c r="BF1598" s="33"/>
    </row>
    <row r="1599" spans="3:58" x14ac:dyDescent="0.3">
      <c r="C1599" s="34">
        <v>44328</v>
      </c>
      <c r="D1599">
        <v>20596.474242649911</v>
      </c>
      <c r="E1599">
        <v>179.74523931580327</v>
      </c>
      <c r="F1599">
        <v>578.39220492003574</v>
      </c>
      <c r="G1599">
        <v>993.32233567179287</v>
      </c>
      <c r="H1599">
        <v>1340.0595619884971</v>
      </c>
      <c r="I1599">
        <v>750.80890075274897</v>
      </c>
      <c r="J1599" t="s">
        <v>310</v>
      </c>
      <c r="K1599">
        <v>284.44845335083374</v>
      </c>
      <c r="L1599">
        <v>325.72856398011942</v>
      </c>
      <c r="M1599">
        <v>339.33490449796864</v>
      </c>
      <c r="N1599">
        <v>1334.9492614245969</v>
      </c>
      <c r="O1599">
        <v>19.58188179688371</v>
      </c>
      <c r="P1599">
        <v>14.983978880769401</v>
      </c>
      <c r="Q1599">
        <v>3.6428727597329513</v>
      </c>
      <c r="R1599">
        <v>1080.0347555484086</v>
      </c>
      <c r="S1599">
        <v>1528.128643028092</v>
      </c>
      <c r="T1599">
        <v>5800.3141719847745</v>
      </c>
      <c r="U1599">
        <v>2401.3978216916166</v>
      </c>
      <c r="V1599">
        <v>487.54747700454794</v>
      </c>
      <c r="W1599">
        <v>22.750000476837158</v>
      </c>
      <c r="X1599">
        <v>1.0334250330924988</v>
      </c>
      <c r="Y1599">
        <v>2.050000011920929</v>
      </c>
      <c r="Z1599">
        <v>719.72938957668487</v>
      </c>
      <c r="AA1599">
        <v>808.04033959857998</v>
      </c>
      <c r="AB1599">
        <v>901.50564280010417</v>
      </c>
      <c r="AC1599">
        <v>1024.3435519157895</v>
      </c>
      <c r="AD1599">
        <v>1233.9301202410743</v>
      </c>
      <c r="AE1599">
        <v>12857.904128375769</v>
      </c>
      <c r="AF1599">
        <v>90.774997711181641</v>
      </c>
      <c r="AG1599">
        <v>9.7625000476837158</v>
      </c>
      <c r="AH1599">
        <v>357.14999389648438</v>
      </c>
      <c r="AI1599">
        <v>28.083332777023315</v>
      </c>
      <c r="AJ1599">
        <v>2.6000000238418579</v>
      </c>
      <c r="AK1599">
        <v>6200</v>
      </c>
      <c r="AL1599">
        <v>88.56145171371638</v>
      </c>
      <c r="AM1599">
        <v>0.47997201749470647</v>
      </c>
      <c r="AN1599">
        <v>-1.0509206159161694E-2</v>
      </c>
      <c r="AO1599" t="s">
        <v>310</v>
      </c>
      <c r="AP1599">
        <v>5.0070422362248257</v>
      </c>
      <c r="AQ1599">
        <v>6.3213443218017451</v>
      </c>
      <c r="AR1599">
        <v>36961.863716406369</v>
      </c>
      <c r="AS1599">
        <v>30185.91748516048</v>
      </c>
      <c r="AT1599">
        <v>467.38466085309756</v>
      </c>
      <c r="AU1599">
        <v>590.01720117360549</v>
      </c>
      <c r="AV1599">
        <v>518.84857420735432</v>
      </c>
      <c r="AW1599">
        <v>533.69719025174402</v>
      </c>
      <c r="AX1599">
        <v>530.40643525001246</v>
      </c>
      <c r="AY1599">
        <v>531.95954250216971</v>
      </c>
      <c r="AZ1599">
        <v>4.0049216942747785</v>
      </c>
      <c r="BA1599">
        <v>-9.3650503860908572</v>
      </c>
      <c r="BB1599">
        <v>56.592351012145279</v>
      </c>
      <c r="BC1599">
        <v>1095.1213715230201</v>
      </c>
      <c r="BD1599">
        <v>7799.6327431284453</v>
      </c>
      <c r="BE1599" s="33">
        <v>0.13970833395918211</v>
      </c>
      <c r="BF1599" s="33"/>
    </row>
    <row r="1600" spans="3:58" x14ac:dyDescent="0.3">
      <c r="C1600" s="34">
        <v>44329</v>
      </c>
      <c r="D1600">
        <v>20498.269491919051</v>
      </c>
      <c r="E1600">
        <v>181.65710695674517</v>
      </c>
      <c r="F1600">
        <v>578.48765633923745</v>
      </c>
      <c r="G1600">
        <v>992.5639021600133</v>
      </c>
      <c r="H1600">
        <v>1339.9078467060476</v>
      </c>
      <c r="I1600">
        <v>750.2464601897467</v>
      </c>
      <c r="J1600" t="s">
        <v>310</v>
      </c>
      <c r="K1600">
        <v>286.28062510744826</v>
      </c>
      <c r="L1600">
        <v>328.29975374503232</v>
      </c>
      <c r="M1600">
        <v>340.64018903280856</v>
      </c>
      <c r="N1600">
        <v>1336.4025324246447</v>
      </c>
      <c r="O1600">
        <v>19.508279999040539</v>
      </c>
      <c r="P1600">
        <v>14.87264319666231</v>
      </c>
      <c r="Q1600">
        <v>3.6743118586217483</v>
      </c>
      <c r="R1600">
        <v>1086.3912572243983</v>
      </c>
      <c r="S1600">
        <v>1540.5588611225828</v>
      </c>
      <c r="T1600">
        <v>5799.7589417816016</v>
      </c>
      <c r="U1600">
        <v>2399.8349121287129</v>
      </c>
      <c r="V1600">
        <v>483.5669493292549</v>
      </c>
      <c r="W1600">
        <v>22.849999904632568</v>
      </c>
      <c r="X1600">
        <v>1.0599000155925751</v>
      </c>
      <c r="Y1600">
        <v>2.0649999380111694</v>
      </c>
      <c r="Z1600">
        <v>718.68691362653453</v>
      </c>
      <c r="AA1600">
        <v>807.69880785260864</v>
      </c>
      <c r="AB1600">
        <v>901.32202548072451</v>
      </c>
      <c r="AC1600">
        <v>1023.8565459478469</v>
      </c>
      <c r="AD1600">
        <v>1231.7196916852679</v>
      </c>
      <c r="AE1600">
        <v>12751.114590963862</v>
      </c>
      <c r="AF1600">
        <v>90.025001525878906</v>
      </c>
      <c r="AG1600">
        <v>9.7100000381469727</v>
      </c>
      <c r="AH1600">
        <v>356.57499694824219</v>
      </c>
      <c r="AI1600">
        <v>27.758333126703899</v>
      </c>
      <c r="AJ1600">
        <v>2.5</v>
      </c>
      <c r="AK1600">
        <v>6200</v>
      </c>
      <c r="AL1600">
        <v>88.405012644178214</v>
      </c>
      <c r="AM1600">
        <v>0.4890602807915419</v>
      </c>
      <c r="AN1600">
        <v>-9.9854792123053142E-3</v>
      </c>
      <c r="AO1600" t="s">
        <v>310</v>
      </c>
      <c r="AP1600">
        <v>5.0075045869392971</v>
      </c>
      <c r="AQ1600">
        <v>6.3758190912852299</v>
      </c>
      <c r="AR1600">
        <v>37026.094463972338</v>
      </c>
      <c r="AS1600">
        <v>29782.444803633</v>
      </c>
      <c r="AT1600">
        <v>467.60977568344782</v>
      </c>
      <c r="AU1600">
        <v>589.98117477907761</v>
      </c>
      <c r="AV1600">
        <v>518.25696428005847</v>
      </c>
      <c r="AW1600">
        <v>534.66437940683136</v>
      </c>
      <c r="AX1600">
        <v>531.79701355686632</v>
      </c>
      <c r="AY1600">
        <v>531.58218590324793</v>
      </c>
      <c r="AZ1600">
        <v>3.8288548148181913</v>
      </c>
      <c r="BA1600">
        <v>62.188751418162497</v>
      </c>
      <c r="BB1600">
        <v>57.967747626912711</v>
      </c>
      <c r="BC1600">
        <v>1084.9724664553885</v>
      </c>
      <c r="BD1600">
        <v>7800.723453336811</v>
      </c>
      <c r="BE1600" s="33">
        <v>0.15391666380067667</v>
      </c>
      <c r="BF1600" s="33"/>
    </row>
    <row r="1601" spans="3:58" x14ac:dyDescent="0.3">
      <c r="C1601" s="34">
        <v>44330</v>
      </c>
      <c r="D1601">
        <v>20499.669376249516</v>
      </c>
      <c r="E1601">
        <v>182.59158932619962</v>
      </c>
      <c r="F1601">
        <v>578.80392952668342</v>
      </c>
      <c r="G1601">
        <v>992.62816830832594</v>
      </c>
      <c r="H1601">
        <v>1340.1716864112304</v>
      </c>
      <c r="I1601">
        <v>748.74823863808683</v>
      </c>
      <c r="J1601" t="s">
        <v>310</v>
      </c>
      <c r="K1601">
        <v>286.87278841204591</v>
      </c>
      <c r="L1601">
        <v>337.07677897839261</v>
      </c>
      <c r="M1601">
        <v>347.74849051154121</v>
      </c>
      <c r="N1601">
        <v>1337.1148958640983</v>
      </c>
      <c r="O1601">
        <v>19.594210458370721</v>
      </c>
      <c r="P1601">
        <v>14.895393672183609</v>
      </c>
      <c r="Q1601">
        <v>3.7932976466126651</v>
      </c>
      <c r="R1601">
        <v>1077.3525246914696</v>
      </c>
      <c r="S1601">
        <v>1507.6680463758746</v>
      </c>
      <c r="T1601">
        <v>5799.8544631736931</v>
      </c>
      <c r="U1601">
        <v>2399.8497883432774</v>
      </c>
      <c r="V1601">
        <v>473.18429515553782</v>
      </c>
      <c r="W1601">
        <v>22.750000476837158</v>
      </c>
      <c r="X1601">
        <v>1.0478750467300415</v>
      </c>
      <c r="Y1601">
        <v>2.1099998950958252</v>
      </c>
      <c r="Z1601">
        <v>717.62976728166859</v>
      </c>
      <c r="AA1601">
        <v>807.38452039446167</v>
      </c>
      <c r="AB1601">
        <v>901.13631293887181</v>
      </c>
      <c r="AC1601">
        <v>1023.1851156325567</v>
      </c>
      <c r="AD1601">
        <v>1228.5054059709821</v>
      </c>
      <c r="AE1601">
        <v>12805.994715717661</v>
      </c>
      <c r="AF1601">
        <v>90.700000762939453</v>
      </c>
      <c r="AG1601">
        <v>9.8975000381469727</v>
      </c>
      <c r="AH1601">
        <v>355.22499084472656</v>
      </c>
      <c r="AI1601">
        <v>24.766666332880657</v>
      </c>
      <c r="AJ1601">
        <v>3.0999999642372131</v>
      </c>
      <c r="AK1601">
        <v>6200</v>
      </c>
      <c r="AL1601">
        <v>88.298737286156225</v>
      </c>
      <c r="AM1601">
        <v>0.49408357013639254</v>
      </c>
      <c r="AN1601">
        <v>-9.769614097819913E-3</v>
      </c>
      <c r="AO1601" t="s">
        <v>310</v>
      </c>
      <c r="AP1601">
        <v>5.0077705210585606</v>
      </c>
      <c r="AQ1601">
        <v>6.1686644345591652</v>
      </c>
      <c r="AR1601">
        <v>37476.372841848679</v>
      </c>
      <c r="AS1601">
        <v>29692.628451915945</v>
      </c>
      <c r="AT1601">
        <v>467.24109263336965</v>
      </c>
      <c r="AU1601">
        <v>590.00575082930652</v>
      </c>
      <c r="AV1601">
        <v>516.53912233169933</v>
      </c>
      <c r="AW1601">
        <v>532.71821364062544</v>
      </c>
      <c r="AX1601">
        <v>529.89633257330308</v>
      </c>
      <c r="AY1601">
        <v>529.57838129570689</v>
      </c>
      <c r="AZ1601">
        <v>3.5802689671271968</v>
      </c>
      <c r="BA1601">
        <v>-6.2826071404956165</v>
      </c>
      <c r="BB1601">
        <v>64.343014348786824</v>
      </c>
      <c r="BC1601">
        <v>1078.3019697573275</v>
      </c>
      <c r="BD1601">
        <v>7799.553432015593</v>
      </c>
      <c r="BE1601" s="33">
        <v>0.13335000413159528</v>
      </c>
      <c r="BF1601" s="33"/>
    </row>
    <row r="1602" spans="3:58" x14ac:dyDescent="0.3">
      <c r="C1602" s="34">
        <v>44331</v>
      </c>
      <c r="D1602">
        <v>20498.409680611785</v>
      </c>
      <c r="E1602">
        <v>181.71397070071717</v>
      </c>
      <c r="F1602">
        <v>578.58329989985032</v>
      </c>
      <c r="G1602">
        <v>992.4850898071503</v>
      </c>
      <c r="H1602">
        <v>1339.9196181483628</v>
      </c>
      <c r="I1602">
        <v>747.26925509060618</v>
      </c>
      <c r="J1602" t="s">
        <v>310</v>
      </c>
      <c r="K1602">
        <v>291.3310366557543</v>
      </c>
      <c r="L1602">
        <v>345.10934351610337</v>
      </c>
      <c r="M1602">
        <v>354.56630725986366</v>
      </c>
      <c r="N1602">
        <v>1336.6509532310572</v>
      </c>
      <c r="O1602">
        <v>19.656555655789091</v>
      </c>
      <c r="P1602">
        <v>14.909924817317318</v>
      </c>
      <c r="Q1602">
        <v>3.8114201105529339</v>
      </c>
      <c r="R1602">
        <v>1075.543705065081</v>
      </c>
      <c r="S1602">
        <v>1512.245874452635</v>
      </c>
      <c r="T1602">
        <v>5800.673886297046</v>
      </c>
      <c r="U1602">
        <v>2398.7533810460973</v>
      </c>
      <c r="V1602">
        <v>456.38652252897583</v>
      </c>
      <c r="W1602">
        <v>22.849999904632568</v>
      </c>
      <c r="X1602">
        <v>1.0634249746799469</v>
      </c>
      <c r="Y1602">
        <v>2.1049998998641968</v>
      </c>
      <c r="Z1602">
        <v>716.57262093680242</v>
      </c>
      <c r="AA1602">
        <v>807.07023293631414</v>
      </c>
      <c r="AB1602">
        <v>900.95060039701912</v>
      </c>
      <c r="AC1602">
        <v>1022.5136853172667</v>
      </c>
      <c r="AD1602">
        <v>1225.2911202566966</v>
      </c>
      <c r="AE1602">
        <v>12819.008890127316</v>
      </c>
      <c r="AF1602">
        <v>90.774997711181641</v>
      </c>
      <c r="AG1602">
        <v>10.057500123977661</v>
      </c>
      <c r="AH1602">
        <v>353.29998779296875</v>
      </c>
      <c r="AI1602">
        <v>24.420833826065063</v>
      </c>
      <c r="AJ1602">
        <v>3.2999999523162842</v>
      </c>
      <c r="AK1602">
        <v>6200</v>
      </c>
      <c r="AL1602">
        <v>88.169676095650203</v>
      </c>
      <c r="AM1602">
        <v>0.50023388976985195</v>
      </c>
      <c r="AN1602">
        <v>-9.6490602554318537E-3</v>
      </c>
      <c r="AO1602" t="s">
        <v>310</v>
      </c>
      <c r="AP1602">
        <v>5.0081450927857745</v>
      </c>
      <c r="AQ1602">
        <v>6.176384903150363</v>
      </c>
      <c r="AR1602">
        <v>37687.697327294722</v>
      </c>
      <c r="AS1602">
        <v>29688.365714169056</v>
      </c>
      <c r="AT1602">
        <v>466.28420380090569</v>
      </c>
      <c r="AU1602">
        <v>590.01297689527564</v>
      </c>
      <c r="AV1602">
        <v>517.4193006785755</v>
      </c>
      <c r="AW1602">
        <v>533.43780008997237</v>
      </c>
      <c r="AX1602">
        <v>530.7963535868023</v>
      </c>
      <c r="AY1602">
        <v>530.41678820058769</v>
      </c>
      <c r="AZ1602">
        <v>3.7418185101116292</v>
      </c>
      <c r="BA1602">
        <v>-6.1794887442580979</v>
      </c>
      <c r="BB1602">
        <v>68.328523517078153</v>
      </c>
      <c r="BC1602">
        <v>1058.7876142788273</v>
      </c>
      <c r="BD1602">
        <v>7799.39153503339</v>
      </c>
      <c r="BE1602" s="33">
        <v>0.13792083288232485</v>
      </c>
      <c r="BF1602" s="33"/>
    </row>
    <row r="1603" spans="3:58" x14ac:dyDescent="0.3">
      <c r="C1603" s="34">
        <v>44332</v>
      </c>
      <c r="D1603">
        <v>20798.317093511483</v>
      </c>
      <c r="E1603">
        <v>180.85434873549195</v>
      </c>
      <c r="F1603">
        <v>585.57853499464534</v>
      </c>
      <c r="G1603">
        <v>991.973819281136</v>
      </c>
      <c r="H1603">
        <v>1340.080438191146</v>
      </c>
      <c r="I1603">
        <v>748.24941837540825</v>
      </c>
      <c r="J1603" t="s">
        <v>310</v>
      </c>
      <c r="K1603">
        <v>297.56802772842263</v>
      </c>
      <c r="L1603">
        <v>349.00403151573772</v>
      </c>
      <c r="M1603">
        <v>356.72949424264976</v>
      </c>
      <c r="N1603">
        <v>1337.1276203070797</v>
      </c>
      <c r="O1603">
        <v>19.653887404013307</v>
      </c>
      <c r="P1603">
        <v>14.914775337482427</v>
      </c>
      <c r="Q1603">
        <v>3.7921573496068421</v>
      </c>
      <c r="R1603">
        <v>1075.168220469317</v>
      </c>
      <c r="S1603">
        <v>1513.4619574153485</v>
      </c>
      <c r="T1603">
        <v>5799.9553291229422</v>
      </c>
      <c r="U1603">
        <v>2399.3384521406592</v>
      </c>
      <c r="V1603">
        <v>451.23481505437962</v>
      </c>
      <c r="W1603">
        <v>22.899999618530273</v>
      </c>
      <c r="X1603">
        <v>1.0752249658107758</v>
      </c>
      <c r="Y1603">
        <v>2.0849999189376831</v>
      </c>
      <c r="Z1603">
        <v>715.51547459193648</v>
      </c>
      <c r="AA1603">
        <v>806.75594547816695</v>
      </c>
      <c r="AB1603">
        <v>900.76488785516665</v>
      </c>
      <c r="AC1603">
        <v>1021.8422550019764</v>
      </c>
      <c r="AD1603">
        <v>1222.0768345424108</v>
      </c>
      <c r="AE1603">
        <v>13053.647310946148</v>
      </c>
      <c r="AF1603">
        <v>90.624998092651367</v>
      </c>
      <c r="AG1603">
        <v>9.8874998092651367</v>
      </c>
      <c r="AH1603">
        <v>358.04998779296875</v>
      </c>
      <c r="AI1603">
        <v>25.408333698908489</v>
      </c>
      <c r="AJ1603">
        <v>3.2999999523162842</v>
      </c>
      <c r="AK1603">
        <v>6200</v>
      </c>
      <c r="AL1603">
        <v>88.011173969425485</v>
      </c>
      <c r="AM1603">
        <v>0.50711735926844004</v>
      </c>
      <c r="AN1603">
        <v>-9.9246535555470253E-3</v>
      </c>
      <c r="AO1603" t="s">
        <v>310</v>
      </c>
      <c r="AP1603">
        <v>5.0084336791780313</v>
      </c>
      <c r="AQ1603">
        <v>5.5914009816330896</v>
      </c>
      <c r="AR1603">
        <v>37880.702687699806</v>
      </c>
      <c r="AS1603">
        <v>30339.057150346885</v>
      </c>
      <c r="AT1603">
        <v>472.77101651360954</v>
      </c>
      <c r="AU1603">
        <v>596.81848678530548</v>
      </c>
      <c r="AV1603">
        <v>525.68346824328694</v>
      </c>
      <c r="AW1603">
        <v>541.57124303053956</v>
      </c>
      <c r="AX1603">
        <v>539.1792920355565</v>
      </c>
      <c r="AY1603">
        <v>538.74301239134957</v>
      </c>
      <c r="AZ1603">
        <v>3.6168001247373258</v>
      </c>
      <c r="BA1603">
        <v>-6.2307369653606131</v>
      </c>
      <c r="BB1603">
        <v>69.447507516795397</v>
      </c>
      <c r="BC1603">
        <v>1051.0656664344447</v>
      </c>
      <c r="BD1603">
        <v>7799.5434295379564</v>
      </c>
      <c r="BE1603" s="33">
        <v>0.13877916087706885</v>
      </c>
      <c r="BF1603" s="33"/>
    </row>
    <row r="1604" spans="3:58" x14ac:dyDescent="0.3">
      <c r="C1604" s="34">
        <v>44333</v>
      </c>
      <c r="D1604">
        <v>21251.485275905092</v>
      </c>
      <c r="E1604">
        <v>177.52824080297694</v>
      </c>
      <c r="F1604">
        <v>590.50343820786634</v>
      </c>
      <c r="G1604">
        <v>992.77182413364437</v>
      </c>
      <c r="H1604">
        <v>1339.0615130462777</v>
      </c>
      <c r="I1604">
        <v>763.59172358544208</v>
      </c>
      <c r="J1604" t="s">
        <v>310</v>
      </c>
      <c r="K1604">
        <v>293.86908629979104</v>
      </c>
      <c r="L1604">
        <v>348.99936539955758</v>
      </c>
      <c r="M1604">
        <v>351.0122118444587</v>
      </c>
      <c r="N1604">
        <v>1338.6414762788627</v>
      </c>
      <c r="O1604">
        <v>19.732102637263537</v>
      </c>
      <c r="P1604">
        <v>14.990130263513796</v>
      </c>
      <c r="Q1604">
        <v>3.9012962878510318</v>
      </c>
      <c r="R1604">
        <v>1067.0161215879798</v>
      </c>
      <c r="S1604">
        <v>1500.2886254186856</v>
      </c>
      <c r="T1604">
        <v>5799.5102638663875</v>
      </c>
      <c r="U1604">
        <v>2406.2966729283562</v>
      </c>
      <c r="V1604">
        <v>443.56839585108344</v>
      </c>
      <c r="W1604">
        <v>22.899999618530273</v>
      </c>
      <c r="X1604">
        <v>1.0735499858856201</v>
      </c>
      <c r="Y1604">
        <v>2.0949999094009399</v>
      </c>
      <c r="Z1604">
        <v>714.45832824707031</v>
      </c>
      <c r="AA1604">
        <v>806.44165802001953</v>
      </c>
      <c r="AB1604">
        <v>900.57917531331384</v>
      </c>
      <c r="AC1604">
        <v>1021.1708246866862</v>
      </c>
      <c r="AD1604">
        <v>1218.862548828125</v>
      </c>
      <c r="AE1604">
        <v>13365.766011695712</v>
      </c>
      <c r="AF1604">
        <v>90.375001907348633</v>
      </c>
      <c r="AG1604">
        <v>9.9025001525878906</v>
      </c>
      <c r="AH1604">
        <v>358.52500152587891</v>
      </c>
      <c r="AI1604">
        <v>26.8749996026357</v>
      </c>
      <c r="AJ1604">
        <v>2.4750000238418579</v>
      </c>
      <c r="AK1604">
        <v>6200</v>
      </c>
      <c r="AL1604">
        <v>87.883084176224571</v>
      </c>
      <c r="AM1604">
        <v>0.51320312774190957</v>
      </c>
      <c r="AN1604">
        <v>-8.9294160267675143E-3</v>
      </c>
      <c r="AO1604" t="s">
        <v>310</v>
      </c>
      <c r="AP1604">
        <v>5.0086511937240212</v>
      </c>
      <c r="AQ1604">
        <v>5.6141154475828037</v>
      </c>
      <c r="AR1604">
        <v>38219.462992452245</v>
      </c>
      <c r="AS1604">
        <v>30118.262165799755</v>
      </c>
      <c r="AT1604">
        <v>482.51653925672679</v>
      </c>
      <c r="AU1604">
        <v>601.04118239404181</v>
      </c>
      <c r="AV1604">
        <v>534.45667684532191</v>
      </c>
      <c r="AW1604">
        <v>546.09872461712769</v>
      </c>
      <c r="AX1604">
        <v>543.54689860831286</v>
      </c>
      <c r="AY1604">
        <v>546.36028699555902</v>
      </c>
      <c r="AZ1604">
        <v>4.0250474232013929</v>
      </c>
      <c r="BA1604">
        <v>-6.425392990935328</v>
      </c>
      <c r="BB1604">
        <v>68.554937971430363</v>
      </c>
      <c r="BC1604">
        <v>1046.8360646359608</v>
      </c>
      <c r="BD1604">
        <v>7801.2753248923946</v>
      </c>
      <c r="BE1604" s="33">
        <v>0.13908750315507254</v>
      </c>
      <c r="BF1604" s="33"/>
    </row>
    <row r="1605" spans="3:58" x14ac:dyDescent="0.3">
      <c r="C1605" s="34">
        <v>44334</v>
      </c>
      <c r="D1605">
        <v>19821.515131173139</v>
      </c>
      <c r="E1605">
        <v>174.84005231913702</v>
      </c>
      <c r="F1605">
        <v>577.68175956340463</v>
      </c>
      <c r="G1605">
        <v>992.62220980067707</v>
      </c>
      <c r="H1605">
        <v>1339.4907742389803</v>
      </c>
      <c r="I1605">
        <v>756.78077013554775</v>
      </c>
      <c r="J1605" t="s">
        <v>310</v>
      </c>
      <c r="K1605">
        <v>287.25668067052317</v>
      </c>
      <c r="L1605">
        <v>331.4162598601277</v>
      </c>
      <c r="M1605">
        <v>346.70118138758409</v>
      </c>
      <c r="N1605">
        <v>1345.3955198991275</v>
      </c>
      <c r="O1605">
        <v>19.158577356458245</v>
      </c>
      <c r="P1605">
        <v>14.617252981361105</v>
      </c>
      <c r="Q1605">
        <v>3.9866053800487427</v>
      </c>
      <c r="R1605">
        <v>1058.8665741861182</v>
      </c>
      <c r="S1605">
        <v>1516.7319474767592</v>
      </c>
      <c r="T1605">
        <v>5799.9908457858692</v>
      </c>
      <c r="U1605">
        <v>2405.1738383512666</v>
      </c>
      <c r="V1605">
        <v>446.62349976034255</v>
      </c>
      <c r="W1605">
        <v>23.500000476837158</v>
      </c>
      <c r="X1605">
        <v>1.0643249750137329</v>
      </c>
      <c r="Y1605">
        <v>2.0099999904632568</v>
      </c>
      <c r="Z1605">
        <v>713.40118190220414</v>
      </c>
      <c r="AA1605">
        <v>806.12737056187211</v>
      </c>
      <c r="AB1605">
        <v>900.39346277146115</v>
      </c>
      <c r="AC1605">
        <v>1020.4993943713959</v>
      </c>
      <c r="AD1605">
        <v>1215.6482631138392</v>
      </c>
      <c r="AE1605">
        <v>12179.618164471131</v>
      </c>
      <c r="AF1605">
        <v>90.599998474121094</v>
      </c>
      <c r="AG1605">
        <v>9.9374997615814209</v>
      </c>
      <c r="AH1605">
        <v>360.80001068115234</v>
      </c>
      <c r="AI1605">
        <v>22.754166126251221</v>
      </c>
      <c r="AJ1605">
        <v>2.2000000476837158</v>
      </c>
      <c r="AK1605">
        <v>6200</v>
      </c>
      <c r="AL1605">
        <v>87.76394741342807</v>
      </c>
      <c r="AM1605">
        <v>0.5181815290916798</v>
      </c>
      <c r="AN1605">
        <v>-1.020309486795189E-2</v>
      </c>
      <c r="AO1605" t="s">
        <v>310</v>
      </c>
      <c r="AP1605">
        <v>5.0090733691717251</v>
      </c>
      <c r="AQ1605">
        <v>5.8297176830148842</v>
      </c>
      <c r="AR1605">
        <v>35526.870859508985</v>
      </c>
      <c r="AS1605">
        <v>27742.45726503932</v>
      </c>
      <c r="AT1605">
        <v>475.83793434723674</v>
      </c>
      <c r="AU1605">
        <v>589.94229221199521</v>
      </c>
      <c r="AV1605">
        <v>517.0978529412173</v>
      </c>
      <c r="AW1605">
        <v>529.25021426129058</v>
      </c>
      <c r="AX1605">
        <v>526.33762376823836</v>
      </c>
      <c r="AY1605">
        <v>529.34233025349624</v>
      </c>
      <c r="AZ1605">
        <v>4.4938609766630808</v>
      </c>
      <c r="BA1605">
        <v>-6.4200430157607666</v>
      </c>
      <c r="BB1605">
        <v>64.964508245376393</v>
      </c>
      <c r="BC1605">
        <v>1056.3865490577987</v>
      </c>
      <c r="BD1605">
        <v>7797.067649814393</v>
      </c>
      <c r="BE1605" s="33">
        <v>0.14740000354746977</v>
      </c>
      <c r="BF1605" s="33"/>
    </row>
    <row r="1606" spans="3:58" x14ac:dyDescent="0.3">
      <c r="C1606" s="34">
        <v>44335</v>
      </c>
      <c r="D1606">
        <v>20687.932146135608</v>
      </c>
      <c r="E1606">
        <v>175.91728728229529</v>
      </c>
      <c r="F1606">
        <v>581.96769104903137</v>
      </c>
      <c r="G1606">
        <v>992.70772490322895</v>
      </c>
      <c r="H1606">
        <v>1339.852347471892</v>
      </c>
      <c r="I1606">
        <v>741.70513957576748</v>
      </c>
      <c r="J1606" t="s">
        <v>310</v>
      </c>
      <c r="K1606">
        <v>290.21866892386714</v>
      </c>
      <c r="L1606">
        <v>336.63522790638689</v>
      </c>
      <c r="M1606">
        <v>344.55468032925069</v>
      </c>
      <c r="N1606">
        <v>1345.9893988542681</v>
      </c>
      <c r="O1606">
        <v>19.598964916207049</v>
      </c>
      <c r="P1606">
        <v>15.053826000636301</v>
      </c>
      <c r="Q1606">
        <v>3.8085215630161287</v>
      </c>
      <c r="R1606">
        <v>1065.040676466379</v>
      </c>
      <c r="S1606">
        <v>1521.5782853343121</v>
      </c>
      <c r="T1606">
        <v>5800.0487302807351</v>
      </c>
      <c r="U1606">
        <v>2399.7619373431153</v>
      </c>
      <c r="V1606">
        <v>491.4227998480211</v>
      </c>
      <c r="W1606">
        <v>23.925000190734863</v>
      </c>
      <c r="X1606">
        <v>1.1120000183582306</v>
      </c>
      <c r="Y1606">
        <v>1.7700000405311584</v>
      </c>
      <c r="Z1606">
        <v>711.09862476681906</v>
      </c>
      <c r="AA1606">
        <v>804.77924188734994</v>
      </c>
      <c r="AB1606">
        <v>899.21142049819719</v>
      </c>
      <c r="AC1606">
        <v>1018.963678708152</v>
      </c>
      <c r="AD1606">
        <v>1212.0558513005574</v>
      </c>
      <c r="AE1606">
        <v>12674.52819070254</v>
      </c>
      <c r="AF1606">
        <v>90.775001525878906</v>
      </c>
      <c r="AG1606">
        <v>9.8799996376037598</v>
      </c>
      <c r="AH1606">
        <v>357.64999389648438</v>
      </c>
      <c r="AI1606">
        <v>21.21250017484029</v>
      </c>
      <c r="AJ1606">
        <v>0.85000001639127731</v>
      </c>
      <c r="AK1606">
        <v>6200</v>
      </c>
      <c r="AL1606">
        <v>87.706240063925392</v>
      </c>
      <c r="AM1606">
        <v>0.5207745222284843</v>
      </c>
      <c r="AN1606">
        <v>-1.0154833799252735E-2</v>
      </c>
      <c r="AO1606" t="s">
        <v>310</v>
      </c>
      <c r="AP1606">
        <v>5.0090970993041992</v>
      </c>
      <c r="AQ1606">
        <v>5.4499427835280692</v>
      </c>
      <c r="AR1606">
        <v>36571.369129279396</v>
      </c>
      <c r="AS1606">
        <v>29004.886726026391</v>
      </c>
      <c r="AT1606">
        <v>481.03080136657331</v>
      </c>
      <c r="AU1606">
        <v>593.25529878381315</v>
      </c>
      <c r="AV1606">
        <v>520.59688302504674</v>
      </c>
      <c r="AW1606">
        <v>532.29952708357678</v>
      </c>
      <c r="AX1606">
        <v>529.40834681432011</v>
      </c>
      <c r="AY1606">
        <v>532.66819247939941</v>
      </c>
      <c r="AZ1606">
        <v>3.8758072865034228</v>
      </c>
      <c r="BA1606">
        <v>-6.498372199956262</v>
      </c>
      <c r="BB1606">
        <v>63.927698545422928</v>
      </c>
      <c r="BC1606">
        <v>1021.9751025012401</v>
      </c>
      <c r="BD1606">
        <v>7800.157270808968</v>
      </c>
      <c r="BE1606" s="33">
        <v>0.14356667113800844</v>
      </c>
      <c r="BF1606" s="33"/>
    </row>
    <row r="1607" spans="3:58" x14ac:dyDescent="0.3">
      <c r="C1607" s="34">
        <v>44336</v>
      </c>
      <c r="D1607">
        <v>22949.105601341842</v>
      </c>
      <c r="E1607">
        <v>176.36487432442334</v>
      </c>
      <c r="F1607">
        <v>610.80375505892789</v>
      </c>
      <c r="G1607">
        <v>992.41060424769489</v>
      </c>
      <c r="H1607">
        <v>1340.6432259820663</v>
      </c>
      <c r="I1607">
        <v>747.54944165236168</v>
      </c>
      <c r="J1607" t="s">
        <v>310</v>
      </c>
      <c r="K1607">
        <v>300.64557380210516</v>
      </c>
      <c r="L1607">
        <v>360.11843120762438</v>
      </c>
      <c r="M1607">
        <v>357.34942054785455</v>
      </c>
      <c r="N1607">
        <v>1346.6643980569943</v>
      </c>
      <c r="O1607">
        <v>20.303347291368048</v>
      </c>
      <c r="P1607">
        <v>15.60312902892435</v>
      </c>
      <c r="Q1607">
        <v>3.7605810483147297</v>
      </c>
      <c r="R1607">
        <v>1062.4924926399929</v>
      </c>
      <c r="S1607">
        <v>1516.6981302380254</v>
      </c>
      <c r="T1607">
        <v>5800.0100622024756</v>
      </c>
      <c r="U1607">
        <v>2400.0690446321214</v>
      </c>
      <c r="V1607">
        <v>492.15506576449798</v>
      </c>
      <c r="W1607">
        <v>24</v>
      </c>
      <c r="X1607">
        <v>1.1832500398159027</v>
      </c>
      <c r="Y1607">
        <v>1.5949999690055847</v>
      </c>
      <c r="Z1607">
        <v>699.92380233038034</v>
      </c>
      <c r="AA1607">
        <v>796.06606256394161</v>
      </c>
      <c r="AB1607">
        <v>890.93155815487819</v>
      </c>
      <c r="AC1607">
        <v>1011.2708227975029</v>
      </c>
      <c r="AD1607">
        <v>1205.7696816580637</v>
      </c>
      <c r="AE1607">
        <v>13959.483427085643</v>
      </c>
      <c r="AF1607">
        <v>90.649999618530273</v>
      </c>
      <c r="AG1607">
        <v>9.934999942779541</v>
      </c>
      <c r="AH1607">
        <v>359.97500610351563</v>
      </c>
      <c r="AI1607">
        <v>26.179166952768963</v>
      </c>
      <c r="AJ1607">
        <v>0.40000000596046448</v>
      </c>
      <c r="AK1607">
        <v>6200</v>
      </c>
      <c r="AL1607">
        <v>79.33904378750313</v>
      </c>
      <c r="AM1607">
        <v>0.94967407149198813</v>
      </c>
      <c r="AN1607">
        <v>0.35914452191785412</v>
      </c>
      <c r="AO1607" t="s">
        <v>310</v>
      </c>
      <c r="AP1607">
        <v>4.7811129872787594</v>
      </c>
      <c r="AQ1607">
        <v>235.20108211606527</v>
      </c>
      <c r="AR1607">
        <v>38903.80167691486</v>
      </c>
      <c r="AS1607">
        <v>36702.837383217935</v>
      </c>
      <c r="AT1607">
        <v>494.03838995368659</v>
      </c>
      <c r="AU1607">
        <v>619.92617127076187</v>
      </c>
      <c r="AV1607">
        <v>561.05848097882938</v>
      </c>
      <c r="AW1607">
        <v>569.79338686868607</v>
      </c>
      <c r="AX1607">
        <v>568.21144920051074</v>
      </c>
      <c r="AY1607">
        <v>571.32734322699127</v>
      </c>
      <c r="AZ1607">
        <v>3.6971338058835856</v>
      </c>
      <c r="BA1607">
        <v>-6.2701624402544596</v>
      </c>
      <c r="BB1607">
        <v>66.580650947819805</v>
      </c>
      <c r="BC1607">
        <v>954.27899570797206</v>
      </c>
      <c r="BD1607">
        <v>7799.1839203893005</v>
      </c>
      <c r="BE1607" s="33">
        <v>0.14455833782752356</v>
      </c>
      <c r="BF1607" s="33"/>
    </row>
    <row r="1608" spans="3:58" x14ac:dyDescent="0.3">
      <c r="C1608" s="34">
        <v>44337</v>
      </c>
      <c r="D1608" t="s">
        <v>310</v>
      </c>
      <c r="E1608">
        <v>176.30334404446594</v>
      </c>
      <c r="F1608">
        <v>625.03343847243309</v>
      </c>
      <c r="G1608">
        <v>992.83956049914923</v>
      </c>
      <c r="H1608">
        <v>1340.1561763273062</v>
      </c>
      <c r="I1608">
        <v>745.53443613635068</v>
      </c>
      <c r="J1608" t="s">
        <v>310</v>
      </c>
      <c r="K1608">
        <v>297.25687795259995</v>
      </c>
      <c r="L1608">
        <v>357.63133307813303</v>
      </c>
      <c r="M1608">
        <v>358.02049729925983</v>
      </c>
      <c r="N1608">
        <v>1347.7427891240409</v>
      </c>
      <c r="O1608">
        <v>20.128995426210523</v>
      </c>
      <c r="P1608">
        <v>15.492499078955579</v>
      </c>
      <c r="Q1608">
        <v>3.9253208671760427</v>
      </c>
      <c r="R1608">
        <v>1054.9895150776365</v>
      </c>
      <c r="S1608">
        <v>1522.547655377758</v>
      </c>
      <c r="T1608">
        <v>5800.030336950349</v>
      </c>
      <c r="U1608">
        <v>2398.4083393390247</v>
      </c>
      <c r="V1608">
        <v>492.05220167776503</v>
      </c>
      <c r="W1608">
        <v>23.84999942779541</v>
      </c>
      <c r="X1608">
        <v>1.2430999875068665</v>
      </c>
      <c r="Y1608">
        <v>1.5750000178813934</v>
      </c>
      <c r="Z1608">
        <v>687.00952184767948</v>
      </c>
      <c r="AA1608">
        <v>785.90892319452212</v>
      </c>
      <c r="AB1608">
        <v>881.26012783958799</v>
      </c>
      <c r="AC1608">
        <v>1002.3708245413643</v>
      </c>
      <c r="AD1608">
        <v>1198.9553854806081</v>
      </c>
      <c r="AE1608">
        <v>13948.133041565663</v>
      </c>
      <c r="AF1608">
        <v>90.599998474121094</v>
      </c>
      <c r="AG1608">
        <v>9.8100001811981201</v>
      </c>
      <c r="AH1608">
        <v>361.27499389648438</v>
      </c>
      <c r="AI1608">
        <v>29.025000333786011</v>
      </c>
      <c r="AJ1608">
        <v>0.55000001937150955</v>
      </c>
      <c r="AK1608">
        <v>6200</v>
      </c>
      <c r="AL1608">
        <v>74.077259584946631</v>
      </c>
      <c r="AM1608">
        <v>1.0795318975882235</v>
      </c>
      <c r="AN1608">
        <v>-1.0703521384301933E-2</v>
      </c>
      <c r="AO1608" t="s">
        <v>310</v>
      </c>
      <c r="AP1608">
        <v>5.0098637447339822</v>
      </c>
      <c r="AQ1608">
        <v>77.254694560041628</v>
      </c>
      <c r="AR1608">
        <v>38279.167773024084</v>
      </c>
      <c r="AS1608">
        <v>40783.329273038617</v>
      </c>
      <c r="AT1608">
        <v>494.6371834494642</v>
      </c>
      <c r="AU1608">
        <v>634.95301756513413</v>
      </c>
      <c r="AV1608">
        <v>587.5436338228842</v>
      </c>
      <c r="AW1608">
        <v>591.67891600029077</v>
      </c>
      <c r="AX1608">
        <v>590.87342289193271</v>
      </c>
      <c r="AY1608">
        <v>594.40090510330879</v>
      </c>
      <c r="AZ1608">
        <v>4.5086558677172421</v>
      </c>
      <c r="BA1608">
        <v>-6.1644807029231092</v>
      </c>
      <c r="BB1608">
        <v>71.522247313941932</v>
      </c>
      <c r="BC1608">
        <v>1030.5675002546473</v>
      </c>
      <c r="BD1608">
        <v>7799.2132279907237</v>
      </c>
      <c r="BE1608" s="33">
        <v>0.16499583298961321</v>
      </c>
      <c r="BF1608" s="33"/>
    </row>
    <row r="1609" spans="3:58" x14ac:dyDescent="0.3">
      <c r="C1609" s="34">
        <v>44338</v>
      </c>
      <c r="D1609" t="s">
        <v>310</v>
      </c>
      <c r="E1609">
        <v>177.49109078237009</v>
      </c>
      <c r="F1609">
        <v>624.8508784200003</v>
      </c>
      <c r="G1609">
        <v>992.77013042123042</v>
      </c>
      <c r="H1609">
        <v>1340.2432859848655</v>
      </c>
      <c r="I1609">
        <v>747.17137287528112</v>
      </c>
      <c r="J1609" t="s">
        <v>310</v>
      </c>
      <c r="K1609">
        <v>298.91962291936841</v>
      </c>
      <c r="L1609">
        <v>356.0899826427945</v>
      </c>
      <c r="M1609">
        <v>356.95519456983203</v>
      </c>
      <c r="N1609">
        <v>1346.5518562102068</v>
      </c>
      <c r="O1609">
        <v>20.174991088846589</v>
      </c>
      <c r="P1609">
        <v>15.532580437969651</v>
      </c>
      <c r="Q1609">
        <v>4.0282033791274543</v>
      </c>
      <c r="R1609">
        <v>1050.5035710099401</v>
      </c>
      <c r="S1609">
        <v>1541.2544811438188</v>
      </c>
      <c r="T1609">
        <v>5799.9720640539754</v>
      </c>
      <c r="U1609">
        <v>2399.8546443498531</v>
      </c>
      <c r="V1609">
        <v>493.75099970540469</v>
      </c>
      <c r="W1609">
        <v>23.949999809265137</v>
      </c>
      <c r="X1609">
        <v>1.2664500176906586</v>
      </c>
      <c r="Y1609">
        <v>1.4449999928474426</v>
      </c>
      <c r="Z1609">
        <v>674.09524136497862</v>
      </c>
      <c r="AA1609">
        <v>775.75178382510228</v>
      </c>
      <c r="AB1609">
        <v>871.58869752429791</v>
      </c>
      <c r="AC1609">
        <v>993.47082628522583</v>
      </c>
      <c r="AD1609">
        <v>1192.141089303153</v>
      </c>
      <c r="AE1609">
        <v>13975.814892664146</v>
      </c>
      <c r="AF1609">
        <v>90.674997329711914</v>
      </c>
      <c r="AG1609">
        <v>9.1975002288818359</v>
      </c>
      <c r="AH1609">
        <v>363.77500152587891</v>
      </c>
      <c r="AI1609">
        <v>30.208333412806194</v>
      </c>
      <c r="AJ1609">
        <v>0.60000002384185791</v>
      </c>
      <c r="AK1609">
        <v>6200</v>
      </c>
      <c r="AL1609">
        <v>73.079474038367877</v>
      </c>
      <c r="AM1609">
        <v>1.1202765095417866</v>
      </c>
      <c r="AN1609">
        <v>-1.0508815952664816E-2</v>
      </c>
      <c r="AO1609" t="s">
        <v>310</v>
      </c>
      <c r="AP1609">
        <v>5.0100524268656264</v>
      </c>
      <c r="AQ1609">
        <v>79.607808439741277</v>
      </c>
      <c r="AR1609">
        <v>38175.906067141099</v>
      </c>
      <c r="AS1609">
        <v>40716.685766548857</v>
      </c>
      <c r="AT1609">
        <v>495.10971488886901</v>
      </c>
      <c r="AU1609">
        <v>634.99523283552264</v>
      </c>
      <c r="AV1609">
        <v>583.48429967836989</v>
      </c>
      <c r="AW1609">
        <v>588.30973157020298</v>
      </c>
      <c r="AX1609">
        <v>587.41751993870821</v>
      </c>
      <c r="AY1609">
        <v>591.00787168441207</v>
      </c>
      <c r="AZ1609">
        <v>4.1592024480667886</v>
      </c>
      <c r="BA1609">
        <v>-6.3051378148568542</v>
      </c>
      <c r="BB1609">
        <v>70.589291900243012</v>
      </c>
      <c r="BC1609">
        <v>973.58906945877266</v>
      </c>
      <c r="BD1609">
        <v>7799.3360697988555</v>
      </c>
      <c r="BE1609" s="33">
        <v>0.1724583338946104</v>
      </c>
      <c r="BF1609" s="33"/>
    </row>
    <row r="1610" spans="3:58" x14ac:dyDescent="0.3">
      <c r="C1610" s="34">
        <v>44339</v>
      </c>
      <c r="D1610" t="s">
        <v>310</v>
      </c>
      <c r="E1610">
        <v>177.69134045313197</v>
      </c>
      <c r="F1610">
        <v>624.99621627370436</v>
      </c>
      <c r="G1610">
        <v>992.76157233723609</v>
      </c>
      <c r="H1610">
        <v>1339.0194274727232</v>
      </c>
      <c r="I1610">
        <v>747.85133287533517</v>
      </c>
      <c r="J1610" t="s">
        <v>310</v>
      </c>
      <c r="K1610">
        <v>295.05363986385822</v>
      </c>
      <c r="L1610">
        <v>354.60726045416334</v>
      </c>
      <c r="M1610">
        <v>357.23894948168953</v>
      </c>
      <c r="N1610">
        <v>1347.1403630321865</v>
      </c>
      <c r="O1610">
        <v>20.181345586458765</v>
      </c>
      <c r="P1610">
        <v>15.544784183668542</v>
      </c>
      <c r="Q1610">
        <v>3.8145588186682673</v>
      </c>
      <c r="R1610">
        <v>1042.7689919656211</v>
      </c>
      <c r="S1610">
        <v>1516.8664129631964</v>
      </c>
      <c r="T1610">
        <v>5799.9807492015962</v>
      </c>
      <c r="U1610">
        <v>2399.2138538007061</v>
      </c>
      <c r="V1610">
        <v>486.057918343187</v>
      </c>
      <c r="W1610">
        <v>24</v>
      </c>
      <c r="X1610">
        <v>1.2821999788284302</v>
      </c>
      <c r="Y1610">
        <v>1.3700000047683716</v>
      </c>
      <c r="Z1610">
        <v>661.18096088227776</v>
      </c>
      <c r="AA1610">
        <v>765.59464445568267</v>
      </c>
      <c r="AB1610">
        <v>861.9172672090076</v>
      </c>
      <c r="AC1610">
        <v>984.57082802908758</v>
      </c>
      <c r="AD1610">
        <v>1185.3267931256973</v>
      </c>
      <c r="AE1610">
        <v>13941.899952228727</v>
      </c>
      <c r="AF1610">
        <v>92.574996948242188</v>
      </c>
      <c r="AG1610">
        <v>9.0400002002716064</v>
      </c>
      <c r="AH1610">
        <v>361.97500610351563</v>
      </c>
      <c r="AI1610">
        <v>28.6875003973643</v>
      </c>
      <c r="AJ1610">
        <v>0.60000002384185791</v>
      </c>
      <c r="AK1610">
        <v>6200</v>
      </c>
      <c r="AL1610">
        <v>72.747336570691701</v>
      </c>
      <c r="AM1610">
        <v>1.1391376958146222</v>
      </c>
      <c r="AN1610">
        <v>-1.0431355068334858E-2</v>
      </c>
      <c r="AO1610" t="s">
        <v>310</v>
      </c>
      <c r="AP1610">
        <v>5.010343370444402</v>
      </c>
      <c r="AQ1610">
        <v>77.175327736793761</v>
      </c>
      <c r="AR1610">
        <v>38221.597560653099</v>
      </c>
      <c r="AS1610">
        <v>40989.427179668026</v>
      </c>
      <c r="AT1610">
        <v>494.15694014583966</v>
      </c>
      <c r="AU1610">
        <v>634.99713608712807</v>
      </c>
      <c r="AV1610">
        <v>581.95843154428428</v>
      </c>
      <c r="AW1610">
        <v>587.2531562967979</v>
      </c>
      <c r="AX1610">
        <v>586.39003604972993</v>
      </c>
      <c r="AY1610">
        <v>589.82020837451364</v>
      </c>
      <c r="AZ1610">
        <v>3.8807126161889296</v>
      </c>
      <c r="BA1610">
        <v>-6.4627935835877333</v>
      </c>
      <c r="BB1610">
        <v>69.324059744615738</v>
      </c>
      <c r="BC1610">
        <v>1016.9470002713455</v>
      </c>
      <c r="BD1610">
        <v>7799.533630666213</v>
      </c>
      <c r="BE1610" s="33">
        <v>0.17231666793425879</v>
      </c>
      <c r="BF1610" s="33"/>
    </row>
    <row r="1611" spans="3:58" x14ac:dyDescent="0.3">
      <c r="C1611" s="34">
        <v>44340</v>
      </c>
      <c r="D1611">
        <v>22810.397511269526</v>
      </c>
      <c r="E1611">
        <v>178.31701171172983</v>
      </c>
      <c r="F1611">
        <v>625.09697708761792</v>
      </c>
      <c r="G1611">
        <v>992.6237776775132</v>
      </c>
      <c r="H1611">
        <v>1334.8597407814395</v>
      </c>
      <c r="I1611">
        <v>744.97500434380811</v>
      </c>
      <c r="J1611">
        <v>1.6763057474403324</v>
      </c>
      <c r="K1611">
        <v>297.41652359072026</v>
      </c>
      <c r="L1611">
        <v>357.3209573002888</v>
      </c>
      <c r="M1611">
        <v>358.10630136719391</v>
      </c>
      <c r="N1611">
        <v>1345.1418146054505</v>
      </c>
      <c r="O1611">
        <v>20.174004251202089</v>
      </c>
      <c r="P1611">
        <v>15.543481980029698</v>
      </c>
      <c r="Q1611">
        <v>3.6604976784504051</v>
      </c>
      <c r="R1611">
        <v>1031.7917397914182</v>
      </c>
      <c r="S1611">
        <v>1512.4377157830929</v>
      </c>
      <c r="T1611">
        <v>5799.8802561641614</v>
      </c>
      <c r="U1611">
        <v>2398.5779463811546</v>
      </c>
      <c r="V1611">
        <v>477.44620520349082</v>
      </c>
      <c r="W1611">
        <v>24.375</v>
      </c>
      <c r="X1611">
        <v>1.3134749829769135</v>
      </c>
      <c r="Y1611">
        <v>1.3450000286102295</v>
      </c>
      <c r="Z1611">
        <v>648.26668039957679</v>
      </c>
      <c r="AA1611">
        <v>755.43750508626306</v>
      </c>
      <c r="AB1611">
        <v>852.24583689371741</v>
      </c>
      <c r="AC1611">
        <v>975.67082977294922</v>
      </c>
      <c r="AD1611">
        <v>1178.5124969482422</v>
      </c>
      <c r="AE1611">
        <v>13929.296574020322</v>
      </c>
      <c r="AF1611">
        <v>91.100000381469727</v>
      </c>
      <c r="AG1611">
        <v>9.0500001907348633</v>
      </c>
      <c r="AH1611">
        <v>363.19999694824219</v>
      </c>
      <c r="AI1611">
        <v>28.187499841054279</v>
      </c>
      <c r="AJ1611">
        <v>-1.5000000298023224</v>
      </c>
      <c r="AK1611">
        <v>6200</v>
      </c>
      <c r="AL1611">
        <v>71.524983210927488</v>
      </c>
      <c r="AM1611">
        <v>1.4470956474334542</v>
      </c>
      <c r="AN1611">
        <v>0.71649558019142168</v>
      </c>
      <c r="AO1611">
        <v>3.1945800646698692</v>
      </c>
      <c r="AP1611">
        <v>4.431421067642539</v>
      </c>
      <c r="AQ1611">
        <v>166.98946785695901</v>
      </c>
      <c r="AR1611">
        <v>38382.349011321116</v>
      </c>
      <c r="AS1611">
        <v>40287.82472260129</v>
      </c>
      <c r="AT1611">
        <v>496.92816027927279</v>
      </c>
      <c r="AU1611">
        <v>635.05788089558325</v>
      </c>
      <c r="AV1611">
        <v>581.32964973156641</v>
      </c>
      <c r="AW1611">
        <v>587.06674475946204</v>
      </c>
      <c r="AX1611">
        <v>586.11280250867367</v>
      </c>
      <c r="AY1611">
        <v>589.57706091409466</v>
      </c>
      <c r="AZ1611">
        <v>3.9225109081733476</v>
      </c>
      <c r="BA1611">
        <v>-6.3596864988359787</v>
      </c>
      <c r="BB1611">
        <v>72.491649630764726</v>
      </c>
      <c r="BC1611">
        <v>1048.2334069841627</v>
      </c>
      <c r="BD1611">
        <v>7799.6224089173747</v>
      </c>
      <c r="BE1611" s="33">
        <v>0.17217500507831573</v>
      </c>
      <c r="BF1611" s="33"/>
    </row>
    <row r="1612" spans="3:58" x14ac:dyDescent="0.3">
      <c r="C1612" s="34">
        <v>44341</v>
      </c>
      <c r="D1612">
        <v>22963.326762971345</v>
      </c>
      <c r="E1612">
        <v>179.105882003804</v>
      </c>
      <c r="F1612">
        <v>625.14065178699377</v>
      </c>
      <c r="G1612">
        <v>992.58103528985828</v>
      </c>
      <c r="H1612">
        <v>1332.349800205667</v>
      </c>
      <c r="I1612">
        <v>744.25713434779914</v>
      </c>
      <c r="J1612">
        <v>0.99135361435441138</v>
      </c>
      <c r="K1612">
        <v>300.70417341527337</v>
      </c>
      <c r="L1612">
        <v>362.48228622699526</v>
      </c>
      <c r="M1612">
        <v>357.78309545857445</v>
      </c>
      <c r="N1612">
        <v>1341.5649077452108</v>
      </c>
      <c r="O1612">
        <v>20.361783329658934</v>
      </c>
      <c r="P1612">
        <v>15.712530054235845</v>
      </c>
      <c r="Q1612">
        <v>3.7969322985385725</v>
      </c>
      <c r="R1612">
        <v>1025.5845454490827</v>
      </c>
      <c r="S1612">
        <v>1510.326611247121</v>
      </c>
      <c r="T1612">
        <v>5799.9798641800635</v>
      </c>
      <c r="U1612">
        <v>2399.5585132993465</v>
      </c>
      <c r="V1612">
        <v>471.12484568233242</v>
      </c>
      <c r="W1612">
        <v>24.125</v>
      </c>
      <c r="X1612">
        <v>1.3210000097751617</v>
      </c>
      <c r="Y1612">
        <v>1.3700000047683716</v>
      </c>
      <c r="Z1612">
        <v>635.35239991687592</v>
      </c>
      <c r="AA1612">
        <v>745.28036571684333</v>
      </c>
      <c r="AB1612">
        <v>842.5744065784271</v>
      </c>
      <c r="AC1612">
        <v>966.77083151681086</v>
      </c>
      <c r="AD1612">
        <v>1171.698200770787</v>
      </c>
      <c r="AE1612">
        <v>14030.889169377198</v>
      </c>
      <c r="AF1612">
        <v>90.249998092651367</v>
      </c>
      <c r="AG1612">
        <v>8.9449999332427979</v>
      </c>
      <c r="AH1612">
        <v>359.02499389648438</v>
      </c>
      <c r="AI1612">
        <v>28.604166428248089</v>
      </c>
      <c r="AJ1612">
        <v>-2.2000000476837158</v>
      </c>
      <c r="AK1612">
        <v>6200</v>
      </c>
      <c r="AL1612">
        <v>77.646723384461509</v>
      </c>
      <c r="AM1612">
        <v>0.9377106850818917</v>
      </c>
      <c r="AN1612">
        <v>-2.213916514067581E-2</v>
      </c>
      <c r="AO1612">
        <v>-2.2129930887607379E-2</v>
      </c>
      <c r="AP1612">
        <v>5.0102768855287154</v>
      </c>
      <c r="AQ1612">
        <v>54.894718505481187</v>
      </c>
      <c r="AR1612">
        <v>38785.963033379834</v>
      </c>
      <c r="AS1612">
        <v>39836.311244229386</v>
      </c>
      <c r="AT1612">
        <v>498.2900408074799</v>
      </c>
      <c r="AU1612">
        <v>635.00663543453618</v>
      </c>
      <c r="AV1612">
        <v>582.40418959564818</v>
      </c>
      <c r="AW1612">
        <v>588.43917256774489</v>
      </c>
      <c r="AX1612">
        <v>587.57718254550105</v>
      </c>
      <c r="AY1612">
        <v>590.72073358256443</v>
      </c>
      <c r="AZ1612">
        <v>3.9090505012810461</v>
      </c>
      <c r="BA1612">
        <v>-6.4495066909491845</v>
      </c>
      <c r="BB1612">
        <v>74.30931967788645</v>
      </c>
      <c r="BC1612">
        <v>1036.4346597803785</v>
      </c>
      <c r="BD1612">
        <v>7800.1610231943359</v>
      </c>
      <c r="BE1612" s="33">
        <v>0.17190833576023579</v>
      </c>
      <c r="BF1612" s="33"/>
    </row>
    <row r="1613" spans="3:58" x14ac:dyDescent="0.3">
      <c r="C1613" s="34">
        <v>44342</v>
      </c>
      <c r="D1613">
        <v>22911.298582621541</v>
      </c>
      <c r="E1613">
        <v>178.77763378677622</v>
      </c>
      <c r="F1613">
        <v>628.2131733524219</v>
      </c>
      <c r="G1613">
        <v>992.39975350686143</v>
      </c>
      <c r="H1613">
        <v>1330.4880116323006</v>
      </c>
      <c r="I1613">
        <v>766.44858062596222</v>
      </c>
      <c r="J1613">
        <v>0.95627702203006615</v>
      </c>
      <c r="K1613">
        <v>301.68588584792195</v>
      </c>
      <c r="L1613">
        <v>363.88119638262026</v>
      </c>
      <c r="M1613">
        <v>359.1195207824664</v>
      </c>
      <c r="N1613">
        <v>1339.1850602294305</v>
      </c>
      <c r="O1613">
        <v>20.136121135230844</v>
      </c>
      <c r="P1613">
        <v>15.490164550166696</v>
      </c>
      <c r="Q1613">
        <v>3.7212235689513249</v>
      </c>
      <c r="R1613">
        <v>1089.1793626996448</v>
      </c>
      <c r="S1613">
        <v>1501.1324301496077</v>
      </c>
      <c r="T1613">
        <v>5800.2950101412835</v>
      </c>
      <c r="U1613">
        <v>2400.2476684732737</v>
      </c>
      <c r="V1613">
        <v>486.05532691915124</v>
      </c>
      <c r="W1613">
        <v>23.84999942779541</v>
      </c>
      <c r="X1613">
        <v>1.3541749715805054</v>
      </c>
      <c r="Y1613">
        <v>1.3350000381469727</v>
      </c>
      <c r="Z1613">
        <v>624.44803313603472</v>
      </c>
      <c r="AA1613">
        <v>736.66198438689821</v>
      </c>
      <c r="AB1613">
        <v>834.33369932099004</v>
      </c>
      <c r="AC1613">
        <v>959.15075619258573</v>
      </c>
      <c r="AD1613">
        <v>1165.7759505832005</v>
      </c>
      <c r="AE1613">
        <v>14164.062359381585</v>
      </c>
      <c r="AF1613">
        <v>90.499998092651367</v>
      </c>
      <c r="AG1613">
        <v>8.7224998474121094</v>
      </c>
      <c r="AH1613">
        <v>360.69998931884766</v>
      </c>
      <c r="AI1613">
        <v>32.120832840601601</v>
      </c>
      <c r="AJ1613">
        <v>-2.4999999403953552</v>
      </c>
      <c r="AK1613">
        <v>6200</v>
      </c>
      <c r="AL1613">
        <v>77.418790020923993</v>
      </c>
      <c r="AM1613">
        <v>0.94798588402558381</v>
      </c>
      <c r="AN1613">
        <v>-2.1789935286781345E-2</v>
      </c>
      <c r="AO1613">
        <v>-2.0749175274175996E-2</v>
      </c>
      <c r="AP1613">
        <v>5.0102711922064227</v>
      </c>
      <c r="AQ1613">
        <v>62.465156754047285</v>
      </c>
      <c r="AR1613">
        <v>38849.888192611746</v>
      </c>
      <c r="AS1613">
        <v>39207.745224918443</v>
      </c>
      <c r="AT1613">
        <v>499.19150242054423</v>
      </c>
      <c r="AU1613">
        <v>638.03609087401651</v>
      </c>
      <c r="AV1613">
        <v>587.13254746594851</v>
      </c>
      <c r="AW1613">
        <v>593.1097026822556</v>
      </c>
      <c r="AX1613">
        <v>592.43830616438026</v>
      </c>
      <c r="AY1613">
        <v>595.36594621022675</v>
      </c>
      <c r="AZ1613">
        <v>3.9512437676364653</v>
      </c>
      <c r="BA1613">
        <v>-6.2568444179035767</v>
      </c>
      <c r="BB1613">
        <v>77.509821280027779</v>
      </c>
      <c r="BC1613">
        <v>1131.7869905462483</v>
      </c>
      <c r="BD1613">
        <v>7800.291974368959</v>
      </c>
      <c r="BE1613" s="33">
        <v>0.17763750130931535</v>
      </c>
      <c r="BF1613" s="33"/>
    </row>
    <row r="1614" spans="3:58" x14ac:dyDescent="0.3">
      <c r="C1614" s="34">
        <v>44343</v>
      </c>
      <c r="D1614">
        <v>22999.875361672694</v>
      </c>
      <c r="E1614">
        <v>183.17837717801297</v>
      </c>
      <c r="F1614">
        <v>630.48192926095828</v>
      </c>
      <c r="G1614">
        <v>991.93796222279525</v>
      </c>
      <c r="H1614">
        <v>1330.0220798415191</v>
      </c>
      <c r="I1614">
        <v>748.95721515462083</v>
      </c>
      <c r="J1614">
        <v>1.0363584885431834</v>
      </c>
      <c r="K1614">
        <v>306.66126876289519</v>
      </c>
      <c r="L1614">
        <v>367.75417801980427</v>
      </c>
      <c r="M1614">
        <v>360.77029609739338</v>
      </c>
      <c r="N1614">
        <v>1334.8064037502581</v>
      </c>
      <c r="O1614">
        <v>20.177416097941379</v>
      </c>
      <c r="P1614">
        <v>15.530423151994061</v>
      </c>
      <c r="Q1614">
        <v>3.6814614379751238</v>
      </c>
      <c r="R1614">
        <v>1117.0064198483838</v>
      </c>
      <c r="S1614">
        <v>1528.1917258146775</v>
      </c>
      <c r="T1614">
        <v>5799.7525503590032</v>
      </c>
      <c r="U1614">
        <v>2399.0501237472149</v>
      </c>
      <c r="V1614">
        <v>481.78985179981925</v>
      </c>
      <c r="W1614">
        <v>23.799999237060547</v>
      </c>
      <c r="X1614">
        <v>1.3496500253677368</v>
      </c>
      <c r="Y1614">
        <v>1.3650000095367432</v>
      </c>
      <c r="Z1614">
        <v>627.86222512381414</v>
      </c>
      <c r="AA1614">
        <v>739.00566446213497</v>
      </c>
      <c r="AB1614">
        <v>836.2854158310663</v>
      </c>
      <c r="AC1614">
        <v>960.64880952380963</v>
      </c>
      <c r="AD1614">
        <v>1166.2086065383185</v>
      </c>
      <c r="AE1614">
        <v>14318.58091311737</v>
      </c>
      <c r="AF1614">
        <v>90.375001907348633</v>
      </c>
      <c r="AG1614">
        <v>8.9749999046325684</v>
      </c>
      <c r="AH1614">
        <v>361.57499694824219</v>
      </c>
      <c r="AI1614">
        <v>28.475000222524006</v>
      </c>
      <c r="AJ1614">
        <v>-2.5999999046325684</v>
      </c>
      <c r="AK1614">
        <v>6200</v>
      </c>
      <c r="AL1614">
        <v>77.178095396598749</v>
      </c>
      <c r="AM1614">
        <v>0.9603285049058855</v>
      </c>
      <c r="AN1614">
        <v>-2.202532746810635E-2</v>
      </c>
      <c r="AO1614">
        <v>-2.2633380455095008E-2</v>
      </c>
      <c r="AP1614">
        <v>5.0102473768690565</v>
      </c>
      <c r="AQ1614">
        <v>55.671776691540174</v>
      </c>
      <c r="AR1614">
        <v>39153.750484197808</v>
      </c>
      <c r="AS1614">
        <v>39708.282285446665</v>
      </c>
      <c r="AT1614">
        <v>501.28865226128835</v>
      </c>
      <c r="AU1614">
        <v>640.0488694383431</v>
      </c>
      <c r="AV1614">
        <v>590.15122223588469</v>
      </c>
      <c r="AW1614">
        <v>596.0416731949357</v>
      </c>
      <c r="AX1614">
        <v>595.40089998810083</v>
      </c>
      <c r="AY1614">
        <v>597.80575945084797</v>
      </c>
      <c r="AZ1614">
        <v>4.0649193923087381</v>
      </c>
      <c r="BA1614">
        <v>-6.3522303759993033</v>
      </c>
      <c r="BB1614">
        <v>76.605737324292235</v>
      </c>
      <c r="BC1614">
        <v>988.38432382533517</v>
      </c>
      <c r="BD1614">
        <v>7800.0270996700237</v>
      </c>
      <c r="BE1614" s="33">
        <v>0.18737083425124487</v>
      </c>
      <c r="BF1614" s="33"/>
    </row>
    <row r="1615" spans="3:58" x14ac:dyDescent="0.3">
      <c r="C1615" s="34">
        <v>44344</v>
      </c>
      <c r="D1615">
        <v>23000.550420214266</v>
      </c>
      <c r="E1615">
        <v>182.43503076102306</v>
      </c>
      <c r="F1615">
        <v>638.10367725223421</v>
      </c>
      <c r="G1615">
        <v>992.90841427246914</v>
      </c>
      <c r="H1615">
        <v>1330.16490657653</v>
      </c>
      <c r="I1615">
        <v>741.84516859407051</v>
      </c>
      <c r="J1615">
        <v>1.1017731406236104</v>
      </c>
      <c r="K1615">
        <v>307.53979685219417</v>
      </c>
      <c r="L1615">
        <v>363.27480464918517</v>
      </c>
      <c r="M1615">
        <v>362.09214574920412</v>
      </c>
      <c r="N1615">
        <v>1330.2726817566863</v>
      </c>
      <c r="O1615">
        <v>20.013014999196464</v>
      </c>
      <c r="P1615">
        <v>15.374584984125068</v>
      </c>
      <c r="Q1615">
        <v>3.7494706519826999</v>
      </c>
      <c r="R1615">
        <v>1118.71599248658</v>
      </c>
      <c r="S1615">
        <v>1510.4430885754346</v>
      </c>
      <c r="T1615">
        <v>5800.0019255378729</v>
      </c>
      <c r="U1615">
        <v>2398.5411237952262</v>
      </c>
      <c r="V1615">
        <v>480.32315513819623</v>
      </c>
      <c r="W1615">
        <v>23.275000095367432</v>
      </c>
      <c r="X1615">
        <v>1.2298749983310699</v>
      </c>
      <c r="Y1615">
        <v>1.7100000381469727</v>
      </c>
      <c r="Z1615">
        <v>634.08365195138117</v>
      </c>
      <c r="AA1615">
        <v>743.49851898919974</v>
      </c>
      <c r="AB1615">
        <v>840.23541495913548</v>
      </c>
      <c r="AC1615">
        <v>963.93452380952385</v>
      </c>
      <c r="AD1615">
        <v>1167.8871779668898</v>
      </c>
      <c r="AE1615">
        <v>14342.366352880266</v>
      </c>
      <c r="AF1615">
        <v>90.224998474121094</v>
      </c>
      <c r="AG1615">
        <v>8.9000000953674316</v>
      </c>
      <c r="AH1615">
        <v>361.27500915527344</v>
      </c>
      <c r="AI1615">
        <v>27.270833094914753</v>
      </c>
      <c r="AJ1615">
        <v>-0.87499998509883881</v>
      </c>
      <c r="AK1615">
        <v>6200</v>
      </c>
      <c r="AL1615">
        <v>77.2037021937536</v>
      </c>
      <c r="AM1615">
        <v>0.95995732694507208</v>
      </c>
      <c r="AN1615">
        <v>-2.1857003633851128E-2</v>
      </c>
      <c r="AO1615">
        <v>-2.4248852414285892E-2</v>
      </c>
      <c r="AP1615">
        <v>5.010728996822996</v>
      </c>
      <c r="AQ1615">
        <v>56.886671527347559</v>
      </c>
      <c r="AR1615">
        <v>38799.4410298781</v>
      </c>
      <c r="AS1615">
        <v>41647.85764679261</v>
      </c>
      <c r="AT1615">
        <v>501.0869875489264</v>
      </c>
      <c r="AU1615">
        <v>648.3743901212282</v>
      </c>
      <c r="AV1615">
        <v>597.60284762174194</v>
      </c>
      <c r="AW1615">
        <v>602.21365394812392</v>
      </c>
      <c r="AX1615">
        <v>601.56612236352896</v>
      </c>
      <c r="AY1615">
        <v>604.92370685667026</v>
      </c>
      <c r="AZ1615">
        <v>3.6627754544035129</v>
      </c>
      <c r="BA1615">
        <v>-6.4539057958245625</v>
      </c>
      <c r="BB1615">
        <v>72.025872187979928</v>
      </c>
      <c r="BC1615">
        <v>1148.4172929022529</v>
      </c>
      <c r="BD1615">
        <v>7799.6078855086507</v>
      </c>
      <c r="BE1615" s="33">
        <v>0.17043333252271017</v>
      </c>
      <c r="BF1615" s="33"/>
    </row>
    <row r="1616" spans="3:58" x14ac:dyDescent="0.3">
      <c r="C1616" s="34">
        <v>44345</v>
      </c>
      <c r="D1616">
        <v>23001.232975690771</v>
      </c>
      <c r="E1616">
        <v>181.86469884691869</v>
      </c>
      <c r="F1616">
        <v>635.95789580447808</v>
      </c>
      <c r="G1616">
        <v>992.75238928066949</v>
      </c>
      <c r="H1616">
        <v>1330.5013506464913</v>
      </c>
      <c r="I1616">
        <v>743.38381102910967</v>
      </c>
      <c r="J1616">
        <v>1.1871381822436931</v>
      </c>
      <c r="K1616">
        <v>297.9769071695502</v>
      </c>
      <c r="L1616">
        <v>356.31171466043719</v>
      </c>
      <c r="M1616">
        <v>356.00971897395118</v>
      </c>
      <c r="N1616">
        <v>1328.095440132638</v>
      </c>
      <c r="O1616">
        <v>20.024383879557593</v>
      </c>
      <c r="P1616">
        <v>15.395127409022159</v>
      </c>
      <c r="Q1616">
        <v>3.5735936921581124</v>
      </c>
      <c r="R1616">
        <v>1174.3716891883973</v>
      </c>
      <c r="S1616">
        <v>1529.7420792441562</v>
      </c>
      <c r="T1616">
        <v>5800.0045195809198</v>
      </c>
      <c r="U1616">
        <v>2399.9132502481898</v>
      </c>
      <c r="V1616">
        <v>471.63108428659558</v>
      </c>
      <c r="W1616">
        <v>23.100000381469727</v>
      </c>
      <c r="X1616">
        <v>1.1514250040054321</v>
      </c>
      <c r="Y1616">
        <v>1.8350000381469727</v>
      </c>
      <c r="Z1616">
        <v>640.30507877894809</v>
      </c>
      <c r="AA1616">
        <v>747.99137351626439</v>
      </c>
      <c r="AB1616">
        <v>844.18541408720466</v>
      </c>
      <c r="AC1616">
        <v>967.22023809523807</v>
      </c>
      <c r="AD1616">
        <v>1169.5657493954614</v>
      </c>
      <c r="AE1616">
        <v>14446.138319394977</v>
      </c>
      <c r="AF1616">
        <v>89.975000381469727</v>
      </c>
      <c r="AG1616">
        <v>8.6825001239776611</v>
      </c>
      <c r="AH1616">
        <v>368.47499847412109</v>
      </c>
      <c r="AI1616">
        <v>24.674999237060547</v>
      </c>
      <c r="AJ1616">
        <v>-0.30000001192092896</v>
      </c>
      <c r="AK1616">
        <v>6200</v>
      </c>
      <c r="AL1616">
        <v>77.204548977348466</v>
      </c>
      <c r="AM1616">
        <v>0.96075758710535497</v>
      </c>
      <c r="AN1616">
        <v>-2.2043700375081788E-2</v>
      </c>
      <c r="AO1616">
        <v>-2.6052392323386967E-2</v>
      </c>
      <c r="AP1616">
        <v>5.010825652521115</v>
      </c>
      <c r="AQ1616">
        <v>49.718618641165065</v>
      </c>
      <c r="AR1616">
        <v>38852.161361132443</v>
      </c>
      <c r="AS1616">
        <v>41370.997166700479</v>
      </c>
      <c r="AT1616">
        <v>498.46166714629777</v>
      </c>
      <c r="AU1616">
        <v>645.53010314137146</v>
      </c>
      <c r="AV1616">
        <v>597.9293419192154</v>
      </c>
      <c r="AW1616">
        <v>602.26647052040005</v>
      </c>
      <c r="AX1616">
        <v>601.76604531680971</v>
      </c>
      <c r="AY1616">
        <v>605.00496034768071</v>
      </c>
      <c r="AZ1616">
        <v>3.8837741663729535</v>
      </c>
      <c r="BA1616">
        <v>-6.5913256259944992</v>
      </c>
      <c r="BB1616">
        <v>65.857854387544933</v>
      </c>
      <c r="BC1616">
        <v>1167.4699207994104</v>
      </c>
      <c r="BD1616">
        <v>7800.6492249083976</v>
      </c>
      <c r="BE1616" s="33">
        <v>0.17690416425466537</v>
      </c>
      <c r="BF1616" s="33"/>
    </row>
    <row r="1617" spans="3:58" x14ac:dyDescent="0.3">
      <c r="C1617" s="34">
        <v>44346</v>
      </c>
      <c r="D1617">
        <v>22997.25116028883</v>
      </c>
      <c r="E1617">
        <v>183.59599189697249</v>
      </c>
      <c r="F1617">
        <v>636.84410650458562</v>
      </c>
      <c r="G1617">
        <v>992.51808380786144</v>
      </c>
      <c r="H1617">
        <v>1330.1248415374228</v>
      </c>
      <c r="I1617">
        <v>748.63099649471633</v>
      </c>
      <c r="J1617">
        <v>1.2679814369853843</v>
      </c>
      <c r="K1617">
        <v>299.67473558695502</v>
      </c>
      <c r="L1617">
        <v>358.63330024201127</v>
      </c>
      <c r="M1617">
        <v>355.63991226272645</v>
      </c>
      <c r="N1617">
        <v>1326.7119495687111</v>
      </c>
      <c r="O1617">
        <v>20.006455869144165</v>
      </c>
      <c r="P1617">
        <v>15.37479185714076</v>
      </c>
      <c r="Q1617">
        <v>3.5433366389373786</v>
      </c>
      <c r="R1617">
        <v>1170.7817829241214</v>
      </c>
      <c r="S1617">
        <v>1529.5265462949756</v>
      </c>
      <c r="T1617">
        <v>5799.9692933924598</v>
      </c>
      <c r="U1617">
        <v>2399.2860666008251</v>
      </c>
      <c r="V1617">
        <v>475.91651649524465</v>
      </c>
      <c r="W1617">
        <v>23.400000095367432</v>
      </c>
      <c r="X1617">
        <v>1.0860999822616577</v>
      </c>
      <c r="Y1617">
        <v>1.8550000190734863</v>
      </c>
      <c r="Z1617">
        <v>646.526505606515</v>
      </c>
      <c r="AA1617">
        <v>752.48422804332915</v>
      </c>
      <c r="AB1617">
        <v>848.13541321527407</v>
      </c>
      <c r="AC1617">
        <v>970.50595238095241</v>
      </c>
      <c r="AD1617">
        <v>1171.2443208240329</v>
      </c>
      <c r="AE1617">
        <v>14426.176441823593</v>
      </c>
      <c r="AF1617">
        <v>90.275001525878906</v>
      </c>
      <c r="AG1617">
        <v>8.817500114440918</v>
      </c>
      <c r="AH1617">
        <v>363.69998931884766</v>
      </c>
      <c r="AI1617">
        <v>21.579166412353516</v>
      </c>
      <c r="AJ1617">
        <v>-0.30000001192092896</v>
      </c>
      <c r="AK1617">
        <v>6200</v>
      </c>
      <c r="AL1617">
        <v>77.158274385256505</v>
      </c>
      <c r="AM1617">
        <v>0.96346799421369655</v>
      </c>
      <c r="AN1617">
        <v>-2.2228605120328725E-2</v>
      </c>
      <c r="AO1617">
        <v>-2.8007534218680949E-2</v>
      </c>
      <c r="AP1617">
        <v>5.0108260200106232</v>
      </c>
      <c r="AQ1617">
        <v>49.712160788005612</v>
      </c>
      <c r="AR1617">
        <v>38990.908440761785</v>
      </c>
      <c r="AS1617">
        <v>40805.32766588316</v>
      </c>
      <c r="AT1617">
        <v>500.22903798824717</v>
      </c>
      <c r="AU1617">
        <v>646.24339755907829</v>
      </c>
      <c r="AV1617">
        <v>596.54670889012084</v>
      </c>
      <c r="AW1617">
        <v>601.45259452492542</v>
      </c>
      <c r="AX1617">
        <v>600.82588369014331</v>
      </c>
      <c r="AY1617">
        <v>604.08469660936873</v>
      </c>
      <c r="AZ1617">
        <v>3.6531180464296016</v>
      </c>
      <c r="BA1617">
        <v>-6.4708274188210986</v>
      </c>
      <c r="BB1617">
        <v>67.830974751493073</v>
      </c>
      <c r="BC1617">
        <v>1160.5042686714469</v>
      </c>
      <c r="BD1617">
        <v>7799.8978808976099</v>
      </c>
      <c r="BE1617" s="33">
        <v>0.15853333535293737</v>
      </c>
      <c r="BF1617" s="33"/>
    </row>
    <row r="1618" spans="3:58" x14ac:dyDescent="0.3">
      <c r="C1618" s="34">
        <v>44347</v>
      </c>
      <c r="D1618">
        <v>22999.344678168127</v>
      </c>
      <c r="E1618">
        <v>181.8123324991619</v>
      </c>
      <c r="F1618">
        <v>631.42190476211852</v>
      </c>
      <c r="G1618">
        <v>992.75577597918834</v>
      </c>
      <c r="H1618">
        <v>1330.0276797646654</v>
      </c>
      <c r="I1618">
        <v>745.52021695066708</v>
      </c>
      <c r="J1618">
        <v>1.2702255564757978</v>
      </c>
      <c r="K1618">
        <v>291.63641785778697</v>
      </c>
      <c r="L1618">
        <v>349.06669880864615</v>
      </c>
      <c r="M1618">
        <v>349.44075520270337</v>
      </c>
      <c r="N1618">
        <v>1326.7088726020309</v>
      </c>
      <c r="O1618">
        <v>20.016398900777055</v>
      </c>
      <c r="P1618">
        <v>15.33783844829696</v>
      </c>
      <c r="Q1618">
        <v>3.5399775183638447</v>
      </c>
      <c r="R1618">
        <v>1158.90961230834</v>
      </c>
      <c r="S1618">
        <v>1528.4949543349207</v>
      </c>
      <c r="T1618">
        <v>5799.8050276239546</v>
      </c>
      <c r="U1618">
        <v>2399.7013028298284</v>
      </c>
      <c r="V1618">
        <v>470.63160221395617</v>
      </c>
      <c r="W1618">
        <v>23.200000286102295</v>
      </c>
      <c r="X1618">
        <v>1.0554499924182892</v>
      </c>
      <c r="Y1618">
        <v>1.9200000464916229</v>
      </c>
      <c r="Z1618">
        <v>652.74793243408203</v>
      </c>
      <c r="AA1618">
        <v>756.97708257039392</v>
      </c>
      <c r="AB1618">
        <v>852.08541234334314</v>
      </c>
      <c r="AC1618">
        <v>973.79166666666663</v>
      </c>
      <c r="AD1618">
        <v>1172.922892252604</v>
      </c>
      <c r="AE1618">
        <v>14581.746997729259</v>
      </c>
      <c r="AF1618">
        <v>89.950002670288086</v>
      </c>
      <c r="AG1618">
        <v>8.7074997425079346</v>
      </c>
      <c r="AH1618">
        <v>362.12499237060547</v>
      </c>
      <c r="AI1618">
        <v>22.40916673342387</v>
      </c>
      <c r="AJ1618">
        <v>1.1250000149011612</v>
      </c>
      <c r="AK1618">
        <v>6200</v>
      </c>
      <c r="AL1618">
        <v>77.118106092736369</v>
      </c>
      <c r="AM1618">
        <v>0.96382824661727584</v>
      </c>
      <c r="AN1618">
        <v>-2.1967109242997364E-2</v>
      </c>
      <c r="AO1618">
        <v>-2.7561616902511958E-2</v>
      </c>
      <c r="AP1618">
        <v>5.0112404952355458</v>
      </c>
      <c r="AQ1618">
        <v>45.838026893490955</v>
      </c>
      <c r="AR1618">
        <v>39181.69871862288</v>
      </c>
      <c r="AS1618">
        <v>39036.384006085013</v>
      </c>
      <c r="AT1618">
        <v>499.56908561240573</v>
      </c>
      <c r="AU1618">
        <v>640.44246358025066</v>
      </c>
      <c r="AV1618">
        <v>590.54447603629933</v>
      </c>
      <c r="AW1618">
        <v>595.66134906251091</v>
      </c>
      <c r="AX1618">
        <v>594.60812078070455</v>
      </c>
      <c r="AY1618">
        <v>598.22025473730628</v>
      </c>
      <c r="AZ1618">
        <v>3.9244356876736513</v>
      </c>
      <c r="BA1618">
        <v>-6.9411389219516977</v>
      </c>
      <c r="BB1618">
        <v>61.590730655345929</v>
      </c>
      <c r="BC1618">
        <v>1165.5819445117879</v>
      </c>
      <c r="BD1618">
        <v>7799.9551178313031</v>
      </c>
      <c r="BE1618" s="33">
        <v>0.14913333455721536</v>
      </c>
      <c r="BF1618" s="33"/>
    </row>
    <row r="1619" spans="3:58" x14ac:dyDescent="0.3">
      <c r="C1619" s="34">
        <v>44348</v>
      </c>
      <c r="D1619">
        <v>23000.412130329303</v>
      </c>
      <c r="E1619">
        <v>182.07367680619231</v>
      </c>
      <c r="F1619">
        <v>629.97197825971148</v>
      </c>
      <c r="G1619">
        <v>992.84171370840488</v>
      </c>
      <c r="H1619">
        <v>1330.3364134837034</v>
      </c>
      <c r="I1619">
        <v>748.17934342992896</v>
      </c>
      <c r="J1619">
        <v>1.1632051197739539</v>
      </c>
      <c r="K1619">
        <v>302.05655126152857</v>
      </c>
      <c r="L1619">
        <v>355.2650617381604</v>
      </c>
      <c r="M1619">
        <v>353.94034236877366</v>
      </c>
      <c r="N1619">
        <v>1327.3219083088634</v>
      </c>
      <c r="O1619">
        <v>20.091888032911811</v>
      </c>
      <c r="P1619">
        <v>15.350952306946473</v>
      </c>
      <c r="Q1619">
        <v>3.6161918735702034</v>
      </c>
      <c r="R1619">
        <v>1162.5406869127078</v>
      </c>
      <c r="S1619">
        <v>1511.7810966649306</v>
      </c>
      <c r="T1619">
        <v>5800.1573455872622</v>
      </c>
      <c r="U1619">
        <v>2399.3649690230682</v>
      </c>
      <c r="V1619">
        <v>473.20624397188175</v>
      </c>
      <c r="W1619">
        <v>23.100000381469727</v>
      </c>
      <c r="X1619">
        <v>0.8591499924659729</v>
      </c>
      <c r="Y1619">
        <v>1.9700000286102295</v>
      </c>
      <c r="Z1619">
        <v>658.96935926164906</v>
      </c>
      <c r="AA1619">
        <v>761.46993709745857</v>
      </c>
      <c r="AB1619">
        <v>856.03541147141232</v>
      </c>
      <c r="AC1619">
        <v>977.07738095238096</v>
      </c>
      <c r="AD1619">
        <v>1174.6014636811756</v>
      </c>
      <c r="AE1619">
        <v>14518.844659025492</v>
      </c>
      <c r="AF1619">
        <v>90.024999618530273</v>
      </c>
      <c r="AG1619">
        <v>8.7025001049041748</v>
      </c>
      <c r="AH1619">
        <v>369.07498931884766</v>
      </c>
      <c r="AI1619">
        <v>23.812499523162842</v>
      </c>
      <c r="AJ1619">
        <v>1.6000000238418579</v>
      </c>
      <c r="AK1619">
        <v>6200</v>
      </c>
      <c r="AL1619">
        <v>77.05318040422938</v>
      </c>
      <c r="AM1619">
        <v>0.96746440560675606</v>
      </c>
      <c r="AN1619">
        <v>-2.2212589597085525E-2</v>
      </c>
      <c r="AO1619">
        <v>-2.5431626465235294E-2</v>
      </c>
      <c r="AP1619">
        <v>5.0111419396301153</v>
      </c>
      <c r="AQ1619">
        <v>55.100216142726865</v>
      </c>
      <c r="AR1619">
        <v>39153.002450694257</v>
      </c>
      <c r="AS1619">
        <v>38855.817220652767</v>
      </c>
      <c r="AT1619">
        <v>499.57849357387704</v>
      </c>
      <c r="AU1619">
        <v>639.12986560083107</v>
      </c>
      <c r="AV1619">
        <v>589.04900051413483</v>
      </c>
      <c r="AW1619">
        <v>596.17005693918713</v>
      </c>
      <c r="AX1619">
        <v>595.37311987584815</v>
      </c>
      <c r="AY1619">
        <v>597.6214275385463</v>
      </c>
      <c r="AZ1619">
        <v>3.7308324264662063</v>
      </c>
      <c r="BA1619">
        <v>-6.5018611976778846</v>
      </c>
      <c r="BB1619">
        <v>65.645605914416635</v>
      </c>
      <c r="BC1619">
        <v>1119.0905978957901</v>
      </c>
      <c r="BD1619">
        <v>7798.6144377998844</v>
      </c>
      <c r="BE1619" s="33">
        <v>0.15546249598264694</v>
      </c>
      <c r="BF1619" s="33"/>
    </row>
    <row r="1620" spans="3:58" x14ac:dyDescent="0.3">
      <c r="C1620" s="34">
        <v>44349</v>
      </c>
      <c r="D1620">
        <v>23001.87535782289</v>
      </c>
      <c r="E1620">
        <v>181.23818715917528</v>
      </c>
      <c r="F1620">
        <v>635.96221691451706</v>
      </c>
      <c r="G1620">
        <v>993.09386235715635</v>
      </c>
      <c r="H1620">
        <v>1330.1436136748036</v>
      </c>
      <c r="I1620">
        <v>747.73866719932937</v>
      </c>
      <c r="J1620">
        <v>1.2682149403381024</v>
      </c>
      <c r="K1620">
        <v>303.11287134640332</v>
      </c>
      <c r="L1620">
        <v>358.88813864181606</v>
      </c>
      <c r="M1620">
        <v>354.91150580803702</v>
      </c>
      <c r="N1620">
        <v>1326.1755456687049</v>
      </c>
      <c r="O1620">
        <v>20.149080492615312</v>
      </c>
      <c r="P1620">
        <v>15.406971784697054</v>
      </c>
      <c r="Q1620">
        <v>3.6516710838106055</v>
      </c>
      <c r="R1620">
        <v>1163.0263854163063</v>
      </c>
      <c r="S1620">
        <v>1511.682023054449</v>
      </c>
      <c r="T1620">
        <v>5799.9072141004299</v>
      </c>
      <c r="U1620">
        <v>2400.9582170565559</v>
      </c>
      <c r="V1620">
        <v>477.24789718513534</v>
      </c>
      <c r="W1620">
        <v>23.100000381469727</v>
      </c>
      <c r="X1620">
        <v>0.9464000016450882</v>
      </c>
      <c r="Y1620">
        <v>2.0099999904632568</v>
      </c>
      <c r="Z1620">
        <v>665.19078608921598</v>
      </c>
      <c r="AA1620">
        <v>765.96279162452333</v>
      </c>
      <c r="AB1620">
        <v>859.98541059948138</v>
      </c>
      <c r="AC1620">
        <v>980.36309523809507</v>
      </c>
      <c r="AD1620">
        <v>1176.2800351097471</v>
      </c>
      <c r="AE1620">
        <v>14481.634884576897</v>
      </c>
      <c r="AF1620">
        <v>89.724998474121094</v>
      </c>
      <c r="AG1620">
        <v>8.9149997234344482</v>
      </c>
      <c r="AH1620">
        <v>363.19999694824219</v>
      </c>
      <c r="AI1620">
        <v>19.424999634424847</v>
      </c>
      <c r="AJ1620">
        <v>1.7499999701976776</v>
      </c>
      <c r="AK1620">
        <v>6200</v>
      </c>
      <c r="AL1620">
        <v>77.008672216187762</v>
      </c>
      <c r="AM1620">
        <v>0.96954796012497135</v>
      </c>
      <c r="AN1620">
        <v>-2.2158624090022352E-2</v>
      </c>
      <c r="AO1620">
        <v>-2.8501514531357974E-2</v>
      </c>
      <c r="AP1620">
        <v>5.0111950846193913</v>
      </c>
      <c r="AQ1620">
        <v>48.083131851177228</v>
      </c>
      <c r="AR1620">
        <v>39176.282914026109</v>
      </c>
      <c r="AS1620">
        <v>40615.944515431074</v>
      </c>
      <c r="AT1620">
        <v>500.1121086082008</v>
      </c>
      <c r="AU1620">
        <v>645.28536023529216</v>
      </c>
      <c r="AV1620">
        <v>598.95051337958353</v>
      </c>
      <c r="AW1620">
        <v>604.26005731887255</v>
      </c>
      <c r="AX1620">
        <v>603.85430402939187</v>
      </c>
      <c r="AY1620">
        <v>606.33204182011934</v>
      </c>
      <c r="AZ1620">
        <v>3.7642954070226478</v>
      </c>
      <c r="BA1620">
        <v>-6.5443371393113168</v>
      </c>
      <c r="BB1620">
        <v>67.371559362887183</v>
      </c>
      <c r="BC1620">
        <v>1099.5231313327079</v>
      </c>
      <c r="BD1620">
        <v>7801.1484206048817</v>
      </c>
      <c r="BE1620" s="33">
        <v>0.14154582843184471</v>
      </c>
      <c r="BF1620" s="33"/>
    </row>
    <row r="1621" spans="3:58" x14ac:dyDescent="0.3">
      <c r="C1621" s="34">
        <v>44350</v>
      </c>
      <c r="D1621">
        <v>22999.85848771645</v>
      </c>
      <c r="E1621">
        <v>180.81617241708483</v>
      </c>
      <c r="F1621">
        <v>637.81070520862079</v>
      </c>
      <c r="G1621">
        <v>993.50319262073128</v>
      </c>
      <c r="H1621">
        <v>1330.3499966173481</v>
      </c>
      <c r="I1621">
        <v>747.24142135712282</v>
      </c>
      <c r="J1621">
        <v>1.2668009248225587</v>
      </c>
      <c r="K1621">
        <v>296.17188558464613</v>
      </c>
      <c r="L1621">
        <v>352.94443624551633</v>
      </c>
      <c r="M1621">
        <v>350.89962681126718</v>
      </c>
      <c r="N1621">
        <v>1326.2929644368292</v>
      </c>
      <c r="O1621">
        <v>20.071998768649021</v>
      </c>
      <c r="P1621">
        <v>15.360418738711001</v>
      </c>
      <c r="Q1621">
        <v>3.4143378734221894</v>
      </c>
      <c r="R1621">
        <v>1163.3225100742138</v>
      </c>
      <c r="S1621">
        <v>1514.5553705931054</v>
      </c>
      <c r="T1621">
        <v>5800.0956520496902</v>
      </c>
      <c r="U1621">
        <v>2399.4742448019888</v>
      </c>
      <c r="V1621">
        <v>474.08547867753242</v>
      </c>
      <c r="W1621">
        <v>23.249999523162842</v>
      </c>
      <c r="X1621">
        <v>0.94212500751018524</v>
      </c>
      <c r="Y1621">
        <v>2.0499999523162842</v>
      </c>
      <c r="Z1621">
        <v>671.41221291678289</v>
      </c>
      <c r="AA1621">
        <v>770.4556461515881</v>
      </c>
      <c r="AB1621">
        <v>863.93540972755068</v>
      </c>
      <c r="AC1621">
        <v>983.64880952380963</v>
      </c>
      <c r="AD1621">
        <v>1177.9586065383185</v>
      </c>
      <c r="AE1621">
        <v>14577.603823948053</v>
      </c>
      <c r="AF1621">
        <v>90.049997329711914</v>
      </c>
      <c r="AG1621">
        <v>8.7924995422363281</v>
      </c>
      <c r="AH1621">
        <v>371.375</v>
      </c>
      <c r="AI1621">
        <v>22.291666428248089</v>
      </c>
      <c r="AJ1621">
        <v>1.7999999523162842</v>
      </c>
      <c r="AK1621">
        <v>6200</v>
      </c>
      <c r="AL1621">
        <v>77.005543232140894</v>
      </c>
      <c r="AM1621">
        <v>0.96676466233545821</v>
      </c>
      <c r="AN1621">
        <v>-2.2012789059615429E-2</v>
      </c>
      <c r="AO1621">
        <v>-2.7698875555304387E-2</v>
      </c>
      <c r="AP1621">
        <v>5.0114242064180976</v>
      </c>
      <c r="AQ1621">
        <v>52.563938410225177</v>
      </c>
      <c r="AR1621">
        <v>39293.004479748444</v>
      </c>
      <c r="AS1621">
        <v>40945.386384766345</v>
      </c>
      <c r="AT1621">
        <v>501.37708250564577</v>
      </c>
      <c r="AU1621">
        <v>647.08884631920478</v>
      </c>
      <c r="AV1621">
        <v>601.77345498119337</v>
      </c>
      <c r="AW1621">
        <v>605.92210024369626</v>
      </c>
      <c r="AX1621">
        <v>605.48503600892934</v>
      </c>
      <c r="AY1621">
        <v>608.11345654462332</v>
      </c>
      <c r="AZ1621">
        <v>3.9117595668541649</v>
      </c>
      <c r="BA1621">
        <v>-6.7326964731342294</v>
      </c>
      <c r="BB1621">
        <v>64.467007195617896</v>
      </c>
      <c r="BC1621">
        <v>1114.6958581767497</v>
      </c>
      <c r="BD1621">
        <v>7800.1825058944714</v>
      </c>
      <c r="BE1621" s="33">
        <v>0.14544582987825075</v>
      </c>
      <c r="BF1621" s="33"/>
    </row>
    <row r="1622" spans="3:58" x14ac:dyDescent="0.3">
      <c r="C1622" s="34">
        <v>44351</v>
      </c>
      <c r="D1622">
        <v>22987.138534778376</v>
      </c>
      <c r="E1622">
        <v>183.6474269690743</v>
      </c>
      <c r="F1622">
        <v>636.49891371304238</v>
      </c>
      <c r="G1622">
        <v>992.77878136276888</v>
      </c>
      <c r="H1622">
        <v>1329.8754939470516</v>
      </c>
      <c r="I1622">
        <v>755.4891354513461</v>
      </c>
      <c r="J1622">
        <v>1.0461597918829735</v>
      </c>
      <c r="K1622">
        <v>302.36775367492311</v>
      </c>
      <c r="L1622">
        <v>356.87253980743446</v>
      </c>
      <c r="M1622">
        <v>353.69507064023441</v>
      </c>
      <c r="N1622">
        <v>1325.7930887883451</v>
      </c>
      <c r="O1622">
        <v>20.11225328373283</v>
      </c>
      <c r="P1622">
        <v>15.378328831757608</v>
      </c>
      <c r="Q1622">
        <v>3.4450265049031712</v>
      </c>
      <c r="R1622">
        <v>1152.6923426859505</v>
      </c>
      <c r="S1622">
        <v>1535.2034748287313</v>
      </c>
      <c r="T1622">
        <v>5800.0916466753579</v>
      </c>
      <c r="U1622">
        <v>2400.8469585873722</v>
      </c>
      <c r="V1622">
        <v>480.21538406609972</v>
      </c>
      <c r="W1622">
        <v>23.150000095367432</v>
      </c>
      <c r="X1622">
        <v>0.87837500870227814</v>
      </c>
      <c r="Y1622">
        <v>1.9850000143051147</v>
      </c>
      <c r="Z1622">
        <v>677.63363974434992</v>
      </c>
      <c r="AA1622">
        <v>774.94850067865286</v>
      </c>
      <c r="AB1622">
        <v>867.88540885561986</v>
      </c>
      <c r="AC1622">
        <v>986.93452380952385</v>
      </c>
      <c r="AD1622">
        <v>1179.6371779668898</v>
      </c>
      <c r="AE1622">
        <v>14456.668101222667</v>
      </c>
      <c r="AF1622">
        <v>89.749998092651367</v>
      </c>
      <c r="AG1622">
        <v>9.0449995994567871</v>
      </c>
      <c r="AH1622">
        <v>364.79999542236328</v>
      </c>
      <c r="AI1622">
        <v>18.837499856948853</v>
      </c>
      <c r="AJ1622">
        <v>3.074999988079071</v>
      </c>
      <c r="AK1622">
        <v>6200</v>
      </c>
      <c r="AL1622">
        <v>76.929468439534531</v>
      </c>
      <c r="AM1622">
        <v>0.97135233364088958</v>
      </c>
      <c r="AN1622">
        <v>-2.1929313101359094E-2</v>
      </c>
      <c r="AO1622">
        <v>-2.3213009295485632E-2</v>
      </c>
      <c r="AP1622">
        <v>5.0112477989199364</v>
      </c>
      <c r="AQ1622">
        <v>62.265256926436116</v>
      </c>
      <c r="AR1622">
        <v>39288.293506854025</v>
      </c>
      <c r="AS1622">
        <v>40144.44638301136</v>
      </c>
      <c r="AT1622">
        <v>504.10233481549932</v>
      </c>
      <c r="AU1622">
        <v>645.83523445651417</v>
      </c>
      <c r="AV1622">
        <v>599.59066254051777</v>
      </c>
      <c r="AW1622">
        <v>604.78944748768708</v>
      </c>
      <c r="AX1622">
        <v>604.31647550660603</v>
      </c>
      <c r="AY1622">
        <v>606.75652666883616</v>
      </c>
      <c r="AZ1622">
        <v>3.937251126827308</v>
      </c>
      <c r="BA1622">
        <v>-6.5050224443041227</v>
      </c>
      <c r="BB1622">
        <v>67.672878520607767</v>
      </c>
      <c r="BC1622">
        <v>1128.8201431775703</v>
      </c>
      <c r="BD1622">
        <v>7799.9477106030999</v>
      </c>
      <c r="BE1622" s="33">
        <v>0.1268208334222436</v>
      </c>
      <c r="BF1622" s="33"/>
    </row>
    <row r="1623" spans="3:58" x14ac:dyDescent="0.3">
      <c r="C1623" s="34">
        <v>44352</v>
      </c>
      <c r="D1623">
        <v>22997.958638312724</v>
      </c>
      <c r="E1623">
        <v>184.90092158246901</v>
      </c>
      <c r="F1623">
        <v>634.75653068239865</v>
      </c>
      <c r="G1623">
        <v>992.96335103032538</v>
      </c>
      <c r="H1623">
        <v>1329.9617021763561</v>
      </c>
      <c r="I1623">
        <v>758.02950718758893</v>
      </c>
      <c r="J1623">
        <v>1.2650610411043062</v>
      </c>
      <c r="K1623">
        <v>303.69572981357669</v>
      </c>
      <c r="L1623">
        <v>363.78118300825713</v>
      </c>
      <c r="M1623">
        <v>353.31294041448677</v>
      </c>
      <c r="N1623">
        <v>1324.5539613682354</v>
      </c>
      <c r="O1623">
        <v>20.259913989157184</v>
      </c>
      <c r="P1623">
        <v>15.519042120626334</v>
      </c>
      <c r="Q1623">
        <v>3.5090064746847829</v>
      </c>
      <c r="R1623">
        <v>1155.5192491014941</v>
      </c>
      <c r="S1623">
        <v>1557.3236310751467</v>
      </c>
      <c r="T1623">
        <v>5799.8755625471449</v>
      </c>
      <c r="U1623">
        <v>2400.6914887839184</v>
      </c>
      <c r="V1623">
        <v>500.41478289432132</v>
      </c>
      <c r="W1623">
        <v>23.100000381469727</v>
      </c>
      <c r="X1623">
        <v>0.85014998912811279</v>
      </c>
      <c r="Y1623">
        <v>2.0199999809265137</v>
      </c>
      <c r="Z1623">
        <v>683.85506657191684</v>
      </c>
      <c r="AA1623">
        <v>779.44135520571751</v>
      </c>
      <c r="AB1623">
        <v>871.83540798368904</v>
      </c>
      <c r="AC1623">
        <v>990.22023809523807</v>
      </c>
      <c r="AD1623">
        <v>1181.3157493954614</v>
      </c>
      <c r="AE1623">
        <v>14398.640690613101</v>
      </c>
      <c r="AF1623">
        <v>89.674997329711914</v>
      </c>
      <c r="AG1623">
        <v>8.4599995613098145</v>
      </c>
      <c r="AH1623">
        <v>364.69998931884766</v>
      </c>
      <c r="AI1623">
        <v>17.287499984105427</v>
      </c>
      <c r="AJ1623">
        <v>3.5</v>
      </c>
      <c r="AK1623">
        <v>6200</v>
      </c>
      <c r="AL1623">
        <v>76.893553083940347</v>
      </c>
      <c r="AM1623">
        <v>0.97336487704333563</v>
      </c>
      <c r="AN1623">
        <v>-2.2365376245274224E-2</v>
      </c>
      <c r="AO1623">
        <v>-2.8618452671578067E-2</v>
      </c>
      <c r="AP1623">
        <v>5.0112219555040607</v>
      </c>
      <c r="AQ1623">
        <v>50.246406930661202</v>
      </c>
      <c r="AR1623">
        <v>39735.417164755563</v>
      </c>
      <c r="AS1623">
        <v>40038.390756367786</v>
      </c>
      <c r="AT1623">
        <v>504.7125402717574</v>
      </c>
      <c r="AU1623">
        <v>643.99239552324354</v>
      </c>
      <c r="AV1623">
        <v>598.60167795892016</v>
      </c>
      <c r="AW1623">
        <v>603.32513278334659</v>
      </c>
      <c r="AX1623">
        <v>602.80653561435076</v>
      </c>
      <c r="AY1623">
        <v>605.53663781400792</v>
      </c>
      <c r="AZ1623">
        <v>4.1052443398889267</v>
      </c>
      <c r="BA1623">
        <v>-6.4945505882899255</v>
      </c>
      <c r="BB1623">
        <v>70.902064243303769</v>
      </c>
      <c r="BC1623">
        <v>1119.0917800145614</v>
      </c>
      <c r="BD1623">
        <v>7799.9103418368941</v>
      </c>
      <c r="BE1623" s="33">
        <v>0.12419166384885709</v>
      </c>
      <c r="BF1623" s="33"/>
    </row>
    <row r="1624" spans="3:58" x14ac:dyDescent="0.3">
      <c r="C1624" s="34">
        <v>44353</v>
      </c>
      <c r="D1624">
        <v>22656.055195200719</v>
      </c>
      <c r="E1624">
        <v>183.65472019288347</v>
      </c>
      <c r="F1624">
        <v>640.59328692634335</v>
      </c>
      <c r="G1624">
        <v>992.99813309823719</v>
      </c>
      <c r="H1624">
        <v>1329.9799742852279</v>
      </c>
      <c r="I1624">
        <v>754.79608463120155</v>
      </c>
      <c r="J1624">
        <v>1.215236337729442</v>
      </c>
      <c r="K1624">
        <v>307.92364976791879</v>
      </c>
      <c r="L1624">
        <v>371.4925073709652</v>
      </c>
      <c r="M1624">
        <v>359.51705884170809</v>
      </c>
      <c r="N1624">
        <v>1324.5536754732011</v>
      </c>
      <c r="O1624">
        <v>20.188460080142587</v>
      </c>
      <c r="P1624">
        <v>15.468831174655891</v>
      </c>
      <c r="Q1624">
        <v>3.7295402361265095</v>
      </c>
      <c r="R1624">
        <v>1158.3414240666727</v>
      </c>
      <c r="S1624">
        <v>1540.8712299817091</v>
      </c>
      <c r="T1624">
        <v>5800.07960339894</v>
      </c>
      <c r="U1624">
        <v>2398.1333193050441</v>
      </c>
      <c r="V1624">
        <v>506.30339581442109</v>
      </c>
      <c r="W1624">
        <v>23.100000381469727</v>
      </c>
      <c r="X1624">
        <v>0.83612498641014099</v>
      </c>
      <c r="Y1624">
        <v>2.0549999475479126</v>
      </c>
      <c r="Z1624">
        <v>690.07649339948375</v>
      </c>
      <c r="AA1624">
        <v>783.93420973278216</v>
      </c>
      <c r="AB1624">
        <v>875.78540711175845</v>
      </c>
      <c r="AC1624">
        <v>993.50595238095241</v>
      </c>
      <c r="AD1624">
        <v>1182.9943208240329</v>
      </c>
      <c r="AE1624">
        <v>14279.440684559946</v>
      </c>
      <c r="AF1624">
        <v>89.850000381469727</v>
      </c>
      <c r="AG1624">
        <v>8.4024999141693115</v>
      </c>
      <c r="AH1624">
        <v>365.27500152587891</v>
      </c>
      <c r="AI1624">
        <v>17.691666444142658</v>
      </c>
      <c r="AJ1624">
        <v>3.5</v>
      </c>
      <c r="AK1624">
        <v>6200</v>
      </c>
      <c r="AL1624">
        <v>76.858681393822508</v>
      </c>
      <c r="AM1624">
        <v>0.97478768516938008</v>
      </c>
      <c r="AN1624">
        <v>-2.2525552739329179E-2</v>
      </c>
      <c r="AO1624">
        <v>-2.7455587327451327E-2</v>
      </c>
      <c r="AP1624">
        <v>5.0112090825829689</v>
      </c>
      <c r="AQ1624">
        <v>56.275383581310656</v>
      </c>
      <c r="AR1624">
        <v>39359.685304444138</v>
      </c>
      <c r="AS1624">
        <v>41295.255884809798</v>
      </c>
      <c r="AT1624">
        <v>504.64719988201966</v>
      </c>
      <c r="AU1624">
        <v>650.66164902899368</v>
      </c>
      <c r="AV1624">
        <v>604.10341071551557</v>
      </c>
      <c r="AW1624">
        <v>608.08753542990553</v>
      </c>
      <c r="AX1624">
        <v>607.7667643841321</v>
      </c>
      <c r="AY1624">
        <v>610.4436166104291</v>
      </c>
      <c r="AZ1624">
        <v>3.9899488477784479</v>
      </c>
      <c r="BA1624">
        <v>-6.2698963655359288</v>
      </c>
      <c r="BB1624">
        <v>76.979515693447397</v>
      </c>
      <c r="BC1624">
        <v>1102.3288906304656</v>
      </c>
      <c r="BD1624">
        <v>7799.8381431417183</v>
      </c>
      <c r="BE1624" s="33">
        <v>0.12781249731779099</v>
      </c>
      <c r="BF1624" s="33"/>
    </row>
    <row r="1625" spans="3:58" x14ac:dyDescent="0.3">
      <c r="C1625" s="34">
        <v>44354</v>
      </c>
      <c r="D1625">
        <v>19180.806864671089</v>
      </c>
      <c r="E1625">
        <v>183.54215102523114</v>
      </c>
      <c r="F1625">
        <v>598.11420775129</v>
      </c>
      <c r="G1625">
        <v>990.15143108119787</v>
      </c>
      <c r="H1625">
        <v>1329.8885753435466</v>
      </c>
      <c r="I1625">
        <v>740.42087535943131</v>
      </c>
      <c r="J1625">
        <v>1.2834546745653579</v>
      </c>
      <c r="K1625">
        <v>307.23947422593903</v>
      </c>
      <c r="L1625">
        <v>353.88656075065342</v>
      </c>
      <c r="M1625">
        <v>361.91620548359384</v>
      </c>
      <c r="N1625">
        <v>1327.5083816955032</v>
      </c>
      <c r="O1625">
        <v>18.91723610622034</v>
      </c>
      <c r="P1625">
        <v>14.492415923724785</v>
      </c>
      <c r="Q1625">
        <v>3.903607866487075</v>
      </c>
      <c r="R1625">
        <v>1148.6096327731973</v>
      </c>
      <c r="S1625">
        <v>1542.3570593587845</v>
      </c>
      <c r="T1625">
        <v>5800.1276846627652</v>
      </c>
      <c r="U1625">
        <v>2399.9995956216599</v>
      </c>
      <c r="V1625">
        <v>513.32894522051947</v>
      </c>
      <c r="W1625">
        <v>23.100000381469727</v>
      </c>
      <c r="X1625">
        <v>0.80425001680850983</v>
      </c>
      <c r="Y1625">
        <v>2.0449999570846558</v>
      </c>
      <c r="Z1625">
        <v>696.29792022705078</v>
      </c>
      <c r="AA1625">
        <v>788.42706425984704</v>
      </c>
      <c r="AB1625">
        <v>879.73540623982751</v>
      </c>
      <c r="AC1625">
        <v>996.79166666666663</v>
      </c>
      <c r="AD1625">
        <v>1184.672892252604</v>
      </c>
      <c r="AE1625">
        <v>11933.224774272077</v>
      </c>
      <c r="AF1625">
        <v>89.341666539510086</v>
      </c>
      <c r="AG1625">
        <v>8.3924999237060547</v>
      </c>
      <c r="AH1625">
        <v>359.02500152587891</v>
      </c>
      <c r="AI1625">
        <v>17.516667207082111</v>
      </c>
      <c r="AJ1625">
        <v>2.9000000357627869</v>
      </c>
      <c r="AK1625">
        <v>6200</v>
      </c>
      <c r="AL1625">
        <v>76.870644994038926</v>
      </c>
      <c r="AM1625">
        <v>0.97365109639146774</v>
      </c>
      <c r="AN1625">
        <v>-2.2918417875873835E-2</v>
      </c>
      <c r="AO1625">
        <v>-2.9502012186879992E-2</v>
      </c>
      <c r="AP1625">
        <v>5.0110555278921227</v>
      </c>
      <c r="AQ1625">
        <v>50.261528734299254</v>
      </c>
      <c r="AR1625">
        <v>35417.900284616553</v>
      </c>
      <c r="AS1625">
        <v>29028.382497856357</v>
      </c>
      <c r="AT1625">
        <v>488.02791835184831</v>
      </c>
      <c r="AU1625">
        <v>612.08975575039744</v>
      </c>
      <c r="AV1625">
        <v>546.3720906015435</v>
      </c>
      <c r="AW1625">
        <v>557.37608244341493</v>
      </c>
      <c r="AX1625">
        <v>555.45601162394303</v>
      </c>
      <c r="AY1625">
        <v>557.84018164719157</v>
      </c>
      <c r="AZ1625">
        <v>5.2887594204152268</v>
      </c>
      <c r="BA1625">
        <v>-6.1899724114899559</v>
      </c>
      <c r="BB1625">
        <v>80.684168232867506</v>
      </c>
      <c r="BC1625">
        <v>1094.9500248300837</v>
      </c>
      <c r="BD1625">
        <v>7799.6633009593743</v>
      </c>
      <c r="BE1625" s="33">
        <v>0.10167500066260497</v>
      </c>
      <c r="BF1625" s="33"/>
    </row>
    <row r="1626" spans="3:58" x14ac:dyDescent="0.3">
      <c r="C1626" s="34">
        <v>44355</v>
      </c>
      <c r="D1626">
        <v>22781.021151267505</v>
      </c>
      <c r="E1626">
        <v>183.07898664656051</v>
      </c>
      <c r="F1626">
        <v>646.84363084976133</v>
      </c>
      <c r="G1626">
        <v>992.70416554102019</v>
      </c>
      <c r="H1626">
        <v>1329.7443234744317</v>
      </c>
      <c r="I1626">
        <v>765.15155740744228</v>
      </c>
      <c r="J1626">
        <v>1.315072057121335</v>
      </c>
      <c r="K1626">
        <v>311.12284639113051</v>
      </c>
      <c r="L1626">
        <v>375.31649412295548</v>
      </c>
      <c r="M1626">
        <v>364.53733570658591</v>
      </c>
      <c r="N1626">
        <v>1320.2155911973796</v>
      </c>
      <c r="O1626">
        <v>19.875635379210625</v>
      </c>
      <c r="P1626">
        <v>15.231281655188059</v>
      </c>
      <c r="Q1626">
        <v>3.5216326745054443</v>
      </c>
      <c r="R1626">
        <v>1155.1193588332433</v>
      </c>
      <c r="S1626">
        <v>1529.4084091426105</v>
      </c>
      <c r="T1626">
        <v>5800.4467238314928</v>
      </c>
      <c r="U1626">
        <v>2394.4338454829845</v>
      </c>
      <c r="V1626">
        <v>521.97349020083107</v>
      </c>
      <c r="W1626">
        <v>23.249999523162842</v>
      </c>
      <c r="X1626">
        <v>0.80992500483989716</v>
      </c>
      <c r="Y1626">
        <v>2.0249999761581421</v>
      </c>
      <c r="Z1626">
        <v>702.51934705461781</v>
      </c>
      <c r="AA1626">
        <v>792.91991878691169</v>
      </c>
      <c r="AB1626">
        <v>883.68540536789669</v>
      </c>
      <c r="AC1626">
        <v>1000.077380952381</v>
      </c>
      <c r="AD1626">
        <v>1186.3514636811756</v>
      </c>
      <c r="AE1626">
        <v>14102.421584097967</v>
      </c>
      <c r="AF1626">
        <v>89.924999237060547</v>
      </c>
      <c r="AG1626">
        <v>8.5350000858306885</v>
      </c>
      <c r="AH1626">
        <v>353.25</v>
      </c>
      <c r="AI1626">
        <v>19.337500333786011</v>
      </c>
      <c r="AJ1626">
        <v>2.7000000476837158</v>
      </c>
      <c r="AK1626">
        <v>6200</v>
      </c>
      <c r="AL1626">
        <v>76.818249130357259</v>
      </c>
      <c r="AM1626">
        <v>0.97628942349736025</v>
      </c>
      <c r="AN1626">
        <v>-2.2960308067027618E-2</v>
      </c>
      <c r="AO1626">
        <v>-2.8823293526196024E-2</v>
      </c>
      <c r="AP1626">
        <v>5.0111208894314672</v>
      </c>
      <c r="AQ1626">
        <v>55.437598670357545</v>
      </c>
      <c r="AR1626">
        <v>39321.496271309843</v>
      </c>
      <c r="AS1626">
        <v>42799.91169113569</v>
      </c>
      <c r="AT1626">
        <v>504.26302182980038</v>
      </c>
      <c r="AU1626">
        <v>657.04966171286969</v>
      </c>
      <c r="AV1626">
        <v>613.67750613754765</v>
      </c>
      <c r="AW1626">
        <v>616.39544852324025</v>
      </c>
      <c r="AX1626">
        <v>616.24845593337579</v>
      </c>
      <c r="AY1626">
        <v>618.84233983174454</v>
      </c>
      <c r="AZ1626">
        <v>4.0611523872396127</v>
      </c>
      <c r="BA1626">
        <v>-6.2090849639713799</v>
      </c>
      <c r="BB1626">
        <v>81.700433287979749</v>
      </c>
      <c r="BC1626">
        <v>1072.7638265948713</v>
      </c>
      <c r="BD1626">
        <v>7798.3303481644334</v>
      </c>
      <c r="BE1626" s="33">
        <v>0.10120416587839524</v>
      </c>
      <c r="BF1626" s="33"/>
    </row>
    <row r="1627" spans="3:58" x14ac:dyDescent="0.3">
      <c r="C1627" s="34">
        <v>44356</v>
      </c>
      <c r="D1627">
        <v>22839.229407138075</v>
      </c>
      <c r="E1627">
        <v>182.54699260143107</v>
      </c>
      <c r="F1627">
        <v>647.92053128328246</v>
      </c>
      <c r="G1627">
        <v>992.55765922975581</v>
      </c>
      <c r="H1627">
        <v>1330.0489931754921</v>
      </c>
      <c r="I1627">
        <v>769.41333667406911</v>
      </c>
      <c r="J1627">
        <v>1.2638613145097841</v>
      </c>
      <c r="K1627">
        <v>314.53926244077712</v>
      </c>
      <c r="L1627">
        <v>377.73797046199439</v>
      </c>
      <c r="M1627">
        <v>365.50122115329322</v>
      </c>
      <c r="N1627">
        <v>1321.1671033087755</v>
      </c>
      <c r="O1627">
        <v>19.897000778698875</v>
      </c>
      <c r="P1627">
        <v>15.271611142675022</v>
      </c>
      <c r="Q1627">
        <v>3.6250709145030804</v>
      </c>
      <c r="R1627">
        <v>1164.6318047479626</v>
      </c>
      <c r="S1627">
        <v>1529.3772527779709</v>
      </c>
      <c r="T1627">
        <v>5799.8665667670275</v>
      </c>
      <c r="U1627">
        <v>2401.4932487394221</v>
      </c>
      <c r="V1627">
        <v>535.58964684747832</v>
      </c>
      <c r="W1627">
        <v>23.150000095367432</v>
      </c>
      <c r="X1627">
        <v>0.8007500022649765</v>
      </c>
      <c r="Y1627">
        <v>2.0649999380111694</v>
      </c>
      <c r="Z1627">
        <v>707.93275713542153</v>
      </c>
      <c r="AA1627">
        <v>796.85233887036645</v>
      </c>
      <c r="AB1627">
        <v>887.13649002332534</v>
      </c>
      <c r="AC1627">
        <v>1002.9414562195067</v>
      </c>
      <c r="AD1627">
        <v>1187.7666991551716</v>
      </c>
      <c r="AE1627">
        <v>13948.164854343313</v>
      </c>
      <c r="AF1627">
        <v>89.774997711181641</v>
      </c>
      <c r="AG1627">
        <v>8.4474997520446777</v>
      </c>
      <c r="AH1627">
        <v>356.27500915527344</v>
      </c>
      <c r="AI1627">
        <v>19.333333412806194</v>
      </c>
      <c r="AJ1627">
        <v>3.300000011920929</v>
      </c>
      <c r="AK1627">
        <v>6200</v>
      </c>
      <c r="AL1627">
        <v>76.834264900708007</v>
      </c>
      <c r="AM1627">
        <v>0.97414802279723445</v>
      </c>
      <c r="AN1627">
        <v>-2.3245522216187128E-2</v>
      </c>
      <c r="AO1627">
        <v>-2.9286039678914577E-2</v>
      </c>
      <c r="AP1627">
        <v>5.0112642158111793</v>
      </c>
      <c r="AQ1627">
        <v>60.533555820855391</v>
      </c>
      <c r="AR1627">
        <v>39483.800026430239</v>
      </c>
      <c r="AS1627">
        <v>43043.120751013616</v>
      </c>
      <c r="AT1627">
        <v>505.4119990854071</v>
      </c>
      <c r="AU1627">
        <v>658.29574554242322</v>
      </c>
      <c r="AV1627">
        <v>613.91106884624912</v>
      </c>
      <c r="AW1627">
        <v>617.26550749759008</v>
      </c>
      <c r="AX1627">
        <v>617.37483998827713</v>
      </c>
      <c r="AY1627">
        <v>619.05836473153033</v>
      </c>
      <c r="AZ1627">
        <v>3.9158167503920089</v>
      </c>
      <c r="BA1627">
        <v>-6.252269230205691</v>
      </c>
      <c r="BB1627">
        <v>83.112210842665817</v>
      </c>
      <c r="BC1627">
        <v>1036.7189967354752</v>
      </c>
      <c r="BD1627">
        <v>7801.6633661033002</v>
      </c>
      <c r="BE1627" s="33">
        <v>0.10938333409527938</v>
      </c>
      <c r="BF1627" s="33"/>
    </row>
    <row r="1628" spans="3:58" x14ac:dyDescent="0.3">
      <c r="C1628" s="34">
        <v>44357</v>
      </c>
      <c r="D1628">
        <v>22843.860418322325</v>
      </c>
      <c r="E1628">
        <v>181.6604340737957</v>
      </c>
      <c r="F1628">
        <v>648.90216726470408</v>
      </c>
      <c r="G1628">
        <v>992.52521020440849</v>
      </c>
      <c r="H1628">
        <v>1329.6825864515322</v>
      </c>
      <c r="I1628">
        <v>771.78274404202466</v>
      </c>
      <c r="J1628">
        <v>1.2935024823385297</v>
      </c>
      <c r="K1628">
        <v>314.91814963243422</v>
      </c>
      <c r="L1628">
        <v>378.68277813699575</v>
      </c>
      <c r="M1628">
        <v>366.35318232035678</v>
      </c>
      <c r="N1628">
        <v>1318.0316572780077</v>
      </c>
      <c r="O1628">
        <v>19.964906577515759</v>
      </c>
      <c r="P1628">
        <v>15.232021622571052</v>
      </c>
      <c r="Q1628">
        <v>3.5600201567800722</v>
      </c>
      <c r="R1628">
        <v>1164.5761861918336</v>
      </c>
      <c r="S1628">
        <v>1536.3837400513871</v>
      </c>
      <c r="T1628">
        <v>5800.0309752079274</v>
      </c>
      <c r="U1628">
        <v>2399.4016680417903</v>
      </c>
      <c r="V1628">
        <v>536.51490342126226</v>
      </c>
      <c r="W1628">
        <v>23.100000381469727</v>
      </c>
      <c r="X1628">
        <v>0.77679999172687531</v>
      </c>
      <c r="Y1628">
        <v>2.0949999094009399</v>
      </c>
      <c r="Z1628">
        <v>707.58988262358162</v>
      </c>
      <c r="AA1628">
        <v>796.7922425043015</v>
      </c>
      <c r="AB1628">
        <v>887.03332446870354</v>
      </c>
      <c r="AC1628">
        <v>1002.8017890566871</v>
      </c>
      <c r="AD1628">
        <v>1187.3059379940942</v>
      </c>
      <c r="AE1628">
        <v>13890.81846443024</v>
      </c>
      <c r="AF1628">
        <v>89.775001525878906</v>
      </c>
      <c r="AG1628">
        <v>8.2124996185302734</v>
      </c>
      <c r="AH1628">
        <v>353.42500305175781</v>
      </c>
      <c r="AI1628">
        <v>18.558333555857342</v>
      </c>
      <c r="AJ1628">
        <v>3.5</v>
      </c>
      <c r="AK1628">
        <v>6200</v>
      </c>
      <c r="AL1628">
        <v>76.81659169130738</v>
      </c>
      <c r="AM1628">
        <v>0.97395337435432705</v>
      </c>
      <c r="AN1628">
        <v>-2.3321409952669445E-2</v>
      </c>
      <c r="AO1628">
        <v>-3.0454806750271429E-2</v>
      </c>
      <c r="AP1628">
        <v>5.0119924301922794</v>
      </c>
      <c r="AQ1628">
        <v>45.215587357345044</v>
      </c>
      <c r="AR1628">
        <v>39508.190892050159</v>
      </c>
      <c r="AS1628">
        <v>43545.21256066436</v>
      </c>
      <c r="AT1628">
        <v>505.1802646171775</v>
      </c>
      <c r="AU1628">
        <v>659.28739359318013</v>
      </c>
      <c r="AV1628">
        <v>613.93918867138348</v>
      </c>
      <c r="AW1628">
        <v>617.32150783587576</v>
      </c>
      <c r="AX1628">
        <v>617.39697437427287</v>
      </c>
      <c r="AY1628">
        <v>619.079156674709</v>
      </c>
      <c r="AZ1628">
        <v>3.8155940088308551</v>
      </c>
      <c r="BA1628">
        <v>-6.2483520627334377</v>
      </c>
      <c r="BB1628">
        <v>84.540705823735493</v>
      </c>
      <c r="BC1628">
        <v>1039.128176854598</v>
      </c>
      <c r="BD1628">
        <v>7799.7158026314191</v>
      </c>
      <c r="BE1628" s="33">
        <v>0.10622499883174896</v>
      </c>
      <c r="BF1628" s="33"/>
    </row>
    <row r="1629" spans="3:58" x14ac:dyDescent="0.3">
      <c r="C1629" s="34">
        <v>44358</v>
      </c>
      <c r="D1629">
        <v>22607.099852779607</v>
      </c>
      <c r="E1629">
        <v>181.24293653049745</v>
      </c>
      <c r="F1629">
        <v>646.80080050982633</v>
      </c>
      <c r="G1629">
        <v>992.74990106133066</v>
      </c>
      <c r="H1629">
        <v>1330.9902921452433</v>
      </c>
      <c r="I1629">
        <v>768.59619497664687</v>
      </c>
      <c r="J1629">
        <v>1.3040991959839321</v>
      </c>
      <c r="K1629">
        <v>315.24721014239987</v>
      </c>
      <c r="L1629">
        <v>381.29169631362606</v>
      </c>
      <c r="M1629">
        <v>369.57423314943401</v>
      </c>
      <c r="N1629">
        <v>1319.1247020404974</v>
      </c>
      <c r="O1629">
        <v>19.85812044961623</v>
      </c>
      <c r="P1629">
        <v>15.122621801665998</v>
      </c>
      <c r="Q1629">
        <v>3.7099219233926535</v>
      </c>
      <c r="R1629">
        <v>1150.9468453675538</v>
      </c>
      <c r="S1629">
        <v>1508.8167924641939</v>
      </c>
      <c r="T1629">
        <v>5799.8982907618283</v>
      </c>
      <c r="U1629">
        <v>2399.6834048822243</v>
      </c>
      <c r="V1629">
        <v>515.66909473314251</v>
      </c>
      <c r="W1629">
        <v>23.100000381469727</v>
      </c>
      <c r="X1629">
        <v>0.79582500457763672</v>
      </c>
      <c r="Y1629">
        <v>2.1149998903274536</v>
      </c>
      <c r="Z1629">
        <v>706.1184557960147</v>
      </c>
      <c r="AA1629">
        <v>795.94939059302919</v>
      </c>
      <c r="AB1629">
        <v>886.23332795642682</v>
      </c>
      <c r="AC1629">
        <v>1002.0732211158388</v>
      </c>
      <c r="AD1629">
        <v>1186.4773770286924</v>
      </c>
      <c r="AE1629">
        <v>13620.291738209909</v>
      </c>
      <c r="AF1629">
        <v>89.724998474121094</v>
      </c>
      <c r="AG1629">
        <v>8.4800000190734863</v>
      </c>
      <c r="AH1629">
        <v>353.125</v>
      </c>
      <c r="AI1629">
        <v>19.095833301544189</v>
      </c>
      <c r="AJ1629">
        <v>5.6000001430511475</v>
      </c>
      <c r="AK1629">
        <v>6200</v>
      </c>
      <c r="AL1629">
        <v>76.840117748330442</v>
      </c>
      <c r="AM1629">
        <v>0.97279263711605446</v>
      </c>
      <c r="AN1629">
        <v>-2.3517048304172474E-2</v>
      </c>
      <c r="AO1629">
        <v>-3.0840335634734085E-2</v>
      </c>
      <c r="AP1629">
        <v>5.0121858205481837</v>
      </c>
      <c r="AQ1629">
        <v>52.836637802252099</v>
      </c>
      <c r="AR1629">
        <v>39265.587497427783</v>
      </c>
      <c r="AS1629">
        <v>42829.045129876373</v>
      </c>
      <c r="AT1629">
        <v>506.03431439275431</v>
      </c>
      <c r="AU1629">
        <v>657.50126561801858</v>
      </c>
      <c r="AV1629">
        <v>611.7437445881244</v>
      </c>
      <c r="AW1629">
        <v>615.60163515780118</v>
      </c>
      <c r="AX1629">
        <v>615.51631228025678</v>
      </c>
      <c r="AY1629">
        <v>617.09567243423817</v>
      </c>
      <c r="AZ1629">
        <v>4.1142292599379582</v>
      </c>
      <c r="BA1629">
        <v>-6.3495958500952243</v>
      </c>
      <c r="BB1629">
        <v>85.873005685456945</v>
      </c>
      <c r="BC1629">
        <v>1030.5160248730019</v>
      </c>
      <c r="BD1629">
        <v>7799.5838976516479</v>
      </c>
      <c r="BE1629" s="33">
        <v>0.11617083381861448</v>
      </c>
      <c r="BF1629" s="33"/>
    </row>
    <row r="1630" spans="3:58" x14ac:dyDescent="0.3">
      <c r="C1630" s="34">
        <v>44359</v>
      </c>
      <c r="D1630">
        <v>22877.642672880782</v>
      </c>
      <c r="E1630">
        <v>182.20085651198912</v>
      </c>
      <c r="F1630">
        <v>643.79331246790605</v>
      </c>
      <c r="G1630">
        <v>992.79149973157757</v>
      </c>
      <c r="H1630">
        <v>1334.6831565889406</v>
      </c>
      <c r="I1630">
        <v>768.38230955314555</v>
      </c>
      <c r="J1630">
        <v>1.274108871657434</v>
      </c>
      <c r="K1630">
        <v>313.41840460749285</v>
      </c>
      <c r="L1630">
        <v>377.01628000049868</v>
      </c>
      <c r="M1630">
        <v>365.21085911730341</v>
      </c>
      <c r="N1630">
        <v>1323.7966305542691</v>
      </c>
      <c r="O1630">
        <v>19.784213578441587</v>
      </c>
      <c r="P1630">
        <v>15.051152475058732</v>
      </c>
      <c r="Q1630">
        <v>3.7080289112341025</v>
      </c>
      <c r="R1630">
        <v>1142.7368789467562</v>
      </c>
      <c r="S1630">
        <v>1513.5193701486669</v>
      </c>
      <c r="T1630">
        <v>5800.0363594688788</v>
      </c>
      <c r="U1630">
        <v>2400.6128980476074</v>
      </c>
      <c r="V1630">
        <v>514.34736396374183</v>
      </c>
      <c r="W1630">
        <v>23.100000381469727</v>
      </c>
      <c r="X1630">
        <v>0.82582500576972961</v>
      </c>
      <c r="Y1630">
        <v>2.1350000500679016</v>
      </c>
      <c r="Z1630">
        <v>704.64702896844778</v>
      </c>
      <c r="AA1630">
        <v>795.10653868175677</v>
      </c>
      <c r="AB1630">
        <v>885.43333144414976</v>
      </c>
      <c r="AC1630">
        <v>1001.3446531749909</v>
      </c>
      <c r="AD1630">
        <v>1185.6488160632905</v>
      </c>
      <c r="AE1630">
        <v>13828.810023879862</v>
      </c>
      <c r="AF1630">
        <v>89.924999237060547</v>
      </c>
      <c r="AG1630">
        <v>8.5675003528594971</v>
      </c>
      <c r="AH1630">
        <v>354.47499084472656</v>
      </c>
      <c r="AI1630">
        <v>20.429166078567505</v>
      </c>
      <c r="AJ1630">
        <v>6.3000001907348633</v>
      </c>
      <c r="AK1630">
        <v>6200</v>
      </c>
      <c r="AL1630">
        <v>76.772674969640818</v>
      </c>
      <c r="AM1630">
        <v>0.97658312995142749</v>
      </c>
      <c r="AN1630">
        <v>-2.3221817862067021E-2</v>
      </c>
      <c r="AO1630">
        <v>-3.0017772531694895E-2</v>
      </c>
      <c r="AP1630">
        <v>5.0126654885155162</v>
      </c>
      <c r="AQ1630">
        <v>57.713107460847034</v>
      </c>
      <c r="AR1630">
        <v>39354.197872488381</v>
      </c>
      <c r="AS1630">
        <v>41891.981271139077</v>
      </c>
      <c r="AT1630">
        <v>506.16475615886731</v>
      </c>
      <c r="AU1630">
        <v>654.13424200129168</v>
      </c>
      <c r="AV1630">
        <v>605.80675682674735</v>
      </c>
      <c r="AW1630">
        <v>610.20026555537322</v>
      </c>
      <c r="AX1630">
        <v>609.77861881586375</v>
      </c>
      <c r="AY1630">
        <v>612.08303669801455</v>
      </c>
      <c r="AZ1630">
        <v>3.7527101864097951</v>
      </c>
      <c r="BA1630">
        <v>-6.4266433351620851</v>
      </c>
      <c r="BB1630">
        <v>83.484713137870102</v>
      </c>
      <c r="BC1630">
        <v>1040.1659013284539</v>
      </c>
      <c r="BD1630">
        <v>7801.8172384438194</v>
      </c>
      <c r="BE1630" s="33">
        <v>0.13355416494111219</v>
      </c>
      <c r="BF1630" s="33"/>
    </row>
    <row r="1631" spans="3:58" x14ac:dyDescent="0.3">
      <c r="C1631" s="34">
        <v>44360</v>
      </c>
      <c r="D1631">
        <v>22905.910125444287</v>
      </c>
      <c r="E1631">
        <v>182.95788292606383</v>
      </c>
      <c r="F1631">
        <v>644.05054333467717</v>
      </c>
      <c r="G1631">
        <v>992.5998523309396</v>
      </c>
      <c r="H1631">
        <v>1335.1262282444777</v>
      </c>
      <c r="I1631">
        <v>768.9273288182676</v>
      </c>
      <c r="J1631">
        <v>1.2674080724179959</v>
      </c>
      <c r="K1631">
        <v>316.36173784045388</v>
      </c>
      <c r="L1631">
        <v>377.48344152711127</v>
      </c>
      <c r="M1631">
        <v>367.59639216601551</v>
      </c>
      <c r="N1631">
        <v>1324.7149024463422</v>
      </c>
      <c r="O1631">
        <v>19.792506357867207</v>
      </c>
      <c r="P1631">
        <v>15.054294220648044</v>
      </c>
      <c r="Q1631">
        <v>3.8081026804089664</v>
      </c>
      <c r="R1631">
        <v>1141.7257291645649</v>
      </c>
      <c r="S1631">
        <v>1512.0237463779711</v>
      </c>
      <c r="T1631">
        <v>5799.9624105340408</v>
      </c>
      <c r="U1631">
        <v>2399.8352776762654</v>
      </c>
      <c r="V1631">
        <v>512.09248876431536</v>
      </c>
      <c r="W1631">
        <v>23.100000381469727</v>
      </c>
      <c r="X1631">
        <v>0.84927502274513245</v>
      </c>
      <c r="Y1631">
        <v>2.0949999690055847</v>
      </c>
      <c r="Z1631">
        <v>703.17560214088076</v>
      </c>
      <c r="AA1631">
        <v>794.26368677048458</v>
      </c>
      <c r="AB1631">
        <v>884.63333493187315</v>
      </c>
      <c r="AC1631">
        <v>1000.6160852341425</v>
      </c>
      <c r="AD1631">
        <v>1184.8202550978888</v>
      </c>
      <c r="AE1631">
        <v>13887.818625803156</v>
      </c>
      <c r="AF1631">
        <v>90</v>
      </c>
      <c r="AG1631">
        <v>8.4925003051757813</v>
      </c>
      <c r="AH1631">
        <v>354.65000152587891</v>
      </c>
      <c r="AI1631">
        <v>21.429166475931805</v>
      </c>
      <c r="AJ1631">
        <v>6.3000001907348633</v>
      </c>
      <c r="AK1631">
        <v>6200</v>
      </c>
      <c r="AL1631">
        <v>76.711284917983861</v>
      </c>
      <c r="AM1631">
        <v>0.98002910601196991</v>
      </c>
      <c r="AN1631">
        <v>-2.3162306307301737E-2</v>
      </c>
      <c r="AO1631">
        <v>-2.9517031362064204E-2</v>
      </c>
      <c r="AP1631">
        <v>5.0127177133512024</v>
      </c>
      <c r="AQ1631">
        <v>55.519887269803128</v>
      </c>
      <c r="AR1631">
        <v>39286.900533067223</v>
      </c>
      <c r="AS1631">
        <v>41880.257729003919</v>
      </c>
      <c r="AT1631">
        <v>506.82407304391421</v>
      </c>
      <c r="AU1631">
        <v>654.32267368798432</v>
      </c>
      <c r="AV1631">
        <v>606.09480356850497</v>
      </c>
      <c r="AW1631">
        <v>610.79736101603442</v>
      </c>
      <c r="AX1631">
        <v>610.48878775803462</v>
      </c>
      <c r="AY1631">
        <v>612.48916162411956</v>
      </c>
      <c r="AZ1631">
        <v>3.7989713677462187</v>
      </c>
      <c r="BA1631">
        <v>-6.5699286597763411</v>
      </c>
      <c r="BB1631">
        <v>82.90982809906933</v>
      </c>
      <c r="BC1631">
        <v>1025.5165307353402</v>
      </c>
      <c r="BD1631">
        <v>7800.2996042724799</v>
      </c>
      <c r="BE1631" s="33">
        <v>0.11590833278993766</v>
      </c>
      <c r="BF1631" s="33"/>
    </row>
    <row r="1632" spans="3:58" x14ac:dyDescent="0.3">
      <c r="C1632" s="34">
        <v>44361</v>
      </c>
      <c r="D1632">
        <v>22978.643565048947</v>
      </c>
      <c r="E1632">
        <v>182.47681614479191</v>
      </c>
      <c r="F1632">
        <v>640.9271809805756</v>
      </c>
      <c r="G1632">
        <v>993.22261589498123</v>
      </c>
      <c r="H1632">
        <v>1334.8149022223613</v>
      </c>
      <c r="I1632">
        <v>769.22036410892622</v>
      </c>
      <c r="J1632">
        <v>1.2455384432615344</v>
      </c>
      <c r="K1632">
        <v>309.47874441773718</v>
      </c>
      <c r="L1632">
        <v>369.11772524089616</v>
      </c>
      <c r="M1632">
        <v>359.76280516700245</v>
      </c>
      <c r="N1632">
        <v>1322.6857108235629</v>
      </c>
      <c r="O1632">
        <v>19.823838154193407</v>
      </c>
      <c r="P1632">
        <v>15.100662308549673</v>
      </c>
      <c r="Q1632">
        <v>3.4973208131070352</v>
      </c>
      <c r="R1632">
        <v>1146.3628724509754</v>
      </c>
      <c r="S1632">
        <v>1505.9995410750594</v>
      </c>
      <c r="T1632">
        <v>5800.0195311822326</v>
      </c>
      <c r="U1632">
        <v>2400.6856354462666</v>
      </c>
      <c r="V1632">
        <v>509.66185511676542</v>
      </c>
      <c r="W1632">
        <v>22.949999809265137</v>
      </c>
      <c r="X1632">
        <v>0.8413500040769577</v>
      </c>
      <c r="Y1632">
        <v>2.0799999237060547</v>
      </c>
      <c r="Z1632">
        <v>701.70417531331373</v>
      </c>
      <c r="AA1632">
        <v>793.42083485921228</v>
      </c>
      <c r="AB1632">
        <v>883.83333841959632</v>
      </c>
      <c r="AC1632">
        <v>999.88751729329431</v>
      </c>
      <c r="AD1632">
        <v>1183.9916941324871</v>
      </c>
      <c r="AE1632">
        <v>14031.090623695552</v>
      </c>
      <c r="AF1632">
        <v>90.07499885559082</v>
      </c>
      <c r="AG1632">
        <v>8.4849998950958252</v>
      </c>
      <c r="AH1632">
        <v>358.72500610351563</v>
      </c>
      <c r="AI1632">
        <v>22.879166205724079</v>
      </c>
      <c r="AJ1632">
        <v>4.2000000476837158</v>
      </c>
      <c r="AK1632">
        <v>6200</v>
      </c>
      <c r="AL1632">
        <v>76.646280852019771</v>
      </c>
      <c r="AM1632">
        <v>0.98298228475548277</v>
      </c>
      <c r="AN1632">
        <v>-2.2621325835999392E-2</v>
      </c>
      <c r="AO1632">
        <v>-2.8073182315260008E-2</v>
      </c>
      <c r="AP1632">
        <v>5.0130541723164459</v>
      </c>
      <c r="AQ1632">
        <v>57.230452161627504</v>
      </c>
      <c r="AR1632">
        <v>39524.331135030232</v>
      </c>
      <c r="AS1632">
        <v>41171.965551480316</v>
      </c>
      <c r="AT1632">
        <v>505.88075188371897</v>
      </c>
      <c r="AU1632">
        <v>651.03118382356524</v>
      </c>
      <c r="AV1632">
        <v>601.83801653845217</v>
      </c>
      <c r="AW1632">
        <v>606.07035132796534</v>
      </c>
      <c r="AX1632">
        <v>605.47684073966616</v>
      </c>
      <c r="AY1632">
        <v>608.48820871017836</v>
      </c>
      <c r="AZ1632">
        <v>3.7501899709514994</v>
      </c>
      <c r="BA1632">
        <v>-6.4808305790854828</v>
      </c>
      <c r="BB1632">
        <v>76.933888860218076</v>
      </c>
      <c r="BC1632">
        <v>1043.4641833651706</v>
      </c>
      <c r="BD1632">
        <v>7798.9848546606581</v>
      </c>
      <c r="BE1632" s="33">
        <v>0.1130041666328907</v>
      </c>
      <c r="BF1632" s="33"/>
    </row>
    <row r="1633" spans="3:58" x14ac:dyDescent="0.3">
      <c r="C1633" s="34">
        <v>44362</v>
      </c>
      <c r="D1633">
        <v>22996.344359240567</v>
      </c>
      <c r="E1633">
        <v>183.79810163055589</v>
      </c>
      <c r="F1633">
        <v>638.20421152272138</v>
      </c>
      <c r="G1633">
        <v>992.75745927484445</v>
      </c>
      <c r="H1633">
        <v>1338.7572319726235</v>
      </c>
      <c r="I1633">
        <v>769.72971133021031</v>
      </c>
      <c r="J1633">
        <v>1.2463311880437007</v>
      </c>
      <c r="K1633">
        <v>315.91210153225893</v>
      </c>
      <c r="L1633">
        <v>375.15629970079794</v>
      </c>
      <c r="M1633">
        <v>362.56656629071483</v>
      </c>
      <c r="N1633">
        <v>1327.3823517153194</v>
      </c>
      <c r="O1633">
        <v>19.984282871445419</v>
      </c>
      <c r="P1633">
        <v>15.253091317332485</v>
      </c>
      <c r="Q1633">
        <v>3.6516740565157915</v>
      </c>
      <c r="R1633">
        <v>1141.8990159028863</v>
      </c>
      <c r="S1633">
        <v>1500.1172557212012</v>
      </c>
      <c r="T1633">
        <v>5799.8981299666111</v>
      </c>
      <c r="U1633">
        <v>2399.7466850130659</v>
      </c>
      <c r="V1633">
        <v>518.8351457272297</v>
      </c>
      <c r="W1633">
        <v>23.199999332427979</v>
      </c>
      <c r="X1633">
        <v>0.83675001561641693</v>
      </c>
      <c r="Y1633">
        <v>2.0649999380111694</v>
      </c>
      <c r="Z1633">
        <v>700.23274848574692</v>
      </c>
      <c r="AA1633">
        <v>792.57798294794009</v>
      </c>
      <c r="AB1633">
        <v>883.0333419073196</v>
      </c>
      <c r="AC1633">
        <v>999.15894935244603</v>
      </c>
      <c r="AD1633">
        <v>1183.1631331670851</v>
      </c>
      <c r="AE1633">
        <v>13996.355239563918</v>
      </c>
      <c r="AF1633">
        <v>89.950000762939453</v>
      </c>
      <c r="AG1633">
        <v>8.5125002861022949</v>
      </c>
      <c r="AH1633">
        <v>356.72500610351563</v>
      </c>
      <c r="AI1633">
        <v>23.462499856948853</v>
      </c>
      <c r="AJ1633">
        <v>3.5</v>
      </c>
      <c r="AK1633">
        <v>6200</v>
      </c>
      <c r="AL1633">
        <v>76.683605641337721</v>
      </c>
      <c r="AM1633">
        <v>0.98067015840988969</v>
      </c>
      <c r="AN1633">
        <v>-2.2919351549397469E-2</v>
      </c>
      <c r="AO1633">
        <v>-2.8202429819387281E-2</v>
      </c>
      <c r="AP1633">
        <v>5.0130559220409836</v>
      </c>
      <c r="AQ1633">
        <v>57.830207586110184</v>
      </c>
      <c r="AR1633">
        <v>39642.822861682384</v>
      </c>
      <c r="AS1633">
        <v>40452.040489249885</v>
      </c>
      <c r="AT1633">
        <v>506.12411555729989</v>
      </c>
      <c r="AU1633">
        <v>648.3384097932335</v>
      </c>
      <c r="AV1633">
        <v>598.77060188549285</v>
      </c>
      <c r="AW1633">
        <v>604.1570623107018</v>
      </c>
      <c r="AX1633">
        <v>603.64350291590495</v>
      </c>
      <c r="AY1633">
        <v>606.12370468140807</v>
      </c>
      <c r="AZ1633">
        <v>3.7087340375122944</v>
      </c>
      <c r="BA1633">
        <v>-6.4163056845179485</v>
      </c>
      <c r="BB1633">
        <v>80.068153620687397</v>
      </c>
      <c r="BC1633">
        <v>1030.5247070203354</v>
      </c>
      <c r="BD1633">
        <v>7799.8306477380847</v>
      </c>
      <c r="BE1633" s="33">
        <v>0.11867083298663299</v>
      </c>
      <c r="BF1633" s="33"/>
    </row>
    <row r="1634" spans="3:58" x14ac:dyDescent="0.3">
      <c r="C1634" s="34">
        <v>44363</v>
      </c>
      <c r="D1634">
        <v>23000.397882389367</v>
      </c>
      <c r="E1634">
        <v>183.67377948561133</v>
      </c>
      <c r="F1634">
        <v>645.81676464174711</v>
      </c>
      <c r="G1634">
        <v>992.74883469400493</v>
      </c>
      <c r="H1634">
        <v>1340.0168662353879</v>
      </c>
      <c r="I1634">
        <v>765.03640469111895</v>
      </c>
      <c r="J1634">
        <v>1.2820913886979997</v>
      </c>
      <c r="K1634">
        <v>314.24891950535431</v>
      </c>
      <c r="L1634">
        <v>374.2347395721161</v>
      </c>
      <c r="M1634">
        <v>367.86513838419387</v>
      </c>
      <c r="N1634">
        <v>1330.0992459851304</v>
      </c>
      <c r="O1634">
        <v>19.852867621960488</v>
      </c>
      <c r="P1634">
        <v>15.119687559557448</v>
      </c>
      <c r="Q1634">
        <v>3.8039039429099932</v>
      </c>
      <c r="R1634">
        <v>1126.5039964373814</v>
      </c>
      <c r="S1634">
        <v>1513.8639587766711</v>
      </c>
      <c r="T1634">
        <v>5800.0279490267749</v>
      </c>
      <c r="U1634">
        <v>2401.3985784977262</v>
      </c>
      <c r="V1634">
        <v>501.47220778840006</v>
      </c>
      <c r="W1634">
        <v>23.449999809265137</v>
      </c>
      <c r="X1634">
        <v>0.83594998717308044</v>
      </c>
      <c r="Y1634">
        <v>2.0299999713897705</v>
      </c>
      <c r="Z1634">
        <v>698.79883405897351</v>
      </c>
      <c r="AA1634">
        <v>791.75313625638444</v>
      </c>
      <c r="AB1634">
        <v>882.24985048505994</v>
      </c>
      <c r="AC1634">
        <v>998.45889028670297</v>
      </c>
      <c r="AD1634">
        <v>1182.384087471735</v>
      </c>
      <c r="AE1634">
        <v>13987.408880319548</v>
      </c>
      <c r="AF1634">
        <v>90.124998092651367</v>
      </c>
      <c r="AG1634">
        <v>8.505000114440918</v>
      </c>
      <c r="AH1634">
        <v>355.97500610351563</v>
      </c>
      <c r="AI1634">
        <v>23.22916618982951</v>
      </c>
      <c r="AJ1634">
        <v>3.875</v>
      </c>
      <c r="AK1634">
        <v>6200</v>
      </c>
      <c r="AL1634">
        <v>76.63536478377479</v>
      </c>
      <c r="AM1634">
        <v>0.98453390395341622</v>
      </c>
      <c r="AN1634">
        <v>-2.3032114791135944E-2</v>
      </c>
      <c r="AO1634">
        <v>-2.9482198664658395E-2</v>
      </c>
      <c r="AP1634">
        <v>5.0129703531602932</v>
      </c>
      <c r="AQ1634">
        <v>51.2768915488424</v>
      </c>
      <c r="AR1634">
        <v>39124.836402366302</v>
      </c>
      <c r="AS1634">
        <v>42606.762576053217</v>
      </c>
      <c r="AT1634">
        <v>506.78228739948486</v>
      </c>
      <c r="AU1634">
        <v>656.11462644836638</v>
      </c>
      <c r="AV1634">
        <v>609.83466469512632</v>
      </c>
      <c r="AW1634">
        <v>613.71698927806654</v>
      </c>
      <c r="AX1634">
        <v>613.47545582980388</v>
      </c>
      <c r="AY1634">
        <v>615.66962661842888</v>
      </c>
      <c r="AZ1634">
        <v>3.8487660806923047</v>
      </c>
      <c r="BA1634">
        <v>-6.3422026199274653</v>
      </c>
      <c r="BB1634">
        <v>79.384663634041729</v>
      </c>
      <c r="BC1634">
        <v>1028.1714356704117</v>
      </c>
      <c r="BD1634">
        <v>7798.83738913658</v>
      </c>
      <c r="BE1634" s="33">
        <v>0.11936250049620867</v>
      </c>
      <c r="BF1634" s="33"/>
    </row>
    <row r="1635" spans="3:58" x14ac:dyDescent="0.3">
      <c r="C1635" s="34">
        <v>44364</v>
      </c>
      <c r="D1635">
        <v>23001.095534409327</v>
      </c>
      <c r="E1635">
        <v>181.79434534718158</v>
      </c>
      <c r="F1635">
        <v>645.78504860722683</v>
      </c>
      <c r="G1635">
        <v>992.74538048297597</v>
      </c>
      <c r="H1635">
        <v>1339.927237988551</v>
      </c>
      <c r="I1635">
        <v>763.22988863100875</v>
      </c>
      <c r="J1635">
        <v>1.8194266347319876</v>
      </c>
      <c r="K1635">
        <v>315.18247845879029</v>
      </c>
      <c r="L1635">
        <v>376.39392539172104</v>
      </c>
      <c r="M1635">
        <v>370.23907214041509</v>
      </c>
      <c r="N1635">
        <v>1331.1828904839122</v>
      </c>
      <c r="O1635">
        <v>19.831304409549507</v>
      </c>
      <c r="P1635">
        <v>15.091853997266909</v>
      </c>
      <c r="Q1635">
        <v>3.8860291028556699</v>
      </c>
      <c r="R1635">
        <v>1125.7842506458273</v>
      </c>
      <c r="S1635">
        <v>1510.2244546481231</v>
      </c>
      <c r="T1635">
        <v>5800.0072820355435</v>
      </c>
      <c r="U1635">
        <v>2399.5917692845223</v>
      </c>
      <c r="V1635">
        <v>502.76970372532736</v>
      </c>
      <c r="W1635">
        <v>23.5</v>
      </c>
      <c r="X1635">
        <v>0.84612500667572021</v>
      </c>
      <c r="Y1635">
        <v>1.9900000095367432</v>
      </c>
      <c r="Z1635">
        <v>697.63215673537479</v>
      </c>
      <c r="AA1635">
        <v>791.05655815487819</v>
      </c>
      <c r="AB1635">
        <v>881.58394077845992</v>
      </c>
      <c r="AC1635">
        <v>997.96192750476666</v>
      </c>
      <c r="AD1635">
        <v>1181.9577869233631</v>
      </c>
      <c r="AE1635">
        <v>13927.467756039205</v>
      </c>
      <c r="AF1635">
        <v>90.049999237060547</v>
      </c>
      <c r="AG1635">
        <v>8.5524997711181641</v>
      </c>
      <c r="AH1635">
        <v>357.60000610351563</v>
      </c>
      <c r="AI1635">
        <v>22.824999332427979</v>
      </c>
      <c r="AJ1635">
        <v>4</v>
      </c>
      <c r="AK1635">
        <v>6200</v>
      </c>
      <c r="AL1635">
        <v>76.098886048203767</v>
      </c>
      <c r="AM1635">
        <v>0.98157416394904817</v>
      </c>
      <c r="AN1635">
        <v>2.5191268869097985</v>
      </c>
      <c r="AO1635">
        <v>6.5937223087371386</v>
      </c>
      <c r="AP1635">
        <v>3.0355595650527269</v>
      </c>
      <c r="AQ1635">
        <v>79.833980975294793</v>
      </c>
      <c r="AR1635">
        <v>39038.728173385825</v>
      </c>
      <c r="AS1635">
        <v>42986.66276080317</v>
      </c>
      <c r="AT1635">
        <v>505.46763980168816</v>
      </c>
      <c r="AU1635">
        <v>656.1145014165686</v>
      </c>
      <c r="AV1635">
        <v>608.47651685825019</v>
      </c>
      <c r="AW1635">
        <v>612.77090975881435</v>
      </c>
      <c r="AX1635">
        <v>612.60437091086749</v>
      </c>
      <c r="AY1635">
        <v>614.37558104292123</v>
      </c>
      <c r="AZ1635">
        <v>3.783749831805943</v>
      </c>
      <c r="BA1635">
        <v>-6.3346712366248132</v>
      </c>
      <c r="BB1635">
        <v>80.024028493198884</v>
      </c>
      <c r="BC1635">
        <v>1026.5162539442699</v>
      </c>
      <c r="BD1635">
        <v>7800.3749856301165</v>
      </c>
      <c r="BE1635" s="33">
        <v>0.11511249902347724</v>
      </c>
      <c r="BF1635" s="33"/>
    </row>
    <row r="1636" spans="3:58" x14ac:dyDescent="0.3">
      <c r="C1636" s="34">
        <v>44365</v>
      </c>
      <c r="D1636">
        <v>23000.256781807657</v>
      </c>
      <c r="E1636">
        <v>180.69512007735474</v>
      </c>
      <c r="F1636">
        <v>641.96857723421488</v>
      </c>
      <c r="G1636">
        <v>992.80918071525116</v>
      </c>
      <c r="H1636">
        <v>1339.9563686458973</v>
      </c>
      <c r="I1636">
        <v>763.40108758220128</v>
      </c>
      <c r="J1636">
        <v>2.7750323920013367</v>
      </c>
      <c r="K1636">
        <v>313.6317601516181</v>
      </c>
      <c r="L1636">
        <v>377.5992658396861</v>
      </c>
      <c r="M1636">
        <v>367.22923768893776</v>
      </c>
      <c r="N1636">
        <v>1330.1566405957601</v>
      </c>
      <c r="O1636">
        <v>19.916406834612207</v>
      </c>
      <c r="P1636">
        <v>15.190620000624051</v>
      </c>
      <c r="Q1636">
        <v>3.6186331287399582</v>
      </c>
      <c r="R1636">
        <v>1117.0671410135915</v>
      </c>
      <c r="S1636">
        <v>1510.8403353547289</v>
      </c>
      <c r="T1636">
        <v>5799.9957540238702</v>
      </c>
      <c r="U1636">
        <v>2399.9861208334059</v>
      </c>
      <c r="V1636">
        <v>498.89565351052272</v>
      </c>
      <c r="W1636">
        <v>23.34999942779541</v>
      </c>
      <c r="X1636">
        <v>0.85372498631477356</v>
      </c>
      <c r="Y1636">
        <v>1.9650000333786011</v>
      </c>
      <c r="Z1636">
        <v>696.51787276495065</v>
      </c>
      <c r="AA1636">
        <v>790.38512783958799</v>
      </c>
      <c r="AB1636">
        <v>880.94108363560258</v>
      </c>
      <c r="AC1636">
        <v>997.50478290376213</v>
      </c>
      <c r="AD1636">
        <v>1181.6006440662204</v>
      </c>
      <c r="AE1636">
        <v>13890.066884408745</v>
      </c>
      <c r="AF1636">
        <v>89.92500114440918</v>
      </c>
      <c r="AG1636">
        <v>8.3599998950958252</v>
      </c>
      <c r="AH1636">
        <v>357.80001068115234</v>
      </c>
      <c r="AI1636">
        <v>22.020833253860474</v>
      </c>
      <c r="AJ1636">
        <v>4.3000000715255737</v>
      </c>
      <c r="AK1636">
        <v>6200</v>
      </c>
      <c r="AL1636">
        <v>75.763898527975869</v>
      </c>
      <c r="AM1636">
        <v>0.95409583291315392</v>
      </c>
      <c r="AN1636">
        <v>6.0371530942256451</v>
      </c>
      <c r="AO1636">
        <v>16.751483592762384</v>
      </c>
      <c r="AP1636">
        <v>5.3462725046794134E-2</v>
      </c>
      <c r="AQ1636">
        <v>95.501444631707074</v>
      </c>
      <c r="AR1636">
        <v>39403.396515996326</v>
      </c>
      <c r="AS1636">
        <v>42016.722770109503</v>
      </c>
      <c r="AT1636">
        <v>504.10718495096768</v>
      </c>
      <c r="AU1636">
        <v>652.10112736055555</v>
      </c>
      <c r="AV1636">
        <v>606.32251569796995</v>
      </c>
      <c r="AW1636">
        <v>610.31261282191599</v>
      </c>
      <c r="AX1636">
        <v>610.05879012370065</v>
      </c>
      <c r="AY1636">
        <v>612.17145409405873</v>
      </c>
      <c r="AZ1636">
        <v>3.9958681131088465</v>
      </c>
      <c r="BA1636">
        <v>-6.3324291329038935</v>
      </c>
      <c r="BB1636">
        <v>81.559744003172838</v>
      </c>
      <c r="BC1636">
        <v>1022.5030118058019</v>
      </c>
      <c r="BD1636">
        <v>7799.9734335531957</v>
      </c>
      <c r="BE1636" s="33">
        <v>0.11307916603982449</v>
      </c>
      <c r="BF1636" s="33"/>
    </row>
    <row r="1637" spans="3:58" x14ac:dyDescent="0.3">
      <c r="C1637" s="34">
        <v>44366</v>
      </c>
      <c r="D1637">
        <v>22986.816115686219</v>
      </c>
      <c r="E1637">
        <v>180.20099925468551</v>
      </c>
      <c r="F1637">
        <v>644.63223332639438</v>
      </c>
      <c r="G1637">
        <v>992.85268097217988</v>
      </c>
      <c r="H1637">
        <v>1339.9064428957008</v>
      </c>
      <c r="I1637">
        <v>763.68413003759611</v>
      </c>
      <c r="J1637">
        <v>2.9032301502647799</v>
      </c>
      <c r="K1637">
        <v>314.48542332490644</v>
      </c>
      <c r="L1637">
        <v>377.68529819689371</v>
      </c>
      <c r="M1637">
        <v>367.19178841491549</v>
      </c>
      <c r="N1637">
        <v>1330.0070379982571</v>
      </c>
      <c r="O1637">
        <v>19.977909983952717</v>
      </c>
      <c r="P1637">
        <v>15.252727245968845</v>
      </c>
      <c r="Q1637">
        <v>3.6408223410433567</v>
      </c>
      <c r="R1637">
        <v>1118.4090589274617</v>
      </c>
      <c r="S1637">
        <v>1510.3279131066981</v>
      </c>
      <c r="T1637">
        <v>5799.9019519263393</v>
      </c>
      <c r="U1637">
        <v>2400.8523899312054</v>
      </c>
      <c r="V1637">
        <v>494.71099680200228</v>
      </c>
      <c r="W1637">
        <v>23.299999237060547</v>
      </c>
      <c r="X1637">
        <v>0.85307499766349792</v>
      </c>
      <c r="Y1637">
        <v>1.9750000238418579</v>
      </c>
      <c r="Z1637">
        <v>695.40358879452663</v>
      </c>
      <c r="AA1637">
        <v>789.71369752429791</v>
      </c>
      <c r="AB1637">
        <v>880.29822649274536</v>
      </c>
      <c r="AC1637">
        <v>997.0476383027576</v>
      </c>
      <c r="AD1637">
        <v>1181.2435012090773</v>
      </c>
      <c r="AE1637">
        <v>13850.141643951229</v>
      </c>
      <c r="AF1637">
        <v>89.749998092651367</v>
      </c>
      <c r="AG1637">
        <v>8.1700000762939453</v>
      </c>
      <c r="AH1637">
        <v>357.32501220703125</v>
      </c>
      <c r="AI1637">
        <v>21.949999968210857</v>
      </c>
      <c r="AJ1637">
        <v>4.4000000953674316</v>
      </c>
      <c r="AK1637">
        <v>6200</v>
      </c>
      <c r="AL1637">
        <v>75.523102100270805</v>
      </c>
      <c r="AM1637">
        <v>0.95743113425871273</v>
      </c>
      <c r="AN1637">
        <v>5.8974802193896521</v>
      </c>
      <c r="AO1637">
        <v>17.120241439105637</v>
      </c>
      <c r="AP1637">
        <v>5.8536493834483068E-2</v>
      </c>
      <c r="AQ1637">
        <v>92.162029954465908</v>
      </c>
      <c r="AR1637">
        <v>39352.825488783106</v>
      </c>
      <c r="AS1637">
        <v>42593.996632165508</v>
      </c>
      <c r="AT1637">
        <v>505.66386454573791</v>
      </c>
      <c r="AU1637">
        <v>655.00849670466539</v>
      </c>
      <c r="AV1637">
        <v>607.66723204457412</v>
      </c>
      <c r="AW1637">
        <v>611.8411977171844</v>
      </c>
      <c r="AX1637">
        <v>611.62301862392371</v>
      </c>
      <c r="AY1637">
        <v>613.70821744959858</v>
      </c>
      <c r="AZ1637">
        <v>3.7862355535190186</v>
      </c>
      <c r="BA1637">
        <v>-6.3152486854642067</v>
      </c>
      <c r="BB1637">
        <v>81.352537826073601</v>
      </c>
      <c r="BC1637">
        <v>1048.1099776870869</v>
      </c>
      <c r="BD1637">
        <v>7798.5744385523449</v>
      </c>
      <c r="BE1637" s="33">
        <v>0.11890416499227285</v>
      </c>
      <c r="BF1637" s="33"/>
    </row>
    <row r="1638" spans="3:58" x14ac:dyDescent="0.3">
      <c r="C1638" s="34">
        <v>44367</v>
      </c>
      <c r="D1638">
        <v>22823.577134569892</v>
      </c>
      <c r="E1638">
        <v>179.48581919740801</v>
      </c>
      <c r="F1638">
        <v>645.94990149153375</v>
      </c>
      <c r="G1638">
        <v>993.08580137801187</v>
      </c>
      <c r="H1638">
        <v>1338.4385903307902</v>
      </c>
      <c r="I1638">
        <v>763.38466014045389</v>
      </c>
      <c r="J1638">
        <v>2.9207204217141798</v>
      </c>
      <c r="K1638">
        <v>313.84684240444682</v>
      </c>
      <c r="L1638">
        <v>381.13397433796251</v>
      </c>
      <c r="M1638">
        <v>367.98190240442949</v>
      </c>
      <c r="N1638">
        <v>1328.5188269828436</v>
      </c>
      <c r="O1638">
        <v>20.042576624918553</v>
      </c>
      <c r="P1638">
        <v>15.312018199831412</v>
      </c>
      <c r="Q1638">
        <v>3.7135795783991941</v>
      </c>
      <c r="R1638">
        <v>1112.7941381659357</v>
      </c>
      <c r="S1638">
        <v>1529.9776167091488</v>
      </c>
      <c r="T1638">
        <v>5799.9861295917472</v>
      </c>
      <c r="U1638">
        <v>2400.7072837462933</v>
      </c>
      <c r="V1638">
        <v>491.48304644926606</v>
      </c>
      <c r="W1638">
        <v>23.299999237060547</v>
      </c>
      <c r="X1638">
        <v>0.84010002017021179</v>
      </c>
      <c r="Y1638">
        <v>1.9650000333786011</v>
      </c>
      <c r="Z1638">
        <v>694.28930482410249</v>
      </c>
      <c r="AA1638">
        <v>789.0422672090076</v>
      </c>
      <c r="AB1638">
        <v>879.65536934988836</v>
      </c>
      <c r="AC1638">
        <v>996.59049370175319</v>
      </c>
      <c r="AD1638">
        <v>1180.8863583519346</v>
      </c>
      <c r="AE1638">
        <v>13787.564759529518</v>
      </c>
      <c r="AF1638">
        <v>89.624998092651367</v>
      </c>
      <c r="AG1638">
        <v>8.2124998569488525</v>
      </c>
      <c r="AH1638">
        <v>358.17500305175781</v>
      </c>
      <c r="AI1638">
        <v>21.670832951863606</v>
      </c>
      <c r="AJ1638">
        <v>4.4000000953674316</v>
      </c>
      <c r="AK1638">
        <v>6200</v>
      </c>
      <c r="AL1638">
        <v>75.474228498355913</v>
      </c>
      <c r="AM1638">
        <v>0.96299812051742739</v>
      </c>
      <c r="AN1638">
        <v>5.8804597935722533</v>
      </c>
      <c r="AO1638">
        <v>17.1708938072804</v>
      </c>
      <c r="AP1638">
        <v>6.0984244990199332E-2</v>
      </c>
      <c r="AQ1638">
        <v>96.932540933058888</v>
      </c>
      <c r="AR1638">
        <v>39410.876142517998</v>
      </c>
      <c r="AS1638">
        <v>42753.894848045136</v>
      </c>
      <c r="AT1638">
        <v>506.98981594663303</v>
      </c>
      <c r="AU1638">
        <v>656.56169227877581</v>
      </c>
      <c r="AV1638">
        <v>607.80340935698723</v>
      </c>
      <c r="AW1638">
        <v>611.8960480719303</v>
      </c>
      <c r="AX1638">
        <v>611.67508380137974</v>
      </c>
      <c r="AY1638">
        <v>613.81575363950572</v>
      </c>
      <c r="AZ1638">
        <v>3.7410159638823819</v>
      </c>
      <c r="BA1638">
        <v>-6.3451904518629174</v>
      </c>
      <c r="BB1638">
        <v>85.087067747951622</v>
      </c>
      <c r="BC1638">
        <v>1056.8124073359527</v>
      </c>
      <c r="BD1638">
        <v>7799.4830247273985</v>
      </c>
      <c r="BE1638" s="33">
        <v>0.11783749734361966</v>
      </c>
      <c r="BF1638" s="33"/>
    </row>
    <row r="1639" spans="3:58" x14ac:dyDescent="0.3">
      <c r="C1639" s="34">
        <v>44368</v>
      </c>
      <c r="D1639">
        <v>22913.651730232024</v>
      </c>
      <c r="E1639">
        <v>178.69237492683968</v>
      </c>
      <c r="F1639">
        <v>648.15656587189653</v>
      </c>
      <c r="G1639">
        <v>993.57630050520515</v>
      </c>
      <c r="H1639">
        <v>1339.2814362791094</v>
      </c>
      <c r="I1639">
        <v>756.14805981524955</v>
      </c>
      <c r="J1639">
        <v>2.3307916464067122</v>
      </c>
      <c r="K1639">
        <v>312.74575420476674</v>
      </c>
      <c r="L1639">
        <v>376.53541796035745</v>
      </c>
      <c r="M1639">
        <v>364.2795718133541</v>
      </c>
      <c r="N1639">
        <v>1330.5295404879789</v>
      </c>
      <c r="O1639">
        <v>19.844628622234481</v>
      </c>
      <c r="P1639">
        <v>15.113365158544889</v>
      </c>
      <c r="Q1639">
        <v>3.7901191663338749</v>
      </c>
      <c r="R1639">
        <v>1113.3136517727769</v>
      </c>
      <c r="S1639">
        <v>1503.5397619372052</v>
      </c>
      <c r="T1639">
        <v>5799.8674476050455</v>
      </c>
      <c r="U1639">
        <v>2400.0059438393437</v>
      </c>
      <c r="V1639">
        <v>483.66041397330628</v>
      </c>
      <c r="W1639">
        <v>23.299999237060547</v>
      </c>
      <c r="X1639">
        <v>0.8340500146150589</v>
      </c>
      <c r="Y1639">
        <v>2.0049999952316284</v>
      </c>
      <c r="Z1639">
        <v>693.17502085367835</v>
      </c>
      <c r="AA1639">
        <v>788.37083689371741</v>
      </c>
      <c r="AB1639">
        <v>879.01251220703125</v>
      </c>
      <c r="AC1639">
        <v>996.13334910074866</v>
      </c>
      <c r="AD1639">
        <v>1180.5292154947915</v>
      </c>
      <c r="AE1639">
        <v>13960.226571029667</v>
      </c>
      <c r="AF1639">
        <v>89.674997329711914</v>
      </c>
      <c r="AG1639">
        <v>8.1650002002716064</v>
      </c>
      <c r="AH1639">
        <v>360</v>
      </c>
      <c r="AI1639">
        <v>21.491666237513225</v>
      </c>
      <c r="AJ1639">
        <v>3.4249999523162842</v>
      </c>
      <c r="AK1639">
        <v>6200</v>
      </c>
      <c r="AL1639">
        <v>77.510213872651491</v>
      </c>
      <c r="AM1639">
        <v>0.97532526214774951</v>
      </c>
      <c r="AN1639">
        <v>6.2913958055313888</v>
      </c>
      <c r="AO1639">
        <v>14.499691288201742</v>
      </c>
      <c r="AP1639">
        <v>6.2200166638872886E-2</v>
      </c>
      <c r="AQ1639">
        <v>151.0235182926038</v>
      </c>
      <c r="AR1639">
        <v>39322.54638030714</v>
      </c>
      <c r="AS1639">
        <v>43857.034399397009</v>
      </c>
      <c r="AT1639">
        <v>506.26535841781225</v>
      </c>
      <c r="AU1639">
        <v>658.8582874035402</v>
      </c>
      <c r="AV1639">
        <v>609.83685247916856</v>
      </c>
      <c r="AW1639">
        <v>612.68924898538023</v>
      </c>
      <c r="AX1639">
        <v>612.36284761128445</v>
      </c>
      <c r="AY1639">
        <v>615.23595143972739</v>
      </c>
      <c r="AZ1639">
        <v>3.6135243026013781</v>
      </c>
      <c r="BA1639">
        <v>-6.5620150372308421</v>
      </c>
      <c r="BB1639">
        <v>81.592456738027821</v>
      </c>
      <c r="BC1639">
        <v>1075.6633797705776</v>
      </c>
      <c r="BD1639">
        <v>7800.512126035218</v>
      </c>
      <c r="BE1639" s="33">
        <v>0.11453749736150105</v>
      </c>
      <c r="BF1639" s="33"/>
    </row>
    <row r="1640" spans="3:58" x14ac:dyDescent="0.3">
      <c r="C1640" s="34">
        <v>44369</v>
      </c>
      <c r="D1640">
        <v>22972.418243238248</v>
      </c>
      <c r="E1640">
        <v>176.93462286044635</v>
      </c>
      <c r="F1640">
        <v>641.66791219728532</v>
      </c>
      <c r="G1640">
        <v>993.26983667813772</v>
      </c>
      <c r="H1640">
        <v>1339.265488743519</v>
      </c>
      <c r="I1640">
        <v>757.56743880217891</v>
      </c>
      <c r="J1640">
        <v>2.0479047213045494</v>
      </c>
      <c r="K1640">
        <v>308.13938760802341</v>
      </c>
      <c r="L1640">
        <v>364.49922620968522</v>
      </c>
      <c r="M1640">
        <v>361.4462544345725</v>
      </c>
      <c r="N1640">
        <v>1330.1131640842696</v>
      </c>
      <c r="O1640">
        <v>19.890064214159061</v>
      </c>
      <c r="P1640">
        <v>15.154223115274695</v>
      </c>
      <c r="Q1640">
        <v>3.7669338315053107</v>
      </c>
      <c r="R1640">
        <v>1123.1459772959251</v>
      </c>
      <c r="S1640">
        <v>1511.0295350202059</v>
      </c>
      <c r="T1640">
        <v>5800.0492624852723</v>
      </c>
      <c r="U1640">
        <v>2400.3547392905466</v>
      </c>
      <c r="V1640">
        <v>500.05954099053156</v>
      </c>
      <c r="W1640">
        <v>23.600000381469727</v>
      </c>
      <c r="X1640">
        <v>0.83775001764297485</v>
      </c>
      <c r="Y1640">
        <v>1.9900000095367432</v>
      </c>
      <c r="Z1640">
        <v>692.06073688325432</v>
      </c>
      <c r="AA1640">
        <v>787.6994065784271</v>
      </c>
      <c r="AB1640">
        <v>878.36965506417414</v>
      </c>
      <c r="AC1640">
        <v>995.67620449974424</v>
      </c>
      <c r="AD1640">
        <v>1180.1720726376489</v>
      </c>
      <c r="AE1640">
        <v>13928.78631118653</v>
      </c>
      <c r="AF1640">
        <v>89.775001525878906</v>
      </c>
      <c r="AG1640">
        <v>8.2900002002716064</v>
      </c>
      <c r="AH1640">
        <v>365.15000915527344</v>
      </c>
      <c r="AI1640">
        <v>23.758334000905354</v>
      </c>
      <c r="AJ1640">
        <v>3.0999999046325684</v>
      </c>
      <c r="AK1640">
        <v>6200</v>
      </c>
      <c r="AL1640">
        <v>79.686033883972186</v>
      </c>
      <c r="AM1640">
        <v>0.83278278362550673</v>
      </c>
      <c r="AN1640">
        <v>6.2258921147110744</v>
      </c>
      <c r="AO1640">
        <v>12.703443244997327</v>
      </c>
      <c r="AP1640">
        <v>4.3924036036295695E-2</v>
      </c>
      <c r="AQ1640">
        <v>103.56904370828863</v>
      </c>
      <c r="AR1640">
        <v>39117.47510051891</v>
      </c>
      <c r="AS1640">
        <v>42407.955524617348</v>
      </c>
      <c r="AT1640">
        <v>505.5108229724616</v>
      </c>
      <c r="AU1640">
        <v>651.92852007068075</v>
      </c>
      <c r="AV1640">
        <v>601.90601086563856</v>
      </c>
      <c r="AW1640">
        <v>606.86650791220086</v>
      </c>
      <c r="AX1640">
        <v>606.29864937902812</v>
      </c>
      <c r="AY1640">
        <v>608.77319653532231</v>
      </c>
      <c r="AZ1640">
        <v>3.5925591667741186</v>
      </c>
      <c r="BA1640">
        <v>-6.6712290982771432</v>
      </c>
      <c r="BB1640">
        <v>76.065225395349543</v>
      </c>
      <c r="BC1640">
        <v>1079.6542578167941</v>
      </c>
      <c r="BD1640">
        <v>7800.2820013467017</v>
      </c>
      <c r="BE1640" s="33">
        <v>0.11835416468481223</v>
      </c>
      <c r="BF1640" s="33"/>
    </row>
    <row r="1641" spans="3:58" x14ac:dyDescent="0.3">
      <c r="C1641" s="34">
        <v>44370</v>
      </c>
      <c r="D1641">
        <v>22952.09551901968</v>
      </c>
      <c r="E1641">
        <v>177.4235297797228</v>
      </c>
      <c r="F1641">
        <v>645.57802124763464</v>
      </c>
      <c r="G1641">
        <v>992.73323644939444</v>
      </c>
      <c r="H1641">
        <v>1339.9472307469371</v>
      </c>
      <c r="I1641">
        <v>756.97538451703406</v>
      </c>
      <c r="J1641">
        <v>2.1546036792486705</v>
      </c>
      <c r="K1641">
        <v>311.27286386576151</v>
      </c>
      <c r="L1641">
        <v>376.69228794953523</v>
      </c>
      <c r="M1641">
        <v>364.97950343387339</v>
      </c>
      <c r="N1641">
        <v>1328.8340232559619</v>
      </c>
      <c r="O1641">
        <v>20.102495673912568</v>
      </c>
      <c r="P1641">
        <v>15.374080552886799</v>
      </c>
      <c r="Q1641">
        <v>3.6058522484029183</v>
      </c>
      <c r="R1641">
        <v>1122.8062577025876</v>
      </c>
      <c r="S1641">
        <v>1558.2574500024773</v>
      </c>
      <c r="T1641">
        <v>5799.9750854080194</v>
      </c>
      <c r="U1641">
        <v>2398.498608946998</v>
      </c>
      <c r="V1641">
        <v>501.63851945738378</v>
      </c>
      <c r="W1641">
        <v>23.474999904632568</v>
      </c>
      <c r="X1641">
        <v>0.85367500782012939</v>
      </c>
      <c r="Y1641">
        <v>1.9349999725818634</v>
      </c>
      <c r="Z1641">
        <v>691.00497170857011</v>
      </c>
      <c r="AA1641">
        <v>787.14051346551798</v>
      </c>
      <c r="AB1641">
        <v>877.8783476541912</v>
      </c>
      <c r="AC1641">
        <v>995.39911942254923</v>
      </c>
      <c r="AD1641">
        <v>1180.1960543072414</v>
      </c>
      <c r="AE1641">
        <v>13922.42455094375</v>
      </c>
      <c r="AF1641">
        <v>89.800003051757813</v>
      </c>
      <c r="AG1641">
        <v>8.4375002384185791</v>
      </c>
      <c r="AH1641">
        <v>358.22499847412109</v>
      </c>
      <c r="AI1641">
        <v>21.712500413258869</v>
      </c>
      <c r="AJ1641">
        <v>3.2499999403953552</v>
      </c>
      <c r="AK1641">
        <v>6200</v>
      </c>
      <c r="AL1641">
        <v>80.96140706140423</v>
      </c>
      <c r="AM1641">
        <v>0.83416169287593944</v>
      </c>
      <c r="AN1641">
        <v>5.6108606183318548</v>
      </c>
      <c r="AO1641">
        <v>12.103589291559716</v>
      </c>
      <c r="AP1641">
        <v>4.6756887659242914E-2</v>
      </c>
      <c r="AQ1641">
        <v>109.87155422576322</v>
      </c>
      <c r="AR1641">
        <v>39510.951151003137</v>
      </c>
      <c r="AS1641">
        <v>43213.761535664577</v>
      </c>
      <c r="AT1641">
        <v>505.74828986182257</v>
      </c>
      <c r="AU1641">
        <v>655.86921359019732</v>
      </c>
      <c r="AV1641">
        <v>606.62960321324363</v>
      </c>
      <c r="AW1641">
        <v>611.35300296367382</v>
      </c>
      <c r="AX1641">
        <v>611.16051541905586</v>
      </c>
      <c r="AY1641">
        <v>612.96208151007954</v>
      </c>
      <c r="AZ1641">
        <v>3.6019599841331553</v>
      </c>
      <c r="BA1641">
        <v>-6.3315062199673564</v>
      </c>
      <c r="BB1641">
        <v>84.768204330034976</v>
      </c>
      <c r="BC1641">
        <v>1077.8899591751474</v>
      </c>
      <c r="BD1641">
        <v>7801.0524225681747</v>
      </c>
      <c r="BE1641" s="33">
        <v>0.11886666653056939</v>
      </c>
      <c r="BF1641" s="33"/>
    </row>
    <row r="1642" spans="3:58" x14ac:dyDescent="0.3">
      <c r="C1642" s="34">
        <v>44371</v>
      </c>
      <c r="D1642">
        <v>22996.331311386712</v>
      </c>
      <c r="E1642">
        <v>177.42968156291155</v>
      </c>
      <c r="F1642">
        <v>647.00509540127894</v>
      </c>
      <c r="G1642">
        <v>992.77633417155437</v>
      </c>
      <c r="H1642">
        <v>1339.8912804002775</v>
      </c>
      <c r="I1642">
        <v>757.11077049376888</v>
      </c>
      <c r="J1642">
        <v>2.2420035330407297</v>
      </c>
      <c r="K1642">
        <v>311.29590355302719</v>
      </c>
      <c r="L1642">
        <v>377.17896796902971</v>
      </c>
      <c r="M1642">
        <v>365.0037888465605</v>
      </c>
      <c r="N1642">
        <v>1328.6653570251815</v>
      </c>
      <c r="O1642">
        <v>20.171322504233391</v>
      </c>
      <c r="P1642">
        <v>15.43827736439815</v>
      </c>
      <c r="Q1642">
        <v>3.7378343209330307</v>
      </c>
      <c r="R1642">
        <v>1122.0458078123361</v>
      </c>
      <c r="S1642">
        <v>1571.1186429806364</v>
      </c>
      <c r="T1642">
        <v>5800.0568161321808</v>
      </c>
      <c r="U1642">
        <v>2399.7036187543777</v>
      </c>
      <c r="V1642">
        <v>501.55968213839122</v>
      </c>
      <c r="W1642">
        <v>23.175000190734863</v>
      </c>
      <c r="X1642">
        <v>0.87049998342990875</v>
      </c>
      <c r="Y1642">
        <v>2.0249999463558197</v>
      </c>
      <c r="Z1642">
        <v>690.36609250023253</v>
      </c>
      <c r="AA1642">
        <v>787.3833316621326</v>
      </c>
      <c r="AB1642">
        <v>878.46667553129646</v>
      </c>
      <c r="AC1642">
        <v>996.40477244059241</v>
      </c>
      <c r="AD1642">
        <v>1182.9351545061384</v>
      </c>
      <c r="AE1642">
        <v>13939.571427493987</v>
      </c>
      <c r="AF1642">
        <v>89.875001907348633</v>
      </c>
      <c r="AG1642">
        <v>8.3725001811981201</v>
      </c>
      <c r="AH1642">
        <v>356.44998931884766</v>
      </c>
      <c r="AI1642">
        <v>22.133333762486775</v>
      </c>
      <c r="AJ1642">
        <v>3.2999999523162842</v>
      </c>
      <c r="AK1642">
        <v>6200</v>
      </c>
      <c r="AL1642">
        <v>78.045759729810541</v>
      </c>
      <c r="AM1642">
        <v>0.83072462791295942</v>
      </c>
      <c r="AN1642">
        <v>5.9702516924484614</v>
      </c>
      <c r="AO1642">
        <v>13.032047710047094</v>
      </c>
      <c r="AP1642">
        <v>4.9981204643522306E-2</v>
      </c>
      <c r="AQ1642">
        <v>174.66911225404985</v>
      </c>
      <c r="AR1642">
        <v>39497.266069655794</v>
      </c>
      <c r="AS1642">
        <v>43555.132063505931</v>
      </c>
      <c r="AT1642">
        <v>505.54311540981149</v>
      </c>
      <c r="AU1642">
        <v>657.30018769172739</v>
      </c>
      <c r="AV1642">
        <v>607.24697992050267</v>
      </c>
      <c r="AW1642">
        <v>611.91811798341485</v>
      </c>
      <c r="AX1642">
        <v>611.72548228643859</v>
      </c>
      <c r="AY1642">
        <v>613.56627356569106</v>
      </c>
      <c r="AZ1642">
        <v>3.4552002555683847</v>
      </c>
      <c r="BA1642">
        <v>-6.3395755796293898</v>
      </c>
      <c r="BB1642">
        <v>84.102697294977816</v>
      </c>
      <c r="BC1642">
        <v>1062.9638643391424</v>
      </c>
      <c r="BD1642">
        <v>7800.6016052115401</v>
      </c>
      <c r="BE1642" s="33">
        <v>0.1240000029404958</v>
      </c>
      <c r="BF1642" s="33"/>
    </row>
    <row r="1643" spans="3:58" x14ac:dyDescent="0.3">
      <c r="C1643" s="34">
        <v>44372</v>
      </c>
      <c r="D1643">
        <v>22925.669118849593</v>
      </c>
      <c r="E1643">
        <v>177.81710850546955</v>
      </c>
      <c r="F1643">
        <v>648.96934627382757</v>
      </c>
      <c r="G1643">
        <v>992.93217712899877</v>
      </c>
      <c r="H1643">
        <v>1340.0898582476327</v>
      </c>
      <c r="I1643">
        <v>757.24708930992767</v>
      </c>
      <c r="J1643">
        <v>2.2633794811233665</v>
      </c>
      <c r="K1643">
        <v>312.99529921185564</v>
      </c>
      <c r="L1643">
        <v>381.34501737703891</v>
      </c>
      <c r="M1643">
        <v>366.96557073425737</v>
      </c>
      <c r="N1643">
        <v>1329.1806371480088</v>
      </c>
      <c r="O1643">
        <v>20.165075326806978</v>
      </c>
      <c r="P1643">
        <v>15.432210276977642</v>
      </c>
      <c r="Q1643">
        <v>3.8666093444976939</v>
      </c>
      <c r="R1643">
        <v>1117.9173418784799</v>
      </c>
      <c r="S1643">
        <v>1564.587875227199</v>
      </c>
      <c r="T1643">
        <v>5800.1067768072453</v>
      </c>
      <c r="U1643">
        <v>2398.3982947578966</v>
      </c>
      <c r="V1643">
        <v>500.03772330882612</v>
      </c>
      <c r="W1643">
        <v>23.100000381469727</v>
      </c>
      <c r="X1643">
        <v>0.87914998829364777</v>
      </c>
      <c r="Y1643">
        <v>2.0749999284744263</v>
      </c>
      <c r="Z1643">
        <v>689.80894615536636</v>
      </c>
      <c r="AA1643">
        <v>787.78332991827085</v>
      </c>
      <c r="AB1643">
        <v>879.26667204357318</v>
      </c>
      <c r="AC1643">
        <v>997.66191355387366</v>
      </c>
      <c r="AD1643">
        <v>1186.2065691266741</v>
      </c>
      <c r="AE1643">
        <v>13853.390298810373</v>
      </c>
      <c r="AF1643">
        <v>89.749998092651367</v>
      </c>
      <c r="AG1643">
        <v>8.1674997806549072</v>
      </c>
      <c r="AH1643">
        <v>355.15000152587891</v>
      </c>
      <c r="AI1643">
        <v>22.191666920979817</v>
      </c>
      <c r="AJ1643">
        <v>4.7249998450279236</v>
      </c>
      <c r="AK1643">
        <v>6200</v>
      </c>
      <c r="AL1643">
        <v>76.086312173740978</v>
      </c>
      <c r="AM1643">
        <v>0.79991353185625835</v>
      </c>
      <c r="AN1643">
        <v>6.9164144059400252</v>
      </c>
      <c r="AO1643">
        <v>15.65928516896753</v>
      </c>
      <c r="AP1643">
        <v>4.457786470631997E-2</v>
      </c>
      <c r="AQ1643">
        <v>114.27718539066093</v>
      </c>
      <c r="AR1643">
        <v>39421.744097960589</v>
      </c>
      <c r="AS1643">
        <v>43856.766505159743</v>
      </c>
      <c r="AT1643">
        <v>505.73361639876089</v>
      </c>
      <c r="AU1643">
        <v>659.53654944330924</v>
      </c>
      <c r="AV1643">
        <v>607.19253518129051</v>
      </c>
      <c r="AW1643">
        <v>611.73917845016365</v>
      </c>
      <c r="AX1643">
        <v>611.54209807114648</v>
      </c>
      <c r="AY1643">
        <v>613.58565997010635</v>
      </c>
      <c r="AZ1643">
        <v>3.250165832274551</v>
      </c>
      <c r="BA1643">
        <v>-6.3854987056608499</v>
      </c>
      <c r="BB1643">
        <v>85.140375895925729</v>
      </c>
      <c r="BC1643">
        <v>1046.4394927070239</v>
      </c>
      <c r="BD1643">
        <v>7798.5314206800058</v>
      </c>
      <c r="BE1643" s="33">
        <v>0.11950833350419998</v>
      </c>
      <c r="BF1643" s="33"/>
    </row>
    <row r="1644" spans="3:58" x14ac:dyDescent="0.3">
      <c r="C1644" s="34">
        <v>44373</v>
      </c>
      <c r="D1644">
        <v>22808.773586919924</v>
      </c>
      <c r="E1644">
        <v>178.36363803864012</v>
      </c>
      <c r="F1644">
        <v>649.0354588875656</v>
      </c>
      <c r="G1644">
        <v>993.18041982936052</v>
      </c>
      <c r="H1644">
        <v>1339.4484616983582</v>
      </c>
      <c r="I1644">
        <v>757.41077514670144</v>
      </c>
      <c r="J1644">
        <v>2.2924027007240819</v>
      </c>
      <c r="K1644">
        <v>309.43025085280004</v>
      </c>
      <c r="L1644">
        <v>375.92760311755893</v>
      </c>
      <c r="M1644">
        <v>362.21995408779344</v>
      </c>
      <c r="N1644">
        <v>1327.8913274340512</v>
      </c>
      <c r="O1644">
        <v>19.940712349415961</v>
      </c>
      <c r="P1644">
        <v>15.248300525419944</v>
      </c>
      <c r="Q1644">
        <v>3.7287466996275631</v>
      </c>
      <c r="R1644">
        <v>1120.4130398033146</v>
      </c>
      <c r="S1644">
        <v>1530.0870475893312</v>
      </c>
      <c r="T1644">
        <v>5797.5088513765431</v>
      </c>
      <c r="U1644">
        <v>2399.6073512880207</v>
      </c>
      <c r="V1644">
        <v>498.9818024006409</v>
      </c>
      <c r="W1644">
        <v>23.550000667572021</v>
      </c>
      <c r="X1644">
        <v>0.87372499704360962</v>
      </c>
      <c r="Y1644">
        <v>1.9900000095367432</v>
      </c>
      <c r="Z1644">
        <v>689.25179981050042</v>
      </c>
      <c r="AA1644">
        <v>788.18332817440944</v>
      </c>
      <c r="AB1644">
        <v>880.06666855585024</v>
      </c>
      <c r="AC1644">
        <v>998.91905466715491</v>
      </c>
      <c r="AD1644">
        <v>1189.4779837472097</v>
      </c>
      <c r="AE1644">
        <v>13589.383653350607</v>
      </c>
      <c r="AF1644">
        <v>89.624998092651367</v>
      </c>
      <c r="AG1644">
        <v>8.1699995994567871</v>
      </c>
      <c r="AH1644">
        <v>358.65000152587891</v>
      </c>
      <c r="AI1644">
        <v>22.225000222524006</v>
      </c>
      <c r="AJ1644">
        <v>5.1999998092651367</v>
      </c>
      <c r="AK1644">
        <v>6200</v>
      </c>
      <c r="AL1644">
        <v>75.926157061430686</v>
      </c>
      <c r="AM1644">
        <v>0.80028950893131512</v>
      </c>
      <c r="AN1644">
        <v>6.9096206350995928</v>
      </c>
      <c r="AO1644">
        <v>15.840485228580365</v>
      </c>
      <c r="AP1644">
        <v>4.1713462323363343E-2</v>
      </c>
      <c r="AQ1644">
        <v>110.20271898274825</v>
      </c>
      <c r="AR1644">
        <v>39226.231050828355</v>
      </c>
      <c r="AS1644">
        <v>43656.543806875103</v>
      </c>
      <c r="AT1644">
        <v>505.04537847815527</v>
      </c>
      <c r="AU1644">
        <v>659.81898651636857</v>
      </c>
      <c r="AV1644">
        <v>607.78032933725285</v>
      </c>
      <c r="AW1644">
        <v>611.54692283469581</v>
      </c>
      <c r="AX1644">
        <v>611.19086640722981</v>
      </c>
      <c r="AY1644">
        <v>613.67859628957626</v>
      </c>
      <c r="AZ1644">
        <v>3.4193676478251485</v>
      </c>
      <c r="BA1644">
        <v>-6.7701934105017534</v>
      </c>
      <c r="BB1644">
        <v>81.24677840101711</v>
      </c>
      <c r="BC1644">
        <v>1041.8004494148377</v>
      </c>
      <c r="BD1644">
        <v>7801.5820129826334</v>
      </c>
      <c r="BE1644" s="33">
        <v>0.12357916403561831</v>
      </c>
      <c r="BF1644" s="33"/>
    </row>
    <row r="1645" spans="3:58" x14ac:dyDescent="0.3">
      <c r="C1645" s="34">
        <v>44374</v>
      </c>
      <c r="D1645">
        <v>16900.451509509563</v>
      </c>
      <c r="E1645">
        <v>176.76955333404771</v>
      </c>
      <c r="F1645">
        <v>642.11789710643791</v>
      </c>
      <c r="G1645">
        <v>992.60589331454185</v>
      </c>
      <c r="H1645">
        <v>1339.4811071173731</v>
      </c>
      <c r="I1645">
        <v>769.0105081570025</v>
      </c>
      <c r="J1645">
        <v>2.3212979400555662</v>
      </c>
      <c r="K1645">
        <v>285.37530408594728</v>
      </c>
      <c r="L1645">
        <v>327.67336369265354</v>
      </c>
      <c r="M1645">
        <v>329.72694155702243</v>
      </c>
      <c r="N1645">
        <v>1338.8974506284842</v>
      </c>
      <c r="O1645">
        <v>16.767168069428326</v>
      </c>
      <c r="P1645">
        <v>13.09636863685175</v>
      </c>
      <c r="Q1645">
        <v>3.8614711023942827</v>
      </c>
      <c r="R1645">
        <v>1136.4575457797059</v>
      </c>
      <c r="S1645">
        <v>1520.9047093149429</v>
      </c>
      <c r="T1645">
        <v>5801.8111064041723</v>
      </c>
      <c r="U1645">
        <v>2399.8025824942674</v>
      </c>
      <c r="V1645">
        <v>501.5863368472335</v>
      </c>
      <c r="W1645">
        <v>23.550000190734863</v>
      </c>
      <c r="X1645">
        <v>0.87207502126693726</v>
      </c>
      <c r="Y1645">
        <v>2.0199999809265137</v>
      </c>
      <c r="Z1645">
        <v>688.69465346563425</v>
      </c>
      <c r="AA1645">
        <v>788.58332643054791</v>
      </c>
      <c r="AB1645">
        <v>880.86666506812685</v>
      </c>
      <c r="AC1645">
        <v>1000.1761957804362</v>
      </c>
      <c r="AD1645">
        <v>1192.7493983677455</v>
      </c>
      <c r="AE1645">
        <v>17.362872386434223</v>
      </c>
      <c r="AF1645">
        <v>89.599998474121094</v>
      </c>
      <c r="AG1645">
        <v>8.1899995803833008</v>
      </c>
      <c r="AH1645">
        <v>360</v>
      </c>
      <c r="AI1645">
        <v>21.200000762939453</v>
      </c>
      <c r="AJ1645">
        <v>5.1999998092651367</v>
      </c>
      <c r="AK1645">
        <v>6200</v>
      </c>
      <c r="AL1645">
        <v>76.022404540817178</v>
      </c>
      <c r="AM1645">
        <v>0.79617087440016143</v>
      </c>
      <c r="AN1645">
        <v>6.8374805081237975</v>
      </c>
      <c r="AO1645">
        <v>15.871084078901021</v>
      </c>
      <c r="AP1645">
        <v>3.8737542794022417E-2</v>
      </c>
      <c r="AQ1645">
        <v>112.55485563453604</v>
      </c>
      <c r="AR1645">
        <v>30431.164710271078</v>
      </c>
      <c r="AS1645">
        <v>36903.992016001408</v>
      </c>
      <c r="AT1645">
        <v>483.80696994981577</v>
      </c>
      <c r="AU1645">
        <v>659.96264694789863</v>
      </c>
      <c r="AV1645">
        <v>591.70695441809369</v>
      </c>
      <c r="AW1645">
        <v>594.53665529388013</v>
      </c>
      <c r="AX1645">
        <v>593.63981288283242</v>
      </c>
      <c r="AY1645">
        <v>596.76694602114458</v>
      </c>
      <c r="AZ1645">
        <v>6.5688134956541537</v>
      </c>
      <c r="BA1645">
        <v>-7.278823579081215</v>
      </c>
      <c r="BB1645">
        <v>69.408366676558131</v>
      </c>
      <c r="BC1645">
        <v>973.89756770862425</v>
      </c>
      <c r="BD1645">
        <v>7823.6427510884268</v>
      </c>
      <c r="BE1645" s="33">
        <v>0.12280000001192093</v>
      </c>
      <c r="BF1645" s="33"/>
    </row>
    <row r="1646" spans="3:58" x14ac:dyDescent="0.3">
      <c r="C1646" s="34">
        <v>44375</v>
      </c>
      <c r="D1646">
        <v>15999.274491619981</v>
      </c>
      <c r="E1646">
        <v>177.46295845836167</v>
      </c>
      <c r="F1646">
        <v>640.48269360306938</v>
      </c>
      <c r="G1646">
        <v>989.20587314972602</v>
      </c>
      <c r="H1646">
        <v>1339.9170136218013</v>
      </c>
      <c r="I1646">
        <v>776.54138743411738</v>
      </c>
      <c r="J1646">
        <v>2.230357177196399</v>
      </c>
      <c r="K1646">
        <v>288.62793076201802</v>
      </c>
      <c r="L1646">
        <v>322.01832655152447</v>
      </c>
      <c r="M1646">
        <v>336.38977875776743</v>
      </c>
      <c r="N1646">
        <v>1339.7288602559806</v>
      </c>
      <c r="O1646">
        <v>16.51154186280171</v>
      </c>
      <c r="P1646">
        <v>12.915090258342056</v>
      </c>
      <c r="Q1646">
        <v>4.1977601363065418</v>
      </c>
      <c r="R1646">
        <v>1139.6774798419983</v>
      </c>
      <c r="S1646">
        <v>1515.7085854672716</v>
      </c>
      <c r="T1646">
        <v>5800.0803553838368</v>
      </c>
      <c r="U1646">
        <v>2400.8842739747442</v>
      </c>
      <c r="V1646">
        <v>532.21856659854723</v>
      </c>
      <c r="W1646">
        <v>23.049999713897705</v>
      </c>
      <c r="X1646">
        <v>0.86532498896121979</v>
      </c>
      <c r="Y1646">
        <v>2.0249999761581421</v>
      </c>
      <c r="Z1646">
        <v>688.1375071207683</v>
      </c>
      <c r="AA1646">
        <v>788.98332468668616</v>
      </c>
      <c r="AB1646">
        <v>881.66666158040368</v>
      </c>
      <c r="AC1646">
        <v>1001.4333368937174</v>
      </c>
      <c r="AD1646">
        <v>1196.0208129882813</v>
      </c>
      <c r="AE1646">
        <v>15.726917964489429</v>
      </c>
      <c r="AF1646">
        <v>89.599998474121094</v>
      </c>
      <c r="AG1646">
        <v>8.1899995803833008</v>
      </c>
      <c r="AH1646">
        <v>360</v>
      </c>
      <c r="AI1646">
        <v>21.200000762939453</v>
      </c>
      <c r="AJ1646">
        <v>2.4249999523162842</v>
      </c>
      <c r="AK1646">
        <v>6200</v>
      </c>
      <c r="AL1646">
        <v>78.610619615659388</v>
      </c>
      <c r="AM1646">
        <v>0.73730619736626879</v>
      </c>
      <c r="AN1646">
        <v>4.8821116424571294</v>
      </c>
      <c r="AO1646">
        <v>11.397667102068684</v>
      </c>
      <c r="AP1646">
        <v>1.4597096491110622</v>
      </c>
      <c r="AQ1646">
        <v>307.55318260372377</v>
      </c>
      <c r="AR1646">
        <v>28110.507392724812</v>
      </c>
      <c r="AS1646">
        <v>33897.101199902172</v>
      </c>
      <c r="AT1646">
        <v>480.22071769394535</v>
      </c>
      <c r="AU1646">
        <v>660.05821885494572</v>
      </c>
      <c r="AV1646">
        <v>588.40170860866374</v>
      </c>
      <c r="AW1646">
        <v>592.10277270457902</v>
      </c>
      <c r="AX1646">
        <v>591.16333628129541</v>
      </c>
      <c r="AY1646">
        <v>594.18721860846313</v>
      </c>
      <c r="AZ1646">
        <v>6.6963524894481505</v>
      </c>
      <c r="BA1646">
        <v>-7.0202882466532186</v>
      </c>
      <c r="BB1646">
        <v>72.382328786206145</v>
      </c>
      <c r="BC1646">
        <v>932.48480443463507</v>
      </c>
      <c r="BD1646">
        <v>7800.2840776095181</v>
      </c>
      <c r="BE1646" s="33">
        <v>0.12280000001192093</v>
      </c>
      <c r="BF1646" s="33"/>
    </row>
    <row r="1647" spans="3:58" x14ac:dyDescent="0.3">
      <c r="C1647" s="34">
        <v>44376</v>
      </c>
      <c r="D1647">
        <v>15999.461261410794</v>
      </c>
      <c r="E1647">
        <v>177.95342107360571</v>
      </c>
      <c r="F1647">
        <v>640.290487381052</v>
      </c>
      <c r="G1647">
        <v>986.22819693498661</v>
      </c>
      <c r="H1647">
        <v>1339.7685874711981</v>
      </c>
      <c r="I1647">
        <v>776.36742885027911</v>
      </c>
      <c r="J1647">
        <v>1.9219216550900187</v>
      </c>
      <c r="K1647">
        <v>286.24967830154327</v>
      </c>
      <c r="L1647">
        <v>319.19791631102288</v>
      </c>
      <c r="M1647">
        <v>335.53803003109982</v>
      </c>
      <c r="N1647">
        <v>1341.9765908056113</v>
      </c>
      <c r="O1647">
        <v>16.47389368618791</v>
      </c>
      <c r="P1647">
        <v>12.934912083892184</v>
      </c>
      <c r="Q1647">
        <v>4.1431693590046361</v>
      </c>
      <c r="R1647">
        <v>1129.3770039922852</v>
      </c>
      <c r="S1647">
        <v>1528.4715320142882</v>
      </c>
      <c r="T1647">
        <v>5799.8113583539589</v>
      </c>
      <c r="U1647">
        <v>2400.9351063421341</v>
      </c>
      <c r="V1647">
        <v>539.1520685303185</v>
      </c>
      <c r="W1647">
        <v>23.125000476837158</v>
      </c>
      <c r="X1647">
        <v>0.8831000030040741</v>
      </c>
      <c r="Y1647">
        <v>1.9600000381469727</v>
      </c>
      <c r="Z1647">
        <v>687.58036077590214</v>
      </c>
      <c r="AA1647">
        <v>789.38332294282463</v>
      </c>
      <c r="AB1647">
        <v>882.4666580926804</v>
      </c>
      <c r="AC1647">
        <v>1002.6904780069987</v>
      </c>
      <c r="AD1647">
        <v>1199.292227608817</v>
      </c>
      <c r="AE1647">
        <v>14.836466283229685</v>
      </c>
      <c r="AF1647">
        <v>89.599998474121094</v>
      </c>
      <c r="AG1647">
        <v>8.1899995803833008</v>
      </c>
      <c r="AH1647">
        <v>360</v>
      </c>
      <c r="AI1647">
        <v>21.200000762939453</v>
      </c>
      <c r="AJ1647">
        <v>1.5</v>
      </c>
      <c r="AK1647">
        <v>6200</v>
      </c>
      <c r="AL1647">
        <v>84.157624979262124</v>
      </c>
      <c r="AM1647">
        <v>0.48846097972371327</v>
      </c>
      <c r="AN1647">
        <v>5.301357094875514</v>
      </c>
      <c r="AO1647">
        <v>5.0026841905602151</v>
      </c>
      <c r="AP1647">
        <v>2.3738725016821705</v>
      </c>
      <c r="AQ1647">
        <v>113.22722789330732</v>
      </c>
      <c r="AR1647">
        <v>27889.872598963153</v>
      </c>
      <c r="AS1647">
        <v>33293.039672459163</v>
      </c>
      <c r="AT1647">
        <v>473.6508510862302</v>
      </c>
      <c r="AU1647">
        <v>659.92929703439881</v>
      </c>
      <c r="AV1647">
        <v>584.85752866723908</v>
      </c>
      <c r="AW1647">
        <v>590.46125823354998</v>
      </c>
      <c r="AX1647">
        <v>589.84979954367054</v>
      </c>
      <c r="AY1647">
        <v>591.6360679615068</v>
      </c>
      <c r="AZ1647">
        <v>6.2122639445549837</v>
      </c>
      <c r="BA1647">
        <v>-6.8175034668374943</v>
      </c>
      <c r="BB1647">
        <v>71.968568305221552</v>
      </c>
      <c r="BC1647">
        <v>1076.1329516519208</v>
      </c>
      <c r="BD1647">
        <v>7799.4845501682448</v>
      </c>
      <c r="BE1647" s="33">
        <v>0.12280000001192093</v>
      </c>
      <c r="BF1647" s="33"/>
    </row>
    <row r="1648" spans="3:58" x14ac:dyDescent="0.3">
      <c r="C1648" s="34">
        <v>44377</v>
      </c>
      <c r="D1648">
        <v>16000.161152686049</v>
      </c>
      <c r="E1648">
        <v>178.73711935112655</v>
      </c>
      <c r="F1648">
        <v>640.56973324826367</v>
      </c>
      <c r="G1648">
        <v>985.98171689590038</v>
      </c>
      <c r="H1648">
        <v>1339.9024269740726</v>
      </c>
      <c r="I1648">
        <v>775.07704138607266</v>
      </c>
      <c r="J1648">
        <v>1.5782760264475453</v>
      </c>
      <c r="K1648">
        <v>286.25507500337193</v>
      </c>
      <c r="L1648">
        <v>321.27053179646111</v>
      </c>
      <c r="M1648">
        <v>337.44437349823932</v>
      </c>
      <c r="N1648">
        <v>1342.481942122522</v>
      </c>
      <c r="O1648">
        <v>16.479322373514623</v>
      </c>
      <c r="P1648">
        <v>12.943395221009858</v>
      </c>
      <c r="Q1648">
        <v>4.2263783533022901</v>
      </c>
      <c r="R1648">
        <v>1110.7659248575917</v>
      </c>
      <c r="S1648">
        <v>1521.1159932201695</v>
      </c>
      <c r="T1648">
        <v>5800.0327521585896</v>
      </c>
      <c r="U1648">
        <v>2400.5059118045656</v>
      </c>
      <c r="V1648">
        <v>539.12300789800634</v>
      </c>
      <c r="W1648">
        <v>23.274999618530273</v>
      </c>
      <c r="X1648">
        <v>0.89445002377033234</v>
      </c>
      <c r="Y1648">
        <v>1.9700000286102295</v>
      </c>
      <c r="Z1648">
        <v>686.85065738738535</v>
      </c>
      <c r="AA1648">
        <v>789.56424914466015</v>
      </c>
      <c r="AB1648">
        <v>882.98456153415486</v>
      </c>
      <c r="AC1648">
        <v>1003.5920013775901</v>
      </c>
      <c r="AD1648">
        <v>1201.8239006163581</v>
      </c>
      <c r="AE1648">
        <v>13.640969818190388</v>
      </c>
      <c r="AF1648">
        <v>89.599998474121094</v>
      </c>
      <c r="AG1648">
        <v>10.064999580383301</v>
      </c>
      <c r="AH1648">
        <v>341.84999084472656</v>
      </c>
      <c r="AI1648">
        <v>21.200000762939453</v>
      </c>
      <c r="AJ1648">
        <v>1.125</v>
      </c>
      <c r="AK1648">
        <v>6200</v>
      </c>
      <c r="AL1648">
        <v>79.536263499835442</v>
      </c>
      <c r="AM1648">
        <v>0.75785593081911551</v>
      </c>
      <c r="AN1648">
        <v>7.5817480917182074</v>
      </c>
      <c r="AO1648">
        <v>11.429474764011941</v>
      </c>
      <c r="AP1648">
        <v>0.24486741827269118</v>
      </c>
      <c r="AQ1648">
        <v>135.31547782306853</v>
      </c>
      <c r="AR1648">
        <v>27892.054930824903</v>
      </c>
      <c r="AS1648">
        <v>33098.578455847935</v>
      </c>
      <c r="AT1648">
        <v>474.77182530115459</v>
      </c>
      <c r="AU1648">
        <v>660.02188886498334</v>
      </c>
      <c r="AV1648">
        <v>585.28310154975406</v>
      </c>
      <c r="AW1648">
        <v>591.13571736082281</v>
      </c>
      <c r="AX1648">
        <v>590.55293920655527</v>
      </c>
      <c r="AY1648">
        <v>592.11417686691846</v>
      </c>
      <c r="AZ1648">
        <v>6.1739496016130619</v>
      </c>
      <c r="BA1648">
        <v>-6.7539978189501104</v>
      </c>
      <c r="BB1648">
        <v>73.824356969500386</v>
      </c>
      <c r="BC1648">
        <v>1045.8220926848232</v>
      </c>
      <c r="BD1648">
        <v>7799.691401099989</v>
      </c>
      <c r="BE1648" s="33">
        <v>0.12280000001192093</v>
      </c>
      <c r="BF1648" s="33"/>
    </row>
    <row r="1649" spans="3:58" x14ac:dyDescent="0.3">
      <c r="C1649" s="34">
        <v>44378</v>
      </c>
      <c r="D1649">
        <v>16000.051947126711</v>
      </c>
      <c r="E1649">
        <v>181.01263529567836</v>
      </c>
      <c r="F1649">
        <v>640.39494351789108</v>
      </c>
      <c r="G1649">
        <v>985.71615673775409</v>
      </c>
      <c r="H1649">
        <v>1339.8488259041644</v>
      </c>
      <c r="I1649">
        <v>775.47844461407317</v>
      </c>
      <c r="J1649">
        <v>2.2057348119891667</v>
      </c>
      <c r="K1649">
        <v>291.56866798377774</v>
      </c>
      <c r="L1649">
        <v>325.43460182113222</v>
      </c>
      <c r="M1649">
        <v>343.03747976965514</v>
      </c>
      <c r="N1649">
        <v>1343.7638621195451</v>
      </c>
      <c r="O1649">
        <v>16.276671202658104</v>
      </c>
      <c r="P1649">
        <v>12.733624603294491</v>
      </c>
      <c r="Q1649">
        <v>4.2605672380694397</v>
      </c>
      <c r="R1649">
        <v>1094.6266229476118</v>
      </c>
      <c r="S1649">
        <v>1528.6445013298674</v>
      </c>
      <c r="T1649">
        <v>5799.8835115937518</v>
      </c>
      <c r="U1649">
        <v>2399.6870838319005</v>
      </c>
      <c r="V1649">
        <v>551.80952981038297</v>
      </c>
      <c r="W1649">
        <v>23.674999237060547</v>
      </c>
      <c r="X1649">
        <v>0.87897501885890961</v>
      </c>
      <c r="Y1649">
        <v>1.882500022649765</v>
      </c>
      <c r="Z1649">
        <v>684.89166332426521</v>
      </c>
      <c r="AA1649">
        <v>788.18451327369326</v>
      </c>
      <c r="AB1649">
        <v>881.49284326462521</v>
      </c>
      <c r="AC1649">
        <v>1001.9601157052177</v>
      </c>
      <c r="AD1649">
        <v>1199.0856788271949</v>
      </c>
      <c r="AE1649">
        <v>12.284102807645702</v>
      </c>
      <c r="AF1649">
        <v>89.599998474121094</v>
      </c>
      <c r="AG1649">
        <v>10.674999952316284</v>
      </c>
      <c r="AH1649">
        <v>336.92498779296875</v>
      </c>
      <c r="AI1649">
        <v>21.200000762939453</v>
      </c>
      <c r="AJ1649">
        <v>1</v>
      </c>
      <c r="AK1649">
        <v>6200</v>
      </c>
      <c r="AL1649">
        <v>78.282992856058044</v>
      </c>
      <c r="AM1649">
        <v>0.84053171385403957</v>
      </c>
      <c r="AN1649">
        <v>6.3428038450080955</v>
      </c>
      <c r="AO1649">
        <v>13.997107758180974</v>
      </c>
      <c r="AP1649">
        <v>4.0181429808540052E-2</v>
      </c>
      <c r="AQ1649">
        <v>247.30492170980963</v>
      </c>
      <c r="AR1649">
        <v>27819.798006024404</v>
      </c>
      <c r="AS1649">
        <v>32923.161109464818</v>
      </c>
      <c r="AT1649">
        <v>475.0522069420274</v>
      </c>
      <c r="AU1649">
        <v>659.99724406845337</v>
      </c>
      <c r="AV1649">
        <v>584.09394055672806</v>
      </c>
      <c r="AW1649">
        <v>591.05284219251689</v>
      </c>
      <c r="AX1649">
        <v>590.55425544872082</v>
      </c>
      <c r="AY1649">
        <v>591.47501389935246</v>
      </c>
      <c r="AZ1649">
        <v>6.156177934693785</v>
      </c>
      <c r="BA1649">
        <v>-6.7051749498370246</v>
      </c>
      <c r="BB1649">
        <v>77.221089573730268</v>
      </c>
      <c r="BC1649">
        <v>1043.3102184046145</v>
      </c>
      <c r="BD1649">
        <v>7799.9480712998193</v>
      </c>
      <c r="BE1649" s="33">
        <v>0.12280000001192093</v>
      </c>
      <c r="BF1649" s="33"/>
    </row>
    <row r="1650" spans="3:58" x14ac:dyDescent="0.3">
      <c r="C1650" s="34">
        <v>44379</v>
      </c>
      <c r="D1650">
        <v>15999.966350805564</v>
      </c>
      <c r="E1650">
        <v>181.22242628335385</v>
      </c>
      <c r="F1650">
        <v>640.13946370192798</v>
      </c>
      <c r="G1650">
        <v>986.39389462852682</v>
      </c>
      <c r="H1650">
        <v>1339.8528993584039</v>
      </c>
      <c r="I1650">
        <v>773.2297207061772</v>
      </c>
      <c r="J1650">
        <v>2.2021229791664654</v>
      </c>
      <c r="K1650">
        <v>293.44870973131583</v>
      </c>
      <c r="L1650">
        <v>325.79533472147477</v>
      </c>
      <c r="M1650">
        <v>341.59487800952752</v>
      </c>
      <c r="N1650">
        <v>1345.9831394016471</v>
      </c>
      <c r="O1650">
        <v>16.253162424465337</v>
      </c>
      <c r="P1650">
        <v>12.721464225496279</v>
      </c>
      <c r="Q1650">
        <v>4.1281202354473656</v>
      </c>
      <c r="R1650">
        <v>1056.983431307887</v>
      </c>
      <c r="S1650">
        <v>1522.9378063730676</v>
      </c>
      <c r="T1650">
        <v>5799.9674067215792</v>
      </c>
      <c r="U1650">
        <v>2399.3529027937984</v>
      </c>
      <c r="V1650">
        <v>526.82688135512444</v>
      </c>
      <c r="W1650">
        <v>23.650000095367432</v>
      </c>
      <c r="X1650">
        <v>0.84697498381137848</v>
      </c>
      <c r="Y1650">
        <v>1.8425000309944153</v>
      </c>
      <c r="Z1650">
        <v>682.69165983654204</v>
      </c>
      <c r="AA1650">
        <v>786.49880073184056</v>
      </c>
      <c r="AB1650">
        <v>879.60712723504946</v>
      </c>
      <c r="AC1650">
        <v>999.83154078892289</v>
      </c>
      <c r="AD1650">
        <v>1195.3142642066591</v>
      </c>
      <c r="AE1650">
        <v>12.106139375867819</v>
      </c>
      <c r="AF1650">
        <v>89.599998474121094</v>
      </c>
      <c r="AG1650">
        <v>10.670000076293945</v>
      </c>
      <c r="AH1650">
        <v>337.29998779296875</v>
      </c>
      <c r="AI1650">
        <v>21.200000762939453</v>
      </c>
      <c r="AJ1650">
        <v>1.1500000357627869</v>
      </c>
      <c r="AK1650">
        <v>6200</v>
      </c>
      <c r="AL1650">
        <v>78.872801931831759</v>
      </c>
      <c r="AM1650">
        <v>0.81413967787347841</v>
      </c>
      <c r="AN1650">
        <v>6.2049003616656613</v>
      </c>
      <c r="AO1650">
        <v>13.659304599893233</v>
      </c>
      <c r="AP1650">
        <v>3.5297795455505113E-2</v>
      </c>
      <c r="AQ1650">
        <v>108.77118184706407</v>
      </c>
      <c r="AR1650">
        <v>27805.697163760564</v>
      </c>
      <c r="AS1650">
        <v>33349.550561032593</v>
      </c>
      <c r="AT1650">
        <v>473.95365459691124</v>
      </c>
      <c r="AU1650">
        <v>659.97581022538884</v>
      </c>
      <c r="AV1650">
        <v>583.25851349550726</v>
      </c>
      <c r="AW1650">
        <v>589.82134253710126</v>
      </c>
      <c r="AX1650">
        <v>589.12616656913644</v>
      </c>
      <c r="AY1650">
        <v>590.59450236206681</v>
      </c>
      <c r="AZ1650">
        <v>6.0637085858601028</v>
      </c>
      <c r="BA1650">
        <v>-6.5888609932609459</v>
      </c>
      <c r="BB1650">
        <v>77.508821258313617</v>
      </c>
      <c r="BC1650">
        <v>1006.2625152343501</v>
      </c>
      <c r="BD1650">
        <v>7800.0933180648308</v>
      </c>
      <c r="BE1650" s="33">
        <v>0.12280000001192093</v>
      </c>
      <c r="BF1650" s="33"/>
    </row>
    <row r="1651" spans="3:58" x14ac:dyDescent="0.3">
      <c r="C1651" s="34">
        <v>44380</v>
      </c>
      <c r="D1651">
        <v>16047.403195499264</v>
      </c>
      <c r="E1651">
        <v>179.46513495053043</v>
      </c>
      <c r="F1651">
        <v>640.46178442570988</v>
      </c>
      <c r="G1651">
        <v>986.31379139232831</v>
      </c>
      <c r="H1651">
        <v>1339.7151013460366</v>
      </c>
      <c r="I1651">
        <v>770.60687906556655</v>
      </c>
      <c r="J1651">
        <v>2.1880032339242348</v>
      </c>
      <c r="K1651">
        <v>284.99558190531218</v>
      </c>
      <c r="L1651">
        <v>318.03122796669561</v>
      </c>
      <c r="M1651">
        <v>336.77280470545821</v>
      </c>
      <c r="N1651">
        <v>1345.1692907877537</v>
      </c>
      <c r="O1651">
        <v>16.371830578528744</v>
      </c>
      <c r="P1651">
        <v>12.832452467654091</v>
      </c>
      <c r="Q1651">
        <v>4.1690838622347091</v>
      </c>
      <c r="R1651">
        <v>1084.5540821294223</v>
      </c>
      <c r="S1651">
        <v>1505.3497553296852</v>
      </c>
      <c r="T1651">
        <v>5799.8079946973448</v>
      </c>
      <c r="U1651">
        <v>2400.471458785903</v>
      </c>
      <c r="V1651">
        <v>539.64632290276143</v>
      </c>
      <c r="W1651">
        <v>23.074999809265137</v>
      </c>
      <c r="X1651">
        <v>0.81555001437664032</v>
      </c>
      <c r="Y1651">
        <v>1.7650000154972076</v>
      </c>
      <c r="Z1651">
        <v>680.49165634881888</v>
      </c>
      <c r="AA1651">
        <v>784.81308818998787</v>
      </c>
      <c r="AB1651">
        <v>877.72141120547337</v>
      </c>
      <c r="AC1651">
        <v>997.70296587262817</v>
      </c>
      <c r="AD1651">
        <v>1191.5428495861236</v>
      </c>
      <c r="AE1651">
        <v>1831.8267568788433</v>
      </c>
      <c r="AF1651">
        <v>89.599998474121094</v>
      </c>
      <c r="AG1651">
        <v>10.670000076293945</v>
      </c>
      <c r="AH1651">
        <v>337.29998779296875</v>
      </c>
      <c r="AI1651">
        <v>18.883334000905354</v>
      </c>
      <c r="AJ1651">
        <v>1.2000000476837158</v>
      </c>
      <c r="AK1651">
        <v>6200</v>
      </c>
      <c r="AL1651">
        <v>79.004467891550519</v>
      </c>
      <c r="AM1651">
        <v>0.81369477173999694</v>
      </c>
      <c r="AN1651">
        <v>6.1919022790537994</v>
      </c>
      <c r="AO1651">
        <v>13.54540511941449</v>
      </c>
      <c r="AP1651">
        <v>3.484067189068811E-2</v>
      </c>
      <c r="AQ1651">
        <v>110.07013544030298</v>
      </c>
      <c r="AR1651">
        <v>32987.674931887166</v>
      </c>
      <c r="AS1651">
        <v>33349.802123551934</v>
      </c>
      <c r="AT1651">
        <v>473.09035567711487</v>
      </c>
      <c r="AU1651">
        <v>659.94260287689463</v>
      </c>
      <c r="AV1651">
        <v>584.45648217207872</v>
      </c>
      <c r="AW1651">
        <v>590.58206010079903</v>
      </c>
      <c r="AX1651">
        <v>590.09899016296777</v>
      </c>
      <c r="AY1651">
        <v>591.36801238200326</v>
      </c>
      <c r="AZ1651">
        <v>5.994725328501147</v>
      </c>
      <c r="BA1651">
        <v>-6.9442596106399721</v>
      </c>
      <c r="BB1651">
        <v>70.603103528517948</v>
      </c>
      <c r="BC1651">
        <v>1127.5686773605421</v>
      </c>
      <c r="BD1651">
        <v>7800.2117959167308</v>
      </c>
      <c r="BE1651" s="33">
        <v>0.12280000001192093</v>
      </c>
      <c r="BF1651" s="33"/>
    </row>
    <row r="1652" spans="3:58" x14ac:dyDescent="0.3">
      <c r="C1652" s="34">
        <v>44381</v>
      </c>
      <c r="D1652">
        <v>19071.677947770411</v>
      </c>
      <c r="E1652">
        <v>181.90889709926054</v>
      </c>
      <c r="F1652">
        <v>641.19265941528988</v>
      </c>
      <c r="G1652">
        <v>991.21240618793411</v>
      </c>
      <c r="H1652">
        <v>1340.0175626259379</v>
      </c>
      <c r="I1652">
        <v>743.24810108353233</v>
      </c>
      <c r="J1652">
        <v>2.1607107975829098</v>
      </c>
      <c r="K1652">
        <v>300.88861329008552</v>
      </c>
      <c r="L1652">
        <v>347.98093070670296</v>
      </c>
      <c r="M1652">
        <v>347.0103372742654</v>
      </c>
      <c r="N1652">
        <v>1340.2723906070787</v>
      </c>
      <c r="O1652">
        <v>18.255558369284945</v>
      </c>
      <c r="P1652">
        <v>14.359864072374117</v>
      </c>
      <c r="Q1652">
        <v>3.8530281992738917</v>
      </c>
      <c r="R1652">
        <v>1081.4560118590587</v>
      </c>
      <c r="S1652">
        <v>1505.3755610742587</v>
      </c>
      <c r="T1652">
        <v>5799.8555043382703</v>
      </c>
      <c r="U1652">
        <v>2400.7357895814089</v>
      </c>
      <c r="V1652">
        <v>532.9185099014303</v>
      </c>
      <c r="W1652">
        <v>23.050000190734863</v>
      </c>
      <c r="X1652">
        <v>0.76352502405643463</v>
      </c>
      <c r="Y1652">
        <v>1.8000000417232513</v>
      </c>
      <c r="Z1652">
        <v>678.2916528610956</v>
      </c>
      <c r="AA1652">
        <v>783.1273756481354</v>
      </c>
      <c r="AB1652">
        <v>875.8356951758974</v>
      </c>
      <c r="AC1652">
        <v>995.57439095633367</v>
      </c>
      <c r="AD1652">
        <v>1187.7714349655878</v>
      </c>
      <c r="AE1652">
        <v>12289.319613342672</v>
      </c>
      <c r="AF1652">
        <v>87.349998474121094</v>
      </c>
      <c r="AG1652">
        <v>8.5999999046325684</v>
      </c>
      <c r="AH1652">
        <v>348.69999694824219</v>
      </c>
      <c r="AI1652">
        <v>11.024999936421713</v>
      </c>
      <c r="AJ1652">
        <v>1.2000000476837158</v>
      </c>
      <c r="AK1652">
        <v>6200</v>
      </c>
      <c r="AL1652">
        <v>79.236758354432396</v>
      </c>
      <c r="AM1652">
        <v>0.81659446538183589</v>
      </c>
      <c r="AN1652">
        <v>6.1659388255607039</v>
      </c>
      <c r="AO1652">
        <v>13.321873745397111</v>
      </c>
      <c r="AP1652">
        <v>3.6153210133763783E-2</v>
      </c>
      <c r="AQ1652">
        <v>97.947954204347781</v>
      </c>
      <c r="AR1652">
        <v>35925.622524256716</v>
      </c>
      <c r="AS1652">
        <v>34378.495951457182</v>
      </c>
      <c r="AT1652">
        <v>491.52545909771203</v>
      </c>
      <c r="AU1652">
        <v>654.70740268973691</v>
      </c>
      <c r="AV1652">
        <v>592.87981415324634</v>
      </c>
      <c r="AW1652">
        <v>599.31776233127528</v>
      </c>
      <c r="AX1652">
        <v>598.71782240861182</v>
      </c>
      <c r="AY1652">
        <v>600.27938912889942</v>
      </c>
      <c r="AZ1652">
        <v>4.8976015757587561</v>
      </c>
      <c r="BA1652">
        <v>-6.663126559170566</v>
      </c>
      <c r="BB1652">
        <v>77.319013832594422</v>
      </c>
      <c r="BC1652">
        <v>1140.1747288656845</v>
      </c>
      <c r="BD1652">
        <v>7800.1960290831339</v>
      </c>
      <c r="BE1652" s="33">
        <v>0.11641250054041545</v>
      </c>
      <c r="BF1652" s="33"/>
    </row>
    <row r="1653" spans="3:58" x14ac:dyDescent="0.3">
      <c r="C1653" s="34">
        <v>44382</v>
      </c>
      <c r="D1653">
        <v>19938.384702223651</v>
      </c>
      <c r="E1653">
        <v>181.91664948656612</v>
      </c>
      <c r="F1653">
        <v>645.0536169191405</v>
      </c>
      <c r="G1653">
        <v>992.94532366679641</v>
      </c>
      <c r="H1653">
        <v>1339.1886641624703</v>
      </c>
      <c r="I1653">
        <v>740.04150560041455</v>
      </c>
      <c r="J1653">
        <v>2.1753179091613264</v>
      </c>
      <c r="K1653">
        <v>303.52823571044132</v>
      </c>
      <c r="L1653">
        <v>353.57036347335242</v>
      </c>
      <c r="M1653">
        <v>347.95307138378524</v>
      </c>
      <c r="N1653">
        <v>1341.005472574092</v>
      </c>
      <c r="O1653">
        <v>18.717945768896872</v>
      </c>
      <c r="P1653">
        <v>14.365890144075403</v>
      </c>
      <c r="Q1653">
        <v>3.9518044409658479</v>
      </c>
      <c r="R1653">
        <v>1061.7611970260348</v>
      </c>
      <c r="S1653">
        <v>1508.6575344909106</v>
      </c>
      <c r="T1653">
        <v>5800.4204129120562</v>
      </c>
      <c r="U1653">
        <v>2400.1258493864848</v>
      </c>
      <c r="V1653">
        <v>536.70255020682805</v>
      </c>
      <c r="W1653">
        <v>22.949999809265137</v>
      </c>
      <c r="X1653">
        <v>0.69687500596046448</v>
      </c>
      <c r="Y1653">
        <v>1.8500000238418579</v>
      </c>
      <c r="Z1653">
        <v>676.09164937337232</v>
      </c>
      <c r="AA1653">
        <v>781.44166310628259</v>
      </c>
      <c r="AB1653">
        <v>873.94997914632165</v>
      </c>
      <c r="AC1653">
        <v>993.44581604003906</v>
      </c>
      <c r="AD1653">
        <v>1184.000020345052</v>
      </c>
      <c r="AE1653">
        <v>12490.500274791977</v>
      </c>
      <c r="AF1653">
        <v>88.849998474121094</v>
      </c>
      <c r="AG1653">
        <v>8.5624997615814209</v>
      </c>
      <c r="AH1653">
        <v>353.54999542236328</v>
      </c>
      <c r="AI1653">
        <v>11.645833412806192</v>
      </c>
      <c r="AJ1653">
        <v>1.2000000476837158</v>
      </c>
      <c r="AK1653">
        <v>6200</v>
      </c>
      <c r="AL1653">
        <v>79.269328728642222</v>
      </c>
      <c r="AM1653">
        <v>0.8245867155246579</v>
      </c>
      <c r="AN1653">
        <v>6.1255116601986419</v>
      </c>
      <c r="AO1653">
        <v>13.327519305578871</v>
      </c>
      <c r="AP1653">
        <v>3.6012203344447491E-2</v>
      </c>
      <c r="AQ1653">
        <v>104.45302971740639</v>
      </c>
      <c r="AR1653">
        <v>35686.576060904066</v>
      </c>
      <c r="AS1653">
        <v>35085.286409473782</v>
      </c>
      <c r="AT1653">
        <v>499.94479986483697</v>
      </c>
      <c r="AU1653">
        <v>655.88584725537771</v>
      </c>
      <c r="AV1653">
        <v>601.90656331354842</v>
      </c>
      <c r="AW1653">
        <v>606.15154520969077</v>
      </c>
      <c r="AX1653">
        <v>605.48628774853864</v>
      </c>
      <c r="AY1653">
        <v>608.05574557170848</v>
      </c>
      <c r="AZ1653">
        <v>5.1311529200865236</v>
      </c>
      <c r="BA1653">
        <v>-6.7818049978721184</v>
      </c>
      <c r="BB1653">
        <v>75.259726327745412</v>
      </c>
      <c r="BC1653">
        <v>1096.1946722787332</v>
      </c>
      <c r="BD1653">
        <v>7800.0186993221769</v>
      </c>
      <c r="BE1653" s="33">
        <v>0.10215416892121236</v>
      </c>
      <c r="BF1653" s="33"/>
    </row>
    <row r="1654" spans="3:58" x14ac:dyDescent="0.3">
      <c r="C1654" s="34">
        <v>44383</v>
      </c>
      <c r="D1654">
        <v>22965.368648699659</v>
      </c>
      <c r="E1654">
        <v>181.22629364900277</v>
      </c>
      <c r="F1654">
        <v>637.83587299507769</v>
      </c>
      <c r="G1654">
        <v>993.3425774866331</v>
      </c>
      <c r="H1654">
        <v>1340.1765160759778</v>
      </c>
      <c r="I1654">
        <v>744.66435027065097</v>
      </c>
      <c r="J1654">
        <v>2.2343017355101731</v>
      </c>
      <c r="K1654">
        <v>307.34277240567809</v>
      </c>
      <c r="L1654">
        <v>363.43528378048268</v>
      </c>
      <c r="M1654">
        <v>355.13921298114781</v>
      </c>
      <c r="N1654">
        <v>1338.186954561733</v>
      </c>
      <c r="O1654">
        <v>20.17984858084267</v>
      </c>
      <c r="P1654">
        <v>15.456005330925313</v>
      </c>
      <c r="Q1654">
        <v>3.6039764288954168</v>
      </c>
      <c r="R1654">
        <v>1058.2449697280585</v>
      </c>
      <c r="S1654">
        <v>1507.2929697863926</v>
      </c>
      <c r="T1654">
        <v>5799.5160201577437</v>
      </c>
      <c r="U1654">
        <v>2398.6776401423226</v>
      </c>
      <c r="V1654">
        <v>560.06508403942019</v>
      </c>
      <c r="W1654">
        <v>23.050000190734863</v>
      </c>
      <c r="X1654">
        <v>0.66872498393058777</v>
      </c>
      <c r="Y1654">
        <v>1.8600000143051147</v>
      </c>
      <c r="Z1654">
        <v>673.89164588564927</v>
      </c>
      <c r="AA1654">
        <v>779.7559505644299</v>
      </c>
      <c r="AB1654">
        <v>872.06426311674568</v>
      </c>
      <c r="AC1654">
        <v>991.31724112374445</v>
      </c>
      <c r="AD1654">
        <v>1180.2286057245165</v>
      </c>
      <c r="AE1654">
        <v>14342.332547489061</v>
      </c>
      <c r="AF1654">
        <v>90.349998474121094</v>
      </c>
      <c r="AG1654">
        <v>8.7950000762939453</v>
      </c>
      <c r="AH1654">
        <v>351.57498931884766</v>
      </c>
      <c r="AI1654">
        <v>13.429166952768961</v>
      </c>
      <c r="AJ1654">
        <v>1.2000000476837158</v>
      </c>
      <c r="AK1654">
        <v>6200</v>
      </c>
      <c r="AL1654">
        <v>79.215552499410364</v>
      </c>
      <c r="AM1654">
        <v>0.81312700586497688</v>
      </c>
      <c r="AN1654">
        <v>6.0385892433334369</v>
      </c>
      <c r="AO1654">
        <v>13.49183979741991</v>
      </c>
      <c r="AP1654">
        <v>3.373468154173237E-2</v>
      </c>
      <c r="AQ1654">
        <v>99.342800920109411</v>
      </c>
      <c r="AR1654">
        <v>39086.277153154093</v>
      </c>
      <c r="AS1654">
        <v>37047.67325793059</v>
      </c>
      <c r="AT1654">
        <v>504.83288549043965</v>
      </c>
      <c r="AU1654">
        <v>643.90155157562469</v>
      </c>
      <c r="AV1654">
        <v>606.04976223050255</v>
      </c>
      <c r="AW1654">
        <v>609.8703937006145</v>
      </c>
      <c r="AX1654">
        <v>609.1933597905462</v>
      </c>
      <c r="AY1654">
        <v>611.77623283495018</v>
      </c>
      <c r="AZ1654">
        <v>4.7433154255155641</v>
      </c>
      <c r="BA1654">
        <v>-6.7725339493083005</v>
      </c>
      <c r="BB1654">
        <v>75.805250670530157</v>
      </c>
      <c r="BC1654">
        <v>1021.5699795506586</v>
      </c>
      <c r="BD1654">
        <v>7799.2139192587429</v>
      </c>
      <c r="BE1654" s="33">
        <v>9.28416686753432E-2</v>
      </c>
      <c r="BF1654" s="33"/>
    </row>
    <row r="1655" spans="3:58" x14ac:dyDescent="0.3">
      <c r="C1655" s="34">
        <v>44384</v>
      </c>
      <c r="D1655">
        <v>23010.061602999187</v>
      </c>
      <c r="E1655">
        <v>182.56041686005818</v>
      </c>
      <c r="F1655">
        <v>628.9694533419879</v>
      </c>
      <c r="G1655">
        <v>993.24370156014527</v>
      </c>
      <c r="H1655">
        <v>1339.4639781018418</v>
      </c>
      <c r="I1655">
        <v>746.0624723788859</v>
      </c>
      <c r="J1655">
        <v>2.2941365507526554</v>
      </c>
      <c r="K1655">
        <v>311.42832613611233</v>
      </c>
      <c r="L1655">
        <v>370.30605203612038</v>
      </c>
      <c r="M1655">
        <v>357.50938888834628</v>
      </c>
      <c r="N1655">
        <v>1338.1871952127105</v>
      </c>
      <c r="O1655">
        <v>20.344702356560084</v>
      </c>
      <c r="P1655">
        <v>15.492858108755303</v>
      </c>
      <c r="Q1655">
        <v>3.6715980979249898</v>
      </c>
      <c r="R1655">
        <v>1037.1162160971617</v>
      </c>
      <c r="S1655">
        <v>1494.015142835342</v>
      </c>
      <c r="T1655">
        <v>5799.9881310700539</v>
      </c>
      <c r="U1655">
        <v>2403.7360916284592</v>
      </c>
      <c r="V1655">
        <v>547.14704518841677</v>
      </c>
      <c r="W1655">
        <v>23.775000095367432</v>
      </c>
      <c r="X1655">
        <v>0.66607500612735748</v>
      </c>
      <c r="Y1655">
        <v>1.8300000429153442</v>
      </c>
      <c r="Z1655">
        <v>671.99924500026395</v>
      </c>
      <c r="AA1655">
        <v>778.28180759672148</v>
      </c>
      <c r="AB1655">
        <v>870.38261509698543</v>
      </c>
      <c r="AC1655">
        <v>989.37923030247771</v>
      </c>
      <c r="AD1655">
        <v>1176.760288738069</v>
      </c>
      <c r="AE1655">
        <v>14446.837129098973</v>
      </c>
      <c r="AF1655">
        <v>90.075000762939453</v>
      </c>
      <c r="AG1655">
        <v>8.8224999904632568</v>
      </c>
      <c r="AH1655">
        <v>352.37499237060547</v>
      </c>
      <c r="AI1655">
        <v>16.354166587193806</v>
      </c>
      <c r="AJ1655">
        <v>4.2750001549720764</v>
      </c>
      <c r="AK1655">
        <v>6200</v>
      </c>
      <c r="AL1655">
        <v>79.112777319658136</v>
      </c>
      <c r="AM1655">
        <v>0.81035008242007445</v>
      </c>
      <c r="AN1655">
        <v>5.9659803925598043</v>
      </c>
      <c r="AO1655">
        <v>13.676611730156477</v>
      </c>
      <c r="AP1655">
        <v>3.3664228345794335E-2</v>
      </c>
      <c r="AQ1655">
        <v>67.311032505197133</v>
      </c>
      <c r="AR1655">
        <v>39532.650308525925</v>
      </c>
      <c r="AS1655">
        <v>34268.54006228676</v>
      </c>
      <c r="AT1655">
        <v>505.30600958709891</v>
      </c>
      <c r="AU1655">
        <v>634.99444106572537</v>
      </c>
      <c r="AV1655">
        <v>589.15891821157743</v>
      </c>
      <c r="AW1655">
        <v>596.30040039356663</v>
      </c>
      <c r="AX1655">
        <v>595.22142886037443</v>
      </c>
      <c r="AY1655">
        <v>597.63739251790935</v>
      </c>
      <c r="AZ1655">
        <v>4.3049001215114533</v>
      </c>
      <c r="BA1655">
        <v>-6.7091032678190112</v>
      </c>
      <c r="BB1655">
        <v>76.170438111797424</v>
      </c>
      <c r="BC1655">
        <v>1018.8651206447236</v>
      </c>
      <c r="BD1655">
        <v>7798.0670686146614</v>
      </c>
      <c r="BE1655" s="33">
        <v>9.165833269556363E-2</v>
      </c>
      <c r="BF1655" s="33"/>
    </row>
    <row r="1656" spans="3:58" x14ac:dyDescent="0.3">
      <c r="C1656" s="34">
        <v>44385</v>
      </c>
      <c r="D1656">
        <v>23043.800802306185</v>
      </c>
      <c r="E1656">
        <v>184.00726348410734</v>
      </c>
      <c r="F1656">
        <v>627.29548258329385</v>
      </c>
      <c r="G1656">
        <v>992.82101906081243</v>
      </c>
      <c r="H1656">
        <v>1340.040215522984</v>
      </c>
      <c r="I1656">
        <v>744.1608665318364</v>
      </c>
      <c r="J1656">
        <v>2.3064698707456297</v>
      </c>
      <c r="K1656">
        <v>314.16992393106142</v>
      </c>
      <c r="L1656">
        <v>374.73784950639589</v>
      </c>
      <c r="M1656">
        <v>362.14943467211776</v>
      </c>
      <c r="N1656">
        <v>1340.290914199511</v>
      </c>
      <c r="O1656">
        <v>20.42748580144773</v>
      </c>
      <c r="P1656">
        <v>15.59680818644822</v>
      </c>
      <c r="Q1656">
        <v>3.6635466336289002</v>
      </c>
      <c r="R1656">
        <v>1033.1320107495358</v>
      </c>
      <c r="S1656">
        <v>1520.9411690929294</v>
      </c>
      <c r="T1656">
        <v>5799.9393161030694</v>
      </c>
      <c r="U1656">
        <v>2399.788722512907</v>
      </c>
      <c r="V1656">
        <v>546.44908493326307</v>
      </c>
      <c r="W1656">
        <v>24.375</v>
      </c>
      <c r="X1656">
        <v>0.68552501499652863</v>
      </c>
      <c r="Y1656">
        <v>1.7750000059604645</v>
      </c>
      <c r="Z1656">
        <v>672.29819488525391</v>
      </c>
      <c r="AA1656">
        <v>778.31487928118042</v>
      </c>
      <c r="AB1656">
        <v>870.15474083310085</v>
      </c>
      <c r="AC1656">
        <v>988.79879179454974</v>
      </c>
      <c r="AD1656">
        <v>1175.4512292771112</v>
      </c>
      <c r="AE1656">
        <v>14461.242104418847</v>
      </c>
      <c r="AF1656">
        <v>90.200002670288086</v>
      </c>
      <c r="AG1656">
        <v>8.6275002956390381</v>
      </c>
      <c r="AH1656">
        <v>355.30000305175781</v>
      </c>
      <c r="AI1656">
        <v>18.829166491826374</v>
      </c>
      <c r="AJ1656">
        <v>5.3000001907348633</v>
      </c>
      <c r="AK1656">
        <v>6200</v>
      </c>
      <c r="AL1656">
        <v>79.031043403067841</v>
      </c>
      <c r="AM1656">
        <v>0.8091140444040692</v>
      </c>
      <c r="AN1656">
        <v>5.9702261130910985</v>
      </c>
      <c r="AO1656">
        <v>13.767177004141349</v>
      </c>
      <c r="AP1656">
        <v>3.2472426481751922E-2</v>
      </c>
      <c r="AQ1656">
        <v>103.45565601474213</v>
      </c>
      <c r="AR1656">
        <v>39567.768117450512</v>
      </c>
      <c r="AS1656">
        <v>34098.199701902951</v>
      </c>
      <c r="AT1656">
        <v>504.84078382696907</v>
      </c>
      <c r="AU1656">
        <v>633.10996864887591</v>
      </c>
      <c r="AV1656">
        <v>581.63114854807861</v>
      </c>
      <c r="AW1656">
        <v>590.02029546550352</v>
      </c>
      <c r="AX1656">
        <v>588.90240735794077</v>
      </c>
      <c r="AY1656">
        <v>591.00286159884172</v>
      </c>
      <c r="AZ1656">
        <v>3.8431185998943977</v>
      </c>
      <c r="BA1656">
        <v>-6.8114230834795055</v>
      </c>
      <c r="BB1656">
        <v>78.580036293317221</v>
      </c>
      <c r="BC1656">
        <v>998.53225248177466</v>
      </c>
      <c r="BD1656">
        <v>7800.0564469402616</v>
      </c>
      <c r="BE1656" s="33">
        <v>9.5379168167710304E-2</v>
      </c>
      <c r="BF1656" s="33"/>
    </row>
    <row r="1657" spans="3:58" x14ac:dyDescent="0.3">
      <c r="C1657" s="34">
        <v>44386</v>
      </c>
      <c r="D1657">
        <v>23201.507726841894</v>
      </c>
      <c r="E1657">
        <v>182.4552359117454</v>
      </c>
      <c r="F1657">
        <v>638.09678356328698</v>
      </c>
      <c r="G1657">
        <v>992.94249165943359</v>
      </c>
      <c r="H1657">
        <v>1340.0886954588077</v>
      </c>
      <c r="I1657">
        <v>739.53165946977526</v>
      </c>
      <c r="J1657">
        <v>2.2999014051232876</v>
      </c>
      <c r="K1657">
        <v>311.84512627614436</v>
      </c>
      <c r="L1657">
        <v>372.91866164846891</v>
      </c>
      <c r="M1657">
        <v>361.69920273851369</v>
      </c>
      <c r="N1657">
        <v>1339.9338966721934</v>
      </c>
      <c r="O1657">
        <v>20.505641232211406</v>
      </c>
      <c r="P1657">
        <v>15.676637446011222</v>
      </c>
      <c r="Q1657">
        <v>3.8140849290340446</v>
      </c>
      <c r="R1657">
        <v>1016.5951814848972</v>
      </c>
      <c r="S1657">
        <v>1516.4333100705742</v>
      </c>
      <c r="T1657">
        <v>5799.9204783551722</v>
      </c>
      <c r="U1657">
        <v>2400.6595832920539</v>
      </c>
      <c r="V1657">
        <v>535.05152867134018</v>
      </c>
      <c r="W1657">
        <v>23.97499942779541</v>
      </c>
      <c r="X1657">
        <v>0.70532500743865967</v>
      </c>
      <c r="Y1657">
        <v>1.7899999618530273</v>
      </c>
      <c r="Z1657">
        <v>673.02677154541016</v>
      </c>
      <c r="AA1657">
        <v>778.64344896588989</v>
      </c>
      <c r="AB1657">
        <v>870.2118871779669</v>
      </c>
      <c r="AC1657">
        <v>988.48451305571052</v>
      </c>
      <c r="AD1657">
        <v>1174.5655045282274</v>
      </c>
      <c r="AE1657">
        <v>14554.101349685703</v>
      </c>
      <c r="AF1657">
        <v>90.375001907348633</v>
      </c>
      <c r="AG1657">
        <v>8.6274998188018799</v>
      </c>
      <c r="AH1657">
        <v>355.80001068115234</v>
      </c>
      <c r="AI1657">
        <v>20.279167016347248</v>
      </c>
      <c r="AJ1657">
        <v>2.675000011920929</v>
      </c>
      <c r="AK1657">
        <v>6200</v>
      </c>
      <c r="AL1657">
        <v>79.089583471670025</v>
      </c>
      <c r="AM1657">
        <v>0.81767561441082171</v>
      </c>
      <c r="AN1657">
        <v>5.9612654113836578</v>
      </c>
      <c r="AO1657">
        <v>13.708293062942687</v>
      </c>
      <c r="AP1657">
        <v>3.5030523835428942E-2</v>
      </c>
      <c r="AQ1657">
        <v>111.56304239452751</v>
      </c>
      <c r="AR1657">
        <v>39398.343775984482</v>
      </c>
      <c r="AS1657">
        <v>37446.69881551835</v>
      </c>
      <c r="AT1657">
        <v>503.67778379330093</v>
      </c>
      <c r="AU1657">
        <v>644.09548146100167</v>
      </c>
      <c r="AV1657">
        <v>597.24110611740173</v>
      </c>
      <c r="AW1657">
        <v>602.77246848269522</v>
      </c>
      <c r="AX1657">
        <v>602.21882367929538</v>
      </c>
      <c r="AY1657">
        <v>604.5951765636612</v>
      </c>
      <c r="AZ1657">
        <v>3.8228789177143403</v>
      </c>
      <c r="BA1657">
        <v>-6.8096668931438789</v>
      </c>
      <c r="BB1657">
        <v>75.909936327046964</v>
      </c>
      <c r="BC1657">
        <v>993.11427946693959</v>
      </c>
      <c r="BD1657">
        <v>7801.0439241223648</v>
      </c>
      <c r="BE1657" s="33">
        <v>0.10426666463414828</v>
      </c>
      <c r="BF1657" s="33"/>
    </row>
    <row r="1658" spans="3:58" x14ac:dyDescent="0.3">
      <c r="C1658" s="34">
        <v>44387</v>
      </c>
      <c r="D1658">
        <v>23198.498026976155</v>
      </c>
      <c r="E1658">
        <v>179.85337793603384</v>
      </c>
      <c r="F1658">
        <v>644.96620105706984</v>
      </c>
      <c r="G1658">
        <v>992.72787102336031</v>
      </c>
      <c r="H1658">
        <v>1339.8863569244641</v>
      </c>
      <c r="I1658">
        <v>739.50146907977921</v>
      </c>
      <c r="J1658">
        <v>2.2890475812445303</v>
      </c>
      <c r="K1658">
        <v>311.39389077887751</v>
      </c>
      <c r="L1658">
        <v>372.87561514229071</v>
      </c>
      <c r="M1658">
        <v>363.71514383201605</v>
      </c>
      <c r="N1658">
        <v>1340.6505689512944</v>
      </c>
      <c r="O1658">
        <v>20.497674086466894</v>
      </c>
      <c r="P1658">
        <v>15.654325066029097</v>
      </c>
      <c r="Q1658">
        <v>3.936380790775833</v>
      </c>
      <c r="R1658">
        <v>1010.6674501763475</v>
      </c>
      <c r="S1658">
        <v>1506.4584947758208</v>
      </c>
      <c r="T1658">
        <v>5800.013423369327</v>
      </c>
      <c r="U1658">
        <v>2399.5288821765093</v>
      </c>
      <c r="V1658">
        <v>529.7778674512216</v>
      </c>
      <c r="W1658">
        <v>23.799999237060547</v>
      </c>
      <c r="X1658">
        <v>0.72735001146793365</v>
      </c>
      <c r="Y1658">
        <v>1.7699999809265137</v>
      </c>
      <c r="Z1658">
        <v>673.75534820556641</v>
      </c>
      <c r="AA1658">
        <v>778.97201865059992</v>
      </c>
      <c r="AB1658">
        <v>870.26903352283307</v>
      </c>
      <c r="AC1658">
        <v>988.1702343168713</v>
      </c>
      <c r="AD1658">
        <v>1173.6797797793433</v>
      </c>
      <c r="AE1658">
        <v>14733.76022947765</v>
      </c>
      <c r="AF1658">
        <v>90.549999237060547</v>
      </c>
      <c r="AG1658">
        <v>8.6499996185302734</v>
      </c>
      <c r="AH1658">
        <v>357.42500305175781</v>
      </c>
      <c r="AI1658">
        <v>22.645832935969036</v>
      </c>
      <c r="AJ1658">
        <v>1.7999999523162842</v>
      </c>
      <c r="AK1658">
        <v>6200</v>
      </c>
      <c r="AL1658">
        <v>79.158642540818434</v>
      </c>
      <c r="AM1658">
        <v>0.81024890788400739</v>
      </c>
      <c r="AN1658">
        <v>5.962916243347741</v>
      </c>
      <c r="AO1658">
        <v>13.648267409278663</v>
      </c>
      <c r="AP1658">
        <v>3.422769546261701E-2</v>
      </c>
      <c r="AQ1658">
        <v>93.617061382184517</v>
      </c>
      <c r="AR1658">
        <v>39369.017966944972</v>
      </c>
      <c r="AS1658">
        <v>41860.674450811202</v>
      </c>
      <c r="AT1658">
        <v>500.54227439046258</v>
      </c>
      <c r="AU1658">
        <v>650.90711184582767</v>
      </c>
      <c r="AV1658">
        <v>603.69925995652454</v>
      </c>
      <c r="AW1658">
        <v>608.92964106131046</v>
      </c>
      <c r="AX1658">
        <v>608.94147736550599</v>
      </c>
      <c r="AY1658">
        <v>610.42430884047951</v>
      </c>
      <c r="AZ1658">
        <v>3.3709402176937404</v>
      </c>
      <c r="BA1658">
        <v>-6.6406727055434898</v>
      </c>
      <c r="BB1658">
        <v>77.280056283540802</v>
      </c>
      <c r="BC1658">
        <v>1066.4202415291545</v>
      </c>
      <c r="BD1658">
        <v>7801.3603152159849</v>
      </c>
      <c r="BE1658" s="33">
        <v>0.11130833035955827</v>
      </c>
      <c r="BF1658" s="33"/>
    </row>
    <row r="1659" spans="3:58" x14ac:dyDescent="0.3">
      <c r="C1659" s="34">
        <v>44388</v>
      </c>
      <c r="D1659">
        <v>23201.276610741719</v>
      </c>
      <c r="E1659">
        <v>179.09392278780143</v>
      </c>
      <c r="F1659">
        <v>643.02946456770565</v>
      </c>
      <c r="G1659">
        <v>993.19017400371206</v>
      </c>
      <c r="H1659">
        <v>1339.9616462338711</v>
      </c>
      <c r="I1659">
        <v>740.52082896757952</v>
      </c>
      <c r="J1659">
        <v>2.2834797578353223</v>
      </c>
      <c r="K1659">
        <v>309.29840228296609</v>
      </c>
      <c r="L1659">
        <v>370.40544775734708</v>
      </c>
      <c r="M1659">
        <v>360.26545150218823</v>
      </c>
      <c r="N1659">
        <v>1341.0531581071366</v>
      </c>
      <c r="O1659">
        <v>20.4454161381929</v>
      </c>
      <c r="P1659">
        <v>15.613596158627535</v>
      </c>
      <c r="Q1659">
        <v>3.7849424597242733</v>
      </c>
      <c r="R1659">
        <v>1011.5480565094059</v>
      </c>
      <c r="S1659">
        <v>1507.9980654680628</v>
      </c>
      <c r="T1659">
        <v>5799.9994635170306</v>
      </c>
      <c r="U1659">
        <v>2400.9985571623138</v>
      </c>
      <c r="V1659">
        <v>537.57043084343786</v>
      </c>
      <c r="W1659">
        <v>23.799999237060547</v>
      </c>
      <c r="X1659">
        <v>0.74377502501010895</v>
      </c>
      <c r="Y1659">
        <v>1.820000022649765</v>
      </c>
      <c r="Z1659">
        <v>674.48392486572266</v>
      </c>
      <c r="AA1659">
        <v>779.30058833530961</v>
      </c>
      <c r="AB1659">
        <v>870.32617986769901</v>
      </c>
      <c r="AC1659">
        <v>987.85595557803197</v>
      </c>
      <c r="AD1659">
        <v>1172.7940550304593</v>
      </c>
      <c r="AE1659">
        <v>14751.542795286803</v>
      </c>
      <c r="AF1659">
        <v>90.750001907348633</v>
      </c>
      <c r="AG1659">
        <v>8.6199996471405029</v>
      </c>
      <c r="AH1659">
        <v>363.09999084472656</v>
      </c>
      <c r="AI1659">
        <v>25.337499856948853</v>
      </c>
      <c r="AJ1659">
        <v>1.7999999523162842</v>
      </c>
      <c r="AK1659">
        <v>6200</v>
      </c>
      <c r="AL1659">
        <v>79.231465784098049</v>
      </c>
      <c r="AM1659">
        <v>0.81851123406211423</v>
      </c>
      <c r="AN1659">
        <v>5.9468236755520394</v>
      </c>
      <c r="AO1659">
        <v>13.581252288086619</v>
      </c>
      <c r="AP1659">
        <v>3.7232888709896411E-2</v>
      </c>
      <c r="AQ1659">
        <v>102.69125518484748</v>
      </c>
      <c r="AR1659">
        <v>39569.362538114205</v>
      </c>
      <c r="AS1659">
        <v>43727.331106261889</v>
      </c>
      <c r="AT1659">
        <v>499.02903286825324</v>
      </c>
      <c r="AU1659">
        <v>650.42348120088081</v>
      </c>
      <c r="AV1659">
        <v>603.42432463304283</v>
      </c>
      <c r="AW1659">
        <v>608.22705614343511</v>
      </c>
      <c r="AX1659">
        <v>608.16295220597885</v>
      </c>
      <c r="AY1659">
        <v>609.86721643893907</v>
      </c>
      <c r="AZ1659">
        <v>3.4508966314392002</v>
      </c>
      <c r="BA1659">
        <v>-6.7179327911339408</v>
      </c>
      <c r="BB1659">
        <v>75.239733070296197</v>
      </c>
      <c r="BC1659">
        <v>1141.1385640432945</v>
      </c>
      <c r="BD1659">
        <v>7799.405431997835</v>
      </c>
      <c r="BE1659" s="33">
        <v>0.11632916455467542</v>
      </c>
      <c r="BF1659" s="33"/>
    </row>
    <row r="1660" spans="3:58" x14ac:dyDescent="0.3">
      <c r="C1660" s="34">
        <v>44389</v>
      </c>
      <c r="D1660">
        <v>23197.370126683167</v>
      </c>
      <c r="E1660">
        <v>181.34549713343412</v>
      </c>
      <c r="F1660">
        <v>638.78122646372924</v>
      </c>
      <c r="G1660">
        <v>993.15404034913865</v>
      </c>
      <c r="H1660">
        <v>1340.0840538359605</v>
      </c>
      <c r="I1660">
        <v>746.5892420375111</v>
      </c>
      <c r="J1660">
        <v>2.2804659479961011</v>
      </c>
      <c r="K1660">
        <v>305.68067065776734</v>
      </c>
      <c r="L1660">
        <v>364.7069135168004</v>
      </c>
      <c r="M1660">
        <v>355.76299739509204</v>
      </c>
      <c r="N1660">
        <v>1340.6858822192</v>
      </c>
      <c r="O1660">
        <v>20.477810815618188</v>
      </c>
      <c r="P1660">
        <v>15.645091809372335</v>
      </c>
      <c r="Q1660">
        <v>3.7376464136610257</v>
      </c>
      <c r="R1660">
        <v>1009.1846785711986</v>
      </c>
      <c r="S1660">
        <v>1506.2024230822931</v>
      </c>
      <c r="T1660">
        <v>5799.9228744804068</v>
      </c>
      <c r="U1660">
        <v>2399.0717185102494</v>
      </c>
      <c r="V1660">
        <v>534.77884007328601</v>
      </c>
      <c r="W1660">
        <v>23.650000095367432</v>
      </c>
      <c r="X1660">
        <v>0.77085000276565552</v>
      </c>
      <c r="Y1660">
        <v>1.8550000190734863</v>
      </c>
      <c r="Z1660">
        <v>675.21250152587891</v>
      </c>
      <c r="AA1660">
        <v>779.62915802001953</v>
      </c>
      <c r="AB1660">
        <v>870.38332621256507</v>
      </c>
      <c r="AC1660">
        <v>987.54167683919275</v>
      </c>
      <c r="AD1660">
        <v>1171.9083302815757</v>
      </c>
      <c r="AE1660">
        <v>14649.813324937655</v>
      </c>
      <c r="AF1660">
        <v>90.125001907348633</v>
      </c>
      <c r="AG1660">
        <v>8.4599997997283936</v>
      </c>
      <c r="AH1660">
        <v>363.97500610351563</v>
      </c>
      <c r="AI1660">
        <v>26.212499618530273</v>
      </c>
      <c r="AJ1660">
        <v>1.3500000238418579</v>
      </c>
      <c r="AK1660">
        <v>6200</v>
      </c>
      <c r="AL1660">
        <v>79.272558640674646</v>
      </c>
      <c r="AM1660">
        <v>0.80956389848071919</v>
      </c>
      <c r="AN1660">
        <v>5.9451209463486023</v>
      </c>
      <c r="AO1660">
        <v>13.557483094519503</v>
      </c>
      <c r="AP1660">
        <v>3.6097536169921667E-2</v>
      </c>
      <c r="AQ1660">
        <v>98.632041036744397</v>
      </c>
      <c r="AR1660">
        <v>39627.36912031543</v>
      </c>
      <c r="AS1660">
        <v>42439.2355870518</v>
      </c>
      <c r="AT1660">
        <v>500.18687902644854</v>
      </c>
      <c r="AU1660">
        <v>648.15805028108639</v>
      </c>
      <c r="AV1660">
        <v>604.8643098411311</v>
      </c>
      <c r="AW1660">
        <v>608.67428176683768</v>
      </c>
      <c r="AX1660">
        <v>608.40230550842477</v>
      </c>
      <c r="AY1660">
        <v>610.59763653824677</v>
      </c>
      <c r="AZ1660">
        <v>4.016211862199869</v>
      </c>
      <c r="BA1660">
        <v>-6.997611721163687</v>
      </c>
      <c r="BB1660">
        <v>70.40887270753403</v>
      </c>
      <c r="BC1660">
        <v>1145.3854229429232</v>
      </c>
      <c r="BD1660">
        <v>7800.0996890080542</v>
      </c>
      <c r="BE1660" s="33">
        <v>0.11254166687528293</v>
      </c>
      <c r="BF1660" s="33"/>
    </row>
    <row r="1661" spans="3:58" x14ac:dyDescent="0.3">
      <c r="C1661" s="34">
        <v>44390</v>
      </c>
      <c r="D1661">
        <v>23199.957179553989</v>
      </c>
      <c r="E1661">
        <v>181.12748024816165</v>
      </c>
      <c r="F1661">
        <v>639.44715747818884</v>
      </c>
      <c r="G1661">
        <v>993.10222711224401</v>
      </c>
      <c r="H1661">
        <v>1340.0420323574929</v>
      </c>
      <c r="I1661">
        <v>756.9558777443691</v>
      </c>
      <c r="J1661">
        <v>2.2819056018609514</v>
      </c>
      <c r="K1661">
        <v>307.59904991420154</v>
      </c>
      <c r="L1661">
        <v>369.80910694183342</v>
      </c>
      <c r="M1661">
        <v>359.17771124724425</v>
      </c>
      <c r="N1661">
        <v>1340.515375662817</v>
      </c>
      <c r="O1661">
        <v>20.427500652841093</v>
      </c>
      <c r="P1661">
        <v>15.584755193038275</v>
      </c>
      <c r="Q1661">
        <v>3.8071066580196824</v>
      </c>
      <c r="R1661">
        <v>1009.3914618989908</v>
      </c>
      <c r="S1661">
        <v>1507.6014731093853</v>
      </c>
      <c r="T1661">
        <v>5799.9769096783157</v>
      </c>
      <c r="U1661">
        <v>2402.3101847407534</v>
      </c>
      <c r="V1661">
        <v>531.59552747892781</v>
      </c>
      <c r="W1661">
        <v>23.749999523162842</v>
      </c>
      <c r="X1661">
        <v>0.79692497849464417</v>
      </c>
      <c r="Y1661">
        <v>1.8600000143051147</v>
      </c>
      <c r="Z1661">
        <v>675.94107818603516</v>
      </c>
      <c r="AA1661">
        <v>779.95772770472945</v>
      </c>
      <c r="AB1661">
        <v>870.44047255743101</v>
      </c>
      <c r="AC1661">
        <v>987.22739810035341</v>
      </c>
      <c r="AD1661">
        <v>1171.0226055326916</v>
      </c>
      <c r="AE1661">
        <v>14583.78936540448</v>
      </c>
      <c r="AF1661">
        <v>89.825002670288086</v>
      </c>
      <c r="AG1661">
        <v>8.3199999332427979</v>
      </c>
      <c r="AH1661">
        <v>353.95001220703125</v>
      </c>
      <c r="AI1661">
        <v>28.058332920074463</v>
      </c>
      <c r="AJ1661">
        <v>1.2000000476837158</v>
      </c>
      <c r="AK1661">
        <v>6200</v>
      </c>
      <c r="AL1661">
        <v>79.271908592570568</v>
      </c>
      <c r="AM1661">
        <v>0.81476190392536396</v>
      </c>
      <c r="AN1661">
        <v>5.9382990561319424</v>
      </c>
      <c r="AO1661">
        <v>13.551112629893504</v>
      </c>
      <c r="AP1661">
        <v>3.8978423728480975E-2</v>
      </c>
      <c r="AQ1661">
        <v>104.61929572719013</v>
      </c>
      <c r="AR1661">
        <v>39693.15140273</v>
      </c>
      <c r="AS1661">
        <v>42494.807851913851</v>
      </c>
      <c r="AT1661">
        <v>499.96278841864023</v>
      </c>
      <c r="AU1661">
        <v>648.67906213031461</v>
      </c>
      <c r="AV1661">
        <v>603.65297964985632</v>
      </c>
      <c r="AW1661">
        <v>608.07019018607207</v>
      </c>
      <c r="AX1661">
        <v>607.81478853258511</v>
      </c>
      <c r="AY1661">
        <v>609.55064706779046</v>
      </c>
      <c r="AZ1661">
        <v>3.7709173752755696</v>
      </c>
      <c r="BA1661">
        <v>-6.8245690076145147</v>
      </c>
      <c r="BB1661">
        <v>75.13853955783047</v>
      </c>
      <c r="BC1661">
        <v>1121.3899369331832</v>
      </c>
      <c r="BD1661">
        <v>7799.5825358277198</v>
      </c>
      <c r="BE1661" s="33">
        <v>0.11552083181838195</v>
      </c>
      <c r="BF1661" s="33"/>
    </row>
    <row r="1662" spans="3:58" x14ac:dyDescent="0.3">
      <c r="C1662" s="34">
        <v>44391</v>
      </c>
      <c r="D1662">
        <v>23160.996699736741</v>
      </c>
      <c r="E1662">
        <v>180.33689852789979</v>
      </c>
      <c r="F1662">
        <v>641.27441725447079</v>
      </c>
      <c r="G1662">
        <v>993.16308198737966</v>
      </c>
      <c r="H1662">
        <v>1340.03502079754</v>
      </c>
      <c r="I1662">
        <v>756.30590674676137</v>
      </c>
      <c r="J1662">
        <v>2.2885495883629403</v>
      </c>
      <c r="K1662">
        <v>306.85513992243955</v>
      </c>
      <c r="L1662">
        <v>370.41000354766061</v>
      </c>
      <c r="M1662">
        <v>361.79016662233943</v>
      </c>
      <c r="N1662">
        <v>1340.2160050515554</v>
      </c>
      <c r="O1662">
        <v>20.414899307035167</v>
      </c>
      <c r="P1662">
        <v>15.562029200197546</v>
      </c>
      <c r="Q1662">
        <v>3.89264376809908</v>
      </c>
      <c r="R1662">
        <v>993.04374893841441</v>
      </c>
      <c r="S1662">
        <v>1502.4295378913791</v>
      </c>
      <c r="T1662">
        <v>5800.0430369032192</v>
      </c>
      <c r="U1662">
        <v>2400.9120141037133</v>
      </c>
      <c r="V1662">
        <v>523.92220722392699</v>
      </c>
      <c r="W1662">
        <v>23.650000095367432</v>
      </c>
      <c r="X1662">
        <v>0.804050013422966</v>
      </c>
      <c r="Y1662">
        <v>1.8600000143051147</v>
      </c>
      <c r="Z1662">
        <v>676.51510302225745</v>
      </c>
      <c r="AA1662">
        <v>780.30580457051599</v>
      </c>
      <c r="AB1662">
        <v>870.54713508817883</v>
      </c>
      <c r="AC1662">
        <v>987.01065068774756</v>
      </c>
      <c r="AD1662">
        <v>1170.3769619805473</v>
      </c>
      <c r="AE1662">
        <v>14598.584656753314</v>
      </c>
      <c r="AF1662">
        <v>89.950000762939453</v>
      </c>
      <c r="AG1662">
        <v>8.3424997329711914</v>
      </c>
      <c r="AH1662">
        <v>358.64999389648438</v>
      </c>
      <c r="AI1662">
        <v>28.320832967758179</v>
      </c>
      <c r="AJ1662">
        <v>1.5000000298023224</v>
      </c>
      <c r="AK1662">
        <v>6200</v>
      </c>
      <c r="AL1662">
        <v>79.252513555749701</v>
      </c>
      <c r="AM1662">
        <v>0.81014570744725056</v>
      </c>
      <c r="AN1662">
        <v>5.9342136316925664</v>
      </c>
      <c r="AO1662">
        <v>13.580811943593076</v>
      </c>
      <c r="AP1662">
        <v>3.9914443337903088E-2</v>
      </c>
      <c r="AQ1662">
        <v>102.69350238444063</v>
      </c>
      <c r="AR1662">
        <v>39571.491578239846</v>
      </c>
      <c r="AS1662">
        <v>42967.070855064259</v>
      </c>
      <c r="AT1662">
        <v>499.35215603076688</v>
      </c>
      <c r="AU1662">
        <v>650.56236339865052</v>
      </c>
      <c r="AV1662">
        <v>602.83793915250544</v>
      </c>
      <c r="AW1662">
        <v>607.73791316674158</v>
      </c>
      <c r="AX1662">
        <v>607.57009140459149</v>
      </c>
      <c r="AY1662">
        <v>609.14482406078491</v>
      </c>
      <c r="AZ1662">
        <v>3.4854914236878538</v>
      </c>
      <c r="BA1662">
        <v>-6.7484909420845955</v>
      </c>
      <c r="BB1662">
        <v>75.72813717554844</v>
      </c>
      <c r="BC1662">
        <v>1118.2370895806919</v>
      </c>
      <c r="BD1662">
        <v>7799.967807294428</v>
      </c>
      <c r="BE1662" s="33">
        <v>0.1169208340967695</v>
      </c>
      <c r="BF1662" s="33"/>
    </row>
    <row r="1663" spans="3:58" x14ac:dyDescent="0.3">
      <c r="C1663" s="34">
        <v>44392</v>
      </c>
      <c r="D1663">
        <v>23191.699323888664</v>
      </c>
      <c r="E1663">
        <v>180.66502861036165</v>
      </c>
      <c r="F1663">
        <v>641.86958763099869</v>
      </c>
      <c r="G1663">
        <v>993.08409429462324</v>
      </c>
      <c r="H1663">
        <v>1339.3444709192684</v>
      </c>
      <c r="I1663">
        <v>757.34180782533008</v>
      </c>
      <c r="J1663">
        <v>2.2670860809107602</v>
      </c>
      <c r="K1663">
        <v>311.27621395454997</v>
      </c>
      <c r="L1663">
        <v>375.95932977547932</v>
      </c>
      <c r="M1663">
        <v>363.67089381981162</v>
      </c>
      <c r="N1663">
        <v>1338.1482682355095</v>
      </c>
      <c r="O1663">
        <v>20.231314797766377</v>
      </c>
      <c r="P1663">
        <v>15.478039436752587</v>
      </c>
      <c r="Q1663">
        <v>3.5380207544730431</v>
      </c>
      <c r="R1663">
        <v>992.23769603027552</v>
      </c>
      <c r="S1663">
        <v>1515.4330818795374</v>
      </c>
      <c r="T1663">
        <v>5800.4788963784549</v>
      </c>
      <c r="U1663">
        <v>2396.5181223171026</v>
      </c>
      <c r="V1663">
        <v>537.45545541825607</v>
      </c>
      <c r="W1663">
        <v>23.600000381469727</v>
      </c>
      <c r="X1663">
        <v>0.81760002672672272</v>
      </c>
      <c r="Y1663">
        <v>1.9049999713897705</v>
      </c>
      <c r="Z1663">
        <v>675.98810577392578</v>
      </c>
      <c r="AA1663">
        <v>780.79284994942805</v>
      </c>
      <c r="AB1663">
        <v>871.00654929024836</v>
      </c>
      <c r="AC1663">
        <v>987.4887132190521</v>
      </c>
      <c r="AD1663">
        <v>1171.4416489374071</v>
      </c>
      <c r="AE1663">
        <v>14614.846182836221</v>
      </c>
      <c r="AF1663">
        <v>89.850002288818359</v>
      </c>
      <c r="AG1663">
        <v>8.4274997711181641</v>
      </c>
      <c r="AH1663">
        <v>361.07499694824219</v>
      </c>
      <c r="AI1663">
        <v>27.504166603088379</v>
      </c>
      <c r="AJ1663">
        <v>1.6000000238418579</v>
      </c>
      <c r="AK1663">
        <v>6200</v>
      </c>
      <c r="AL1663">
        <v>79.355332795401395</v>
      </c>
      <c r="AM1663">
        <v>0.81664567667348853</v>
      </c>
      <c r="AN1663">
        <v>5.9345106957323255</v>
      </c>
      <c r="AO1663">
        <v>13.444529355781212</v>
      </c>
      <c r="AP1663">
        <v>4.0559849349802508E-2</v>
      </c>
      <c r="AQ1663">
        <v>93.650145240040288</v>
      </c>
      <c r="AR1663">
        <v>39785.852853688695</v>
      </c>
      <c r="AS1663">
        <v>42958.096633291476</v>
      </c>
      <c r="AT1663">
        <v>499.92182496704305</v>
      </c>
      <c r="AU1663">
        <v>651.05959051232037</v>
      </c>
      <c r="AV1663">
        <v>602.86751521839017</v>
      </c>
      <c r="AW1663">
        <v>608.86202575799928</v>
      </c>
      <c r="AX1663">
        <v>608.95601368833184</v>
      </c>
      <c r="AY1663">
        <v>610.35513872339743</v>
      </c>
      <c r="AZ1663">
        <v>3.4643216270131996</v>
      </c>
      <c r="BA1663">
        <v>-6.5996532149771037</v>
      </c>
      <c r="BB1663">
        <v>80.867315349263436</v>
      </c>
      <c r="BC1663">
        <v>1131.6055284104596</v>
      </c>
      <c r="BD1663">
        <v>7800.7725173182916</v>
      </c>
      <c r="BE1663" s="33">
        <v>0.11645833558092515</v>
      </c>
      <c r="BF1663" s="33"/>
    </row>
    <row r="1664" spans="3:58" x14ac:dyDescent="0.3">
      <c r="C1664" s="34">
        <v>44393</v>
      </c>
      <c r="D1664">
        <v>23202.993359870667</v>
      </c>
      <c r="E1664">
        <v>182.86405273140898</v>
      </c>
      <c r="F1664">
        <v>637.47835284774635</v>
      </c>
      <c r="G1664">
        <v>992.98631955076871</v>
      </c>
      <c r="H1664">
        <v>1339.5880075169403</v>
      </c>
      <c r="I1664">
        <v>757.25045681754443</v>
      </c>
      <c r="J1664">
        <v>2.282373203392305</v>
      </c>
      <c r="K1664">
        <v>310.73776791352708</v>
      </c>
      <c r="L1664">
        <v>376.38875723862077</v>
      </c>
      <c r="M1664">
        <v>361.26135063869998</v>
      </c>
      <c r="N1664">
        <v>1338.1695999040858</v>
      </c>
      <c r="O1664">
        <v>19.926610734998238</v>
      </c>
      <c r="P1664">
        <v>15.527616438164888</v>
      </c>
      <c r="Q1664">
        <v>3.2264705090774686</v>
      </c>
      <c r="R1664">
        <v>978.07393199101693</v>
      </c>
      <c r="S1664">
        <v>1500.9106342093023</v>
      </c>
      <c r="T1664">
        <v>5800.0378794489234</v>
      </c>
      <c r="U1664">
        <v>2399.7694826026009</v>
      </c>
      <c r="V1664">
        <v>526.38153926067207</v>
      </c>
      <c r="W1664">
        <v>23.600000381469727</v>
      </c>
      <c r="X1664">
        <v>0.83025000989437103</v>
      </c>
      <c r="Y1664">
        <v>1.8299999535083771</v>
      </c>
      <c r="Z1664">
        <v>675.24524688720703</v>
      </c>
      <c r="AA1664">
        <v>781.30714089529852</v>
      </c>
      <c r="AB1664">
        <v>871.53512246268133</v>
      </c>
      <c r="AC1664">
        <v>988.10299718947635</v>
      </c>
      <c r="AD1664">
        <v>1172.8416559128534</v>
      </c>
      <c r="AE1664">
        <v>14632.742629650986</v>
      </c>
      <c r="AF1664">
        <v>90.024999618530273</v>
      </c>
      <c r="AG1664">
        <v>8.3075001239776611</v>
      </c>
      <c r="AH1664">
        <v>362.20000457763672</v>
      </c>
      <c r="AI1664">
        <v>28.049999634424847</v>
      </c>
      <c r="AJ1664">
        <v>1.449999988079071</v>
      </c>
      <c r="AK1664">
        <v>6200</v>
      </c>
      <c r="AL1664">
        <v>79.29293073370232</v>
      </c>
      <c r="AM1664">
        <v>0.81302425129508149</v>
      </c>
      <c r="AN1664">
        <v>5.9304922624635772</v>
      </c>
      <c r="AO1664">
        <v>13.539107652806898</v>
      </c>
      <c r="AP1664">
        <v>3.9343959866574803E-2</v>
      </c>
      <c r="AQ1664">
        <v>100.41335276313266</v>
      </c>
      <c r="AR1664">
        <v>39996.310318827746</v>
      </c>
      <c r="AS1664">
        <v>41720.342072815227</v>
      </c>
      <c r="AT1664">
        <v>500.69489224180467</v>
      </c>
      <c r="AU1664">
        <v>646.648884496199</v>
      </c>
      <c r="AV1664">
        <v>601.49925336927242</v>
      </c>
      <c r="AW1664">
        <v>605.83621007329793</v>
      </c>
      <c r="AX1664">
        <v>605.51570925829787</v>
      </c>
      <c r="AY1664">
        <v>607.53095590054147</v>
      </c>
      <c r="AZ1664">
        <v>3.9697826925536317</v>
      </c>
      <c r="BA1664">
        <v>-6.5779387164090064</v>
      </c>
      <c r="BB1664">
        <v>80.970025149450279</v>
      </c>
      <c r="BC1664">
        <v>1131.7406448378736</v>
      </c>
      <c r="BD1664">
        <v>7799.9518486891893</v>
      </c>
      <c r="BE1664" s="33">
        <v>0.11987083063771327</v>
      </c>
      <c r="BF1664" s="33"/>
    </row>
    <row r="1665" spans="3:58" x14ac:dyDescent="0.3">
      <c r="C1665" s="34">
        <v>44394</v>
      </c>
      <c r="D1665">
        <v>23246.025298305285</v>
      </c>
      <c r="E1665">
        <v>184.68985899514072</v>
      </c>
      <c r="F1665">
        <v>618.24875235442232</v>
      </c>
      <c r="G1665">
        <v>992.67843095700448</v>
      </c>
      <c r="H1665">
        <v>1339.8303405176682</v>
      </c>
      <c r="I1665">
        <v>757.74703966997595</v>
      </c>
      <c r="J1665">
        <v>2.3236060886690266</v>
      </c>
      <c r="K1665">
        <v>309.70701066388352</v>
      </c>
      <c r="L1665">
        <v>371.65545319402599</v>
      </c>
      <c r="M1665">
        <v>353.36510225038512</v>
      </c>
      <c r="N1665">
        <v>1338.5782330723396</v>
      </c>
      <c r="O1665">
        <v>19.673497767175956</v>
      </c>
      <c r="P1665">
        <v>15.402407273498158</v>
      </c>
      <c r="Q1665">
        <v>3.048298286803683</v>
      </c>
      <c r="R1665">
        <v>976.52391271697365</v>
      </c>
      <c r="S1665">
        <v>1510.5188082114189</v>
      </c>
      <c r="T1665">
        <v>5799.5193692574403</v>
      </c>
      <c r="U1665">
        <v>2399.3510367310701</v>
      </c>
      <c r="V1665">
        <v>524.19164306132438</v>
      </c>
      <c r="W1665">
        <v>23.749999523162842</v>
      </c>
      <c r="X1665">
        <v>0.85039998590946198</v>
      </c>
      <c r="Y1665">
        <v>1.8300000131130219</v>
      </c>
      <c r="Z1665">
        <v>674.50238800048828</v>
      </c>
      <c r="AA1665">
        <v>781.82143184116899</v>
      </c>
      <c r="AB1665">
        <v>872.0636956351143</v>
      </c>
      <c r="AC1665">
        <v>988.71728115990049</v>
      </c>
      <c r="AD1665">
        <v>1174.2416628882997</v>
      </c>
      <c r="AE1665">
        <v>14682.447796677354</v>
      </c>
      <c r="AF1665">
        <v>89.950000762939453</v>
      </c>
      <c r="AG1665">
        <v>8.320000171661377</v>
      </c>
      <c r="AH1665">
        <v>362.74999237060547</v>
      </c>
      <c r="AI1665">
        <v>29.254166444142658</v>
      </c>
      <c r="AJ1665">
        <v>1.3999999761581421</v>
      </c>
      <c r="AK1665">
        <v>6200</v>
      </c>
      <c r="AL1665">
        <v>79.142989751661773</v>
      </c>
      <c r="AM1665">
        <v>0.80807485027840675</v>
      </c>
      <c r="AN1665">
        <v>5.906856688124142</v>
      </c>
      <c r="AO1665">
        <v>13.72673608230266</v>
      </c>
      <c r="AP1665">
        <v>3.8333250353486989E-2</v>
      </c>
      <c r="AQ1665">
        <v>96.113419599560146</v>
      </c>
      <c r="AR1665">
        <v>40516.277563088719</v>
      </c>
      <c r="AS1665">
        <v>35333.73683071127</v>
      </c>
      <c r="AT1665">
        <v>503.35442954478907</v>
      </c>
      <c r="AU1665">
        <v>626.4399111627107</v>
      </c>
      <c r="AV1665">
        <v>582.0198869333974</v>
      </c>
      <c r="AW1665">
        <v>588.52720663739183</v>
      </c>
      <c r="AX1665">
        <v>587.62935038675619</v>
      </c>
      <c r="AY1665">
        <v>590.26452746698635</v>
      </c>
      <c r="AZ1665">
        <v>4.6223373350939321</v>
      </c>
      <c r="BA1665">
        <v>-6.4432688550069557</v>
      </c>
      <c r="BB1665">
        <v>75.928291629214826</v>
      </c>
      <c r="BC1665">
        <v>1136.3131448753536</v>
      </c>
      <c r="BD1665">
        <v>7799.5634747518543</v>
      </c>
      <c r="BE1665" s="33">
        <v>0.12339999775091808</v>
      </c>
      <c r="BF1665" s="33"/>
    </row>
    <row r="1666" spans="3:58" x14ac:dyDescent="0.3">
      <c r="C1666" s="34">
        <v>44395</v>
      </c>
      <c r="D1666">
        <v>23250.007283528645</v>
      </c>
      <c r="E1666" t="s">
        <v>310</v>
      </c>
      <c r="F1666" t="s">
        <v>310</v>
      </c>
      <c r="G1666" t="s">
        <v>310</v>
      </c>
      <c r="H1666" t="s">
        <v>310</v>
      </c>
      <c r="I1666" t="s">
        <v>310</v>
      </c>
      <c r="J1666" t="s">
        <v>310</v>
      </c>
      <c r="K1666" t="s">
        <v>310</v>
      </c>
      <c r="L1666" t="s">
        <v>310</v>
      </c>
      <c r="M1666" t="s">
        <v>310</v>
      </c>
      <c r="N1666">
        <v>1337.9329045613606</v>
      </c>
      <c r="O1666">
        <v>19.684583187103271</v>
      </c>
      <c r="P1666" t="s">
        <v>310</v>
      </c>
      <c r="Q1666" t="s">
        <v>310</v>
      </c>
      <c r="R1666" t="s">
        <v>310</v>
      </c>
      <c r="S1666" t="s">
        <v>310</v>
      </c>
      <c r="T1666" t="s">
        <v>310</v>
      </c>
      <c r="U1666" t="s">
        <v>310</v>
      </c>
      <c r="V1666" t="s">
        <v>310</v>
      </c>
      <c r="W1666">
        <v>23.650000095367432</v>
      </c>
      <c r="X1666">
        <v>0.86729998886585236</v>
      </c>
      <c r="Y1666">
        <v>1.8475000262260437</v>
      </c>
      <c r="Z1666">
        <v>673.75952911376953</v>
      </c>
      <c r="AA1666">
        <v>782.3357227870398</v>
      </c>
      <c r="AB1666">
        <v>872.59226880754761</v>
      </c>
      <c r="AC1666">
        <v>989.33156513032463</v>
      </c>
      <c r="AD1666">
        <v>1175.6416698637463</v>
      </c>
      <c r="AE1666" t="s">
        <v>310</v>
      </c>
      <c r="AF1666">
        <v>90.124998092651367</v>
      </c>
      <c r="AG1666">
        <v>8.0700000524520874</v>
      </c>
      <c r="AH1666">
        <v>367.29998779296875</v>
      </c>
      <c r="AI1666">
        <v>30.395833651224773</v>
      </c>
      <c r="AJ1666">
        <v>1.3999999761581421</v>
      </c>
      <c r="AK1666" t="s">
        <v>310</v>
      </c>
      <c r="AL1666" t="s">
        <v>310</v>
      </c>
      <c r="AM1666" t="s">
        <v>310</v>
      </c>
      <c r="AN1666" t="s">
        <v>310</v>
      </c>
      <c r="AO1666" t="s">
        <v>310</v>
      </c>
      <c r="AP1666" t="s">
        <v>310</v>
      </c>
      <c r="AQ1666" t="s">
        <v>310</v>
      </c>
      <c r="AR1666">
        <v>40591.949951171875</v>
      </c>
      <c r="AS1666" t="s">
        <v>310</v>
      </c>
      <c r="AT1666" t="s">
        <v>310</v>
      </c>
      <c r="AU1666" t="s">
        <v>310</v>
      </c>
      <c r="AV1666" t="s">
        <v>310</v>
      </c>
      <c r="AW1666" t="s">
        <v>310</v>
      </c>
      <c r="AX1666" t="s">
        <v>310</v>
      </c>
      <c r="AY1666" t="s">
        <v>310</v>
      </c>
      <c r="AZ1666" t="s">
        <v>310</v>
      </c>
      <c r="BA1666">
        <v>-6.5712500015894575</v>
      </c>
      <c r="BB1666" t="s">
        <v>310</v>
      </c>
      <c r="BC1666">
        <v>1118.1224410349757</v>
      </c>
      <c r="BD1666" t="s">
        <v>310</v>
      </c>
      <c r="BE1666" s="33">
        <v>0.12902499983708063</v>
      </c>
      <c r="BF1666" s="33"/>
    </row>
    <row r="1667" spans="3:58" x14ac:dyDescent="0.3">
      <c r="C1667" s="34">
        <v>44396</v>
      </c>
      <c r="D1667">
        <v>23268.145761278654</v>
      </c>
      <c r="E1667">
        <v>184.11846298811568</v>
      </c>
      <c r="F1667">
        <v>630.96605791611171</v>
      </c>
      <c r="G1667">
        <v>993.61488956704852</v>
      </c>
      <c r="H1667">
        <v>1339.6711225680806</v>
      </c>
      <c r="I1667">
        <v>746.71074464146329</v>
      </c>
      <c r="J1667">
        <v>2.2963087882487669</v>
      </c>
      <c r="K1667">
        <v>317.54183434577504</v>
      </c>
      <c r="L1667">
        <v>380.07221637638469</v>
      </c>
      <c r="M1667">
        <v>360.38798200140258</v>
      </c>
      <c r="N1667">
        <v>1337.5712751156484</v>
      </c>
      <c r="O1667">
        <v>19.55859919736562</v>
      </c>
      <c r="P1667">
        <v>15.400157230004025</v>
      </c>
      <c r="Q1667">
        <v>2.9744459276923463</v>
      </c>
      <c r="R1667">
        <v>948.76432488862531</v>
      </c>
      <c r="S1667">
        <v>1498.5629507938336</v>
      </c>
      <c r="T1667">
        <v>5800.1257619025118</v>
      </c>
      <c r="U1667">
        <v>2398.7960223849177</v>
      </c>
      <c r="V1667">
        <v>522.02267545241216</v>
      </c>
      <c r="W1667">
        <v>23.449999809265137</v>
      </c>
      <c r="X1667">
        <v>0.88142497837543488</v>
      </c>
      <c r="Y1667">
        <v>1.9175000488758087</v>
      </c>
      <c r="Z1667">
        <v>673.01667022705078</v>
      </c>
      <c r="AA1667">
        <v>782.85001373291016</v>
      </c>
      <c r="AB1667">
        <v>873.12084197998047</v>
      </c>
      <c r="AC1667">
        <v>989.94584910074866</v>
      </c>
      <c r="AD1667">
        <v>1177.0416768391929</v>
      </c>
      <c r="AE1667">
        <v>14741.960336492157</v>
      </c>
      <c r="AF1667">
        <v>90.350000381469727</v>
      </c>
      <c r="AG1667">
        <v>8.2575002908706665</v>
      </c>
      <c r="AH1667">
        <v>366.54998779296875</v>
      </c>
      <c r="AI1667">
        <v>27.849999745686848</v>
      </c>
      <c r="AJ1667">
        <v>0.80000001192092896</v>
      </c>
      <c r="AK1667">
        <v>6200</v>
      </c>
      <c r="AL1667">
        <v>79.262112847072132</v>
      </c>
      <c r="AM1667">
        <v>0.80962601831668823</v>
      </c>
      <c r="AN1667">
        <v>5.912945649983353</v>
      </c>
      <c r="AO1667">
        <v>13.586652409488041</v>
      </c>
      <c r="AP1667">
        <v>3.9824843609237999E-2</v>
      </c>
      <c r="AQ1667">
        <v>91.498883506237931</v>
      </c>
      <c r="AR1667">
        <v>40692.229055383599</v>
      </c>
      <c r="AS1667">
        <v>39496.061695633893</v>
      </c>
      <c r="AT1667">
        <v>505.12491210727018</v>
      </c>
      <c r="AU1667">
        <v>642.36125821193718</v>
      </c>
      <c r="AV1667">
        <v>596.18107557429767</v>
      </c>
      <c r="AW1667">
        <v>601.74434817599899</v>
      </c>
      <c r="AX1667">
        <v>600.99057600290507</v>
      </c>
      <c r="AY1667">
        <v>603.88868072193247</v>
      </c>
      <c r="AZ1667">
        <v>4.1782758669480797</v>
      </c>
      <c r="BA1667">
        <v>-6.6588257579061541</v>
      </c>
      <c r="BB1667">
        <v>83.44812211672064</v>
      </c>
      <c r="BC1667">
        <v>1111.585090276157</v>
      </c>
      <c r="BD1667">
        <v>7800.3825693032431</v>
      </c>
      <c r="BE1667" s="33">
        <v>0.13094167100886503</v>
      </c>
      <c r="BF1667" s="33"/>
    </row>
    <row r="1668" spans="3:58" x14ac:dyDescent="0.3">
      <c r="C1668" s="34">
        <v>44397</v>
      </c>
      <c r="D1668">
        <v>23208.045924438477</v>
      </c>
      <c r="E1668">
        <v>183.18234549290838</v>
      </c>
      <c r="F1668">
        <v>618.42668233615859</v>
      </c>
      <c r="G1668">
        <v>993.48072288212973</v>
      </c>
      <c r="H1668">
        <v>1339.6253681700198</v>
      </c>
      <c r="I1668">
        <v>748.02366984221214</v>
      </c>
      <c r="J1668">
        <v>2.2968859934083308</v>
      </c>
      <c r="K1668">
        <v>314.68757170177395</v>
      </c>
      <c r="L1668">
        <v>375.35978406173257</v>
      </c>
      <c r="M1668">
        <v>356.64360402855971</v>
      </c>
      <c r="N1668">
        <v>1337.2253536411943</v>
      </c>
      <c r="O1668">
        <v>19.649980101173796</v>
      </c>
      <c r="P1668">
        <v>15.320764570478625</v>
      </c>
      <c r="Q1668">
        <v>2.9860850653972815</v>
      </c>
      <c r="R1668">
        <v>938.47824913824752</v>
      </c>
      <c r="S1668">
        <v>1501.385051135506</v>
      </c>
      <c r="T1668">
        <v>5799.9175017153848</v>
      </c>
      <c r="U1668">
        <v>2401.1531098422292</v>
      </c>
      <c r="V1668">
        <v>513.5191216208683</v>
      </c>
      <c r="W1668">
        <v>23.550000190734863</v>
      </c>
      <c r="X1668">
        <v>0.89997497200965881</v>
      </c>
      <c r="Y1668">
        <v>1.8950000107288361</v>
      </c>
      <c r="Z1668">
        <v>672.27381134033203</v>
      </c>
      <c r="AA1668">
        <v>783.36430467878051</v>
      </c>
      <c r="AB1668">
        <v>873.64941515241333</v>
      </c>
      <c r="AC1668">
        <v>990.56013307117291</v>
      </c>
      <c r="AD1668">
        <v>1178.441683814639</v>
      </c>
      <c r="AE1668">
        <v>14633.641471071749</v>
      </c>
      <c r="AF1668">
        <v>90.999998092651367</v>
      </c>
      <c r="AG1668">
        <v>8.4100003242492676</v>
      </c>
      <c r="AH1668">
        <v>364.97500610351563</v>
      </c>
      <c r="AI1668">
        <v>30.491666873296101</v>
      </c>
      <c r="AJ1668">
        <v>0.60000002384185791</v>
      </c>
      <c r="AK1668">
        <v>6200</v>
      </c>
      <c r="AL1668">
        <v>79.283545851612345</v>
      </c>
      <c r="AM1668">
        <v>0.80930507696173981</v>
      </c>
      <c r="AN1668">
        <v>5.9087609654554614</v>
      </c>
      <c r="AO1668">
        <v>13.574012492699346</v>
      </c>
      <c r="AP1668">
        <v>3.9937009778781327E-2</v>
      </c>
      <c r="AQ1668">
        <v>97.907941349966876</v>
      </c>
      <c r="AR1668">
        <v>40778.752410869121</v>
      </c>
      <c r="AS1668">
        <v>35980.06237793075</v>
      </c>
      <c r="AT1668">
        <v>504.52932654058839</v>
      </c>
      <c r="AU1668">
        <v>630.4195206883229</v>
      </c>
      <c r="AV1668">
        <v>580.64482155901953</v>
      </c>
      <c r="AW1668">
        <v>588.29555086457344</v>
      </c>
      <c r="AX1668">
        <v>586.94132383879969</v>
      </c>
      <c r="AY1668">
        <v>589.93950495757258</v>
      </c>
      <c r="AZ1668">
        <v>4.3128341132040431</v>
      </c>
      <c r="BA1668">
        <v>-6.7575882245993366</v>
      </c>
      <c r="BB1668">
        <v>79.353938933451488</v>
      </c>
      <c r="BC1668">
        <v>1120.2027732104034</v>
      </c>
      <c r="BD1668">
        <v>7799.2066066437219</v>
      </c>
      <c r="BE1668" s="33">
        <v>0.13224583553771177</v>
      </c>
      <c r="BF1668" s="33"/>
    </row>
    <row r="1669" spans="3:58" x14ac:dyDescent="0.3">
      <c r="C1669" s="34">
        <v>44398</v>
      </c>
      <c r="D1669">
        <v>23499.887036118242</v>
      </c>
      <c r="E1669">
        <v>181.50640873855141</v>
      </c>
      <c r="F1669">
        <v>620.57172102382594</v>
      </c>
      <c r="G1669">
        <v>992.84145495159055</v>
      </c>
      <c r="H1669">
        <v>1337.1006155224263</v>
      </c>
      <c r="I1669">
        <v>748.58092360525222</v>
      </c>
      <c r="J1669">
        <v>2.2823966168088994</v>
      </c>
      <c r="K1669">
        <v>312.96837673893981</v>
      </c>
      <c r="L1669">
        <v>373.73880166044677</v>
      </c>
      <c r="M1669">
        <v>354.33075615293757</v>
      </c>
      <c r="N1669">
        <v>1333.9312577103888</v>
      </c>
      <c r="O1669">
        <v>19.957219807461733</v>
      </c>
      <c r="P1669">
        <v>15.511700675103192</v>
      </c>
      <c r="Q1669">
        <v>2.9870309689349357</v>
      </c>
      <c r="R1669">
        <v>926.89069243583515</v>
      </c>
      <c r="S1669">
        <v>1504.7648948960255</v>
      </c>
      <c r="T1669">
        <v>5800.0319782748056</v>
      </c>
      <c r="U1669">
        <v>2399.3970736564829</v>
      </c>
      <c r="V1669">
        <v>510.41540808478783</v>
      </c>
      <c r="W1669">
        <v>23.225000381469727</v>
      </c>
      <c r="X1669">
        <v>0.90004999935626984</v>
      </c>
      <c r="Y1669">
        <v>1.9099999666213989</v>
      </c>
      <c r="Z1669">
        <v>671.27136682328728</v>
      </c>
      <c r="AA1669">
        <v>783.7090388403999</v>
      </c>
      <c r="AB1669">
        <v>873.99042632087821</v>
      </c>
      <c r="AC1669">
        <v>990.97034994761145</v>
      </c>
      <c r="AD1669">
        <v>1179.4815699108065</v>
      </c>
      <c r="AE1669">
        <v>14747.968264126022</v>
      </c>
      <c r="AF1669">
        <v>90.900001525878906</v>
      </c>
      <c r="AG1669">
        <v>8.3700003623962402</v>
      </c>
      <c r="AH1669">
        <v>364.09999847412109</v>
      </c>
      <c r="AI1669">
        <v>28.541667222976685</v>
      </c>
      <c r="AJ1669">
        <v>0.60000002384185791</v>
      </c>
      <c r="AK1669">
        <v>6200</v>
      </c>
      <c r="AL1669">
        <v>79.386923626065908</v>
      </c>
      <c r="AM1669">
        <v>0.82043677602839005</v>
      </c>
      <c r="AN1669">
        <v>5.9001975994069991</v>
      </c>
      <c r="AO1669">
        <v>13.466421343688463</v>
      </c>
      <c r="AP1669">
        <v>3.9774735977994025E-2</v>
      </c>
      <c r="AQ1669">
        <v>109.28361428444875</v>
      </c>
      <c r="AR1669">
        <v>40893.496415221423</v>
      </c>
      <c r="AS1669">
        <v>37598.02261285179</v>
      </c>
      <c r="AT1669">
        <v>502.82600123468632</v>
      </c>
      <c r="AU1669">
        <v>632.44242750804904</v>
      </c>
      <c r="AV1669">
        <v>581.90489975175944</v>
      </c>
      <c r="AW1669">
        <v>590.37583069361074</v>
      </c>
      <c r="AX1669">
        <v>589.24875808901879</v>
      </c>
      <c r="AY1669">
        <v>591.36957731981931</v>
      </c>
      <c r="AZ1669">
        <v>3.8661201536362473</v>
      </c>
      <c r="BA1669">
        <v>-6.844561247791888</v>
      </c>
      <c r="BB1669">
        <v>76.285310416485885</v>
      </c>
      <c r="BC1669">
        <v>1121.9336634117503</v>
      </c>
      <c r="BD1669">
        <v>7800.076799769734</v>
      </c>
      <c r="BE1669" s="33">
        <v>0.12845000065863132</v>
      </c>
      <c r="BF1669" s="33"/>
    </row>
    <row r="1670" spans="3:58" x14ac:dyDescent="0.3">
      <c r="C1670" s="34">
        <v>44399</v>
      </c>
      <c r="D1670">
        <v>23500.184201945409</v>
      </c>
      <c r="E1670">
        <v>179.388758186111</v>
      </c>
      <c r="F1670">
        <v>624.92968490964313</v>
      </c>
      <c r="G1670">
        <v>993.08380134375182</v>
      </c>
      <c r="H1670">
        <v>1334.9342366606325</v>
      </c>
      <c r="I1670">
        <v>746.98488464393245</v>
      </c>
      <c r="J1670">
        <v>2.2733965763692363</v>
      </c>
      <c r="K1670">
        <v>308.59463513515954</v>
      </c>
      <c r="L1670">
        <v>373.73150697806221</v>
      </c>
      <c r="M1670">
        <v>354.6548446455277</v>
      </c>
      <c r="N1670">
        <v>1331.8517274828071</v>
      </c>
      <c r="O1670">
        <v>19.703675112500626</v>
      </c>
      <c r="P1670">
        <v>15.341128395178277</v>
      </c>
      <c r="Q1670">
        <v>2.9969239573331734</v>
      </c>
      <c r="R1670">
        <v>910.76201380453551</v>
      </c>
      <c r="S1670">
        <v>1504.9688706740751</v>
      </c>
      <c r="T1670">
        <v>5800.2571698484235</v>
      </c>
      <c r="U1670">
        <v>2399.1016056173444</v>
      </c>
      <c r="V1670">
        <v>533.25549363057416</v>
      </c>
      <c r="W1670">
        <v>23.624999523162842</v>
      </c>
      <c r="X1670">
        <v>0.88917499780654907</v>
      </c>
      <c r="Y1670">
        <v>1.9049999713897705</v>
      </c>
      <c r="Z1670">
        <v>668.41964285714289</v>
      </c>
      <c r="AA1670">
        <v>782.8458560761951</v>
      </c>
      <c r="AB1670">
        <v>872.99525197347009</v>
      </c>
      <c r="AC1670">
        <v>989.92679959251768</v>
      </c>
      <c r="AD1670">
        <v>1177.9559667678107</v>
      </c>
      <c r="AE1670">
        <v>14780.954690441007</v>
      </c>
      <c r="AF1670">
        <v>90.349998474121094</v>
      </c>
      <c r="AG1670">
        <v>8.3050000667572021</v>
      </c>
      <c r="AH1670">
        <v>365.69998931884766</v>
      </c>
      <c r="AI1670">
        <v>27.391666412353516</v>
      </c>
      <c r="AJ1670">
        <v>0.60000002384185791</v>
      </c>
      <c r="AK1670">
        <v>6200</v>
      </c>
      <c r="AL1670">
        <v>79.448043729093456</v>
      </c>
      <c r="AM1670">
        <v>0.8137814767478897</v>
      </c>
      <c r="AN1670">
        <v>5.9008105528462904</v>
      </c>
      <c r="AO1670">
        <v>13.414564521022484</v>
      </c>
      <c r="AP1670">
        <v>3.5066218727831597E-2</v>
      </c>
      <c r="AQ1670">
        <v>106.55669966843961</v>
      </c>
      <c r="AR1670">
        <v>40896.823865840983</v>
      </c>
      <c r="AS1670">
        <v>38780.578921489439</v>
      </c>
      <c r="AT1670">
        <v>502.66869294255093</v>
      </c>
      <c r="AU1670">
        <v>636.58946169715341</v>
      </c>
      <c r="AV1670">
        <v>585.7588759672368</v>
      </c>
      <c r="AW1670">
        <v>593.14113870583174</v>
      </c>
      <c r="AX1670">
        <v>592.1636525344868</v>
      </c>
      <c r="AY1670">
        <v>594.34880006866285</v>
      </c>
      <c r="AZ1670">
        <v>3.7580454439684479</v>
      </c>
      <c r="BA1670">
        <v>-6.7301934768189868</v>
      </c>
      <c r="BB1670">
        <v>77.530853137948853</v>
      </c>
      <c r="BC1670">
        <v>1125.8791149154833</v>
      </c>
      <c r="BD1670">
        <v>7799.6121862613654</v>
      </c>
      <c r="BE1670" s="33">
        <v>0.12857916330297789</v>
      </c>
      <c r="BF1670" s="33"/>
    </row>
    <row r="1671" spans="3:58" x14ac:dyDescent="0.3">
      <c r="C1671" s="34">
        <v>44400</v>
      </c>
      <c r="D1671">
        <v>23441.835601792143</v>
      </c>
      <c r="E1671">
        <v>179.54490190819229</v>
      </c>
      <c r="F1671">
        <v>630.75651108128932</v>
      </c>
      <c r="G1671">
        <v>992.93918781136711</v>
      </c>
      <c r="H1671">
        <v>1335.0929109728913</v>
      </c>
      <c r="I1671">
        <v>746.52803141567028</v>
      </c>
      <c r="J1671">
        <v>2.2758071350574953</v>
      </c>
      <c r="K1671">
        <v>311.36875812784302</v>
      </c>
      <c r="L1671">
        <v>376.765032284283</v>
      </c>
      <c r="M1671">
        <v>358.7726373774853</v>
      </c>
      <c r="N1671">
        <v>1332.6482338909327</v>
      </c>
      <c r="O1671">
        <v>19.420472087065157</v>
      </c>
      <c r="P1671">
        <v>15.217966940415936</v>
      </c>
      <c r="Q1671">
        <v>2.9753652989811159</v>
      </c>
      <c r="R1671">
        <v>899.96985269330082</v>
      </c>
      <c r="S1671">
        <v>1504.517793697808</v>
      </c>
      <c r="T1671">
        <v>5800.0033464262997</v>
      </c>
      <c r="U1671">
        <v>2400.0589179583858</v>
      </c>
      <c r="V1671">
        <v>562.57717903970808</v>
      </c>
      <c r="W1671">
        <v>23.650000095367432</v>
      </c>
      <c r="X1671">
        <v>0.88414998352527618</v>
      </c>
      <c r="Y1671">
        <v>1.9300000369548798</v>
      </c>
      <c r="Z1671">
        <v>665.20535714285711</v>
      </c>
      <c r="AA1671">
        <v>781.74585433233335</v>
      </c>
      <c r="AB1671">
        <v>871.73811086018884</v>
      </c>
      <c r="AC1671">
        <v>988.59822990780788</v>
      </c>
      <c r="AD1671">
        <v>1175.9273848760695</v>
      </c>
      <c r="AE1671">
        <v>14771.665352538639</v>
      </c>
      <c r="AF1671">
        <v>90.499998092651367</v>
      </c>
      <c r="AG1671">
        <v>8.3199999332427979</v>
      </c>
      <c r="AH1671">
        <v>365.40000152587891</v>
      </c>
      <c r="AI1671">
        <v>28.529166380564373</v>
      </c>
      <c r="AJ1671">
        <v>1.0500000417232513</v>
      </c>
      <c r="AK1671">
        <v>6200</v>
      </c>
      <c r="AL1671">
        <v>79.326341831002324</v>
      </c>
      <c r="AM1671">
        <v>0.81274050581994672</v>
      </c>
      <c r="AN1671">
        <v>5.9318005256331263</v>
      </c>
      <c r="AO1671">
        <v>13.500048153649736</v>
      </c>
      <c r="AP1671">
        <v>3.6672138091686901E-2</v>
      </c>
      <c r="AQ1671">
        <v>105.27025647949557</v>
      </c>
      <c r="AR1671">
        <v>40733.028293218085</v>
      </c>
      <c r="AS1671">
        <v>39838.847264523058</v>
      </c>
      <c r="AT1671">
        <v>504.12548222268498</v>
      </c>
      <c r="AU1671">
        <v>642.91262746342193</v>
      </c>
      <c r="AV1671">
        <v>591.6296127298599</v>
      </c>
      <c r="AW1671">
        <v>599.01179783320129</v>
      </c>
      <c r="AX1671">
        <v>598.2710166344342</v>
      </c>
      <c r="AY1671">
        <v>600.00170875802849</v>
      </c>
      <c r="AZ1671">
        <v>3.6802308045090637</v>
      </c>
      <c r="BA1671">
        <v>-6.6613815025950682</v>
      </c>
      <c r="BB1671">
        <v>81.865204106262453</v>
      </c>
      <c r="BC1671">
        <v>1115.1658408060541</v>
      </c>
      <c r="BD1671">
        <v>7800.6644000700326</v>
      </c>
      <c r="BE1671" s="33">
        <v>0.13154583362241587</v>
      </c>
      <c r="BF1671" s="33"/>
    </row>
    <row r="1672" spans="3:58" x14ac:dyDescent="0.3">
      <c r="C1672" s="34">
        <v>44401</v>
      </c>
      <c r="D1672">
        <v>23466.07469463606</v>
      </c>
      <c r="E1672">
        <v>180.78746196068721</v>
      </c>
      <c r="F1672">
        <v>637.05392317335816</v>
      </c>
      <c r="G1672">
        <v>992.64321590322368</v>
      </c>
      <c r="H1672">
        <v>1335.0607219076435</v>
      </c>
      <c r="I1672">
        <v>745.56091790098344</v>
      </c>
      <c r="J1672">
        <v>2.281271114906525</v>
      </c>
      <c r="K1672">
        <v>316.48114943353289</v>
      </c>
      <c r="L1672">
        <v>380.79377282838726</v>
      </c>
      <c r="M1672">
        <v>363.57685844338096</v>
      </c>
      <c r="N1672">
        <v>1332.6597643007367</v>
      </c>
      <c r="O1672">
        <v>19.530495460810275</v>
      </c>
      <c r="P1672">
        <v>15.402645559221972</v>
      </c>
      <c r="Q1672">
        <v>2.9997444967183946</v>
      </c>
      <c r="R1672">
        <v>890.97029906455032</v>
      </c>
      <c r="S1672">
        <v>1501.5758516406838</v>
      </c>
      <c r="T1672">
        <v>5800.0223768683072</v>
      </c>
      <c r="U1672">
        <v>2398.6502183748435</v>
      </c>
      <c r="V1672">
        <v>562.80055024655439</v>
      </c>
      <c r="W1672">
        <v>23.600000381469727</v>
      </c>
      <c r="X1672">
        <v>0.88057498633861542</v>
      </c>
      <c r="Y1672">
        <v>1.9249999821186066</v>
      </c>
      <c r="Z1672">
        <v>661.99107142857144</v>
      </c>
      <c r="AA1672">
        <v>780.64585258847194</v>
      </c>
      <c r="AB1672">
        <v>870.48096974690759</v>
      </c>
      <c r="AC1672">
        <v>987.26966022309807</v>
      </c>
      <c r="AD1672">
        <v>1173.8988029843285</v>
      </c>
      <c r="AE1672">
        <v>14603.372312538064</v>
      </c>
      <c r="AF1672">
        <v>90.450000762939453</v>
      </c>
      <c r="AG1672">
        <v>8.3899998664855957</v>
      </c>
      <c r="AH1672">
        <v>358.87499237060547</v>
      </c>
      <c r="AI1672">
        <v>25.916667143503826</v>
      </c>
      <c r="AJ1672">
        <v>1.2000000476837158</v>
      </c>
      <c r="AK1672">
        <v>6200</v>
      </c>
      <c r="AL1672">
        <v>79.301202736435329</v>
      </c>
      <c r="AM1672">
        <v>0.81155002701969148</v>
      </c>
      <c r="AN1672">
        <v>5.9277890505711959</v>
      </c>
      <c r="AO1672">
        <v>13.52236850042738</v>
      </c>
      <c r="AP1672">
        <v>3.7048427312435336E-2</v>
      </c>
      <c r="AQ1672">
        <v>93.314812834524332</v>
      </c>
      <c r="AR1672">
        <v>40362.664912267683</v>
      </c>
      <c r="AS1672">
        <v>42011.43520314651</v>
      </c>
      <c r="AT1672">
        <v>505.05767226615387</v>
      </c>
      <c r="AU1672">
        <v>649.64086596695108</v>
      </c>
      <c r="AV1672">
        <v>605.64209350389376</v>
      </c>
      <c r="AW1672">
        <v>610.71539729972937</v>
      </c>
      <c r="AX1672">
        <v>610.40606685923728</v>
      </c>
      <c r="AY1672">
        <v>611.75965836622504</v>
      </c>
      <c r="AZ1672">
        <v>4.2449315497218167</v>
      </c>
      <c r="BA1672">
        <v>-6.6693633265247056</v>
      </c>
      <c r="BB1672">
        <v>84.520504661931227</v>
      </c>
      <c r="BC1672">
        <v>1126.2898363230549</v>
      </c>
      <c r="BD1672">
        <v>7800.7277241638831</v>
      </c>
      <c r="BE1672" s="33">
        <v>0.13245000255604586</v>
      </c>
      <c r="BF1672" s="33"/>
    </row>
    <row r="1673" spans="3:58" x14ac:dyDescent="0.3">
      <c r="C1673" s="34">
        <v>44402</v>
      </c>
      <c r="D1673">
        <v>23409.898943893171</v>
      </c>
      <c r="E1673">
        <v>181.51356718278348</v>
      </c>
      <c r="F1673">
        <v>635.00312970747609</v>
      </c>
      <c r="G1673">
        <v>992.88778934312643</v>
      </c>
      <c r="H1673">
        <v>1334.9599670358175</v>
      </c>
      <c r="I1673">
        <v>745.42462277519849</v>
      </c>
      <c r="J1673">
        <v>2.2750565857514728</v>
      </c>
      <c r="K1673">
        <v>317.57049558794205</v>
      </c>
      <c r="L1673">
        <v>382.65882839114357</v>
      </c>
      <c r="M1673">
        <v>364.96582200461847</v>
      </c>
      <c r="N1673">
        <v>1332.6473543171423</v>
      </c>
      <c r="O1673">
        <v>19.55295395673388</v>
      </c>
      <c r="P1673">
        <v>15.37528857774943</v>
      </c>
      <c r="Q1673">
        <v>2.9802051552534103</v>
      </c>
      <c r="R1673">
        <v>881.62776203654744</v>
      </c>
      <c r="S1673">
        <v>1503.1253054772881</v>
      </c>
      <c r="T1673">
        <v>5799.9766647498609</v>
      </c>
      <c r="U1673">
        <v>2399.5709109720224</v>
      </c>
      <c r="V1673">
        <v>563.30746112388897</v>
      </c>
      <c r="W1673">
        <v>23.600000381469727</v>
      </c>
      <c r="X1673">
        <v>0.87322500348091125</v>
      </c>
      <c r="Y1673">
        <v>1.9350000321865082</v>
      </c>
      <c r="Z1673">
        <v>658.77678571428578</v>
      </c>
      <c r="AA1673">
        <v>779.54585084461041</v>
      </c>
      <c r="AB1673">
        <v>869.22382863362634</v>
      </c>
      <c r="AC1673">
        <v>985.94109053838804</v>
      </c>
      <c r="AD1673">
        <v>1171.8702210925876</v>
      </c>
      <c r="AE1673">
        <v>14616.236184959927</v>
      </c>
      <c r="AF1673">
        <v>90.400001525878906</v>
      </c>
      <c r="AG1673">
        <v>8.2300000190734863</v>
      </c>
      <c r="AH1673">
        <v>362.42498779296875</v>
      </c>
      <c r="AI1673">
        <v>26.34583346048991</v>
      </c>
      <c r="AJ1673">
        <v>1.2000000476837158</v>
      </c>
      <c r="AK1673">
        <v>6200</v>
      </c>
      <c r="AL1673">
        <v>79.407253756320131</v>
      </c>
      <c r="AM1673">
        <v>0.82338591068924183</v>
      </c>
      <c r="AN1673">
        <v>5.9013739619593952</v>
      </c>
      <c r="AO1673">
        <v>13.42932936972614</v>
      </c>
      <c r="AP1673">
        <v>3.7303105436436557E-2</v>
      </c>
      <c r="AQ1673">
        <v>101.58489492445464</v>
      </c>
      <c r="AR1673">
        <v>40336.354605636974</v>
      </c>
      <c r="AS1673">
        <v>42475.468188457024</v>
      </c>
      <c r="AT1673">
        <v>502.53447119048332</v>
      </c>
      <c r="AU1673">
        <v>647.70473276808434</v>
      </c>
      <c r="AV1673">
        <v>607.89901198331449</v>
      </c>
      <c r="AW1673">
        <v>612.00351344661567</v>
      </c>
      <c r="AX1673">
        <v>611.78721436801652</v>
      </c>
      <c r="AY1673">
        <v>613.17958484776386</v>
      </c>
      <c r="AZ1673">
        <v>4.6759469764904891</v>
      </c>
      <c r="BA1673">
        <v>-6.6577262688679308</v>
      </c>
      <c r="BB1673">
        <v>85.854791331707489</v>
      </c>
      <c r="BC1673">
        <v>1142.5813784234708</v>
      </c>
      <c r="BD1673">
        <v>7800.048737644117</v>
      </c>
      <c r="BE1673" s="33">
        <v>0.12152916627625625</v>
      </c>
      <c r="BF1673" s="33"/>
    </row>
    <row r="1674" spans="3:58" x14ac:dyDescent="0.3">
      <c r="C1674" s="34">
        <v>44403</v>
      </c>
      <c r="D1674">
        <v>23405.223905672763</v>
      </c>
      <c r="E1674">
        <v>182.378121913559</v>
      </c>
      <c r="F1674">
        <v>633.78106930301828</v>
      </c>
      <c r="G1674">
        <v>992.6810459690272</v>
      </c>
      <c r="H1674">
        <v>1334.9810656195534</v>
      </c>
      <c r="I1674">
        <v>750.82500556375805</v>
      </c>
      <c r="J1674">
        <v>2.2642284023033601</v>
      </c>
      <c r="K1674">
        <v>319.87675703403471</v>
      </c>
      <c r="L1674">
        <v>383.77524266994703</v>
      </c>
      <c r="M1674">
        <v>365.26521830869279</v>
      </c>
      <c r="N1674">
        <v>1332.3634307196489</v>
      </c>
      <c r="O1674">
        <v>19.654991433684611</v>
      </c>
      <c r="P1674">
        <v>15.348497901770978</v>
      </c>
      <c r="Q1674">
        <v>3.0005116118349551</v>
      </c>
      <c r="R1674">
        <v>869.8546294250624</v>
      </c>
      <c r="S1674">
        <v>1501.5528722336326</v>
      </c>
      <c r="T1674">
        <v>5799.9488258125093</v>
      </c>
      <c r="U1674">
        <v>2399.0126141034107</v>
      </c>
      <c r="V1674">
        <v>563.43507909156835</v>
      </c>
      <c r="W1674">
        <v>23.525000095367432</v>
      </c>
      <c r="X1674">
        <v>0.8756750077009201</v>
      </c>
      <c r="Y1674">
        <v>1.8950000107288361</v>
      </c>
      <c r="Z1674">
        <v>655.5625</v>
      </c>
      <c r="AA1674">
        <v>778.44584910074866</v>
      </c>
      <c r="AB1674">
        <v>867.96668752034509</v>
      </c>
      <c r="AC1674">
        <v>984.61252085367835</v>
      </c>
      <c r="AD1674">
        <v>1169.8416392008462</v>
      </c>
      <c r="AE1674">
        <v>14589.319024153407</v>
      </c>
      <c r="AF1674">
        <v>90.174999237060547</v>
      </c>
      <c r="AG1674">
        <v>8.1400001049041748</v>
      </c>
      <c r="AH1674">
        <v>360.77500152587891</v>
      </c>
      <c r="AI1674">
        <v>24.583333253860474</v>
      </c>
      <c r="AJ1674">
        <v>0.60000001639127731</v>
      </c>
      <c r="AK1674">
        <v>6200</v>
      </c>
      <c r="AL1674">
        <v>79.46897336280783</v>
      </c>
      <c r="AM1674">
        <v>0.81610081433549919</v>
      </c>
      <c r="AN1674">
        <v>5.9050317816973728</v>
      </c>
      <c r="AO1674">
        <v>13.371576993436468</v>
      </c>
      <c r="AP1674">
        <v>3.6885368059575964E-2</v>
      </c>
      <c r="AQ1674">
        <v>88.831462143459902</v>
      </c>
      <c r="AR1674">
        <v>40323.131415060678</v>
      </c>
      <c r="AS1674">
        <v>41956.957833341767</v>
      </c>
      <c r="AT1674">
        <v>501.91285461291073</v>
      </c>
      <c r="AU1674">
        <v>646.54690190262374</v>
      </c>
      <c r="AV1674">
        <v>601.17356317066969</v>
      </c>
      <c r="AW1674">
        <v>607.26920227562982</v>
      </c>
      <c r="AX1674">
        <v>606.91743800376025</v>
      </c>
      <c r="AY1674">
        <v>607.91171280734238</v>
      </c>
      <c r="AZ1674">
        <v>4.1631601888211041</v>
      </c>
      <c r="BA1674">
        <v>-6.7346947137648465</v>
      </c>
      <c r="BB1674">
        <v>85.696943727603085</v>
      </c>
      <c r="BC1674">
        <v>1132.0566425591173</v>
      </c>
      <c r="BD1674">
        <v>7799.706766081491</v>
      </c>
      <c r="BE1674" s="33">
        <v>0.12426249993344148</v>
      </c>
      <c r="BF1674" s="33"/>
    </row>
    <row r="1675" spans="3:58" x14ac:dyDescent="0.3">
      <c r="C1675" s="34">
        <v>44404</v>
      </c>
      <c r="D1675">
        <v>23446.233750155465</v>
      </c>
      <c r="E1675">
        <v>182.57139025614308</v>
      </c>
      <c r="F1675">
        <v>634.23840366413515</v>
      </c>
      <c r="G1675">
        <v>992.83797736410349</v>
      </c>
      <c r="H1675">
        <v>1335.1496916153917</v>
      </c>
      <c r="I1675">
        <v>763.49259155688821</v>
      </c>
      <c r="J1675">
        <v>2.2648491836691931</v>
      </c>
      <c r="K1675">
        <v>321.3129446580669</v>
      </c>
      <c r="L1675">
        <v>383.68151884173398</v>
      </c>
      <c r="M1675">
        <v>365.53297752669505</v>
      </c>
      <c r="N1675">
        <v>1333.0957777169144</v>
      </c>
      <c r="O1675">
        <v>19.577908874542079</v>
      </c>
      <c r="P1675">
        <v>15.333672373471735</v>
      </c>
      <c r="Q1675">
        <v>3.001776327185925</v>
      </c>
      <c r="R1675">
        <v>868.2549808921998</v>
      </c>
      <c r="S1675">
        <v>1499.6978492570349</v>
      </c>
      <c r="T1675">
        <v>5799.9180161521117</v>
      </c>
      <c r="U1675">
        <v>2401.7131049476502</v>
      </c>
      <c r="V1675">
        <v>563.76532870909546</v>
      </c>
      <c r="W1675">
        <v>23.72499942779541</v>
      </c>
      <c r="X1675">
        <v>0.88027498126029968</v>
      </c>
      <c r="Y1675">
        <v>1.8500000238418579</v>
      </c>
      <c r="Z1675">
        <v>652.34821428571422</v>
      </c>
      <c r="AA1675">
        <v>777.34584735688713</v>
      </c>
      <c r="AB1675">
        <v>866.70954640706384</v>
      </c>
      <c r="AC1675">
        <v>983.28395116896854</v>
      </c>
      <c r="AD1675">
        <v>1167.8130573091053</v>
      </c>
      <c r="AE1675">
        <v>14581.798571658284</v>
      </c>
      <c r="AF1675">
        <v>90.174997329711914</v>
      </c>
      <c r="AG1675">
        <v>8.317500114440918</v>
      </c>
      <c r="AH1675">
        <v>364.02500152587891</v>
      </c>
      <c r="AI1675">
        <v>24.3124996026357</v>
      </c>
      <c r="AJ1675">
        <v>0.40000000596046448</v>
      </c>
      <c r="AK1675">
        <v>6200</v>
      </c>
      <c r="AL1675">
        <v>79.427734449289446</v>
      </c>
      <c r="AM1675">
        <v>0.81706180357490432</v>
      </c>
      <c r="AN1675">
        <v>5.9164980308054682</v>
      </c>
      <c r="AO1675">
        <v>13.400051181481983</v>
      </c>
      <c r="AP1675">
        <v>3.8496259422494565E-2</v>
      </c>
      <c r="AQ1675">
        <v>97.357815414692595</v>
      </c>
      <c r="AR1675">
        <v>40317.612872357378</v>
      </c>
      <c r="AS1675">
        <v>41627.542835543274</v>
      </c>
      <c r="AT1675">
        <v>503.64129438995212</v>
      </c>
      <c r="AU1675">
        <v>647.0436271979147</v>
      </c>
      <c r="AV1675">
        <v>599.22060773801616</v>
      </c>
      <c r="AW1675">
        <v>605.8383389958218</v>
      </c>
      <c r="AX1675">
        <v>605.36064374631633</v>
      </c>
      <c r="AY1675">
        <v>606.5737097742898</v>
      </c>
      <c r="AZ1675">
        <v>3.9472553138950279</v>
      </c>
      <c r="BA1675">
        <v>-6.7399781282875857</v>
      </c>
      <c r="BB1675">
        <v>85.944552244526577</v>
      </c>
      <c r="BC1675">
        <v>1126.8019919974126</v>
      </c>
      <c r="BD1675">
        <v>7800.8588055343198</v>
      </c>
      <c r="BE1675" s="33">
        <v>0.12705416791141033</v>
      </c>
      <c r="BF1675" s="33"/>
    </row>
    <row r="1676" spans="3:58" x14ac:dyDescent="0.3">
      <c r="C1676" s="34">
        <v>44405</v>
      </c>
      <c r="D1676">
        <v>23497.999731141204</v>
      </c>
      <c r="E1676">
        <v>181.35013499965453</v>
      </c>
      <c r="F1676">
        <v>626.52351100240162</v>
      </c>
      <c r="G1676">
        <v>993.00563289940135</v>
      </c>
      <c r="H1676">
        <v>1334.126894748498</v>
      </c>
      <c r="I1676">
        <v>761.38953576070753</v>
      </c>
      <c r="J1676">
        <v>2.277997623303972</v>
      </c>
      <c r="K1676">
        <v>310.718578338496</v>
      </c>
      <c r="L1676">
        <v>373.70438573716211</v>
      </c>
      <c r="M1676">
        <v>356.60032246460645</v>
      </c>
      <c r="N1676">
        <v>1332.8395908717598</v>
      </c>
      <c r="O1676">
        <v>19.660973004636286</v>
      </c>
      <c r="P1676">
        <v>15.279326813833618</v>
      </c>
      <c r="Q1676">
        <v>3.019501884241794</v>
      </c>
      <c r="R1676">
        <v>862.40353947467338</v>
      </c>
      <c r="S1676">
        <v>1501.1989238912943</v>
      </c>
      <c r="T1676">
        <v>5799.9859483889177</v>
      </c>
      <c r="U1676">
        <v>2399.6469445062835</v>
      </c>
      <c r="V1676">
        <v>564.31047372859894</v>
      </c>
      <c r="W1676">
        <v>23.350000381469727</v>
      </c>
      <c r="X1676">
        <v>0.87507501244544983</v>
      </c>
      <c r="Y1676">
        <v>1.8999999761581421</v>
      </c>
      <c r="Z1676">
        <v>649.83015909649077</v>
      </c>
      <c r="AA1676">
        <v>776.49192732856386</v>
      </c>
      <c r="AB1676">
        <v>865.7224936636668</v>
      </c>
      <c r="AC1676">
        <v>982.22396972444324</v>
      </c>
      <c r="AD1676">
        <v>1166.1145863760087</v>
      </c>
      <c r="AE1676">
        <v>14620.662051073818</v>
      </c>
      <c r="AF1676">
        <v>90.350000381469727</v>
      </c>
      <c r="AG1676">
        <v>8.2600002288818359</v>
      </c>
      <c r="AH1676">
        <v>358.82500457763672</v>
      </c>
      <c r="AI1676">
        <v>24.487500270207722</v>
      </c>
      <c r="AJ1676">
        <v>0.55000001937150955</v>
      </c>
      <c r="AK1676">
        <v>6200</v>
      </c>
      <c r="AL1676">
        <v>79.320979616544207</v>
      </c>
      <c r="AM1676">
        <v>0.8028200176609146</v>
      </c>
      <c r="AN1676">
        <v>5.9372908619202196</v>
      </c>
      <c r="AO1676">
        <v>13.522278054547558</v>
      </c>
      <c r="AP1676">
        <v>3.6825876062120531E-2</v>
      </c>
      <c r="AQ1676">
        <v>110.34679089870495</v>
      </c>
      <c r="AR1676">
        <v>40741.322024045396</v>
      </c>
      <c r="AS1676">
        <v>39318.45950290226</v>
      </c>
      <c r="AT1676">
        <v>504.14270692938317</v>
      </c>
      <c r="AU1676">
        <v>638.64173276952033</v>
      </c>
      <c r="AV1676">
        <v>593.18871709527446</v>
      </c>
      <c r="AW1676">
        <v>599.02619771595903</v>
      </c>
      <c r="AX1676">
        <v>598.38453244707569</v>
      </c>
      <c r="AY1676">
        <v>600.51634149951155</v>
      </c>
      <c r="AZ1676">
        <v>4.3410379815407252</v>
      </c>
      <c r="BA1676">
        <v>-6.9686159979395876</v>
      </c>
      <c r="BB1676">
        <v>77.86481359457531</v>
      </c>
      <c r="BC1676">
        <v>1123.5712263174009</v>
      </c>
      <c r="BD1676">
        <v>7799.6694507034472</v>
      </c>
      <c r="BE1676" s="33">
        <v>0.12309166789054871</v>
      </c>
      <c r="BF1676" s="33"/>
    </row>
    <row r="1677" spans="3:58" x14ac:dyDescent="0.3">
      <c r="C1677" s="34">
        <v>44406</v>
      </c>
      <c r="D1677">
        <v>23499.0991309907</v>
      </c>
      <c r="E1677">
        <v>181.64711747691658</v>
      </c>
      <c r="F1677">
        <v>623.79081807417049</v>
      </c>
      <c r="G1677">
        <v>992.68029903039633</v>
      </c>
      <c r="H1677">
        <v>1335.1507763533355</v>
      </c>
      <c r="I1677">
        <v>762.08067734223732</v>
      </c>
      <c r="J1677">
        <v>2.2999969595014171</v>
      </c>
      <c r="K1677">
        <v>314.15405429445838</v>
      </c>
      <c r="L1677">
        <v>375.0826032823586</v>
      </c>
      <c r="M1677">
        <v>356.59329111593132</v>
      </c>
      <c r="N1677">
        <v>1334.1748742285506</v>
      </c>
      <c r="O1677">
        <v>19.607717076841336</v>
      </c>
      <c r="P1677">
        <v>15.291423465978619</v>
      </c>
      <c r="Q1677">
        <v>2.9768613932065553</v>
      </c>
      <c r="R1677">
        <v>860.82195567494875</v>
      </c>
      <c r="S1677">
        <v>1505.2243686197273</v>
      </c>
      <c r="T1677">
        <v>5800.0392849585742</v>
      </c>
      <c r="U1677">
        <v>2401.0670162006413</v>
      </c>
      <c r="V1677">
        <v>564.37766483275323</v>
      </c>
      <c r="W1677">
        <v>23.500000476837158</v>
      </c>
      <c r="X1677">
        <v>0.86527499556541443</v>
      </c>
      <c r="Y1677">
        <v>1.9350000321865082</v>
      </c>
      <c r="Z1677">
        <v>652.27202715192516</v>
      </c>
      <c r="AA1677">
        <v>777.39108530680335</v>
      </c>
      <c r="AB1677">
        <v>866.65954153878351</v>
      </c>
      <c r="AC1677">
        <v>983.07740202404193</v>
      </c>
      <c r="AD1677">
        <v>1166.7678149995349</v>
      </c>
      <c r="AE1677">
        <v>14573.729437106964</v>
      </c>
      <c r="AF1677">
        <v>90.400001525878906</v>
      </c>
      <c r="AG1677">
        <v>8.1900002956390381</v>
      </c>
      <c r="AH1677">
        <v>360.87499237060547</v>
      </c>
      <c r="AI1677">
        <v>23.93333347638448</v>
      </c>
      <c r="AJ1677">
        <v>0.60000002384185791</v>
      </c>
      <c r="AK1677">
        <v>6200</v>
      </c>
      <c r="AL1677">
        <v>79.285878748158936</v>
      </c>
      <c r="AM1677">
        <v>0.81117934515142565</v>
      </c>
      <c r="AN1677">
        <v>5.9040937848888095</v>
      </c>
      <c r="AO1677">
        <v>13.580581584383072</v>
      </c>
      <c r="AP1677">
        <v>3.7808207949817478E-2</v>
      </c>
      <c r="AQ1677">
        <v>93.804596209930978</v>
      </c>
      <c r="AR1677">
        <v>40869.365085624595</v>
      </c>
      <c r="AS1677">
        <v>38670.334025208831</v>
      </c>
      <c r="AT1677">
        <v>503.51107892386113</v>
      </c>
      <c r="AU1677">
        <v>635.9355738000736</v>
      </c>
      <c r="AV1677">
        <v>588.23619246483622</v>
      </c>
      <c r="AW1677">
        <v>595.74178917866436</v>
      </c>
      <c r="AX1677">
        <v>594.93089435940863</v>
      </c>
      <c r="AY1677">
        <v>596.78516447905622</v>
      </c>
      <c r="AZ1677">
        <v>4.147554573380245</v>
      </c>
      <c r="BA1677">
        <v>-6.8695564769848536</v>
      </c>
      <c r="BB1677">
        <v>79.29727483610678</v>
      </c>
      <c r="BC1677">
        <v>1110.7788336161241</v>
      </c>
      <c r="BD1677">
        <v>7799.2070089938024</v>
      </c>
      <c r="BE1677" s="33">
        <v>0.12336249773701032</v>
      </c>
      <c r="BF1677" s="33"/>
    </row>
    <row r="1678" spans="3:58" x14ac:dyDescent="0.3">
      <c r="C1678" s="34">
        <v>44407</v>
      </c>
      <c r="D1678">
        <v>23488.802801224472</v>
      </c>
      <c r="E1678">
        <v>182.12308822586027</v>
      </c>
      <c r="F1678">
        <v>630.86405018564199</v>
      </c>
      <c r="G1678">
        <v>992.71893305822243</v>
      </c>
      <c r="H1678">
        <v>1334.9115539658112</v>
      </c>
      <c r="I1678">
        <v>762.24851096279087</v>
      </c>
      <c r="J1678">
        <v>2.2991135192676779</v>
      </c>
      <c r="K1678">
        <v>316.72563832974845</v>
      </c>
      <c r="L1678">
        <v>378.96170191268567</v>
      </c>
      <c r="M1678">
        <v>360.40038752509497</v>
      </c>
      <c r="N1678">
        <v>1333.4186768633617</v>
      </c>
      <c r="O1678">
        <v>19.576791877674943</v>
      </c>
      <c r="P1678">
        <v>15.355498007795459</v>
      </c>
      <c r="Q1678">
        <v>3.0051085739650345</v>
      </c>
      <c r="R1678">
        <v>853.58398285819464</v>
      </c>
      <c r="S1678">
        <v>1502.714803732237</v>
      </c>
      <c r="T1678">
        <v>5799.9538311194565</v>
      </c>
      <c r="U1678">
        <v>2400.7833332970108</v>
      </c>
      <c r="V1678">
        <v>564.05516159900321</v>
      </c>
      <c r="W1678">
        <v>23.600000381469727</v>
      </c>
      <c r="X1678">
        <v>0.87207497656345367</v>
      </c>
      <c r="Y1678">
        <v>1.940000057220459</v>
      </c>
      <c r="Z1678">
        <v>655.68631635393422</v>
      </c>
      <c r="AA1678">
        <v>778.6339441935221</v>
      </c>
      <c r="AB1678">
        <v>867.97382027762274</v>
      </c>
      <c r="AC1678">
        <v>984.30596996489021</v>
      </c>
      <c r="AD1678">
        <v>1167.8821076892673</v>
      </c>
      <c r="AE1678">
        <v>14481.758730415086</v>
      </c>
      <c r="AF1678">
        <v>90.174999237060547</v>
      </c>
      <c r="AG1678">
        <v>8.0974998474121094</v>
      </c>
      <c r="AH1678">
        <v>362.15000152587891</v>
      </c>
      <c r="AI1678">
        <v>23.358333587646484</v>
      </c>
      <c r="AJ1678">
        <v>2.7750000059604645</v>
      </c>
      <c r="AK1678">
        <v>6200</v>
      </c>
      <c r="AL1678">
        <v>79.221751913535854</v>
      </c>
      <c r="AM1678">
        <v>0.8045320757219544</v>
      </c>
      <c r="AN1678">
        <v>5.9237641003843606</v>
      </c>
      <c r="AO1678">
        <v>13.620952471579752</v>
      </c>
      <c r="AP1678">
        <v>3.8286571225786048E-2</v>
      </c>
      <c r="AQ1678">
        <v>100.67273939947847</v>
      </c>
      <c r="AR1678">
        <v>40597.037605367135</v>
      </c>
      <c r="AS1678">
        <v>40733.062208490985</v>
      </c>
      <c r="AT1678">
        <v>503.93883184371282</v>
      </c>
      <c r="AU1678">
        <v>643.43163444363302</v>
      </c>
      <c r="AV1678">
        <v>599.51350929742227</v>
      </c>
      <c r="AW1678">
        <v>605.33710111161213</v>
      </c>
      <c r="AX1678">
        <v>604.82595311485454</v>
      </c>
      <c r="AY1678">
        <v>606.45227733978538</v>
      </c>
      <c r="AZ1678">
        <v>4.3513047506510301</v>
      </c>
      <c r="BA1678">
        <v>-6.7565494806821391</v>
      </c>
      <c r="BB1678">
        <v>82.278291133817319</v>
      </c>
      <c r="BC1678">
        <v>1110.3052917669056</v>
      </c>
      <c r="BD1678">
        <v>7800.1582863475896</v>
      </c>
      <c r="BE1678" s="33">
        <v>0.1199000005920728</v>
      </c>
      <c r="BF1678" s="33"/>
    </row>
    <row r="1679" spans="3:58" x14ac:dyDescent="0.3">
      <c r="C1679" s="34">
        <v>44408</v>
      </c>
      <c r="D1679">
        <v>20861.306232860159</v>
      </c>
      <c r="E1679">
        <v>182.1413788627996</v>
      </c>
      <c r="F1679">
        <v>626.82519993003245</v>
      </c>
      <c r="G1679">
        <v>992.36228867109173</v>
      </c>
      <c r="H1679">
        <v>1335.1784497585693</v>
      </c>
      <c r="I1679">
        <v>755.23003186532139</v>
      </c>
      <c r="J1679">
        <v>2.3284522472222093</v>
      </c>
      <c r="K1679">
        <v>316.01423711331</v>
      </c>
      <c r="L1679">
        <v>374.32740308978913</v>
      </c>
      <c r="M1679">
        <v>361.92135780963446</v>
      </c>
      <c r="N1679">
        <v>1337.6854057355356</v>
      </c>
      <c r="O1679">
        <v>18.640312306093971</v>
      </c>
      <c r="P1679">
        <v>14.380822866949888</v>
      </c>
      <c r="Q1679">
        <v>3.4764496855727884</v>
      </c>
      <c r="R1679">
        <v>929.70284869617251</v>
      </c>
      <c r="S1679">
        <v>1501.5500703018154</v>
      </c>
      <c r="T1679">
        <v>5800.0182625792613</v>
      </c>
      <c r="U1679">
        <v>2400.938193576661</v>
      </c>
      <c r="V1679">
        <v>570.52695277829753</v>
      </c>
      <c r="W1679">
        <v>23.600000381469727</v>
      </c>
      <c r="X1679">
        <v>0.88412497937679291</v>
      </c>
      <c r="Y1679">
        <v>1.9550000429153442</v>
      </c>
      <c r="Z1679">
        <v>659.10060555594305</v>
      </c>
      <c r="AA1679">
        <v>779.87680308024085</v>
      </c>
      <c r="AB1679">
        <v>869.28809901646196</v>
      </c>
      <c r="AC1679">
        <v>985.53453790573849</v>
      </c>
      <c r="AD1679">
        <v>1168.9964003789992</v>
      </c>
      <c r="AE1679">
        <v>12936.650638410447</v>
      </c>
      <c r="AF1679">
        <v>89.875001907348633</v>
      </c>
      <c r="AG1679">
        <v>8.1974997520446777</v>
      </c>
      <c r="AH1679">
        <v>360.82499694824219</v>
      </c>
      <c r="AI1679">
        <v>21.912500301996868</v>
      </c>
      <c r="AJ1679">
        <v>3.5</v>
      </c>
      <c r="AK1679">
        <v>6200</v>
      </c>
      <c r="AL1679">
        <v>79.074218706612697</v>
      </c>
      <c r="AM1679">
        <v>0.80395780619929524</v>
      </c>
      <c r="AN1679">
        <v>5.9191781183142522</v>
      </c>
      <c r="AO1679">
        <v>13.787741549162117</v>
      </c>
      <c r="AP1679">
        <v>3.7530342674398864E-2</v>
      </c>
      <c r="AQ1679">
        <v>105.96406468043061</v>
      </c>
      <c r="AR1679">
        <v>37534.313373538447</v>
      </c>
      <c r="AS1679">
        <v>38401.262618045708</v>
      </c>
      <c r="AT1679">
        <v>492.45204481143872</v>
      </c>
      <c r="AU1679">
        <v>642.3406149545566</v>
      </c>
      <c r="AV1679">
        <v>584.86027897104486</v>
      </c>
      <c r="AW1679">
        <v>593.17297967799641</v>
      </c>
      <c r="AX1679">
        <v>592.52947481139006</v>
      </c>
      <c r="AY1679">
        <v>593.31050582585863</v>
      </c>
      <c r="AZ1679">
        <v>4.7505385265471984</v>
      </c>
      <c r="BA1679">
        <v>-6.6985949504173927</v>
      </c>
      <c r="BB1679">
        <v>83.16858548641207</v>
      </c>
      <c r="BC1679">
        <v>1106.3580470637999</v>
      </c>
      <c r="BD1679">
        <v>7800.3377856380876</v>
      </c>
      <c r="BE1679" s="33">
        <v>0.12430416668454806</v>
      </c>
      <c r="BF1679" s="33"/>
    </row>
    <row r="1680" spans="3:58" x14ac:dyDescent="0.3">
      <c r="C1680" s="34">
        <v>44409</v>
      </c>
      <c r="D1680">
        <v>21773.034434783774</v>
      </c>
      <c r="E1680">
        <v>181.12028638352018</v>
      </c>
      <c r="F1680">
        <v>623.54470338292094</v>
      </c>
      <c r="G1680">
        <v>993.58351178566681</v>
      </c>
      <c r="H1680">
        <v>1337.6359238403065</v>
      </c>
      <c r="I1680">
        <v>628.87647405328948</v>
      </c>
      <c r="J1680">
        <v>2.3079253817582717</v>
      </c>
      <c r="K1680">
        <v>307.25934612746511</v>
      </c>
      <c r="L1680">
        <v>360.14242884998589</v>
      </c>
      <c r="M1680">
        <v>356.38249850395755</v>
      </c>
      <c r="N1680">
        <v>1337.353407906365</v>
      </c>
      <c r="O1680">
        <v>19.118098519329738</v>
      </c>
      <c r="P1680">
        <v>14.677496856800797</v>
      </c>
      <c r="Q1680">
        <v>3.4003518628014473</v>
      </c>
      <c r="R1680">
        <v>993.32644691777</v>
      </c>
      <c r="S1680">
        <v>1501.3182416488792</v>
      </c>
      <c r="T1680">
        <v>5800.0366754408487</v>
      </c>
      <c r="U1680">
        <v>2400.0942364441576</v>
      </c>
      <c r="V1680">
        <v>563.28685452261072</v>
      </c>
      <c r="W1680">
        <v>23.600000381469727</v>
      </c>
      <c r="X1680">
        <v>0.87232498824596405</v>
      </c>
      <c r="Y1680">
        <v>1.929999977350235</v>
      </c>
      <c r="Z1680">
        <v>662.51489475795211</v>
      </c>
      <c r="AA1680">
        <v>781.1196619669596</v>
      </c>
      <c r="AB1680">
        <v>870.60237775530152</v>
      </c>
      <c r="AC1680">
        <v>986.76310584658665</v>
      </c>
      <c r="AD1680">
        <v>1170.1106930687315</v>
      </c>
      <c r="AE1680">
        <v>13422.831399002986</v>
      </c>
      <c r="AF1680">
        <v>90.175003051757813</v>
      </c>
      <c r="AG1680">
        <v>8.307499885559082</v>
      </c>
      <c r="AH1680">
        <v>357.62500762939453</v>
      </c>
      <c r="AI1680">
        <v>21.179167032241821</v>
      </c>
      <c r="AJ1680">
        <v>3.5</v>
      </c>
      <c r="AK1680">
        <v>6200</v>
      </c>
      <c r="AL1680">
        <v>79.201388483218608</v>
      </c>
      <c r="AM1680">
        <v>0.7983831913675985</v>
      </c>
      <c r="AN1680">
        <v>5.9194182301625036</v>
      </c>
      <c r="AO1680">
        <v>13.662806359254459</v>
      </c>
      <c r="AP1680">
        <v>3.8760259163677972E-2</v>
      </c>
      <c r="AQ1680">
        <v>102.70980333302653</v>
      </c>
      <c r="AR1680">
        <v>38166.629213605105</v>
      </c>
      <c r="AS1680">
        <v>38717.957110913645</v>
      </c>
      <c r="AT1680">
        <v>499.15461196279773</v>
      </c>
      <c r="AU1680">
        <v>637.73361151149959</v>
      </c>
      <c r="AV1680">
        <v>599.73807926036477</v>
      </c>
      <c r="AW1680">
        <v>602.7560220556793</v>
      </c>
      <c r="AX1680">
        <v>602.15616272416537</v>
      </c>
      <c r="AY1680">
        <v>604.869582840308</v>
      </c>
      <c r="AZ1680">
        <v>6.0354927408056165</v>
      </c>
      <c r="BA1680">
        <v>-6.8116782456057683</v>
      </c>
      <c r="BB1680">
        <v>77.032652502653917</v>
      </c>
      <c r="BC1680">
        <v>1110.6599074578553</v>
      </c>
      <c r="BD1680">
        <v>7800.4934674028418</v>
      </c>
      <c r="BE1680" s="33">
        <v>0.11574583438535531</v>
      </c>
      <c r="BF1680" s="33"/>
    </row>
    <row r="1681" spans="3:58" x14ac:dyDescent="0.3">
      <c r="C1681" s="34">
        <v>44410</v>
      </c>
      <c r="D1681">
        <v>19592.957716477675</v>
      </c>
      <c r="E1681">
        <v>179.50910072309827</v>
      </c>
      <c r="F1681">
        <v>624.73899950473822</v>
      </c>
      <c r="G1681">
        <v>994.06419166226669</v>
      </c>
      <c r="H1681">
        <v>1343.3517384541344</v>
      </c>
      <c r="I1681">
        <v>398.16224241571422</v>
      </c>
      <c r="J1681">
        <v>2.3569818503718305</v>
      </c>
      <c r="K1681">
        <v>300.66484291196895</v>
      </c>
      <c r="L1681">
        <v>341.56230417422023</v>
      </c>
      <c r="M1681">
        <v>354.66482541251781</v>
      </c>
      <c r="N1681">
        <v>1345.6663619719516</v>
      </c>
      <c r="O1681">
        <v>18.304303689318782</v>
      </c>
      <c r="P1681">
        <v>13.78590881088927</v>
      </c>
      <c r="Q1681">
        <v>4.1173005031515357</v>
      </c>
      <c r="R1681">
        <v>1067.0512767815601</v>
      </c>
      <c r="S1681">
        <v>1500.8036711752254</v>
      </c>
      <c r="T1681">
        <v>5799.9763269178011</v>
      </c>
      <c r="U1681">
        <v>2400.3830114154807</v>
      </c>
      <c r="V1681">
        <v>564.76125543985791</v>
      </c>
      <c r="W1681">
        <v>23.600000381469727</v>
      </c>
      <c r="X1681">
        <v>0.84325000643730164</v>
      </c>
      <c r="Y1681">
        <v>2.0099999606609344</v>
      </c>
      <c r="Z1681">
        <v>665.92918395996094</v>
      </c>
      <c r="AA1681">
        <v>782.36252085367835</v>
      </c>
      <c r="AB1681">
        <v>871.91665649414063</v>
      </c>
      <c r="AC1681">
        <v>987.99167378743493</v>
      </c>
      <c r="AD1681">
        <v>1171.2249857584634</v>
      </c>
      <c r="AE1681">
        <v>12152.897259848396</v>
      </c>
      <c r="AF1681">
        <v>90.075000762939453</v>
      </c>
      <c r="AG1681">
        <v>8.4050002098083496</v>
      </c>
      <c r="AH1681">
        <v>359.09999847412109</v>
      </c>
      <c r="AI1681">
        <v>19.016666094462078</v>
      </c>
      <c r="AJ1681">
        <v>5.6000001430511475</v>
      </c>
      <c r="AK1681">
        <v>6200</v>
      </c>
      <c r="AL1681">
        <v>78.934831197314622</v>
      </c>
      <c r="AM1681">
        <v>0.79975907985923189</v>
      </c>
      <c r="AN1681">
        <v>5.912948394309101</v>
      </c>
      <c r="AO1681">
        <v>13.941097137594911</v>
      </c>
      <c r="AP1681">
        <v>3.8239861575544432E-2</v>
      </c>
      <c r="AQ1681">
        <v>123.71446427788749</v>
      </c>
      <c r="AR1681">
        <v>34541.683630762869</v>
      </c>
      <c r="AS1681">
        <v>36769.927693505029</v>
      </c>
      <c r="AT1681">
        <v>497.83875150797252</v>
      </c>
      <c r="AU1681">
        <v>641.61446386056673</v>
      </c>
      <c r="AV1681">
        <v>597.31332502741463</v>
      </c>
      <c r="AW1681">
        <v>599.6821006315563</v>
      </c>
      <c r="AX1681">
        <v>598.72697769278579</v>
      </c>
      <c r="AY1681">
        <v>602.16055249893293</v>
      </c>
      <c r="AZ1681">
        <v>7.2168192799729916</v>
      </c>
      <c r="BA1681">
        <v>-6.8405882783156349</v>
      </c>
      <c r="BB1681">
        <v>76.070072747391293</v>
      </c>
      <c r="BC1681">
        <v>1120.9847587678894</v>
      </c>
      <c r="BD1681">
        <v>7800.3976711954438</v>
      </c>
      <c r="BE1681" s="33">
        <v>0.11298333543042342</v>
      </c>
      <c r="BF1681" s="33"/>
    </row>
    <row r="1682" spans="3:58" x14ac:dyDescent="0.3">
      <c r="C1682" s="34">
        <v>44411</v>
      </c>
      <c r="D1682">
        <v>23498.99519471352</v>
      </c>
      <c r="E1682">
        <v>180.98310837556909</v>
      </c>
      <c r="F1682">
        <v>617.73010245773798</v>
      </c>
      <c r="G1682">
        <v>993.0867552532801</v>
      </c>
      <c r="H1682">
        <v>1334.984178294327</v>
      </c>
      <c r="I1682">
        <v>690.04638065079473</v>
      </c>
      <c r="J1682">
        <v>2.2641602940283447</v>
      </c>
      <c r="K1682">
        <v>312.77922352771157</v>
      </c>
      <c r="L1682">
        <v>371.96163746598262</v>
      </c>
      <c r="M1682">
        <v>352.37538189160847</v>
      </c>
      <c r="N1682">
        <v>1331.3730164959372</v>
      </c>
      <c r="O1682">
        <v>19.617179051177011</v>
      </c>
      <c r="P1682">
        <v>15.208384376769073</v>
      </c>
      <c r="Q1682">
        <v>3.0039713105434007</v>
      </c>
      <c r="R1682">
        <v>1063.8832844250283</v>
      </c>
      <c r="S1682">
        <v>1500.0683238199322</v>
      </c>
      <c r="T1682">
        <v>5800.018124269186</v>
      </c>
      <c r="U1682">
        <v>2399.4542357982714</v>
      </c>
      <c r="V1682">
        <v>555.25101333709824</v>
      </c>
      <c r="W1682">
        <v>23.449999809265137</v>
      </c>
      <c r="X1682">
        <v>0.8321249932050705</v>
      </c>
      <c r="Y1682">
        <v>2.0999999046325684</v>
      </c>
      <c r="Z1682">
        <v>669.34347316196977</v>
      </c>
      <c r="AA1682">
        <v>783.6053797403971</v>
      </c>
      <c r="AB1682">
        <v>873.23093523297973</v>
      </c>
      <c r="AC1682">
        <v>989.2202417282831</v>
      </c>
      <c r="AD1682">
        <v>1172.3392784481957</v>
      </c>
      <c r="AE1682">
        <v>14901.990926543562</v>
      </c>
      <c r="AF1682">
        <v>90.30000114440918</v>
      </c>
      <c r="AG1682">
        <v>8.3174998760223389</v>
      </c>
      <c r="AH1682">
        <v>368.00000762939453</v>
      </c>
      <c r="AI1682">
        <v>26.320832967758179</v>
      </c>
      <c r="AJ1682">
        <v>6.3000001907348633</v>
      </c>
      <c r="AK1682">
        <v>6200</v>
      </c>
      <c r="AL1682">
        <v>79.438038333036801</v>
      </c>
      <c r="AM1682">
        <v>0.80330383410186024</v>
      </c>
      <c r="AN1682">
        <v>5.9175301575336654</v>
      </c>
      <c r="AO1682">
        <v>13.399566520294528</v>
      </c>
      <c r="AP1682">
        <v>4.076924244113523E-2</v>
      </c>
      <c r="AQ1682">
        <v>90.902189934588733</v>
      </c>
      <c r="AR1682">
        <v>41116.21677935648</v>
      </c>
      <c r="AS1682">
        <v>38583.298460018101</v>
      </c>
      <c r="AT1682">
        <v>499.47100323803772</v>
      </c>
      <c r="AU1682">
        <v>628.28427789777095</v>
      </c>
      <c r="AV1682">
        <v>586.83469538363545</v>
      </c>
      <c r="AW1682">
        <v>593.85515835399974</v>
      </c>
      <c r="AX1682">
        <v>592.90063845395889</v>
      </c>
      <c r="AY1682">
        <v>594.73935346228461</v>
      </c>
      <c r="AZ1682">
        <v>4.7629157760472154</v>
      </c>
      <c r="BA1682">
        <v>-6.7487296609514491</v>
      </c>
      <c r="BB1682">
        <v>75.220862085938535</v>
      </c>
      <c r="BC1682">
        <v>1067.0169476258011</v>
      </c>
      <c r="BD1682">
        <v>7799.4672160180353</v>
      </c>
      <c r="BE1682" s="33">
        <v>0.10923750139772892</v>
      </c>
      <c r="BF1682" s="33"/>
    </row>
    <row r="1683" spans="3:58" x14ac:dyDescent="0.3">
      <c r="C1683" s="34">
        <v>44412</v>
      </c>
      <c r="D1683">
        <v>18506.533399992408</v>
      </c>
      <c r="E1683">
        <v>180.90360257827425</v>
      </c>
      <c r="F1683">
        <v>635.51738474561614</v>
      </c>
      <c r="G1683">
        <v>993.08743102189658</v>
      </c>
      <c r="H1683">
        <v>1334.7012035663997</v>
      </c>
      <c r="I1683">
        <v>678.59905794270981</v>
      </c>
      <c r="J1683">
        <v>2.3257350349221309</v>
      </c>
      <c r="K1683">
        <v>307.84333810670881</v>
      </c>
      <c r="L1683">
        <v>357.88146122993385</v>
      </c>
      <c r="M1683">
        <v>343.34171123961323</v>
      </c>
      <c r="N1683">
        <v>1337.460849400223</v>
      </c>
      <c r="O1683">
        <v>17.970290402931159</v>
      </c>
      <c r="P1683">
        <v>13.913537470109654</v>
      </c>
      <c r="Q1683">
        <v>3.8279161109119708</v>
      </c>
      <c r="R1683">
        <v>995.22232047774969</v>
      </c>
      <c r="S1683">
        <v>1500.4796632690091</v>
      </c>
      <c r="T1683">
        <v>5799.9981679395087</v>
      </c>
      <c r="U1683">
        <v>2400.2088147710624</v>
      </c>
      <c r="V1683">
        <v>563.7109339028849</v>
      </c>
      <c r="W1683">
        <v>23.399999618530273</v>
      </c>
      <c r="X1683">
        <v>0.8146749883890152</v>
      </c>
      <c r="Y1683">
        <v>2.0449999570846558</v>
      </c>
      <c r="Z1683">
        <v>672.57320061940993</v>
      </c>
      <c r="AA1683">
        <v>784.78971891554568</v>
      </c>
      <c r="AB1683">
        <v>874.50920353238541</v>
      </c>
      <c r="AC1683">
        <v>990.45631214929006</v>
      </c>
      <c r="AD1683">
        <v>1173.5676084700085</v>
      </c>
      <c r="AE1683">
        <v>11878.605773204836</v>
      </c>
      <c r="AF1683">
        <v>90.475000381469727</v>
      </c>
      <c r="AG1683">
        <v>8.3174998760223389</v>
      </c>
      <c r="AH1683">
        <v>367.47499847412109</v>
      </c>
      <c r="AI1683">
        <v>22.479166905085247</v>
      </c>
      <c r="AJ1683">
        <v>2.925000011920929</v>
      </c>
      <c r="AK1683">
        <v>6200</v>
      </c>
      <c r="AL1683">
        <v>79.129533408584834</v>
      </c>
      <c r="AM1683">
        <v>0.80196026909870366</v>
      </c>
      <c r="AN1683">
        <v>5.9087507010340357</v>
      </c>
      <c r="AO1683">
        <v>13.73751556329476</v>
      </c>
      <c r="AP1683">
        <v>3.7312191805068909E-2</v>
      </c>
      <c r="AQ1683">
        <v>103.01150683857779</v>
      </c>
      <c r="AR1683">
        <v>33555.942764627129</v>
      </c>
      <c r="AS1683">
        <v>39017.336534642178</v>
      </c>
      <c r="AT1683">
        <v>483.85192086462223</v>
      </c>
      <c r="AU1683">
        <v>654.8753102409662</v>
      </c>
      <c r="AV1683">
        <v>584.93465962779385</v>
      </c>
      <c r="AW1683">
        <v>592.4089695224709</v>
      </c>
      <c r="AX1683">
        <v>591.79547286106617</v>
      </c>
      <c r="AY1683">
        <v>593.05825846609002</v>
      </c>
      <c r="AZ1683">
        <v>5.0662883993192862</v>
      </c>
      <c r="BA1683">
        <v>-6.7915629266702755</v>
      </c>
      <c r="BB1683">
        <v>77.254861141754276</v>
      </c>
      <c r="BC1683">
        <v>1112.03341123682</v>
      </c>
      <c r="BD1683">
        <v>7800.1377821219785</v>
      </c>
      <c r="BE1683" s="33">
        <v>0.1119749965146184</v>
      </c>
      <c r="BF1683" s="33"/>
    </row>
    <row r="1684" spans="3:58" x14ac:dyDescent="0.3">
      <c r="C1684" s="34">
        <v>44413</v>
      </c>
      <c r="D1684">
        <v>23159.982105764662</v>
      </c>
      <c r="E1684">
        <v>181.08859094895598</v>
      </c>
      <c r="F1684">
        <v>629.00129412542265</v>
      </c>
      <c r="G1684">
        <v>992.85864370198715</v>
      </c>
      <c r="H1684">
        <v>1334.8600928751489</v>
      </c>
      <c r="I1684">
        <v>699.63147780704628</v>
      </c>
      <c r="J1684">
        <v>2.2488958026238501</v>
      </c>
      <c r="K1684">
        <v>310.946235723472</v>
      </c>
      <c r="L1684">
        <v>371.61637022821162</v>
      </c>
      <c r="M1684">
        <v>355.5006222984926</v>
      </c>
      <c r="N1684">
        <v>1328.8726532067153</v>
      </c>
      <c r="O1684">
        <v>19.604812718915266</v>
      </c>
      <c r="P1684">
        <v>15.115136645286068</v>
      </c>
      <c r="Q1684">
        <v>3.0681753555702596</v>
      </c>
      <c r="R1684">
        <v>967.13126083286136</v>
      </c>
      <c r="S1684">
        <v>1501.6834347012577</v>
      </c>
      <c r="T1684">
        <v>5799.9480442616823</v>
      </c>
      <c r="U1684">
        <v>2400.3355045778294</v>
      </c>
      <c r="V1684">
        <v>556.30218736146469</v>
      </c>
      <c r="W1684">
        <v>23.550000190734863</v>
      </c>
      <c r="X1684">
        <v>0.90280000865459442</v>
      </c>
      <c r="Y1684">
        <v>2.0349999666213989</v>
      </c>
      <c r="Z1684">
        <v>674.48811630975638</v>
      </c>
      <c r="AA1684">
        <v>785.55716560000462</v>
      </c>
      <c r="AB1684">
        <v>875.53093465169275</v>
      </c>
      <c r="AC1684">
        <v>991.74582999093195</v>
      </c>
      <c r="AD1684">
        <v>1175.6083366757348</v>
      </c>
      <c r="AE1684">
        <v>14752.91677461373</v>
      </c>
      <c r="AF1684">
        <v>90.350002288818359</v>
      </c>
      <c r="AG1684">
        <v>8.2024998664855957</v>
      </c>
      <c r="AH1684">
        <v>361.59999847412109</v>
      </c>
      <c r="AI1684">
        <v>24.125000476837158</v>
      </c>
      <c r="AJ1684">
        <v>1.7999999523162842</v>
      </c>
      <c r="AK1684">
        <v>6200</v>
      </c>
      <c r="AL1684">
        <v>79.470405927583826</v>
      </c>
      <c r="AM1684">
        <v>0.8021396221983772</v>
      </c>
      <c r="AN1684">
        <v>5.9349826700706059</v>
      </c>
      <c r="AO1684">
        <v>13.347138544792633</v>
      </c>
      <c r="AP1684">
        <v>3.6779499519150639E-2</v>
      </c>
      <c r="AQ1684">
        <v>100.28083600517651</v>
      </c>
      <c r="AR1684">
        <v>40330.132924191836</v>
      </c>
      <c r="AS1684">
        <v>42993.663372885858</v>
      </c>
      <c r="AT1684">
        <v>490.85324309659831</v>
      </c>
      <c r="AU1684">
        <v>641.49535803833453</v>
      </c>
      <c r="AV1684">
        <v>594.22630419818529</v>
      </c>
      <c r="AW1684">
        <v>600.76075203892003</v>
      </c>
      <c r="AX1684">
        <v>600.47651412719313</v>
      </c>
      <c r="AY1684">
        <v>601.16162880764603</v>
      </c>
      <c r="AZ1684">
        <v>3.8836241083586773</v>
      </c>
      <c r="BA1684">
        <v>-6.7547396515121756</v>
      </c>
      <c r="BB1684">
        <v>78.189877492145882</v>
      </c>
      <c r="BC1684">
        <v>1080.0442036541563</v>
      </c>
      <c r="BD1684">
        <v>7799.6460053178307</v>
      </c>
      <c r="BE1684" s="33">
        <v>0.11136249545961618</v>
      </c>
      <c r="BF1684" s="33"/>
    </row>
    <row r="1685" spans="3:58" x14ac:dyDescent="0.3">
      <c r="C1685" s="34">
        <v>44414</v>
      </c>
      <c r="D1685">
        <v>23284.017230147856</v>
      </c>
      <c r="E1685">
        <v>181.0335968292637</v>
      </c>
      <c r="F1685">
        <v>628.60002467360835</v>
      </c>
      <c r="G1685">
        <v>993.00775840418567</v>
      </c>
      <c r="H1685">
        <v>1335.0175849764425</v>
      </c>
      <c r="I1685">
        <v>708.38971884373882</v>
      </c>
      <c r="J1685">
        <v>2.2454799813192818</v>
      </c>
      <c r="K1685">
        <v>313.41222286744903</v>
      </c>
      <c r="L1685">
        <v>376.74696774478855</v>
      </c>
      <c r="M1685">
        <v>358.52194555308341</v>
      </c>
      <c r="N1685">
        <v>1327.5183333015359</v>
      </c>
      <c r="O1685">
        <v>19.628774557292466</v>
      </c>
      <c r="P1685">
        <v>15.196006676853484</v>
      </c>
      <c r="Q1685">
        <v>2.987196622820711</v>
      </c>
      <c r="R1685">
        <v>938.74115728719767</v>
      </c>
      <c r="S1685">
        <v>1501.9945067852079</v>
      </c>
      <c r="T1685">
        <v>5799.9683320832573</v>
      </c>
      <c r="U1685">
        <v>2399.899710085735</v>
      </c>
      <c r="V1685">
        <v>555.61923253268594</v>
      </c>
      <c r="W1685">
        <v>23.600000381469727</v>
      </c>
      <c r="X1685">
        <v>0.82352501153945923</v>
      </c>
      <c r="Y1685">
        <v>2.0699999332427979</v>
      </c>
      <c r="Z1685">
        <v>676.14525567917599</v>
      </c>
      <c r="AA1685">
        <v>786.24287814185732</v>
      </c>
      <c r="AB1685">
        <v>876.50237019856775</v>
      </c>
      <c r="AC1685">
        <v>993.04582650320867</v>
      </c>
      <c r="AD1685">
        <v>1177.8083401634581</v>
      </c>
      <c r="AE1685">
        <v>14719.275094342673</v>
      </c>
      <c r="AF1685">
        <v>90.300003051757813</v>
      </c>
      <c r="AG1685">
        <v>8.4074997901916504</v>
      </c>
      <c r="AH1685">
        <v>370.04999542236328</v>
      </c>
      <c r="AI1685">
        <v>29.995833873748779</v>
      </c>
      <c r="AJ1685">
        <v>1.574999988079071</v>
      </c>
      <c r="AK1685">
        <v>6200</v>
      </c>
      <c r="AL1685">
        <v>79.417070029898596</v>
      </c>
      <c r="AM1685">
        <v>0.80998877124003599</v>
      </c>
      <c r="AN1685">
        <v>5.9533982905342278</v>
      </c>
      <c r="AO1685">
        <v>13.365343604515486</v>
      </c>
      <c r="AP1685">
        <v>3.9450029778312856E-2</v>
      </c>
      <c r="AQ1685">
        <v>96.48442299086625</v>
      </c>
      <c r="AR1685">
        <v>40741.465077515619</v>
      </c>
      <c r="AS1685">
        <v>44659.904959336862</v>
      </c>
      <c r="AT1685">
        <v>486.99474909878398</v>
      </c>
      <c r="AU1685">
        <v>641.34906215476497</v>
      </c>
      <c r="AV1685">
        <v>596.32070915989107</v>
      </c>
      <c r="AW1685">
        <v>602.71708972823785</v>
      </c>
      <c r="AX1685">
        <v>602.67223950121922</v>
      </c>
      <c r="AY1685">
        <v>602.75204290535828</v>
      </c>
      <c r="AZ1685">
        <v>3.8775555324342714</v>
      </c>
      <c r="BA1685">
        <v>-6.725765401155515</v>
      </c>
      <c r="BB1685">
        <v>80.361004888076778</v>
      </c>
      <c r="BC1685">
        <v>1085.8977192380198</v>
      </c>
      <c r="BD1685">
        <v>7799.8097509211602</v>
      </c>
      <c r="BE1685" s="33">
        <v>0.12315833320220311</v>
      </c>
      <c r="BF1685" s="33"/>
    </row>
    <row r="1686" spans="3:58" x14ac:dyDescent="0.3">
      <c r="C1686" s="34">
        <v>44415</v>
      </c>
      <c r="D1686">
        <v>23070.123652308888</v>
      </c>
      <c r="E1686">
        <v>181.93888351232263</v>
      </c>
      <c r="F1686">
        <v>634.431657458926</v>
      </c>
      <c r="G1686">
        <v>992.95208619216305</v>
      </c>
      <c r="H1686">
        <v>1335.0309601314577</v>
      </c>
      <c r="I1686">
        <v>713.51371757643847</v>
      </c>
      <c r="J1686">
        <v>2.2448806785167585</v>
      </c>
      <c r="K1686">
        <v>310.4342957632557</v>
      </c>
      <c r="L1686">
        <v>377.88118103006758</v>
      </c>
      <c r="M1686">
        <v>360.81284222862945</v>
      </c>
      <c r="N1686">
        <v>1326.8178102410275</v>
      </c>
      <c r="O1686">
        <v>19.578787323281492</v>
      </c>
      <c r="P1686">
        <v>15.273808853182437</v>
      </c>
      <c r="Q1686">
        <v>2.9861664016520848</v>
      </c>
      <c r="R1686">
        <v>920.29419325467995</v>
      </c>
      <c r="S1686">
        <v>1499.2762139269653</v>
      </c>
      <c r="T1686">
        <v>5800.0310848508334</v>
      </c>
      <c r="U1686">
        <v>2402.7883143594213</v>
      </c>
      <c r="V1686">
        <v>556.27934783431022</v>
      </c>
      <c r="W1686">
        <v>23.449999809265137</v>
      </c>
      <c r="X1686">
        <v>0.78910000622272491</v>
      </c>
      <c r="Y1686">
        <v>2.1250000596046448</v>
      </c>
      <c r="Z1686">
        <v>677.8023950485956</v>
      </c>
      <c r="AA1686">
        <v>786.9285906837099</v>
      </c>
      <c r="AB1686">
        <v>877.47380574544275</v>
      </c>
      <c r="AC1686">
        <v>994.34582301548539</v>
      </c>
      <c r="AD1686">
        <v>1180.0083436511811</v>
      </c>
      <c r="AE1686">
        <v>14409.325592772779</v>
      </c>
      <c r="AF1686">
        <v>90.075000762939453</v>
      </c>
      <c r="AG1686">
        <v>8.3250002861022949</v>
      </c>
      <c r="AH1686">
        <v>366.34999847412109</v>
      </c>
      <c r="AI1686">
        <v>25.112499872843426</v>
      </c>
      <c r="AJ1686">
        <v>1.5</v>
      </c>
      <c r="AK1686">
        <v>6200</v>
      </c>
      <c r="AL1686">
        <v>79.448668722022802</v>
      </c>
      <c r="AM1686">
        <v>0.80304248017690982</v>
      </c>
      <c r="AN1686">
        <v>5.9447223225579222</v>
      </c>
      <c r="AO1686">
        <v>13.345215468813755</v>
      </c>
      <c r="AP1686">
        <v>3.8911769200805892E-2</v>
      </c>
      <c r="AQ1686">
        <v>97.702670405920813</v>
      </c>
      <c r="AR1686">
        <v>40495.467868654079</v>
      </c>
      <c r="AS1686">
        <v>45361.822236686028</v>
      </c>
      <c r="AT1686">
        <v>488.79647405931269</v>
      </c>
      <c r="AU1686">
        <v>647.80245751452765</v>
      </c>
      <c r="AV1686">
        <v>599.98913480115232</v>
      </c>
      <c r="AW1686">
        <v>606.59053871109791</v>
      </c>
      <c r="AX1686">
        <v>606.64227913732032</v>
      </c>
      <c r="AY1686">
        <v>606.54739468549508</v>
      </c>
      <c r="AZ1686">
        <v>3.5753797044337308</v>
      </c>
      <c r="BA1686">
        <v>-6.6023843437392351</v>
      </c>
      <c r="BB1686">
        <v>82.794873222015752</v>
      </c>
      <c r="BC1686">
        <v>1092.3960809604571</v>
      </c>
      <c r="BD1686">
        <v>7800.9591569272952</v>
      </c>
      <c r="BE1686" s="33">
        <v>0.11679166834801435</v>
      </c>
      <c r="BF1686" s="33"/>
    </row>
    <row r="1687" spans="3:58" x14ac:dyDescent="0.3">
      <c r="C1687" s="34">
        <v>44416</v>
      </c>
      <c r="D1687">
        <v>22946.899843029343</v>
      </c>
      <c r="E1687">
        <v>182.2495774855656</v>
      </c>
      <c r="F1687">
        <v>636.0653956511868</v>
      </c>
      <c r="G1687">
        <v>992.77028106959108</v>
      </c>
      <c r="H1687">
        <v>1335.042419866402</v>
      </c>
      <c r="I1687">
        <v>717.83418063981912</v>
      </c>
      <c r="J1687">
        <v>2.2582095417845069</v>
      </c>
      <c r="K1687">
        <v>313.55253342554181</v>
      </c>
      <c r="L1687">
        <v>381.0989898845927</v>
      </c>
      <c r="M1687">
        <v>364.20125414097464</v>
      </c>
      <c r="N1687">
        <v>1326.3124496988978</v>
      </c>
      <c r="O1687">
        <v>19.510059344940348</v>
      </c>
      <c r="P1687">
        <v>15.284521373117061</v>
      </c>
      <c r="Q1687">
        <v>2.9790491078853676</v>
      </c>
      <c r="R1687">
        <v>891.59930960477277</v>
      </c>
      <c r="S1687">
        <v>1499.8130845828798</v>
      </c>
      <c r="T1687">
        <v>5800.0288243984169</v>
      </c>
      <c r="U1687">
        <v>2401.9651208320161</v>
      </c>
      <c r="V1687">
        <v>556.08590840782017</v>
      </c>
      <c r="W1687">
        <v>23.399999618530273</v>
      </c>
      <c r="X1687">
        <v>0.78937500715255737</v>
      </c>
      <c r="Y1687">
        <v>2.1550000905990601</v>
      </c>
      <c r="Z1687">
        <v>679.45953441801521</v>
      </c>
      <c r="AA1687">
        <v>787.61430322556271</v>
      </c>
      <c r="AB1687">
        <v>878.44524129231775</v>
      </c>
      <c r="AC1687">
        <v>995.64581952776246</v>
      </c>
      <c r="AD1687">
        <v>1182.2083471389044</v>
      </c>
      <c r="AE1687">
        <v>14218.427182779118</v>
      </c>
      <c r="AF1687">
        <v>89.850002288818359</v>
      </c>
      <c r="AG1687">
        <v>8.255000114440918</v>
      </c>
      <c r="AH1687">
        <v>365.72499084472656</v>
      </c>
      <c r="AI1687">
        <v>23.620833396911621</v>
      </c>
      <c r="AJ1687">
        <v>1.5</v>
      </c>
      <c r="AK1687">
        <v>6200</v>
      </c>
      <c r="AL1687">
        <v>79.403487968212616</v>
      </c>
      <c r="AM1687">
        <v>0.81369338347909759</v>
      </c>
      <c r="AN1687">
        <v>5.927841830556118</v>
      </c>
      <c r="AO1687">
        <v>13.383666416943592</v>
      </c>
      <c r="AP1687">
        <v>4.271273578157217E-2</v>
      </c>
      <c r="AQ1687">
        <v>109.55161238011144</v>
      </c>
      <c r="AR1687">
        <v>40247.643871789427</v>
      </c>
      <c r="AS1687">
        <v>45249.032124477104</v>
      </c>
      <c r="AT1687">
        <v>489.52110372516586</v>
      </c>
      <c r="AU1687">
        <v>649.74535895741224</v>
      </c>
      <c r="AV1687">
        <v>601.40499314253793</v>
      </c>
      <c r="AW1687">
        <v>608.01524318261193</v>
      </c>
      <c r="AX1687">
        <v>608.12287728977014</v>
      </c>
      <c r="AY1687">
        <v>607.97405598017815</v>
      </c>
      <c r="AZ1687">
        <v>3.5970677254643153</v>
      </c>
      <c r="BA1687">
        <v>-6.5892500962181861</v>
      </c>
      <c r="BB1687">
        <v>85.642692552325968</v>
      </c>
      <c r="BC1687">
        <v>1077.1713224114637</v>
      </c>
      <c r="BD1687">
        <v>7799.9712294056699</v>
      </c>
      <c r="BE1687" s="33">
        <v>0.11431249945114057</v>
      </c>
      <c r="BF1687" s="33"/>
    </row>
    <row r="1688" spans="3:58" x14ac:dyDescent="0.3">
      <c r="C1688" s="34">
        <v>44417</v>
      </c>
      <c r="D1688">
        <v>23080.775201901193</v>
      </c>
      <c r="E1688">
        <v>181.22251922882776</v>
      </c>
      <c r="F1688">
        <v>639.34948753362403</v>
      </c>
      <c r="G1688">
        <v>992.7407785361986</v>
      </c>
      <c r="H1688">
        <v>1335.0286381065359</v>
      </c>
      <c r="I1688">
        <v>718.481129448464</v>
      </c>
      <c r="J1688">
        <v>2.2567123103837567</v>
      </c>
      <c r="K1688">
        <v>314.96455093558893</v>
      </c>
      <c r="L1688">
        <v>381.46172465563069</v>
      </c>
      <c r="M1688">
        <v>364.69615655350043</v>
      </c>
      <c r="N1688">
        <v>1325.6734142913958</v>
      </c>
      <c r="O1688">
        <v>19.651179994805297</v>
      </c>
      <c r="P1688">
        <v>15.314708171325334</v>
      </c>
      <c r="Q1688">
        <v>2.9578820358916134</v>
      </c>
      <c r="R1688">
        <v>882.0146809000305</v>
      </c>
      <c r="S1688">
        <v>1500.8268652677596</v>
      </c>
      <c r="T1688">
        <v>5799.9729051113554</v>
      </c>
      <c r="U1688">
        <v>2402.1574552891402</v>
      </c>
      <c r="V1688">
        <v>556.32733533527778</v>
      </c>
      <c r="W1688">
        <v>23.324999332427979</v>
      </c>
      <c r="X1688">
        <v>0.78732500970363617</v>
      </c>
      <c r="Y1688">
        <v>2.1149999499320984</v>
      </c>
      <c r="Z1688">
        <v>681.11667378743493</v>
      </c>
      <c r="AA1688">
        <v>788.3000157674154</v>
      </c>
      <c r="AB1688">
        <v>879.41667683919275</v>
      </c>
      <c r="AC1688">
        <v>996.94581604003906</v>
      </c>
      <c r="AD1688">
        <v>1184.4083506266277</v>
      </c>
      <c r="AE1688">
        <v>14280.215478079954</v>
      </c>
      <c r="AF1688">
        <v>89.950000762939453</v>
      </c>
      <c r="AG1688">
        <v>8.1749997138977051</v>
      </c>
      <c r="AH1688">
        <v>363.82499694824219</v>
      </c>
      <c r="AI1688">
        <v>23.287500540415447</v>
      </c>
      <c r="AJ1688">
        <v>2.9250000715255737</v>
      </c>
      <c r="AK1688">
        <v>6200</v>
      </c>
      <c r="AL1688">
        <v>79.514758685291767</v>
      </c>
      <c r="AM1688">
        <v>0.80661864760604318</v>
      </c>
      <c r="AN1688">
        <v>5.8988578909927849</v>
      </c>
      <c r="AO1688">
        <v>13.312385803451644</v>
      </c>
      <c r="AP1688">
        <v>4.0888040610507867E-2</v>
      </c>
      <c r="AQ1688">
        <v>89.60305559716528</v>
      </c>
      <c r="AR1688">
        <v>40239.633320463276</v>
      </c>
      <c r="AS1688">
        <v>44910.305185485537</v>
      </c>
      <c r="AT1688">
        <v>497.4315726626042</v>
      </c>
      <c r="AU1688">
        <v>652.81538375444745</v>
      </c>
      <c r="AV1688">
        <v>609.71516037811716</v>
      </c>
      <c r="AW1688">
        <v>614.42298741122556</v>
      </c>
      <c r="AX1688">
        <v>614.46735207997563</v>
      </c>
      <c r="AY1688">
        <v>615.04346289397415</v>
      </c>
      <c r="AZ1688">
        <v>4.1440352031853447</v>
      </c>
      <c r="BA1688">
        <v>-6.5119484997702202</v>
      </c>
      <c r="BB1688">
        <v>85.874497264309966</v>
      </c>
      <c r="BC1688">
        <v>1075.524216684475</v>
      </c>
      <c r="BD1688">
        <v>7799.3935833845753</v>
      </c>
      <c r="BE1688" s="33">
        <v>0.11475833412259817</v>
      </c>
      <c r="BF1688" s="33"/>
    </row>
    <row r="1689" spans="3:58" x14ac:dyDescent="0.3">
      <c r="C1689" s="34">
        <v>44418</v>
      </c>
      <c r="D1689">
        <v>23188.041694385462</v>
      </c>
      <c r="E1689">
        <v>181.68323237417698</v>
      </c>
      <c r="F1689">
        <v>643.97293559457103</v>
      </c>
      <c r="G1689">
        <v>992.75234717349406</v>
      </c>
      <c r="H1689">
        <v>1336.7066739141881</v>
      </c>
      <c r="I1689">
        <v>718.7327827517762</v>
      </c>
      <c r="J1689">
        <v>2.2452716235858325</v>
      </c>
      <c r="K1689">
        <v>313.42176666170872</v>
      </c>
      <c r="L1689">
        <v>380.13666256998386</v>
      </c>
      <c r="M1689">
        <v>363.87417654954703</v>
      </c>
      <c r="N1689">
        <v>1328.9599777099115</v>
      </c>
      <c r="O1689">
        <v>19.845953020971578</v>
      </c>
      <c r="P1689">
        <v>15.415684391821371</v>
      </c>
      <c r="Q1689">
        <v>2.9633109147357182</v>
      </c>
      <c r="R1689">
        <v>866.66274801507177</v>
      </c>
      <c r="S1689">
        <v>1498.0418722127629</v>
      </c>
      <c r="T1689">
        <v>5799.9965225404794</v>
      </c>
      <c r="U1689">
        <v>2396.7695237949983</v>
      </c>
      <c r="V1689">
        <v>556.45852235965344</v>
      </c>
      <c r="W1689">
        <v>23.374999523162842</v>
      </c>
      <c r="X1689">
        <v>0.7377999871969223</v>
      </c>
      <c r="Y1689">
        <v>2.0699999332427979</v>
      </c>
      <c r="Z1689">
        <v>682.77381315685454</v>
      </c>
      <c r="AA1689">
        <v>788.98572830926821</v>
      </c>
      <c r="AB1689">
        <v>880.38811238606775</v>
      </c>
      <c r="AC1689">
        <v>998.24581255231567</v>
      </c>
      <c r="AD1689">
        <v>1186.6083541143507</v>
      </c>
      <c r="AE1689">
        <v>14502.374364581057</v>
      </c>
      <c r="AF1689">
        <v>90.149997711181641</v>
      </c>
      <c r="AG1689">
        <v>8.0825002193450928</v>
      </c>
      <c r="AH1689">
        <v>364.04999542236328</v>
      </c>
      <c r="AI1689">
        <v>24.65416653951009</v>
      </c>
      <c r="AJ1689">
        <v>3.4000000953674316</v>
      </c>
      <c r="AK1689">
        <v>6200</v>
      </c>
      <c r="AL1689">
        <v>79.595060042887425</v>
      </c>
      <c r="AM1689">
        <v>0.80301380751509899</v>
      </c>
      <c r="AN1689">
        <v>5.9029744800827677</v>
      </c>
      <c r="AO1689">
        <v>13.25639915786924</v>
      </c>
      <c r="AP1689">
        <v>4.0523754987881792E-2</v>
      </c>
      <c r="AQ1689">
        <v>87.996319951909442</v>
      </c>
      <c r="AR1689">
        <v>40293.840605293037</v>
      </c>
      <c r="AS1689">
        <v>44816.446002882425</v>
      </c>
      <c r="AT1689">
        <v>504.31855314363133</v>
      </c>
      <c r="AU1689">
        <v>657.2094632301571</v>
      </c>
      <c r="AV1689">
        <v>615.3001885230517</v>
      </c>
      <c r="AW1689">
        <v>619.59216450143276</v>
      </c>
      <c r="AX1689">
        <v>619.44252548362806</v>
      </c>
      <c r="AY1689">
        <v>620.2973935851187</v>
      </c>
      <c r="AZ1689">
        <v>4.2360976023406627</v>
      </c>
      <c r="BA1689">
        <v>-6.5642134608403948</v>
      </c>
      <c r="BB1689">
        <v>84.357024495186579</v>
      </c>
      <c r="BC1689">
        <v>1077.185213686839</v>
      </c>
      <c r="BD1689">
        <v>7805.1151350620921</v>
      </c>
      <c r="BE1689" s="33">
        <v>0.11069166784485181</v>
      </c>
      <c r="BF1689" s="33"/>
    </row>
    <row r="1690" spans="3:58" x14ac:dyDescent="0.3">
      <c r="C1690" s="34">
        <v>44419</v>
      </c>
      <c r="D1690">
        <v>23321.894438734147</v>
      </c>
      <c r="E1690">
        <v>182.76663782990602</v>
      </c>
      <c r="F1690">
        <v>641.87376744626397</v>
      </c>
      <c r="G1690">
        <v>992.82782807015121</v>
      </c>
      <c r="H1690">
        <v>1340.0090402038729</v>
      </c>
      <c r="I1690">
        <v>719.98090748034895</v>
      </c>
      <c r="J1690">
        <v>2.2633056139389809</v>
      </c>
      <c r="K1690">
        <v>313.59421065488488</v>
      </c>
      <c r="L1690">
        <v>379.39045868044246</v>
      </c>
      <c r="M1690">
        <v>363.56569181751576</v>
      </c>
      <c r="N1690">
        <v>1331.7228782994282</v>
      </c>
      <c r="O1690">
        <v>19.895385886543362</v>
      </c>
      <c r="P1690">
        <v>15.472703800547949</v>
      </c>
      <c r="Q1690">
        <v>2.993550292150478</v>
      </c>
      <c r="R1690">
        <v>856.98903674772532</v>
      </c>
      <c r="S1690">
        <v>1499.4813762362394</v>
      </c>
      <c r="T1690">
        <v>5800.0295861576369</v>
      </c>
      <c r="U1690">
        <v>2398.6441289290401</v>
      </c>
      <c r="V1690">
        <v>555.99243878346635</v>
      </c>
      <c r="W1690">
        <v>23.324999332427979</v>
      </c>
      <c r="X1690">
        <v>0.77175000309944153</v>
      </c>
      <c r="Y1690">
        <v>2.1200000643730164</v>
      </c>
      <c r="Z1690">
        <v>684.25689535292361</v>
      </c>
      <c r="AA1690">
        <v>789.59941722476299</v>
      </c>
      <c r="AB1690">
        <v>881.25751347011987</v>
      </c>
      <c r="AC1690">
        <v>999.40926429203569</v>
      </c>
      <c r="AD1690">
        <v>1188.5772808468532</v>
      </c>
      <c r="AE1690">
        <v>14530.457186961958</v>
      </c>
      <c r="AF1690">
        <v>90.199996948242188</v>
      </c>
      <c r="AG1690">
        <v>8.0825002193450928</v>
      </c>
      <c r="AH1690">
        <v>361.77499389648438</v>
      </c>
      <c r="AI1690">
        <v>24.483333985010784</v>
      </c>
      <c r="AJ1690">
        <v>3.1749999523162842</v>
      </c>
      <c r="AK1690">
        <v>6328.3196492901552</v>
      </c>
      <c r="AL1690">
        <v>79.474526417158685</v>
      </c>
      <c r="AM1690">
        <v>0.79998285453748597</v>
      </c>
      <c r="AN1690">
        <v>5.9063392876088683</v>
      </c>
      <c r="AO1690">
        <v>13.367662622749474</v>
      </c>
      <c r="AP1690">
        <v>3.983183113992779E-2</v>
      </c>
      <c r="AQ1690">
        <v>98.549978204766049</v>
      </c>
      <c r="AR1690">
        <v>40314.475196006992</v>
      </c>
      <c r="AS1690">
        <v>43759.26386228246</v>
      </c>
      <c r="AT1690">
        <v>505.66782606019405</v>
      </c>
      <c r="AU1690">
        <v>654.7949149491684</v>
      </c>
      <c r="AV1690">
        <v>609.0887957598361</v>
      </c>
      <c r="AW1690">
        <v>614.48496887652345</v>
      </c>
      <c r="AX1690">
        <v>614.31002875043646</v>
      </c>
      <c r="AY1690">
        <v>615.17147346634169</v>
      </c>
      <c r="AZ1690">
        <v>3.9309012313685416</v>
      </c>
      <c r="BA1690">
        <v>-6.5810373187110454</v>
      </c>
      <c r="BB1690">
        <v>83.992520611497511</v>
      </c>
      <c r="BC1690">
        <v>1076.8037491105174</v>
      </c>
      <c r="BD1690">
        <v>7799.8710953661885</v>
      </c>
      <c r="BE1690" s="33">
        <v>0.11374166794121265</v>
      </c>
      <c r="BF1690" s="33"/>
    </row>
    <row r="1691" spans="3:58" x14ac:dyDescent="0.3">
      <c r="C1691" s="34">
        <v>44420</v>
      </c>
      <c r="D1691">
        <v>23371.012078024218</v>
      </c>
      <c r="E1691">
        <v>181.75390332315831</v>
      </c>
      <c r="F1691">
        <v>641.46815004165683</v>
      </c>
      <c r="G1691">
        <v>992.9696820321667</v>
      </c>
      <c r="H1691">
        <v>1339.9074845987548</v>
      </c>
      <c r="I1691">
        <v>719.46752068382887</v>
      </c>
      <c r="J1691">
        <v>2.3222873315714025</v>
      </c>
      <c r="K1691">
        <v>312.59235418818383</v>
      </c>
      <c r="L1691">
        <v>379.29875504625022</v>
      </c>
      <c r="M1691">
        <v>362.42230514641307</v>
      </c>
      <c r="N1691">
        <v>1331.5450912947588</v>
      </c>
      <c r="O1691">
        <v>19.829347512252916</v>
      </c>
      <c r="P1691">
        <v>15.477686661084512</v>
      </c>
      <c r="Q1691">
        <v>3.0056780102079652</v>
      </c>
      <c r="R1691">
        <v>843.22766349628409</v>
      </c>
      <c r="S1691">
        <v>1501.0507365988929</v>
      </c>
      <c r="T1691">
        <v>5799.9702441638829</v>
      </c>
      <c r="U1691">
        <v>2400.8444734284681</v>
      </c>
      <c r="V1691">
        <v>556.02296623416385</v>
      </c>
      <c r="W1691">
        <v>23.449999809265137</v>
      </c>
      <c r="X1691">
        <v>0.77574999630451202</v>
      </c>
      <c r="Y1691">
        <v>2.10999995470047</v>
      </c>
      <c r="Z1691">
        <v>684.5</v>
      </c>
      <c r="AA1691">
        <v>789.70001220703125</v>
      </c>
      <c r="AB1691">
        <v>881.4000244140625</v>
      </c>
      <c r="AC1691">
        <v>999.5999755859375</v>
      </c>
      <c r="AD1691">
        <v>1188.9000244140625</v>
      </c>
      <c r="AE1691">
        <v>14508.569406004648</v>
      </c>
      <c r="AF1691">
        <v>90.199996948242188</v>
      </c>
      <c r="AG1691">
        <v>8.0900001525878906</v>
      </c>
      <c r="AH1691">
        <v>284.52916018168133</v>
      </c>
      <c r="AI1691">
        <v>24.449999809265137</v>
      </c>
      <c r="AJ1691">
        <v>3.0999999046325684</v>
      </c>
      <c r="AK1691">
        <v>6400</v>
      </c>
      <c r="AL1691">
        <v>78.9211753261593</v>
      </c>
      <c r="AM1691">
        <v>0.80206863896564906</v>
      </c>
      <c r="AN1691">
        <v>5.9652650969890706</v>
      </c>
      <c r="AO1691">
        <v>13.856413622648457</v>
      </c>
      <c r="AP1691">
        <v>4.4606535179853635E-2</v>
      </c>
      <c r="AQ1691">
        <v>100.49893503692553</v>
      </c>
      <c r="AR1691">
        <v>40393.482177508253</v>
      </c>
      <c r="AS1691">
        <v>43835.68816270255</v>
      </c>
      <c r="AT1691">
        <v>505.46834844457106</v>
      </c>
      <c r="AU1691">
        <v>654.32095998809677</v>
      </c>
      <c r="AV1691">
        <v>607.81333249683848</v>
      </c>
      <c r="AW1691">
        <v>612.95929679768199</v>
      </c>
      <c r="AX1691">
        <v>612.70869060841289</v>
      </c>
      <c r="AY1691">
        <v>613.82385447125307</v>
      </c>
      <c r="AZ1691">
        <v>3.9489008681082951</v>
      </c>
      <c r="BA1691">
        <v>-6.5411546023667677</v>
      </c>
      <c r="BB1691">
        <v>83.087239983534005</v>
      </c>
      <c r="BC1691">
        <v>1091.1862275126662</v>
      </c>
      <c r="BD1691">
        <v>7799.4939936132632</v>
      </c>
      <c r="BE1691" s="33">
        <v>0.11102500061194102</v>
      </c>
      <c r="BF1691" s="33"/>
    </row>
    <row r="1692" spans="3:58" x14ac:dyDescent="0.3">
      <c r="C1692" s="34">
        <v>44421</v>
      </c>
      <c r="D1692">
        <v>23456.275653600544</v>
      </c>
      <c r="E1692">
        <v>181.38803356833225</v>
      </c>
      <c r="F1692">
        <v>633.68575253751339</v>
      </c>
      <c r="G1692">
        <v>992.97981224129455</v>
      </c>
      <c r="H1692">
        <v>1340.036757215302</v>
      </c>
      <c r="I1692">
        <v>720.71238782767807</v>
      </c>
      <c r="J1692">
        <v>2.363406642785121</v>
      </c>
      <c r="K1692">
        <v>313.90678146836444</v>
      </c>
      <c r="L1692">
        <v>379.31778574458053</v>
      </c>
      <c r="M1692">
        <v>359.45039063335429</v>
      </c>
      <c r="N1692">
        <v>1331.3579868456413</v>
      </c>
      <c r="O1692">
        <v>19.645516079380517</v>
      </c>
      <c r="P1692">
        <v>15.264045687847721</v>
      </c>
      <c r="Q1692">
        <v>2.9874094172070018</v>
      </c>
      <c r="R1692">
        <v>831.07325367619512</v>
      </c>
      <c r="S1692">
        <v>1502.3273708156157</v>
      </c>
      <c r="T1692">
        <v>5799.9821808460938</v>
      </c>
      <c r="U1692">
        <v>2401.7819848995532</v>
      </c>
      <c r="V1692">
        <v>557.07242292372575</v>
      </c>
      <c r="W1692">
        <v>23.34999942779541</v>
      </c>
      <c r="X1692">
        <v>0.78252498805522919</v>
      </c>
      <c r="Y1692">
        <v>2.0549999475479126</v>
      </c>
      <c r="Z1692">
        <v>684.5</v>
      </c>
      <c r="AA1692">
        <v>789.70001220703125</v>
      </c>
      <c r="AB1692">
        <v>881.4000244140625</v>
      </c>
      <c r="AC1692">
        <v>999.5999755859375</v>
      </c>
      <c r="AD1692">
        <v>1188.9000244140625</v>
      </c>
      <c r="AE1692">
        <v>14616.232498463298</v>
      </c>
      <c r="AF1692">
        <v>696.79999923706055</v>
      </c>
      <c r="AG1692">
        <v>8.1424999237060547</v>
      </c>
      <c r="AH1692">
        <v>361.17498779296875</v>
      </c>
      <c r="AI1692">
        <v>24.091666857401531</v>
      </c>
      <c r="AJ1692">
        <v>2.6499999761581421</v>
      </c>
      <c r="AK1692">
        <v>6400</v>
      </c>
      <c r="AL1692">
        <v>78.570010286965513</v>
      </c>
      <c r="AM1692">
        <v>0.79424164040887124</v>
      </c>
      <c r="AN1692">
        <v>6.0005459202101559</v>
      </c>
      <c r="AO1692">
        <v>14.183240173693926</v>
      </c>
      <c r="AP1692">
        <v>4.1984744158565651E-2</v>
      </c>
      <c r="AQ1692">
        <v>95.561398098199348</v>
      </c>
      <c r="AR1692">
        <v>40589.457865025834</v>
      </c>
      <c r="AS1692">
        <v>40440.575762264889</v>
      </c>
      <c r="AT1692">
        <v>509.71250114954051</v>
      </c>
      <c r="AU1692">
        <v>646.272662881511</v>
      </c>
      <c r="AV1692">
        <v>598.39636438500281</v>
      </c>
      <c r="AW1692">
        <v>604.10063570202556</v>
      </c>
      <c r="AX1692">
        <v>603.25667839041807</v>
      </c>
      <c r="AY1692">
        <v>605.66463666005438</v>
      </c>
      <c r="AZ1692">
        <v>4.1638864822155304</v>
      </c>
      <c r="BA1692">
        <v>-6.5951116694463066</v>
      </c>
      <c r="BB1692">
        <v>82.225776744118633</v>
      </c>
      <c r="BC1692">
        <v>1093.3284293905324</v>
      </c>
      <c r="BD1692">
        <v>7799.5738967904626</v>
      </c>
      <c r="BE1692" s="33">
        <v>0.10999166592955589</v>
      </c>
      <c r="BF1692" s="33"/>
    </row>
    <row r="1693" spans="3:58" x14ac:dyDescent="0.3">
      <c r="C1693" s="34">
        <v>44422</v>
      </c>
      <c r="D1693">
        <v>23419.612895969174</v>
      </c>
      <c r="E1693">
        <v>180.15265769808437</v>
      </c>
      <c r="F1693">
        <v>625.38027971365977</v>
      </c>
      <c r="G1693">
        <v>993.68600844327364</v>
      </c>
      <c r="H1693">
        <v>1339.9450848496544</v>
      </c>
      <c r="I1693">
        <v>719.75661738404267</v>
      </c>
      <c r="J1693">
        <v>2.4591141924808659</v>
      </c>
      <c r="K1693">
        <v>306.8390172395263</v>
      </c>
      <c r="L1693">
        <v>368.22706419796378</v>
      </c>
      <c r="M1693">
        <v>351.65521619198972</v>
      </c>
      <c r="N1693">
        <v>1331.2407176937154</v>
      </c>
      <c r="O1693">
        <v>19.556019450180724</v>
      </c>
      <c r="P1693">
        <v>15.135243860408828</v>
      </c>
      <c r="Q1693">
        <v>3.0134366131435741</v>
      </c>
      <c r="R1693">
        <v>930.4784143756699</v>
      </c>
      <c r="S1693">
        <v>1501.0588502196008</v>
      </c>
      <c r="T1693">
        <v>5800.0319620442497</v>
      </c>
      <c r="U1693">
        <v>2399.6299246782091</v>
      </c>
      <c r="V1693">
        <v>558.43308815543128</v>
      </c>
      <c r="W1693">
        <v>23.449999809265137</v>
      </c>
      <c r="X1693">
        <v>0.75784997642040253</v>
      </c>
      <c r="Y1693">
        <v>2.0399999618530273</v>
      </c>
      <c r="Z1693">
        <v>684.5</v>
      </c>
      <c r="AA1693">
        <v>789.70001220703125</v>
      </c>
      <c r="AB1693">
        <v>881.4000244140625</v>
      </c>
      <c r="AC1693">
        <v>999.5999755859375</v>
      </c>
      <c r="AD1693">
        <v>1188.9000244140625</v>
      </c>
      <c r="AE1693">
        <v>14557.584987264672</v>
      </c>
      <c r="AF1693">
        <v>292.25</v>
      </c>
      <c r="AG1693">
        <v>8.2199997901916504</v>
      </c>
      <c r="AH1693">
        <v>363.24999237060547</v>
      </c>
      <c r="AI1693">
        <v>25.820833206176758</v>
      </c>
      <c r="AJ1693">
        <v>2.5</v>
      </c>
      <c r="AK1693">
        <v>6400</v>
      </c>
      <c r="AL1693">
        <v>77.920440891645583</v>
      </c>
      <c r="AM1693">
        <v>0.79633554857300459</v>
      </c>
      <c r="AN1693">
        <v>6.0219731508783214</v>
      </c>
      <c r="AO1693">
        <v>14.80857264099952</v>
      </c>
      <c r="AP1693">
        <v>4.5870358953419829E-2</v>
      </c>
      <c r="AQ1693">
        <v>100.45582876469373</v>
      </c>
      <c r="AR1693">
        <v>40836.36664655299</v>
      </c>
      <c r="AS1693">
        <v>37819.153849719478</v>
      </c>
      <c r="AT1693">
        <v>508.96841916099407</v>
      </c>
      <c r="AU1693">
        <v>637.37881445552739</v>
      </c>
      <c r="AV1693">
        <v>585.96583367190806</v>
      </c>
      <c r="AW1693">
        <v>592.42568725542731</v>
      </c>
      <c r="AX1693">
        <v>591.03396315929422</v>
      </c>
      <c r="AY1693">
        <v>594.40410571520385</v>
      </c>
      <c r="AZ1693">
        <v>4.1316465570759719</v>
      </c>
      <c r="BA1693">
        <v>-6.9302743684697781</v>
      </c>
      <c r="BB1693">
        <v>75.777758782636766</v>
      </c>
      <c r="BC1693">
        <v>1097.6170581703304</v>
      </c>
      <c r="BD1693">
        <v>7799.2956291134033</v>
      </c>
      <c r="BE1693" s="33">
        <v>0.11268333221475284</v>
      </c>
      <c r="BF1693" s="33"/>
    </row>
    <row r="1694" spans="3:58" x14ac:dyDescent="0.3">
      <c r="C1694" s="34">
        <v>44423</v>
      </c>
      <c r="D1694">
        <v>21713.899592307869</v>
      </c>
      <c r="E1694">
        <v>180.75682566385333</v>
      </c>
      <c r="F1694">
        <v>615.43092588300033</v>
      </c>
      <c r="G1694">
        <v>992.71239148141649</v>
      </c>
      <c r="H1694">
        <v>1338.358626209111</v>
      </c>
      <c r="I1694">
        <v>715.99606866707222</v>
      </c>
      <c r="J1694">
        <v>2.4856241417448919</v>
      </c>
      <c r="K1694">
        <v>307.49451070544796</v>
      </c>
      <c r="L1694">
        <v>361.29170775492656</v>
      </c>
      <c r="M1694">
        <v>352.7062833488269</v>
      </c>
      <c r="N1694">
        <v>1334.4158986756529</v>
      </c>
      <c r="O1694">
        <v>18.883715445789615</v>
      </c>
      <c r="P1694">
        <v>14.528734137599521</v>
      </c>
      <c r="Q1694">
        <v>3.2777880437297258</v>
      </c>
      <c r="R1694">
        <v>1200.8200892955028</v>
      </c>
      <c r="S1694">
        <v>1502.6886987896046</v>
      </c>
      <c r="T1694">
        <v>5800.0333007292729</v>
      </c>
      <c r="U1694">
        <v>2399.7965634882394</v>
      </c>
      <c r="V1694">
        <v>562.17347781844398</v>
      </c>
      <c r="W1694">
        <v>23.65000057220459</v>
      </c>
      <c r="X1694">
        <v>0.77434998750686646</v>
      </c>
      <c r="Y1694">
        <v>2.0099999904632568</v>
      </c>
      <c r="Z1694">
        <v>684.5</v>
      </c>
      <c r="AA1694">
        <v>789.70001220703125</v>
      </c>
      <c r="AB1694">
        <v>881.4000244140625</v>
      </c>
      <c r="AC1694">
        <v>999.5999755859375</v>
      </c>
      <c r="AD1694">
        <v>1188.9000244140625</v>
      </c>
      <c r="AE1694">
        <v>13599.085026110788</v>
      </c>
      <c r="AF1694">
        <v>89.850002288818359</v>
      </c>
      <c r="AG1694">
        <v>8.3299996852874756</v>
      </c>
      <c r="AH1694">
        <v>360.92500305175781</v>
      </c>
      <c r="AI1694">
        <v>20.270833373069763</v>
      </c>
      <c r="AJ1694">
        <v>2.5</v>
      </c>
      <c r="AK1694">
        <v>6400</v>
      </c>
      <c r="AL1694">
        <v>77.661026495566617</v>
      </c>
      <c r="AM1694">
        <v>0.78838755998917498</v>
      </c>
      <c r="AN1694">
        <v>6.0565248015079778</v>
      </c>
      <c r="AO1694">
        <v>15.056018545492647</v>
      </c>
      <c r="AP1694">
        <v>4.3656567507744902E-2</v>
      </c>
      <c r="AQ1694">
        <v>86.608906371913989</v>
      </c>
      <c r="AR1694">
        <v>38868.241972556018</v>
      </c>
      <c r="AS1694">
        <v>33286.70180401703</v>
      </c>
      <c r="AT1694">
        <v>505.04636486995594</v>
      </c>
      <c r="AU1694">
        <v>628.65798894685497</v>
      </c>
      <c r="AV1694">
        <v>577.4620305241408</v>
      </c>
      <c r="AW1694">
        <v>585.10459300604691</v>
      </c>
      <c r="AX1694">
        <v>583.80464896602825</v>
      </c>
      <c r="AY1694">
        <v>586.40133476324502</v>
      </c>
      <c r="AZ1694">
        <v>5.6319090259240863</v>
      </c>
      <c r="BA1694">
        <v>-6.7702557078929866</v>
      </c>
      <c r="BB1694">
        <v>74.662809774231405</v>
      </c>
      <c r="BC1694">
        <v>1078.4520816415913</v>
      </c>
      <c r="BD1694">
        <v>7800.3432913626375</v>
      </c>
      <c r="BE1694" s="33">
        <v>0.1157916688049833</v>
      </c>
      <c r="BF1694" s="33"/>
    </row>
    <row r="1695" spans="3:58" x14ac:dyDescent="0.3">
      <c r="C1695" s="34">
        <v>44424</v>
      </c>
      <c r="D1695">
        <v>16898.118820706579</v>
      </c>
      <c r="E1695">
        <v>180.25984846111862</v>
      </c>
      <c r="F1695">
        <v>608.94381673139765</v>
      </c>
      <c r="G1695">
        <v>992.92905102318605</v>
      </c>
      <c r="H1695">
        <v>1336.9286965440263</v>
      </c>
      <c r="I1695">
        <v>700.11896679415372</v>
      </c>
      <c r="J1695">
        <v>2.5087826665031825</v>
      </c>
      <c r="K1695">
        <v>305.28608926301837</v>
      </c>
      <c r="L1695">
        <v>353.91539638231626</v>
      </c>
      <c r="M1695">
        <v>340.87525976361428</v>
      </c>
      <c r="N1695">
        <v>1340.1479204825403</v>
      </c>
      <c r="O1695">
        <v>16.999405308691856</v>
      </c>
      <c r="P1695">
        <v>13.303971542004543</v>
      </c>
      <c r="Q1695">
        <v>3.5900893341145381</v>
      </c>
      <c r="R1695">
        <v>1049.9124993843063</v>
      </c>
      <c r="S1695">
        <v>1503.2138877049108</v>
      </c>
      <c r="T1695">
        <v>5800.0156586918592</v>
      </c>
      <c r="U1695">
        <v>2400.7386003478923</v>
      </c>
      <c r="V1695">
        <v>568.78990511441123</v>
      </c>
      <c r="W1695">
        <v>23.700000762939453</v>
      </c>
      <c r="X1695">
        <v>0.77377498149871826</v>
      </c>
      <c r="Y1695">
        <v>2.0149999856948853</v>
      </c>
      <c r="Z1695">
        <v>684.5</v>
      </c>
      <c r="AA1695">
        <v>789.70001220703125</v>
      </c>
      <c r="AB1695">
        <v>881.4000244140625</v>
      </c>
      <c r="AC1695">
        <v>999.5999755859375</v>
      </c>
      <c r="AD1695">
        <v>1188.9000244140625</v>
      </c>
      <c r="AE1695">
        <v>10698.654563208613</v>
      </c>
      <c r="AF1695">
        <v>89.349998474121094</v>
      </c>
      <c r="AG1695">
        <v>8.0224997997283936</v>
      </c>
      <c r="AH1695">
        <v>362.19999694824219</v>
      </c>
      <c r="AI1695">
        <v>10.43333343664805</v>
      </c>
      <c r="AJ1695">
        <v>1.75</v>
      </c>
      <c r="AK1695">
        <v>6400</v>
      </c>
      <c r="AL1695">
        <v>77.475075178146952</v>
      </c>
      <c r="AM1695">
        <v>0.79087755265644222</v>
      </c>
      <c r="AN1695">
        <v>6.0690741089205602</v>
      </c>
      <c r="AO1695">
        <v>15.226843233807047</v>
      </c>
      <c r="AP1695">
        <v>6.8807673379968043E-2</v>
      </c>
      <c r="AQ1695">
        <v>100.76718528684246</v>
      </c>
      <c r="AR1695">
        <v>31261.601735920107</v>
      </c>
      <c r="AS1695">
        <v>38019.092539829209</v>
      </c>
      <c r="AT1695">
        <v>438.48584565785171</v>
      </c>
      <c r="AU1695">
        <v>627.14477761046874</v>
      </c>
      <c r="AV1695">
        <v>542.23892118363108</v>
      </c>
      <c r="AW1695">
        <v>558.53558613347946</v>
      </c>
      <c r="AX1695">
        <v>558.27829928528763</v>
      </c>
      <c r="AY1695">
        <v>554.38462405948997</v>
      </c>
      <c r="AZ1695">
        <v>4.6127770092956784</v>
      </c>
      <c r="BA1695">
        <v>-6.7752732370823949</v>
      </c>
      <c r="BB1695">
        <v>77.040387669506615</v>
      </c>
      <c r="BC1695">
        <v>1149.8708971830151</v>
      </c>
      <c r="BD1695">
        <v>7799.702986978019</v>
      </c>
      <c r="BE1695" s="33">
        <v>0.10285416897386312</v>
      </c>
      <c r="BF1695" s="33"/>
    </row>
    <row r="1696" spans="3:58" x14ac:dyDescent="0.3">
      <c r="C1696" s="34">
        <v>44425</v>
      </c>
      <c r="D1696">
        <v>16999.935037491923</v>
      </c>
      <c r="E1696">
        <v>177.68828699156185</v>
      </c>
      <c r="F1696">
        <v>621.30009979627573</v>
      </c>
      <c r="G1696">
        <v>993.38833346254762</v>
      </c>
      <c r="H1696">
        <v>1339.9974410497705</v>
      </c>
      <c r="I1696">
        <v>697.02859927105123</v>
      </c>
      <c r="J1696">
        <v>2.4807814747533277</v>
      </c>
      <c r="K1696">
        <v>295.26611270560937</v>
      </c>
      <c r="L1696">
        <v>344.61967832283074</v>
      </c>
      <c r="M1696">
        <v>333.99301863062556</v>
      </c>
      <c r="N1696">
        <v>1342.7261614044476</v>
      </c>
      <c r="O1696">
        <v>17.161513995259867</v>
      </c>
      <c r="P1696">
        <v>13.499625158267957</v>
      </c>
      <c r="Q1696">
        <v>3.62405034884162</v>
      </c>
      <c r="R1696">
        <v>1083.1097985727329</v>
      </c>
      <c r="S1696">
        <v>1493.6790722490318</v>
      </c>
      <c r="T1696">
        <v>5800.0000761597521</v>
      </c>
      <c r="U1696">
        <v>2399.4715139977543</v>
      </c>
      <c r="V1696">
        <v>566.00571435227812</v>
      </c>
      <c r="W1696">
        <v>23.700000762939453</v>
      </c>
      <c r="X1696">
        <v>0.757874995470047</v>
      </c>
      <c r="Y1696">
        <v>1.9750000238418579</v>
      </c>
      <c r="Z1696">
        <v>684.5</v>
      </c>
      <c r="AA1696">
        <v>789.70001220703125</v>
      </c>
      <c r="AB1696">
        <v>881.4000244140625</v>
      </c>
      <c r="AC1696">
        <v>999.5999755859375</v>
      </c>
      <c r="AD1696">
        <v>1188.9000244140625</v>
      </c>
      <c r="AE1696">
        <v>10629.787449336809</v>
      </c>
      <c r="AF1696">
        <v>89.499998092651367</v>
      </c>
      <c r="AG1696">
        <v>8.1349999904632568</v>
      </c>
      <c r="AH1696">
        <v>355.32498931884766</v>
      </c>
      <c r="AI1696">
        <v>14.820833206176758</v>
      </c>
      <c r="AJ1696">
        <v>1.5</v>
      </c>
      <c r="AK1696">
        <v>6400</v>
      </c>
      <c r="AL1696">
        <v>77.421363869535654</v>
      </c>
      <c r="AM1696">
        <v>0.78040894844789599</v>
      </c>
      <c r="AN1696">
        <v>6.1120085339053292</v>
      </c>
      <c r="AO1696">
        <v>15.161545302182345</v>
      </c>
      <c r="AP1696">
        <v>0.16265871052944336</v>
      </c>
      <c r="AQ1696">
        <v>87.611392302301198</v>
      </c>
      <c r="AR1696">
        <v>30742.950162323894</v>
      </c>
      <c r="AS1696">
        <v>39194.220239000417</v>
      </c>
      <c r="AT1696">
        <v>436.18305186757283</v>
      </c>
      <c r="AU1696">
        <v>640.00134321673818</v>
      </c>
      <c r="AV1696">
        <v>554.89690557749361</v>
      </c>
      <c r="AW1696">
        <v>567.53867995224323</v>
      </c>
      <c r="AX1696">
        <v>567.44854100602095</v>
      </c>
      <c r="AY1696">
        <v>565.13578581221975</v>
      </c>
      <c r="AZ1696">
        <v>4.34669602663622</v>
      </c>
      <c r="BA1696">
        <v>-7.0933968343629692</v>
      </c>
      <c r="BB1696">
        <v>68.834884447735362</v>
      </c>
      <c r="BC1696">
        <v>1070.6013129073244</v>
      </c>
      <c r="BD1696">
        <v>7800.0202366180065</v>
      </c>
      <c r="BE1696" s="33">
        <v>9.4820835006733731E-2</v>
      </c>
      <c r="BF1696" s="33"/>
    </row>
    <row r="1697" spans="3:58" x14ac:dyDescent="0.3">
      <c r="C1697" s="34">
        <f>C1696+1</f>
        <v>44426</v>
      </c>
      <c r="D1697" s="33">
        <f>_xll.PIAdvCalcVal(D$4,$C1697,$C1697+1,"average (time-weighted)","time-weighted",0,1,0,"")</f>
        <v>16999.229524731574</v>
      </c>
      <c r="E1697" s="33">
        <f>_xll.PIAdvCalcVal(E$4,$C1697,$C1697+1,"average (time-weighted)","time-weighted",0,1,0,"")</f>
        <v>179.52745325785449</v>
      </c>
      <c r="F1697" s="33">
        <f>_xll.PIAdvCalcVal(F$4,$C1697,$C1697+1,"average (time-weighted)","time-weighted",0,1,0,"")</f>
        <v>621.36321765332866</v>
      </c>
      <c r="G1697" s="33">
        <f>_xll.PIAdvCalcVal(G$4,$C1697,$C1697+1,"average (time-weighted)","time-weighted",0,1,0,"")</f>
        <v>992.72966432795408</v>
      </c>
      <c r="H1697" s="33">
        <f>_xll.PIAdvCalcVal(H$4,$C1697,$C1697+1,"average (time-weighted)","time-weighted",0,1,0,"")</f>
        <v>1339.8493867117934</v>
      </c>
      <c r="I1697" s="33">
        <f>_xll.PIAdvCalcVal(I$4,$C1697,$C1697+1,"average (time-weighted)","time-weighted",0,1,0,"")</f>
        <v>700.12364325077976</v>
      </c>
      <c r="J1697" s="33">
        <f>_xll.PIAdvCalcVal(J$4,$C1697,$C1697+1,"average (time-weighted)","time-weighted",0,1,0,"")</f>
        <v>2.0629627075129569</v>
      </c>
      <c r="K1697" s="33">
        <f>_xll.PIAdvCalcVal(K$4,$C1697,$C1697+1,"average (time-weighted)","time-weighted",0,1,0,"")</f>
        <v>299.81209677149161</v>
      </c>
      <c r="L1697" s="33">
        <f>_xll.PIAdvCalcVal(L$4,$C1697,$C1697+1,"average (time-weighted)","time-weighted",0,1,0,"")</f>
        <v>347.31441366652962</v>
      </c>
      <c r="M1697" s="33">
        <f>_xll.PIAdvCalcVal(M$4,$C1697,$C1697+1,"average (time-weighted)","time-weighted",0,1,0,"")</f>
        <v>337.42114825719273</v>
      </c>
      <c r="N1697" s="33">
        <f>_xll.PIAdvCalcVal(N$4,$C1697,$C1697+1,"average (time-weighted)","time-weighted",0,1,0,"")</f>
        <v>1341.843123999065</v>
      </c>
      <c r="O1697" s="33">
        <f>_xll.PIAdvCalcVal(O$4,$C1697,$C1697+1,"average (time-weighted)","time-weighted",0,1,0,"")</f>
        <v>17.170204751261306</v>
      </c>
      <c r="P1697" s="33">
        <f>_xll.PIAdvCalcVal(P$4,$C1697,$C1697+1,"average (time-weighted)","time-weighted",0,1,0,"")</f>
        <v>13.509812102322606</v>
      </c>
      <c r="Q1697" s="33">
        <f>_xll.PIAdvCalcVal(Q$4,$C1697,$C1697+1,"average (time-weighted)","time-weighted",0,1,0,"")</f>
        <v>3.7047680968093841</v>
      </c>
      <c r="R1697" s="33">
        <f>_xll.PIAdvCalcVal(R$4,$C1697,$C1697+1,"average (time-weighted)","time-weighted",0,1,0,"")</f>
        <v>1006.7755196329099</v>
      </c>
      <c r="S1697" s="33">
        <f>_xll.PIAdvCalcVal(S$4,$C1697,$C1697+1,"average (time-weighted)","time-weighted",0,1,0,"")</f>
        <v>1502.0170315227006</v>
      </c>
      <c r="T1697" s="33">
        <f>_xll.PIAdvCalcVal(T$4,$C1697,$C1697+1,"average (time-weighted)","time-weighted",0,1,0,"")</f>
        <v>5799.9910819995475</v>
      </c>
      <c r="U1697" s="33">
        <f>_xll.PIAdvCalcVal(U$4,$C1697,$C1697+1,"average (time-weighted)","time-weighted",0,1,0,"")</f>
        <v>2400.1969464528661</v>
      </c>
      <c r="V1697" s="33">
        <f>_xll.PIAdvCalcVal(V$4,$C1697,$C1697+1,"average (time-weighted)","time-weighted",0,1,0,"")</f>
        <v>564.46637977438752</v>
      </c>
      <c r="W1697" s="33">
        <f>_xll.PIAdvCalcVal(W$4,$C1697,$C1697+1,"average (time-weighted)","time-weighted",0,1,0,"")</f>
        <v>23.700000762939453</v>
      </c>
      <c r="X1697" s="33">
        <f>_xll.PIAdvCalcVal(X$4,$C1697,$C1697+1,"average (time-weighted)","time-weighted",0,1,0,"")</f>
        <v>0.75961204826315631</v>
      </c>
      <c r="Y1697" s="33">
        <f>_xll.PIAdvCalcVal(Y$4,$C1697,$C1697+1,"average (time-weighted)","time-weighted",0,1,0,"")</f>
        <v>1.860832203494607</v>
      </c>
      <c r="Z1697" s="33">
        <f>_xll.PIAdvCalcVal(Z$4,$C1697,$C1697+1,"average (time-weighted)","time-weighted",0,1,0,"")</f>
        <v>684.5</v>
      </c>
      <c r="AA1697" s="33">
        <f>_xll.PIAdvCalcVal(AA$4,$C1697,$C1697+1,"average (time-weighted)","time-weighted",0,1,0,"")</f>
        <v>789.70001220703125</v>
      </c>
      <c r="AB1697" s="33">
        <f>_xll.PIAdvCalcVal(AB$4,$C1697,$C1697+1,"average (time-weighted)","time-weighted",0,1,0,"")</f>
        <v>881.4000244140625</v>
      </c>
      <c r="AC1697" s="33">
        <f>_xll.PIAdvCalcVal(AC$4,$C1697,$C1697+1,"average (time-weighted)","time-weighted",0,1,0,"")</f>
        <v>999.5999755859375</v>
      </c>
      <c r="AD1697" s="33">
        <f>_xll.PIAdvCalcVal(AD$4,$C1697,$C1697+1,"average (time-weighted)","time-weighted",0,1,0,"")</f>
        <v>1188.9000244140625</v>
      </c>
      <c r="AE1697" s="33">
        <f>_xll.PIAdvCalcVal(AE$4,$C1697,$C1697+1,"average (time-weighted)","time-weighted",0,1,0,"")</f>
        <v>10707.313362554785</v>
      </c>
      <c r="AF1697" s="33">
        <f>_xll.PIAdvCalcVal(AF$4,$C1697,$C1697+1,"average (time-weighted)","time-weighted",0,1,0,"")</f>
        <v>89.909897791166784</v>
      </c>
      <c r="AG1697" s="33">
        <f>_xll.PIAdvCalcVal(AG$4,$C1697,$C1697+1,"average (time-weighted)","time-weighted",0,1,0,"")</f>
        <v>8.3029695968262658</v>
      </c>
      <c r="AH1697" s="33">
        <f>_xll.PIAdvCalcVal(AH$4,$C1697,$C1697+1,"average (time-weighted)","time-weighted",0,1,0,"")</f>
        <v>346.47805307408851</v>
      </c>
      <c r="AI1697" s="33">
        <f>_xll.PIAdvCalcVal(AI$4,$C1697,$C1697+1,"average (time-weighted)","time-weighted",0,1,0,"")</f>
        <v>15.952080954651274</v>
      </c>
      <c r="AJ1697" s="33">
        <f>_xll.PIAdvCalcVal(AJ$4,$C1697,$C1697+1,"average (time-weighted)","time-weighted",0,1,0,"")</f>
        <v>-0.35939590227416746</v>
      </c>
      <c r="AK1697" s="33">
        <f>_xll.PIAdvCalcVal(AK$4,$C1697,$C1697+1,"average (time-weighted)","time-weighted",0,1,0,"")</f>
        <v>6400</v>
      </c>
      <c r="AL1697" s="33">
        <f>_xll.PIAdvCalcVal(AL$4,$C1697,$C1697+1,"average (time-weighted)","time-weighted",0,1,0,"")</f>
        <v>77.94955963025383</v>
      </c>
      <c r="AM1697" s="33">
        <f>_xll.PIAdvCalcVal(AM$4,$C1697,$C1697+1,"average (time-weighted)","time-weighted",0,1,0,"")</f>
        <v>0.75360250833798281</v>
      </c>
      <c r="AN1697" s="33">
        <f>_xll.PIAdvCalcVal(AN$4,$C1697,$C1697+1,"average (time-weighted)","time-weighted",0,1,0,"")</f>
        <v>6.5924141887947139</v>
      </c>
      <c r="AO1697" s="33">
        <f>_xll.PIAdvCalcVal(AO$4,$C1697,$C1697+1,"average (time-weighted)","time-weighted",0,1,0,"")</f>
        <v>13.556343636939269</v>
      </c>
      <c r="AP1697" s="33">
        <f>_xll.PIAdvCalcVal(AP$4,$C1697,$C1697+1,"average (time-weighted)","time-weighted",0,1,0,"")</f>
        <v>0.76711900289901347</v>
      </c>
      <c r="AQ1697" s="33">
        <f>_xll.PIAdvCalcVal(AQ$4,$C1697,$C1697+1,"average (time-weighted)","time-weighted",0,1,0,"")</f>
        <v>140.44184043336983</v>
      </c>
      <c r="AR1697" s="33">
        <f>_xll.PIAdvCalcVal(AR$4,$C1697,$C1697+1,"average (time-weighted)","time-weighted",0,1,0,"")</f>
        <v>30705.637545142956</v>
      </c>
      <c r="AS1697" s="33">
        <f>_xll.PIAdvCalcVal(AS$4,$C1697,$C1697+1,"average (time-weighted)","time-weighted",0,1,0,"")</f>
        <v>40884.232731798598</v>
      </c>
      <c r="AT1697" s="33">
        <f>_xll.PIAdvCalcVal(AT$4,$C1697,$C1697+1,"average (time-weighted)","time-weighted",0,1,0,"")</f>
        <v>437.45060171763004</v>
      </c>
      <c r="AU1697" s="33">
        <f>_xll.PIAdvCalcVal(AU$4,$C1697,$C1697+1,"average (time-weighted)","time-weighted",0,1,0,"")</f>
        <v>639.98028973268481</v>
      </c>
      <c r="AV1697" s="33">
        <f>_xll.PIAdvCalcVal(AV$4,$C1697,$C1697+1,"average (time-weighted)","time-weighted",0,1,0,"")</f>
        <v>551.73177439283859</v>
      </c>
      <c r="AW1697" s="33">
        <f>_xll.PIAdvCalcVal(AW$4,$C1697,$C1697+1,"average (time-weighted)","time-weighted",0,1,0,"")</f>
        <v>566.53490553485403</v>
      </c>
      <c r="AX1697" s="33">
        <f>_xll.PIAdvCalcVal(AX$4,$C1697,$C1697+1,"average (time-weighted)","time-weighted",0,1,0,"")</f>
        <v>566.61577011025338</v>
      </c>
      <c r="AY1697" s="33">
        <f>_xll.PIAdvCalcVal(AY$4,$C1697,$C1697+1,"average (time-weighted)","time-weighted",0,1,0,"")</f>
        <v>563.0195811853356</v>
      </c>
      <c r="AZ1697" s="33">
        <f>_xll.PIAdvCalcVal(AZ$4,$C1697,$C1697+1,"average (time-weighted)","time-weighted",0,1,0,"")</f>
        <v>3.9003007713134865</v>
      </c>
      <c r="BA1697" s="33">
        <f>_xll.PIAdvCalcVal(BA$4,$C1697,$C1697+1,"average (time-weighted)","time-weighted",0,1,0,"")</f>
        <v>-6.9002343529250991</v>
      </c>
      <c r="BB1697" s="33">
        <f>_xll.PIAdvCalcVal(BB$4,$C1697,$C1697+1,"average (time-weighted)","time-weighted",0,1,0,"")</f>
        <v>71.320107257524924</v>
      </c>
      <c r="BC1697" s="33">
        <f>_xll.PIAdvCalcVal(BC$4,$C1697,$C1697+1,"average (time-weighted)","time-weighted",0,1,0,"")</f>
        <v>1136.9548684837534</v>
      </c>
      <c r="BD1697" s="33">
        <f>_xll.PIAdvCalcVal(BD$4,$C1697,$C1697+1,"average (time-weighted)","time-weighted",0,1,0,"")</f>
        <v>7800.1785151995609</v>
      </c>
      <c r="BE1697" s="33">
        <f>_xll.PIAdvCalcVal(BE$4,$C1697,$C1697+1,"average (time-weighted)","time-weighted",0,1,0,"")</f>
        <v>9.4191667313377067E-2</v>
      </c>
      <c r="BF1697" s="3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sheetPr>
  <dimension ref="B2:D377"/>
  <sheetViews>
    <sheetView workbookViewId="0">
      <selection activeCell="D9" sqref="D9"/>
    </sheetView>
  </sheetViews>
  <sheetFormatPr defaultRowHeight="14.4" x14ac:dyDescent="0.3"/>
  <cols>
    <col min="2" max="2" width="10.5546875" bestFit="1" customWidth="1"/>
    <col min="3" max="3" width="19.109375" bestFit="1" customWidth="1"/>
    <col min="4" max="4" width="17.77734375" bestFit="1" customWidth="1"/>
    <col min="5" max="5" width="24.109375" bestFit="1" customWidth="1"/>
    <col min="6" max="6" width="17.77734375" bestFit="1" customWidth="1"/>
  </cols>
  <sheetData>
    <row r="2" spans="2:4" x14ac:dyDescent="0.3">
      <c r="B2" t="s">
        <v>77</v>
      </c>
      <c r="C2" s="34">
        <f>DATE('Update Menu'!E16,1,1)</f>
        <v>43831</v>
      </c>
    </row>
    <row r="3" spans="2:4" x14ac:dyDescent="0.3">
      <c r="B3" t="s">
        <v>78</v>
      </c>
      <c r="C3" s="34">
        <f>DATE('Update Menu'!E16+1,1,1)</f>
        <v>44197</v>
      </c>
    </row>
    <row r="5" spans="2:4" x14ac:dyDescent="0.3">
      <c r="C5" t="s">
        <v>83</v>
      </c>
    </row>
    <row r="6" spans="2:4" x14ac:dyDescent="0.3">
      <c r="C6" t="s">
        <v>258</v>
      </c>
    </row>
    <row r="7" spans="2:4" x14ac:dyDescent="0.3">
      <c r="C7" t="s">
        <v>311</v>
      </c>
      <c r="D7" t="s">
        <v>84</v>
      </c>
    </row>
    <row r="8" spans="2:4" x14ac:dyDescent="0.3">
      <c r="C8" t="s">
        <v>90</v>
      </c>
      <c r="D8" t="s">
        <v>85</v>
      </c>
    </row>
    <row r="9" spans="2:4" x14ac:dyDescent="0.3">
      <c r="B9" s="34">
        <f>C2</f>
        <v>43831</v>
      </c>
      <c r="C9">
        <f>IFERROR(INDEX('Data Pull'!$A:$BC,MATCH($B9,'Data Pull'!$C:$C,0),MATCH(C$6,'Data Pull'!$4:$4,0)),"")</f>
        <v>19499.612819380025</v>
      </c>
      <c r="D9">
        <f>IF(AND($C9&gt;12000,ISNUMBER(C9)),1,0)</f>
        <v>1</v>
      </c>
    </row>
    <row r="10" spans="2:4" x14ac:dyDescent="0.3">
      <c r="B10" s="34">
        <f t="shared" ref="B10:B73" si="0">IF(B9&lt;$C$3,B9+1,"")</f>
        <v>43832</v>
      </c>
      <c r="C10">
        <f>IFERROR(INDEX('Data Pull'!$A:$BC,MATCH($B10,'Data Pull'!$C:$C,0),MATCH(C$6,'Data Pull'!$4:$4,0)),"")</f>
        <v>19497.8842611699</v>
      </c>
      <c r="D10">
        <f t="shared" ref="D10:D73" si="1">IF(AND($C10&gt;12000,ISNUMBER(C10)),1,0)</f>
        <v>1</v>
      </c>
    </row>
    <row r="11" spans="2:4" x14ac:dyDescent="0.3">
      <c r="B11" s="34">
        <f t="shared" si="0"/>
        <v>43833</v>
      </c>
      <c r="C11">
        <f>IFERROR(INDEX('Data Pull'!$A:$BC,MATCH($B11,'Data Pull'!$C:$C,0),MATCH(C$6,'Data Pull'!$4:$4,0)),"")</f>
        <v>19499.714214457799</v>
      </c>
      <c r="D11">
        <f t="shared" si="1"/>
        <v>1</v>
      </c>
    </row>
    <row r="12" spans="2:4" x14ac:dyDescent="0.3">
      <c r="B12" s="34">
        <f t="shared" si="0"/>
        <v>43834</v>
      </c>
      <c r="C12">
        <f>IFERROR(INDEX('Data Pull'!$A:$BC,MATCH($B12,'Data Pull'!$C:$C,0),MATCH(C$6,'Data Pull'!$4:$4,0)),"")</f>
        <v>19499.387779712593</v>
      </c>
      <c r="D12">
        <f t="shared" si="1"/>
        <v>1</v>
      </c>
    </row>
    <row r="13" spans="2:4" x14ac:dyDescent="0.3">
      <c r="B13" s="34">
        <f t="shared" si="0"/>
        <v>43835</v>
      </c>
      <c r="C13">
        <f>IFERROR(INDEX('Data Pull'!$A:$BC,MATCH($B13,'Data Pull'!$C:$C,0),MATCH(C$6,'Data Pull'!$4:$4,0)),"")</f>
        <v>19499.836351564707</v>
      </c>
      <c r="D13">
        <f t="shared" si="1"/>
        <v>1</v>
      </c>
    </row>
    <row r="14" spans="2:4" x14ac:dyDescent="0.3">
      <c r="B14" s="34">
        <f t="shared" si="0"/>
        <v>43836</v>
      </c>
      <c r="C14">
        <f>IFERROR(INDEX('Data Pull'!$A:$BC,MATCH($B14,'Data Pull'!$C:$C,0),MATCH(C$6,'Data Pull'!$4:$4,0)),"")</f>
        <v>19499.725554399763</v>
      </c>
      <c r="D14">
        <f t="shared" si="1"/>
        <v>1</v>
      </c>
    </row>
    <row r="15" spans="2:4" x14ac:dyDescent="0.3">
      <c r="B15" s="34">
        <f t="shared" si="0"/>
        <v>43837</v>
      </c>
      <c r="C15">
        <f>IFERROR(INDEX('Data Pull'!$A:$BC,MATCH($B15,'Data Pull'!$C:$C,0),MATCH(C$6,'Data Pull'!$4:$4,0)),"")</f>
        <v>19499.322828236822</v>
      </c>
      <c r="D15">
        <f t="shared" si="1"/>
        <v>1</v>
      </c>
    </row>
    <row r="16" spans="2:4" x14ac:dyDescent="0.3">
      <c r="B16" s="34">
        <f t="shared" si="0"/>
        <v>43838</v>
      </c>
      <c r="C16">
        <f>IFERROR(INDEX('Data Pull'!$A:$BC,MATCH($B16,'Data Pull'!$C:$C,0),MATCH(C$6,'Data Pull'!$4:$4,0)),"")</f>
        <v>19500.285868014402</v>
      </c>
      <c r="D16">
        <f t="shared" si="1"/>
        <v>1</v>
      </c>
    </row>
    <row r="17" spans="2:4" x14ac:dyDescent="0.3">
      <c r="B17" s="34">
        <f t="shared" si="0"/>
        <v>43839</v>
      </c>
      <c r="C17">
        <f>IFERROR(INDEX('Data Pull'!$A:$BC,MATCH($B17,'Data Pull'!$C:$C,0),MATCH(C$6,'Data Pull'!$4:$4,0)),"")</f>
        <v>14643.637152277137</v>
      </c>
      <c r="D17">
        <f t="shared" si="1"/>
        <v>1</v>
      </c>
    </row>
    <row r="18" spans="2:4" x14ac:dyDescent="0.3">
      <c r="B18" s="34">
        <f t="shared" si="0"/>
        <v>43840</v>
      </c>
      <c r="C18">
        <f>IFERROR(INDEX('Data Pull'!$A:$BC,MATCH($B18,'Data Pull'!$C:$C,0),MATCH(C$6,'Data Pull'!$4:$4,0)),"")</f>
        <v>16997.082618548669</v>
      </c>
      <c r="D18">
        <f t="shared" si="1"/>
        <v>1</v>
      </c>
    </row>
    <row r="19" spans="2:4" x14ac:dyDescent="0.3">
      <c r="B19" s="34">
        <f t="shared" si="0"/>
        <v>43841</v>
      </c>
      <c r="C19">
        <f>IFERROR(INDEX('Data Pull'!$A:$BC,MATCH($B19,'Data Pull'!$C:$C,0),MATCH(C$6,'Data Pull'!$4:$4,0)),"")</f>
        <v>16995.371398051098</v>
      </c>
      <c r="D19">
        <f t="shared" si="1"/>
        <v>1</v>
      </c>
    </row>
    <row r="20" spans="2:4" x14ac:dyDescent="0.3">
      <c r="B20" s="34">
        <f t="shared" si="0"/>
        <v>43842</v>
      </c>
      <c r="C20">
        <f>IFERROR(INDEX('Data Pull'!$A:$BC,MATCH($B20,'Data Pull'!$C:$C,0),MATCH(C$6,'Data Pull'!$4:$4,0)),"")</f>
        <v>12838.705559628977</v>
      </c>
      <c r="D20">
        <f t="shared" si="1"/>
        <v>1</v>
      </c>
    </row>
    <row r="21" spans="2:4" x14ac:dyDescent="0.3">
      <c r="B21" s="34">
        <f t="shared" si="0"/>
        <v>43843</v>
      </c>
      <c r="C21">
        <f>IFERROR(INDEX('Data Pull'!$A:$BC,MATCH($B21,'Data Pull'!$C:$C,0),MATCH(C$6,'Data Pull'!$4:$4,0)),"")</f>
        <v>17232.473210705313</v>
      </c>
      <c r="D21">
        <f t="shared" si="1"/>
        <v>1</v>
      </c>
    </row>
    <row r="22" spans="2:4" x14ac:dyDescent="0.3">
      <c r="B22" s="34">
        <f t="shared" si="0"/>
        <v>43844</v>
      </c>
      <c r="C22">
        <f>IFERROR(INDEX('Data Pull'!$A:$BC,MATCH($B22,'Data Pull'!$C:$C,0),MATCH(C$6,'Data Pull'!$4:$4,0)),"")</f>
        <v>18997.850539896048</v>
      </c>
      <c r="D22">
        <f t="shared" si="1"/>
        <v>1</v>
      </c>
    </row>
    <row r="23" spans="2:4" x14ac:dyDescent="0.3">
      <c r="B23" s="34">
        <f t="shared" si="0"/>
        <v>43845</v>
      </c>
      <c r="C23">
        <f>IFERROR(INDEX('Data Pull'!$A:$BC,MATCH($B23,'Data Pull'!$C:$C,0),MATCH(C$6,'Data Pull'!$4:$4,0)),"")</f>
        <v>18999.29782984703</v>
      </c>
      <c r="D23">
        <f t="shared" si="1"/>
        <v>1</v>
      </c>
    </row>
    <row r="24" spans="2:4" x14ac:dyDescent="0.3">
      <c r="B24" s="34">
        <f t="shared" si="0"/>
        <v>43846</v>
      </c>
      <c r="C24">
        <f>IFERROR(INDEX('Data Pull'!$A:$BC,MATCH($B24,'Data Pull'!$C:$C,0),MATCH(C$6,'Data Pull'!$4:$4,0)),"")</f>
        <v>19000.684571934464</v>
      </c>
      <c r="D24">
        <f t="shared" si="1"/>
        <v>1</v>
      </c>
    </row>
    <row r="25" spans="2:4" x14ac:dyDescent="0.3">
      <c r="B25" s="34">
        <f t="shared" si="0"/>
        <v>43847</v>
      </c>
      <c r="C25">
        <f>IFERROR(INDEX('Data Pull'!$A:$BC,MATCH($B25,'Data Pull'!$C:$C,0),MATCH(C$6,'Data Pull'!$4:$4,0)),"")</f>
        <v>19681.487608449446</v>
      </c>
      <c r="D25">
        <f t="shared" si="1"/>
        <v>1</v>
      </c>
    </row>
    <row r="26" spans="2:4" x14ac:dyDescent="0.3">
      <c r="B26" s="34">
        <f t="shared" si="0"/>
        <v>43848</v>
      </c>
      <c r="C26">
        <f>IFERROR(INDEX('Data Pull'!$A:$BC,MATCH($B26,'Data Pull'!$C:$C,0),MATCH(C$6,'Data Pull'!$4:$4,0)),"")</f>
        <v>19993.317439456107</v>
      </c>
      <c r="D26">
        <f t="shared" si="1"/>
        <v>1</v>
      </c>
    </row>
    <row r="27" spans="2:4" x14ac:dyDescent="0.3">
      <c r="B27" s="34">
        <f t="shared" si="0"/>
        <v>43849</v>
      </c>
      <c r="C27">
        <f>IFERROR(INDEX('Data Pull'!$A:$BC,MATCH($B27,'Data Pull'!$C:$C,0),MATCH(C$6,'Data Pull'!$4:$4,0)),"")</f>
        <v>20010.180812873739</v>
      </c>
      <c r="D27">
        <f t="shared" si="1"/>
        <v>1</v>
      </c>
    </row>
    <row r="28" spans="2:4" x14ac:dyDescent="0.3">
      <c r="B28" s="34">
        <f t="shared" si="0"/>
        <v>43850</v>
      </c>
      <c r="C28">
        <f>IFERROR(INDEX('Data Pull'!$A:$BC,MATCH($B28,'Data Pull'!$C:$C,0),MATCH(C$6,'Data Pull'!$4:$4,0)),"")</f>
        <v>19998.04810962492</v>
      </c>
      <c r="D28">
        <f t="shared" si="1"/>
        <v>1</v>
      </c>
    </row>
    <row r="29" spans="2:4" x14ac:dyDescent="0.3">
      <c r="B29" s="34">
        <f t="shared" si="0"/>
        <v>43851</v>
      </c>
      <c r="C29">
        <f>IFERROR(INDEX('Data Pull'!$A:$BC,MATCH($B29,'Data Pull'!$C:$C,0),MATCH(C$6,'Data Pull'!$4:$4,0)),"")</f>
        <v>18054.822652099167</v>
      </c>
      <c r="D29">
        <f t="shared" si="1"/>
        <v>1</v>
      </c>
    </row>
    <row r="30" spans="2:4" x14ac:dyDescent="0.3">
      <c r="B30" s="34">
        <f t="shared" si="0"/>
        <v>43852</v>
      </c>
      <c r="C30">
        <f>IFERROR(INDEX('Data Pull'!$A:$BC,MATCH($B30,'Data Pull'!$C:$C,0),MATCH(C$6,'Data Pull'!$4:$4,0)),"")</f>
        <v>11282.301464973918</v>
      </c>
      <c r="D30">
        <f t="shared" si="1"/>
        <v>0</v>
      </c>
    </row>
    <row r="31" spans="2:4" x14ac:dyDescent="0.3">
      <c r="B31" s="34">
        <f t="shared" si="0"/>
        <v>43853</v>
      </c>
      <c r="C31">
        <f>IFERROR(INDEX('Data Pull'!$A:$BC,MATCH($B31,'Data Pull'!$C:$C,0),MATCH(C$6,'Data Pull'!$4:$4,0)),"")</f>
        <v>40.264486108022567</v>
      </c>
      <c r="D31">
        <f t="shared" si="1"/>
        <v>0</v>
      </c>
    </row>
    <row r="32" spans="2:4" x14ac:dyDescent="0.3">
      <c r="B32" s="34">
        <f t="shared" si="0"/>
        <v>43854</v>
      </c>
      <c r="C32">
        <f>IFERROR(INDEX('Data Pull'!$A:$BC,MATCH($B32,'Data Pull'!$C:$C,0),MATCH(C$6,'Data Pull'!$4:$4,0)),"")</f>
        <v>66.140673741384234</v>
      </c>
      <c r="D32">
        <f t="shared" si="1"/>
        <v>0</v>
      </c>
    </row>
    <row r="33" spans="2:4" x14ac:dyDescent="0.3">
      <c r="B33" s="34">
        <f t="shared" si="0"/>
        <v>43855</v>
      </c>
      <c r="C33" t="str">
        <f>IFERROR(INDEX('Data Pull'!$A:$BC,MATCH($B33,'Data Pull'!$C:$C,0),MATCH(C$6,'Data Pull'!$4:$4,0)),"")</f>
        <v>[-11059] No Good Data For Calculation</v>
      </c>
      <c r="D33">
        <f t="shared" si="1"/>
        <v>0</v>
      </c>
    </row>
    <row r="34" spans="2:4" x14ac:dyDescent="0.3">
      <c r="B34" s="34">
        <f t="shared" si="0"/>
        <v>43856</v>
      </c>
      <c r="C34" t="str">
        <f>IFERROR(INDEX('Data Pull'!$A:$BC,MATCH($B34,'Data Pull'!$C:$C,0),MATCH(C$6,'Data Pull'!$4:$4,0)),"")</f>
        <v>[-11059] No Good Data For Calculation</v>
      </c>
      <c r="D34">
        <f t="shared" si="1"/>
        <v>0</v>
      </c>
    </row>
    <row r="35" spans="2:4" x14ac:dyDescent="0.3">
      <c r="B35" s="34">
        <f t="shared" si="0"/>
        <v>43857</v>
      </c>
      <c r="C35" t="str">
        <f>IFERROR(INDEX('Data Pull'!$A:$BC,MATCH($B35,'Data Pull'!$C:$C,0),MATCH(C$6,'Data Pull'!$4:$4,0)),"")</f>
        <v>[-11059] No Good Data For Calculation</v>
      </c>
      <c r="D35">
        <f t="shared" si="1"/>
        <v>0</v>
      </c>
    </row>
    <row r="36" spans="2:4" x14ac:dyDescent="0.3">
      <c r="B36" s="34">
        <f t="shared" si="0"/>
        <v>43858</v>
      </c>
      <c r="C36" t="str">
        <f>IFERROR(INDEX('Data Pull'!$A:$BC,MATCH($B36,'Data Pull'!$C:$C,0),MATCH(C$6,'Data Pull'!$4:$4,0)),"")</f>
        <v>[-11059] No Good Data For Calculation</v>
      </c>
      <c r="D36">
        <f t="shared" si="1"/>
        <v>0</v>
      </c>
    </row>
    <row r="37" spans="2:4" x14ac:dyDescent="0.3">
      <c r="B37" s="34">
        <f t="shared" si="0"/>
        <v>43859</v>
      </c>
      <c r="C37" t="str">
        <f>IFERROR(INDEX('Data Pull'!$A:$BC,MATCH($B37,'Data Pull'!$C:$C,0),MATCH(C$6,'Data Pull'!$4:$4,0)),"")</f>
        <v>[-11059] No Good Data For Calculation</v>
      </c>
      <c r="D37">
        <f t="shared" si="1"/>
        <v>0</v>
      </c>
    </row>
    <row r="38" spans="2:4" x14ac:dyDescent="0.3">
      <c r="B38" s="34">
        <f t="shared" si="0"/>
        <v>43860</v>
      </c>
      <c r="C38" t="str">
        <f>IFERROR(INDEX('Data Pull'!$A:$BC,MATCH($B38,'Data Pull'!$C:$C,0),MATCH(C$6,'Data Pull'!$4:$4,0)),"")</f>
        <v>[-11059] No Good Data For Calculation</v>
      </c>
      <c r="D38">
        <f t="shared" si="1"/>
        <v>0</v>
      </c>
    </row>
    <row r="39" spans="2:4" x14ac:dyDescent="0.3">
      <c r="B39" s="34">
        <f t="shared" si="0"/>
        <v>43861</v>
      </c>
      <c r="C39" t="str">
        <f>IFERROR(INDEX('Data Pull'!$A:$BC,MATCH($B39,'Data Pull'!$C:$C,0),MATCH(C$6,'Data Pull'!$4:$4,0)),"")</f>
        <v>[-11059] No Good Data For Calculation</v>
      </c>
      <c r="D39">
        <f t="shared" si="1"/>
        <v>0</v>
      </c>
    </row>
    <row r="40" spans="2:4" x14ac:dyDescent="0.3">
      <c r="B40" s="34">
        <f t="shared" si="0"/>
        <v>43862</v>
      </c>
      <c r="C40" t="str">
        <f>IFERROR(INDEX('Data Pull'!$A:$BC,MATCH($B40,'Data Pull'!$C:$C,0),MATCH(C$6,'Data Pull'!$4:$4,0)),"")</f>
        <v>[-11059] No Good Data For Calculation</v>
      </c>
      <c r="D40">
        <f t="shared" si="1"/>
        <v>0</v>
      </c>
    </row>
    <row r="41" spans="2:4" x14ac:dyDescent="0.3">
      <c r="B41" s="34">
        <f t="shared" si="0"/>
        <v>43863</v>
      </c>
      <c r="C41" t="str">
        <f>IFERROR(INDEX('Data Pull'!$A:$BC,MATCH($B41,'Data Pull'!$C:$C,0),MATCH(C$6,'Data Pull'!$4:$4,0)),"")</f>
        <v>[-11059] No Good Data For Calculation</v>
      </c>
      <c r="D41">
        <f t="shared" si="1"/>
        <v>0</v>
      </c>
    </row>
    <row r="42" spans="2:4" x14ac:dyDescent="0.3">
      <c r="B42" s="34">
        <f t="shared" si="0"/>
        <v>43864</v>
      </c>
      <c r="C42" t="str">
        <f>IFERROR(INDEX('Data Pull'!$A:$BC,MATCH($B42,'Data Pull'!$C:$C,0),MATCH(C$6,'Data Pull'!$4:$4,0)),"")</f>
        <v>[-11059] No Good Data For Calculation</v>
      </c>
      <c r="D42">
        <f t="shared" si="1"/>
        <v>0</v>
      </c>
    </row>
    <row r="43" spans="2:4" x14ac:dyDescent="0.3">
      <c r="B43" s="34">
        <f t="shared" si="0"/>
        <v>43865</v>
      </c>
      <c r="C43">
        <f>IFERROR(INDEX('Data Pull'!$A:$BC,MATCH($B43,'Data Pull'!$C:$C,0),MATCH(C$6,'Data Pull'!$4:$4,0)),"")</f>
        <v>11737.514998642722</v>
      </c>
      <c r="D43">
        <f t="shared" si="1"/>
        <v>0</v>
      </c>
    </row>
    <row r="44" spans="2:4" x14ac:dyDescent="0.3">
      <c r="B44" s="34">
        <f t="shared" si="0"/>
        <v>43866</v>
      </c>
      <c r="C44">
        <f>IFERROR(INDEX('Data Pull'!$A:$BC,MATCH($B44,'Data Pull'!$C:$C,0),MATCH(C$6,'Data Pull'!$4:$4,0)),"")</f>
        <v>15015.834104476917</v>
      </c>
      <c r="D44">
        <f t="shared" si="1"/>
        <v>1</v>
      </c>
    </row>
    <row r="45" spans="2:4" x14ac:dyDescent="0.3">
      <c r="B45" s="34">
        <f t="shared" si="0"/>
        <v>43867</v>
      </c>
      <c r="C45" t="str">
        <f>IFERROR(INDEX('Data Pull'!$A:$BC,MATCH($B45,'Data Pull'!$C:$C,0),MATCH(C$6,'Data Pull'!$4:$4,0)),"")</f>
        <v>[-11059] No Good Data For Calculation</v>
      </c>
      <c r="D45">
        <f t="shared" si="1"/>
        <v>0</v>
      </c>
    </row>
    <row r="46" spans="2:4" x14ac:dyDescent="0.3">
      <c r="B46" s="34">
        <f t="shared" si="0"/>
        <v>43868</v>
      </c>
      <c r="C46">
        <f>IFERROR(INDEX('Data Pull'!$A:$BC,MATCH($B46,'Data Pull'!$C:$C,0),MATCH(C$6,'Data Pull'!$4:$4,0)),"")</f>
        <v>10077.391500718046</v>
      </c>
      <c r="D46">
        <f t="shared" si="1"/>
        <v>0</v>
      </c>
    </row>
    <row r="47" spans="2:4" x14ac:dyDescent="0.3">
      <c r="B47" s="34">
        <f t="shared" si="0"/>
        <v>43869</v>
      </c>
      <c r="C47">
        <f>IFERROR(INDEX('Data Pull'!$A:$BC,MATCH($B47,'Data Pull'!$C:$C,0),MATCH(C$6,'Data Pull'!$4:$4,0)),"")</f>
        <v>7590.727332577897</v>
      </c>
      <c r="D47">
        <f t="shared" si="1"/>
        <v>0</v>
      </c>
    </row>
    <row r="48" spans="2:4" x14ac:dyDescent="0.3">
      <c r="B48" s="34">
        <f t="shared" si="0"/>
        <v>43870</v>
      </c>
      <c r="C48">
        <f>IFERROR(INDEX('Data Pull'!$A:$BC,MATCH($B48,'Data Pull'!$C:$C,0),MATCH(C$6,'Data Pull'!$4:$4,0)),"")</f>
        <v>4028.7961445943115</v>
      </c>
      <c r="D48">
        <f t="shared" si="1"/>
        <v>0</v>
      </c>
    </row>
    <row r="49" spans="2:4" x14ac:dyDescent="0.3">
      <c r="B49" s="34">
        <f t="shared" si="0"/>
        <v>43871</v>
      </c>
      <c r="C49">
        <f>IFERROR(INDEX('Data Pull'!$A:$BC,MATCH($B49,'Data Pull'!$C:$C,0),MATCH(C$6,'Data Pull'!$4:$4,0)),"")</f>
        <v>7757.4258076745491</v>
      </c>
      <c r="D49">
        <f t="shared" si="1"/>
        <v>0</v>
      </c>
    </row>
    <row r="50" spans="2:4" x14ac:dyDescent="0.3">
      <c r="B50" s="34">
        <f t="shared" si="0"/>
        <v>43872</v>
      </c>
      <c r="C50">
        <f>IFERROR(INDEX('Data Pull'!$A:$BC,MATCH($B50,'Data Pull'!$C:$C,0),MATCH(C$6,'Data Pull'!$4:$4,0)),"")</f>
        <v>5162.4268714182517</v>
      </c>
      <c r="D50">
        <f t="shared" si="1"/>
        <v>0</v>
      </c>
    </row>
    <row r="51" spans="2:4" x14ac:dyDescent="0.3">
      <c r="B51" s="34">
        <f t="shared" si="0"/>
        <v>43873</v>
      </c>
      <c r="C51">
        <f>IFERROR(INDEX('Data Pull'!$A:$BC,MATCH($B51,'Data Pull'!$C:$C,0),MATCH(C$6,'Data Pull'!$4:$4,0)),"")</f>
        <v>7287.5422271226735</v>
      </c>
      <c r="D51">
        <f t="shared" si="1"/>
        <v>0</v>
      </c>
    </row>
    <row r="52" spans="2:4" x14ac:dyDescent="0.3">
      <c r="B52" s="34">
        <f t="shared" si="0"/>
        <v>43874</v>
      </c>
      <c r="C52">
        <f>IFERROR(INDEX('Data Pull'!$A:$BC,MATCH($B52,'Data Pull'!$C:$C,0),MATCH(C$6,'Data Pull'!$4:$4,0)),"")</f>
        <v>7569.612084543699</v>
      </c>
      <c r="D52">
        <f t="shared" si="1"/>
        <v>0</v>
      </c>
    </row>
    <row r="53" spans="2:4" x14ac:dyDescent="0.3">
      <c r="B53" s="34">
        <f t="shared" si="0"/>
        <v>43875</v>
      </c>
      <c r="C53">
        <f>IFERROR(INDEX('Data Pull'!$A:$BC,MATCH($B53,'Data Pull'!$C:$C,0),MATCH(C$6,'Data Pull'!$4:$4,0)),"")</f>
        <v>8425.4072524547901</v>
      </c>
      <c r="D53">
        <f t="shared" si="1"/>
        <v>0</v>
      </c>
    </row>
    <row r="54" spans="2:4" x14ac:dyDescent="0.3">
      <c r="B54" s="34">
        <f t="shared" si="0"/>
        <v>43876</v>
      </c>
      <c r="C54">
        <f>IFERROR(INDEX('Data Pull'!$A:$BC,MATCH($B54,'Data Pull'!$C:$C,0),MATCH(C$6,'Data Pull'!$4:$4,0)),"")</f>
        <v>5900.2957980227211</v>
      </c>
      <c r="D54">
        <f t="shared" si="1"/>
        <v>0</v>
      </c>
    </row>
    <row r="55" spans="2:4" x14ac:dyDescent="0.3">
      <c r="B55" s="34">
        <f t="shared" si="0"/>
        <v>43877</v>
      </c>
      <c r="C55">
        <f>IFERROR(INDEX('Data Pull'!$A:$BC,MATCH($B55,'Data Pull'!$C:$C,0),MATCH(C$6,'Data Pull'!$4:$4,0)),"")</f>
        <v>3692.0677901429249</v>
      </c>
      <c r="D55">
        <f t="shared" si="1"/>
        <v>0</v>
      </c>
    </row>
    <row r="56" spans="2:4" x14ac:dyDescent="0.3">
      <c r="B56" s="34">
        <f t="shared" si="0"/>
        <v>43878</v>
      </c>
      <c r="C56">
        <f>IFERROR(INDEX('Data Pull'!$A:$BC,MATCH($B56,'Data Pull'!$C:$C,0),MATCH(C$6,'Data Pull'!$4:$4,0)),"")</f>
        <v>9.5352534579092846E-2</v>
      </c>
      <c r="D56">
        <f t="shared" si="1"/>
        <v>0</v>
      </c>
    </row>
    <row r="57" spans="2:4" x14ac:dyDescent="0.3">
      <c r="B57" s="34">
        <f t="shared" si="0"/>
        <v>43879</v>
      </c>
      <c r="C57">
        <f>IFERROR(INDEX('Data Pull'!$A:$BC,MATCH($B57,'Data Pull'!$C:$C,0),MATCH(C$6,'Data Pull'!$4:$4,0)),"")</f>
        <v>6622.6660621078336</v>
      </c>
      <c r="D57">
        <f t="shared" si="1"/>
        <v>0</v>
      </c>
    </row>
    <row r="58" spans="2:4" x14ac:dyDescent="0.3">
      <c r="B58" s="34">
        <f t="shared" si="0"/>
        <v>43880</v>
      </c>
      <c r="C58">
        <f>IFERROR(INDEX('Data Pull'!$A:$BC,MATCH($B58,'Data Pull'!$C:$C,0),MATCH(C$6,'Data Pull'!$4:$4,0)),"")</f>
        <v>7426.7834091997411</v>
      </c>
      <c r="D58">
        <f t="shared" si="1"/>
        <v>0</v>
      </c>
    </row>
    <row r="59" spans="2:4" x14ac:dyDescent="0.3">
      <c r="B59" s="34">
        <f t="shared" si="0"/>
        <v>43881</v>
      </c>
      <c r="C59">
        <f>IFERROR(INDEX('Data Pull'!$A:$BC,MATCH($B59,'Data Pull'!$C:$C,0),MATCH(C$6,'Data Pull'!$4:$4,0)),"")</f>
        <v>9641.6767425933213</v>
      </c>
      <c r="D59">
        <f t="shared" si="1"/>
        <v>0</v>
      </c>
    </row>
    <row r="60" spans="2:4" x14ac:dyDescent="0.3">
      <c r="B60" s="34">
        <f t="shared" si="0"/>
        <v>43882</v>
      </c>
      <c r="C60">
        <f>IFERROR(INDEX('Data Pull'!$A:$BC,MATCH($B60,'Data Pull'!$C:$C,0),MATCH(C$6,'Data Pull'!$4:$4,0)),"")</f>
        <v>7492.3441603475394</v>
      </c>
      <c r="D60">
        <f t="shared" si="1"/>
        <v>0</v>
      </c>
    </row>
    <row r="61" spans="2:4" x14ac:dyDescent="0.3">
      <c r="B61" s="34">
        <f t="shared" si="0"/>
        <v>43883</v>
      </c>
      <c r="C61">
        <f>IFERROR(INDEX('Data Pull'!$A:$BC,MATCH($B61,'Data Pull'!$C:$C,0),MATCH(C$6,'Data Pull'!$4:$4,0)),"")</f>
        <v>7691.9535867619661</v>
      </c>
      <c r="D61">
        <f t="shared" si="1"/>
        <v>0</v>
      </c>
    </row>
    <row r="62" spans="2:4" x14ac:dyDescent="0.3">
      <c r="B62" s="34">
        <f t="shared" si="0"/>
        <v>43884</v>
      </c>
      <c r="C62">
        <f>IFERROR(INDEX('Data Pull'!$A:$BC,MATCH($B62,'Data Pull'!$C:$C,0),MATCH(C$6,'Data Pull'!$4:$4,0)),"")</f>
        <v>3981.5395706829286</v>
      </c>
      <c r="D62">
        <f t="shared" si="1"/>
        <v>0</v>
      </c>
    </row>
    <row r="63" spans="2:4" x14ac:dyDescent="0.3">
      <c r="B63" s="34">
        <f t="shared" si="0"/>
        <v>43885</v>
      </c>
      <c r="C63">
        <f>IFERROR(INDEX('Data Pull'!$A:$BC,MATCH($B63,'Data Pull'!$C:$C,0),MATCH(C$6,'Data Pull'!$4:$4,0)),"")</f>
        <v>2204.87030574969</v>
      </c>
      <c r="D63">
        <f t="shared" si="1"/>
        <v>0</v>
      </c>
    </row>
    <row r="64" spans="2:4" x14ac:dyDescent="0.3">
      <c r="B64" s="34">
        <f t="shared" si="0"/>
        <v>43886</v>
      </c>
      <c r="C64">
        <f>IFERROR(INDEX('Data Pull'!$A:$BC,MATCH($B64,'Data Pull'!$C:$C,0),MATCH(C$6,'Data Pull'!$4:$4,0)),"")</f>
        <v>3341.0238045202018</v>
      </c>
      <c r="D64">
        <f t="shared" si="1"/>
        <v>0</v>
      </c>
    </row>
    <row r="65" spans="2:4" x14ac:dyDescent="0.3">
      <c r="B65" s="34">
        <f t="shared" si="0"/>
        <v>43887</v>
      </c>
      <c r="C65">
        <f>IFERROR(INDEX('Data Pull'!$A:$BC,MATCH($B65,'Data Pull'!$C:$C,0),MATCH(C$6,'Data Pull'!$4:$4,0)),"")</f>
        <v>5248.8247533800941</v>
      </c>
      <c r="D65">
        <f t="shared" si="1"/>
        <v>0</v>
      </c>
    </row>
    <row r="66" spans="2:4" x14ac:dyDescent="0.3">
      <c r="B66" s="34">
        <f t="shared" si="0"/>
        <v>43888</v>
      </c>
      <c r="C66">
        <f>IFERROR(INDEX('Data Pull'!$A:$BC,MATCH($B66,'Data Pull'!$C:$C,0),MATCH(C$6,'Data Pull'!$4:$4,0)),"")</f>
        <v>3388.4704145658025</v>
      </c>
      <c r="D66">
        <f t="shared" si="1"/>
        <v>0</v>
      </c>
    </row>
    <row r="67" spans="2:4" x14ac:dyDescent="0.3">
      <c r="B67" s="34">
        <f t="shared" si="0"/>
        <v>43889</v>
      </c>
      <c r="C67">
        <f>IFERROR(INDEX('Data Pull'!$A:$BC,MATCH($B67,'Data Pull'!$C:$C,0),MATCH(C$6,'Data Pull'!$4:$4,0)),"")</f>
        <v>2375.6966021083254</v>
      </c>
      <c r="D67">
        <f t="shared" si="1"/>
        <v>0</v>
      </c>
    </row>
    <row r="68" spans="2:4" x14ac:dyDescent="0.3">
      <c r="B68" s="34">
        <f t="shared" si="0"/>
        <v>43890</v>
      </c>
      <c r="C68">
        <f>IFERROR(INDEX('Data Pull'!$A:$BC,MATCH($B68,'Data Pull'!$C:$C,0),MATCH(C$6,'Data Pull'!$4:$4,0)),"")</f>
        <v>1422.7786161157437</v>
      </c>
      <c r="D68">
        <f t="shared" si="1"/>
        <v>0</v>
      </c>
    </row>
    <row r="69" spans="2:4" x14ac:dyDescent="0.3">
      <c r="B69" s="34">
        <f t="shared" si="0"/>
        <v>43891</v>
      </c>
      <c r="C69">
        <f>IFERROR(INDEX('Data Pull'!$A:$BC,MATCH($B69,'Data Pull'!$C:$C,0),MATCH(C$6,'Data Pull'!$4:$4,0)),"")</f>
        <v>1542.3909017893477</v>
      </c>
      <c r="D69">
        <f t="shared" si="1"/>
        <v>0</v>
      </c>
    </row>
    <row r="70" spans="2:4" x14ac:dyDescent="0.3">
      <c r="B70" s="34">
        <f t="shared" si="0"/>
        <v>43892</v>
      </c>
      <c r="C70">
        <f>IFERROR(INDEX('Data Pull'!$A:$BC,MATCH($B70,'Data Pull'!$C:$C,0),MATCH(C$6,'Data Pull'!$4:$4,0)),"")</f>
        <v>1328.5395032971217</v>
      </c>
      <c r="D70">
        <f t="shared" si="1"/>
        <v>0</v>
      </c>
    </row>
    <row r="71" spans="2:4" x14ac:dyDescent="0.3">
      <c r="B71" s="34">
        <f t="shared" si="0"/>
        <v>43893</v>
      </c>
      <c r="C71">
        <f>IFERROR(INDEX('Data Pull'!$A:$BC,MATCH($B71,'Data Pull'!$C:$C,0),MATCH(C$6,'Data Pull'!$4:$4,0)),"")</f>
        <v>1485.0452083099703</v>
      </c>
      <c r="D71">
        <f t="shared" si="1"/>
        <v>0</v>
      </c>
    </row>
    <row r="72" spans="2:4" x14ac:dyDescent="0.3">
      <c r="B72" s="34">
        <f t="shared" si="0"/>
        <v>43894</v>
      </c>
      <c r="C72">
        <f>IFERROR(INDEX('Data Pull'!$A:$BC,MATCH($B72,'Data Pull'!$C:$C,0),MATCH(C$6,'Data Pull'!$4:$4,0)),"")</f>
        <v>7226.3312377365155</v>
      </c>
      <c r="D72">
        <f t="shared" si="1"/>
        <v>0</v>
      </c>
    </row>
    <row r="73" spans="2:4" x14ac:dyDescent="0.3">
      <c r="B73" s="34">
        <f t="shared" si="0"/>
        <v>43895</v>
      </c>
      <c r="C73">
        <f>IFERROR(INDEX('Data Pull'!$A:$BC,MATCH($B73,'Data Pull'!$C:$C,0),MATCH(C$6,'Data Pull'!$4:$4,0)),"")</f>
        <v>3289.2492052522907</v>
      </c>
      <c r="D73">
        <f t="shared" si="1"/>
        <v>0</v>
      </c>
    </row>
    <row r="74" spans="2:4" x14ac:dyDescent="0.3">
      <c r="B74" s="34">
        <f t="shared" ref="B74:B137" si="2">IF(B73&lt;$C$3,B73+1,"")</f>
        <v>43896</v>
      </c>
      <c r="C74">
        <f>IFERROR(INDEX('Data Pull'!$A:$BC,MATCH($B74,'Data Pull'!$C:$C,0),MATCH(C$6,'Data Pull'!$4:$4,0)),"")</f>
        <v>2510.99948525221</v>
      </c>
      <c r="D74">
        <f t="shared" ref="D74:D137" si="3">IF(AND($C74&gt;12000,ISNUMBER(C74)),1,0)</f>
        <v>0</v>
      </c>
    </row>
    <row r="75" spans="2:4" x14ac:dyDescent="0.3">
      <c r="B75" s="34">
        <f t="shared" si="2"/>
        <v>43897</v>
      </c>
      <c r="C75">
        <f>IFERROR(INDEX('Data Pull'!$A:$BC,MATCH($B75,'Data Pull'!$C:$C,0),MATCH(C$6,'Data Pull'!$4:$4,0)),"")</f>
        <v>2464.5731807789884</v>
      </c>
      <c r="D75">
        <f t="shared" si="3"/>
        <v>0</v>
      </c>
    </row>
    <row r="76" spans="2:4" x14ac:dyDescent="0.3">
      <c r="B76" s="34">
        <f t="shared" si="2"/>
        <v>43898</v>
      </c>
      <c r="C76">
        <f>IFERROR(INDEX('Data Pull'!$A:$BC,MATCH($B76,'Data Pull'!$C:$C,0),MATCH(C$6,'Data Pull'!$4:$4,0)),"")</f>
        <v>3149.3701618620066</v>
      </c>
      <c r="D76">
        <f t="shared" si="3"/>
        <v>0</v>
      </c>
    </row>
    <row r="77" spans="2:4" x14ac:dyDescent="0.3">
      <c r="B77" s="34">
        <f t="shared" si="2"/>
        <v>43899</v>
      </c>
      <c r="C77">
        <f>IFERROR(INDEX('Data Pull'!$A:$BC,MATCH($B77,'Data Pull'!$C:$C,0),MATCH(C$6,'Data Pull'!$4:$4,0)),"")</f>
        <v>809.61425358564679</v>
      </c>
      <c r="D77">
        <f t="shared" si="3"/>
        <v>0</v>
      </c>
    </row>
    <row r="78" spans="2:4" x14ac:dyDescent="0.3">
      <c r="B78" s="34">
        <f t="shared" si="2"/>
        <v>43900</v>
      </c>
      <c r="C78">
        <f>IFERROR(INDEX('Data Pull'!$A:$BC,MATCH($B78,'Data Pull'!$C:$C,0),MATCH(C$6,'Data Pull'!$4:$4,0)),"")</f>
        <v>612.7047639615563</v>
      </c>
      <c r="D78">
        <f t="shared" si="3"/>
        <v>0</v>
      </c>
    </row>
    <row r="79" spans="2:4" x14ac:dyDescent="0.3">
      <c r="B79" s="34">
        <f t="shared" si="2"/>
        <v>43901</v>
      </c>
      <c r="C79">
        <f>IFERROR(INDEX('Data Pull'!$A:$BC,MATCH($B79,'Data Pull'!$C:$C,0),MATCH(C$6,'Data Pull'!$4:$4,0)),"")</f>
        <v>1128.832458470908</v>
      </c>
      <c r="D79">
        <f t="shared" si="3"/>
        <v>0</v>
      </c>
    </row>
    <row r="80" spans="2:4" x14ac:dyDescent="0.3">
      <c r="B80" s="34">
        <f t="shared" si="2"/>
        <v>43902</v>
      </c>
      <c r="C80">
        <f>IFERROR(INDEX('Data Pull'!$A:$BC,MATCH($B80,'Data Pull'!$C:$C,0),MATCH(C$6,'Data Pull'!$4:$4,0)),"")</f>
        <v>1012.9925147842476</v>
      </c>
      <c r="D80">
        <f t="shared" si="3"/>
        <v>0</v>
      </c>
    </row>
    <row r="81" spans="2:4" x14ac:dyDescent="0.3">
      <c r="B81" s="34">
        <f t="shared" si="2"/>
        <v>43903</v>
      </c>
      <c r="C81">
        <f>IFERROR(INDEX('Data Pull'!$A:$BC,MATCH($B81,'Data Pull'!$C:$C,0),MATCH(C$6,'Data Pull'!$4:$4,0)),"")</f>
        <v>2280.343361086253</v>
      </c>
      <c r="D81">
        <f t="shared" si="3"/>
        <v>0</v>
      </c>
    </row>
    <row r="82" spans="2:4" x14ac:dyDescent="0.3">
      <c r="B82" s="34">
        <f t="shared" si="2"/>
        <v>43904</v>
      </c>
      <c r="C82">
        <f>IFERROR(INDEX('Data Pull'!$A:$BC,MATCH($B82,'Data Pull'!$C:$C,0),MATCH(C$6,'Data Pull'!$4:$4,0)),"")</f>
        <v>5243.2746821352966</v>
      </c>
      <c r="D82">
        <f t="shared" si="3"/>
        <v>0</v>
      </c>
    </row>
    <row r="83" spans="2:4" x14ac:dyDescent="0.3">
      <c r="B83" s="34">
        <f t="shared" si="2"/>
        <v>43905</v>
      </c>
      <c r="C83">
        <f>IFERROR(INDEX('Data Pull'!$A:$BC,MATCH($B83,'Data Pull'!$C:$C,0),MATCH(C$6,'Data Pull'!$4:$4,0)),"")</f>
        <v>8184.6985458079371</v>
      </c>
      <c r="D83">
        <f t="shared" si="3"/>
        <v>0</v>
      </c>
    </row>
    <row r="84" spans="2:4" x14ac:dyDescent="0.3">
      <c r="B84" s="34">
        <f t="shared" si="2"/>
        <v>43906</v>
      </c>
      <c r="C84">
        <f>IFERROR(INDEX('Data Pull'!$A:$BC,MATCH($B84,'Data Pull'!$C:$C,0),MATCH(C$6,'Data Pull'!$4:$4,0)),"")</f>
        <v>9255.8993704449858</v>
      </c>
      <c r="D84">
        <f t="shared" si="3"/>
        <v>0</v>
      </c>
    </row>
    <row r="85" spans="2:4" x14ac:dyDescent="0.3">
      <c r="B85" s="34">
        <f t="shared" si="2"/>
        <v>43907</v>
      </c>
      <c r="C85">
        <f>IFERROR(INDEX('Data Pull'!$A:$BC,MATCH($B85,'Data Pull'!$C:$C,0),MATCH(C$6,'Data Pull'!$4:$4,0)),"")</f>
        <v>10648.982581337665</v>
      </c>
      <c r="D85">
        <f t="shared" si="3"/>
        <v>0</v>
      </c>
    </row>
    <row r="86" spans="2:4" x14ac:dyDescent="0.3">
      <c r="B86" s="34">
        <f t="shared" si="2"/>
        <v>43908</v>
      </c>
      <c r="C86">
        <f>IFERROR(INDEX('Data Pull'!$A:$BC,MATCH($B86,'Data Pull'!$C:$C,0),MATCH(C$6,'Data Pull'!$4:$4,0)),"")</f>
        <v>16355.188307253708</v>
      </c>
      <c r="D86">
        <f t="shared" si="3"/>
        <v>1</v>
      </c>
    </row>
    <row r="87" spans="2:4" x14ac:dyDescent="0.3">
      <c r="B87" s="34">
        <f t="shared" si="2"/>
        <v>43909</v>
      </c>
      <c r="C87">
        <f>IFERROR(INDEX('Data Pull'!$A:$BC,MATCH($B87,'Data Pull'!$C:$C,0),MATCH(C$6,'Data Pull'!$4:$4,0)),"")</f>
        <v>17199.736987211912</v>
      </c>
      <c r="D87">
        <f t="shared" si="3"/>
        <v>1</v>
      </c>
    </row>
    <row r="88" spans="2:4" x14ac:dyDescent="0.3">
      <c r="B88" s="34">
        <f t="shared" si="2"/>
        <v>43910</v>
      </c>
      <c r="C88">
        <f>IFERROR(INDEX('Data Pull'!$A:$BC,MATCH($B88,'Data Pull'!$C:$C,0),MATCH(C$6,'Data Pull'!$4:$4,0)),"")</f>
        <v>18271.64055643792</v>
      </c>
      <c r="D88">
        <f t="shared" si="3"/>
        <v>1</v>
      </c>
    </row>
    <row r="89" spans="2:4" x14ac:dyDescent="0.3">
      <c r="B89" s="34">
        <f t="shared" si="2"/>
        <v>43911</v>
      </c>
      <c r="C89">
        <f>IFERROR(INDEX('Data Pull'!$A:$BC,MATCH($B89,'Data Pull'!$C:$C,0),MATCH(C$6,'Data Pull'!$4:$4,0)),"")</f>
        <v>18316.909563575322</v>
      </c>
      <c r="D89">
        <f t="shared" si="3"/>
        <v>1</v>
      </c>
    </row>
    <row r="90" spans="2:4" x14ac:dyDescent="0.3">
      <c r="B90" s="34">
        <f t="shared" si="2"/>
        <v>43912</v>
      </c>
      <c r="C90">
        <f>IFERROR(INDEX('Data Pull'!$A:$BC,MATCH($B90,'Data Pull'!$C:$C,0),MATCH(C$6,'Data Pull'!$4:$4,0)),"")</f>
        <v>18319.148532089712</v>
      </c>
      <c r="D90">
        <f t="shared" si="3"/>
        <v>1</v>
      </c>
    </row>
    <row r="91" spans="2:4" x14ac:dyDescent="0.3">
      <c r="B91" s="34">
        <f t="shared" si="2"/>
        <v>43913</v>
      </c>
      <c r="C91">
        <f>IFERROR(INDEX('Data Pull'!$A:$BC,MATCH($B91,'Data Pull'!$C:$C,0),MATCH(C$6,'Data Pull'!$4:$4,0)),"")</f>
        <v>18125.580163859126</v>
      </c>
      <c r="D91">
        <f t="shared" si="3"/>
        <v>1</v>
      </c>
    </row>
    <row r="92" spans="2:4" x14ac:dyDescent="0.3">
      <c r="B92" s="34">
        <f t="shared" si="2"/>
        <v>43914</v>
      </c>
      <c r="C92">
        <f>IFERROR(INDEX('Data Pull'!$A:$BC,MATCH($B92,'Data Pull'!$C:$C,0),MATCH(C$6,'Data Pull'!$4:$4,0)),"")</f>
        <v>18381.44452729293</v>
      </c>
      <c r="D92">
        <f t="shared" si="3"/>
        <v>1</v>
      </c>
    </row>
    <row r="93" spans="2:4" x14ac:dyDescent="0.3">
      <c r="B93" s="34">
        <f t="shared" si="2"/>
        <v>43915</v>
      </c>
      <c r="C93">
        <f>IFERROR(INDEX('Data Pull'!$A:$BC,MATCH($B93,'Data Pull'!$C:$C,0),MATCH(C$6,'Data Pull'!$4:$4,0)),"")</f>
        <v>18909.095904044701</v>
      </c>
      <c r="D93">
        <f t="shared" si="3"/>
        <v>1</v>
      </c>
    </row>
    <row r="94" spans="2:4" x14ac:dyDescent="0.3">
      <c r="B94" s="34">
        <f t="shared" si="2"/>
        <v>43916</v>
      </c>
      <c r="C94">
        <f>IFERROR(INDEX('Data Pull'!$A:$BC,MATCH($B94,'Data Pull'!$C:$C,0),MATCH(C$6,'Data Pull'!$4:$4,0)),"")</f>
        <v>19474.009205222246</v>
      </c>
      <c r="D94">
        <f t="shared" si="3"/>
        <v>1</v>
      </c>
    </row>
    <row r="95" spans="2:4" x14ac:dyDescent="0.3">
      <c r="B95" s="34">
        <f t="shared" si="2"/>
        <v>43917</v>
      </c>
      <c r="C95">
        <f>IFERROR(INDEX('Data Pull'!$A:$BC,MATCH($B95,'Data Pull'!$C:$C,0),MATCH(C$6,'Data Pull'!$4:$4,0)),"")</f>
        <v>20000.161146828847</v>
      </c>
      <c r="D95">
        <f t="shared" si="3"/>
        <v>1</v>
      </c>
    </row>
    <row r="96" spans="2:4" x14ac:dyDescent="0.3">
      <c r="B96" s="34">
        <f t="shared" si="2"/>
        <v>43918</v>
      </c>
      <c r="C96">
        <f>IFERROR(INDEX('Data Pull'!$A:$BC,MATCH($B96,'Data Pull'!$C:$C,0),MATCH(C$6,'Data Pull'!$4:$4,0)),"")</f>
        <v>20011.148737135747</v>
      </c>
      <c r="D96">
        <f t="shared" si="3"/>
        <v>1</v>
      </c>
    </row>
    <row r="97" spans="2:4" x14ac:dyDescent="0.3">
      <c r="B97" s="34">
        <f t="shared" si="2"/>
        <v>43919</v>
      </c>
      <c r="C97">
        <f>IFERROR(INDEX('Data Pull'!$A:$BC,MATCH($B97,'Data Pull'!$C:$C,0),MATCH(C$6,'Data Pull'!$4:$4,0)),"")</f>
        <v>20307.431974787807</v>
      </c>
      <c r="D97">
        <f t="shared" si="3"/>
        <v>1</v>
      </c>
    </row>
    <row r="98" spans="2:4" x14ac:dyDescent="0.3">
      <c r="B98" s="34">
        <f t="shared" si="2"/>
        <v>43920</v>
      </c>
      <c r="C98">
        <f>IFERROR(INDEX('Data Pull'!$A:$BC,MATCH($B98,'Data Pull'!$C:$C,0),MATCH(C$6,'Data Pull'!$4:$4,0)),"")</f>
        <v>20129.495746131332</v>
      </c>
      <c r="D98">
        <f t="shared" si="3"/>
        <v>1</v>
      </c>
    </row>
    <row r="99" spans="2:4" x14ac:dyDescent="0.3">
      <c r="B99" s="34">
        <f t="shared" si="2"/>
        <v>43921</v>
      </c>
      <c r="C99">
        <f>IFERROR(INDEX('Data Pull'!$A:$BC,MATCH($B99,'Data Pull'!$C:$C,0),MATCH(C$6,'Data Pull'!$4:$4,0)),"")</f>
        <v>20333.113657133395</v>
      </c>
      <c r="D99">
        <f t="shared" si="3"/>
        <v>1</v>
      </c>
    </row>
    <row r="100" spans="2:4" x14ac:dyDescent="0.3">
      <c r="B100" s="34">
        <f t="shared" si="2"/>
        <v>43922</v>
      </c>
      <c r="C100">
        <f>IFERROR(INDEX('Data Pull'!$A:$BC,MATCH($B100,'Data Pull'!$C:$C,0),MATCH(C$6,'Data Pull'!$4:$4,0)),"")</f>
        <v>17938.406320845039</v>
      </c>
      <c r="D100">
        <f t="shared" si="3"/>
        <v>1</v>
      </c>
    </row>
    <row r="101" spans="2:4" x14ac:dyDescent="0.3">
      <c r="B101" s="34">
        <f t="shared" si="2"/>
        <v>43923</v>
      </c>
      <c r="C101">
        <f>IFERROR(INDEX('Data Pull'!$A:$BC,MATCH($B101,'Data Pull'!$C:$C,0),MATCH(C$6,'Data Pull'!$4:$4,0)),"")</f>
        <v>20884.206397612685</v>
      </c>
      <c r="D101">
        <f t="shared" si="3"/>
        <v>1</v>
      </c>
    </row>
    <row r="102" spans="2:4" x14ac:dyDescent="0.3">
      <c r="B102" s="34">
        <f t="shared" si="2"/>
        <v>43924</v>
      </c>
      <c r="C102">
        <f>IFERROR(INDEX('Data Pull'!$A:$BC,MATCH($B102,'Data Pull'!$C:$C,0),MATCH(C$6,'Data Pull'!$4:$4,0)),"")</f>
        <v>21691.407003613887</v>
      </c>
      <c r="D102">
        <f t="shared" si="3"/>
        <v>1</v>
      </c>
    </row>
    <row r="103" spans="2:4" x14ac:dyDescent="0.3">
      <c r="B103" s="34">
        <f t="shared" si="2"/>
        <v>43925</v>
      </c>
      <c r="C103">
        <f>IFERROR(INDEX('Data Pull'!$A:$BC,MATCH($B103,'Data Pull'!$C:$C,0),MATCH(C$6,'Data Pull'!$4:$4,0)),"")</f>
        <v>21516.270525841723</v>
      </c>
      <c r="D103">
        <f t="shared" si="3"/>
        <v>1</v>
      </c>
    </row>
    <row r="104" spans="2:4" x14ac:dyDescent="0.3">
      <c r="B104" s="34">
        <f t="shared" si="2"/>
        <v>43926</v>
      </c>
      <c r="C104">
        <f>IFERROR(INDEX('Data Pull'!$A:$BC,MATCH($B104,'Data Pull'!$C:$C,0),MATCH(C$6,'Data Pull'!$4:$4,0)),"")</f>
        <v>21752.674658855056</v>
      </c>
      <c r="D104">
        <f t="shared" si="3"/>
        <v>1</v>
      </c>
    </row>
    <row r="105" spans="2:4" x14ac:dyDescent="0.3">
      <c r="B105" s="34">
        <f t="shared" si="2"/>
        <v>43927</v>
      </c>
      <c r="C105">
        <f>IFERROR(INDEX('Data Pull'!$A:$BC,MATCH($B105,'Data Pull'!$C:$C,0),MATCH(C$6,'Data Pull'!$4:$4,0)),"")</f>
        <v>21758.118782356785</v>
      </c>
      <c r="D105">
        <f t="shared" si="3"/>
        <v>1</v>
      </c>
    </row>
    <row r="106" spans="2:4" x14ac:dyDescent="0.3">
      <c r="B106" s="34">
        <f t="shared" si="2"/>
        <v>43928</v>
      </c>
      <c r="C106">
        <f>IFERROR(INDEX('Data Pull'!$A:$BC,MATCH($B106,'Data Pull'!$C:$C,0),MATCH(C$6,'Data Pull'!$4:$4,0)),"")</f>
        <v>21769.354056621243</v>
      </c>
      <c r="D106">
        <f t="shared" si="3"/>
        <v>1</v>
      </c>
    </row>
    <row r="107" spans="2:4" x14ac:dyDescent="0.3">
      <c r="B107" s="34">
        <f t="shared" si="2"/>
        <v>43929</v>
      </c>
      <c r="C107">
        <f>IFERROR(INDEX('Data Pull'!$A:$BC,MATCH($B107,'Data Pull'!$C:$C,0),MATCH(C$6,'Data Pull'!$4:$4,0)),"")</f>
        <v>17223.0110403094</v>
      </c>
      <c r="D107">
        <f t="shared" si="3"/>
        <v>1</v>
      </c>
    </row>
    <row r="108" spans="2:4" x14ac:dyDescent="0.3">
      <c r="B108" s="34">
        <f t="shared" si="2"/>
        <v>43930</v>
      </c>
      <c r="C108">
        <f>IFERROR(INDEX('Data Pull'!$A:$BC,MATCH($B108,'Data Pull'!$C:$C,0),MATCH(C$6,'Data Pull'!$4:$4,0)),"")</f>
        <v>22614.178520141846</v>
      </c>
      <c r="D108">
        <f t="shared" si="3"/>
        <v>1</v>
      </c>
    </row>
    <row r="109" spans="2:4" x14ac:dyDescent="0.3">
      <c r="B109" s="34">
        <f t="shared" si="2"/>
        <v>43931</v>
      </c>
      <c r="C109">
        <f>IFERROR(INDEX('Data Pull'!$A:$BC,MATCH($B109,'Data Pull'!$C:$C,0),MATCH(C$6,'Data Pull'!$4:$4,0)),"")</f>
        <v>22322.292682916079</v>
      </c>
      <c r="D109">
        <f t="shared" si="3"/>
        <v>1</v>
      </c>
    </row>
    <row r="110" spans="2:4" x14ac:dyDescent="0.3">
      <c r="B110" s="34">
        <f t="shared" si="2"/>
        <v>43932</v>
      </c>
      <c r="C110">
        <f>IFERROR(INDEX('Data Pull'!$A:$BC,MATCH($B110,'Data Pull'!$C:$C,0),MATCH(C$6,'Data Pull'!$4:$4,0)),"")</f>
        <v>21065.713173232292</v>
      </c>
      <c r="D110">
        <f t="shared" si="3"/>
        <v>1</v>
      </c>
    </row>
    <row r="111" spans="2:4" x14ac:dyDescent="0.3">
      <c r="B111" s="34">
        <f t="shared" si="2"/>
        <v>43933</v>
      </c>
      <c r="C111">
        <f>IFERROR(INDEX('Data Pull'!$A:$BC,MATCH($B111,'Data Pull'!$C:$C,0),MATCH(C$6,'Data Pull'!$4:$4,0)),"")</f>
        <v>20675.478930564088</v>
      </c>
      <c r="D111">
        <f t="shared" si="3"/>
        <v>1</v>
      </c>
    </row>
    <row r="112" spans="2:4" x14ac:dyDescent="0.3">
      <c r="B112" s="34">
        <f t="shared" si="2"/>
        <v>43934</v>
      </c>
      <c r="C112">
        <f>IFERROR(INDEX('Data Pull'!$A:$BC,MATCH($B112,'Data Pull'!$C:$C,0),MATCH(C$6,'Data Pull'!$4:$4,0)),"")</f>
        <v>19812.122001174946</v>
      </c>
      <c r="D112">
        <f t="shared" si="3"/>
        <v>1</v>
      </c>
    </row>
    <row r="113" spans="2:4" x14ac:dyDescent="0.3">
      <c r="B113" s="34">
        <f t="shared" si="2"/>
        <v>43935</v>
      </c>
      <c r="C113">
        <f>IFERROR(INDEX('Data Pull'!$A:$BC,MATCH($B113,'Data Pull'!$C:$C,0),MATCH(C$6,'Data Pull'!$4:$4,0)),"")</f>
        <v>18787.970186964896</v>
      </c>
      <c r="D113">
        <f t="shared" si="3"/>
        <v>1</v>
      </c>
    </row>
    <row r="114" spans="2:4" x14ac:dyDescent="0.3">
      <c r="B114" s="34">
        <f t="shared" si="2"/>
        <v>43936</v>
      </c>
      <c r="C114">
        <f>IFERROR(INDEX('Data Pull'!$A:$BC,MATCH($B114,'Data Pull'!$C:$C,0),MATCH(C$6,'Data Pull'!$4:$4,0)),"")</f>
        <v>19420.862255910324</v>
      </c>
      <c r="D114">
        <f t="shared" si="3"/>
        <v>1</v>
      </c>
    </row>
    <row r="115" spans="2:4" x14ac:dyDescent="0.3">
      <c r="B115" s="34">
        <f t="shared" si="2"/>
        <v>43937</v>
      </c>
      <c r="C115">
        <f>IFERROR(INDEX('Data Pull'!$A:$BC,MATCH($B115,'Data Pull'!$C:$C,0),MATCH(C$6,'Data Pull'!$4:$4,0)),"")</f>
        <v>19481.504796371424</v>
      </c>
      <c r="D115">
        <f t="shared" si="3"/>
        <v>1</v>
      </c>
    </row>
    <row r="116" spans="2:4" x14ac:dyDescent="0.3">
      <c r="B116" s="34">
        <f t="shared" si="2"/>
        <v>43938</v>
      </c>
      <c r="C116">
        <f>IFERROR(INDEX('Data Pull'!$A:$BC,MATCH($B116,'Data Pull'!$C:$C,0),MATCH(C$6,'Data Pull'!$4:$4,0)),"")</f>
        <v>19622.331962794906</v>
      </c>
      <c r="D116">
        <f t="shared" si="3"/>
        <v>1</v>
      </c>
    </row>
    <row r="117" spans="2:4" x14ac:dyDescent="0.3">
      <c r="B117" s="34">
        <f t="shared" si="2"/>
        <v>43939</v>
      </c>
      <c r="C117">
        <f>IFERROR(INDEX('Data Pull'!$A:$BC,MATCH($B117,'Data Pull'!$C:$C,0),MATCH(C$6,'Data Pull'!$4:$4,0)),"")</f>
        <v>19702.383078689105</v>
      </c>
      <c r="D117">
        <f t="shared" si="3"/>
        <v>1</v>
      </c>
    </row>
    <row r="118" spans="2:4" x14ac:dyDescent="0.3">
      <c r="B118" s="34">
        <f t="shared" si="2"/>
        <v>43940</v>
      </c>
      <c r="C118">
        <f>IFERROR(INDEX('Data Pull'!$A:$BC,MATCH($B118,'Data Pull'!$C:$C,0),MATCH(C$6,'Data Pull'!$4:$4,0)),"")</f>
        <v>19114.717926932666</v>
      </c>
      <c r="D118">
        <f t="shared" si="3"/>
        <v>1</v>
      </c>
    </row>
    <row r="119" spans="2:4" x14ac:dyDescent="0.3">
      <c r="B119" s="34">
        <f t="shared" si="2"/>
        <v>43941</v>
      </c>
      <c r="C119">
        <f>IFERROR(INDEX('Data Pull'!$A:$BC,MATCH($B119,'Data Pull'!$C:$C,0),MATCH(C$6,'Data Pull'!$4:$4,0)),"")</f>
        <v>19000.047591217004</v>
      </c>
      <c r="D119">
        <f t="shared" si="3"/>
        <v>1</v>
      </c>
    </row>
    <row r="120" spans="2:4" x14ac:dyDescent="0.3">
      <c r="B120" s="34">
        <f t="shared" si="2"/>
        <v>43942</v>
      </c>
      <c r="C120">
        <f>IFERROR(INDEX('Data Pull'!$A:$BC,MATCH($B120,'Data Pull'!$C:$C,0),MATCH(C$6,'Data Pull'!$4:$4,0)),"")</f>
        <v>18928.321667504442</v>
      </c>
      <c r="D120">
        <f t="shared" si="3"/>
        <v>1</v>
      </c>
    </row>
    <row r="121" spans="2:4" x14ac:dyDescent="0.3">
      <c r="B121" s="34">
        <f t="shared" si="2"/>
        <v>43943</v>
      </c>
      <c r="C121">
        <f>IFERROR(INDEX('Data Pull'!$A:$BC,MATCH($B121,'Data Pull'!$C:$C,0),MATCH(C$6,'Data Pull'!$4:$4,0)),"")</f>
        <v>17440.220668147238</v>
      </c>
      <c r="D121">
        <f t="shared" si="3"/>
        <v>1</v>
      </c>
    </row>
    <row r="122" spans="2:4" x14ac:dyDescent="0.3">
      <c r="B122" s="34">
        <f t="shared" si="2"/>
        <v>43944</v>
      </c>
      <c r="C122">
        <f>IFERROR(INDEX('Data Pull'!$A:$BC,MATCH($B122,'Data Pull'!$C:$C,0),MATCH(C$6,'Data Pull'!$4:$4,0)),"")</f>
        <v>20982.317075446208</v>
      </c>
      <c r="D122">
        <f t="shared" si="3"/>
        <v>1</v>
      </c>
    </row>
    <row r="123" spans="2:4" x14ac:dyDescent="0.3">
      <c r="B123" s="34">
        <f t="shared" si="2"/>
        <v>43945</v>
      </c>
      <c r="C123">
        <f>IFERROR(INDEX('Data Pull'!$A:$BC,MATCH($B123,'Data Pull'!$C:$C,0),MATCH(C$6,'Data Pull'!$4:$4,0)),"")</f>
        <v>20998.892367880831</v>
      </c>
      <c r="D123">
        <f t="shared" si="3"/>
        <v>1</v>
      </c>
    </row>
    <row r="124" spans="2:4" x14ac:dyDescent="0.3">
      <c r="B124" s="34">
        <f t="shared" si="2"/>
        <v>43946</v>
      </c>
      <c r="C124">
        <f>IFERROR(INDEX('Data Pull'!$A:$BC,MATCH($B124,'Data Pull'!$C:$C,0),MATCH(C$6,'Data Pull'!$4:$4,0)),"")</f>
        <v>21008.084850644722</v>
      </c>
      <c r="D124">
        <f t="shared" si="3"/>
        <v>1</v>
      </c>
    </row>
    <row r="125" spans="2:4" x14ac:dyDescent="0.3">
      <c r="B125" s="34">
        <f t="shared" si="2"/>
        <v>43947</v>
      </c>
      <c r="C125">
        <f>IFERROR(INDEX('Data Pull'!$A:$BC,MATCH($B125,'Data Pull'!$C:$C,0),MATCH(C$6,'Data Pull'!$4:$4,0)),"")</f>
        <v>20988.223648174826</v>
      </c>
      <c r="D125">
        <f t="shared" si="3"/>
        <v>1</v>
      </c>
    </row>
    <row r="126" spans="2:4" x14ac:dyDescent="0.3">
      <c r="B126" s="34">
        <f t="shared" si="2"/>
        <v>43948</v>
      </c>
      <c r="C126">
        <f>IFERROR(INDEX('Data Pull'!$A:$BC,MATCH($B126,'Data Pull'!$C:$C,0),MATCH(C$6,'Data Pull'!$4:$4,0)),"")</f>
        <v>17353.621736272326</v>
      </c>
      <c r="D126">
        <f t="shared" si="3"/>
        <v>1</v>
      </c>
    </row>
    <row r="127" spans="2:4" x14ac:dyDescent="0.3">
      <c r="B127" s="34">
        <f t="shared" si="2"/>
        <v>43949</v>
      </c>
      <c r="C127">
        <f>IFERROR(INDEX('Data Pull'!$A:$BC,MATCH($B127,'Data Pull'!$C:$C,0),MATCH(C$6,'Data Pull'!$4:$4,0)),"")</f>
        <v>16498.614001634669</v>
      </c>
      <c r="D127">
        <f t="shared" si="3"/>
        <v>1</v>
      </c>
    </row>
    <row r="128" spans="2:4" x14ac:dyDescent="0.3">
      <c r="B128" s="34">
        <f t="shared" si="2"/>
        <v>43950</v>
      </c>
      <c r="C128">
        <f>IFERROR(INDEX('Data Pull'!$A:$BC,MATCH($B128,'Data Pull'!$C:$C,0),MATCH(C$6,'Data Pull'!$4:$4,0)),"")</f>
        <v>11614.857606324056</v>
      </c>
      <c r="D128">
        <f t="shared" si="3"/>
        <v>0</v>
      </c>
    </row>
    <row r="129" spans="2:4" x14ac:dyDescent="0.3">
      <c r="B129" s="34">
        <f t="shared" si="2"/>
        <v>43951</v>
      </c>
      <c r="C129">
        <f>IFERROR(INDEX('Data Pull'!$A:$BC,MATCH($B129,'Data Pull'!$C:$C,0),MATCH(C$6,'Data Pull'!$4:$4,0)),"")</f>
        <v>17827.081196452062</v>
      </c>
      <c r="D129">
        <f t="shared" si="3"/>
        <v>1</v>
      </c>
    </row>
    <row r="130" spans="2:4" x14ac:dyDescent="0.3">
      <c r="B130" s="34">
        <f t="shared" si="2"/>
        <v>43952</v>
      </c>
      <c r="C130">
        <f>IFERROR(INDEX('Data Pull'!$A:$BC,MATCH($B130,'Data Pull'!$C:$C,0),MATCH(C$6,'Data Pull'!$4:$4,0)),"")</f>
        <v>22465.141780546557</v>
      </c>
      <c r="D130">
        <f t="shared" si="3"/>
        <v>1</v>
      </c>
    </row>
    <row r="131" spans="2:4" x14ac:dyDescent="0.3">
      <c r="B131" s="34">
        <f t="shared" si="2"/>
        <v>43953</v>
      </c>
      <c r="C131">
        <f>IFERROR(INDEX('Data Pull'!$A:$BC,MATCH($B131,'Data Pull'!$C:$C,0),MATCH(C$6,'Data Pull'!$4:$4,0)),"")</f>
        <v>22765.479946406122</v>
      </c>
      <c r="D131">
        <f t="shared" si="3"/>
        <v>1</v>
      </c>
    </row>
    <row r="132" spans="2:4" x14ac:dyDescent="0.3">
      <c r="B132" s="34">
        <f t="shared" si="2"/>
        <v>43954</v>
      </c>
      <c r="C132">
        <f>IFERROR(INDEX('Data Pull'!$A:$BC,MATCH($B132,'Data Pull'!$C:$C,0),MATCH(C$6,'Data Pull'!$4:$4,0)),"")</f>
        <v>22763.357980900037</v>
      </c>
      <c r="D132">
        <f t="shared" si="3"/>
        <v>1</v>
      </c>
    </row>
    <row r="133" spans="2:4" x14ac:dyDescent="0.3">
      <c r="B133" s="34">
        <f t="shared" si="2"/>
        <v>43955</v>
      </c>
      <c r="C133">
        <f>IFERROR(INDEX('Data Pull'!$A:$BC,MATCH($B133,'Data Pull'!$C:$C,0),MATCH(C$6,'Data Pull'!$4:$4,0)),"")</f>
        <v>22699.957947539355</v>
      </c>
      <c r="D133">
        <f t="shared" si="3"/>
        <v>1</v>
      </c>
    </row>
    <row r="134" spans="2:4" x14ac:dyDescent="0.3">
      <c r="B134" s="34">
        <f t="shared" si="2"/>
        <v>43956</v>
      </c>
      <c r="C134">
        <f>IFERROR(INDEX('Data Pull'!$A:$BC,MATCH($B134,'Data Pull'!$C:$C,0),MATCH(C$6,'Data Pull'!$4:$4,0)),"")</f>
        <v>22700.184889945318</v>
      </c>
      <c r="D134">
        <f t="shared" si="3"/>
        <v>1</v>
      </c>
    </row>
    <row r="135" spans="2:4" x14ac:dyDescent="0.3">
      <c r="B135" s="34">
        <f t="shared" si="2"/>
        <v>43957</v>
      </c>
      <c r="C135">
        <f>IFERROR(INDEX('Data Pull'!$A:$BC,MATCH($B135,'Data Pull'!$C:$C,0),MATCH(C$6,'Data Pull'!$4:$4,0)),"")</f>
        <v>22698.464910098377</v>
      </c>
      <c r="D135">
        <f t="shared" si="3"/>
        <v>1</v>
      </c>
    </row>
    <row r="136" spans="2:4" x14ac:dyDescent="0.3">
      <c r="B136" s="34">
        <f t="shared" si="2"/>
        <v>43958</v>
      </c>
      <c r="C136">
        <f>IFERROR(INDEX('Data Pull'!$A:$BC,MATCH($B136,'Data Pull'!$C:$C,0),MATCH(C$6,'Data Pull'!$4:$4,0)),"")</f>
        <v>22700.266005568512</v>
      </c>
      <c r="D136">
        <f t="shared" si="3"/>
        <v>1</v>
      </c>
    </row>
    <row r="137" spans="2:4" x14ac:dyDescent="0.3">
      <c r="B137" s="34">
        <f t="shared" si="2"/>
        <v>43959</v>
      </c>
      <c r="C137">
        <f>IFERROR(INDEX('Data Pull'!$A:$BC,MATCH($B137,'Data Pull'!$C:$C,0),MATCH(C$6,'Data Pull'!$4:$4,0)),"")</f>
        <v>22697.117169483783</v>
      </c>
      <c r="D137">
        <f t="shared" si="3"/>
        <v>1</v>
      </c>
    </row>
    <row r="138" spans="2:4" x14ac:dyDescent="0.3">
      <c r="B138" s="34">
        <f t="shared" ref="B138:B201" si="4">IF(B137&lt;$C$3,B137+1,"")</f>
        <v>43960</v>
      </c>
      <c r="C138">
        <f>IFERROR(INDEX('Data Pull'!$A:$BC,MATCH($B138,'Data Pull'!$C:$C,0),MATCH(C$6,'Data Pull'!$4:$4,0)),"")</f>
        <v>22699.315187009266</v>
      </c>
      <c r="D138">
        <f t="shared" ref="D138:D201" si="5">IF(AND($C138&gt;12000,ISNUMBER(C138)),1,0)</f>
        <v>1</v>
      </c>
    </row>
    <row r="139" spans="2:4" x14ac:dyDescent="0.3">
      <c r="B139" s="34">
        <f t="shared" si="4"/>
        <v>43961</v>
      </c>
      <c r="C139">
        <f>IFERROR(INDEX('Data Pull'!$A:$BC,MATCH($B139,'Data Pull'!$C:$C,0),MATCH(C$6,'Data Pull'!$4:$4,0)),"")</f>
        <v>22700.073374800915</v>
      </c>
      <c r="D139">
        <f t="shared" si="5"/>
        <v>1</v>
      </c>
    </row>
    <row r="140" spans="2:4" x14ac:dyDescent="0.3">
      <c r="B140" s="34">
        <f t="shared" si="4"/>
        <v>43962</v>
      </c>
      <c r="C140">
        <f>IFERROR(INDEX('Data Pull'!$A:$BC,MATCH($B140,'Data Pull'!$C:$C,0),MATCH(C$6,'Data Pull'!$4:$4,0)),"")</f>
        <v>22700.800014928685</v>
      </c>
      <c r="D140">
        <f t="shared" si="5"/>
        <v>1</v>
      </c>
    </row>
    <row r="141" spans="2:4" x14ac:dyDescent="0.3">
      <c r="B141" s="34">
        <f t="shared" si="4"/>
        <v>43963</v>
      </c>
      <c r="C141">
        <f>IFERROR(INDEX('Data Pull'!$A:$BC,MATCH($B141,'Data Pull'!$C:$C,0),MATCH(C$6,'Data Pull'!$4:$4,0)),"")</f>
        <v>22701.016104993138</v>
      </c>
      <c r="D141">
        <f t="shared" si="5"/>
        <v>1</v>
      </c>
    </row>
    <row r="142" spans="2:4" x14ac:dyDescent="0.3">
      <c r="B142" s="34">
        <f t="shared" si="4"/>
        <v>43964</v>
      </c>
      <c r="C142">
        <f>IFERROR(INDEX('Data Pull'!$A:$BC,MATCH($B142,'Data Pull'!$C:$C,0),MATCH(C$6,'Data Pull'!$4:$4,0)),"")</f>
        <v>22699.127001360252</v>
      </c>
      <c r="D142">
        <f t="shared" si="5"/>
        <v>1</v>
      </c>
    </row>
    <row r="143" spans="2:4" x14ac:dyDescent="0.3">
      <c r="B143" s="34">
        <f t="shared" si="4"/>
        <v>43965</v>
      </c>
      <c r="C143">
        <f>IFERROR(INDEX('Data Pull'!$A:$BC,MATCH($B143,'Data Pull'!$C:$C,0),MATCH(C$6,'Data Pull'!$4:$4,0)),"")</f>
        <v>22699.130308349188</v>
      </c>
      <c r="D143">
        <f t="shared" si="5"/>
        <v>1</v>
      </c>
    </row>
    <row r="144" spans="2:4" x14ac:dyDescent="0.3">
      <c r="B144" s="34">
        <f t="shared" si="4"/>
        <v>43966</v>
      </c>
      <c r="C144">
        <f>IFERROR(INDEX('Data Pull'!$A:$BC,MATCH($B144,'Data Pull'!$C:$C,0),MATCH(C$6,'Data Pull'!$4:$4,0)),"")</f>
        <v>22701.83200175803</v>
      </c>
      <c r="D144">
        <f t="shared" si="5"/>
        <v>1</v>
      </c>
    </row>
    <row r="145" spans="2:4" x14ac:dyDescent="0.3">
      <c r="B145" s="34">
        <f t="shared" si="4"/>
        <v>43967</v>
      </c>
      <c r="C145">
        <f>IFERROR(INDEX('Data Pull'!$A:$BC,MATCH($B145,'Data Pull'!$C:$C,0),MATCH(C$6,'Data Pull'!$4:$4,0)),"")</f>
        <v>22699.574994262777</v>
      </c>
      <c r="D145">
        <f t="shared" si="5"/>
        <v>1</v>
      </c>
    </row>
    <row r="146" spans="2:4" x14ac:dyDescent="0.3">
      <c r="B146" s="34">
        <f t="shared" si="4"/>
        <v>43968</v>
      </c>
      <c r="C146">
        <f>IFERROR(INDEX('Data Pull'!$A:$BC,MATCH($B146,'Data Pull'!$C:$C,0),MATCH(C$6,'Data Pull'!$4:$4,0)),"")</f>
        <v>22843.427953661449</v>
      </c>
      <c r="D146">
        <f t="shared" si="5"/>
        <v>1</v>
      </c>
    </row>
    <row r="147" spans="2:4" x14ac:dyDescent="0.3">
      <c r="B147" s="34">
        <f t="shared" si="4"/>
        <v>43969</v>
      </c>
      <c r="C147">
        <f>IFERROR(INDEX('Data Pull'!$A:$BC,MATCH($B147,'Data Pull'!$C:$C,0),MATCH(C$6,'Data Pull'!$4:$4,0)),"")</f>
        <v>22880.106888313392</v>
      </c>
      <c r="D147">
        <f t="shared" si="5"/>
        <v>1</v>
      </c>
    </row>
    <row r="148" spans="2:4" x14ac:dyDescent="0.3">
      <c r="B148" s="34">
        <f t="shared" si="4"/>
        <v>43970</v>
      </c>
      <c r="C148">
        <f>IFERROR(INDEX('Data Pull'!$A:$BC,MATCH($B148,'Data Pull'!$C:$C,0),MATCH(C$6,'Data Pull'!$4:$4,0)),"")</f>
        <v>22255.987055131198</v>
      </c>
      <c r="D148">
        <f t="shared" si="5"/>
        <v>1</v>
      </c>
    </row>
    <row r="149" spans="2:4" x14ac:dyDescent="0.3">
      <c r="B149" s="34">
        <f t="shared" si="4"/>
        <v>43971</v>
      </c>
      <c r="C149">
        <f>IFERROR(INDEX('Data Pull'!$A:$BC,MATCH($B149,'Data Pull'!$C:$C,0),MATCH(C$6,'Data Pull'!$4:$4,0)),"")</f>
        <v>22218.437505196514</v>
      </c>
      <c r="D149">
        <f t="shared" si="5"/>
        <v>1</v>
      </c>
    </row>
    <row r="150" spans="2:4" x14ac:dyDescent="0.3">
      <c r="B150" s="34">
        <f t="shared" si="4"/>
        <v>43972</v>
      </c>
      <c r="C150">
        <f>IFERROR(INDEX('Data Pull'!$A:$BC,MATCH($B150,'Data Pull'!$C:$C,0),MATCH(C$6,'Data Pull'!$4:$4,0)),"")</f>
        <v>22405.344538280027</v>
      </c>
      <c r="D150">
        <f t="shared" si="5"/>
        <v>1</v>
      </c>
    </row>
    <row r="151" spans="2:4" x14ac:dyDescent="0.3">
      <c r="B151" s="34">
        <f t="shared" si="4"/>
        <v>43973</v>
      </c>
      <c r="C151">
        <f>IFERROR(INDEX('Data Pull'!$A:$BC,MATCH($B151,'Data Pull'!$C:$C,0),MATCH(C$6,'Data Pull'!$4:$4,0)),"")</f>
        <v>22397.720321317895</v>
      </c>
      <c r="D151">
        <f t="shared" si="5"/>
        <v>1</v>
      </c>
    </row>
    <row r="152" spans="2:4" x14ac:dyDescent="0.3">
      <c r="B152" s="34">
        <f t="shared" si="4"/>
        <v>43974</v>
      </c>
      <c r="C152">
        <f>IFERROR(INDEX('Data Pull'!$A:$BC,MATCH($B152,'Data Pull'!$C:$C,0),MATCH(C$6,'Data Pull'!$4:$4,0)),"")</f>
        <v>22525.862634070396</v>
      </c>
      <c r="D152">
        <f t="shared" si="5"/>
        <v>1</v>
      </c>
    </row>
    <row r="153" spans="2:4" x14ac:dyDescent="0.3">
      <c r="B153" s="34">
        <f t="shared" si="4"/>
        <v>43975</v>
      </c>
      <c r="C153">
        <f>IFERROR(INDEX('Data Pull'!$A:$BC,MATCH($B153,'Data Pull'!$C:$C,0),MATCH(C$6,'Data Pull'!$4:$4,0)),"")</f>
        <v>22727.237900099331</v>
      </c>
      <c r="D153">
        <f t="shared" si="5"/>
        <v>1</v>
      </c>
    </row>
    <row r="154" spans="2:4" x14ac:dyDescent="0.3">
      <c r="B154" s="34">
        <f t="shared" si="4"/>
        <v>43976</v>
      </c>
      <c r="C154">
        <f>IFERROR(INDEX('Data Pull'!$A:$BC,MATCH($B154,'Data Pull'!$C:$C,0),MATCH(C$6,'Data Pull'!$4:$4,0)),"")</f>
        <v>22978.940636043331</v>
      </c>
      <c r="D154">
        <f t="shared" si="5"/>
        <v>1</v>
      </c>
    </row>
    <row r="155" spans="2:4" x14ac:dyDescent="0.3">
      <c r="B155" s="34">
        <f t="shared" si="4"/>
        <v>43977</v>
      </c>
      <c r="C155">
        <f>IFERROR(INDEX('Data Pull'!$A:$BC,MATCH($B155,'Data Pull'!$C:$C,0),MATCH(C$6,'Data Pull'!$4:$4,0)),"")</f>
        <v>23000.032143852881</v>
      </c>
      <c r="D155">
        <f t="shared" si="5"/>
        <v>1</v>
      </c>
    </row>
    <row r="156" spans="2:4" x14ac:dyDescent="0.3">
      <c r="B156" s="34">
        <f t="shared" si="4"/>
        <v>43978</v>
      </c>
      <c r="C156">
        <f>IFERROR(INDEX('Data Pull'!$A:$BC,MATCH($B156,'Data Pull'!$C:$C,0),MATCH(C$6,'Data Pull'!$4:$4,0)),"")</f>
        <v>22968.975970280404</v>
      </c>
      <c r="D156">
        <f t="shared" si="5"/>
        <v>1</v>
      </c>
    </row>
    <row r="157" spans="2:4" x14ac:dyDescent="0.3">
      <c r="B157" s="34">
        <f t="shared" si="4"/>
        <v>43979</v>
      </c>
      <c r="C157">
        <f>IFERROR(INDEX('Data Pull'!$A:$BC,MATCH($B157,'Data Pull'!$C:$C,0),MATCH(C$6,'Data Pull'!$4:$4,0)),"")</f>
        <v>22998.094873407175</v>
      </c>
      <c r="D157">
        <f t="shared" si="5"/>
        <v>1</v>
      </c>
    </row>
    <row r="158" spans="2:4" x14ac:dyDescent="0.3">
      <c r="B158" s="34">
        <f t="shared" si="4"/>
        <v>43980</v>
      </c>
      <c r="C158">
        <f>IFERROR(INDEX('Data Pull'!$A:$BC,MATCH($B158,'Data Pull'!$C:$C,0),MATCH(C$6,'Data Pull'!$4:$4,0)),"")</f>
        <v>22999.929340067087</v>
      </c>
      <c r="D158">
        <f t="shared" si="5"/>
        <v>1</v>
      </c>
    </row>
    <row r="159" spans="2:4" x14ac:dyDescent="0.3">
      <c r="B159" s="34">
        <f t="shared" si="4"/>
        <v>43981</v>
      </c>
      <c r="C159">
        <f>IFERROR(INDEX('Data Pull'!$A:$BC,MATCH($B159,'Data Pull'!$C:$C,0),MATCH(C$6,'Data Pull'!$4:$4,0)),"")</f>
        <v>22997.851720667968</v>
      </c>
      <c r="D159">
        <f t="shared" si="5"/>
        <v>1</v>
      </c>
    </row>
    <row r="160" spans="2:4" x14ac:dyDescent="0.3">
      <c r="B160" s="34">
        <f t="shared" si="4"/>
        <v>43982</v>
      </c>
      <c r="C160">
        <f>IFERROR(INDEX('Data Pull'!$A:$BC,MATCH($B160,'Data Pull'!$C:$C,0),MATCH(C$6,'Data Pull'!$4:$4,0)),"")</f>
        <v>22999.337923368348</v>
      </c>
      <c r="D160">
        <f t="shared" si="5"/>
        <v>1</v>
      </c>
    </row>
    <row r="161" spans="2:4" x14ac:dyDescent="0.3">
      <c r="B161" s="34">
        <f t="shared" si="4"/>
        <v>43983</v>
      </c>
      <c r="C161">
        <f>IFERROR(INDEX('Data Pull'!$A:$BC,MATCH($B161,'Data Pull'!$C:$C,0),MATCH(C$6,'Data Pull'!$4:$4,0)),"")</f>
        <v>22995.904273023621</v>
      </c>
      <c r="D161">
        <f t="shared" si="5"/>
        <v>1</v>
      </c>
    </row>
    <row r="162" spans="2:4" x14ac:dyDescent="0.3">
      <c r="B162" s="34">
        <f t="shared" si="4"/>
        <v>43984</v>
      </c>
      <c r="C162">
        <f>IFERROR(INDEX('Data Pull'!$A:$BC,MATCH($B162,'Data Pull'!$C:$C,0),MATCH(C$6,'Data Pull'!$4:$4,0)),"")</f>
        <v>23001.35683907177</v>
      </c>
      <c r="D162">
        <f t="shared" si="5"/>
        <v>1</v>
      </c>
    </row>
    <row r="163" spans="2:4" x14ac:dyDescent="0.3">
      <c r="B163" s="34">
        <f t="shared" si="4"/>
        <v>43985</v>
      </c>
      <c r="C163">
        <f>IFERROR(INDEX('Data Pull'!$A:$BC,MATCH($B163,'Data Pull'!$C:$C,0),MATCH(C$6,'Data Pull'!$4:$4,0)),"")</f>
        <v>22999.675501277528</v>
      </c>
      <c r="D163">
        <f t="shared" si="5"/>
        <v>1</v>
      </c>
    </row>
    <row r="164" spans="2:4" x14ac:dyDescent="0.3">
      <c r="B164" s="34">
        <f t="shared" si="4"/>
        <v>43986</v>
      </c>
      <c r="C164">
        <f>IFERROR(INDEX('Data Pull'!$A:$BC,MATCH($B164,'Data Pull'!$C:$C,0),MATCH(C$6,'Data Pull'!$4:$4,0)),"")</f>
        <v>22881.16999743562</v>
      </c>
      <c r="D164">
        <f t="shared" si="5"/>
        <v>1</v>
      </c>
    </row>
    <row r="165" spans="2:4" x14ac:dyDescent="0.3">
      <c r="B165" s="34">
        <f t="shared" si="4"/>
        <v>43987</v>
      </c>
      <c r="C165">
        <f>IFERROR(INDEX('Data Pull'!$A:$BC,MATCH($B165,'Data Pull'!$C:$C,0),MATCH(C$6,'Data Pull'!$4:$4,0)),"")</f>
        <v>22929.420106028319</v>
      </c>
      <c r="D165">
        <f t="shared" si="5"/>
        <v>1</v>
      </c>
    </row>
    <row r="166" spans="2:4" x14ac:dyDescent="0.3">
      <c r="B166" s="34">
        <f t="shared" si="4"/>
        <v>43988</v>
      </c>
      <c r="C166">
        <f>IFERROR(INDEX('Data Pull'!$A:$BC,MATCH($B166,'Data Pull'!$C:$C,0),MATCH(C$6,'Data Pull'!$4:$4,0)),"")</f>
        <v>22915.171689853643</v>
      </c>
      <c r="D166">
        <f t="shared" si="5"/>
        <v>1</v>
      </c>
    </row>
    <row r="167" spans="2:4" x14ac:dyDescent="0.3">
      <c r="B167" s="34">
        <f t="shared" si="4"/>
        <v>43989</v>
      </c>
      <c r="C167">
        <f>IFERROR(INDEX('Data Pull'!$A:$BC,MATCH($B167,'Data Pull'!$C:$C,0),MATCH(C$6,'Data Pull'!$4:$4,0)),"")</f>
        <v>22910.839050521899</v>
      </c>
      <c r="D167">
        <f t="shared" si="5"/>
        <v>1</v>
      </c>
    </row>
    <row r="168" spans="2:4" x14ac:dyDescent="0.3">
      <c r="B168" s="34">
        <f t="shared" si="4"/>
        <v>43990</v>
      </c>
      <c r="C168">
        <f>IFERROR(INDEX('Data Pull'!$A:$BC,MATCH($B168,'Data Pull'!$C:$C,0),MATCH(C$6,'Data Pull'!$4:$4,0)),"")</f>
        <v>22750.827836712466</v>
      </c>
      <c r="D168">
        <f t="shared" si="5"/>
        <v>1</v>
      </c>
    </row>
    <row r="169" spans="2:4" x14ac:dyDescent="0.3">
      <c r="B169" s="34">
        <f t="shared" si="4"/>
        <v>43991</v>
      </c>
      <c r="C169">
        <f>IFERROR(INDEX('Data Pull'!$A:$BC,MATCH($B169,'Data Pull'!$C:$C,0),MATCH(C$6,'Data Pull'!$4:$4,0)),"")</f>
        <v>22988.23407340853</v>
      </c>
      <c r="D169">
        <f t="shared" si="5"/>
        <v>1</v>
      </c>
    </row>
    <row r="170" spans="2:4" x14ac:dyDescent="0.3">
      <c r="B170" s="34">
        <f t="shared" si="4"/>
        <v>43992</v>
      </c>
      <c r="C170">
        <f>IFERROR(INDEX('Data Pull'!$A:$BC,MATCH($B170,'Data Pull'!$C:$C,0),MATCH(C$6,'Data Pull'!$4:$4,0)),"")</f>
        <v>22999.809596435258</v>
      </c>
      <c r="D170">
        <f t="shared" si="5"/>
        <v>1</v>
      </c>
    </row>
    <row r="171" spans="2:4" x14ac:dyDescent="0.3">
      <c r="B171" s="34">
        <f t="shared" si="4"/>
        <v>43993</v>
      </c>
      <c r="C171">
        <f>IFERROR(INDEX('Data Pull'!$A:$BC,MATCH($B171,'Data Pull'!$C:$C,0),MATCH(C$6,'Data Pull'!$4:$4,0)),"")</f>
        <v>22999.837606787692</v>
      </c>
      <c r="D171">
        <f t="shared" si="5"/>
        <v>1</v>
      </c>
    </row>
    <row r="172" spans="2:4" x14ac:dyDescent="0.3">
      <c r="B172" s="34">
        <f t="shared" si="4"/>
        <v>43994</v>
      </c>
      <c r="C172">
        <f>IFERROR(INDEX('Data Pull'!$A:$BC,MATCH($B172,'Data Pull'!$C:$C,0),MATCH(C$6,'Data Pull'!$4:$4,0)),"")</f>
        <v>23000.189719348382</v>
      </c>
      <c r="D172">
        <f t="shared" si="5"/>
        <v>1</v>
      </c>
    </row>
    <row r="173" spans="2:4" x14ac:dyDescent="0.3">
      <c r="B173" s="34">
        <f t="shared" si="4"/>
        <v>43995</v>
      </c>
      <c r="C173">
        <f>IFERROR(INDEX('Data Pull'!$A:$BC,MATCH($B173,'Data Pull'!$C:$C,0),MATCH(C$6,'Data Pull'!$4:$4,0)),"")</f>
        <v>23000.993211152567</v>
      </c>
      <c r="D173">
        <f t="shared" si="5"/>
        <v>1</v>
      </c>
    </row>
    <row r="174" spans="2:4" x14ac:dyDescent="0.3">
      <c r="B174" s="34">
        <f t="shared" si="4"/>
        <v>43996</v>
      </c>
      <c r="C174">
        <f>IFERROR(INDEX('Data Pull'!$A:$BC,MATCH($B174,'Data Pull'!$C:$C,0),MATCH(C$6,'Data Pull'!$4:$4,0)),"")</f>
        <v>22999.613031045807</v>
      </c>
      <c r="D174">
        <f t="shared" si="5"/>
        <v>1</v>
      </c>
    </row>
    <row r="175" spans="2:4" x14ac:dyDescent="0.3">
      <c r="B175" s="34">
        <f t="shared" si="4"/>
        <v>43997</v>
      </c>
      <c r="C175">
        <f>IFERROR(INDEX('Data Pull'!$A:$BC,MATCH($B175,'Data Pull'!$C:$C,0),MATCH(C$6,'Data Pull'!$4:$4,0)),"")</f>
        <v>23001.695035502253</v>
      </c>
      <c r="D175">
        <f t="shared" si="5"/>
        <v>1</v>
      </c>
    </row>
    <row r="176" spans="2:4" x14ac:dyDescent="0.3">
      <c r="B176" s="34">
        <f t="shared" si="4"/>
        <v>43998</v>
      </c>
      <c r="C176">
        <f>IFERROR(INDEX('Data Pull'!$A:$BC,MATCH($B176,'Data Pull'!$C:$C,0),MATCH(C$6,'Data Pull'!$4:$4,0)),"")</f>
        <v>22844.245928433003</v>
      </c>
      <c r="D176">
        <f t="shared" si="5"/>
        <v>1</v>
      </c>
    </row>
    <row r="177" spans="2:4" x14ac:dyDescent="0.3">
      <c r="B177" s="34">
        <f t="shared" si="4"/>
        <v>43999</v>
      </c>
      <c r="C177">
        <f>IFERROR(INDEX('Data Pull'!$A:$BC,MATCH($B177,'Data Pull'!$C:$C,0),MATCH(C$6,'Data Pull'!$4:$4,0)),"")</f>
        <v>18535.578614148952</v>
      </c>
      <c r="D177">
        <f t="shared" si="5"/>
        <v>1</v>
      </c>
    </row>
    <row r="178" spans="2:4" x14ac:dyDescent="0.3">
      <c r="B178" s="34">
        <f t="shared" si="4"/>
        <v>44000</v>
      </c>
      <c r="C178">
        <f>IFERROR(INDEX('Data Pull'!$A:$BC,MATCH($B178,'Data Pull'!$C:$C,0),MATCH(C$6,'Data Pull'!$4:$4,0)),"")</f>
        <v>18078.229472930067</v>
      </c>
      <c r="D178">
        <f t="shared" si="5"/>
        <v>1</v>
      </c>
    </row>
    <row r="179" spans="2:4" x14ac:dyDescent="0.3">
      <c r="B179" s="34">
        <f t="shared" si="4"/>
        <v>44001</v>
      </c>
      <c r="C179">
        <f>IFERROR(INDEX('Data Pull'!$A:$BC,MATCH($B179,'Data Pull'!$C:$C,0),MATCH(C$6,'Data Pull'!$4:$4,0)),"")</f>
        <v>22686.250372440954</v>
      </c>
      <c r="D179">
        <f t="shared" si="5"/>
        <v>1</v>
      </c>
    </row>
    <row r="180" spans="2:4" x14ac:dyDescent="0.3">
      <c r="B180" s="34">
        <f t="shared" si="4"/>
        <v>44002</v>
      </c>
      <c r="C180">
        <f>IFERROR(INDEX('Data Pull'!$A:$BC,MATCH($B180,'Data Pull'!$C:$C,0),MATCH(C$6,'Data Pull'!$4:$4,0)),"")</f>
        <v>22971.209953623526</v>
      </c>
      <c r="D180">
        <f t="shared" si="5"/>
        <v>1</v>
      </c>
    </row>
    <row r="181" spans="2:4" x14ac:dyDescent="0.3">
      <c r="B181" s="34">
        <f t="shared" si="4"/>
        <v>44003</v>
      </c>
      <c r="C181">
        <f>IFERROR(INDEX('Data Pull'!$A:$BC,MATCH($B181,'Data Pull'!$C:$C,0),MATCH(C$6,'Data Pull'!$4:$4,0)),"")</f>
        <v>22780.139590413477</v>
      </c>
      <c r="D181">
        <f t="shared" si="5"/>
        <v>1</v>
      </c>
    </row>
    <row r="182" spans="2:4" x14ac:dyDescent="0.3">
      <c r="B182" s="34">
        <f t="shared" si="4"/>
        <v>44004</v>
      </c>
      <c r="C182">
        <f>IFERROR(INDEX('Data Pull'!$A:$BC,MATCH($B182,'Data Pull'!$C:$C,0),MATCH(C$6,'Data Pull'!$4:$4,0)),"")</f>
        <v>22848.346265151849</v>
      </c>
      <c r="D182">
        <f t="shared" si="5"/>
        <v>1</v>
      </c>
    </row>
    <row r="183" spans="2:4" x14ac:dyDescent="0.3">
      <c r="B183" s="34">
        <f t="shared" si="4"/>
        <v>44005</v>
      </c>
      <c r="C183">
        <f>IFERROR(INDEX('Data Pull'!$A:$BC,MATCH($B183,'Data Pull'!$C:$C,0),MATCH(C$6,'Data Pull'!$4:$4,0)),"")</f>
        <v>22942.939706944362</v>
      </c>
      <c r="D183">
        <f t="shared" si="5"/>
        <v>1</v>
      </c>
    </row>
    <row r="184" spans="2:4" x14ac:dyDescent="0.3">
      <c r="B184" s="34">
        <f t="shared" si="4"/>
        <v>44006</v>
      </c>
      <c r="C184">
        <f>IFERROR(INDEX('Data Pull'!$A:$BC,MATCH($B184,'Data Pull'!$C:$C,0),MATCH(C$6,'Data Pull'!$4:$4,0)),"")</f>
        <v>23000.083147023335</v>
      </c>
      <c r="D184">
        <f t="shared" si="5"/>
        <v>1</v>
      </c>
    </row>
    <row r="185" spans="2:4" x14ac:dyDescent="0.3">
      <c r="B185" s="34">
        <f t="shared" si="4"/>
        <v>44007</v>
      </c>
      <c r="C185">
        <f>IFERROR(INDEX('Data Pull'!$A:$BC,MATCH($B185,'Data Pull'!$C:$C,0),MATCH(C$6,'Data Pull'!$4:$4,0)),"")</f>
        <v>23001.446502106181</v>
      </c>
      <c r="D185">
        <f t="shared" si="5"/>
        <v>1</v>
      </c>
    </row>
    <row r="186" spans="2:4" x14ac:dyDescent="0.3">
      <c r="B186" s="34">
        <f t="shared" si="4"/>
        <v>44008</v>
      </c>
      <c r="C186">
        <f>IFERROR(INDEX('Data Pull'!$A:$BC,MATCH($B186,'Data Pull'!$C:$C,0),MATCH(C$6,'Data Pull'!$4:$4,0)),"")</f>
        <v>23000.486958805577</v>
      </c>
      <c r="D186">
        <f t="shared" si="5"/>
        <v>1</v>
      </c>
    </row>
    <row r="187" spans="2:4" x14ac:dyDescent="0.3">
      <c r="B187" s="34">
        <f t="shared" si="4"/>
        <v>44009</v>
      </c>
      <c r="C187">
        <f>IFERROR(INDEX('Data Pull'!$A:$BC,MATCH($B187,'Data Pull'!$C:$C,0),MATCH(C$6,'Data Pull'!$4:$4,0)),"")</f>
        <v>22960.086346127682</v>
      </c>
      <c r="D187">
        <f t="shared" si="5"/>
        <v>1</v>
      </c>
    </row>
    <row r="188" spans="2:4" x14ac:dyDescent="0.3">
      <c r="B188" s="34">
        <f t="shared" si="4"/>
        <v>44010</v>
      </c>
      <c r="C188">
        <f>IFERROR(INDEX('Data Pull'!$A:$BC,MATCH($B188,'Data Pull'!$C:$C,0),MATCH(C$6,'Data Pull'!$4:$4,0)),"")</f>
        <v>22961.354340876158</v>
      </c>
      <c r="D188">
        <f t="shared" si="5"/>
        <v>1</v>
      </c>
    </row>
    <row r="189" spans="2:4" x14ac:dyDescent="0.3">
      <c r="B189" s="34">
        <f t="shared" si="4"/>
        <v>44011</v>
      </c>
      <c r="C189">
        <f>IFERROR(INDEX('Data Pull'!$A:$BC,MATCH($B189,'Data Pull'!$C:$C,0),MATCH(C$6,'Data Pull'!$4:$4,0)),"")</f>
        <v>22854.888596147779</v>
      </c>
      <c r="D189">
        <f t="shared" si="5"/>
        <v>1</v>
      </c>
    </row>
    <row r="190" spans="2:4" x14ac:dyDescent="0.3">
      <c r="B190" s="34">
        <f t="shared" si="4"/>
        <v>44012</v>
      </c>
      <c r="C190">
        <f>IFERROR(INDEX('Data Pull'!$A:$BC,MATCH($B190,'Data Pull'!$C:$C,0),MATCH(C$6,'Data Pull'!$4:$4,0)),"")</f>
        <v>22086.93002545743</v>
      </c>
      <c r="D190">
        <f t="shared" si="5"/>
        <v>1</v>
      </c>
    </row>
    <row r="191" spans="2:4" x14ac:dyDescent="0.3">
      <c r="B191" s="34">
        <f t="shared" si="4"/>
        <v>44013</v>
      </c>
      <c r="C191">
        <f>IFERROR(INDEX('Data Pull'!$A:$BC,MATCH($B191,'Data Pull'!$C:$C,0),MATCH(C$6,'Data Pull'!$4:$4,0)),"")</f>
        <v>18592.66798500187</v>
      </c>
      <c r="D191">
        <f t="shared" si="5"/>
        <v>1</v>
      </c>
    </row>
    <row r="192" spans="2:4" x14ac:dyDescent="0.3">
      <c r="B192" s="34">
        <f t="shared" si="4"/>
        <v>44014</v>
      </c>
      <c r="C192">
        <f>IFERROR(INDEX('Data Pull'!$A:$BC,MATCH($B192,'Data Pull'!$C:$C,0),MATCH(C$6,'Data Pull'!$4:$4,0)),"")</f>
        <v>20358.152901144884</v>
      </c>
      <c r="D192">
        <f t="shared" si="5"/>
        <v>1</v>
      </c>
    </row>
    <row r="193" spans="2:4" x14ac:dyDescent="0.3">
      <c r="B193" s="34">
        <f t="shared" si="4"/>
        <v>44015</v>
      </c>
      <c r="C193">
        <f>IFERROR(INDEX('Data Pull'!$A:$BC,MATCH($B193,'Data Pull'!$C:$C,0),MATCH(C$6,'Data Pull'!$4:$4,0)),"")</f>
        <v>22881.029275300072</v>
      </c>
      <c r="D193">
        <f t="shared" si="5"/>
        <v>1</v>
      </c>
    </row>
    <row r="194" spans="2:4" x14ac:dyDescent="0.3">
      <c r="B194" s="34">
        <f t="shared" si="4"/>
        <v>44016</v>
      </c>
      <c r="C194">
        <f>IFERROR(INDEX('Data Pull'!$A:$BC,MATCH($B194,'Data Pull'!$C:$C,0),MATCH(C$6,'Data Pull'!$4:$4,0)),"")</f>
        <v>22881.060798807219</v>
      </c>
      <c r="D194">
        <f t="shared" si="5"/>
        <v>1</v>
      </c>
    </row>
    <row r="195" spans="2:4" x14ac:dyDescent="0.3">
      <c r="B195" s="34">
        <f t="shared" si="4"/>
        <v>44017</v>
      </c>
      <c r="C195">
        <f>IFERROR(INDEX('Data Pull'!$A:$BC,MATCH($B195,'Data Pull'!$C:$C,0),MATCH(C$6,'Data Pull'!$4:$4,0)),"")</f>
        <v>22844.907673308073</v>
      </c>
      <c r="D195">
        <f t="shared" si="5"/>
        <v>1</v>
      </c>
    </row>
    <row r="196" spans="2:4" x14ac:dyDescent="0.3">
      <c r="B196" s="34">
        <f t="shared" si="4"/>
        <v>44018</v>
      </c>
      <c r="C196">
        <f>IFERROR(INDEX('Data Pull'!$A:$BC,MATCH($B196,'Data Pull'!$C:$C,0),MATCH(C$6,'Data Pull'!$4:$4,0)),"")</f>
        <v>22998.384009022146</v>
      </c>
      <c r="D196">
        <f t="shared" si="5"/>
        <v>1</v>
      </c>
    </row>
    <row r="197" spans="2:4" x14ac:dyDescent="0.3">
      <c r="B197" s="34">
        <f t="shared" si="4"/>
        <v>44019</v>
      </c>
      <c r="C197">
        <f>IFERROR(INDEX('Data Pull'!$A:$BC,MATCH($B197,'Data Pull'!$C:$C,0),MATCH(C$6,'Data Pull'!$4:$4,0)),"")</f>
        <v>22998.915959868871</v>
      </c>
      <c r="D197">
        <f t="shared" si="5"/>
        <v>1</v>
      </c>
    </row>
    <row r="198" spans="2:4" x14ac:dyDescent="0.3">
      <c r="B198" s="34">
        <f t="shared" si="4"/>
        <v>44020</v>
      </c>
      <c r="C198">
        <f>IFERROR(INDEX('Data Pull'!$A:$BC,MATCH($B198,'Data Pull'!$C:$C,0),MATCH(C$6,'Data Pull'!$4:$4,0)),"")</f>
        <v>22998.447337231984</v>
      </c>
      <c r="D198">
        <f t="shared" si="5"/>
        <v>1</v>
      </c>
    </row>
    <row r="199" spans="2:4" x14ac:dyDescent="0.3">
      <c r="B199" s="34">
        <f t="shared" si="4"/>
        <v>44021</v>
      </c>
      <c r="C199">
        <f>IFERROR(INDEX('Data Pull'!$A:$BC,MATCH($B199,'Data Pull'!$C:$C,0),MATCH(C$6,'Data Pull'!$4:$4,0)),"")</f>
        <v>22814.58628242858</v>
      </c>
      <c r="D199">
        <f t="shared" si="5"/>
        <v>1</v>
      </c>
    </row>
    <row r="200" spans="2:4" x14ac:dyDescent="0.3">
      <c r="B200" s="34">
        <f t="shared" si="4"/>
        <v>44022</v>
      </c>
      <c r="C200">
        <f>IFERROR(INDEX('Data Pull'!$A:$BC,MATCH($B200,'Data Pull'!$C:$C,0),MATCH(C$6,'Data Pull'!$4:$4,0)),"")</f>
        <v>22944.764080573696</v>
      </c>
      <c r="D200">
        <f t="shared" si="5"/>
        <v>1</v>
      </c>
    </row>
    <row r="201" spans="2:4" x14ac:dyDescent="0.3">
      <c r="B201" s="34">
        <f t="shared" si="4"/>
        <v>44023</v>
      </c>
      <c r="C201">
        <f>IFERROR(INDEX('Data Pull'!$A:$BC,MATCH($B201,'Data Pull'!$C:$C,0),MATCH(C$6,'Data Pull'!$4:$4,0)),"")</f>
        <v>22919.935867606033</v>
      </c>
      <c r="D201">
        <f t="shared" si="5"/>
        <v>1</v>
      </c>
    </row>
    <row r="202" spans="2:4" x14ac:dyDescent="0.3">
      <c r="B202" s="34">
        <f t="shared" ref="B202:B265" si="6">IF(B201&lt;$C$3,B201+1,"")</f>
        <v>44024</v>
      </c>
      <c r="C202">
        <f>IFERROR(INDEX('Data Pull'!$A:$BC,MATCH($B202,'Data Pull'!$C:$C,0),MATCH(C$6,'Data Pull'!$4:$4,0)),"")</f>
        <v>22979.665816841225</v>
      </c>
      <c r="D202">
        <f t="shared" ref="D202:D265" si="7">IF(AND($C202&gt;12000,ISNUMBER(C202)),1,0)</f>
        <v>1</v>
      </c>
    </row>
    <row r="203" spans="2:4" x14ac:dyDescent="0.3">
      <c r="B203" s="34">
        <f t="shared" si="6"/>
        <v>44025</v>
      </c>
      <c r="C203">
        <f>IFERROR(INDEX('Data Pull'!$A:$BC,MATCH($B203,'Data Pull'!$C:$C,0),MATCH(C$6,'Data Pull'!$4:$4,0)),"")</f>
        <v>22852.111681642138</v>
      </c>
      <c r="D203">
        <f t="shared" si="7"/>
        <v>1</v>
      </c>
    </row>
    <row r="204" spans="2:4" x14ac:dyDescent="0.3">
      <c r="B204" s="34">
        <f t="shared" si="6"/>
        <v>44026</v>
      </c>
      <c r="C204">
        <f>IFERROR(INDEX('Data Pull'!$A:$BC,MATCH($B204,'Data Pull'!$C:$C,0),MATCH(C$6,'Data Pull'!$4:$4,0)),"")</f>
        <v>22782.905417773676</v>
      </c>
      <c r="D204">
        <f t="shared" si="7"/>
        <v>1</v>
      </c>
    </row>
    <row r="205" spans="2:4" x14ac:dyDescent="0.3">
      <c r="B205" s="34">
        <f t="shared" si="6"/>
        <v>44027</v>
      </c>
      <c r="C205">
        <f>IFERROR(INDEX('Data Pull'!$A:$BC,MATCH($B205,'Data Pull'!$C:$C,0),MATCH(C$6,'Data Pull'!$4:$4,0)),"")</f>
        <v>22873.155075724149</v>
      </c>
      <c r="D205">
        <f t="shared" si="7"/>
        <v>1</v>
      </c>
    </row>
    <row r="206" spans="2:4" x14ac:dyDescent="0.3">
      <c r="B206" s="34">
        <f t="shared" si="6"/>
        <v>44028</v>
      </c>
      <c r="C206">
        <f>IFERROR(INDEX('Data Pull'!$A:$BC,MATCH($B206,'Data Pull'!$C:$C,0),MATCH(C$6,'Data Pull'!$4:$4,0)),"")</f>
        <v>22964.543137195371</v>
      </c>
      <c r="D206">
        <f t="shared" si="7"/>
        <v>1</v>
      </c>
    </row>
    <row r="207" spans="2:4" x14ac:dyDescent="0.3">
      <c r="B207" s="34">
        <f t="shared" si="6"/>
        <v>44029</v>
      </c>
      <c r="C207">
        <f>IFERROR(INDEX('Data Pull'!$A:$BC,MATCH($B207,'Data Pull'!$C:$C,0),MATCH(C$6,'Data Pull'!$4:$4,0)),"")</f>
        <v>22962.331225816371</v>
      </c>
      <c r="D207">
        <f t="shared" si="7"/>
        <v>1</v>
      </c>
    </row>
    <row r="208" spans="2:4" x14ac:dyDescent="0.3">
      <c r="B208" s="34">
        <f t="shared" si="6"/>
        <v>44030</v>
      </c>
      <c r="C208">
        <f>IFERROR(INDEX('Data Pull'!$A:$BC,MATCH($B208,'Data Pull'!$C:$C,0),MATCH(C$6,'Data Pull'!$4:$4,0)),"")</f>
        <v>22968.165626371134</v>
      </c>
      <c r="D208">
        <f t="shared" si="7"/>
        <v>1</v>
      </c>
    </row>
    <row r="209" spans="2:4" x14ac:dyDescent="0.3">
      <c r="B209" s="34">
        <f t="shared" si="6"/>
        <v>44031</v>
      </c>
      <c r="C209">
        <f>IFERROR(INDEX('Data Pull'!$A:$BC,MATCH($B209,'Data Pull'!$C:$C,0),MATCH(C$6,'Data Pull'!$4:$4,0)),"")</f>
        <v>23000.836507124961</v>
      </c>
      <c r="D209">
        <f t="shared" si="7"/>
        <v>1</v>
      </c>
    </row>
    <row r="210" spans="2:4" x14ac:dyDescent="0.3">
      <c r="B210" s="34">
        <f t="shared" si="6"/>
        <v>44032</v>
      </c>
      <c r="C210">
        <f>IFERROR(INDEX('Data Pull'!$A:$BC,MATCH($B210,'Data Pull'!$C:$C,0),MATCH(C$6,'Data Pull'!$4:$4,0)),"")</f>
        <v>22998.67607029275</v>
      </c>
      <c r="D210">
        <f t="shared" si="7"/>
        <v>1</v>
      </c>
    </row>
    <row r="211" spans="2:4" x14ac:dyDescent="0.3">
      <c r="B211" s="34">
        <f t="shared" si="6"/>
        <v>44033</v>
      </c>
      <c r="C211">
        <f>IFERROR(INDEX('Data Pull'!$A:$BC,MATCH($B211,'Data Pull'!$C:$C,0),MATCH(C$6,'Data Pull'!$4:$4,0)),"")</f>
        <v>22767.145134063179</v>
      </c>
      <c r="D211">
        <f t="shared" si="7"/>
        <v>1</v>
      </c>
    </row>
    <row r="212" spans="2:4" x14ac:dyDescent="0.3">
      <c r="B212" s="34">
        <f t="shared" si="6"/>
        <v>44034</v>
      </c>
      <c r="C212">
        <f>IFERROR(INDEX('Data Pull'!$A:$BC,MATCH($B212,'Data Pull'!$C:$C,0),MATCH(C$6,'Data Pull'!$4:$4,0)),"")</f>
        <v>22976.29982346209</v>
      </c>
      <c r="D212">
        <f t="shared" si="7"/>
        <v>1</v>
      </c>
    </row>
    <row r="213" spans="2:4" x14ac:dyDescent="0.3">
      <c r="B213" s="34">
        <f t="shared" si="6"/>
        <v>44035</v>
      </c>
      <c r="C213">
        <f>IFERROR(INDEX('Data Pull'!$A:$BC,MATCH($B213,'Data Pull'!$C:$C,0),MATCH(C$6,'Data Pull'!$4:$4,0)),"")</f>
        <v>22689.774472739926</v>
      </c>
      <c r="D213">
        <f t="shared" si="7"/>
        <v>1</v>
      </c>
    </row>
    <row r="214" spans="2:4" x14ac:dyDescent="0.3">
      <c r="B214" s="34">
        <f t="shared" si="6"/>
        <v>44036</v>
      </c>
      <c r="C214">
        <f>IFERROR(INDEX('Data Pull'!$A:$BC,MATCH($B214,'Data Pull'!$C:$C,0),MATCH(C$6,'Data Pull'!$4:$4,0)),"")</f>
        <v>21667.186366229889</v>
      </c>
      <c r="D214">
        <f t="shared" si="7"/>
        <v>1</v>
      </c>
    </row>
    <row r="215" spans="2:4" x14ac:dyDescent="0.3">
      <c r="B215" s="34">
        <f t="shared" si="6"/>
        <v>44037</v>
      </c>
      <c r="C215">
        <f>IFERROR(INDEX('Data Pull'!$A:$BC,MATCH($B215,'Data Pull'!$C:$C,0),MATCH(C$6,'Data Pull'!$4:$4,0)),"")</f>
        <v>21754.472076195463</v>
      </c>
      <c r="D215">
        <f t="shared" si="7"/>
        <v>1</v>
      </c>
    </row>
    <row r="216" spans="2:4" x14ac:dyDescent="0.3">
      <c r="B216" s="34">
        <f t="shared" si="6"/>
        <v>44038</v>
      </c>
      <c r="C216">
        <f>IFERROR(INDEX('Data Pull'!$A:$BC,MATCH($B216,'Data Pull'!$C:$C,0),MATCH(C$6,'Data Pull'!$4:$4,0)),"")</f>
        <v>22211.790904085592</v>
      </c>
      <c r="D216">
        <f t="shared" si="7"/>
        <v>1</v>
      </c>
    </row>
    <row r="217" spans="2:4" x14ac:dyDescent="0.3">
      <c r="B217" s="34">
        <f t="shared" si="6"/>
        <v>44039</v>
      </c>
      <c r="C217">
        <f>IFERROR(INDEX('Data Pull'!$A:$BC,MATCH($B217,'Data Pull'!$C:$C,0),MATCH(C$6,'Data Pull'!$4:$4,0)),"")</f>
        <v>22239.145431301968</v>
      </c>
      <c r="D217">
        <f t="shared" si="7"/>
        <v>1</v>
      </c>
    </row>
    <row r="218" spans="2:4" x14ac:dyDescent="0.3">
      <c r="B218" s="34">
        <f t="shared" si="6"/>
        <v>44040</v>
      </c>
      <c r="C218">
        <f>IFERROR(INDEX('Data Pull'!$A:$BC,MATCH($B218,'Data Pull'!$C:$C,0),MATCH(C$6,'Data Pull'!$4:$4,0)),"")</f>
        <v>21992.256779198375</v>
      </c>
      <c r="D218">
        <f t="shared" si="7"/>
        <v>1</v>
      </c>
    </row>
    <row r="219" spans="2:4" x14ac:dyDescent="0.3">
      <c r="B219" s="34">
        <f t="shared" si="6"/>
        <v>44041</v>
      </c>
      <c r="C219">
        <f>IFERROR(INDEX('Data Pull'!$A:$BC,MATCH($B219,'Data Pull'!$C:$C,0),MATCH(C$6,'Data Pull'!$4:$4,0)),"")</f>
        <v>22362.576537405461</v>
      </c>
      <c r="D219">
        <f t="shared" si="7"/>
        <v>1</v>
      </c>
    </row>
    <row r="220" spans="2:4" x14ac:dyDescent="0.3">
      <c r="B220" s="34">
        <f t="shared" si="6"/>
        <v>44042</v>
      </c>
      <c r="C220">
        <f>IFERROR(INDEX('Data Pull'!$A:$BC,MATCH($B220,'Data Pull'!$C:$C,0),MATCH(C$6,'Data Pull'!$4:$4,0)),"")</f>
        <v>22312.048813986024</v>
      </c>
      <c r="D220">
        <f t="shared" si="7"/>
        <v>1</v>
      </c>
    </row>
    <row r="221" spans="2:4" x14ac:dyDescent="0.3">
      <c r="B221" s="34">
        <f t="shared" si="6"/>
        <v>44043</v>
      </c>
      <c r="C221">
        <f>IFERROR(INDEX('Data Pull'!$A:$BC,MATCH($B221,'Data Pull'!$C:$C,0),MATCH(C$6,'Data Pull'!$4:$4,0)),"")</f>
        <v>22982.296388447343</v>
      </c>
      <c r="D221">
        <f t="shared" si="7"/>
        <v>1</v>
      </c>
    </row>
    <row r="222" spans="2:4" x14ac:dyDescent="0.3">
      <c r="B222" s="34">
        <f t="shared" si="6"/>
        <v>44044</v>
      </c>
      <c r="C222">
        <f>IFERROR(INDEX('Data Pull'!$A:$BC,MATCH($B222,'Data Pull'!$C:$C,0),MATCH(C$6,'Data Pull'!$4:$4,0)),"")</f>
        <v>22999.856623270687</v>
      </c>
      <c r="D222">
        <f t="shared" si="7"/>
        <v>1</v>
      </c>
    </row>
    <row r="223" spans="2:4" x14ac:dyDescent="0.3">
      <c r="B223" s="34">
        <f t="shared" si="6"/>
        <v>44045</v>
      </c>
      <c r="C223">
        <f>IFERROR(INDEX('Data Pull'!$A:$BC,MATCH($B223,'Data Pull'!$C:$C,0),MATCH(C$6,'Data Pull'!$4:$4,0)),"")</f>
        <v>23001.448240735906</v>
      </c>
      <c r="D223">
        <f t="shared" si="7"/>
        <v>1</v>
      </c>
    </row>
    <row r="224" spans="2:4" x14ac:dyDescent="0.3">
      <c r="B224" s="34">
        <f t="shared" si="6"/>
        <v>44046</v>
      </c>
      <c r="C224">
        <f>IFERROR(INDEX('Data Pull'!$A:$BC,MATCH($B224,'Data Pull'!$C:$C,0),MATCH(C$6,'Data Pull'!$4:$4,0)),"")</f>
        <v>22936.990978716083</v>
      </c>
      <c r="D224">
        <f t="shared" si="7"/>
        <v>1</v>
      </c>
    </row>
    <row r="225" spans="2:4" x14ac:dyDescent="0.3">
      <c r="B225" s="34">
        <f t="shared" si="6"/>
        <v>44047</v>
      </c>
      <c r="C225">
        <f>IFERROR(INDEX('Data Pull'!$A:$BC,MATCH($B225,'Data Pull'!$C:$C,0),MATCH(C$6,'Data Pull'!$4:$4,0)),"")</f>
        <v>17945.047768254692</v>
      </c>
      <c r="D225">
        <f t="shared" si="7"/>
        <v>1</v>
      </c>
    </row>
    <row r="226" spans="2:4" x14ac:dyDescent="0.3">
      <c r="B226" s="34">
        <f t="shared" si="6"/>
        <v>44048</v>
      </c>
      <c r="C226">
        <f>IFERROR(INDEX('Data Pull'!$A:$BC,MATCH($B226,'Data Pull'!$C:$C,0),MATCH(C$6,'Data Pull'!$4:$4,0)),"")</f>
        <v>18105.524987818844</v>
      </c>
      <c r="D226">
        <f t="shared" si="7"/>
        <v>1</v>
      </c>
    </row>
    <row r="227" spans="2:4" x14ac:dyDescent="0.3">
      <c r="B227" s="34">
        <f t="shared" si="6"/>
        <v>44049</v>
      </c>
      <c r="C227">
        <f>IFERROR(INDEX('Data Pull'!$A:$BC,MATCH($B227,'Data Pull'!$C:$C,0),MATCH(C$6,'Data Pull'!$4:$4,0)),"")</f>
        <v>22931.211428222661</v>
      </c>
      <c r="D227">
        <f t="shared" si="7"/>
        <v>1</v>
      </c>
    </row>
    <row r="228" spans="2:4" x14ac:dyDescent="0.3">
      <c r="B228" s="34">
        <f t="shared" si="6"/>
        <v>44050</v>
      </c>
      <c r="C228">
        <f>IFERROR(INDEX('Data Pull'!$A:$BC,MATCH($B228,'Data Pull'!$C:$C,0),MATCH(C$6,'Data Pull'!$4:$4,0)),"")</f>
        <v>23001.382526375281</v>
      </c>
      <c r="D228">
        <f t="shared" si="7"/>
        <v>1</v>
      </c>
    </row>
    <row r="229" spans="2:4" x14ac:dyDescent="0.3">
      <c r="B229" s="34">
        <f t="shared" si="6"/>
        <v>44051</v>
      </c>
      <c r="C229">
        <f>IFERROR(INDEX('Data Pull'!$A:$BC,MATCH($B229,'Data Pull'!$C:$C,0),MATCH(C$6,'Data Pull'!$4:$4,0)),"")</f>
        <v>22999.708439888269</v>
      </c>
      <c r="D229">
        <f t="shared" si="7"/>
        <v>1</v>
      </c>
    </row>
    <row r="230" spans="2:4" x14ac:dyDescent="0.3">
      <c r="B230" s="34">
        <f t="shared" si="6"/>
        <v>44052</v>
      </c>
      <c r="C230">
        <f>IFERROR(INDEX('Data Pull'!$A:$BC,MATCH($B230,'Data Pull'!$C:$C,0),MATCH(C$6,'Data Pull'!$4:$4,0)),"")</f>
        <v>22999.988819501341</v>
      </c>
      <c r="D230">
        <f t="shared" si="7"/>
        <v>1</v>
      </c>
    </row>
    <row r="231" spans="2:4" x14ac:dyDescent="0.3">
      <c r="B231" s="34">
        <f t="shared" si="6"/>
        <v>44053</v>
      </c>
      <c r="C231">
        <f>IFERROR(INDEX('Data Pull'!$A:$BC,MATCH($B231,'Data Pull'!$C:$C,0),MATCH(C$6,'Data Pull'!$4:$4,0)),"")</f>
        <v>22960.704137926939</v>
      </c>
      <c r="D231">
        <f t="shared" si="7"/>
        <v>1</v>
      </c>
    </row>
    <row r="232" spans="2:4" x14ac:dyDescent="0.3">
      <c r="B232" s="34">
        <f t="shared" si="6"/>
        <v>44054</v>
      </c>
      <c r="C232">
        <f>IFERROR(INDEX('Data Pull'!$A:$BC,MATCH($B232,'Data Pull'!$C:$C,0),MATCH(C$6,'Data Pull'!$4:$4,0)),"")</f>
        <v>22972.57764901944</v>
      </c>
      <c r="D232">
        <f t="shared" si="7"/>
        <v>1</v>
      </c>
    </row>
    <row r="233" spans="2:4" x14ac:dyDescent="0.3">
      <c r="B233" s="34">
        <f t="shared" si="6"/>
        <v>44055</v>
      </c>
      <c r="C233">
        <f>IFERROR(INDEX('Data Pull'!$A:$BC,MATCH($B233,'Data Pull'!$C:$C,0),MATCH(C$6,'Data Pull'!$4:$4,0)),"")</f>
        <v>22948.990687112175</v>
      </c>
      <c r="D233">
        <f t="shared" si="7"/>
        <v>1</v>
      </c>
    </row>
    <row r="234" spans="2:4" x14ac:dyDescent="0.3">
      <c r="B234" s="34">
        <f t="shared" si="6"/>
        <v>44056</v>
      </c>
      <c r="C234">
        <f>IFERROR(INDEX('Data Pull'!$A:$BC,MATCH($B234,'Data Pull'!$C:$C,0),MATCH(C$6,'Data Pull'!$4:$4,0)),"")</f>
        <v>22925.874623280062</v>
      </c>
      <c r="D234">
        <f t="shared" si="7"/>
        <v>1</v>
      </c>
    </row>
    <row r="235" spans="2:4" x14ac:dyDescent="0.3">
      <c r="B235" s="34">
        <f t="shared" si="6"/>
        <v>44057</v>
      </c>
      <c r="C235">
        <f>IFERROR(INDEX('Data Pull'!$A:$BC,MATCH($B235,'Data Pull'!$C:$C,0),MATCH(C$6,'Data Pull'!$4:$4,0)),"")</f>
        <v>22944.537246296284</v>
      </c>
      <c r="D235">
        <f t="shared" si="7"/>
        <v>1</v>
      </c>
    </row>
    <row r="236" spans="2:4" x14ac:dyDescent="0.3">
      <c r="B236" s="34">
        <f t="shared" si="6"/>
        <v>44058</v>
      </c>
      <c r="C236">
        <f>IFERROR(INDEX('Data Pull'!$A:$BC,MATCH($B236,'Data Pull'!$C:$C,0),MATCH(C$6,'Data Pull'!$4:$4,0)),"")</f>
        <v>22998.820027633788</v>
      </c>
      <c r="D236">
        <f t="shared" si="7"/>
        <v>1</v>
      </c>
    </row>
    <row r="237" spans="2:4" x14ac:dyDescent="0.3">
      <c r="B237" s="34">
        <f t="shared" si="6"/>
        <v>44059</v>
      </c>
      <c r="C237">
        <f>IFERROR(INDEX('Data Pull'!$A:$BC,MATCH($B237,'Data Pull'!$C:$C,0),MATCH(C$6,'Data Pull'!$4:$4,0)),"")</f>
        <v>22998.237307626507</v>
      </c>
      <c r="D237">
        <f t="shared" si="7"/>
        <v>1</v>
      </c>
    </row>
    <row r="238" spans="2:4" x14ac:dyDescent="0.3">
      <c r="B238" s="34">
        <f t="shared" si="6"/>
        <v>44060</v>
      </c>
      <c r="C238">
        <f>IFERROR(INDEX('Data Pull'!$A:$BC,MATCH($B238,'Data Pull'!$C:$C,0),MATCH(C$6,'Data Pull'!$4:$4,0)),"")</f>
        <v>22998.749528986344</v>
      </c>
      <c r="D238">
        <f t="shared" si="7"/>
        <v>1</v>
      </c>
    </row>
    <row r="239" spans="2:4" x14ac:dyDescent="0.3">
      <c r="B239" s="34">
        <f t="shared" si="6"/>
        <v>44061</v>
      </c>
      <c r="C239">
        <f>IFERROR(INDEX('Data Pull'!$A:$BC,MATCH($B239,'Data Pull'!$C:$C,0),MATCH(C$6,'Data Pull'!$4:$4,0)),"")</f>
        <v>23000.211435318015</v>
      </c>
      <c r="D239">
        <f t="shared" si="7"/>
        <v>1</v>
      </c>
    </row>
    <row r="240" spans="2:4" x14ac:dyDescent="0.3">
      <c r="B240" s="34">
        <f t="shared" si="6"/>
        <v>44062</v>
      </c>
      <c r="C240">
        <f>IFERROR(INDEX('Data Pull'!$A:$BC,MATCH($B240,'Data Pull'!$C:$C,0),MATCH(C$6,'Data Pull'!$4:$4,0)),"")</f>
        <v>23000.128973819468</v>
      </c>
      <c r="D240">
        <f t="shared" si="7"/>
        <v>1</v>
      </c>
    </row>
    <row r="241" spans="2:4" x14ac:dyDescent="0.3">
      <c r="B241" s="34">
        <f t="shared" si="6"/>
        <v>44063</v>
      </c>
      <c r="C241">
        <f>IFERROR(INDEX('Data Pull'!$A:$BC,MATCH($B241,'Data Pull'!$C:$C,0),MATCH(C$6,'Data Pull'!$4:$4,0)),"")</f>
        <v>22999.374335420467</v>
      </c>
      <c r="D241">
        <f t="shared" si="7"/>
        <v>1</v>
      </c>
    </row>
    <row r="242" spans="2:4" x14ac:dyDescent="0.3">
      <c r="B242" s="34">
        <f t="shared" si="6"/>
        <v>44064</v>
      </c>
      <c r="C242">
        <f>IFERROR(INDEX('Data Pull'!$A:$BC,MATCH($B242,'Data Pull'!$C:$C,0),MATCH(C$6,'Data Pull'!$4:$4,0)),"")</f>
        <v>23000.611882378456</v>
      </c>
      <c r="D242">
        <f t="shared" si="7"/>
        <v>1</v>
      </c>
    </row>
    <row r="243" spans="2:4" x14ac:dyDescent="0.3">
      <c r="B243" s="34">
        <f t="shared" si="6"/>
        <v>44065</v>
      </c>
      <c r="C243">
        <f>IFERROR(INDEX('Data Pull'!$A:$BC,MATCH($B243,'Data Pull'!$C:$C,0),MATCH(C$6,'Data Pull'!$4:$4,0)),"")</f>
        <v>23001.213262456859</v>
      </c>
      <c r="D243">
        <f t="shared" si="7"/>
        <v>1</v>
      </c>
    </row>
    <row r="244" spans="2:4" x14ac:dyDescent="0.3">
      <c r="B244" s="34">
        <f t="shared" si="6"/>
        <v>44066</v>
      </c>
      <c r="C244">
        <f>IFERROR(INDEX('Data Pull'!$A:$BC,MATCH($B244,'Data Pull'!$C:$C,0),MATCH(C$6,'Data Pull'!$4:$4,0)),"")</f>
        <v>23000.424134288842</v>
      </c>
      <c r="D244">
        <f t="shared" si="7"/>
        <v>1</v>
      </c>
    </row>
    <row r="245" spans="2:4" x14ac:dyDescent="0.3">
      <c r="B245" s="34">
        <f t="shared" si="6"/>
        <v>44067</v>
      </c>
      <c r="C245">
        <f>IFERROR(INDEX('Data Pull'!$A:$BC,MATCH($B245,'Data Pull'!$C:$C,0),MATCH(C$6,'Data Pull'!$4:$4,0)),"")</f>
        <v>22999.490929496733</v>
      </c>
      <c r="D245">
        <f t="shared" si="7"/>
        <v>1</v>
      </c>
    </row>
    <row r="246" spans="2:4" x14ac:dyDescent="0.3">
      <c r="B246" s="34">
        <f t="shared" si="6"/>
        <v>44068</v>
      </c>
      <c r="C246">
        <f>IFERROR(INDEX('Data Pull'!$A:$BC,MATCH($B246,'Data Pull'!$C:$C,0),MATCH(C$6,'Data Pull'!$4:$4,0)),"")</f>
        <v>22999.413757469214</v>
      </c>
      <c r="D246">
        <f t="shared" si="7"/>
        <v>1</v>
      </c>
    </row>
    <row r="247" spans="2:4" x14ac:dyDescent="0.3">
      <c r="B247" s="34">
        <f t="shared" si="6"/>
        <v>44069</v>
      </c>
      <c r="C247">
        <f>IFERROR(INDEX('Data Pull'!$A:$BC,MATCH($B247,'Data Pull'!$C:$C,0),MATCH(C$6,'Data Pull'!$4:$4,0)),"")</f>
        <v>23000.152852638552</v>
      </c>
      <c r="D247">
        <f t="shared" si="7"/>
        <v>1</v>
      </c>
    </row>
    <row r="248" spans="2:4" x14ac:dyDescent="0.3">
      <c r="B248" s="34">
        <f t="shared" si="6"/>
        <v>44070</v>
      </c>
      <c r="C248">
        <f>IFERROR(INDEX('Data Pull'!$A:$BC,MATCH($B248,'Data Pull'!$C:$C,0),MATCH(C$6,'Data Pull'!$4:$4,0)),"")</f>
        <v>22998.096202574085</v>
      </c>
      <c r="D248">
        <f t="shared" si="7"/>
        <v>1</v>
      </c>
    </row>
    <row r="249" spans="2:4" x14ac:dyDescent="0.3">
      <c r="B249" s="34">
        <f t="shared" si="6"/>
        <v>44071</v>
      </c>
      <c r="C249">
        <f>IFERROR(INDEX('Data Pull'!$A:$BC,MATCH($B249,'Data Pull'!$C:$C,0),MATCH(C$6,'Data Pull'!$4:$4,0)),"")</f>
        <v>22953.046237048769</v>
      </c>
      <c r="D249">
        <f t="shared" si="7"/>
        <v>1</v>
      </c>
    </row>
    <row r="250" spans="2:4" x14ac:dyDescent="0.3">
      <c r="B250" s="34">
        <f t="shared" si="6"/>
        <v>44072</v>
      </c>
      <c r="C250">
        <f>IFERROR(INDEX('Data Pull'!$A:$BC,MATCH($B250,'Data Pull'!$C:$C,0),MATCH(C$6,'Data Pull'!$4:$4,0)),"")</f>
        <v>22956.898412443839</v>
      </c>
      <c r="D250">
        <f t="shared" si="7"/>
        <v>1</v>
      </c>
    </row>
    <row r="251" spans="2:4" x14ac:dyDescent="0.3">
      <c r="B251" s="34">
        <f t="shared" si="6"/>
        <v>44073</v>
      </c>
      <c r="C251">
        <f>IFERROR(INDEX('Data Pull'!$A:$BC,MATCH($B251,'Data Pull'!$C:$C,0),MATCH(C$6,'Data Pull'!$4:$4,0)),"")</f>
        <v>22925.913335048823</v>
      </c>
      <c r="D251">
        <f t="shared" si="7"/>
        <v>1</v>
      </c>
    </row>
    <row r="252" spans="2:4" x14ac:dyDescent="0.3">
      <c r="B252" s="34">
        <f t="shared" si="6"/>
        <v>44074</v>
      </c>
      <c r="C252">
        <f>IFERROR(INDEX('Data Pull'!$A:$BC,MATCH($B252,'Data Pull'!$C:$C,0),MATCH(C$6,'Data Pull'!$4:$4,0)),"")</f>
        <v>22901.13684652319</v>
      </c>
      <c r="D252">
        <f t="shared" si="7"/>
        <v>1</v>
      </c>
    </row>
    <row r="253" spans="2:4" x14ac:dyDescent="0.3">
      <c r="B253" s="34">
        <f t="shared" si="6"/>
        <v>44075</v>
      </c>
      <c r="C253">
        <f>IFERROR(INDEX('Data Pull'!$A:$BC,MATCH($B253,'Data Pull'!$C:$C,0),MATCH(C$6,'Data Pull'!$4:$4,0)),"")</f>
        <v>23000.305824229697</v>
      </c>
      <c r="D253">
        <f t="shared" si="7"/>
        <v>1</v>
      </c>
    </row>
    <row r="254" spans="2:4" x14ac:dyDescent="0.3">
      <c r="B254" s="34">
        <f t="shared" si="6"/>
        <v>44076</v>
      </c>
      <c r="C254">
        <f>IFERROR(INDEX('Data Pull'!$A:$BC,MATCH($B254,'Data Pull'!$C:$C,0),MATCH(C$6,'Data Pull'!$4:$4,0)),"")</f>
        <v>22998.748864907036</v>
      </c>
      <c r="D254">
        <f t="shared" si="7"/>
        <v>1</v>
      </c>
    </row>
    <row r="255" spans="2:4" x14ac:dyDescent="0.3">
      <c r="B255" s="34">
        <f t="shared" si="6"/>
        <v>44077</v>
      </c>
      <c r="C255">
        <f>IFERROR(INDEX('Data Pull'!$A:$BC,MATCH($B255,'Data Pull'!$C:$C,0),MATCH(C$6,'Data Pull'!$4:$4,0)),"")</f>
        <v>23001.082007576493</v>
      </c>
      <c r="D255">
        <f t="shared" si="7"/>
        <v>1</v>
      </c>
    </row>
    <row r="256" spans="2:4" x14ac:dyDescent="0.3">
      <c r="B256" s="34">
        <f t="shared" si="6"/>
        <v>44078</v>
      </c>
      <c r="C256">
        <f>IFERROR(INDEX('Data Pull'!$A:$BC,MATCH($B256,'Data Pull'!$C:$C,0),MATCH(C$6,'Data Pull'!$4:$4,0)),"")</f>
        <v>23000.873330658615</v>
      </c>
      <c r="D256">
        <f t="shared" si="7"/>
        <v>1</v>
      </c>
    </row>
    <row r="257" spans="2:4" x14ac:dyDescent="0.3">
      <c r="B257" s="34">
        <f t="shared" si="6"/>
        <v>44079</v>
      </c>
      <c r="C257">
        <f>IFERROR(INDEX('Data Pull'!$A:$BC,MATCH($B257,'Data Pull'!$C:$C,0),MATCH(C$6,'Data Pull'!$4:$4,0)),"")</f>
        <v>23000.324582593665</v>
      </c>
      <c r="D257">
        <f t="shared" si="7"/>
        <v>1</v>
      </c>
    </row>
    <row r="258" spans="2:4" x14ac:dyDescent="0.3">
      <c r="B258" s="34">
        <f t="shared" si="6"/>
        <v>44080</v>
      </c>
      <c r="C258">
        <f>IFERROR(INDEX('Data Pull'!$A:$BC,MATCH($B258,'Data Pull'!$C:$C,0),MATCH(C$6,'Data Pull'!$4:$4,0)),"")</f>
        <v>22999.613395790762</v>
      </c>
      <c r="D258">
        <f t="shared" si="7"/>
        <v>1</v>
      </c>
    </row>
    <row r="259" spans="2:4" x14ac:dyDescent="0.3">
      <c r="B259" s="34">
        <f t="shared" si="6"/>
        <v>44081</v>
      </c>
      <c r="C259">
        <f>IFERROR(INDEX('Data Pull'!$A:$BC,MATCH($B259,'Data Pull'!$C:$C,0),MATCH(C$6,'Data Pull'!$4:$4,0)),"")</f>
        <v>23001.174583712229</v>
      </c>
      <c r="D259">
        <f t="shared" si="7"/>
        <v>1</v>
      </c>
    </row>
    <row r="260" spans="2:4" x14ac:dyDescent="0.3">
      <c r="B260" s="34">
        <f t="shared" si="6"/>
        <v>44082</v>
      </c>
      <c r="C260">
        <f>IFERROR(INDEX('Data Pull'!$A:$BC,MATCH($B260,'Data Pull'!$C:$C,0),MATCH(C$6,'Data Pull'!$4:$4,0)),"")</f>
        <v>22967.826426246182</v>
      </c>
      <c r="D260">
        <f t="shared" si="7"/>
        <v>1</v>
      </c>
    </row>
    <row r="261" spans="2:4" x14ac:dyDescent="0.3">
      <c r="B261" s="34">
        <f t="shared" si="6"/>
        <v>44083</v>
      </c>
      <c r="C261">
        <f>IFERROR(INDEX('Data Pull'!$A:$BC,MATCH($B261,'Data Pull'!$C:$C,0),MATCH(C$6,'Data Pull'!$4:$4,0)),"")</f>
        <v>22845.721335001585</v>
      </c>
      <c r="D261">
        <f t="shared" si="7"/>
        <v>1</v>
      </c>
    </row>
    <row r="262" spans="2:4" x14ac:dyDescent="0.3">
      <c r="B262" s="34">
        <f t="shared" si="6"/>
        <v>44084</v>
      </c>
      <c r="C262">
        <f>IFERROR(INDEX('Data Pull'!$A:$BC,MATCH($B262,'Data Pull'!$C:$C,0),MATCH(C$6,'Data Pull'!$4:$4,0)),"")</f>
        <v>22980.248413505546</v>
      </c>
      <c r="D262">
        <f t="shared" si="7"/>
        <v>1</v>
      </c>
    </row>
    <row r="263" spans="2:4" x14ac:dyDescent="0.3">
      <c r="B263" s="34">
        <f t="shared" si="6"/>
        <v>44085</v>
      </c>
      <c r="C263">
        <f>IFERROR(INDEX('Data Pull'!$A:$BC,MATCH($B263,'Data Pull'!$C:$C,0),MATCH(C$6,'Data Pull'!$4:$4,0)),"")</f>
        <v>22998.804011158318</v>
      </c>
      <c r="D263">
        <f t="shared" si="7"/>
        <v>1</v>
      </c>
    </row>
    <row r="264" spans="2:4" x14ac:dyDescent="0.3">
      <c r="B264" s="34">
        <f t="shared" si="6"/>
        <v>44086</v>
      </c>
      <c r="C264">
        <f>IFERROR(INDEX('Data Pull'!$A:$BC,MATCH($B264,'Data Pull'!$C:$C,0),MATCH(C$6,'Data Pull'!$4:$4,0)),"")</f>
        <v>22999.629698291566</v>
      </c>
      <c r="D264">
        <f t="shared" si="7"/>
        <v>1</v>
      </c>
    </row>
    <row r="265" spans="2:4" x14ac:dyDescent="0.3">
      <c r="B265" s="34">
        <f t="shared" si="6"/>
        <v>44087</v>
      </c>
      <c r="C265">
        <f>IFERROR(INDEX('Data Pull'!$A:$BC,MATCH($B265,'Data Pull'!$C:$C,0),MATCH(C$6,'Data Pull'!$4:$4,0)),"")</f>
        <v>22999.751170646123</v>
      </c>
      <c r="D265">
        <f t="shared" si="7"/>
        <v>1</v>
      </c>
    </row>
    <row r="266" spans="2:4" x14ac:dyDescent="0.3">
      <c r="B266" s="34">
        <f t="shared" ref="B266:B329" si="8">IF(B265&lt;$C$3,B265+1,"")</f>
        <v>44088</v>
      </c>
      <c r="C266">
        <f>IFERROR(INDEX('Data Pull'!$A:$BC,MATCH($B266,'Data Pull'!$C:$C,0),MATCH(C$6,'Data Pull'!$4:$4,0)),"")</f>
        <v>22999.416101047187</v>
      </c>
      <c r="D266">
        <f t="shared" ref="D266:D329" si="9">IF(AND($C266&gt;12000,ISNUMBER(C266)),1,0)</f>
        <v>1</v>
      </c>
    </row>
    <row r="267" spans="2:4" x14ac:dyDescent="0.3">
      <c r="B267" s="34">
        <f t="shared" si="8"/>
        <v>44089</v>
      </c>
      <c r="C267">
        <f>IFERROR(INDEX('Data Pull'!$A:$BC,MATCH($B267,'Data Pull'!$C:$C,0),MATCH(C$6,'Data Pull'!$4:$4,0)),"")</f>
        <v>22590.693254351048</v>
      </c>
      <c r="D267">
        <f t="shared" si="9"/>
        <v>1</v>
      </c>
    </row>
    <row r="268" spans="2:4" x14ac:dyDescent="0.3">
      <c r="B268" s="34">
        <f t="shared" si="8"/>
        <v>44090</v>
      </c>
      <c r="C268">
        <f>IFERROR(INDEX('Data Pull'!$A:$BC,MATCH($B268,'Data Pull'!$C:$C,0),MATCH(C$6,'Data Pull'!$4:$4,0)),"")</f>
        <v>22500.567764631262</v>
      </c>
      <c r="D268">
        <f t="shared" si="9"/>
        <v>1</v>
      </c>
    </row>
    <row r="269" spans="2:4" x14ac:dyDescent="0.3">
      <c r="B269" s="34">
        <f t="shared" si="8"/>
        <v>44091</v>
      </c>
      <c r="C269">
        <f>IFERROR(INDEX('Data Pull'!$A:$BC,MATCH($B269,'Data Pull'!$C:$C,0),MATCH(C$6,'Data Pull'!$4:$4,0)),"")</f>
        <v>22497.891818419663</v>
      </c>
      <c r="D269">
        <f t="shared" si="9"/>
        <v>1</v>
      </c>
    </row>
    <row r="270" spans="2:4" x14ac:dyDescent="0.3">
      <c r="B270" s="34">
        <f t="shared" si="8"/>
        <v>44092</v>
      </c>
      <c r="C270">
        <f>IFERROR(INDEX('Data Pull'!$A:$BC,MATCH($B270,'Data Pull'!$C:$C,0),MATCH(C$6,'Data Pull'!$4:$4,0)),"")</f>
        <v>22027.557216037119</v>
      </c>
      <c r="D270">
        <f t="shared" si="9"/>
        <v>1</v>
      </c>
    </row>
    <row r="271" spans="2:4" x14ac:dyDescent="0.3">
      <c r="B271" s="34">
        <f t="shared" si="8"/>
        <v>44093</v>
      </c>
      <c r="C271">
        <f>IFERROR(INDEX('Data Pull'!$A:$BC,MATCH($B271,'Data Pull'!$C:$C,0),MATCH(C$6,'Data Pull'!$4:$4,0)),"")</f>
        <v>22000.452754024027</v>
      </c>
      <c r="D271">
        <f t="shared" si="9"/>
        <v>1</v>
      </c>
    </row>
    <row r="272" spans="2:4" x14ac:dyDescent="0.3">
      <c r="B272" s="34">
        <f t="shared" si="8"/>
        <v>44094</v>
      </c>
      <c r="C272">
        <f>IFERROR(INDEX('Data Pull'!$A:$BC,MATCH($B272,'Data Pull'!$C:$C,0),MATCH(C$6,'Data Pull'!$4:$4,0)),"")</f>
        <v>21999.939664904607</v>
      </c>
      <c r="D272">
        <f t="shared" si="9"/>
        <v>1</v>
      </c>
    </row>
    <row r="273" spans="2:4" x14ac:dyDescent="0.3">
      <c r="B273" s="34">
        <f t="shared" si="8"/>
        <v>44095</v>
      </c>
      <c r="C273">
        <f>IFERROR(INDEX('Data Pull'!$A:$BC,MATCH($B273,'Data Pull'!$C:$C,0),MATCH(C$6,'Data Pull'!$4:$4,0)),"")</f>
        <v>21997.714998792246</v>
      </c>
      <c r="D273">
        <f t="shared" si="9"/>
        <v>1</v>
      </c>
    </row>
    <row r="274" spans="2:4" x14ac:dyDescent="0.3">
      <c r="B274" s="34">
        <f t="shared" si="8"/>
        <v>44096</v>
      </c>
      <c r="C274">
        <f>IFERROR(INDEX('Data Pull'!$A:$BC,MATCH($B274,'Data Pull'!$C:$C,0),MATCH(C$6,'Data Pull'!$4:$4,0)),"")</f>
        <v>21997.564689616342</v>
      </c>
      <c r="D274">
        <f t="shared" si="9"/>
        <v>1</v>
      </c>
    </row>
    <row r="275" spans="2:4" x14ac:dyDescent="0.3">
      <c r="B275" s="34">
        <f t="shared" si="8"/>
        <v>44097</v>
      </c>
      <c r="C275">
        <f>IFERROR(INDEX('Data Pull'!$A:$BC,MATCH($B275,'Data Pull'!$C:$C,0),MATCH(C$6,'Data Pull'!$4:$4,0)),"")</f>
        <v>22310.113196539794</v>
      </c>
      <c r="D275">
        <f t="shared" si="9"/>
        <v>1</v>
      </c>
    </row>
    <row r="276" spans="2:4" x14ac:dyDescent="0.3">
      <c r="B276" s="34">
        <f t="shared" si="8"/>
        <v>44098</v>
      </c>
      <c r="C276">
        <f>IFERROR(INDEX('Data Pull'!$A:$BC,MATCH($B276,'Data Pull'!$C:$C,0),MATCH(C$6,'Data Pull'!$4:$4,0)),"")</f>
        <v>22904.344146020412</v>
      </c>
      <c r="D276">
        <f t="shared" si="9"/>
        <v>1</v>
      </c>
    </row>
    <row r="277" spans="2:4" x14ac:dyDescent="0.3">
      <c r="B277" s="34">
        <f t="shared" si="8"/>
        <v>44099</v>
      </c>
      <c r="C277">
        <f>IFERROR(INDEX('Data Pull'!$A:$BC,MATCH($B277,'Data Pull'!$C:$C,0),MATCH(C$6,'Data Pull'!$4:$4,0)),"")</f>
        <v>22999.26238168764</v>
      </c>
      <c r="D277">
        <f t="shared" si="9"/>
        <v>1</v>
      </c>
    </row>
    <row r="278" spans="2:4" x14ac:dyDescent="0.3">
      <c r="B278" s="34">
        <f t="shared" si="8"/>
        <v>44100</v>
      </c>
      <c r="C278">
        <f>IFERROR(INDEX('Data Pull'!$A:$BC,MATCH($B278,'Data Pull'!$C:$C,0),MATCH(C$6,'Data Pull'!$4:$4,0)),"")</f>
        <v>22868.498291017004</v>
      </c>
      <c r="D278">
        <f t="shared" si="9"/>
        <v>1</v>
      </c>
    </row>
    <row r="279" spans="2:4" x14ac:dyDescent="0.3">
      <c r="B279" s="34">
        <f t="shared" si="8"/>
        <v>44101</v>
      </c>
      <c r="C279">
        <f>IFERROR(INDEX('Data Pull'!$A:$BC,MATCH($B279,'Data Pull'!$C:$C,0),MATCH(C$6,'Data Pull'!$4:$4,0)),"")</f>
        <v>22773.284084051935</v>
      </c>
      <c r="D279">
        <f t="shared" si="9"/>
        <v>1</v>
      </c>
    </row>
    <row r="280" spans="2:4" x14ac:dyDescent="0.3">
      <c r="B280" s="34">
        <f t="shared" si="8"/>
        <v>44102</v>
      </c>
      <c r="C280">
        <f>IFERROR(INDEX('Data Pull'!$A:$BC,MATCH($B280,'Data Pull'!$C:$C,0),MATCH(C$6,'Data Pull'!$4:$4,0)),"")</f>
        <v>22999.716661643688</v>
      </c>
      <c r="D280">
        <f t="shared" si="9"/>
        <v>1</v>
      </c>
    </row>
    <row r="281" spans="2:4" x14ac:dyDescent="0.3">
      <c r="B281" s="34">
        <f t="shared" si="8"/>
        <v>44103</v>
      </c>
      <c r="C281">
        <f>IFERROR(INDEX('Data Pull'!$A:$BC,MATCH($B281,'Data Pull'!$C:$C,0),MATCH(C$6,'Data Pull'!$4:$4,0)),"")</f>
        <v>23000.312515271209</v>
      </c>
      <c r="D281">
        <f t="shared" si="9"/>
        <v>1</v>
      </c>
    </row>
    <row r="282" spans="2:4" x14ac:dyDescent="0.3">
      <c r="B282" s="34">
        <f t="shared" si="8"/>
        <v>44104</v>
      </c>
      <c r="C282">
        <f>IFERROR(INDEX('Data Pull'!$A:$BC,MATCH($B282,'Data Pull'!$C:$C,0),MATCH(C$6,'Data Pull'!$4:$4,0)),"")</f>
        <v>22998.984406014897</v>
      </c>
      <c r="D282">
        <f t="shared" si="9"/>
        <v>1</v>
      </c>
    </row>
    <row r="283" spans="2:4" x14ac:dyDescent="0.3">
      <c r="B283" s="34">
        <f t="shared" si="8"/>
        <v>44105</v>
      </c>
      <c r="C283">
        <f>IFERROR(INDEX('Data Pull'!$A:$BC,MATCH($B283,'Data Pull'!$C:$C,0),MATCH(C$6,'Data Pull'!$4:$4,0)),"")</f>
        <v>23000.895453092049</v>
      </c>
      <c r="D283">
        <f t="shared" si="9"/>
        <v>1</v>
      </c>
    </row>
    <row r="284" spans="2:4" x14ac:dyDescent="0.3">
      <c r="B284" s="34">
        <f t="shared" si="8"/>
        <v>44106</v>
      </c>
      <c r="C284">
        <f>IFERROR(INDEX('Data Pull'!$A:$BC,MATCH($B284,'Data Pull'!$C:$C,0),MATCH(C$6,'Data Pull'!$4:$4,0)),"")</f>
        <v>23000.288029897314</v>
      </c>
      <c r="D284">
        <f t="shared" si="9"/>
        <v>1</v>
      </c>
    </row>
    <row r="285" spans="2:4" x14ac:dyDescent="0.3">
      <c r="B285" s="34">
        <f t="shared" si="8"/>
        <v>44107</v>
      </c>
      <c r="C285">
        <f>IFERROR(INDEX('Data Pull'!$A:$BC,MATCH($B285,'Data Pull'!$C:$C,0),MATCH(C$6,'Data Pull'!$4:$4,0)),"")</f>
        <v>22994.419330166482</v>
      </c>
      <c r="D285">
        <f t="shared" si="9"/>
        <v>1</v>
      </c>
    </row>
    <row r="286" spans="2:4" x14ac:dyDescent="0.3">
      <c r="B286" s="34">
        <f t="shared" si="8"/>
        <v>44108</v>
      </c>
      <c r="C286">
        <f>IFERROR(INDEX('Data Pull'!$A:$BC,MATCH($B286,'Data Pull'!$C:$C,0),MATCH(C$6,'Data Pull'!$4:$4,0)),"")</f>
        <v>22999.406562094897</v>
      </c>
      <c r="D286">
        <f t="shared" si="9"/>
        <v>1</v>
      </c>
    </row>
    <row r="287" spans="2:4" x14ac:dyDescent="0.3">
      <c r="B287" s="34">
        <f t="shared" si="8"/>
        <v>44109</v>
      </c>
      <c r="C287">
        <f>IFERROR(INDEX('Data Pull'!$A:$BC,MATCH($B287,'Data Pull'!$C:$C,0),MATCH(C$6,'Data Pull'!$4:$4,0)),"")</f>
        <v>22998.373966056635</v>
      </c>
      <c r="D287">
        <f t="shared" si="9"/>
        <v>1</v>
      </c>
    </row>
    <row r="288" spans="2:4" x14ac:dyDescent="0.3">
      <c r="B288" s="34">
        <f t="shared" si="8"/>
        <v>44110</v>
      </c>
      <c r="C288">
        <f>IFERROR(INDEX('Data Pull'!$A:$BC,MATCH($B288,'Data Pull'!$C:$C,0),MATCH(C$6,'Data Pull'!$4:$4,0)),"")</f>
        <v>23000.416802893506</v>
      </c>
      <c r="D288">
        <f t="shared" si="9"/>
        <v>1</v>
      </c>
    </row>
    <row r="289" spans="2:4" x14ac:dyDescent="0.3">
      <c r="B289" s="34">
        <f t="shared" si="8"/>
        <v>44111</v>
      </c>
      <c r="C289">
        <f>IFERROR(INDEX('Data Pull'!$A:$BC,MATCH($B289,'Data Pull'!$C:$C,0),MATCH(C$6,'Data Pull'!$4:$4,0)),"")</f>
        <v>22999.087795648316</v>
      </c>
      <c r="D289">
        <f t="shared" si="9"/>
        <v>1</v>
      </c>
    </row>
    <row r="290" spans="2:4" x14ac:dyDescent="0.3">
      <c r="B290" s="34">
        <f t="shared" si="8"/>
        <v>44112</v>
      </c>
      <c r="C290">
        <f>IFERROR(INDEX('Data Pull'!$A:$BC,MATCH($B290,'Data Pull'!$C:$C,0),MATCH(C$6,'Data Pull'!$4:$4,0)),"")</f>
        <v>22998.022740196568</v>
      </c>
      <c r="D290">
        <f t="shared" si="9"/>
        <v>1</v>
      </c>
    </row>
    <row r="291" spans="2:4" x14ac:dyDescent="0.3">
      <c r="B291" s="34">
        <f t="shared" si="8"/>
        <v>44113</v>
      </c>
      <c r="C291">
        <f>IFERROR(INDEX('Data Pull'!$A:$BC,MATCH($B291,'Data Pull'!$C:$C,0),MATCH(C$6,'Data Pull'!$4:$4,0)),"")</f>
        <v>23000.178692811951</v>
      </c>
      <c r="D291">
        <f t="shared" si="9"/>
        <v>1</v>
      </c>
    </row>
    <row r="292" spans="2:4" x14ac:dyDescent="0.3">
      <c r="B292" s="34">
        <f t="shared" si="8"/>
        <v>44114</v>
      </c>
      <c r="C292">
        <f>IFERROR(INDEX('Data Pull'!$A:$BC,MATCH($B292,'Data Pull'!$C:$C,0),MATCH(C$6,'Data Pull'!$4:$4,0)),"")</f>
        <v>20901.200036634091</v>
      </c>
      <c r="D292">
        <f t="shared" si="9"/>
        <v>1</v>
      </c>
    </row>
    <row r="293" spans="2:4" x14ac:dyDescent="0.3">
      <c r="B293" s="34">
        <f t="shared" si="8"/>
        <v>44115</v>
      </c>
      <c r="C293">
        <f>IFERROR(INDEX('Data Pull'!$A:$BC,MATCH($B293,'Data Pull'!$C:$C,0),MATCH(C$6,'Data Pull'!$4:$4,0)),"")</f>
        <v>22442.631580172332</v>
      </c>
      <c r="D293">
        <f t="shared" si="9"/>
        <v>1</v>
      </c>
    </row>
    <row r="294" spans="2:4" x14ac:dyDescent="0.3">
      <c r="B294" s="34">
        <f t="shared" si="8"/>
        <v>44116</v>
      </c>
      <c r="C294">
        <f>IFERROR(INDEX('Data Pull'!$A:$BC,MATCH($B294,'Data Pull'!$C:$C,0),MATCH(C$6,'Data Pull'!$4:$4,0)),"")</f>
        <v>22999.053698918404</v>
      </c>
      <c r="D294">
        <f t="shared" si="9"/>
        <v>1</v>
      </c>
    </row>
    <row r="295" spans="2:4" x14ac:dyDescent="0.3">
      <c r="B295" s="34">
        <f t="shared" si="8"/>
        <v>44117</v>
      </c>
      <c r="C295">
        <f>IFERROR(INDEX('Data Pull'!$A:$BC,MATCH($B295,'Data Pull'!$C:$C,0),MATCH(C$6,'Data Pull'!$4:$4,0)),"")</f>
        <v>22999.058639602441</v>
      </c>
      <c r="D295">
        <f t="shared" si="9"/>
        <v>1</v>
      </c>
    </row>
    <row r="296" spans="2:4" x14ac:dyDescent="0.3">
      <c r="B296" s="34">
        <f t="shared" si="8"/>
        <v>44118</v>
      </c>
      <c r="C296">
        <f>IFERROR(INDEX('Data Pull'!$A:$BC,MATCH($B296,'Data Pull'!$C:$C,0),MATCH(C$6,'Data Pull'!$4:$4,0)),"")</f>
        <v>22909.557420077763</v>
      </c>
      <c r="D296">
        <f t="shared" si="9"/>
        <v>1</v>
      </c>
    </row>
    <row r="297" spans="2:4" x14ac:dyDescent="0.3">
      <c r="B297" s="34">
        <f t="shared" si="8"/>
        <v>44119</v>
      </c>
      <c r="C297">
        <f>IFERROR(INDEX('Data Pull'!$A:$BC,MATCH($B297,'Data Pull'!$C:$C,0),MATCH(C$6,'Data Pull'!$4:$4,0)),"")</f>
        <v>23000.713531073303</v>
      </c>
      <c r="D297">
        <f t="shared" si="9"/>
        <v>1</v>
      </c>
    </row>
    <row r="298" spans="2:4" x14ac:dyDescent="0.3">
      <c r="B298" s="34">
        <f t="shared" si="8"/>
        <v>44120</v>
      </c>
      <c r="C298">
        <f>IFERROR(INDEX('Data Pull'!$A:$BC,MATCH($B298,'Data Pull'!$C:$C,0),MATCH(C$6,'Data Pull'!$4:$4,0)),"")</f>
        <v>23000.256806622481</v>
      </c>
      <c r="D298">
        <f t="shared" si="9"/>
        <v>1</v>
      </c>
    </row>
    <row r="299" spans="2:4" x14ac:dyDescent="0.3">
      <c r="B299" s="34">
        <f t="shared" si="8"/>
        <v>44121</v>
      </c>
      <c r="C299">
        <f>IFERROR(INDEX('Data Pull'!$A:$BC,MATCH($B299,'Data Pull'!$C:$C,0),MATCH(C$6,'Data Pull'!$4:$4,0)),"")</f>
        <v>23001.046698757007</v>
      </c>
      <c r="D299">
        <f t="shared" si="9"/>
        <v>1</v>
      </c>
    </row>
    <row r="300" spans="2:4" x14ac:dyDescent="0.3">
      <c r="B300" s="34">
        <f t="shared" si="8"/>
        <v>44122</v>
      </c>
      <c r="C300">
        <f>IFERROR(INDEX('Data Pull'!$A:$BC,MATCH($B300,'Data Pull'!$C:$C,0),MATCH(C$6,'Data Pull'!$4:$4,0)),"")</f>
        <v>23000.864325350729</v>
      </c>
      <c r="D300">
        <f t="shared" si="9"/>
        <v>1</v>
      </c>
    </row>
    <row r="301" spans="2:4" x14ac:dyDescent="0.3">
      <c r="B301" s="34">
        <f t="shared" si="8"/>
        <v>44123</v>
      </c>
      <c r="C301">
        <f>IFERROR(INDEX('Data Pull'!$A:$BC,MATCH($B301,'Data Pull'!$C:$C,0),MATCH(C$6,'Data Pull'!$4:$4,0)),"")</f>
        <v>23001.27611919069</v>
      </c>
      <c r="D301">
        <f t="shared" si="9"/>
        <v>1</v>
      </c>
    </row>
    <row r="302" spans="2:4" x14ac:dyDescent="0.3">
      <c r="B302" s="34">
        <f t="shared" si="8"/>
        <v>44124</v>
      </c>
      <c r="C302">
        <f>IFERROR(INDEX('Data Pull'!$A:$BC,MATCH($B302,'Data Pull'!$C:$C,0),MATCH(C$6,'Data Pull'!$4:$4,0)),"")</f>
        <v>22957.532987857125</v>
      </c>
      <c r="D302">
        <f t="shared" si="9"/>
        <v>1</v>
      </c>
    </row>
    <row r="303" spans="2:4" x14ac:dyDescent="0.3">
      <c r="B303" s="34">
        <f t="shared" si="8"/>
        <v>44125</v>
      </c>
      <c r="C303">
        <f>IFERROR(INDEX('Data Pull'!$A:$BC,MATCH($B303,'Data Pull'!$C:$C,0),MATCH(C$6,'Data Pull'!$4:$4,0)),"")</f>
        <v>22999.179158088831</v>
      </c>
      <c r="D303">
        <f t="shared" si="9"/>
        <v>1</v>
      </c>
    </row>
    <row r="304" spans="2:4" x14ac:dyDescent="0.3">
      <c r="B304" s="34">
        <f t="shared" si="8"/>
        <v>44126</v>
      </c>
      <c r="C304">
        <f>IFERROR(INDEX('Data Pull'!$A:$BC,MATCH($B304,'Data Pull'!$C:$C,0),MATCH(C$6,'Data Pull'!$4:$4,0)),"")</f>
        <v>23002.508395646757</v>
      </c>
      <c r="D304">
        <f t="shared" si="9"/>
        <v>1</v>
      </c>
    </row>
    <row r="305" spans="2:4" x14ac:dyDescent="0.3">
      <c r="B305" s="34">
        <f t="shared" si="8"/>
        <v>44127</v>
      </c>
      <c r="C305">
        <f>IFERROR(INDEX('Data Pull'!$A:$BC,MATCH($B305,'Data Pull'!$C:$C,0),MATCH(C$6,'Data Pull'!$4:$4,0)),"")</f>
        <v>22998.219734708913</v>
      </c>
      <c r="D305">
        <f t="shared" si="9"/>
        <v>1</v>
      </c>
    </row>
    <row r="306" spans="2:4" x14ac:dyDescent="0.3">
      <c r="B306" s="34">
        <f t="shared" si="8"/>
        <v>44128</v>
      </c>
      <c r="C306">
        <f>IFERROR(INDEX('Data Pull'!$A:$BC,MATCH($B306,'Data Pull'!$C:$C,0),MATCH(C$6,'Data Pull'!$4:$4,0)),"")</f>
        <v>23000.046266890298</v>
      </c>
      <c r="D306">
        <f t="shared" si="9"/>
        <v>1</v>
      </c>
    </row>
    <row r="307" spans="2:4" x14ac:dyDescent="0.3">
      <c r="B307" s="34">
        <f t="shared" si="8"/>
        <v>44129</v>
      </c>
      <c r="C307">
        <f>IFERROR(INDEX('Data Pull'!$A:$BC,MATCH($B307,'Data Pull'!$C:$C,0),MATCH(C$6,'Data Pull'!$4:$4,0)),"")</f>
        <v>23000.524665082768</v>
      </c>
      <c r="D307">
        <f t="shared" si="9"/>
        <v>1</v>
      </c>
    </row>
    <row r="308" spans="2:4" x14ac:dyDescent="0.3">
      <c r="B308" s="34">
        <f t="shared" si="8"/>
        <v>44130</v>
      </c>
      <c r="C308">
        <f>IFERROR(INDEX('Data Pull'!$A:$BC,MATCH($B308,'Data Pull'!$C:$C,0),MATCH(C$6,'Data Pull'!$4:$4,0)),"")</f>
        <v>23001.743023131741</v>
      </c>
      <c r="D308">
        <f t="shared" si="9"/>
        <v>1</v>
      </c>
    </row>
    <row r="309" spans="2:4" x14ac:dyDescent="0.3">
      <c r="B309" s="34">
        <f t="shared" si="8"/>
        <v>44131</v>
      </c>
      <c r="C309">
        <f>IFERROR(INDEX('Data Pull'!$A:$BC,MATCH($B309,'Data Pull'!$C:$C,0),MATCH(C$6,'Data Pull'!$4:$4,0)),"")</f>
        <v>23001.294180065994</v>
      </c>
      <c r="D309">
        <f t="shared" si="9"/>
        <v>1</v>
      </c>
    </row>
    <row r="310" spans="2:4" x14ac:dyDescent="0.3">
      <c r="B310" s="34">
        <f t="shared" si="8"/>
        <v>44132</v>
      </c>
      <c r="C310">
        <f>IFERROR(INDEX('Data Pull'!$A:$BC,MATCH($B310,'Data Pull'!$C:$C,0),MATCH(C$6,'Data Pull'!$4:$4,0)),"")</f>
        <v>23000.207200740497</v>
      </c>
      <c r="D310">
        <f t="shared" si="9"/>
        <v>1</v>
      </c>
    </row>
    <row r="311" spans="2:4" x14ac:dyDescent="0.3">
      <c r="B311" s="34">
        <f t="shared" si="8"/>
        <v>44133</v>
      </c>
      <c r="C311">
        <f>IFERROR(INDEX('Data Pull'!$A:$BC,MATCH($B311,'Data Pull'!$C:$C,0),MATCH(C$6,'Data Pull'!$4:$4,0)),"")</f>
        <v>22997.922915904484</v>
      </c>
      <c r="D311">
        <f t="shared" si="9"/>
        <v>1</v>
      </c>
    </row>
    <row r="312" spans="2:4" x14ac:dyDescent="0.3">
      <c r="B312" s="34">
        <f t="shared" si="8"/>
        <v>44134</v>
      </c>
      <c r="C312">
        <f>IFERROR(INDEX('Data Pull'!$A:$BC,MATCH($B312,'Data Pull'!$C:$C,0),MATCH(C$6,'Data Pull'!$4:$4,0)),"")</f>
        <v>22182.744985530095</v>
      </c>
      <c r="D312">
        <f t="shared" si="9"/>
        <v>1</v>
      </c>
    </row>
    <row r="313" spans="2:4" x14ac:dyDescent="0.3">
      <c r="B313" s="34">
        <f t="shared" si="8"/>
        <v>44135</v>
      </c>
      <c r="C313">
        <f>IFERROR(INDEX('Data Pull'!$A:$BC,MATCH($B313,'Data Pull'!$C:$C,0),MATCH(C$6,'Data Pull'!$4:$4,0)),"")</f>
        <v>17931.365301643695</v>
      </c>
      <c r="D313">
        <f t="shared" si="9"/>
        <v>1</v>
      </c>
    </row>
    <row r="314" spans="2:4" x14ac:dyDescent="0.3">
      <c r="B314" s="34">
        <f t="shared" si="8"/>
        <v>44136</v>
      </c>
      <c r="C314">
        <f>IFERROR(INDEX('Data Pull'!$A:$BC,MATCH($B314,'Data Pull'!$C:$C,0),MATCH(C$6,'Data Pull'!$4:$4,0)),"")</f>
        <v>18756.770203751006</v>
      </c>
      <c r="D314">
        <f t="shared" si="9"/>
        <v>1</v>
      </c>
    </row>
    <row r="315" spans="2:4" x14ac:dyDescent="0.3">
      <c r="B315" s="34">
        <f t="shared" si="8"/>
        <v>44137</v>
      </c>
      <c r="C315">
        <f>IFERROR(INDEX('Data Pull'!$A:$BC,MATCH($B315,'Data Pull'!$C:$C,0),MATCH(C$6,'Data Pull'!$4:$4,0)),"")</f>
        <v>20386.519197735484</v>
      </c>
      <c r="D315">
        <f t="shared" si="9"/>
        <v>1</v>
      </c>
    </row>
    <row r="316" spans="2:4" x14ac:dyDescent="0.3">
      <c r="B316" s="34">
        <f t="shared" si="8"/>
        <v>44138</v>
      </c>
      <c r="C316">
        <f>IFERROR(INDEX('Data Pull'!$A:$BC,MATCH($B316,'Data Pull'!$C:$C,0),MATCH(C$6,'Data Pull'!$4:$4,0)),"")</f>
        <v>23001.993379450138</v>
      </c>
      <c r="D316">
        <f t="shared" si="9"/>
        <v>1</v>
      </c>
    </row>
    <row r="317" spans="2:4" x14ac:dyDescent="0.3">
      <c r="B317" s="34">
        <f t="shared" si="8"/>
        <v>44139</v>
      </c>
      <c r="C317">
        <f>IFERROR(INDEX('Data Pull'!$A:$BC,MATCH($B317,'Data Pull'!$C:$C,0),MATCH(C$6,'Data Pull'!$4:$4,0)),"")</f>
        <v>23000.145278648404</v>
      </c>
      <c r="D317">
        <f t="shared" si="9"/>
        <v>1</v>
      </c>
    </row>
    <row r="318" spans="2:4" x14ac:dyDescent="0.3">
      <c r="B318" s="34">
        <f t="shared" si="8"/>
        <v>44140</v>
      </c>
      <c r="C318">
        <f>IFERROR(INDEX('Data Pull'!$A:$BC,MATCH($B318,'Data Pull'!$C:$C,0),MATCH(C$6,'Data Pull'!$4:$4,0)),"")</f>
        <v>22998.415646505578</v>
      </c>
      <c r="D318">
        <f t="shared" si="9"/>
        <v>1</v>
      </c>
    </row>
    <row r="319" spans="2:4" x14ac:dyDescent="0.3">
      <c r="B319" s="34">
        <f t="shared" si="8"/>
        <v>44141</v>
      </c>
      <c r="C319">
        <f>IFERROR(INDEX('Data Pull'!$A:$BC,MATCH($B319,'Data Pull'!$C:$C,0),MATCH(C$6,'Data Pull'!$4:$4,0)),"")</f>
        <v>22984.428503495667</v>
      </c>
      <c r="D319">
        <f t="shared" si="9"/>
        <v>1</v>
      </c>
    </row>
    <row r="320" spans="2:4" x14ac:dyDescent="0.3">
      <c r="B320" s="34">
        <f t="shared" si="8"/>
        <v>44142</v>
      </c>
      <c r="C320">
        <f>IFERROR(INDEX('Data Pull'!$A:$BC,MATCH($B320,'Data Pull'!$C:$C,0),MATCH(C$6,'Data Pull'!$4:$4,0)),"")</f>
        <v>22998.900593018589</v>
      </c>
      <c r="D320">
        <f t="shared" si="9"/>
        <v>1</v>
      </c>
    </row>
    <row r="321" spans="2:4" x14ac:dyDescent="0.3">
      <c r="B321" s="34">
        <f t="shared" si="8"/>
        <v>44143</v>
      </c>
      <c r="C321">
        <f>IFERROR(INDEX('Data Pull'!$A:$BC,MATCH($B321,'Data Pull'!$C:$C,0),MATCH(C$6,'Data Pull'!$4:$4,0)),"")</f>
        <v>23000.969840704907</v>
      </c>
      <c r="D321">
        <f t="shared" si="9"/>
        <v>1</v>
      </c>
    </row>
    <row r="322" spans="2:4" x14ac:dyDescent="0.3">
      <c r="B322" s="34">
        <f t="shared" si="8"/>
        <v>44144</v>
      </c>
      <c r="C322">
        <f>IFERROR(INDEX('Data Pull'!$A:$BC,MATCH($B322,'Data Pull'!$C:$C,0),MATCH(C$6,'Data Pull'!$4:$4,0)),"")</f>
        <v>22998.699338822549</v>
      </c>
      <c r="D322">
        <f t="shared" si="9"/>
        <v>1</v>
      </c>
    </row>
    <row r="323" spans="2:4" x14ac:dyDescent="0.3">
      <c r="B323" s="34">
        <f t="shared" si="8"/>
        <v>44145</v>
      </c>
      <c r="C323">
        <f>IFERROR(INDEX('Data Pull'!$A:$BC,MATCH($B323,'Data Pull'!$C:$C,0),MATCH(C$6,'Data Pull'!$4:$4,0)),"")</f>
        <v>22999.27459468029</v>
      </c>
      <c r="D323">
        <f t="shared" si="9"/>
        <v>1</v>
      </c>
    </row>
    <row r="324" spans="2:4" x14ac:dyDescent="0.3">
      <c r="B324" s="34">
        <f t="shared" si="8"/>
        <v>44146</v>
      </c>
      <c r="C324">
        <f>IFERROR(INDEX('Data Pull'!$A:$BC,MATCH($B324,'Data Pull'!$C:$C,0),MATCH(C$6,'Data Pull'!$4:$4,0)),"")</f>
        <v>23000.468727306255</v>
      </c>
      <c r="D324">
        <f t="shared" si="9"/>
        <v>1</v>
      </c>
    </row>
    <row r="325" spans="2:4" x14ac:dyDescent="0.3">
      <c r="B325" s="34">
        <f t="shared" si="8"/>
        <v>44147</v>
      </c>
      <c r="C325">
        <f>IFERROR(INDEX('Data Pull'!$A:$BC,MATCH($B325,'Data Pull'!$C:$C,0),MATCH(C$6,'Data Pull'!$4:$4,0)),"")</f>
        <v>22999.707173989998</v>
      </c>
      <c r="D325">
        <f t="shared" si="9"/>
        <v>1</v>
      </c>
    </row>
    <row r="326" spans="2:4" x14ac:dyDescent="0.3">
      <c r="B326" s="34">
        <f t="shared" si="8"/>
        <v>44148</v>
      </c>
      <c r="C326">
        <f>IFERROR(INDEX('Data Pull'!$A:$BC,MATCH($B326,'Data Pull'!$C:$C,0),MATCH(C$6,'Data Pull'!$4:$4,0)),"")</f>
        <v>23000.892469463608</v>
      </c>
      <c r="D326">
        <f t="shared" si="9"/>
        <v>1</v>
      </c>
    </row>
    <row r="327" spans="2:4" x14ac:dyDescent="0.3">
      <c r="B327" s="34">
        <f t="shared" si="8"/>
        <v>44149</v>
      </c>
      <c r="C327">
        <f>IFERROR(INDEX('Data Pull'!$A:$BC,MATCH($B327,'Data Pull'!$C:$C,0),MATCH(C$6,'Data Pull'!$4:$4,0)),"")</f>
        <v>23000.907743588559</v>
      </c>
      <c r="D327">
        <f t="shared" si="9"/>
        <v>1</v>
      </c>
    </row>
    <row r="328" spans="2:4" x14ac:dyDescent="0.3">
      <c r="B328" s="34">
        <f t="shared" si="8"/>
        <v>44150</v>
      </c>
      <c r="C328">
        <f>IFERROR(INDEX('Data Pull'!$A:$BC,MATCH($B328,'Data Pull'!$C:$C,0),MATCH(C$6,'Data Pull'!$4:$4,0)),"")</f>
        <v>22997.835092561785</v>
      </c>
      <c r="D328">
        <f t="shared" si="9"/>
        <v>1</v>
      </c>
    </row>
    <row r="329" spans="2:4" x14ac:dyDescent="0.3">
      <c r="B329" s="34">
        <f t="shared" si="8"/>
        <v>44151</v>
      </c>
      <c r="C329">
        <f>IFERROR(INDEX('Data Pull'!$A:$BC,MATCH($B329,'Data Pull'!$C:$C,0),MATCH(C$6,'Data Pull'!$4:$4,0)),"")</f>
        <v>23000.447363629053</v>
      </c>
      <c r="D329">
        <f t="shared" si="9"/>
        <v>1</v>
      </c>
    </row>
    <row r="330" spans="2:4" x14ac:dyDescent="0.3">
      <c r="B330" s="34">
        <f t="shared" ref="B330:B375" si="10">IF(B329&lt;$C$3,B329+1,"")</f>
        <v>44152</v>
      </c>
      <c r="C330">
        <f>IFERROR(INDEX('Data Pull'!$A:$BC,MATCH($B330,'Data Pull'!$C:$C,0),MATCH(C$6,'Data Pull'!$4:$4,0)),"")</f>
        <v>23000.895016366259</v>
      </c>
      <c r="D330">
        <f t="shared" ref="D330:D375" si="11">IF(AND($C330&gt;12000,ISNUMBER(C330)),1,0)</f>
        <v>1</v>
      </c>
    </row>
    <row r="331" spans="2:4" x14ac:dyDescent="0.3">
      <c r="B331" s="34">
        <f t="shared" si="10"/>
        <v>44153</v>
      </c>
      <c r="C331">
        <f>IFERROR(INDEX('Data Pull'!$A:$BC,MATCH($B331,'Data Pull'!$C:$C,0),MATCH(C$6,'Data Pull'!$4:$4,0)),"")</f>
        <v>19669.821571903522</v>
      </c>
      <c r="D331">
        <f t="shared" si="11"/>
        <v>1</v>
      </c>
    </row>
    <row r="332" spans="2:4" x14ac:dyDescent="0.3">
      <c r="B332" s="34">
        <f t="shared" si="10"/>
        <v>44154</v>
      </c>
      <c r="C332">
        <f>IFERROR(INDEX('Data Pull'!$A:$BC,MATCH($B332,'Data Pull'!$C:$C,0),MATCH(C$6,'Data Pull'!$4:$4,0)),"")</f>
        <v>17199.632498817409</v>
      </c>
      <c r="D332">
        <f t="shared" si="11"/>
        <v>1</v>
      </c>
    </row>
    <row r="333" spans="2:4" x14ac:dyDescent="0.3">
      <c r="B333" s="34">
        <f t="shared" si="10"/>
        <v>44155</v>
      </c>
      <c r="C333">
        <f>IFERROR(INDEX('Data Pull'!$A:$BC,MATCH($B333,'Data Pull'!$C:$C,0),MATCH(C$6,'Data Pull'!$4:$4,0)),"")</f>
        <v>17200.828694123316</v>
      </c>
      <c r="D333">
        <f t="shared" si="11"/>
        <v>1</v>
      </c>
    </row>
    <row r="334" spans="2:4" x14ac:dyDescent="0.3">
      <c r="B334" s="34">
        <f t="shared" si="10"/>
        <v>44156</v>
      </c>
      <c r="C334">
        <f>IFERROR(INDEX('Data Pull'!$A:$BC,MATCH($B334,'Data Pull'!$C:$C,0),MATCH(C$6,'Data Pull'!$4:$4,0)),"")</f>
        <v>17319.195391439302</v>
      </c>
      <c r="D334">
        <f t="shared" si="11"/>
        <v>1</v>
      </c>
    </row>
    <row r="335" spans="2:4" x14ac:dyDescent="0.3">
      <c r="B335" s="34">
        <f t="shared" si="10"/>
        <v>44157</v>
      </c>
      <c r="C335">
        <f>IFERROR(INDEX('Data Pull'!$A:$BC,MATCH($B335,'Data Pull'!$C:$C,0),MATCH(C$6,'Data Pull'!$4:$4,0)),"")</f>
        <v>22666.370556254515</v>
      </c>
      <c r="D335">
        <f t="shared" si="11"/>
        <v>1</v>
      </c>
    </row>
    <row r="336" spans="2:4" x14ac:dyDescent="0.3">
      <c r="B336" s="34">
        <f t="shared" si="10"/>
        <v>44158</v>
      </c>
      <c r="C336">
        <f>IFERROR(INDEX('Data Pull'!$A:$BC,MATCH($B336,'Data Pull'!$C:$C,0),MATCH(C$6,'Data Pull'!$4:$4,0)),"")</f>
        <v>22998.948023757028</v>
      </c>
      <c r="D336">
        <f t="shared" si="11"/>
        <v>1</v>
      </c>
    </row>
    <row r="337" spans="2:4" x14ac:dyDescent="0.3">
      <c r="B337" s="34">
        <f t="shared" si="10"/>
        <v>44159</v>
      </c>
      <c r="C337">
        <f>IFERROR(INDEX('Data Pull'!$A:$BC,MATCH($B337,'Data Pull'!$C:$C,0),MATCH(C$6,'Data Pull'!$4:$4,0)),"")</f>
        <v>22950.39614161212</v>
      </c>
      <c r="D337">
        <f t="shared" si="11"/>
        <v>1</v>
      </c>
    </row>
    <row r="338" spans="2:4" x14ac:dyDescent="0.3">
      <c r="B338" s="34">
        <f t="shared" si="10"/>
        <v>44160</v>
      </c>
      <c r="C338">
        <f>IFERROR(INDEX('Data Pull'!$A:$BC,MATCH($B338,'Data Pull'!$C:$C,0),MATCH(C$6,'Data Pull'!$4:$4,0)),"")</f>
        <v>22999.939412292268</v>
      </c>
      <c r="D338">
        <f t="shared" si="11"/>
        <v>1</v>
      </c>
    </row>
    <row r="339" spans="2:4" x14ac:dyDescent="0.3">
      <c r="B339" s="34">
        <f t="shared" si="10"/>
        <v>44161</v>
      </c>
      <c r="C339">
        <f>IFERROR(INDEX('Data Pull'!$A:$BC,MATCH($B339,'Data Pull'!$C:$C,0),MATCH(C$6,'Data Pull'!$4:$4,0)),"")</f>
        <v>22999.706380053856</v>
      </c>
      <c r="D339">
        <f t="shared" si="11"/>
        <v>1</v>
      </c>
    </row>
    <row r="340" spans="2:4" x14ac:dyDescent="0.3">
      <c r="B340" s="34">
        <f t="shared" si="10"/>
        <v>44162</v>
      </c>
      <c r="C340">
        <f>IFERROR(INDEX('Data Pull'!$A:$BC,MATCH($B340,'Data Pull'!$C:$C,0),MATCH(C$6,'Data Pull'!$4:$4,0)),"")</f>
        <v>22999.490128402358</v>
      </c>
      <c r="D340">
        <f t="shared" si="11"/>
        <v>1</v>
      </c>
    </row>
    <row r="341" spans="2:4" x14ac:dyDescent="0.3">
      <c r="B341" s="34">
        <f t="shared" si="10"/>
        <v>44163</v>
      </c>
      <c r="C341">
        <f>IFERROR(INDEX('Data Pull'!$A:$BC,MATCH($B341,'Data Pull'!$C:$C,0),MATCH(C$6,'Data Pull'!$4:$4,0)),"")</f>
        <v>23000.897887301966</v>
      </c>
      <c r="D341">
        <f t="shared" si="11"/>
        <v>1</v>
      </c>
    </row>
    <row r="342" spans="2:4" x14ac:dyDescent="0.3">
      <c r="B342" s="34">
        <f t="shared" si="10"/>
        <v>44164</v>
      </c>
      <c r="C342">
        <f>IFERROR(INDEX('Data Pull'!$A:$BC,MATCH($B342,'Data Pull'!$C:$C,0),MATCH(C$6,'Data Pull'!$4:$4,0)),"")</f>
        <v>22999.719033209291</v>
      </c>
      <c r="D342">
        <f t="shared" si="11"/>
        <v>1</v>
      </c>
    </row>
    <row r="343" spans="2:4" x14ac:dyDescent="0.3">
      <c r="B343" s="34">
        <f t="shared" si="10"/>
        <v>44165</v>
      </c>
      <c r="C343">
        <f>IFERROR(INDEX('Data Pull'!$A:$BC,MATCH($B343,'Data Pull'!$C:$C,0),MATCH(C$6,'Data Pull'!$4:$4,0)),"")</f>
        <v>23000.381186647905</v>
      </c>
      <c r="D343">
        <f t="shared" si="11"/>
        <v>1</v>
      </c>
    </row>
    <row r="344" spans="2:4" x14ac:dyDescent="0.3">
      <c r="B344" s="34">
        <f t="shared" si="10"/>
        <v>44166</v>
      </c>
      <c r="C344">
        <f>IFERROR(INDEX('Data Pull'!$A:$BC,MATCH($B344,'Data Pull'!$C:$C,0),MATCH(C$6,'Data Pull'!$4:$4,0)),"")</f>
        <v>23000.509487785417</v>
      </c>
      <c r="D344">
        <f t="shared" si="11"/>
        <v>1</v>
      </c>
    </row>
    <row r="345" spans="2:4" x14ac:dyDescent="0.3">
      <c r="B345" s="34">
        <f t="shared" si="10"/>
        <v>44167</v>
      </c>
      <c r="C345">
        <f>IFERROR(INDEX('Data Pull'!$A:$BC,MATCH($B345,'Data Pull'!$C:$C,0),MATCH(C$6,'Data Pull'!$4:$4,0)),"")</f>
        <v>23000.826778699571</v>
      </c>
      <c r="D345">
        <f t="shared" si="11"/>
        <v>1</v>
      </c>
    </row>
    <row r="346" spans="2:4" x14ac:dyDescent="0.3">
      <c r="B346" s="34">
        <f t="shared" si="10"/>
        <v>44168</v>
      </c>
      <c r="C346">
        <f>IFERROR(INDEX('Data Pull'!$A:$BC,MATCH($B346,'Data Pull'!$C:$C,0),MATCH(C$6,'Data Pull'!$4:$4,0)),"")</f>
        <v>23000.32918581894</v>
      </c>
      <c r="D346">
        <f t="shared" si="11"/>
        <v>1</v>
      </c>
    </row>
    <row r="347" spans="2:4" x14ac:dyDescent="0.3">
      <c r="B347" s="34">
        <f t="shared" si="10"/>
        <v>44169</v>
      </c>
      <c r="C347">
        <f>IFERROR(INDEX('Data Pull'!$A:$BC,MATCH($B347,'Data Pull'!$C:$C,0),MATCH(C$6,'Data Pull'!$4:$4,0)),"")</f>
        <v>22998.384679161558</v>
      </c>
      <c r="D347">
        <f t="shared" si="11"/>
        <v>1</v>
      </c>
    </row>
    <row r="348" spans="2:4" x14ac:dyDescent="0.3">
      <c r="B348" s="34">
        <f t="shared" si="10"/>
        <v>44170</v>
      </c>
      <c r="C348">
        <f>IFERROR(INDEX('Data Pull'!$A:$BC,MATCH($B348,'Data Pull'!$C:$C,0),MATCH(C$6,'Data Pull'!$4:$4,0)),"")</f>
        <v>22999.017849856809</v>
      </c>
      <c r="D348">
        <f t="shared" si="11"/>
        <v>1</v>
      </c>
    </row>
    <row r="349" spans="2:4" x14ac:dyDescent="0.3">
      <c r="B349" s="34">
        <f t="shared" si="10"/>
        <v>44171</v>
      </c>
      <c r="C349">
        <f>IFERROR(INDEX('Data Pull'!$A:$BC,MATCH($B349,'Data Pull'!$C:$C,0),MATCH(C$6,'Data Pull'!$4:$4,0)),"")</f>
        <v>22561.807090610426</v>
      </c>
      <c r="D349">
        <f t="shared" si="11"/>
        <v>1</v>
      </c>
    </row>
    <row r="350" spans="2:4" x14ac:dyDescent="0.3">
      <c r="B350" s="34">
        <f t="shared" si="10"/>
        <v>44172</v>
      </c>
      <c r="C350">
        <f>IFERROR(INDEX('Data Pull'!$A:$BC,MATCH($B350,'Data Pull'!$C:$C,0),MATCH(C$6,'Data Pull'!$4:$4,0)),"")</f>
        <v>17575.235937728878</v>
      </c>
      <c r="D350">
        <f t="shared" si="11"/>
        <v>1</v>
      </c>
    </row>
    <row r="351" spans="2:4" x14ac:dyDescent="0.3">
      <c r="B351" s="34">
        <f t="shared" si="10"/>
        <v>44173</v>
      </c>
      <c r="C351">
        <f>IFERROR(INDEX('Data Pull'!$A:$BC,MATCH($B351,'Data Pull'!$C:$C,0),MATCH(C$6,'Data Pull'!$4:$4,0)),"")</f>
        <v>17499.624574305068</v>
      </c>
      <c r="D351">
        <f t="shared" si="11"/>
        <v>1</v>
      </c>
    </row>
    <row r="352" spans="2:4" x14ac:dyDescent="0.3">
      <c r="B352" s="34">
        <f t="shared" si="10"/>
        <v>44174</v>
      </c>
      <c r="C352">
        <f>IFERROR(INDEX('Data Pull'!$A:$BC,MATCH($B352,'Data Pull'!$C:$C,0),MATCH(C$6,'Data Pull'!$4:$4,0)),"")</f>
        <v>17499.400009655372</v>
      </c>
      <c r="D352">
        <f t="shared" si="11"/>
        <v>1</v>
      </c>
    </row>
    <row r="353" spans="2:4" x14ac:dyDescent="0.3">
      <c r="B353" s="34">
        <f t="shared" si="10"/>
        <v>44175</v>
      </c>
      <c r="C353">
        <f>IFERROR(INDEX('Data Pull'!$A:$BC,MATCH($B353,'Data Pull'!$C:$C,0),MATCH(C$6,'Data Pull'!$4:$4,0)),"")</f>
        <v>17931.806027708004</v>
      </c>
      <c r="D353">
        <f t="shared" si="11"/>
        <v>1</v>
      </c>
    </row>
    <row r="354" spans="2:4" x14ac:dyDescent="0.3">
      <c r="B354" s="34">
        <f t="shared" si="10"/>
        <v>44176</v>
      </c>
      <c r="C354">
        <f>IFERROR(INDEX('Data Pull'!$A:$BC,MATCH($B354,'Data Pull'!$C:$C,0),MATCH(C$6,'Data Pull'!$4:$4,0)),"")</f>
        <v>20631.789467684306</v>
      </c>
      <c r="D354">
        <f t="shared" si="11"/>
        <v>1</v>
      </c>
    </row>
    <row r="355" spans="2:4" x14ac:dyDescent="0.3">
      <c r="B355" s="34">
        <f t="shared" si="10"/>
        <v>44177</v>
      </c>
      <c r="C355">
        <f>IFERROR(INDEX('Data Pull'!$A:$BC,MATCH($B355,'Data Pull'!$C:$C,0),MATCH(C$6,'Data Pull'!$4:$4,0)),"")</f>
        <v>22999.223955560599</v>
      </c>
      <c r="D355">
        <f t="shared" si="11"/>
        <v>1</v>
      </c>
    </row>
    <row r="356" spans="2:4" x14ac:dyDescent="0.3">
      <c r="B356" s="34">
        <f t="shared" si="10"/>
        <v>44178</v>
      </c>
      <c r="C356">
        <f>IFERROR(INDEX('Data Pull'!$A:$BC,MATCH($B356,'Data Pull'!$C:$C,0),MATCH(C$6,'Data Pull'!$4:$4,0)),"")</f>
        <v>23000.873989234264</v>
      </c>
      <c r="D356">
        <f t="shared" si="11"/>
        <v>1</v>
      </c>
    </row>
    <row r="357" spans="2:4" x14ac:dyDescent="0.3">
      <c r="B357" s="34">
        <f t="shared" si="10"/>
        <v>44179</v>
      </c>
      <c r="C357">
        <f>IFERROR(INDEX('Data Pull'!$A:$BC,MATCH($B357,'Data Pull'!$C:$C,0),MATCH(C$6,'Data Pull'!$4:$4,0)),"")</f>
        <v>23001.289146047915</v>
      </c>
      <c r="D357">
        <f t="shared" si="11"/>
        <v>1</v>
      </c>
    </row>
    <row r="358" spans="2:4" x14ac:dyDescent="0.3">
      <c r="B358" s="34">
        <f t="shared" si="10"/>
        <v>44180</v>
      </c>
      <c r="C358">
        <f>IFERROR(INDEX('Data Pull'!$A:$BC,MATCH($B358,'Data Pull'!$C:$C,0),MATCH(C$6,'Data Pull'!$4:$4,0)),"")</f>
        <v>23001.393341072882</v>
      </c>
      <c r="D358">
        <f t="shared" si="11"/>
        <v>1</v>
      </c>
    </row>
    <row r="359" spans="2:4" x14ac:dyDescent="0.3">
      <c r="B359" s="34">
        <f t="shared" si="10"/>
        <v>44181</v>
      </c>
      <c r="C359">
        <f>IFERROR(INDEX('Data Pull'!$A:$BC,MATCH($B359,'Data Pull'!$C:$C,0),MATCH(C$6,'Data Pull'!$4:$4,0)),"")</f>
        <v>23000.695442510209</v>
      </c>
      <c r="D359">
        <f t="shared" si="11"/>
        <v>1</v>
      </c>
    </row>
    <row r="360" spans="2:4" x14ac:dyDescent="0.3">
      <c r="B360" s="34">
        <f t="shared" si="10"/>
        <v>44182</v>
      </c>
      <c r="C360">
        <f>IFERROR(INDEX('Data Pull'!$A:$BC,MATCH($B360,'Data Pull'!$C:$C,0),MATCH(C$6,'Data Pull'!$4:$4,0)),"")</f>
        <v>22999.304146906441</v>
      </c>
      <c r="D360">
        <f t="shared" si="11"/>
        <v>1</v>
      </c>
    </row>
    <row r="361" spans="2:4" x14ac:dyDescent="0.3">
      <c r="B361" s="34">
        <f t="shared" si="10"/>
        <v>44183</v>
      </c>
      <c r="C361">
        <f>IFERROR(INDEX('Data Pull'!$A:$BC,MATCH($B361,'Data Pull'!$C:$C,0),MATCH(C$6,'Data Pull'!$4:$4,0)),"")</f>
        <v>22999.574541440794</v>
      </c>
      <c r="D361">
        <f t="shared" si="11"/>
        <v>1</v>
      </c>
    </row>
    <row r="362" spans="2:4" x14ac:dyDescent="0.3">
      <c r="B362" s="34">
        <f t="shared" si="10"/>
        <v>44184</v>
      </c>
      <c r="C362">
        <f>IFERROR(INDEX('Data Pull'!$A:$BC,MATCH($B362,'Data Pull'!$C:$C,0),MATCH(C$6,'Data Pull'!$4:$4,0)),"")</f>
        <v>23002.935536355242</v>
      </c>
      <c r="D362">
        <f t="shared" si="11"/>
        <v>1</v>
      </c>
    </row>
    <row r="363" spans="2:4" x14ac:dyDescent="0.3">
      <c r="B363" s="34">
        <f t="shared" si="10"/>
        <v>44185</v>
      </c>
      <c r="C363">
        <f>IFERROR(INDEX('Data Pull'!$A:$BC,MATCH($B363,'Data Pull'!$C:$C,0),MATCH(C$6,'Data Pull'!$4:$4,0)),"")</f>
        <v>22999.616858245525</v>
      </c>
      <c r="D363">
        <f t="shared" si="11"/>
        <v>1</v>
      </c>
    </row>
    <row r="364" spans="2:4" x14ac:dyDescent="0.3">
      <c r="B364" s="34">
        <f t="shared" si="10"/>
        <v>44186</v>
      </c>
      <c r="C364">
        <f>IFERROR(INDEX('Data Pull'!$A:$BC,MATCH($B364,'Data Pull'!$C:$C,0),MATCH(C$6,'Data Pull'!$4:$4,0)),"")</f>
        <v>22999.607245866195</v>
      </c>
      <c r="D364">
        <f t="shared" si="11"/>
        <v>1</v>
      </c>
    </row>
    <row r="365" spans="2:4" x14ac:dyDescent="0.3">
      <c r="B365" s="34">
        <f t="shared" si="10"/>
        <v>44187</v>
      </c>
      <c r="C365">
        <f>IFERROR(INDEX('Data Pull'!$A:$BC,MATCH($B365,'Data Pull'!$C:$C,0),MATCH(C$6,'Data Pull'!$4:$4,0)),"")</f>
        <v>23001.685147676053</v>
      </c>
      <c r="D365">
        <f t="shared" si="11"/>
        <v>1</v>
      </c>
    </row>
    <row r="366" spans="2:4" x14ac:dyDescent="0.3">
      <c r="B366" s="34">
        <f t="shared" si="10"/>
        <v>44188</v>
      </c>
      <c r="C366">
        <f>IFERROR(INDEX('Data Pull'!$A:$BC,MATCH($B366,'Data Pull'!$C:$C,0),MATCH(C$6,'Data Pull'!$4:$4,0)),"")</f>
        <v>23001.512870860988</v>
      </c>
      <c r="D366">
        <f t="shared" si="11"/>
        <v>1</v>
      </c>
    </row>
    <row r="367" spans="2:4" x14ac:dyDescent="0.3">
      <c r="B367" s="34">
        <f t="shared" si="10"/>
        <v>44189</v>
      </c>
      <c r="C367">
        <f>IFERROR(INDEX('Data Pull'!$A:$BC,MATCH($B367,'Data Pull'!$C:$C,0),MATCH(C$6,'Data Pull'!$4:$4,0)),"")</f>
        <v>23001.285863214554</v>
      </c>
      <c r="D367">
        <f t="shared" si="11"/>
        <v>1</v>
      </c>
    </row>
    <row r="368" spans="2:4" x14ac:dyDescent="0.3">
      <c r="B368" s="34">
        <f t="shared" si="10"/>
        <v>44190</v>
      </c>
      <c r="C368">
        <f>IFERROR(INDEX('Data Pull'!$A:$BC,MATCH($B368,'Data Pull'!$C:$C,0),MATCH(C$6,'Data Pull'!$4:$4,0)),"")</f>
        <v>23010.249347068326</v>
      </c>
      <c r="D368">
        <f t="shared" si="11"/>
        <v>1</v>
      </c>
    </row>
    <row r="369" spans="2:4" x14ac:dyDescent="0.3">
      <c r="B369" s="34">
        <f t="shared" si="10"/>
        <v>44191</v>
      </c>
      <c r="C369">
        <f>IFERROR(INDEX('Data Pull'!$A:$BC,MATCH($B369,'Data Pull'!$C:$C,0),MATCH(C$6,'Data Pull'!$4:$4,0)),"")</f>
        <v>23001.743744788513</v>
      </c>
      <c r="D369">
        <f t="shared" si="11"/>
        <v>1</v>
      </c>
    </row>
    <row r="370" spans="2:4" x14ac:dyDescent="0.3">
      <c r="B370" s="34">
        <f t="shared" si="10"/>
        <v>44192</v>
      </c>
      <c r="C370">
        <f>IFERROR(INDEX('Data Pull'!$A:$BC,MATCH($B370,'Data Pull'!$C:$C,0),MATCH(C$6,'Data Pull'!$4:$4,0)),"")</f>
        <v>23000.070925805587</v>
      </c>
      <c r="D370">
        <f t="shared" si="11"/>
        <v>1</v>
      </c>
    </row>
    <row r="371" spans="2:4" x14ac:dyDescent="0.3">
      <c r="B371" s="34">
        <f t="shared" si="10"/>
        <v>44193</v>
      </c>
      <c r="C371">
        <f>IFERROR(INDEX('Data Pull'!$A:$BC,MATCH($B371,'Data Pull'!$C:$C,0),MATCH(C$6,'Data Pull'!$4:$4,0)),"")</f>
        <v>23002.407391967088</v>
      </c>
      <c r="D371">
        <f t="shared" si="11"/>
        <v>1</v>
      </c>
    </row>
    <row r="372" spans="2:4" x14ac:dyDescent="0.3">
      <c r="B372" s="34">
        <f t="shared" si="10"/>
        <v>44194</v>
      </c>
      <c r="C372">
        <f>IFERROR(INDEX('Data Pull'!$A:$BC,MATCH($B372,'Data Pull'!$C:$C,0),MATCH(C$6,'Data Pull'!$4:$4,0)),"")</f>
        <v>23000.483362084979</v>
      </c>
      <c r="D372">
        <f t="shared" si="11"/>
        <v>1</v>
      </c>
    </row>
    <row r="373" spans="2:4" x14ac:dyDescent="0.3">
      <c r="B373" s="34">
        <f t="shared" si="10"/>
        <v>44195</v>
      </c>
      <c r="C373">
        <f>IFERROR(INDEX('Data Pull'!$A:$BC,MATCH($B373,'Data Pull'!$C:$C,0),MATCH(C$6,'Data Pull'!$4:$4,0)),"")</f>
        <v>22998.530912066482</v>
      </c>
      <c r="D373">
        <f t="shared" si="11"/>
        <v>1</v>
      </c>
    </row>
    <row r="374" spans="2:4" x14ac:dyDescent="0.3">
      <c r="B374" s="34">
        <f t="shared" si="10"/>
        <v>44196</v>
      </c>
      <c r="C374">
        <f>IFERROR(INDEX('Data Pull'!$A:$BC,MATCH($B374,'Data Pull'!$C:$C,0),MATCH(C$6,'Data Pull'!$4:$4,0)),"")</f>
        <v>22764.061189399832</v>
      </c>
      <c r="D374">
        <f t="shared" si="11"/>
        <v>1</v>
      </c>
    </row>
    <row r="375" spans="2:4" x14ac:dyDescent="0.3">
      <c r="B375" s="34">
        <f t="shared" si="10"/>
        <v>44197</v>
      </c>
      <c r="C375">
        <f>IFERROR(INDEX('Data Pull'!$A:$BC,MATCH($B375,'Data Pull'!$C:$C,0),MATCH(C$6,'Data Pull'!$4:$4,0)),"")</f>
        <v>22999.339107107193</v>
      </c>
      <c r="D375">
        <f t="shared" si="11"/>
        <v>1</v>
      </c>
    </row>
    <row r="376" spans="2:4" x14ac:dyDescent="0.3">
      <c r="B376" s="34"/>
    </row>
    <row r="377" spans="2:4" x14ac:dyDescent="0.3">
      <c r="B377" s="3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sheetPr>
  <dimension ref="A1:N1661"/>
  <sheetViews>
    <sheetView tabSelected="1" workbookViewId="0">
      <selection activeCell="C7" sqref="C7"/>
    </sheetView>
  </sheetViews>
  <sheetFormatPr defaultRowHeight="14.4" x14ac:dyDescent="0.3"/>
  <cols>
    <col min="1" max="1" width="40.5546875" bestFit="1" customWidth="1"/>
    <col min="3" max="3" width="17.6640625" bestFit="1" customWidth="1"/>
    <col min="4" max="4" width="12.109375" bestFit="1" customWidth="1"/>
    <col min="5" max="5" width="8.109375" bestFit="1" customWidth="1"/>
    <col min="6" max="7" width="8.5546875" bestFit="1" customWidth="1"/>
    <col min="8" max="8" width="9.6640625" bestFit="1" customWidth="1"/>
    <col min="9" max="9" width="12.33203125" bestFit="1" customWidth="1"/>
    <col min="10" max="10" width="9.6640625" bestFit="1" customWidth="1"/>
    <col min="11" max="11" width="11.21875" bestFit="1" customWidth="1"/>
    <col min="12" max="12" width="9" bestFit="1" customWidth="1"/>
    <col min="13" max="13" width="9.109375" bestFit="1" customWidth="1"/>
    <col min="14" max="14" width="10.33203125" bestFit="1" customWidth="1"/>
  </cols>
  <sheetData>
    <row r="1" spans="1:14" x14ac:dyDescent="0.3">
      <c r="A1" s="13"/>
      <c r="B1" s="13"/>
      <c r="C1" s="13"/>
      <c r="D1" s="14"/>
      <c r="E1" s="14"/>
      <c r="F1" s="15"/>
      <c r="G1" s="15"/>
      <c r="H1" s="14"/>
      <c r="I1" s="14"/>
      <c r="J1" s="16"/>
      <c r="K1" s="17" t="s">
        <v>6</v>
      </c>
      <c r="L1" s="15"/>
      <c r="M1" s="18"/>
      <c r="N1" s="14"/>
    </row>
    <row r="2" spans="1:14" x14ac:dyDescent="0.3">
      <c r="A2" s="13"/>
      <c r="B2" s="13"/>
      <c r="C2" s="17"/>
      <c r="D2" s="17" t="s">
        <v>7</v>
      </c>
      <c r="E2" s="17"/>
      <c r="F2" s="15"/>
      <c r="G2" s="15"/>
      <c r="H2" s="17"/>
      <c r="I2" s="17" t="s">
        <v>8</v>
      </c>
      <c r="J2" s="19"/>
      <c r="K2" s="17" t="s">
        <v>9</v>
      </c>
      <c r="L2" s="17" t="s">
        <v>10</v>
      </c>
      <c r="M2" s="18"/>
      <c r="N2" s="17"/>
    </row>
    <row r="3" spans="1:14" x14ac:dyDescent="0.3">
      <c r="A3" s="13"/>
      <c r="B3" s="21"/>
      <c r="C3" s="17"/>
      <c r="D3" s="17" t="s">
        <v>11</v>
      </c>
      <c r="E3" s="17"/>
      <c r="F3" s="15"/>
      <c r="G3" s="15"/>
      <c r="H3" s="17" t="s">
        <v>10</v>
      </c>
      <c r="I3" s="17" t="s">
        <v>12</v>
      </c>
      <c r="J3" s="19"/>
      <c r="K3" s="17" t="s">
        <v>13</v>
      </c>
      <c r="L3" s="17" t="s">
        <v>14</v>
      </c>
      <c r="M3" s="17" t="s">
        <v>15</v>
      </c>
      <c r="N3" s="17"/>
    </row>
    <row r="4" spans="1:14" x14ac:dyDescent="0.3">
      <c r="A4" s="13"/>
      <c r="B4" s="13"/>
      <c r="C4" s="17" t="s">
        <v>11</v>
      </c>
      <c r="D4" s="17" t="s">
        <v>16</v>
      </c>
      <c r="E4" s="17" t="s">
        <v>17</v>
      </c>
      <c r="F4" s="17" t="s">
        <v>10</v>
      </c>
      <c r="G4" s="17" t="s">
        <v>10</v>
      </c>
      <c r="H4" s="17" t="s">
        <v>18</v>
      </c>
      <c r="I4" s="17" t="s">
        <v>19</v>
      </c>
      <c r="J4" s="19" t="s">
        <v>20</v>
      </c>
      <c r="K4" s="17" t="s">
        <v>21</v>
      </c>
      <c r="L4" s="17" t="s">
        <v>22</v>
      </c>
      <c r="M4" s="17" t="s">
        <v>23</v>
      </c>
      <c r="N4" s="17"/>
    </row>
    <row r="5" spans="1:14" x14ac:dyDescent="0.3">
      <c r="A5" s="13"/>
      <c r="B5" s="13"/>
      <c r="C5" s="17" t="s">
        <v>24</v>
      </c>
      <c r="D5" s="17" t="s">
        <v>25</v>
      </c>
      <c r="E5" s="17" t="s">
        <v>26</v>
      </c>
      <c r="F5" s="17" t="s">
        <v>27</v>
      </c>
      <c r="G5" s="17" t="s">
        <v>28</v>
      </c>
      <c r="H5" s="17" t="s">
        <v>29</v>
      </c>
      <c r="I5" s="17" t="s">
        <v>30</v>
      </c>
      <c r="J5" s="19" t="s">
        <v>31</v>
      </c>
      <c r="K5" s="17" t="s">
        <v>32</v>
      </c>
      <c r="L5" s="17" t="s">
        <v>29</v>
      </c>
      <c r="M5" s="17" t="s">
        <v>28</v>
      </c>
      <c r="N5" s="17" t="s">
        <v>33</v>
      </c>
    </row>
    <row r="6" spans="1:14" x14ac:dyDescent="0.3">
      <c r="A6" s="13" t="s">
        <v>91</v>
      </c>
      <c r="B6" s="13"/>
      <c r="C6" s="14"/>
      <c r="D6" s="14"/>
      <c r="E6" s="14"/>
      <c r="F6" s="15"/>
      <c r="G6" s="17"/>
      <c r="H6" s="14"/>
      <c r="I6" s="14"/>
      <c r="J6" s="20"/>
      <c r="K6" s="15"/>
      <c r="L6" s="15"/>
      <c r="M6" s="15"/>
      <c r="N6" s="14"/>
    </row>
    <row r="7" spans="1:14" x14ac:dyDescent="0.3">
      <c r="A7" s="22" t="s">
        <v>92</v>
      </c>
      <c r="B7" s="23"/>
      <c r="C7" s="26" t="s">
        <v>93</v>
      </c>
      <c r="D7" s="73">
        <v>16001</v>
      </c>
      <c r="E7" s="79" t="s">
        <v>94</v>
      </c>
      <c r="F7" s="75">
        <v>23200</v>
      </c>
      <c r="G7" s="24" t="s">
        <v>34</v>
      </c>
      <c r="H7" s="50">
        <f>'Table 1 Data'!H7</f>
        <v>0.8492833664973658</v>
      </c>
      <c r="I7" s="29">
        <v>100</v>
      </c>
      <c r="J7" s="28"/>
      <c r="K7" s="27"/>
      <c r="L7" s="25"/>
      <c r="M7" s="30"/>
      <c r="N7" s="31"/>
    </row>
    <row r="8" spans="1:14" x14ac:dyDescent="0.3">
      <c r="A8" s="32"/>
      <c r="B8" s="32"/>
      <c r="C8" s="32"/>
      <c r="D8" s="32"/>
      <c r="E8" s="32"/>
      <c r="F8" s="32"/>
      <c r="G8" s="32"/>
      <c r="H8" s="32"/>
      <c r="I8" s="32"/>
      <c r="J8" s="32"/>
      <c r="K8" s="32"/>
      <c r="L8" s="32"/>
      <c r="M8" s="32"/>
      <c r="N8" s="32"/>
    </row>
    <row r="13" spans="1:14" x14ac:dyDescent="0.3">
      <c r="C13" s="35"/>
      <c r="D13" s="33"/>
    </row>
    <row r="14" spans="1:14" x14ac:dyDescent="0.3">
      <c r="C14" s="35"/>
      <c r="D14" s="33"/>
    </row>
    <row r="15" spans="1:14" x14ac:dyDescent="0.3">
      <c r="C15" s="35"/>
      <c r="D15" s="33"/>
    </row>
    <row r="16" spans="1:14" x14ac:dyDescent="0.3">
      <c r="C16" s="35"/>
      <c r="D16" s="33"/>
    </row>
    <row r="17" spans="3:4" x14ac:dyDescent="0.3">
      <c r="C17" s="35"/>
      <c r="D17" s="33"/>
    </row>
    <row r="18" spans="3:4" x14ac:dyDescent="0.3">
      <c r="C18" s="35"/>
      <c r="D18" s="33"/>
    </row>
    <row r="19" spans="3:4" x14ac:dyDescent="0.3">
      <c r="C19" s="35"/>
      <c r="D19" s="33"/>
    </row>
    <row r="20" spans="3:4" x14ac:dyDescent="0.3">
      <c r="C20" s="35"/>
      <c r="D20" s="33"/>
    </row>
    <row r="21" spans="3:4" x14ac:dyDescent="0.3">
      <c r="C21" s="35"/>
      <c r="D21" s="33"/>
    </row>
    <row r="22" spans="3:4" x14ac:dyDescent="0.3">
      <c r="C22" s="35"/>
      <c r="D22" s="33"/>
    </row>
    <row r="23" spans="3:4" x14ac:dyDescent="0.3">
      <c r="C23" s="35"/>
      <c r="D23" s="33"/>
    </row>
    <row r="24" spans="3:4" x14ac:dyDescent="0.3">
      <c r="C24" s="35"/>
      <c r="D24" s="33"/>
    </row>
    <row r="25" spans="3:4" x14ac:dyDescent="0.3">
      <c r="C25" s="35"/>
      <c r="D25" s="33"/>
    </row>
    <row r="26" spans="3:4" x14ac:dyDescent="0.3">
      <c r="C26" s="35"/>
      <c r="D26" s="33"/>
    </row>
    <row r="27" spans="3:4" x14ac:dyDescent="0.3">
      <c r="C27" s="35"/>
      <c r="D27" s="33"/>
    </row>
    <row r="28" spans="3:4" x14ac:dyDescent="0.3">
      <c r="C28" s="35"/>
      <c r="D28" s="33"/>
    </row>
    <row r="29" spans="3:4" x14ac:dyDescent="0.3">
      <c r="C29" s="35"/>
      <c r="D29" s="33"/>
    </row>
    <row r="30" spans="3:4" x14ac:dyDescent="0.3">
      <c r="C30" s="35"/>
      <c r="D30" s="33"/>
    </row>
    <row r="31" spans="3:4" x14ac:dyDescent="0.3">
      <c r="C31" s="35"/>
      <c r="D31" s="33"/>
    </row>
    <row r="32" spans="3:4" x14ac:dyDescent="0.3">
      <c r="C32" s="35"/>
      <c r="D32" s="33"/>
    </row>
    <row r="33" spans="3:4" x14ac:dyDescent="0.3">
      <c r="C33" s="35"/>
      <c r="D33" s="33"/>
    </row>
    <row r="34" spans="3:4" x14ac:dyDescent="0.3">
      <c r="C34" s="35"/>
      <c r="D34" s="33"/>
    </row>
    <row r="35" spans="3:4" x14ac:dyDescent="0.3">
      <c r="C35" s="35"/>
      <c r="D35" s="33"/>
    </row>
    <row r="36" spans="3:4" x14ac:dyDescent="0.3">
      <c r="C36" s="35"/>
      <c r="D36" s="33"/>
    </row>
    <row r="37" spans="3:4" x14ac:dyDescent="0.3">
      <c r="C37" s="35"/>
      <c r="D37" s="33"/>
    </row>
    <row r="38" spans="3:4" x14ac:dyDescent="0.3">
      <c r="C38" s="35"/>
      <c r="D38" s="33"/>
    </row>
    <row r="39" spans="3:4" x14ac:dyDescent="0.3">
      <c r="C39" s="35"/>
      <c r="D39" s="33"/>
    </row>
    <row r="40" spans="3:4" x14ac:dyDescent="0.3">
      <c r="C40" s="35"/>
      <c r="D40" s="33"/>
    </row>
    <row r="41" spans="3:4" x14ac:dyDescent="0.3">
      <c r="C41" s="35"/>
      <c r="D41" s="33"/>
    </row>
    <row r="42" spans="3:4" x14ac:dyDescent="0.3">
      <c r="C42" s="35"/>
      <c r="D42" s="33"/>
    </row>
    <row r="43" spans="3:4" x14ac:dyDescent="0.3">
      <c r="C43" s="35"/>
      <c r="D43" s="33"/>
    </row>
    <row r="44" spans="3:4" x14ac:dyDescent="0.3">
      <c r="C44" s="35"/>
      <c r="D44" s="33"/>
    </row>
    <row r="45" spans="3:4" x14ac:dyDescent="0.3">
      <c r="C45" s="35"/>
      <c r="D45" s="33"/>
    </row>
    <row r="46" spans="3:4" x14ac:dyDescent="0.3">
      <c r="C46" s="35"/>
      <c r="D46" s="33"/>
    </row>
    <row r="47" spans="3:4" x14ac:dyDescent="0.3">
      <c r="C47" s="35"/>
      <c r="D47" s="33"/>
    </row>
    <row r="48" spans="3:4" x14ac:dyDescent="0.3">
      <c r="C48" s="35"/>
      <c r="D48" s="33"/>
    </row>
    <row r="49" spans="3:4" x14ac:dyDescent="0.3">
      <c r="C49" s="35"/>
      <c r="D49" s="33"/>
    </row>
    <row r="50" spans="3:4" x14ac:dyDescent="0.3">
      <c r="C50" s="35"/>
      <c r="D50" s="33"/>
    </row>
    <row r="51" spans="3:4" x14ac:dyDescent="0.3">
      <c r="C51" s="35"/>
      <c r="D51" s="33"/>
    </row>
    <row r="52" spans="3:4" x14ac:dyDescent="0.3">
      <c r="C52" s="35"/>
      <c r="D52" s="33"/>
    </row>
    <row r="53" spans="3:4" x14ac:dyDescent="0.3">
      <c r="C53" s="35"/>
      <c r="D53" s="33"/>
    </row>
    <row r="54" spans="3:4" x14ac:dyDescent="0.3">
      <c r="C54" s="35"/>
      <c r="D54" s="33"/>
    </row>
    <row r="55" spans="3:4" x14ac:dyDescent="0.3">
      <c r="C55" s="35"/>
      <c r="D55" s="33"/>
    </row>
    <row r="56" spans="3:4" x14ac:dyDescent="0.3">
      <c r="C56" s="35"/>
      <c r="D56" s="33"/>
    </row>
    <row r="57" spans="3:4" x14ac:dyDescent="0.3">
      <c r="C57" s="35"/>
      <c r="D57" s="33"/>
    </row>
    <row r="58" spans="3:4" x14ac:dyDescent="0.3">
      <c r="C58" s="35"/>
      <c r="D58" s="33"/>
    </row>
    <row r="59" spans="3:4" x14ac:dyDescent="0.3">
      <c r="C59" s="35"/>
      <c r="D59" s="33"/>
    </row>
    <row r="60" spans="3:4" x14ac:dyDescent="0.3">
      <c r="C60" s="35"/>
      <c r="D60" s="33"/>
    </row>
    <row r="61" spans="3:4" x14ac:dyDescent="0.3">
      <c r="C61" s="35"/>
      <c r="D61" s="33"/>
    </row>
    <row r="62" spans="3:4" x14ac:dyDescent="0.3">
      <c r="C62" s="35"/>
      <c r="D62" s="33"/>
    </row>
    <row r="63" spans="3:4" x14ac:dyDescent="0.3">
      <c r="C63" s="35"/>
      <c r="D63" s="33"/>
    </row>
    <row r="64" spans="3:4" x14ac:dyDescent="0.3">
      <c r="C64" s="35"/>
      <c r="D64" s="33"/>
    </row>
    <row r="65" spans="3:4" x14ac:dyDescent="0.3">
      <c r="C65" s="35"/>
      <c r="D65" s="33"/>
    </row>
    <row r="66" spans="3:4" x14ac:dyDescent="0.3">
      <c r="C66" s="35"/>
      <c r="D66" s="33"/>
    </row>
    <row r="67" spans="3:4" x14ac:dyDescent="0.3">
      <c r="C67" s="35"/>
      <c r="D67" s="33"/>
    </row>
    <row r="68" spans="3:4" x14ac:dyDescent="0.3">
      <c r="C68" s="35"/>
      <c r="D68" s="33"/>
    </row>
    <row r="69" spans="3:4" x14ac:dyDescent="0.3">
      <c r="C69" s="35"/>
      <c r="D69" s="33"/>
    </row>
    <row r="70" spans="3:4" x14ac:dyDescent="0.3">
      <c r="C70" s="35"/>
      <c r="D70" s="33"/>
    </row>
    <row r="71" spans="3:4" x14ac:dyDescent="0.3">
      <c r="C71" s="35"/>
      <c r="D71" s="33"/>
    </row>
    <row r="72" spans="3:4" x14ac:dyDescent="0.3">
      <c r="C72" s="35"/>
      <c r="D72" s="33"/>
    </row>
    <row r="73" spans="3:4" x14ac:dyDescent="0.3">
      <c r="C73" s="35"/>
      <c r="D73" s="33"/>
    </row>
    <row r="74" spans="3:4" x14ac:dyDescent="0.3">
      <c r="C74" s="35"/>
      <c r="D74" s="33"/>
    </row>
    <row r="75" spans="3:4" x14ac:dyDescent="0.3">
      <c r="C75" s="35"/>
      <c r="D75" s="33"/>
    </row>
    <row r="76" spans="3:4" x14ac:dyDescent="0.3">
      <c r="C76" s="35"/>
      <c r="D76" s="33"/>
    </row>
    <row r="77" spans="3:4" x14ac:dyDescent="0.3">
      <c r="C77" s="35"/>
      <c r="D77" s="33"/>
    </row>
    <row r="78" spans="3:4" x14ac:dyDescent="0.3">
      <c r="C78" s="35"/>
      <c r="D78" s="33"/>
    </row>
    <row r="79" spans="3:4" x14ac:dyDescent="0.3">
      <c r="C79" s="35"/>
      <c r="D79" s="33"/>
    </row>
    <row r="80" spans="3:4" x14ac:dyDescent="0.3">
      <c r="C80" s="35"/>
      <c r="D80" s="33"/>
    </row>
    <row r="81" spans="3:4" x14ac:dyDescent="0.3">
      <c r="C81" s="35"/>
      <c r="D81" s="33"/>
    </row>
    <row r="82" spans="3:4" x14ac:dyDescent="0.3">
      <c r="C82" s="35"/>
      <c r="D82" s="33"/>
    </row>
    <row r="83" spans="3:4" x14ac:dyDescent="0.3">
      <c r="C83" s="35"/>
      <c r="D83" s="33"/>
    </row>
    <row r="84" spans="3:4" x14ac:dyDescent="0.3">
      <c r="C84" s="35"/>
      <c r="D84" s="33"/>
    </row>
    <row r="85" spans="3:4" x14ac:dyDescent="0.3">
      <c r="C85" s="35"/>
      <c r="D85" s="33"/>
    </row>
    <row r="86" spans="3:4" x14ac:dyDescent="0.3">
      <c r="C86" s="35"/>
      <c r="D86" s="33"/>
    </row>
    <row r="87" spans="3:4" x14ac:dyDescent="0.3">
      <c r="C87" s="35"/>
      <c r="D87" s="33"/>
    </row>
    <row r="88" spans="3:4" x14ac:dyDescent="0.3">
      <c r="C88" s="35"/>
      <c r="D88" s="33"/>
    </row>
    <row r="89" spans="3:4" x14ac:dyDescent="0.3">
      <c r="C89" s="35"/>
      <c r="D89" s="33"/>
    </row>
    <row r="90" spans="3:4" x14ac:dyDescent="0.3">
      <c r="C90" s="35"/>
      <c r="D90" s="33"/>
    </row>
    <row r="91" spans="3:4" x14ac:dyDescent="0.3">
      <c r="C91" s="35"/>
      <c r="D91" s="33"/>
    </row>
    <row r="92" spans="3:4" x14ac:dyDescent="0.3">
      <c r="C92" s="35"/>
      <c r="D92" s="33"/>
    </row>
    <row r="93" spans="3:4" x14ac:dyDescent="0.3">
      <c r="C93" s="35"/>
      <c r="D93" s="33"/>
    </row>
    <row r="94" spans="3:4" x14ac:dyDescent="0.3">
      <c r="C94" s="35"/>
      <c r="D94" s="33"/>
    </row>
    <row r="95" spans="3:4" x14ac:dyDescent="0.3">
      <c r="C95" s="35"/>
      <c r="D95" s="33"/>
    </row>
    <row r="96" spans="3:4" x14ac:dyDescent="0.3">
      <c r="C96" s="35"/>
      <c r="D96" s="33"/>
    </row>
    <row r="97" spans="3:4" x14ac:dyDescent="0.3">
      <c r="C97" s="35"/>
      <c r="D97" s="33"/>
    </row>
    <row r="98" spans="3:4" x14ac:dyDescent="0.3">
      <c r="C98" s="35"/>
      <c r="D98" s="33"/>
    </row>
    <row r="99" spans="3:4" x14ac:dyDescent="0.3">
      <c r="C99" s="35"/>
      <c r="D99" s="33"/>
    </row>
    <row r="100" spans="3:4" x14ac:dyDescent="0.3">
      <c r="C100" s="35"/>
      <c r="D100" s="33"/>
    </row>
    <row r="101" spans="3:4" x14ac:dyDescent="0.3">
      <c r="C101" s="35"/>
      <c r="D101" s="33"/>
    </row>
    <row r="102" spans="3:4" x14ac:dyDescent="0.3">
      <c r="C102" s="35"/>
      <c r="D102" s="33"/>
    </row>
    <row r="103" spans="3:4" x14ac:dyDescent="0.3">
      <c r="C103" s="35"/>
      <c r="D103" s="33"/>
    </row>
    <row r="104" spans="3:4" x14ac:dyDescent="0.3">
      <c r="C104" s="35"/>
      <c r="D104" s="33"/>
    </row>
    <row r="105" spans="3:4" x14ac:dyDescent="0.3">
      <c r="C105" s="35"/>
      <c r="D105" s="33"/>
    </row>
    <row r="106" spans="3:4" x14ac:dyDescent="0.3">
      <c r="C106" s="35"/>
      <c r="D106" s="33"/>
    </row>
    <row r="107" spans="3:4" x14ac:dyDescent="0.3">
      <c r="C107" s="35"/>
      <c r="D107" s="33"/>
    </row>
    <row r="108" spans="3:4" x14ac:dyDescent="0.3">
      <c r="C108" s="35"/>
      <c r="D108" s="33"/>
    </row>
    <row r="109" spans="3:4" x14ac:dyDescent="0.3">
      <c r="C109" s="35"/>
      <c r="D109" s="33"/>
    </row>
    <row r="110" spans="3:4" x14ac:dyDescent="0.3">
      <c r="C110" s="35"/>
      <c r="D110" s="33"/>
    </row>
    <row r="111" spans="3:4" x14ac:dyDescent="0.3">
      <c r="C111" s="35"/>
      <c r="D111" s="33"/>
    </row>
    <row r="112" spans="3:4" x14ac:dyDescent="0.3">
      <c r="C112" s="35"/>
      <c r="D112" s="33"/>
    </row>
    <row r="113" spans="3:4" x14ac:dyDescent="0.3">
      <c r="C113" s="35"/>
      <c r="D113" s="33"/>
    </row>
    <row r="114" spans="3:4" x14ac:dyDescent="0.3">
      <c r="C114" s="35"/>
      <c r="D114" s="33"/>
    </row>
    <row r="115" spans="3:4" x14ac:dyDescent="0.3">
      <c r="C115" s="35"/>
      <c r="D115" s="33"/>
    </row>
    <row r="116" spans="3:4" x14ac:dyDescent="0.3">
      <c r="C116" s="35"/>
      <c r="D116" s="33"/>
    </row>
    <row r="117" spans="3:4" x14ac:dyDescent="0.3">
      <c r="C117" s="35"/>
      <c r="D117" s="33"/>
    </row>
    <row r="118" spans="3:4" x14ac:dyDescent="0.3">
      <c r="C118" s="35"/>
      <c r="D118" s="33"/>
    </row>
    <row r="119" spans="3:4" x14ac:dyDescent="0.3">
      <c r="C119" s="35"/>
      <c r="D119" s="33"/>
    </row>
    <row r="120" spans="3:4" x14ac:dyDescent="0.3">
      <c r="C120" s="35"/>
      <c r="D120" s="33"/>
    </row>
    <row r="121" spans="3:4" x14ac:dyDescent="0.3">
      <c r="C121" s="35"/>
      <c r="D121" s="33"/>
    </row>
    <row r="122" spans="3:4" x14ac:dyDescent="0.3">
      <c r="C122" s="35"/>
      <c r="D122" s="33"/>
    </row>
    <row r="123" spans="3:4" x14ac:dyDescent="0.3">
      <c r="C123" s="35"/>
      <c r="D123" s="33"/>
    </row>
    <row r="124" spans="3:4" x14ac:dyDescent="0.3">
      <c r="C124" s="35"/>
      <c r="D124" s="33"/>
    </row>
    <row r="125" spans="3:4" x14ac:dyDescent="0.3">
      <c r="C125" s="35"/>
      <c r="D125" s="33"/>
    </row>
    <row r="126" spans="3:4" x14ac:dyDescent="0.3">
      <c r="C126" s="35"/>
      <c r="D126" s="33"/>
    </row>
    <row r="127" spans="3:4" x14ac:dyDescent="0.3">
      <c r="C127" s="35"/>
      <c r="D127" s="33"/>
    </row>
    <row r="128" spans="3:4" x14ac:dyDescent="0.3">
      <c r="C128" s="35"/>
      <c r="D128" s="33"/>
    </row>
    <row r="129" spans="3:4" x14ac:dyDescent="0.3">
      <c r="C129" s="35"/>
      <c r="D129" s="33"/>
    </row>
    <row r="130" spans="3:4" x14ac:dyDescent="0.3">
      <c r="C130" s="35"/>
      <c r="D130" s="33"/>
    </row>
    <row r="131" spans="3:4" x14ac:dyDescent="0.3">
      <c r="C131" s="35"/>
      <c r="D131" s="33"/>
    </row>
    <row r="132" spans="3:4" x14ac:dyDescent="0.3">
      <c r="C132" s="35"/>
      <c r="D132" s="33"/>
    </row>
    <row r="133" spans="3:4" x14ac:dyDescent="0.3">
      <c r="C133" s="35"/>
      <c r="D133" s="33"/>
    </row>
    <row r="134" spans="3:4" x14ac:dyDescent="0.3">
      <c r="C134" s="35"/>
      <c r="D134" s="33"/>
    </row>
    <row r="135" spans="3:4" x14ac:dyDescent="0.3">
      <c r="C135" s="35"/>
      <c r="D135" s="33"/>
    </row>
    <row r="136" spans="3:4" x14ac:dyDescent="0.3">
      <c r="C136" s="35"/>
      <c r="D136" s="33"/>
    </row>
    <row r="137" spans="3:4" x14ac:dyDescent="0.3">
      <c r="C137" s="35"/>
      <c r="D137" s="33"/>
    </row>
    <row r="138" spans="3:4" x14ac:dyDescent="0.3">
      <c r="C138" s="35"/>
      <c r="D138" s="33"/>
    </row>
    <row r="139" spans="3:4" x14ac:dyDescent="0.3">
      <c r="C139" s="35"/>
      <c r="D139" s="33"/>
    </row>
    <row r="140" spans="3:4" x14ac:dyDescent="0.3">
      <c r="C140" s="35"/>
      <c r="D140" s="33"/>
    </row>
    <row r="141" spans="3:4" x14ac:dyDescent="0.3">
      <c r="C141" s="35"/>
      <c r="D141" s="33"/>
    </row>
    <row r="142" spans="3:4" x14ac:dyDescent="0.3">
      <c r="C142" s="35"/>
      <c r="D142" s="33"/>
    </row>
    <row r="143" spans="3:4" x14ac:dyDescent="0.3">
      <c r="C143" s="35"/>
      <c r="D143" s="33"/>
    </row>
    <row r="144" spans="3:4" x14ac:dyDescent="0.3">
      <c r="C144" s="35"/>
      <c r="D144" s="33"/>
    </row>
    <row r="145" spans="3:4" x14ac:dyDescent="0.3">
      <c r="C145" s="35"/>
      <c r="D145" s="33"/>
    </row>
    <row r="146" spans="3:4" x14ac:dyDescent="0.3">
      <c r="C146" s="35"/>
      <c r="D146" s="33"/>
    </row>
    <row r="147" spans="3:4" x14ac:dyDescent="0.3">
      <c r="C147" s="35"/>
      <c r="D147" s="33"/>
    </row>
    <row r="148" spans="3:4" x14ac:dyDescent="0.3">
      <c r="C148" s="35"/>
      <c r="D148" s="33"/>
    </row>
    <row r="149" spans="3:4" x14ac:dyDescent="0.3">
      <c r="C149" s="35"/>
      <c r="D149" s="33"/>
    </row>
    <row r="150" spans="3:4" x14ac:dyDescent="0.3">
      <c r="C150" s="35"/>
      <c r="D150" s="33"/>
    </row>
    <row r="151" spans="3:4" x14ac:dyDescent="0.3">
      <c r="C151" s="35"/>
      <c r="D151" s="33"/>
    </row>
    <row r="152" spans="3:4" x14ac:dyDescent="0.3">
      <c r="C152" s="35"/>
      <c r="D152" s="33"/>
    </row>
    <row r="153" spans="3:4" x14ac:dyDescent="0.3">
      <c r="C153" s="35"/>
      <c r="D153" s="33"/>
    </row>
    <row r="154" spans="3:4" x14ac:dyDescent="0.3">
      <c r="C154" s="35"/>
      <c r="D154" s="33"/>
    </row>
    <row r="155" spans="3:4" x14ac:dyDescent="0.3">
      <c r="C155" s="35"/>
      <c r="D155" s="33"/>
    </row>
    <row r="156" spans="3:4" x14ac:dyDescent="0.3">
      <c r="C156" s="35"/>
      <c r="D156" s="33"/>
    </row>
    <row r="157" spans="3:4" x14ac:dyDescent="0.3">
      <c r="C157" s="35"/>
      <c r="D157" s="33"/>
    </row>
    <row r="158" spans="3:4" x14ac:dyDescent="0.3">
      <c r="C158" s="35"/>
      <c r="D158" s="33"/>
    </row>
    <row r="159" spans="3:4" x14ac:dyDescent="0.3">
      <c r="C159" s="35"/>
      <c r="D159" s="33"/>
    </row>
    <row r="160" spans="3:4" x14ac:dyDescent="0.3">
      <c r="C160" s="35"/>
      <c r="D160" s="33"/>
    </row>
    <row r="161" spans="3:4" x14ac:dyDescent="0.3">
      <c r="C161" s="35"/>
      <c r="D161" s="33"/>
    </row>
    <row r="162" spans="3:4" x14ac:dyDescent="0.3">
      <c r="C162" s="35"/>
      <c r="D162" s="33"/>
    </row>
    <row r="163" spans="3:4" x14ac:dyDescent="0.3">
      <c r="C163" s="35"/>
      <c r="D163" s="33"/>
    </row>
    <row r="164" spans="3:4" x14ac:dyDescent="0.3">
      <c r="C164" s="35"/>
      <c r="D164" s="33"/>
    </row>
    <row r="165" spans="3:4" x14ac:dyDescent="0.3">
      <c r="C165" s="35"/>
      <c r="D165" s="33"/>
    </row>
    <row r="166" spans="3:4" x14ac:dyDescent="0.3">
      <c r="C166" s="35"/>
      <c r="D166" s="33"/>
    </row>
    <row r="167" spans="3:4" x14ac:dyDescent="0.3">
      <c r="C167" s="35"/>
      <c r="D167" s="33"/>
    </row>
    <row r="168" spans="3:4" x14ac:dyDescent="0.3">
      <c r="C168" s="35"/>
      <c r="D168" s="33"/>
    </row>
    <row r="169" spans="3:4" x14ac:dyDescent="0.3">
      <c r="C169" s="35"/>
      <c r="D169" s="33"/>
    </row>
    <row r="170" spans="3:4" x14ac:dyDescent="0.3">
      <c r="C170" s="35"/>
      <c r="D170" s="33"/>
    </row>
    <row r="171" spans="3:4" x14ac:dyDescent="0.3">
      <c r="C171" s="35"/>
      <c r="D171" s="33"/>
    </row>
    <row r="172" spans="3:4" x14ac:dyDescent="0.3">
      <c r="C172" s="35"/>
      <c r="D172" s="33"/>
    </row>
    <row r="173" spans="3:4" x14ac:dyDescent="0.3">
      <c r="C173" s="35"/>
      <c r="D173" s="33"/>
    </row>
    <row r="174" spans="3:4" x14ac:dyDescent="0.3">
      <c r="C174" s="35"/>
      <c r="D174" s="33"/>
    </row>
    <row r="175" spans="3:4" x14ac:dyDescent="0.3">
      <c r="C175" s="35"/>
      <c r="D175" s="33"/>
    </row>
    <row r="176" spans="3:4" x14ac:dyDescent="0.3">
      <c r="C176" s="35"/>
      <c r="D176" s="33"/>
    </row>
    <row r="177" spans="3:4" x14ac:dyDescent="0.3">
      <c r="C177" s="35"/>
      <c r="D177" s="33"/>
    </row>
    <row r="178" spans="3:4" x14ac:dyDescent="0.3">
      <c r="C178" s="35"/>
      <c r="D178" s="33"/>
    </row>
    <row r="179" spans="3:4" x14ac:dyDescent="0.3">
      <c r="C179" s="35"/>
      <c r="D179" s="33"/>
    </row>
    <row r="180" spans="3:4" x14ac:dyDescent="0.3">
      <c r="C180" s="35"/>
      <c r="D180" s="33"/>
    </row>
    <row r="181" spans="3:4" x14ac:dyDescent="0.3">
      <c r="C181" s="35"/>
      <c r="D181" s="33"/>
    </row>
    <row r="182" spans="3:4" x14ac:dyDescent="0.3">
      <c r="C182" s="35"/>
      <c r="D182" s="33"/>
    </row>
    <row r="183" spans="3:4" x14ac:dyDescent="0.3">
      <c r="C183" s="35"/>
      <c r="D183" s="33"/>
    </row>
    <row r="184" spans="3:4" x14ac:dyDescent="0.3">
      <c r="C184" s="35"/>
      <c r="D184" s="33"/>
    </row>
    <row r="185" spans="3:4" x14ac:dyDescent="0.3">
      <c r="C185" s="35"/>
      <c r="D185" s="33"/>
    </row>
    <row r="186" spans="3:4" x14ac:dyDescent="0.3">
      <c r="C186" s="35"/>
      <c r="D186" s="33"/>
    </row>
    <row r="187" spans="3:4" x14ac:dyDescent="0.3">
      <c r="C187" s="35"/>
      <c r="D187" s="33"/>
    </row>
    <row r="188" spans="3:4" x14ac:dyDescent="0.3">
      <c r="C188" s="35"/>
      <c r="D188" s="33"/>
    </row>
    <row r="189" spans="3:4" x14ac:dyDescent="0.3">
      <c r="C189" s="35"/>
      <c r="D189" s="33"/>
    </row>
    <row r="190" spans="3:4" x14ac:dyDescent="0.3">
      <c r="C190" s="35"/>
      <c r="D190" s="33"/>
    </row>
    <row r="191" spans="3:4" x14ac:dyDescent="0.3">
      <c r="C191" s="35"/>
      <c r="D191" s="33"/>
    </row>
    <row r="192" spans="3:4" x14ac:dyDescent="0.3">
      <c r="C192" s="35"/>
      <c r="D192" s="33"/>
    </row>
    <row r="193" spans="3:4" x14ac:dyDescent="0.3">
      <c r="C193" s="35"/>
      <c r="D193" s="33"/>
    </row>
    <row r="194" spans="3:4" x14ac:dyDescent="0.3">
      <c r="C194" s="35"/>
      <c r="D194" s="33"/>
    </row>
    <row r="195" spans="3:4" x14ac:dyDescent="0.3">
      <c r="C195" s="35"/>
      <c r="D195" s="33"/>
    </row>
    <row r="196" spans="3:4" x14ac:dyDescent="0.3">
      <c r="C196" s="35"/>
      <c r="D196" s="33"/>
    </row>
    <row r="197" spans="3:4" x14ac:dyDescent="0.3">
      <c r="C197" s="35"/>
      <c r="D197" s="33"/>
    </row>
    <row r="198" spans="3:4" x14ac:dyDescent="0.3">
      <c r="C198" s="35"/>
      <c r="D198" s="33"/>
    </row>
    <row r="199" spans="3:4" x14ac:dyDescent="0.3">
      <c r="C199" s="35"/>
      <c r="D199" s="33"/>
    </row>
    <row r="200" spans="3:4" x14ac:dyDescent="0.3">
      <c r="C200" s="35"/>
      <c r="D200" s="33"/>
    </row>
    <row r="201" spans="3:4" x14ac:dyDescent="0.3">
      <c r="C201" s="35"/>
      <c r="D201" s="33"/>
    </row>
    <row r="202" spans="3:4" x14ac:dyDescent="0.3">
      <c r="C202" s="35"/>
      <c r="D202" s="33"/>
    </row>
    <row r="203" spans="3:4" x14ac:dyDescent="0.3">
      <c r="C203" s="35"/>
      <c r="D203" s="33"/>
    </row>
    <row r="204" spans="3:4" x14ac:dyDescent="0.3">
      <c r="C204" s="35"/>
      <c r="D204" s="33"/>
    </row>
    <row r="205" spans="3:4" x14ac:dyDescent="0.3">
      <c r="C205" s="35"/>
      <c r="D205" s="33"/>
    </row>
    <row r="206" spans="3:4" x14ac:dyDescent="0.3">
      <c r="C206" s="35"/>
      <c r="D206" s="33"/>
    </row>
    <row r="207" spans="3:4" x14ac:dyDescent="0.3">
      <c r="C207" s="35"/>
      <c r="D207" s="33"/>
    </row>
    <row r="208" spans="3:4" x14ac:dyDescent="0.3">
      <c r="C208" s="35"/>
      <c r="D208" s="33"/>
    </row>
    <row r="209" spans="3:4" x14ac:dyDescent="0.3">
      <c r="C209" s="35"/>
      <c r="D209" s="33"/>
    </row>
    <row r="210" spans="3:4" x14ac:dyDescent="0.3">
      <c r="C210" s="35"/>
      <c r="D210" s="33"/>
    </row>
    <row r="211" spans="3:4" x14ac:dyDescent="0.3">
      <c r="C211" s="35"/>
      <c r="D211" s="33"/>
    </row>
    <row r="212" spans="3:4" x14ac:dyDescent="0.3">
      <c r="C212" s="35"/>
      <c r="D212" s="33"/>
    </row>
    <row r="213" spans="3:4" x14ac:dyDescent="0.3">
      <c r="C213" s="35"/>
      <c r="D213" s="33"/>
    </row>
    <row r="214" spans="3:4" x14ac:dyDescent="0.3">
      <c r="C214" s="35"/>
      <c r="D214" s="33"/>
    </row>
    <row r="215" spans="3:4" x14ac:dyDescent="0.3">
      <c r="C215" s="35"/>
      <c r="D215" s="33"/>
    </row>
    <row r="216" spans="3:4" x14ac:dyDescent="0.3">
      <c r="C216" s="35"/>
      <c r="D216" s="33"/>
    </row>
    <row r="217" spans="3:4" x14ac:dyDescent="0.3">
      <c r="C217" s="35"/>
      <c r="D217" s="33"/>
    </row>
    <row r="218" spans="3:4" x14ac:dyDescent="0.3">
      <c r="C218" s="35"/>
      <c r="D218" s="33"/>
    </row>
    <row r="219" spans="3:4" x14ac:dyDescent="0.3">
      <c r="C219" s="35"/>
      <c r="D219" s="33"/>
    </row>
    <row r="220" spans="3:4" x14ac:dyDescent="0.3">
      <c r="C220" s="35"/>
      <c r="D220" s="33"/>
    </row>
    <row r="221" spans="3:4" x14ac:dyDescent="0.3">
      <c r="C221" s="35"/>
      <c r="D221" s="33"/>
    </row>
    <row r="222" spans="3:4" x14ac:dyDescent="0.3">
      <c r="C222" s="35"/>
      <c r="D222" s="33"/>
    </row>
    <row r="223" spans="3:4" x14ac:dyDescent="0.3">
      <c r="C223" s="35"/>
      <c r="D223" s="33"/>
    </row>
    <row r="224" spans="3:4" x14ac:dyDescent="0.3">
      <c r="C224" s="35"/>
      <c r="D224" s="33"/>
    </row>
    <row r="225" spans="3:4" x14ac:dyDescent="0.3">
      <c r="C225" s="35"/>
      <c r="D225" s="33"/>
    </row>
    <row r="226" spans="3:4" x14ac:dyDescent="0.3">
      <c r="C226" s="35"/>
      <c r="D226" s="33"/>
    </row>
    <row r="227" spans="3:4" x14ac:dyDescent="0.3">
      <c r="C227" s="35"/>
      <c r="D227" s="33"/>
    </row>
    <row r="228" spans="3:4" x14ac:dyDescent="0.3">
      <c r="C228" s="35"/>
      <c r="D228" s="33"/>
    </row>
    <row r="229" spans="3:4" x14ac:dyDescent="0.3">
      <c r="C229" s="35"/>
      <c r="D229" s="33"/>
    </row>
    <row r="230" spans="3:4" x14ac:dyDescent="0.3">
      <c r="C230" s="35"/>
      <c r="D230" s="33"/>
    </row>
    <row r="231" spans="3:4" x14ac:dyDescent="0.3">
      <c r="C231" s="35"/>
      <c r="D231" s="33"/>
    </row>
    <row r="232" spans="3:4" x14ac:dyDescent="0.3">
      <c r="C232" s="35"/>
      <c r="D232" s="33"/>
    </row>
    <row r="233" spans="3:4" x14ac:dyDescent="0.3">
      <c r="C233" s="35"/>
      <c r="D233" s="33"/>
    </row>
    <row r="234" spans="3:4" x14ac:dyDescent="0.3">
      <c r="C234" s="35"/>
      <c r="D234" s="33"/>
    </row>
    <row r="235" spans="3:4" x14ac:dyDescent="0.3">
      <c r="C235" s="35"/>
      <c r="D235" s="33"/>
    </row>
    <row r="236" spans="3:4" x14ac:dyDescent="0.3">
      <c r="C236" s="35"/>
      <c r="D236" s="33"/>
    </row>
    <row r="237" spans="3:4" x14ac:dyDescent="0.3">
      <c r="C237" s="35"/>
      <c r="D237" s="33"/>
    </row>
    <row r="238" spans="3:4" x14ac:dyDescent="0.3">
      <c r="C238" s="35"/>
      <c r="D238" s="33"/>
    </row>
    <row r="239" spans="3:4" x14ac:dyDescent="0.3">
      <c r="C239" s="35"/>
      <c r="D239" s="33"/>
    </row>
    <row r="240" spans="3:4" x14ac:dyDescent="0.3">
      <c r="C240" s="35"/>
      <c r="D240" s="33"/>
    </row>
    <row r="241" spans="3:4" x14ac:dyDescent="0.3">
      <c r="C241" s="35"/>
      <c r="D241" s="33"/>
    </row>
    <row r="242" spans="3:4" x14ac:dyDescent="0.3">
      <c r="C242" s="35"/>
      <c r="D242" s="33"/>
    </row>
    <row r="243" spans="3:4" x14ac:dyDescent="0.3">
      <c r="C243" s="35"/>
      <c r="D243" s="33"/>
    </row>
    <row r="244" spans="3:4" x14ac:dyDescent="0.3">
      <c r="C244" s="35"/>
      <c r="D244" s="33"/>
    </row>
    <row r="245" spans="3:4" x14ac:dyDescent="0.3">
      <c r="C245" s="35"/>
      <c r="D245" s="33"/>
    </row>
    <row r="246" spans="3:4" x14ac:dyDescent="0.3">
      <c r="C246" s="35"/>
      <c r="D246" s="33"/>
    </row>
    <row r="247" spans="3:4" x14ac:dyDescent="0.3">
      <c r="C247" s="35"/>
      <c r="D247" s="33"/>
    </row>
    <row r="248" spans="3:4" x14ac:dyDescent="0.3">
      <c r="C248" s="35"/>
      <c r="D248" s="33"/>
    </row>
    <row r="249" spans="3:4" x14ac:dyDescent="0.3">
      <c r="C249" s="35"/>
      <c r="D249" s="33"/>
    </row>
    <row r="250" spans="3:4" x14ac:dyDescent="0.3">
      <c r="C250" s="35"/>
      <c r="D250" s="33"/>
    </row>
    <row r="251" spans="3:4" x14ac:dyDescent="0.3">
      <c r="C251" s="35"/>
      <c r="D251" s="33"/>
    </row>
    <row r="252" spans="3:4" x14ac:dyDescent="0.3">
      <c r="C252" s="35"/>
      <c r="D252" s="33"/>
    </row>
    <row r="253" spans="3:4" x14ac:dyDescent="0.3">
      <c r="C253" s="35"/>
      <c r="D253" s="33"/>
    </row>
    <row r="254" spans="3:4" x14ac:dyDescent="0.3">
      <c r="C254" s="35"/>
      <c r="D254" s="33"/>
    </row>
    <row r="255" spans="3:4" x14ac:dyDescent="0.3">
      <c r="C255" s="35"/>
      <c r="D255" s="33"/>
    </row>
    <row r="256" spans="3:4" x14ac:dyDescent="0.3">
      <c r="C256" s="35"/>
      <c r="D256" s="33"/>
    </row>
    <row r="257" spans="3:4" x14ac:dyDescent="0.3">
      <c r="C257" s="35"/>
      <c r="D257" s="33"/>
    </row>
    <row r="258" spans="3:4" x14ac:dyDescent="0.3">
      <c r="C258" s="35"/>
      <c r="D258" s="33"/>
    </row>
    <row r="259" spans="3:4" x14ac:dyDescent="0.3">
      <c r="C259" s="35"/>
      <c r="D259" s="33"/>
    </row>
    <row r="260" spans="3:4" x14ac:dyDescent="0.3">
      <c r="C260" s="35"/>
      <c r="D260" s="33"/>
    </row>
    <row r="261" spans="3:4" x14ac:dyDescent="0.3">
      <c r="C261" s="35"/>
      <c r="D261" s="33"/>
    </row>
    <row r="262" spans="3:4" x14ac:dyDescent="0.3">
      <c r="C262" s="35"/>
      <c r="D262" s="33"/>
    </row>
    <row r="263" spans="3:4" x14ac:dyDescent="0.3">
      <c r="C263" s="35"/>
      <c r="D263" s="33"/>
    </row>
    <row r="264" spans="3:4" x14ac:dyDescent="0.3">
      <c r="C264" s="35"/>
      <c r="D264" s="33"/>
    </row>
    <row r="265" spans="3:4" x14ac:dyDescent="0.3">
      <c r="C265" s="35"/>
      <c r="D265" s="33"/>
    </row>
    <row r="266" spans="3:4" x14ac:dyDescent="0.3">
      <c r="C266" s="35"/>
      <c r="D266" s="33"/>
    </row>
    <row r="267" spans="3:4" x14ac:dyDescent="0.3">
      <c r="C267" s="35"/>
      <c r="D267" s="33"/>
    </row>
    <row r="268" spans="3:4" x14ac:dyDescent="0.3">
      <c r="C268" s="35"/>
      <c r="D268" s="33"/>
    </row>
    <row r="269" spans="3:4" x14ac:dyDescent="0.3">
      <c r="C269" s="35"/>
      <c r="D269" s="33"/>
    </row>
    <row r="270" spans="3:4" x14ac:dyDescent="0.3">
      <c r="C270" s="35"/>
      <c r="D270" s="33"/>
    </row>
    <row r="271" spans="3:4" x14ac:dyDescent="0.3">
      <c r="C271" s="35"/>
      <c r="D271" s="33"/>
    </row>
    <row r="272" spans="3:4" x14ac:dyDescent="0.3">
      <c r="C272" s="35"/>
      <c r="D272" s="33"/>
    </row>
    <row r="273" spans="3:4" x14ac:dyDescent="0.3">
      <c r="C273" s="35"/>
      <c r="D273" s="33"/>
    </row>
    <row r="274" spans="3:4" x14ac:dyDescent="0.3">
      <c r="C274" s="35"/>
      <c r="D274" s="33"/>
    </row>
    <row r="275" spans="3:4" x14ac:dyDescent="0.3">
      <c r="C275" s="35"/>
      <c r="D275" s="33"/>
    </row>
    <row r="276" spans="3:4" x14ac:dyDescent="0.3">
      <c r="C276" s="35"/>
      <c r="D276" s="33"/>
    </row>
    <row r="277" spans="3:4" x14ac:dyDescent="0.3">
      <c r="C277" s="35"/>
      <c r="D277" s="33"/>
    </row>
    <row r="278" spans="3:4" x14ac:dyDescent="0.3">
      <c r="C278" s="35"/>
      <c r="D278" s="33"/>
    </row>
    <row r="279" spans="3:4" x14ac:dyDescent="0.3">
      <c r="C279" s="35"/>
      <c r="D279" s="33"/>
    </row>
    <row r="280" spans="3:4" x14ac:dyDescent="0.3">
      <c r="C280" s="35"/>
      <c r="D280" s="33"/>
    </row>
    <row r="281" spans="3:4" x14ac:dyDescent="0.3">
      <c r="C281" s="35"/>
      <c r="D281" s="33"/>
    </row>
    <row r="282" spans="3:4" x14ac:dyDescent="0.3">
      <c r="C282" s="35"/>
      <c r="D282" s="33"/>
    </row>
    <row r="283" spans="3:4" x14ac:dyDescent="0.3">
      <c r="C283" s="35"/>
      <c r="D283" s="33"/>
    </row>
    <row r="284" spans="3:4" x14ac:dyDescent="0.3">
      <c r="C284" s="35"/>
      <c r="D284" s="33"/>
    </row>
    <row r="285" spans="3:4" x14ac:dyDescent="0.3">
      <c r="C285" s="35"/>
      <c r="D285" s="33"/>
    </row>
    <row r="286" spans="3:4" x14ac:dyDescent="0.3">
      <c r="C286" s="35"/>
      <c r="D286" s="33"/>
    </row>
    <row r="287" spans="3:4" x14ac:dyDescent="0.3">
      <c r="C287" s="35"/>
      <c r="D287" s="33"/>
    </row>
    <row r="288" spans="3:4" x14ac:dyDescent="0.3">
      <c r="C288" s="35"/>
      <c r="D288" s="33"/>
    </row>
    <row r="289" spans="3:4" x14ac:dyDescent="0.3">
      <c r="C289" s="35"/>
      <c r="D289" s="33"/>
    </row>
    <row r="290" spans="3:4" x14ac:dyDescent="0.3">
      <c r="C290" s="35"/>
      <c r="D290" s="33"/>
    </row>
    <row r="291" spans="3:4" x14ac:dyDescent="0.3">
      <c r="C291" s="35"/>
      <c r="D291" s="33"/>
    </row>
    <row r="292" spans="3:4" x14ac:dyDescent="0.3">
      <c r="C292" s="35"/>
      <c r="D292" s="33"/>
    </row>
    <row r="293" spans="3:4" x14ac:dyDescent="0.3">
      <c r="C293" s="35"/>
      <c r="D293" s="33"/>
    </row>
    <row r="294" spans="3:4" x14ac:dyDescent="0.3">
      <c r="C294" s="35"/>
      <c r="D294" s="33"/>
    </row>
    <row r="295" spans="3:4" x14ac:dyDescent="0.3">
      <c r="C295" s="35"/>
      <c r="D295" s="33"/>
    </row>
    <row r="296" spans="3:4" x14ac:dyDescent="0.3">
      <c r="C296" s="35"/>
      <c r="D296" s="33"/>
    </row>
    <row r="297" spans="3:4" x14ac:dyDescent="0.3">
      <c r="C297" s="35"/>
      <c r="D297" s="33"/>
    </row>
    <row r="298" spans="3:4" x14ac:dyDescent="0.3">
      <c r="C298" s="35"/>
      <c r="D298" s="33"/>
    </row>
    <row r="299" spans="3:4" x14ac:dyDescent="0.3">
      <c r="C299" s="35"/>
      <c r="D299" s="33"/>
    </row>
    <row r="300" spans="3:4" x14ac:dyDescent="0.3">
      <c r="C300" s="35"/>
      <c r="D300" s="33"/>
    </row>
    <row r="301" spans="3:4" x14ac:dyDescent="0.3">
      <c r="C301" s="35"/>
      <c r="D301" s="33"/>
    </row>
    <row r="302" spans="3:4" x14ac:dyDescent="0.3">
      <c r="C302" s="35"/>
      <c r="D302" s="33"/>
    </row>
    <row r="303" spans="3:4" x14ac:dyDescent="0.3">
      <c r="C303" s="35"/>
      <c r="D303" s="33"/>
    </row>
    <row r="304" spans="3:4" x14ac:dyDescent="0.3">
      <c r="C304" s="35"/>
      <c r="D304" s="33"/>
    </row>
    <row r="305" spans="3:4" x14ac:dyDescent="0.3">
      <c r="C305" s="35"/>
      <c r="D305" s="33"/>
    </row>
    <row r="306" spans="3:4" x14ac:dyDescent="0.3">
      <c r="C306" s="35"/>
      <c r="D306" s="33"/>
    </row>
    <row r="307" spans="3:4" x14ac:dyDescent="0.3">
      <c r="C307" s="35"/>
      <c r="D307" s="33"/>
    </row>
    <row r="308" spans="3:4" x14ac:dyDescent="0.3">
      <c r="C308" s="35"/>
      <c r="D308" s="33"/>
    </row>
    <row r="309" spans="3:4" x14ac:dyDescent="0.3">
      <c r="C309" s="35"/>
      <c r="D309" s="33"/>
    </row>
    <row r="310" spans="3:4" x14ac:dyDescent="0.3">
      <c r="C310" s="35"/>
      <c r="D310" s="33"/>
    </row>
    <row r="311" spans="3:4" x14ac:dyDescent="0.3">
      <c r="C311" s="35"/>
      <c r="D311" s="33"/>
    </row>
    <row r="312" spans="3:4" x14ac:dyDescent="0.3">
      <c r="C312" s="35"/>
      <c r="D312" s="33"/>
    </row>
    <row r="313" spans="3:4" x14ac:dyDescent="0.3">
      <c r="C313" s="35"/>
      <c r="D313" s="33"/>
    </row>
    <row r="314" spans="3:4" x14ac:dyDescent="0.3">
      <c r="C314" s="35"/>
      <c r="D314" s="33"/>
    </row>
    <row r="315" spans="3:4" x14ac:dyDescent="0.3">
      <c r="C315" s="35"/>
      <c r="D315" s="33"/>
    </row>
    <row r="316" spans="3:4" x14ac:dyDescent="0.3">
      <c r="C316" s="35"/>
      <c r="D316" s="33"/>
    </row>
    <row r="317" spans="3:4" x14ac:dyDescent="0.3">
      <c r="C317" s="35"/>
      <c r="D317" s="33"/>
    </row>
    <row r="318" spans="3:4" x14ac:dyDescent="0.3">
      <c r="C318" s="35"/>
      <c r="D318" s="33"/>
    </row>
    <row r="319" spans="3:4" x14ac:dyDescent="0.3">
      <c r="C319" s="35"/>
      <c r="D319" s="33"/>
    </row>
    <row r="320" spans="3:4" x14ac:dyDescent="0.3">
      <c r="C320" s="35"/>
      <c r="D320" s="33"/>
    </row>
    <row r="321" spans="3:4" x14ac:dyDescent="0.3">
      <c r="C321" s="35"/>
      <c r="D321" s="33"/>
    </row>
    <row r="322" spans="3:4" x14ac:dyDescent="0.3">
      <c r="C322" s="35"/>
      <c r="D322" s="33"/>
    </row>
    <row r="323" spans="3:4" x14ac:dyDescent="0.3">
      <c r="C323" s="35"/>
      <c r="D323" s="33"/>
    </row>
    <row r="324" spans="3:4" x14ac:dyDescent="0.3">
      <c r="C324" s="35"/>
      <c r="D324" s="33"/>
    </row>
    <row r="325" spans="3:4" x14ac:dyDescent="0.3">
      <c r="C325" s="35"/>
      <c r="D325" s="33"/>
    </row>
    <row r="326" spans="3:4" x14ac:dyDescent="0.3">
      <c r="C326" s="35"/>
      <c r="D326" s="33"/>
    </row>
    <row r="327" spans="3:4" x14ac:dyDescent="0.3">
      <c r="C327" s="35"/>
      <c r="D327" s="33"/>
    </row>
    <row r="328" spans="3:4" x14ac:dyDescent="0.3">
      <c r="C328" s="35"/>
      <c r="D328" s="33"/>
    </row>
    <row r="329" spans="3:4" x14ac:dyDescent="0.3">
      <c r="C329" s="35"/>
      <c r="D329" s="33"/>
    </row>
    <row r="330" spans="3:4" x14ac:dyDescent="0.3">
      <c r="C330" s="35"/>
      <c r="D330" s="33"/>
    </row>
    <row r="331" spans="3:4" x14ac:dyDescent="0.3">
      <c r="C331" s="35"/>
      <c r="D331" s="33"/>
    </row>
    <row r="332" spans="3:4" x14ac:dyDescent="0.3">
      <c r="C332" s="35"/>
      <c r="D332" s="33"/>
    </row>
    <row r="333" spans="3:4" x14ac:dyDescent="0.3">
      <c r="C333" s="35"/>
      <c r="D333" s="33"/>
    </row>
    <row r="334" spans="3:4" x14ac:dyDescent="0.3">
      <c r="C334" s="35"/>
      <c r="D334" s="33"/>
    </row>
    <row r="335" spans="3:4" x14ac:dyDescent="0.3">
      <c r="C335" s="35"/>
      <c r="D335" s="33"/>
    </row>
    <row r="336" spans="3:4" x14ac:dyDescent="0.3">
      <c r="C336" s="35"/>
      <c r="D336" s="33"/>
    </row>
    <row r="337" spans="3:4" x14ac:dyDescent="0.3">
      <c r="C337" s="35"/>
      <c r="D337" s="33"/>
    </row>
    <row r="338" spans="3:4" x14ac:dyDescent="0.3">
      <c r="C338" s="35"/>
      <c r="D338" s="33"/>
    </row>
    <row r="339" spans="3:4" x14ac:dyDescent="0.3">
      <c r="C339" s="35"/>
      <c r="D339" s="33"/>
    </row>
    <row r="340" spans="3:4" x14ac:dyDescent="0.3">
      <c r="C340" s="35"/>
      <c r="D340" s="33"/>
    </row>
    <row r="341" spans="3:4" x14ac:dyDescent="0.3">
      <c r="C341" s="35"/>
      <c r="D341" s="33"/>
    </row>
    <row r="342" spans="3:4" x14ac:dyDescent="0.3">
      <c r="C342" s="35"/>
      <c r="D342" s="33"/>
    </row>
    <row r="343" spans="3:4" x14ac:dyDescent="0.3">
      <c r="C343" s="35"/>
      <c r="D343" s="33"/>
    </row>
    <row r="344" spans="3:4" x14ac:dyDescent="0.3">
      <c r="C344" s="35"/>
      <c r="D344" s="33"/>
    </row>
    <row r="345" spans="3:4" x14ac:dyDescent="0.3">
      <c r="C345" s="35"/>
      <c r="D345" s="33"/>
    </row>
    <row r="346" spans="3:4" x14ac:dyDescent="0.3">
      <c r="C346" s="35"/>
      <c r="D346" s="33"/>
    </row>
    <row r="347" spans="3:4" x14ac:dyDescent="0.3">
      <c r="C347" s="35"/>
      <c r="D347" s="33"/>
    </row>
    <row r="348" spans="3:4" x14ac:dyDescent="0.3">
      <c r="C348" s="35"/>
      <c r="D348" s="33"/>
    </row>
    <row r="349" spans="3:4" x14ac:dyDescent="0.3">
      <c r="C349" s="35"/>
      <c r="D349" s="33"/>
    </row>
    <row r="350" spans="3:4" x14ac:dyDescent="0.3">
      <c r="C350" s="35"/>
      <c r="D350" s="33"/>
    </row>
    <row r="351" spans="3:4" x14ac:dyDescent="0.3">
      <c r="C351" s="35"/>
      <c r="D351" s="33"/>
    </row>
    <row r="352" spans="3:4" x14ac:dyDescent="0.3">
      <c r="C352" s="35"/>
      <c r="D352" s="33"/>
    </row>
    <row r="353" spans="3:4" x14ac:dyDescent="0.3">
      <c r="C353" s="35"/>
      <c r="D353" s="33"/>
    </row>
    <row r="354" spans="3:4" x14ac:dyDescent="0.3">
      <c r="C354" s="35"/>
      <c r="D354" s="33"/>
    </row>
    <row r="355" spans="3:4" x14ac:dyDescent="0.3">
      <c r="C355" s="35"/>
      <c r="D355" s="33"/>
    </row>
    <row r="356" spans="3:4" x14ac:dyDescent="0.3">
      <c r="C356" s="35"/>
      <c r="D356" s="33"/>
    </row>
    <row r="357" spans="3:4" x14ac:dyDescent="0.3">
      <c r="C357" s="35"/>
      <c r="D357" s="33"/>
    </row>
    <row r="358" spans="3:4" x14ac:dyDescent="0.3">
      <c r="C358" s="35"/>
      <c r="D358" s="33"/>
    </row>
    <row r="359" spans="3:4" x14ac:dyDescent="0.3">
      <c r="C359" s="35"/>
      <c r="D359" s="33"/>
    </row>
    <row r="360" spans="3:4" x14ac:dyDescent="0.3">
      <c r="C360" s="35"/>
      <c r="D360" s="33"/>
    </row>
    <row r="361" spans="3:4" x14ac:dyDescent="0.3">
      <c r="C361" s="35"/>
      <c r="D361" s="33"/>
    </row>
    <row r="362" spans="3:4" x14ac:dyDescent="0.3">
      <c r="C362" s="35"/>
      <c r="D362" s="33"/>
    </row>
    <row r="363" spans="3:4" x14ac:dyDescent="0.3">
      <c r="C363" s="35"/>
      <c r="D363" s="33"/>
    </row>
    <row r="364" spans="3:4" x14ac:dyDescent="0.3">
      <c r="C364" s="35"/>
      <c r="D364" s="33"/>
    </row>
    <row r="365" spans="3:4" x14ac:dyDescent="0.3">
      <c r="C365" s="35"/>
      <c r="D365" s="33"/>
    </row>
    <row r="366" spans="3:4" x14ac:dyDescent="0.3">
      <c r="C366" s="35"/>
      <c r="D366" s="33"/>
    </row>
    <row r="367" spans="3:4" x14ac:dyDescent="0.3">
      <c r="C367" s="35"/>
      <c r="D367" s="33"/>
    </row>
    <row r="368" spans="3:4" x14ac:dyDescent="0.3">
      <c r="C368" s="35"/>
      <c r="D368" s="33"/>
    </row>
    <row r="369" spans="3:4" x14ac:dyDescent="0.3">
      <c r="C369" s="35"/>
      <c r="D369" s="33"/>
    </row>
    <row r="370" spans="3:4" x14ac:dyDescent="0.3">
      <c r="C370" s="35"/>
      <c r="D370" s="33"/>
    </row>
    <row r="371" spans="3:4" x14ac:dyDescent="0.3">
      <c r="C371" s="35"/>
      <c r="D371" s="33"/>
    </row>
    <row r="372" spans="3:4" x14ac:dyDescent="0.3">
      <c r="C372" s="35"/>
      <c r="D372" s="33"/>
    </row>
    <row r="373" spans="3:4" x14ac:dyDescent="0.3">
      <c r="C373" s="35"/>
      <c r="D373" s="33"/>
    </row>
    <row r="374" spans="3:4" x14ac:dyDescent="0.3">
      <c r="C374" s="35"/>
      <c r="D374" s="33"/>
    </row>
    <row r="375" spans="3:4" x14ac:dyDescent="0.3">
      <c r="C375" s="35"/>
      <c r="D375" s="33"/>
    </row>
    <row r="376" spans="3:4" x14ac:dyDescent="0.3">
      <c r="C376" s="35"/>
      <c r="D376" s="33"/>
    </row>
    <row r="377" spans="3:4" x14ac:dyDescent="0.3">
      <c r="C377" s="35"/>
      <c r="D377" s="33"/>
    </row>
    <row r="378" spans="3:4" x14ac:dyDescent="0.3">
      <c r="C378" s="35"/>
      <c r="D378" s="33"/>
    </row>
    <row r="379" spans="3:4" x14ac:dyDescent="0.3">
      <c r="C379" s="35"/>
      <c r="D379" s="33"/>
    </row>
    <row r="380" spans="3:4" x14ac:dyDescent="0.3">
      <c r="C380" s="35"/>
      <c r="D380" s="33"/>
    </row>
    <row r="381" spans="3:4" x14ac:dyDescent="0.3">
      <c r="C381" s="35"/>
      <c r="D381" s="33"/>
    </row>
    <row r="382" spans="3:4" x14ac:dyDescent="0.3">
      <c r="C382" s="35"/>
      <c r="D382" s="33"/>
    </row>
    <row r="383" spans="3:4" x14ac:dyDescent="0.3">
      <c r="C383" s="35"/>
      <c r="D383" s="33"/>
    </row>
    <row r="384" spans="3:4" x14ac:dyDescent="0.3">
      <c r="C384" s="35"/>
      <c r="D384" s="33"/>
    </row>
    <row r="385" spans="3:4" x14ac:dyDescent="0.3">
      <c r="C385" s="35"/>
      <c r="D385" s="33"/>
    </row>
    <row r="386" spans="3:4" x14ac:dyDescent="0.3">
      <c r="C386" s="35"/>
      <c r="D386" s="33"/>
    </row>
    <row r="387" spans="3:4" x14ac:dyDescent="0.3">
      <c r="C387" s="35"/>
      <c r="D387" s="33"/>
    </row>
    <row r="388" spans="3:4" x14ac:dyDescent="0.3">
      <c r="C388" s="35"/>
      <c r="D388" s="33"/>
    </row>
    <row r="389" spans="3:4" x14ac:dyDescent="0.3">
      <c r="C389" s="35"/>
      <c r="D389" s="33"/>
    </row>
    <row r="390" spans="3:4" x14ac:dyDescent="0.3">
      <c r="C390" s="35"/>
      <c r="D390" s="33"/>
    </row>
    <row r="391" spans="3:4" x14ac:dyDescent="0.3">
      <c r="C391" s="35"/>
      <c r="D391" s="33"/>
    </row>
    <row r="392" spans="3:4" x14ac:dyDescent="0.3">
      <c r="C392" s="35"/>
      <c r="D392" s="33"/>
    </row>
    <row r="393" spans="3:4" x14ac:dyDescent="0.3">
      <c r="C393" s="35"/>
      <c r="D393" s="33"/>
    </row>
    <row r="394" spans="3:4" x14ac:dyDescent="0.3">
      <c r="C394" s="35"/>
      <c r="D394" s="33"/>
    </row>
    <row r="395" spans="3:4" x14ac:dyDescent="0.3">
      <c r="C395" s="35"/>
      <c r="D395" s="33"/>
    </row>
    <row r="396" spans="3:4" x14ac:dyDescent="0.3">
      <c r="C396" s="35"/>
      <c r="D396" s="33"/>
    </row>
    <row r="397" spans="3:4" x14ac:dyDescent="0.3">
      <c r="C397" s="35"/>
      <c r="D397" s="33"/>
    </row>
    <row r="398" spans="3:4" x14ac:dyDescent="0.3">
      <c r="C398" s="35"/>
      <c r="D398" s="33"/>
    </row>
    <row r="399" spans="3:4" x14ac:dyDescent="0.3">
      <c r="C399" s="35"/>
      <c r="D399" s="33"/>
    </row>
    <row r="400" spans="3:4" x14ac:dyDescent="0.3">
      <c r="C400" s="35"/>
      <c r="D400" s="33"/>
    </row>
    <row r="401" spans="3:4" x14ac:dyDescent="0.3">
      <c r="C401" s="35"/>
      <c r="D401" s="33"/>
    </row>
    <row r="402" spans="3:4" x14ac:dyDescent="0.3">
      <c r="C402" s="35"/>
      <c r="D402" s="33"/>
    </row>
    <row r="403" spans="3:4" x14ac:dyDescent="0.3">
      <c r="C403" s="35"/>
      <c r="D403" s="33"/>
    </row>
    <row r="404" spans="3:4" x14ac:dyDescent="0.3">
      <c r="C404" s="35"/>
      <c r="D404" s="33"/>
    </row>
    <row r="405" spans="3:4" x14ac:dyDescent="0.3">
      <c r="C405" s="35"/>
      <c r="D405" s="33"/>
    </row>
    <row r="406" spans="3:4" x14ac:dyDescent="0.3">
      <c r="C406" s="35"/>
      <c r="D406" s="33"/>
    </row>
    <row r="407" spans="3:4" x14ac:dyDescent="0.3">
      <c r="C407" s="35"/>
      <c r="D407" s="33"/>
    </row>
    <row r="408" spans="3:4" x14ac:dyDescent="0.3">
      <c r="C408" s="35"/>
      <c r="D408" s="33"/>
    </row>
    <row r="409" spans="3:4" x14ac:dyDescent="0.3">
      <c r="C409" s="35"/>
      <c r="D409" s="33"/>
    </row>
    <row r="410" spans="3:4" x14ac:dyDescent="0.3">
      <c r="C410" s="35"/>
      <c r="D410" s="33"/>
    </row>
    <row r="411" spans="3:4" x14ac:dyDescent="0.3">
      <c r="C411" s="35"/>
      <c r="D411" s="33"/>
    </row>
    <row r="412" spans="3:4" x14ac:dyDescent="0.3">
      <c r="C412" s="35"/>
      <c r="D412" s="33"/>
    </row>
    <row r="413" spans="3:4" x14ac:dyDescent="0.3">
      <c r="C413" s="35"/>
      <c r="D413" s="33"/>
    </row>
    <row r="414" spans="3:4" x14ac:dyDescent="0.3">
      <c r="C414" s="35"/>
      <c r="D414" s="33"/>
    </row>
    <row r="415" spans="3:4" x14ac:dyDescent="0.3">
      <c r="C415" s="35"/>
      <c r="D415" s="33"/>
    </row>
    <row r="416" spans="3:4" x14ac:dyDescent="0.3">
      <c r="C416" s="35"/>
      <c r="D416" s="33"/>
    </row>
    <row r="417" spans="3:4" x14ac:dyDescent="0.3">
      <c r="C417" s="35"/>
      <c r="D417" s="33"/>
    </row>
    <row r="418" spans="3:4" x14ac:dyDescent="0.3">
      <c r="C418" s="35"/>
      <c r="D418" s="33"/>
    </row>
    <row r="419" spans="3:4" x14ac:dyDescent="0.3">
      <c r="C419" s="35"/>
      <c r="D419" s="33"/>
    </row>
    <row r="420" spans="3:4" x14ac:dyDescent="0.3">
      <c r="C420" s="35"/>
      <c r="D420" s="33"/>
    </row>
    <row r="421" spans="3:4" x14ac:dyDescent="0.3">
      <c r="C421" s="35"/>
      <c r="D421" s="33"/>
    </row>
    <row r="422" spans="3:4" x14ac:dyDescent="0.3">
      <c r="C422" s="35"/>
      <c r="D422" s="33"/>
    </row>
    <row r="423" spans="3:4" x14ac:dyDescent="0.3">
      <c r="C423" s="35"/>
      <c r="D423" s="33"/>
    </row>
    <row r="424" spans="3:4" x14ac:dyDescent="0.3">
      <c r="C424" s="35"/>
      <c r="D424" s="33"/>
    </row>
    <row r="425" spans="3:4" x14ac:dyDescent="0.3">
      <c r="C425" s="35"/>
      <c r="D425" s="33"/>
    </row>
    <row r="426" spans="3:4" x14ac:dyDescent="0.3">
      <c r="C426" s="35"/>
      <c r="D426" s="33"/>
    </row>
    <row r="427" spans="3:4" x14ac:dyDescent="0.3">
      <c r="C427" s="35"/>
      <c r="D427" s="33"/>
    </row>
    <row r="428" spans="3:4" x14ac:dyDescent="0.3">
      <c r="C428" s="35"/>
      <c r="D428" s="33"/>
    </row>
    <row r="429" spans="3:4" x14ac:dyDescent="0.3">
      <c r="C429" s="35"/>
      <c r="D429" s="33"/>
    </row>
    <row r="430" spans="3:4" x14ac:dyDescent="0.3">
      <c r="C430" s="35"/>
      <c r="D430" s="33"/>
    </row>
    <row r="431" spans="3:4" x14ac:dyDescent="0.3">
      <c r="C431" s="35"/>
      <c r="D431" s="33"/>
    </row>
    <row r="432" spans="3:4" x14ac:dyDescent="0.3">
      <c r="C432" s="35"/>
      <c r="D432" s="33"/>
    </row>
    <row r="433" spans="3:4" x14ac:dyDescent="0.3">
      <c r="C433" s="35"/>
      <c r="D433" s="33"/>
    </row>
    <row r="434" spans="3:4" x14ac:dyDescent="0.3">
      <c r="C434" s="35"/>
      <c r="D434" s="33"/>
    </row>
    <row r="435" spans="3:4" x14ac:dyDescent="0.3">
      <c r="C435" s="35"/>
      <c r="D435" s="33"/>
    </row>
    <row r="436" spans="3:4" x14ac:dyDescent="0.3">
      <c r="C436" s="35"/>
      <c r="D436" s="33"/>
    </row>
    <row r="437" spans="3:4" x14ac:dyDescent="0.3">
      <c r="C437" s="35"/>
      <c r="D437" s="33"/>
    </row>
    <row r="438" spans="3:4" x14ac:dyDescent="0.3">
      <c r="C438" s="35"/>
      <c r="D438" s="33"/>
    </row>
    <row r="439" spans="3:4" x14ac:dyDescent="0.3">
      <c r="C439" s="35"/>
      <c r="D439" s="33"/>
    </row>
    <row r="440" spans="3:4" x14ac:dyDescent="0.3">
      <c r="C440" s="35"/>
      <c r="D440" s="33"/>
    </row>
    <row r="441" spans="3:4" x14ac:dyDescent="0.3">
      <c r="C441" s="35"/>
      <c r="D441" s="33"/>
    </row>
    <row r="442" spans="3:4" x14ac:dyDescent="0.3">
      <c r="C442" s="35"/>
      <c r="D442" s="33"/>
    </row>
    <row r="443" spans="3:4" x14ac:dyDescent="0.3">
      <c r="C443" s="35"/>
      <c r="D443" s="33"/>
    </row>
    <row r="444" spans="3:4" x14ac:dyDescent="0.3">
      <c r="C444" s="35"/>
      <c r="D444" s="33"/>
    </row>
    <row r="445" spans="3:4" x14ac:dyDescent="0.3">
      <c r="C445" s="35"/>
      <c r="D445" s="33"/>
    </row>
    <row r="446" spans="3:4" x14ac:dyDescent="0.3">
      <c r="C446" s="35"/>
      <c r="D446" s="33"/>
    </row>
    <row r="447" spans="3:4" x14ac:dyDescent="0.3">
      <c r="C447" s="35"/>
      <c r="D447" s="33"/>
    </row>
    <row r="448" spans="3:4" x14ac:dyDescent="0.3">
      <c r="C448" s="35"/>
      <c r="D448" s="33"/>
    </row>
    <row r="449" spans="3:4" x14ac:dyDescent="0.3">
      <c r="C449" s="35"/>
      <c r="D449" s="33"/>
    </row>
    <row r="450" spans="3:4" x14ac:dyDescent="0.3">
      <c r="C450" s="35"/>
      <c r="D450" s="33"/>
    </row>
    <row r="451" spans="3:4" x14ac:dyDescent="0.3">
      <c r="C451" s="35"/>
      <c r="D451" s="33"/>
    </row>
    <row r="452" spans="3:4" x14ac:dyDescent="0.3">
      <c r="C452" s="35"/>
      <c r="D452" s="33"/>
    </row>
    <row r="453" spans="3:4" x14ac:dyDescent="0.3">
      <c r="C453" s="35"/>
      <c r="D453" s="33"/>
    </row>
    <row r="454" spans="3:4" x14ac:dyDescent="0.3">
      <c r="C454" s="35"/>
      <c r="D454" s="33"/>
    </row>
    <row r="455" spans="3:4" x14ac:dyDescent="0.3">
      <c r="C455" s="35"/>
      <c r="D455" s="33"/>
    </row>
    <row r="456" spans="3:4" x14ac:dyDescent="0.3">
      <c r="C456" s="35"/>
      <c r="D456" s="33"/>
    </row>
    <row r="457" spans="3:4" x14ac:dyDescent="0.3">
      <c r="C457" s="35"/>
      <c r="D457" s="33"/>
    </row>
    <row r="458" spans="3:4" x14ac:dyDescent="0.3">
      <c r="C458" s="35"/>
      <c r="D458" s="33"/>
    </row>
    <row r="459" spans="3:4" x14ac:dyDescent="0.3">
      <c r="C459" s="35"/>
      <c r="D459" s="33"/>
    </row>
    <row r="460" spans="3:4" x14ac:dyDescent="0.3">
      <c r="C460" s="35"/>
      <c r="D460" s="33"/>
    </row>
    <row r="461" spans="3:4" x14ac:dyDescent="0.3">
      <c r="C461" s="35"/>
      <c r="D461" s="33"/>
    </row>
    <row r="462" spans="3:4" x14ac:dyDescent="0.3">
      <c r="C462" s="35"/>
      <c r="D462" s="33"/>
    </row>
    <row r="463" spans="3:4" x14ac:dyDescent="0.3">
      <c r="C463" s="35"/>
      <c r="D463" s="33"/>
    </row>
    <row r="464" spans="3:4" x14ac:dyDescent="0.3">
      <c r="C464" s="35"/>
      <c r="D464" s="33"/>
    </row>
    <row r="465" spans="3:4" x14ac:dyDescent="0.3">
      <c r="C465" s="35"/>
      <c r="D465" s="33"/>
    </row>
    <row r="466" spans="3:4" x14ac:dyDescent="0.3">
      <c r="C466" s="35"/>
      <c r="D466" s="33"/>
    </row>
    <row r="467" spans="3:4" x14ac:dyDescent="0.3">
      <c r="C467" s="35"/>
      <c r="D467" s="33"/>
    </row>
    <row r="468" spans="3:4" x14ac:dyDescent="0.3">
      <c r="C468" s="35"/>
      <c r="D468" s="33"/>
    </row>
    <row r="469" spans="3:4" x14ac:dyDescent="0.3">
      <c r="C469" s="35"/>
      <c r="D469" s="33"/>
    </row>
    <row r="470" spans="3:4" x14ac:dyDescent="0.3">
      <c r="C470" s="35"/>
      <c r="D470" s="33"/>
    </row>
    <row r="471" spans="3:4" x14ac:dyDescent="0.3">
      <c r="C471" s="35"/>
      <c r="D471" s="33"/>
    </row>
    <row r="472" spans="3:4" x14ac:dyDescent="0.3">
      <c r="C472" s="35"/>
      <c r="D472" s="33"/>
    </row>
    <row r="473" spans="3:4" x14ac:dyDescent="0.3">
      <c r="C473" s="35"/>
      <c r="D473" s="33"/>
    </row>
    <row r="474" spans="3:4" x14ac:dyDescent="0.3">
      <c r="C474" s="35"/>
      <c r="D474" s="33"/>
    </row>
    <row r="475" spans="3:4" x14ac:dyDescent="0.3">
      <c r="C475" s="35"/>
      <c r="D475" s="33"/>
    </row>
    <row r="476" spans="3:4" x14ac:dyDescent="0.3">
      <c r="C476" s="35"/>
      <c r="D476" s="33"/>
    </row>
    <row r="477" spans="3:4" x14ac:dyDescent="0.3">
      <c r="C477" s="35"/>
      <c r="D477" s="33"/>
    </row>
    <row r="478" spans="3:4" x14ac:dyDescent="0.3">
      <c r="C478" s="35"/>
      <c r="D478" s="33"/>
    </row>
    <row r="479" spans="3:4" x14ac:dyDescent="0.3">
      <c r="C479" s="35"/>
      <c r="D479" s="33"/>
    </row>
    <row r="480" spans="3:4" x14ac:dyDescent="0.3">
      <c r="C480" s="35"/>
      <c r="D480" s="33"/>
    </row>
    <row r="481" spans="3:4" x14ac:dyDescent="0.3">
      <c r="C481" s="35"/>
      <c r="D481" s="33"/>
    </row>
    <row r="482" spans="3:4" x14ac:dyDescent="0.3">
      <c r="C482" s="35"/>
      <c r="D482" s="33"/>
    </row>
    <row r="483" spans="3:4" x14ac:dyDescent="0.3">
      <c r="C483" s="35"/>
      <c r="D483" s="33"/>
    </row>
    <row r="484" spans="3:4" x14ac:dyDescent="0.3">
      <c r="C484" s="35"/>
      <c r="D484" s="33"/>
    </row>
    <row r="485" spans="3:4" x14ac:dyDescent="0.3">
      <c r="C485" s="35"/>
      <c r="D485" s="33"/>
    </row>
    <row r="486" spans="3:4" x14ac:dyDescent="0.3">
      <c r="C486" s="35"/>
      <c r="D486" s="33"/>
    </row>
    <row r="487" spans="3:4" x14ac:dyDescent="0.3">
      <c r="C487" s="35"/>
      <c r="D487" s="33"/>
    </row>
    <row r="488" spans="3:4" x14ac:dyDescent="0.3">
      <c r="C488" s="35"/>
      <c r="D488" s="33"/>
    </row>
    <row r="489" spans="3:4" x14ac:dyDescent="0.3">
      <c r="C489" s="35"/>
      <c r="D489" s="33"/>
    </row>
    <row r="490" spans="3:4" x14ac:dyDescent="0.3">
      <c r="C490" s="35"/>
      <c r="D490" s="33"/>
    </row>
    <row r="491" spans="3:4" x14ac:dyDescent="0.3">
      <c r="C491" s="35"/>
      <c r="D491" s="33"/>
    </row>
    <row r="492" spans="3:4" x14ac:dyDescent="0.3">
      <c r="C492" s="35"/>
      <c r="D492" s="33"/>
    </row>
    <row r="493" spans="3:4" x14ac:dyDescent="0.3">
      <c r="C493" s="35"/>
      <c r="D493" s="33"/>
    </row>
    <row r="494" spans="3:4" x14ac:dyDescent="0.3">
      <c r="C494" s="35"/>
      <c r="D494" s="33"/>
    </row>
    <row r="495" spans="3:4" x14ac:dyDescent="0.3">
      <c r="C495" s="35"/>
      <c r="D495" s="33"/>
    </row>
    <row r="496" spans="3:4" x14ac:dyDescent="0.3">
      <c r="C496" s="35"/>
      <c r="D496" s="33"/>
    </row>
    <row r="497" spans="3:4" x14ac:dyDescent="0.3">
      <c r="C497" s="35"/>
      <c r="D497" s="33"/>
    </row>
    <row r="498" spans="3:4" x14ac:dyDescent="0.3">
      <c r="C498" s="35"/>
      <c r="D498" s="33"/>
    </row>
    <row r="499" spans="3:4" x14ac:dyDescent="0.3">
      <c r="C499" s="35"/>
      <c r="D499" s="33"/>
    </row>
    <row r="500" spans="3:4" x14ac:dyDescent="0.3">
      <c r="C500" s="35"/>
      <c r="D500" s="33"/>
    </row>
    <row r="501" spans="3:4" x14ac:dyDescent="0.3">
      <c r="C501" s="35"/>
      <c r="D501" s="33"/>
    </row>
    <row r="502" spans="3:4" x14ac:dyDescent="0.3">
      <c r="C502" s="35"/>
      <c r="D502" s="33"/>
    </row>
    <row r="503" spans="3:4" x14ac:dyDescent="0.3">
      <c r="C503" s="35"/>
      <c r="D503" s="33"/>
    </row>
    <row r="504" spans="3:4" x14ac:dyDescent="0.3">
      <c r="C504" s="35"/>
      <c r="D504" s="33"/>
    </row>
    <row r="505" spans="3:4" x14ac:dyDescent="0.3">
      <c r="C505" s="35"/>
      <c r="D505" s="33"/>
    </row>
    <row r="506" spans="3:4" x14ac:dyDescent="0.3">
      <c r="C506" s="35"/>
      <c r="D506" s="33"/>
    </row>
    <row r="507" spans="3:4" x14ac:dyDescent="0.3">
      <c r="C507" s="35"/>
      <c r="D507" s="33"/>
    </row>
    <row r="508" spans="3:4" x14ac:dyDescent="0.3">
      <c r="C508" s="35"/>
      <c r="D508" s="33"/>
    </row>
    <row r="509" spans="3:4" x14ac:dyDescent="0.3">
      <c r="C509" s="35"/>
      <c r="D509" s="33"/>
    </row>
    <row r="510" spans="3:4" x14ac:dyDescent="0.3">
      <c r="C510" s="35"/>
      <c r="D510" s="33"/>
    </row>
    <row r="511" spans="3:4" x14ac:dyDescent="0.3">
      <c r="C511" s="35"/>
      <c r="D511" s="33"/>
    </row>
    <row r="512" spans="3:4" x14ac:dyDescent="0.3">
      <c r="C512" s="35"/>
      <c r="D512" s="33"/>
    </row>
    <row r="513" spans="3:4" x14ac:dyDescent="0.3">
      <c r="C513" s="35"/>
      <c r="D513" s="33"/>
    </row>
    <row r="514" spans="3:4" x14ac:dyDescent="0.3">
      <c r="C514" s="35"/>
      <c r="D514" s="33"/>
    </row>
    <row r="515" spans="3:4" x14ac:dyDescent="0.3">
      <c r="C515" s="35"/>
      <c r="D515" s="33"/>
    </row>
    <row r="516" spans="3:4" x14ac:dyDescent="0.3">
      <c r="C516" s="35"/>
      <c r="D516" s="33"/>
    </row>
    <row r="517" spans="3:4" x14ac:dyDescent="0.3">
      <c r="C517" s="35"/>
      <c r="D517" s="33"/>
    </row>
    <row r="518" spans="3:4" x14ac:dyDescent="0.3">
      <c r="C518" s="35"/>
      <c r="D518" s="33"/>
    </row>
    <row r="519" spans="3:4" x14ac:dyDescent="0.3">
      <c r="C519" s="35"/>
      <c r="D519" s="33"/>
    </row>
    <row r="520" spans="3:4" x14ac:dyDescent="0.3">
      <c r="C520" s="35"/>
      <c r="D520" s="33"/>
    </row>
    <row r="521" spans="3:4" x14ac:dyDescent="0.3">
      <c r="C521" s="35"/>
      <c r="D521" s="33"/>
    </row>
    <row r="522" spans="3:4" x14ac:dyDescent="0.3">
      <c r="C522" s="35"/>
      <c r="D522" s="33"/>
    </row>
    <row r="523" spans="3:4" x14ac:dyDescent="0.3">
      <c r="C523" s="35"/>
      <c r="D523" s="33"/>
    </row>
    <row r="524" spans="3:4" x14ac:dyDescent="0.3">
      <c r="C524" s="35"/>
      <c r="D524" s="33"/>
    </row>
    <row r="525" spans="3:4" x14ac:dyDescent="0.3">
      <c r="C525" s="35"/>
      <c r="D525" s="33"/>
    </row>
    <row r="526" spans="3:4" x14ac:dyDescent="0.3">
      <c r="C526" s="35"/>
      <c r="D526" s="33"/>
    </row>
    <row r="527" spans="3:4" x14ac:dyDescent="0.3">
      <c r="C527" s="35"/>
      <c r="D527" s="33"/>
    </row>
    <row r="528" spans="3:4" x14ac:dyDescent="0.3">
      <c r="C528" s="35"/>
      <c r="D528" s="33"/>
    </row>
    <row r="529" spans="3:4" x14ac:dyDescent="0.3">
      <c r="C529" s="35"/>
      <c r="D529" s="33"/>
    </row>
    <row r="530" spans="3:4" x14ac:dyDescent="0.3">
      <c r="C530" s="35"/>
      <c r="D530" s="33"/>
    </row>
    <row r="531" spans="3:4" x14ac:dyDescent="0.3">
      <c r="C531" s="35"/>
      <c r="D531" s="33"/>
    </row>
    <row r="532" spans="3:4" x14ac:dyDescent="0.3">
      <c r="C532" s="35"/>
      <c r="D532" s="33"/>
    </row>
    <row r="533" spans="3:4" x14ac:dyDescent="0.3">
      <c r="C533" s="35"/>
      <c r="D533" s="33"/>
    </row>
    <row r="534" spans="3:4" x14ac:dyDescent="0.3">
      <c r="C534" s="35"/>
      <c r="D534" s="33"/>
    </row>
    <row r="535" spans="3:4" x14ac:dyDescent="0.3">
      <c r="C535" s="35"/>
      <c r="D535" s="33"/>
    </row>
    <row r="536" spans="3:4" x14ac:dyDescent="0.3">
      <c r="C536" s="35"/>
      <c r="D536" s="33"/>
    </row>
    <row r="537" spans="3:4" x14ac:dyDescent="0.3">
      <c r="C537" s="35"/>
      <c r="D537" s="33"/>
    </row>
    <row r="538" spans="3:4" x14ac:dyDescent="0.3">
      <c r="C538" s="35"/>
      <c r="D538" s="33"/>
    </row>
    <row r="539" spans="3:4" x14ac:dyDescent="0.3">
      <c r="C539" s="35"/>
      <c r="D539" s="33"/>
    </row>
    <row r="540" spans="3:4" x14ac:dyDescent="0.3">
      <c r="C540" s="35"/>
      <c r="D540" s="33"/>
    </row>
    <row r="541" spans="3:4" x14ac:dyDescent="0.3">
      <c r="C541" s="35"/>
      <c r="D541" s="33"/>
    </row>
    <row r="542" spans="3:4" x14ac:dyDescent="0.3">
      <c r="C542" s="35"/>
      <c r="D542" s="33"/>
    </row>
    <row r="543" spans="3:4" x14ac:dyDescent="0.3">
      <c r="C543" s="35"/>
      <c r="D543" s="33"/>
    </row>
    <row r="544" spans="3:4" x14ac:dyDescent="0.3">
      <c r="C544" s="35"/>
      <c r="D544" s="33"/>
    </row>
    <row r="545" spans="3:4" x14ac:dyDescent="0.3">
      <c r="C545" s="35"/>
      <c r="D545" s="33"/>
    </row>
    <row r="546" spans="3:4" x14ac:dyDescent="0.3">
      <c r="C546" s="35"/>
      <c r="D546" s="33"/>
    </row>
    <row r="547" spans="3:4" x14ac:dyDescent="0.3">
      <c r="C547" s="35"/>
      <c r="D547" s="33"/>
    </row>
    <row r="548" spans="3:4" x14ac:dyDescent="0.3">
      <c r="C548" s="35"/>
      <c r="D548" s="33"/>
    </row>
    <row r="549" spans="3:4" x14ac:dyDescent="0.3">
      <c r="C549" s="35"/>
      <c r="D549" s="33"/>
    </row>
    <row r="550" spans="3:4" x14ac:dyDescent="0.3">
      <c r="C550" s="35"/>
      <c r="D550" s="33"/>
    </row>
    <row r="551" spans="3:4" x14ac:dyDescent="0.3">
      <c r="C551" s="35"/>
      <c r="D551" s="33"/>
    </row>
    <row r="552" spans="3:4" x14ac:dyDescent="0.3">
      <c r="C552" s="35"/>
      <c r="D552" s="33"/>
    </row>
    <row r="553" spans="3:4" x14ac:dyDescent="0.3">
      <c r="C553" s="35"/>
      <c r="D553" s="33"/>
    </row>
    <row r="554" spans="3:4" x14ac:dyDescent="0.3">
      <c r="C554" s="35"/>
      <c r="D554" s="33"/>
    </row>
    <row r="555" spans="3:4" x14ac:dyDescent="0.3">
      <c r="C555" s="35"/>
      <c r="D555" s="33"/>
    </row>
    <row r="556" spans="3:4" x14ac:dyDescent="0.3">
      <c r="C556" s="35"/>
      <c r="D556" s="33"/>
    </row>
    <row r="557" spans="3:4" x14ac:dyDescent="0.3">
      <c r="C557" s="35"/>
      <c r="D557" s="33"/>
    </row>
    <row r="558" spans="3:4" x14ac:dyDescent="0.3">
      <c r="C558" s="35"/>
      <c r="D558" s="33"/>
    </row>
    <row r="559" spans="3:4" x14ac:dyDescent="0.3">
      <c r="C559" s="35"/>
      <c r="D559" s="33"/>
    </row>
    <row r="560" spans="3:4" x14ac:dyDescent="0.3">
      <c r="C560" s="35"/>
      <c r="D560" s="33"/>
    </row>
    <row r="561" spans="3:4" x14ac:dyDescent="0.3">
      <c r="C561" s="35"/>
      <c r="D561" s="33"/>
    </row>
    <row r="562" spans="3:4" x14ac:dyDescent="0.3">
      <c r="C562" s="35"/>
      <c r="D562" s="33"/>
    </row>
    <row r="563" spans="3:4" x14ac:dyDescent="0.3">
      <c r="C563" s="35"/>
      <c r="D563" s="33"/>
    </row>
    <row r="564" spans="3:4" x14ac:dyDescent="0.3">
      <c r="C564" s="35"/>
      <c r="D564" s="33"/>
    </row>
    <row r="565" spans="3:4" x14ac:dyDescent="0.3">
      <c r="C565" s="35"/>
      <c r="D565" s="33"/>
    </row>
    <row r="566" spans="3:4" x14ac:dyDescent="0.3">
      <c r="C566" s="35"/>
      <c r="D566" s="33"/>
    </row>
    <row r="567" spans="3:4" x14ac:dyDescent="0.3">
      <c r="C567" s="35"/>
      <c r="D567" s="33"/>
    </row>
    <row r="568" spans="3:4" x14ac:dyDescent="0.3">
      <c r="C568" s="35"/>
      <c r="D568" s="33"/>
    </row>
    <row r="569" spans="3:4" x14ac:dyDescent="0.3">
      <c r="C569" s="35"/>
      <c r="D569" s="33"/>
    </row>
    <row r="570" spans="3:4" x14ac:dyDescent="0.3">
      <c r="C570" s="35"/>
      <c r="D570" s="33"/>
    </row>
    <row r="571" spans="3:4" x14ac:dyDescent="0.3">
      <c r="C571" s="35"/>
      <c r="D571" s="33"/>
    </row>
    <row r="572" spans="3:4" x14ac:dyDescent="0.3">
      <c r="C572" s="35"/>
      <c r="D572" s="33"/>
    </row>
    <row r="573" spans="3:4" x14ac:dyDescent="0.3">
      <c r="C573" s="35"/>
      <c r="D573" s="33"/>
    </row>
    <row r="574" spans="3:4" x14ac:dyDescent="0.3">
      <c r="C574" s="35"/>
      <c r="D574" s="33"/>
    </row>
    <row r="575" spans="3:4" x14ac:dyDescent="0.3">
      <c r="C575" s="35"/>
      <c r="D575" s="33"/>
    </row>
    <row r="576" spans="3:4" x14ac:dyDescent="0.3">
      <c r="C576" s="35"/>
      <c r="D576" s="33"/>
    </row>
    <row r="577" spans="3:4" x14ac:dyDescent="0.3">
      <c r="C577" s="35"/>
      <c r="D577" s="33"/>
    </row>
    <row r="578" spans="3:4" x14ac:dyDescent="0.3">
      <c r="C578" s="35"/>
      <c r="D578" s="33"/>
    </row>
    <row r="579" spans="3:4" x14ac:dyDescent="0.3">
      <c r="C579" s="35"/>
      <c r="D579" s="33"/>
    </row>
    <row r="580" spans="3:4" x14ac:dyDescent="0.3">
      <c r="C580" s="35"/>
      <c r="D580" s="33"/>
    </row>
    <row r="581" spans="3:4" x14ac:dyDescent="0.3">
      <c r="C581" s="35"/>
      <c r="D581" s="33"/>
    </row>
    <row r="582" spans="3:4" x14ac:dyDescent="0.3">
      <c r="C582" s="35"/>
      <c r="D582" s="33"/>
    </row>
    <row r="583" spans="3:4" x14ac:dyDescent="0.3">
      <c r="C583" s="35"/>
      <c r="D583" s="33"/>
    </row>
    <row r="584" spans="3:4" x14ac:dyDescent="0.3">
      <c r="C584" s="35"/>
      <c r="D584" s="33"/>
    </row>
    <row r="585" spans="3:4" x14ac:dyDescent="0.3">
      <c r="C585" s="35"/>
      <c r="D585" s="33"/>
    </row>
    <row r="586" spans="3:4" x14ac:dyDescent="0.3">
      <c r="C586" s="35"/>
      <c r="D586" s="33"/>
    </row>
    <row r="587" spans="3:4" x14ac:dyDescent="0.3">
      <c r="C587" s="35"/>
      <c r="D587" s="33"/>
    </row>
    <row r="588" spans="3:4" x14ac:dyDescent="0.3">
      <c r="C588" s="35"/>
      <c r="D588" s="33"/>
    </row>
    <row r="589" spans="3:4" x14ac:dyDescent="0.3">
      <c r="C589" s="35"/>
      <c r="D589" s="33"/>
    </row>
    <row r="590" spans="3:4" x14ac:dyDescent="0.3">
      <c r="C590" s="35"/>
      <c r="D590" s="33"/>
    </row>
    <row r="591" spans="3:4" x14ac:dyDescent="0.3">
      <c r="C591" s="35"/>
      <c r="D591" s="33"/>
    </row>
    <row r="592" spans="3:4" x14ac:dyDescent="0.3">
      <c r="C592" s="35"/>
      <c r="D592" s="33"/>
    </row>
    <row r="593" spans="3:4" x14ac:dyDescent="0.3">
      <c r="C593" s="35"/>
      <c r="D593" s="33"/>
    </row>
    <row r="594" spans="3:4" x14ac:dyDescent="0.3">
      <c r="C594" s="35"/>
      <c r="D594" s="33"/>
    </row>
    <row r="595" spans="3:4" x14ac:dyDescent="0.3">
      <c r="C595" s="35"/>
      <c r="D595" s="33"/>
    </row>
    <row r="596" spans="3:4" x14ac:dyDescent="0.3">
      <c r="C596" s="35"/>
      <c r="D596" s="33"/>
    </row>
    <row r="597" spans="3:4" x14ac:dyDescent="0.3">
      <c r="C597" s="35"/>
      <c r="D597" s="33"/>
    </row>
    <row r="598" spans="3:4" x14ac:dyDescent="0.3">
      <c r="C598" s="35"/>
      <c r="D598" s="33"/>
    </row>
    <row r="599" spans="3:4" x14ac:dyDescent="0.3">
      <c r="C599" s="35"/>
      <c r="D599" s="33"/>
    </row>
    <row r="600" spans="3:4" x14ac:dyDescent="0.3">
      <c r="C600" s="35"/>
      <c r="D600" s="33"/>
    </row>
    <row r="601" spans="3:4" x14ac:dyDescent="0.3">
      <c r="C601" s="35"/>
      <c r="D601" s="33"/>
    </row>
    <row r="602" spans="3:4" x14ac:dyDescent="0.3">
      <c r="C602" s="35"/>
      <c r="D602" s="33"/>
    </row>
    <row r="603" spans="3:4" x14ac:dyDescent="0.3">
      <c r="C603" s="35"/>
      <c r="D603" s="33"/>
    </row>
    <row r="604" spans="3:4" x14ac:dyDescent="0.3">
      <c r="C604" s="35"/>
      <c r="D604" s="33"/>
    </row>
    <row r="605" spans="3:4" x14ac:dyDescent="0.3">
      <c r="C605" s="35"/>
      <c r="D605" s="33"/>
    </row>
    <row r="606" spans="3:4" x14ac:dyDescent="0.3">
      <c r="C606" s="35"/>
      <c r="D606" s="33"/>
    </row>
    <row r="607" spans="3:4" x14ac:dyDescent="0.3">
      <c r="C607" s="35"/>
      <c r="D607" s="33"/>
    </row>
    <row r="608" spans="3:4" x14ac:dyDescent="0.3">
      <c r="C608" s="35"/>
      <c r="D608" s="33"/>
    </row>
    <row r="609" spans="3:4" x14ac:dyDescent="0.3">
      <c r="C609" s="35"/>
      <c r="D609" s="33"/>
    </row>
    <row r="610" spans="3:4" x14ac:dyDescent="0.3">
      <c r="C610" s="35"/>
      <c r="D610" s="33"/>
    </row>
    <row r="611" spans="3:4" x14ac:dyDescent="0.3">
      <c r="C611" s="35"/>
      <c r="D611" s="33"/>
    </row>
    <row r="612" spans="3:4" x14ac:dyDescent="0.3">
      <c r="C612" s="35"/>
      <c r="D612" s="33"/>
    </row>
    <row r="613" spans="3:4" x14ac:dyDescent="0.3">
      <c r="C613" s="35"/>
      <c r="D613" s="33"/>
    </row>
    <row r="614" spans="3:4" x14ac:dyDescent="0.3">
      <c r="C614" s="35"/>
      <c r="D614" s="33"/>
    </row>
    <row r="615" spans="3:4" x14ac:dyDescent="0.3">
      <c r="C615" s="35"/>
      <c r="D615" s="33"/>
    </row>
    <row r="616" spans="3:4" x14ac:dyDescent="0.3">
      <c r="C616" s="35"/>
      <c r="D616" s="33"/>
    </row>
    <row r="617" spans="3:4" x14ac:dyDescent="0.3">
      <c r="C617" s="35"/>
      <c r="D617" s="33"/>
    </row>
    <row r="618" spans="3:4" x14ac:dyDescent="0.3">
      <c r="C618" s="35"/>
      <c r="D618" s="33"/>
    </row>
    <row r="619" spans="3:4" x14ac:dyDescent="0.3">
      <c r="C619" s="35"/>
      <c r="D619" s="33"/>
    </row>
    <row r="620" spans="3:4" x14ac:dyDescent="0.3">
      <c r="C620" s="35"/>
      <c r="D620" s="33"/>
    </row>
    <row r="621" spans="3:4" x14ac:dyDescent="0.3">
      <c r="C621" s="35"/>
      <c r="D621" s="33"/>
    </row>
    <row r="622" spans="3:4" x14ac:dyDescent="0.3">
      <c r="C622" s="35"/>
      <c r="D622" s="33"/>
    </row>
    <row r="623" spans="3:4" x14ac:dyDescent="0.3">
      <c r="C623" s="35"/>
      <c r="D623" s="33"/>
    </row>
    <row r="624" spans="3:4" x14ac:dyDescent="0.3">
      <c r="C624" s="35"/>
      <c r="D624" s="33"/>
    </row>
    <row r="625" spans="3:4" x14ac:dyDescent="0.3">
      <c r="C625" s="35"/>
      <c r="D625" s="33"/>
    </row>
    <row r="626" spans="3:4" x14ac:dyDescent="0.3">
      <c r="C626" s="35"/>
      <c r="D626" s="33"/>
    </row>
    <row r="627" spans="3:4" x14ac:dyDescent="0.3">
      <c r="C627" s="35"/>
      <c r="D627" s="33"/>
    </row>
    <row r="628" spans="3:4" x14ac:dyDescent="0.3">
      <c r="C628" s="35"/>
      <c r="D628" s="33"/>
    </row>
    <row r="629" spans="3:4" x14ac:dyDescent="0.3">
      <c r="C629" s="35"/>
      <c r="D629" s="33"/>
    </row>
    <row r="630" spans="3:4" x14ac:dyDescent="0.3">
      <c r="C630" s="35"/>
      <c r="D630" s="33"/>
    </row>
    <row r="631" spans="3:4" x14ac:dyDescent="0.3">
      <c r="C631" s="35"/>
      <c r="D631" s="33"/>
    </row>
    <row r="632" spans="3:4" x14ac:dyDescent="0.3">
      <c r="C632" s="35"/>
      <c r="D632" s="33"/>
    </row>
    <row r="633" spans="3:4" x14ac:dyDescent="0.3">
      <c r="C633" s="35"/>
      <c r="D633" s="33"/>
    </row>
    <row r="634" spans="3:4" x14ac:dyDescent="0.3">
      <c r="C634" s="35"/>
      <c r="D634" s="33"/>
    </row>
    <row r="635" spans="3:4" x14ac:dyDescent="0.3">
      <c r="C635" s="35"/>
      <c r="D635" s="33"/>
    </row>
    <row r="636" spans="3:4" x14ac:dyDescent="0.3">
      <c r="C636" s="35"/>
      <c r="D636" s="33"/>
    </row>
    <row r="637" spans="3:4" x14ac:dyDescent="0.3">
      <c r="C637" s="35"/>
      <c r="D637" s="33"/>
    </row>
    <row r="638" spans="3:4" x14ac:dyDescent="0.3">
      <c r="C638" s="35"/>
      <c r="D638" s="33"/>
    </row>
    <row r="639" spans="3:4" x14ac:dyDescent="0.3">
      <c r="C639" s="35"/>
      <c r="D639" s="33"/>
    </row>
    <row r="640" spans="3:4" x14ac:dyDescent="0.3">
      <c r="C640" s="35"/>
      <c r="D640" s="33"/>
    </row>
    <row r="641" spans="3:4" x14ac:dyDescent="0.3">
      <c r="C641" s="35"/>
      <c r="D641" s="33"/>
    </row>
    <row r="642" spans="3:4" x14ac:dyDescent="0.3">
      <c r="C642" s="35"/>
      <c r="D642" s="33"/>
    </row>
    <row r="643" spans="3:4" x14ac:dyDescent="0.3">
      <c r="C643" s="35"/>
      <c r="D643" s="33"/>
    </row>
    <row r="644" spans="3:4" x14ac:dyDescent="0.3">
      <c r="C644" s="35"/>
      <c r="D644" s="33"/>
    </row>
    <row r="645" spans="3:4" x14ac:dyDescent="0.3">
      <c r="C645" s="35"/>
      <c r="D645" s="33"/>
    </row>
    <row r="646" spans="3:4" x14ac:dyDescent="0.3">
      <c r="C646" s="35"/>
      <c r="D646" s="33"/>
    </row>
    <row r="647" spans="3:4" x14ac:dyDescent="0.3">
      <c r="C647" s="35"/>
      <c r="D647" s="33"/>
    </row>
    <row r="648" spans="3:4" x14ac:dyDescent="0.3">
      <c r="C648" s="35"/>
      <c r="D648" s="33"/>
    </row>
    <row r="649" spans="3:4" x14ac:dyDescent="0.3">
      <c r="C649" s="35"/>
      <c r="D649" s="33"/>
    </row>
    <row r="650" spans="3:4" x14ac:dyDescent="0.3">
      <c r="C650" s="35"/>
      <c r="D650" s="33"/>
    </row>
    <row r="651" spans="3:4" x14ac:dyDescent="0.3">
      <c r="C651" s="35"/>
      <c r="D651" s="33"/>
    </row>
    <row r="652" spans="3:4" x14ac:dyDescent="0.3">
      <c r="C652" s="35"/>
      <c r="D652" s="33"/>
    </row>
    <row r="653" spans="3:4" x14ac:dyDescent="0.3">
      <c r="C653" s="35"/>
      <c r="D653" s="33"/>
    </row>
    <row r="654" spans="3:4" x14ac:dyDescent="0.3">
      <c r="C654" s="35"/>
      <c r="D654" s="33"/>
    </row>
    <row r="655" spans="3:4" x14ac:dyDescent="0.3">
      <c r="C655" s="35"/>
      <c r="D655" s="33"/>
    </row>
    <row r="656" spans="3:4" x14ac:dyDescent="0.3">
      <c r="C656" s="35"/>
      <c r="D656" s="33"/>
    </row>
    <row r="657" spans="3:4" x14ac:dyDescent="0.3">
      <c r="C657" s="35"/>
      <c r="D657" s="33"/>
    </row>
    <row r="658" spans="3:4" x14ac:dyDescent="0.3">
      <c r="C658" s="35"/>
      <c r="D658" s="33"/>
    </row>
    <row r="659" spans="3:4" x14ac:dyDescent="0.3">
      <c r="C659" s="35"/>
      <c r="D659" s="33"/>
    </row>
    <row r="660" spans="3:4" x14ac:dyDescent="0.3">
      <c r="C660" s="35"/>
      <c r="D660" s="33"/>
    </row>
    <row r="661" spans="3:4" x14ac:dyDescent="0.3">
      <c r="C661" s="35"/>
      <c r="D661" s="33"/>
    </row>
    <row r="662" spans="3:4" x14ac:dyDescent="0.3">
      <c r="C662" s="35"/>
      <c r="D662" s="33"/>
    </row>
    <row r="663" spans="3:4" x14ac:dyDescent="0.3">
      <c r="C663" s="35"/>
      <c r="D663" s="33"/>
    </row>
    <row r="664" spans="3:4" x14ac:dyDescent="0.3">
      <c r="C664" s="35"/>
      <c r="D664" s="33"/>
    </row>
    <row r="665" spans="3:4" x14ac:dyDescent="0.3">
      <c r="C665" s="35"/>
      <c r="D665" s="33"/>
    </row>
    <row r="666" spans="3:4" x14ac:dyDescent="0.3">
      <c r="C666" s="35"/>
      <c r="D666" s="33"/>
    </row>
    <row r="667" spans="3:4" x14ac:dyDescent="0.3">
      <c r="C667" s="35"/>
      <c r="D667" s="33"/>
    </row>
    <row r="668" spans="3:4" x14ac:dyDescent="0.3">
      <c r="C668" s="35"/>
      <c r="D668" s="33"/>
    </row>
    <row r="669" spans="3:4" x14ac:dyDescent="0.3">
      <c r="C669" s="35"/>
      <c r="D669" s="33"/>
    </row>
    <row r="670" spans="3:4" x14ac:dyDescent="0.3">
      <c r="C670" s="35"/>
      <c r="D670" s="33"/>
    </row>
    <row r="671" spans="3:4" x14ac:dyDescent="0.3">
      <c r="C671" s="35"/>
      <c r="D671" s="33"/>
    </row>
    <row r="672" spans="3:4" x14ac:dyDescent="0.3">
      <c r="C672" s="35"/>
      <c r="D672" s="33"/>
    </row>
    <row r="673" spans="3:4" x14ac:dyDescent="0.3">
      <c r="C673" s="35"/>
      <c r="D673" s="33"/>
    </row>
    <row r="674" spans="3:4" x14ac:dyDescent="0.3">
      <c r="C674" s="35"/>
      <c r="D674" s="33"/>
    </row>
    <row r="675" spans="3:4" x14ac:dyDescent="0.3">
      <c r="C675" s="35"/>
      <c r="D675" s="33"/>
    </row>
    <row r="676" spans="3:4" x14ac:dyDescent="0.3">
      <c r="C676" s="35"/>
      <c r="D676" s="33"/>
    </row>
    <row r="677" spans="3:4" x14ac:dyDescent="0.3">
      <c r="C677" s="35"/>
      <c r="D677" s="33"/>
    </row>
    <row r="678" spans="3:4" x14ac:dyDescent="0.3">
      <c r="C678" s="35"/>
      <c r="D678" s="33"/>
    </row>
    <row r="679" spans="3:4" x14ac:dyDescent="0.3">
      <c r="C679" s="35"/>
      <c r="D679" s="33"/>
    </row>
    <row r="680" spans="3:4" x14ac:dyDescent="0.3">
      <c r="C680" s="35"/>
      <c r="D680" s="33"/>
    </row>
    <row r="681" spans="3:4" x14ac:dyDescent="0.3">
      <c r="C681" s="35"/>
      <c r="D681" s="33"/>
    </row>
    <row r="682" spans="3:4" x14ac:dyDescent="0.3">
      <c r="C682" s="35"/>
      <c r="D682" s="33"/>
    </row>
    <row r="683" spans="3:4" x14ac:dyDescent="0.3">
      <c r="C683" s="35"/>
      <c r="D683" s="33"/>
    </row>
    <row r="684" spans="3:4" x14ac:dyDescent="0.3">
      <c r="C684" s="35"/>
      <c r="D684" s="33"/>
    </row>
    <row r="685" spans="3:4" x14ac:dyDescent="0.3">
      <c r="C685" s="35"/>
      <c r="D685" s="33"/>
    </row>
    <row r="686" spans="3:4" x14ac:dyDescent="0.3">
      <c r="C686" s="35"/>
      <c r="D686" s="33"/>
    </row>
    <row r="687" spans="3:4" x14ac:dyDescent="0.3">
      <c r="C687" s="35"/>
      <c r="D687" s="33"/>
    </row>
    <row r="688" spans="3:4" x14ac:dyDescent="0.3">
      <c r="C688" s="35"/>
      <c r="D688" s="33"/>
    </row>
    <row r="689" spans="3:4" x14ac:dyDescent="0.3">
      <c r="C689" s="35"/>
      <c r="D689" s="33"/>
    </row>
    <row r="690" spans="3:4" x14ac:dyDescent="0.3">
      <c r="C690" s="35"/>
      <c r="D690" s="33"/>
    </row>
    <row r="691" spans="3:4" x14ac:dyDescent="0.3">
      <c r="C691" s="35"/>
      <c r="D691" s="33"/>
    </row>
    <row r="692" spans="3:4" x14ac:dyDescent="0.3">
      <c r="C692" s="35"/>
      <c r="D692" s="33"/>
    </row>
    <row r="693" spans="3:4" x14ac:dyDescent="0.3">
      <c r="C693" s="35"/>
      <c r="D693" s="33"/>
    </row>
    <row r="694" spans="3:4" x14ac:dyDescent="0.3">
      <c r="C694" s="35"/>
      <c r="D694" s="33"/>
    </row>
    <row r="695" spans="3:4" x14ac:dyDescent="0.3">
      <c r="C695" s="35"/>
      <c r="D695" s="33"/>
    </row>
    <row r="696" spans="3:4" x14ac:dyDescent="0.3">
      <c r="C696" s="35"/>
      <c r="D696" s="33"/>
    </row>
    <row r="697" spans="3:4" x14ac:dyDescent="0.3">
      <c r="C697" s="35"/>
      <c r="D697" s="33"/>
    </row>
    <row r="698" spans="3:4" x14ac:dyDescent="0.3">
      <c r="C698" s="35"/>
      <c r="D698" s="33"/>
    </row>
    <row r="699" spans="3:4" x14ac:dyDescent="0.3">
      <c r="C699" s="35"/>
      <c r="D699" s="33"/>
    </row>
    <row r="700" spans="3:4" x14ac:dyDescent="0.3">
      <c r="C700" s="35"/>
      <c r="D700" s="33"/>
    </row>
    <row r="701" spans="3:4" x14ac:dyDescent="0.3">
      <c r="C701" s="35"/>
      <c r="D701" s="33"/>
    </row>
    <row r="702" spans="3:4" x14ac:dyDescent="0.3">
      <c r="C702" s="35"/>
      <c r="D702" s="33"/>
    </row>
    <row r="703" spans="3:4" x14ac:dyDescent="0.3">
      <c r="C703" s="35"/>
      <c r="D703" s="33"/>
    </row>
    <row r="704" spans="3:4" x14ac:dyDescent="0.3">
      <c r="C704" s="35"/>
      <c r="D704" s="33"/>
    </row>
    <row r="705" spans="3:4" x14ac:dyDescent="0.3">
      <c r="C705" s="35"/>
      <c r="D705" s="33"/>
    </row>
    <row r="706" spans="3:4" x14ac:dyDescent="0.3">
      <c r="C706" s="35"/>
      <c r="D706" s="33"/>
    </row>
    <row r="707" spans="3:4" x14ac:dyDescent="0.3">
      <c r="C707" s="35"/>
      <c r="D707" s="33"/>
    </row>
    <row r="708" spans="3:4" x14ac:dyDescent="0.3">
      <c r="C708" s="35"/>
      <c r="D708" s="33"/>
    </row>
    <row r="709" spans="3:4" x14ac:dyDescent="0.3">
      <c r="C709" s="35"/>
      <c r="D709" s="33"/>
    </row>
    <row r="710" spans="3:4" x14ac:dyDescent="0.3">
      <c r="C710" s="35"/>
      <c r="D710" s="33"/>
    </row>
    <row r="711" spans="3:4" x14ac:dyDescent="0.3">
      <c r="C711" s="35"/>
      <c r="D711" s="33"/>
    </row>
    <row r="712" spans="3:4" x14ac:dyDescent="0.3">
      <c r="C712" s="35"/>
      <c r="D712" s="33"/>
    </row>
    <row r="713" spans="3:4" x14ac:dyDescent="0.3">
      <c r="C713" s="35"/>
      <c r="D713" s="33"/>
    </row>
    <row r="714" spans="3:4" x14ac:dyDescent="0.3">
      <c r="C714" s="35"/>
      <c r="D714" s="33"/>
    </row>
    <row r="715" spans="3:4" x14ac:dyDescent="0.3">
      <c r="C715" s="35"/>
      <c r="D715" s="33"/>
    </row>
    <row r="716" spans="3:4" x14ac:dyDescent="0.3">
      <c r="C716" s="35"/>
      <c r="D716" s="33"/>
    </row>
    <row r="717" spans="3:4" x14ac:dyDescent="0.3">
      <c r="C717" s="35"/>
      <c r="D717" s="33"/>
    </row>
    <row r="718" spans="3:4" x14ac:dyDescent="0.3">
      <c r="C718" s="35"/>
      <c r="D718" s="33"/>
    </row>
    <row r="719" spans="3:4" x14ac:dyDescent="0.3">
      <c r="C719" s="35"/>
      <c r="D719" s="33"/>
    </row>
    <row r="720" spans="3:4" x14ac:dyDescent="0.3">
      <c r="C720" s="35"/>
      <c r="D720" s="33"/>
    </row>
    <row r="721" spans="3:4" x14ac:dyDescent="0.3">
      <c r="C721" s="35"/>
      <c r="D721" s="33"/>
    </row>
    <row r="722" spans="3:4" x14ac:dyDescent="0.3">
      <c r="C722" s="35"/>
      <c r="D722" s="33"/>
    </row>
    <row r="723" spans="3:4" x14ac:dyDescent="0.3">
      <c r="C723" s="35"/>
      <c r="D723" s="33"/>
    </row>
    <row r="724" spans="3:4" x14ac:dyDescent="0.3">
      <c r="C724" s="35"/>
      <c r="D724" s="33"/>
    </row>
    <row r="725" spans="3:4" x14ac:dyDescent="0.3">
      <c r="C725" s="35"/>
      <c r="D725" s="33"/>
    </row>
    <row r="726" spans="3:4" x14ac:dyDescent="0.3">
      <c r="C726" s="35"/>
      <c r="D726" s="33"/>
    </row>
    <row r="727" spans="3:4" x14ac:dyDescent="0.3">
      <c r="C727" s="35"/>
      <c r="D727" s="33"/>
    </row>
    <row r="728" spans="3:4" x14ac:dyDescent="0.3">
      <c r="C728" s="35"/>
      <c r="D728" s="33"/>
    </row>
    <row r="729" spans="3:4" x14ac:dyDescent="0.3">
      <c r="C729" s="35"/>
      <c r="D729" s="33"/>
    </row>
    <row r="730" spans="3:4" x14ac:dyDescent="0.3">
      <c r="C730" s="35"/>
      <c r="D730" s="33"/>
    </row>
    <row r="731" spans="3:4" x14ac:dyDescent="0.3">
      <c r="C731" s="35"/>
      <c r="D731" s="33"/>
    </row>
    <row r="732" spans="3:4" x14ac:dyDescent="0.3">
      <c r="C732" s="35"/>
      <c r="D732" s="33"/>
    </row>
    <row r="733" spans="3:4" x14ac:dyDescent="0.3">
      <c r="C733" s="35"/>
      <c r="D733" s="33"/>
    </row>
    <row r="734" spans="3:4" x14ac:dyDescent="0.3">
      <c r="C734" s="35"/>
      <c r="D734" s="33"/>
    </row>
    <row r="735" spans="3:4" x14ac:dyDescent="0.3">
      <c r="C735" s="35"/>
      <c r="D735" s="33"/>
    </row>
    <row r="736" spans="3:4" x14ac:dyDescent="0.3">
      <c r="C736" s="35"/>
      <c r="D736" s="33"/>
    </row>
    <row r="737" spans="3:4" x14ac:dyDescent="0.3">
      <c r="C737" s="35"/>
      <c r="D737" s="33"/>
    </row>
    <row r="738" spans="3:4" x14ac:dyDescent="0.3">
      <c r="C738" s="35"/>
      <c r="D738" s="33"/>
    </row>
    <row r="739" spans="3:4" x14ac:dyDescent="0.3">
      <c r="C739" s="35"/>
      <c r="D739" s="33"/>
    </row>
    <row r="740" spans="3:4" x14ac:dyDescent="0.3">
      <c r="C740" s="35"/>
      <c r="D740" s="33"/>
    </row>
    <row r="741" spans="3:4" x14ac:dyDescent="0.3">
      <c r="C741" s="35"/>
      <c r="D741" s="33"/>
    </row>
    <row r="742" spans="3:4" x14ac:dyDescent="0.3">
      <c r="C742" s="35"/>
      <c r="D742" s="33"/>
    </row>
    <row r="743" spans="3:4" x14ac:dyDescent="0.3">
      <c r="C743" s="35"/>
      <c r="D743" s="33"/>
    </row>
    <row r="744" spans="3:4" x14ac:dyDescent="0.3">
      <c r="C744" s="35"/>
      <c r="D744" s="33"/>
    </row>
    <row r="745" spans="3:4" x14ac:dyDescent="0.3">
      <c r="C745" s="35"/>
      <c r="D745" s="33"/>
    </row>
    <row r="746" spans="3:4" x14ac:dyDescent="0.3">
      <c r="C746" s="35"/>
      <c r="D746" s="33"/>
    </row>
    <row r="747" spans="3:4" x14ac:dyDescent="0.3">
      <c r="C747" s="35"/>
      <c r="D747" s="33"/>
    </row>
    <row r="748" spans="3:4" x14ac:dyDescent="0.3">
      <c r="C748" s="35"/>
      <c r="D748" s="33"/>
    </row>
    <row r="749" spans="3:4" x14ac:dyDescent="0.3">
      <c r="C749" s="35"/>
      <c r="D749" s="33"/>
    </row>
    <row r="750" spans="3:4" x14ac:dyDescent="0.3">
      <c r="C750" s="35"/>
      <c r="D750" s="33"/>
    </row>
    <row r="751" spans="3:4" x14ac:dyDescent="0.3">
      <c r="C751" s="35"/>
      <c r="D751" s="33"/>
    </row>
    <row r="752" spans="3:4" x14ac:dyDescent="0.3">
      <c r="C752" s="35"/>
      <c r="D752" s="33"/>
    </row>
    <row r="753" spans="3:4" x14ac:dyDescent="0.3">
      <c r="C753" s="35"/>
      <c r="D753" s="33"/>
    </row>
    <row r="754" spans="3:4" x14ac:dyDescent="0.3">
      <c r="C754" s="35"/>
      <c r="D754" s="33"/>
    </row>
    <row r="755" spans="3:4" x14ac:dyDescent="0.3">
      <c r="C755" s="35"/>
      <c r="D755" s="33"/>
    </row>
    <row r="756" spans="3:4" x14ac:dyDescent="0.3">
      <c r="C756" s="35"/>
      <c r="D756" s="33"/>
    </row>
    <row r="757" spans="3:4" x14ac:dyDescent="0.3">
      <c r="C757" s="35"/>
      <c r="D757" s="33"/>
    </row>
    <row r="758" spans="3:4" x14ac:dyDescent="0.3">
      <c r="C758" s="35"/>
      <c r="D758" s="33"/>
    </row>
    <row r="759" spans="3:4" x14ac:dyDescent="0.3">
      <c r="C759" s="35"/>
      <c r="D759" s="33"/>
    </row>
    <row r="760" spans="3:4" x14ac:dyDescent="0.3">
      <c r="C760" s="35"/>
      <c r="D760" s="33"/>
    </row>
    <row r="761" spans="3:4" x14ac:dyDescent="0.3">
      <c r="C761" s="35"/>
      <c r="D761" s="33"/>
    </row>
    <row r="762" spans="3:4" x14ac:dyDescent="0.3">
      <c r="C762" s="35"/>
      <c r="D762" s="33"/>
    </row>
    <row r="763" spans="3:4" x14ac:dyDescent="0.3">
      <c r="C763" s="35"/>
      <c r="D763" s="33"/>
    </row>
    <row r="764" spans="3:4" x14ac:dyDescent="0.3">
      <c r="C764" s="35"/>
      <c r="D764" s="33"/>
    </row>
    <row r="765" spans="3:4" x14ac:dyDescent="0.3">
      <c r="C765" s="35"/>
      <c r="D765" s="33"/>
    </row>
    <row r="766" spans="3:4" x14ac:dyDescent="0.3">
      <c r="C766" s="35"/>
      <c r="D766" s="33"/>
    </row>
    <row r="767" spans="3:4" x14ac:dyDescent="0.3">
      <c r="C767" s="35"/>
      <c r="D767" s="33"/>
    </row>
    <row r="768" spans="3:4" x14ac:dyDescent="0.3">
      <c r="C768" s="35"/>
      <c r="D768" s="33"/>
    </row>
    <row r="769" spans="3:4" x14ac:dyDescent="0.3">
      <c r="C769" s="35"/>
      <c r="D769" s="33"/>
    </row>
    <row r="770" spans="3:4" x14ac:dyDescent="0.3">
      <c r="C770" s="35"/>
      <c r="D770" s="33"/>
    </row>
    <row r="771" spans="3:4" x14ac:dyDescent="0.3">
      <c r="C771" s="35"/>
      <c r="D771" s="33"/>
    </row>
    <row r="772" spans="3:4" x14ac:dyDescent="0.3">
      <c r="C772" s="35"/>
      <c r="D772" s="33"/>
    </row>
    <row r="773" spans="3:4" x14ac:dyDescent="0.3">
      <c r="C773" s="35"/>
      <c r="D773" s="33"/>
    </row>
    <row r="774" spans="3:4" x14ac:dyDescent="0.3">
      <c r="C774" s="35"/>
      <c r="D774" s="33"/>
    </row>
    <row r="775" spans="3:4" x14ac:dyDescent="0.3">
      <c r="C775" s="35"/>
      <c r="D775" s="33"/>
    </row>
    <row r="776" spans="3:4" x14ac:dyDescent="0.3">
      <c r="C776" s="35"/>
      <c r="D776" s="33"/>
    </row>
    <row r="777" spans="3:4" x14ac:dyDescent="0.3">
      <c r="C777" s="35"/>
      <c r="D777" s="33"/>
    </row>
    <row r="778" spans="3:4" x14ac:dyDescent="0.3">
      <c r="C778" s="35"/>
      <c r="D778" s="33"/>
    </row>
    <row r="779" spans="3:4" x14ac:dyDescent="0.3">
      <c r="C779" s="35"/>
      <c r="D779" s="33"/>
    </row>
    <row r="780" spans="3:4" x14ac:dyDescent="0.3">
      <c r="C780" s="35"/>
      <c r="D780" s="33"/>
    </row>
    <row r="781" spans="3:4" x14ac:dyDescent="0.3">
      <c r="C781" s="35"/>
      <c r="D781" s="33"/>
    </row>
    <row r="782" spans="3:4" x14ac:dyDescent="0.3">
      <c r="C782" s="35"/>
      <c r="D782" s="33"/>
    </row>
    <row r="783" spans="3:4" x14ac:dyDescent="0.3">
      <c r="C783" s="35"/>
      <c r="D783" s="33"/>
    </row>
    <row r="784" spans="3:4" x14ac:dyDescent="0.3">
      <c r="C784" s="35"/>
      <c r="D784" s="33"/>
    </row>
    <row r="785" spans="3:4" x14ac:dyDescent="0.3">
      <c r="C785" s="35"/>
      <c r="D785" s="33"/>
    </row>
    <row r="786" spans="3:4" x14ac:dyDescent="0.3">
      <c r="C786" s="35"/>
      <c r="D786" s="33"/>
    </row>
    <row r="787" spans="3:4" x14ac:dyDescent="0.3">
      <c r="C787" s="35"/>
      <c r="D787" s="33"/>
    </row>
    <row r="788" spans="3:4" x14ac:dyDescent="0.3">
      <c r="C788" s="35"/>
      <c r="D788" s="33"/>
    </row>
    <row r="789" spans="3:4" x14ac:dyDescent="0.3">
      <c r="C789" s="35"/>
      <c r="D789" s="33"/>
    </row>
    <row r="790" spans="3:4" x14ac:dyDescent="0.3">
      <c r="C790" s="35"/>
      <c r="D790" s="33"/>
    </row>
    <row r="791" spans="3:4" x14ac:dyDescent="0.3">
      <c r="C791" s="35"/>
      <c r="D791" s="33"/>
    </row>
    <row r="792" spans="3:4" x14ac:dyDescent="0.3">
      <c r="C792" s="35"/>
      <c r="D792" s="33"/>
    </row>
    <row r="793" spans="3:4" x14ac:dyDescent="0.3">
      <c r="C793" s="35"/>
      <c r="D793" s="33"/>
    </row>
    <row r="794" spans="3:4" x14ac:dyDescent="0.3">
      <c r="C794" s="35"/>
      <c r="D794" s="33"/>
    </row>
    <row r="795" spans="3:4" x14ac:dyDescent="0.3">
      <c r="C795" s="35"/>
      <c r="D795" s="33"/>
    </row>
    <row r="796" spans="3:4" x14ac:dyDescent="0.3">
      <c r="C796" s="35"/>
      <c r="D796" s="33"/>
    </row>
    <row r="797" spans="3:4" x14ac:dyDescent="0.3">
      <c r="C797" s="35"/>
      <c r="D797" s="33"/>
    </row>
    <row r="798" spans="3:4" x14ac:dyDescent="0.3">
      <c r="C798" s="35"/>
      <c r="D798" s="33"/>
    </row>
    <row r="799" spans="3:4" x14ac:dyDescent="0.3">
      <c r="C799" s="35"/>
      <c r="D799" s="33"/>
    </row>
    <row r="800" spans="3:4" x14ac:dyDescent="0.3">
      <c r="C800" s="35"/>
      <c r="D800" s="33"/>
    </row>
    <row r="801" spans="3:4" x14ac:dyDescent="0.3">
      <c r="C801" s="35"/>
      <c r="D801" s="33"/>
    </row>
    <row r="802" spans="3:4" x14ac:dyDescent="0.3">
      <c r="C802" s="35"/>
      <c r="D802" s="33"/>
    </row>
    <row r="803" spans="3:4" x14ac:dyDescent="0.3">
      <c r="C803" s="35"/>
      <c r="D803" s="33"/>
    </row>
    <row r="804" spans="3:4" x14ac:dyDescent="0.3">
      <c r="C804" s="35"/>
      <c r="D804" s="33"/>
    </row>
    <row r="805" spans="3:4" x14ac:dyDescent="0.3">
      <c r="C805" s="35"/>
      <c r="D805" s="33"/>
    </row>
    <row r="806" spans="3:4" x14ac:dyDescent="0.3">
      <c r="C806" s="35"/>
      <c r="D806" s="33"/>
    </row>
    <row r="807" spans="3:4" x14ac:dyDescent="0.3">
      <c r="C807" s="35"/>
      <c r="D807" s="33"/>
    </row>
    <row r="808" spans="3:4" x14ac:dyDescent="0.3">
      <c r="C808" s="35"/>
      <c r="D808" s="33"/>
    </row>
    <row r="809" spans="3:4" x14ac:dyDescent="0.3">
      <c r="C809" s="35"/>
      <c r="D809" s="33"/>
    </row>
    <row r="810" spans="3:4" x14ac:dyDescent="0.3">
      <c r="C810" s="35"/>
      <c r="D810" s="33"/>
    </row>
    <row r="811" spans="3:4" x14ac:dyDescent="0.3">
      <c r="C811" s="35"/>
      <c r="D811" s="33"/>
    </row>
    <row r="812" spans="3:4" x14ac:dyDescent="0.3">
      <c r="C812" s="35"/>
      <c r="D812" s="33"/>
    </row>
    <row r="813" spans="3:4" x14ac:dyDescent="0.3">
      <c r="C813" s="35"/>
      <c r="D813" s="33"/>
    </row>
    <row r="814" spans="3:4" x14ac:dyDescent="0.3">
      <c r="C814" s="35"/>
      <c r="D814" s="33"/>
    </row>
    <row r="815" spans="3:4" x14ac:dyDescent="0.3">
      <c r="C815" s="35"/>
      <c r="D815" s="33"/>
    </row>
    <row r="816" spans="3:4" x14ac:dyDescent="0.3">
      <c r="C816" s="35"/>
      <c r="D816" s="33"/>
    </row>
    <row r="817" spans="3:4" x14ac:dyDescent="0.3">
      <c r="C817" s="35"/>
      <c r="D817" s="33"/>
    </row>
    <row r="818" spans="3:4" x14ac:dyDescent="0.3">
      <c r="C818" s="35"/>
      <c r="D818" s="33"/>
    </row>
    <row r="819" spans="3:4" x14ac:dyDescent="0.3">
      <c r="C819" s="35"/>
      <c r="D819" s="33"/>
    </row>
    <row r="820" spans="3:4" x14ac:dyDescent="0.3">
      <c r="C820" s="35"/>
      <c r="D820" s="33"/>
    </row>
    <row r="821" spans="3:4" x14ac:dyDescent="0.3">
      <c r="C821" s="35"/>
      <c r="D821" s="33"/>
    </row>
    <row r="822" spans="3:4" x14ac:dyDescent="0.3">
      <c r="C822" s="35"/>
      <c r="D822" s="33"/>
    </row>
    <row r="823" spans="3:4" x14ac:dyDescent="0.3">
      <c r="C823" s="35"/>
      <c r="D823" s="33"/>
    </row>
    <row r="824" spans="3:4" x14ac:dyDescent="0.3">
      <c r="C824" s="35"/>
      <c r="D824" s="33"/>
    </row>
    <row r="825" spans="3:4" x14ac:dyDescent="0.3">
      <c r="C825" s="35"/>
      <c r="D825" s="33"/>
    </row>
    <row r="826" spans="3:4" x14ac:dyDescent="0.3">
      <c r="C826" s="35"/>
      <c r="D826" s="33"/>
    </row>
    <row r="827" spans="3:4" x14ac:dyDescent="0.3">
      <c r="C827" s="35"/>
      <c r="D827" s="33"/>
    </row>
    <row r="828" spans="3:4" x14ac:dyDescent="0.3">
      <c r="C828" s="35"/>
      <c r="D828" s="33"/>
    </row>
    <row r="829" spans="3:4" x14ac:dyDescent="0.3">
      <c r="C829" s="35"/>
      <c r="D829" s="33"/>
    </row>
    <row r="830" spans="3:4" x14ac:dyDescent="0.3">
      <c r="C830" s="35"/>
      <c r="D830" s="33"/>
    </row>
    <row r="831" spans="3:4" x14ac:dyDescent="0.3">
      <c r="C831" s="35"/>
      <c r="D831" s="33"/>
    </row>
    <row r="832" spans="3:4" x14ac:dyDescent="0.3">
      <c r="C832" s="35"/>
      <c r="D832" s="33"/>
    </row>
    <row r="833" spans="3:4" x14ac:dyDescent="0.3">
      <c r="C833" s="35"/>
      <c r="D833" s="33"/>
    </row>
    <row r="834" spans="3:4" x14ac:dyDescent="0.3">
      <c r="C834" s="35"/>
      <c r="D834" s="33"/>
    </row>
    <row r="835" spans="3:4" x14ac:dyDescent="0.3">
      <c r="C835" s="35"/>
      <c r="D835" s="33"/>
    </row>
    <row r="836" spans="3:4" x14ac:dyDescent="0.3">
      <c r="C836" s="35"/>
      <c r="D836" s="33"/>
    </row>
    <row r="837" spans="3:4" x14ac:dyDescent="0.3">
      <c r="C837" s="35"/>
      <c r="D837" s="33"/>
    </row>
    <row r="838" spans="3:4" x14ac:dyDescent="0.3">
      <c r="C838" s="35"/>
      <c r="D838" s="33"/>
    </row>
    <row r="839" spans="3:4" x14ac:dyDescent="0.3">
      <c r="C839" s="35"/>
      <c r="D839" s="33"/>
    </row>
    <row r="840" spans="3:4" x14ac:dyDescent="0.3">
      <c r="C840" s="35"/>
      <c r="D840" s="33"/>
    </row>
    <row r="841" spans="3:4" x14ac:dyDescent="0.3">
      <c r="C841" s="35"/>
      <c r="D841" s="33"/>
    </row>
    <row r="842" spans="3:4" x14ac:dyDescent="0.3">
      <c r="C842" s="35"/>
      <c r="D842" s="33"/>
    </row>
    <row r="843" spans="3:4" x14ac:dyDescent="0.3">
      <c r="C843" s="35"/>
      <c r="D843" s="33"/>
    </row>
    <row r="844" spans="3:4" x14ac:dyDescent="0.3">
      <c r="C844" s="35"/>
      <c r="D844" s="33"/>
    </row>
    <row r="845" spans="3:4" x14ac:dyDescent="0.3">
      <c r="C845" s="35"/>
      <c r="D845" s="33"/>
    </row>
    <row r="846" spans="3:4" x14ac:dyDescent="0.3">
      <c r="C846" s="35"/>
      <c r="D846" s="33"/>
    </row>
    <row r="847" spans="3:4" x14ac:dyDescent="0.3">
      <c r="C847" s="35"/>
      <c r="D847" s="33"/>
    </row>
    <row r="848" spans="3:4" x14ac:dyDescent="0.3">
      <c r="C848" s="35"/>
      <c r="D848" s="33"/>
    </row>
    <row r="849" spans="3:4" x14ac:dyDescent="0.3">
      <c r="C849" s="35"/>
      <c r="D849" s="33"/>
    </row>
    <row r="850" spans="3:4" x14ac:dyDescent="0.3">
      <c r="C850" s="35"/>
      <c r="D850" s="33"/>
    </row>
    <row r="851" spans="3:4" x14ac:dyDescent="0.3">
      <c r="C851" s="35"/>
      <c r="D851" s="33"/>
    </row>
    <row r="852" spans="3:4" x14ac:dyDescent="0.3">
      <c r="C852" s="35"/>
      <c r="D852" s="33"/>
    </row>
    <row r="853" spans="3:4" x14ac:dyDescent="0.3">
      <c r="C853" s="35"/>
      <c r="D853" s="33"/>
    </row>
    <row r="854" spans="3:4" x14ac:dyDescent="0.3">
      <c r="C854" s="35"/>
      <c r="D854" s="33"/>
    </row>
    <row r="855" spans="3:4" x14ac:dyDescent="0.3">
      <c r="C855" s="35"/>
      <c r="D855" s="33"/>
    </row>
    <row r="856" spans="3:4" x14ac:dyDescent="0.3">
      <c r="C856" s="35"/>
      <c r="D856" s="33"/>
    </row>
    <row r="857" spans="3:4" x14ac:dyDescent="0.3">
      <c r="C857" s="35"/>
      <c r="D857" s="33"/>
    </row>
    <row r="858" spans="3:4" x14ac:dyDescent="0.3">
      <c r="C858" s="35"/>
      <c r="D858" s="33"/>
    </row>
    <row r="859" spans="3:4" x14ac:dyDescent="0.3">
      <c r="C859" s="35"/>
      <c r="D859" s="33"/>
    </row>
    <row r="860" spans="3:4" x14ac:dyDescent="0.3">
      <c r="C860" s="35"/>
      <c r="D860" s="33"/>
    </row>
    <row r="861" spans="3:4" x14ac:dyDescent="0.3">
      <c r="C861" s="35"/>
      <c r="D861" s="33"/>
    </row>
    <row r="862" spans="3:4" x14ac:dyDescent="0.3">
      <c r="C862" s="35"/>
      <c r="D862" s="33"/>
    </row>
    <row r="863" spans="3:4" x14ac:dyDescent="0.3">
      <c r="C863" s="35"/>
      <c r="D863" s="33"/>
    </row>
    <row r="864" spans="3:4" x14ac:dyDescent="0.3">
      <c r="C864" s="35"/>
      <c r="D864" s="33"/>
    </row>
    <row r="865" spans="3:4" x14ac:dyDescent="0.3">
      <c r="C865" s="35"/>
      <c r="D865" s="33"/>
    </row>
    <row r="866" spans="3:4" x14ac:dyDescent="0.3">
      <c r="C866" s="35"/>
      <c r="D866" s="33"/>
    </row>
    <row r="867" spans="3:4" x14ac:dyDescent="0.3">
      <c r="C867" s="35"/>
      <c r="D867" s="33"/>
    </row>
    <row r="868" spans="3:4" x14ac:dyDescent="0.3">
      <c r="C868" s="35"/>
      <c r="D868" s="33"/>
    </row>
    <row r="869" spans="3:4" x14ac:dyDescent="0.3">
      <c r="C869" s="35"/>
      <c r="D869" s="33"/>
    </row>
    <row r="870" spans="3:4" x14ac:dyDescent="0.3">
      <c r="C870" s="35"/>
      <c r="D870" s="33"/>
    </row>
    <row r="871" spans="3:4" x14ac:dyDescent="0.3">
      <c r="C871" s="35"/>
      <c r="D871" s="33"/>
    </row>
    <row r="872" spans="3:4" x14ac:dyDescent="0.3">
      <c r="C872" s="35"/>
      <c r="D872" s="33"/>
    </row>
    <row r="873" spans="3:4" x14ac:dyDescent="0.3">
      <c r="C873" s="35"/>
      <c r="D873" s="33"/>
    </row>
    <row r="874" spans="3:4" x14ac:dyDescent="0.3">
      <c r="C874" s="35"/>
      <c r="D874" s="33"/>
    </row>
    <row r="875" spans="3:4" x14ac:dyDescent="0.3">
      <c r="C875" s="35"/>
      <c r="D875" s="33"/>
    </row>
    <row r="876" spans="3:4" x14ac:dyDescent="0.3">
      <c r="C876" s="35"/>
      <c r="D876" s="33"/>
    </row>
    <row r="877" spans="3:4" x14ac:dyDescent="0.3">
      <c r="C877" s="35"/>
      <c r="D877" s="33"/>
    </row>
    <row r="878" spans="3:4" x14ac:dyDescent="0.3">
      <c r="C878" s="35"/>
      <c r="D878" s="33"/>
    </row>
    <row r="879" spans="3:4" x14ac:dyDescent="0.3">
      <c r="C879" s="35"/>
      <c r="D879" s="33"/>
    </row>
    <row r="880" spans="3:4" x14ac:dyDescent="0.3">
      <c r="C880" s="35"/>
      <c r="D880" s="33"/>
    </row>
    <row r="881" spans="3:4" x14ac:dyDescent="0.3">
      <c r="C881" s="35"/>
      <c r="D881" s="33"/>
    </row>
    <row r="882" spans="3:4" x14ac:dyDescent="0.3">
      <c r="C882" s="35"/>
      <c r="D882" s="33"/>
    </row>
    <row r="883" spans="3:4" x14ac:dyDescent="0.3">
      <c r="C883" s="35"/>
      <c r="D883" s="33"/>
    </row>
    <row r="884" spans="3:4" x14ac:dyDescent="0.3">
      <c r="C884" s="35"/>
      <c r="D884" s="33"/>
    </row>
    <row r="885" spans="3:4" x14ac:dyDescent="0.3">
      <c r="C885" s="35"/>
      <c r="D885" s="33"/>
    </row>
    <row r="886" spans="3:4" x14ac:dyDescent="0.3">
      <c r="C886" s="35"/>
      <c r="D886" s="33"/>
    </row>
    <row r="887" spans="3:4" x14ac:dyDescent="0.3">
      <c r="C887" s="35"/>
      <c r="D887" s="33"/>
    </row>
    <row r="888" spans="3:4" x14ac:dyDescent="0.3">
      <c r="C888" s="35"/>
      <c r="D888" s="33"/>
    </row>
    <row r="889" spans="3:4" x14ac:dyDescent="0.3">
      <c r="C889" s="35"/>
      <c r="D889" s="33"/>
    </row>
    <row r="890" spans="3:4" x14ac:dyDescent="0.3">
      <c r="C890" s="35"/>
      <c r="D890" s="33"/>
    </row>
    <row r="891" spans="3:4" x14ac:dyDescent="0.3">
      <c r="C891" s="35"/>
      <c r="D891" s="33"/>
    </row>
    <row r="892" spans="3:4" x14ac:dyDescent="0.3">
      <c r="C892" s="35"/>
      <c r="D892" s="33"/>
    </row>
    <row r="893" spans="3:4" x14ac:dyDescent="0.3">
      <c r="C893" s="35"/>
      <c r="D893" s="33"/>
    </row>
    <row r="894" spans="3:4" x14ac:dyDescent="0.3">
      <c r="C894" s="35"/>
      <c r="D894" s="33"/>
    </row>
    <row r="895" spans="3:4" x14ac:dyDescent="0.3">
      <c r="C895" s="35"/>
      <c r="D895" s="33"/>
    </row>
    <row r="896" spans="3:4" x14ac:dyDescent="0.3">
      <c r="C896" s="35"/>
      <c r="D896" s="33"/>
    </row>
    <row r="897" spans="3:4" x14ac:dyDescent="0.3">
      <c r="C897" s="35"/>
      <c r="D897" s="33"/>
    </row>
    <row r="898" spans="3:4" x14ac:dyDescent="0.3">
      <c r="C898" s="35"/>
      <c r="D898" s="33"/>
    </row>
    <row r="899" spans="3:4" x14ac:dyDescent="0.3">
      <c r="C899" s="35"/>
      <c r="D899" s="33"/>
    </row>
    <row r="900" spans="3:4" x14ac:dyDescent="0.3">
      <c r="C900" s="35"/>
      <c r="D900" s="33"/>
    </row>
    <row r="901" spans="3:4" x14ac:dyDescent="0.3">
      <c r="C901" s="35"/>
      <c r="D901" s="33"/>
    </row>
    <row r="902" spans="3:4" x14ac:dyDescent="0.3">
      <c r="C902" s="35"/>
      <c r="D902" s="33"/>
    </row>
    <row r="903" spans="3:4" x14ac:dyDescent="0.3">
      <c r="C903" s="35"/>
      <c r="D903" s="33"/>
    </row>
    <row r="904" spans="3:4" x14ac:dyDescent="0.3">
      <c r="C904" s="35"/>
      <c r="D904" s="33"/>
    </row>
    <row r="905" spans="3:4" x14ac:dyDescent="0.3">
      <c r="C905" s="35"/>
      <c r="D905" s="33"/>
    </row>
    <row r="906" spans="3:4" x14ac:dyDescent="0.3">
      <c r="C906" s="35"/>
      <c r="D906" s="33"/>
    </row>
    <row r="907" spans="3:4" x14ac:dyDescent="0.3">
      <c r="C907" s="35"/>
      <c r="D907" s="33"/>
    </row>
    <row r="908" spans="3:4" x14ac:dyDescent="0.3">
      <c r="C908" s="35"/>
      <c r="D908" s="33"/>
    </row>
    <row r="909" spans="3:4" x14ac:dyDescent="0.3">
      <c r="C909" s="35"/>
      <c r="D909" s="33"/>
    </row>
    <row r="910" spans="3:4" x14ac:dyDescent="0.3">
      <c r="C910" s="35"/>
      <c r="D910" s="33"/>
    </row>
    <row r="911" spans="3:4" x14ac:dyDescent="0.3">
      <c r="C911" s="35"/>
      <c r="D911" s="33"/>
    </row>
    <row r="912" spans="3:4" x14ac:dyDescent="0.3">
      <c r="C912" s="35"/>
      <c r="D912" s="33"/>
    </row>
    <row r="913" spans="3:4" x14ac:dyDescent="0.3">
      <c r="C913" s="35"/>
      <c r="D913" s="33"/>
    </row>
    <row r="914" spans="3:4" x14ac:dyDescent="0.3">
      <c r="C914" s="35"/>
      <c r="D914" s="33"/>
    </row>
    <row r="915" spans="3:4" x14ac:dyDescent="0.3">
      <c r="C915" s="35"/>
      <c r="D915" s="33"/>
    </row>
    <row r="916" spans="3:4" x14ac:dyDescent="0.3">
      <c r="C916" s="35"/>
      <c r="D916" s="33"/>
    </row>
    <row r="917" spans="3:4" x14ac:dyDescent="0.3">
      <c r="C917" s="35"/>
      <c r="D917" s="33"/>
    </row>
    <row r="918" spans="3:4" x14ac:dyDescent="0.3">
      <c r="C918" s="35"/>
      <c r="D918" s="33"/>
    </row>
    <row r="919" spans="3:4" x14ac:dyDescent="0.3">
      <c r="C919" s="35"/>
      <c r="D919" s="33"/>
    </row>
    <row r="920" spans="3:4" x14ac:dyDescent="0.3">
      <c r="C920" s="35"/>
      <c r="D920" s="33"/>
    </row>
    <row r="921" spans="3:4" x14ac:dyDescent="0.3">
      <c r="C921" s="35"/>
      <c r="D921" s="33"/>
    </row>
    <row r="922" spans="3:4" x14ac:dyDescent="0.3">
      <c r="C922" s="35"/>
      <c r="D922" s="33"/>
    </row>
    <row r="923" spans="3:4" x14ac:dyDescent="0.3">
      <c r="C923" s="35"/>
      <c r="D923" s="33"/>
    </row>
    <row r="924" spans="3:4" x14ac:dyDescent="0.3">
      <c r="C924" s="35"/>
      <c r="D924" s="33"/>
    </row>
    <row r="925" spans="3:4" x14ac:dyDescent="0.3">
      <c r="C925" s="35"/>
      <c r="D925" s="33"/>
    </row>
    <row r="926" spans="3:4" x14ac:dyDescent="0.3">
      <c r="C926" s="35"/>
      <c r="D926" s="33"/>
    </row>
    <row r="927" spans="3:4" x14ac:dyDescent="0.3">
      <c r="C927" s="35"/>
      <c r="D927" s="33"/>
    </row>
    <row r="928" spans="3:4" x14ac:dyDescent="0.3">
      <c r="C928" s="35"/>
      <c r="D928" s="33"/>
    </row>
    <row r="929" spans="3:4" x14ac:dyDescent="0.3">
      <c r="C929" s="35"/>
      <c r="D929" s="33"/>
    </row>
    <row r="930" spans="3:4" x14ac:dyDescent="0.3">
      <c r="C930" s="35"/>
      <c r="D930" s="33"/>
    </row>
    <row r="931" spans="3:4" x14ac:dyDescent="0.3">
      <c r="C931" s="35"/>
      <c r="D931" s="33"/>
    </row>
    <row r="932" spans="3:4" x14ac:dyDescent="0.3">
      <c r="C932" s="35"/>
      <c r="D932" s="33"/>
    </row>
    <row r="933" spans="3:4" x14ac:dyDescent="0.3">
      <c r="C933" s="35"/>
      <c r="D933" s="33"/>
    </row>
    <row r="934" spans="3:4" x14ac:dyDescent="0.3">
      <c r="C934" s="35"/>
      <c r="D934" s="33"/>
    </row>
    <row r="935" spans="3:4" x14ac:dyDescent="0.3">
      <c r="C935" s="35"/>
      <c r="D935" s="33"/>
    </row>
    <row r="936" spans="3:4" x14ac:dyDescent="0.3">
      <c r="C936" s="35"/>
      <c r="D936" s="33"/>
    </row>
    <row r="937" spans="3:4" x14ac:dyDescent="0.3">
      <c r="C937" s="35"/>
      <c r="D937" s="33"/>
    </row>
    <row r="938" spans="3:4" x14ac:dyDescent="0.3">
      <c r="C938" s="35"/>
      <c r="D938" s="33"/>
    </row>
    <row r="939" spans="3:4" x14ac:dyDescent="0.3">
      <c r="C939" s="35"/>
      <c r="D939" s="33"/>
    </row>
    <row r="940" spans="3:4" x14ac:dyDescent="0.3">
      <c r="C940" s="35"/>
      <c r="D940" s="33"/>
    </row>
    <row r="941" spans="3:4" x14ac:dyDescent="0.3">
      <c r="C941" s="35"/>
      <c r="D941" s="33"/>
    </row>
    <row r="942" spans="3:4" x14ac:dyDescent="0.3">
      <c r="C942" s="35"/>
      <c r="D942" s="33"/>
    </row>
    <row r="943" spans="3:4" x14ac:dyDescent="0.3">
      <c r="C943" s="35"/>
      <c r="D943" s="33"/>
    </row>
    <row r="944" spans="3:4" x14ac:dyDescent="0.3">
      <c r="C944" s="35"/>
      <c r="D944" s="33"/>
    </row>
    <row r="945" spans="3:4" x14ac:dyDescent="0.3">
      <c r="C945" s="35"/>
      <c r="D945" s="33"/>
    </row>
    <row r="946" spans="3:4" x14ac:dyDescent="0.3">
      <c r="C946" s="35"/>
      <c r="D946" s="33"/>
    </row>
    <row r="947" spans="3:4" x14ac:dyDescent="0.3">
      <c r="C947" s="35"/>
      <c r="D947" s="33"/>
    </row>
    <row r="948" spans="3:4" x14ac:dyDescent="0.3">
      <c r="C948" s="35"/>
      <c r="D948" s="33"/>
    </row>
    <row r="949" spans="3:4" x14ac:dyDescent="0.3">
      <c r="C949" s="35"/>
      <c r="D949" s="33"/>
    </row>
    <row r="950" spans="3:4" x14ac:dyDescent="0.3">
      <c r="C950" s="35"/>
      <c r="D950" s="33"/>
    </row>
    <row r="951" spans="3:4" x14ac:dyDescent="0.3">
      <c r="C951" s="35"/>
      <c r="D951" s="33"/>
    </row>
    <row r="952" spans="3:4" x14ac:dyDescent="0.3">
      <c r="C952" s="35"/>
      <c r="D952" s="33"/>
    </row>
    <row r="953" spans="3:4" x14ac:dyDescent="0.3">
      <c r="C953" s="35"/>
      <c r="D953" s="33"/>
    </row>
    <row r="954" spans="3:4" x14ac:dyDescent="0.3">
      <c r="C954" s="35"/>
      <c r="D954" s="33"/>
    </row>
    <row r="955" spans="3:4" x14ac:dyDescent="0.3">
      <c r="C955" s="35"/>
      <c r="D955" s="33"/>
    </row>
    <row r="956" spans="3:4" x14ac:dyDescent="0.3">
      <c r="C956" s="35"/>
      <c r="D956" s="33"/>
    </row>
    <row r="957" spans="3:4" x14ac:dyDescent="0.3">
      <c r="C957" s="35"/>
      <c r="D957" s="33"/>
    </row>
    <row r="958" spans="3:4" x14ac:dyDescent="0.3">
      <c r="C958" s="35"/>
      <c r="D958" s="33"/>
    </row>
    <row r="959" spans="3:4" x14ac:dyDescent="0.3">
      <c r="C959" s="35"/>
      <c r="D959" s="33"/>
    </row>
    <row r="960" spans="3:4" x14ac:dyDescent="0.3">
      <c r="C960" s="35"/>
      <c r="D960" s="33"/>
    </row>
    <row r="961" spans="3:4" x14ac:dyDescent="0.3">
      <c r="C961" s="35"/>
      <c r="D961" s="33"/>
    </row>
    <row r="962" spans="3:4" x14ac:dyDescent="0.3">
      <c r="C962" s="35"/>
      <c r="D962" s="33"/>
    </row>
    <row r="963" spans="3:4" x14ac:dyDescent="0.3">
      <c r="C963" s="35"/>
      <c r="D963" s="33"/>
    </row>
    <row r="964" spans="3:4" x14ac:dyDescent="0.3">
      <c r="C964" s="35"/>
      <c r="D964" s="33"/>
    </row>
    <row r="965" spans="3:4" x14ac:dyDescent="0.3">
      <c r="C965" s="35"/>
      <c r="D965" s="33"/>
    </row>
    <row r="966" spans="3:4" x14ac:dyDescent="0.3">
      <c r="C966" s="35"/>
      <c r="D966" s="33"/>
    </row>
    <row r="967" spans="3:4" x14ac:dyDescent="0.3">
      <c r="C967" s="35"/>
      <c r="D967" s="33"/>
    </row>
    <row r="968" spans="3:4" x14ac:dyDescent="0.3">
      <c r="C968" s="35"/>
      <c r="D968" s="33"/>
    </row>
    <row r="969" spans="3:4" x14ac:dyDescent="0.3">
      <c r="C969" s="35"/>
      <c r="D969" s="33"/>
    </row>
    <row r="970" spans="3:4" x14ac:dyDescent="0.3">
      <c r="C970" s="35"/>
      <c r="D970" s="33"/>
    </row>
    <row r="971" spans="3:4" x14ac:dyDescent="0.3">
      <c r="C971" s="35"/>
      <c r="D971" s="33"/>
    </row>
    <row r="972" spans="3:4" x14ac:dyDescent="0.3">
      <c r="C972" s="35"/>
      <c r="D972" s="33"/>
    </row>
    <row r="973" spans="3:4" x14ac:dyDescent="0.3">
      <c r="C973" s="35"/>
      <c r="D973" s="33"/>
    </row>
    <row r="974" spans="3:4" x14ac:dyDescent="0.3">
      <c r="C974" s="35"/>
      <c r="D974" s="33"/>
    </row>
    <row r="975" spans="3:4" x14ac:dyDescent="0.3">
      <c r="C975" s="35"/>
      <c r="D975" s="33"/>
    </row>
    <row r="976" spans="3:4" x14ac:dyDescent="0.3">
      <c r="C976" s="35"/>
      <c r="D976" s="33"/>
    </row>
    <row r="977" spans="3:4" x14ac:dyDescent="0.3">
      <c r="C977" s="35"/>
      <c r="D977" s="33"/>
    </row>
    <row r="978" spans="3:4" x14ac:dyDescent="0.3">
      <c r="C978" s="35"/>
      <c r="D978" s="33"/>
    </row>
    <row r="979" spans="3:4" x14ac:dyDescent="0.3">
      <c r="C979" s="35"/>
      <c r="D979" s="33"/>
    </row>
    <row r="980" spans="3:4" x14ac:dyDescent="0.3">
      <c r="C980" s="35"/>
      <c r="D980" s="33"/>
    </row>
    <row r="981" spans="3:4" x14ac:dyDescent="0.3">
      <c r="C981" s="35"/>
      <c r="D981" s="33"/>
    </row>
    <row r="982" spans="3:4" x14ac:dyDescent="0.3">
      <c r="C982" s="35"/>
      <c r="D982" s="33"/>
    </row>
    <row r="983" spans="3:4" x14ac:dyDescent="0.3">
      <c r="C983" s="35"/>
      <c r="D983" s="33"/>
    </row>
    <row r="984" spans="3:4" x14ac:dyDescent="0.3">
      <c r="C984" s="35"/>
      <c r="D984" s="33"/>
    </row>
    <row r="985" spans="3:4" x14ac:dyDescent="0.3">
      <c r="C985" s="35"/>
      <c r="D985" s="33"/>
    </row>
    <row r="986" spans="3:4" x14ac:dyDescent="0.3">
      <c r="C986" s="35"/>
      <c r="D986" s="33"/>
    </row>
    <row r="987" spans="3:4" x14ac:dyDescent="0.3">
      <c r="C987" s="35"/>
      <c r="D987" s="33"/>
    </row>
    <row r="988" spans="3:4" x14ac:dyDescent="0.3">
      <c r="C988" s="35"/>
      <c r="D988" s="33"/>
    </row>
    <row r="989" spans="3:4" x14ac:dyDescent="0.3">
      <c r="C989" s="35"/>
      <c r="D989" s="33"/>
    </row>
    <row r="990" spans="3:4" x14ac:dyDescent="0.3">
      <c r="C990" s="35"/>
      <c r="D990" s="33"/>
    </row>
    <row r="991" spans="3:4" x14ac:dyDescent="0.3">
      <c r="C991" s="35"/>
      <c r="D991" s="33"/>
    </row>
    <row r="992" spans="3:4" x14ac:dyDescent="0.3">
      <c r="C992" s="35"/>
      <c r="D992" s="33"/>
    </row>
    <row r="993" spans="3:4" x14ac:dyDescent="0.3">
      <c r="C993" s="35"/>
      <c r="D993" s="33"/>
    </row>
    <row r="994" spans="3:4" x14ac:dyDescent="0.3">
      <c r="C994" s="35"/>
      <c r="D994" s="33"/>
    </row>
    <row r="995" spans="3:4" x14ac:dyDescent="0.3">
      <c r="C995" s="35"/>
      <c r="D995" s="33"/>
    </row>
    <row r="996" spans="3:4" x14ac:dyDescent="0.3">
      <c r="C996" s="35"/>
      <c r="D996" s="33"/>
    </row>
    <row r="997" spans="3:4" x14ac:dyDescent="0.3">
      <c r="C997" s="35"/>
      <c r="D997" s="33"/>
    </row>
    <row r="998" spans="3:4" x14ac:dyDescent="0.3">
      <c r="C998" s="35"/>
      <c r="D998" s="33"/>
    </row>
    <row r="999" spans="3:4" x14ac:dyDescent="0.3">
      <c r="C999" s="35"/>
      <c r="D999" s="33"/>
    </row>
    <row r="1000" spans="3:4" x14ac:dyDescent="0.3">
      <c r="C1000" s="35"/>
      <c r="D1000" s="33"/>
    </row>
    <row r="1001" spans="3:4" x14ac:dyDescent="0.3">
      <c r="C1001" s="35"/>
      <c r="D1001" s="33"/>
    </row>
    <row r="1002" spans="3:4" x14ac:dyDescent="0.3">
      <c r="C1002" s="35"/>
      <c r="D1002" s="33"/>
    </row>
    <row r="1003" spans="3:4" x14ac:dyDescent="0.3">
      <c r="C1003" s="35"/>
      <c r="D1003" s="33"/>
    </row>
    <row r="1004" spans="3:4" x14ac:dyDescent="0.3">
      <c r="C1004" s="35"/>
      <c r="D1004" s="33"/>
    </row>
    <row r="1005" spans="3:4" x14ac:dyDescent="0.3">
      <c r="C1005" s="35"/>
      <c r="D1005" s="33"/>
    </row>
    <row r="1006" spans="3:4" x14ac:dyDescent="0.3">
      <c r="C1006" s="35"/>
      <c r="D1006" s="33"/>
    </row>
    <row r="1007" spans="3:4" x14ac:dyDescent="0.3">
      <c r="C1007" s="35"/>
      <c r="D1007" s="33"/>
    </row>
    <row r="1008" spans="3:4" x14ac:dyDescent="0.3">
      <c r="C1008" s="35"/>
      <c r="D1008" s="33"/>
    </row>
    <row r="1009" spans="3:4" x14ac:dyDescent="0.3">
      <c r="C1009" s="35"/>
      <c r="D1009" s="33"/>
    </row>
    <row r="1010" spans="3:4" x14ac:dyDescent="0.3">
      <c r="C1010" s="35"/>
      <c r="D1010" s="33"/>
    </row>
    <row r="1011" spans="3:4" x14ac:dyDescent="0.3">
      <c r="C1011" s="35"/>
      <c r="D1011" s="33"/>
    </row>
    <row r="1012" spans="3:4" x14ac:dyDescent="0.3">
      <c r="C1012" s="35"/>
      <c r="D1012" s="33"/>
    </row>
    <row r="1013" spans="3:4" x14ac:dyDescent="0.3">
      <c r="C1013" s="35"/>
      <c r="D1013" s="33"/>
    </row>
    <row r="1014" spans="3:4" x14ac:dyDescent="0.3">
      <c r="C1014" s="35"/>
      <c r="D1014" s="33"/>
    </row>
    <row r="1015" spans="3:4" x14ac:dyDescent="0.3">
      <c r="C1015" s="35"/>
      <c r="D1015" s="33"/>
    </row>
    <row r="1016" spans="3:4" x14ac:dyDescent="0.3">
      <c r="C1016" s="35"/>
      <c r="D1016" s="33"/>
    </row>
    <row r="1017" spans="3:4" x14ac:dyDescent="0.3">
      <c r="C1017" s="35"/>
      <c r="D1017" s="33"/>
    </row>
    <row r="1018" spans="3:4" x14ac:dyDescent="0.3">
      <c r="C1018" s="35"/>
      <c r="D1018" s="33"/>
    </row>
    <row r="1019" spans="3:4" x14ac:dyDescent="0.3">
      <c r="C1019" s="35"/>
      <c r="D1019" s="33"/>
    </row>
    <row r="1020" spans="3:4" x14ac:dyDescent="0.3">
      <c r="C1020" s="35"/>
      <c r="D1020" s="33"/>
    </row>
    <row r="1021" spans="3:4" x14ac:dyDescent="0.3">
      <c r="C1021" s="35"/>
      <c r="D1021" s="33"/>
    </row>
    <row r="1022" spans="3:4" x14ac:dyDescent="0.3">
      <c r="C1022" s="35"/>
      <c r="D1022" s="33"/>
    </row>
    <row r="1023" spans="3:4" x14ac:dyDescent="0.3">
      <c r="C1023" s="35"/>
      <c r="D1023" s="33"/>
    </row>
    <row r="1024" spans="3:4" x14ac:dyDescent="0.3">
      <c r="C1024" s="35"/>
      <c r="D1024" s="33"/>
    </row>
    <row r="1025" spans="3:4" x14ac:dyDescent="0.3">
      <c r="C1025" s="35"/>
      <c r="D1025" s="33"/>
    </row>
    <row r="1026" spans="3:4" x14ac:dyDescent="0.3">
      <c r="C1026" s="35"/>
      <c r="D1026" s="33"/>
    </row>
    <row r="1027" spans="3:4" x14ac:dyDescent="0.3">
      <c r="C1027" s="35"/>
      <c r="D1027" s="33"/>
    </row>
    <row r="1028" spans="3:4" x14ac:dyDescent="0.3">
      <c r="C1028" s="35"/>
      <c r="D1028" s="33"/>
    </row>
    <row r="1029" spans="3:4" x14ac:dyDescent="0.3">
      <c r="C1029" s="35"/>
      <c r="D1029" s="33"/>
    </row>
    <row r="1030" spans="3:4" x14ac:dyDescent="0.3">
      <c r="C1030" s="35"/>
      <c r="D1030" s="33"/>
    </row>
    <row r="1031" spans="3:4" x14ac:dyDescent="0.3">
      <c r="C1031" s="35"/>
      <c r="D1031" s="33"/>
    </row>
    <row r="1032" spans="3:4" x14ac:dyDescent="0.3">
      <c r="C1032" s="35"/>
      <c r="D1032" s="33"/>
    </row>
    <row r="1033" spans="3:4" x14ac:dyDescent="0.3">
      <c r="C1033" s="35"/>
      <c r="D1033" s="33"/>
    </row>
    <row r="1034" spans="3:4" x14ac:dyDescent="0.3">
      <c r="C1034" s="35"/>
      <c r="D1034" s="33"/>
    </row>
    <row r="1035" spans="3:4" x14ac:dyDescent="0.3">
      <c r="C1035" s="35"/>
      <c r="D1035" s="33"/>
    </row>
    <row r="1036" spans="3:4" x14ac:dyDescent="0.3">
      <c r="C1036" s="35"/>
      <c r="D1036" s="33"/>
    </row>
    <row r="1037" spans="3:4" x14ac:dyDescent="0.3">
      <c r="C1037" s="35"/>
      <c r="D1037" s="33"/>
    </row>
    <row r="1038" spans="3:4" x14ac:dyDescent="0.3">
      <c r="C1038" s="35"/>
      <c r="D1038" s="33"/>
    </row>
    <row r="1039" spans="3:4" x14ac:dyDescent="0.3">
      <c r="C1039" s="35"/>
      <c r="D1039" s="33"/>
    </row>
    <row r="1040" spans="3:4" x14ac:dyDescent="0.3">
      <c r="C1040" s="35"/>
      <c r="D1040" s="33"/>
    </row>
    <row r="1041" spans="3:4" x14ac:dyDescent="0.3">
      <c r="C1041" s="35"/>
      <c r="D1041" s="33"/>
    </row>
    <row r="1042" spans="3:4" x14ac:dyDescent="0.3">
      <c r="C1042" s="35"/>
      <c r="D1042" s="33"/>
    </row>
    <row r="1043" spans="3:4" x14ac:dyDescent="0.3">
      <c r="C1043" s="35"/>
      <c r="D1043" s="33"/>
    </row>
    <row r="1044" spans="3:4" x14ac:dyDescent="0.3">
      <c r="C1044" s="35"/>
      <c r="D1044" s="33"/>
    </row>
    <row r="1045" spans="3:4" x14ac:dyDescent="0.3">
      <c r="C1045" s="35"/>
      <c r="D1045" s="33"/>
    </row>
    <row r="1046" spans="3:4" x14ac:dyDescent="0.3">
      <c r="C1046" s="35"/>
      <c r="D1046" s="33"/>
    </row>
    <row r="1047" spans="3:4" x14ac:dyDescent="0.3">
      <c r="C1047" s="35"/>
      <c r="D1047" s="33"/>
    </row>
    <row r="1048" spans="3:4" x14ac:dyDescent="0.3">
      <c r="C1048" s="35"/>
      <c r="D1048" s="33"/>
    </row>
    <row r="1049" spans="3:4" x14ac:dyDescent="0.3">
      <c r="C1049" s="35"/>
      <c r="D1049" s="33"/>
    </row>
    <row r="1050" spans="3:4" x14ac:dyDescent="0.3">
      <c r="C1050" s="35"/>
      <c r="D1050" s="33"/>
    </row>
    <row r="1051" spans="3:4" x14ac:dyDescent="0.3">
      <c r="C1051" s="35"/>
      <c r="D1051" s="33"/>
    </row>
    <row r="1052" spans="3:4" x14ac:dyDescent="0.3">
      <c r="C1052" s="35"/>
      <c r="D1052" s="33"/>
    </row>
    <row r="1053" spans="3:4" x14ac:dyDescent="0.3">
      <c r="C1053" s="35"/>
      <c r="D1053" s="33"/>
    </row>
    <row r="1054" spans="3:4" x14ac:dyDescent="0.3">
      <c r="C1054" s="35"/>
      <c r="D1054" s="33"/>
    </row>
    <row r="1055" spans="3:4" x14ac:dyDescent="0.3">
      <c r="C1055" s="35"/>
      <c r="D1055" s="33"/>
    </row>
    <row r="1056" spans="3:4" x14ac:dyDescent="0.3">
      <c r="C1056" s="35"/>
      <c r="D1056" s="33"/>
    </row>
    <row r="1057" spans="3:4" x14ac:dyDescent="0.3">
      <c r="C1057" s="35"/>
      <c r="D1057" s="33"/>
    </row>
    <row r="1058" spans="3:4" x14ac:dyDescent="0.3">
      <c r="C1058" s="35"/>
      <c r="D1058" s="33"/>
    </row>
    <row r="1059" spans="3:4" x14ac:dyDescent="0.3">
      <c r="C1059" s="35"/>
      <c r="D1059" s="33"/>
    </row>
    <row r="1060" spans="3:4" x14ac:dyDescent="0.3">
      <c r="C1060" s="35"/>
      <c r="D1060" s="33"/>
    </row>
    <row r="1061" spans="3:4" x14ac:dyDescent="0.3">
      <c r="C1061" s="35"/>
      <c r="D1061" s="33"/>
    </row>
    <row r="1062" spans="3:4" x14ac:dyDescent="0.3">
      <c r="C1062" s="35"/>
      <c r="D1062" s="33"/>
    </row>
    <row r="1063" spans="3:4" x14ac:dyDescent="0.3">
      <c r="C1063" s="35"/>
      <c r="D1063" s="33"/>
    </row>
    <row r="1064" spans="3:4" x14ac:dyDescent="0.3">
      <c r="C1064" s="35"/>
      <c r="D1064" s="33"/>
    </row>
    <row r="1065" spans="3:4" x14ac:dyDescent="0.3">
      <c r="C1065" s="35"/>
      <c r="D1065" s="33"/>
    </row>
    <row r="1066" spans="3:4" x14ac:dyDescent="0.3">
      <c r="C1066" s="35"/>
      <c r="D1066" s="33"/>
    </row>
    <row r="1067" spans="3:4" x14ac:dyDescent="0.3">
      <c r="C1067" s="35"/>
      <c r="D1067" s="33"/>
    </row>
    <row r="1068" spans="3:4" x14ac:dyDescent="0.3">
      <c r="C1068" s="35"/>
      <c r="D1068" s="33"/>
    </row>
    <row r="1069" spans="3:4" x14ac:dyDescent="0.3">
      <c r="C1069" s="35"/>
      <c r="D1069" s="33"/>
    </row>
    <row r="1070" spans="3:4" x14ac:dyDescent="0.3">
      <c r="C1070" s="35"/>
      <c r="D1070" s="33"/>
    </row>
    <row r="1071" spans="3:4" x14ac:dyDescent="0.3">
      <c r="C1071" s="35"/>
      <c r="D1071" s="33"/>
    </row>
    <row r="1072" spans="3:4" x14ac:dyDescent="0.3">
      <c r="C1072" s="35"/>
      <c r="D1072" s="33"/>
    </row>
    <row r="1073" spans="3:4" x14ac:dyDescent="0.3">
      <c r="C1073" s="35"/>
      <c r="D1073" s="33"/>
    </row>
    <row r="1074" spans="3:4" x14ac:dyDescent="0.3">
      <c r="C1074" s="35"/>
      <c r="D1074" s="33"/>
    </row>
    <row r="1075" spans="3:4" x14ac:dyDescent="0.3">
      <c r="C1075" s="35"/>
      <c r="D1075" s="33"/>
    </row>
    <row r="1076" spans="3:4" x14ac:dyDescent="0.3">
      <c r="C1076" s="35"/>
      <c r="D1076" s="33"/>
    </row>
    <row r="1077" spans="3:4" x14ac:dyDescent="0.3">
      <c r="C1077" s="35"/>
      <c r="D1077" s="33"/>
    </row>
    <row r="1078" spans="3:4" x14ac:dyDescent="0.3">
      <c r="C1078" s="35"/>
      <c r="D1078" s="33"/>
    </row>
    <row r="1079" spans="3:4" x14ac:dyDescent="0.3">
      <c r="C1079" s="35"/>
      <c r="D1079" s="33"/>
    </row>
    <row r="1080" spans="3:4" x14ac:dyDescent="0.3">
      <c r="C1080" s="35"/>
      <c r="D1080" s="33"/>
    </row>
    <row r="1081" spans="3:4" x14ac:dyDescent="0.3">
      <c r="C1081" s="35"/>
      <c r="D1081" s="33"/>
    </row>
    <row r="1082" spans="3:4" x14ac:dyDescent="0.3">
      <c r="C1082" s="35"/>
      <c r="D1082" s="33"/>
    </row>
    <row r="1083" spans="3:4" x14ac:dyDescent="0.3">
      <c r="C1083" s="35"/>
      <c r="D1083" s="33"/>
    </row>
    <row r="1084" spans="3:4" x14ac:dyDescent="0.3">
      <c r="C1084" s="35"/>
      <c r="D1084" s="33"/>
    </row>
    <row r="1085" spans="3:4" x14ac:dyDescent="0.3">
      <c r="C1085" s="35"/>
      <c r="D1085" s="33"/>
    </row>
    <row r="1086" spans="3:4" x14ac:dyDescent="0.3">
      <c r="C1086" s="35"/>
      <c r="D1086" s="33"/>
    </row>
    <row r="1087" spans="3:4" x14ac:dyDescent="0.3">
      <c r="C1087" s="35"/>
      <c r="D1087" s="33"/>
    </row>
    <row r="1088" spans="3:4" x14ac:dyDescent="0.3">
      <c r="C1088" s="35"/>
      <c r="D1088" s="33"/>
    </row>
    <row r="1089" spans="3:4" x14ac:dyDescent="0.3">
      <c r="C1089" s="35"/>
      <c r="D1089" s="33"/>
    </row>
    <row r="1090" spans="3:4" x14ac:dyDescent="0.3">
      <c r="C1090" s="35"/>
      <c r="D1090" s="33"/>
    </row>
    <row r="1091" spans="3:4" x14ac:dyDescent="0.3">
      <c r="C1091" s="35"/>
      <c r="D1091" s="33"/>
    </row>
    <row r="1092" spans="3:4" x14ac:dyDescent="0.3">
      <c r="C1092" s="35"/>
      <c r="D1092" s="33"/>
    </row>
    <row r="1093" spans="3:4" x14ac:dyDescent="0.3">
      <c r="C1093" s="35"/>
      <c r="D1093" s="33"/>
    </row>
    <row r="1094" spans="3:4" x14ac:dyDescent="0.3">
      <c r="C1094" s="35"/>
      <c r="D1094" s="33"/>
    </row>
    <row r="1095" spans="3:4" x14ac:dyDescent="0.3">
      <c r="C1095" s="35"/>
      <c r="D1095" s="33"/>
    </row>
    <row r="1096" spans="3:4" x14ac:dyDescent="0.3">
      <c r="C1096" s="35"/>
      <c r="D1096" s="33"/>
    </row>
    <row r="1097" spans="3:4" x14ac:dyDescent="0.3">
      <c r="C1097" s="35"/>
      <c r="D1097" s="33"/>
    </row>
    <row r="1098" spans="3:4" x14ac:dyDescent="0.3">
      <c r="C1098" s="35"/>
      <c r="D1098" s="33"/>
    </row>
    <row r="1099" spans="3:4" x14ac:dyDescent="0.3">
      <c r="C1099" s="35"/>
      <c r="D1099" s="33"/>
    </row>
    <row r="1100" spans="3:4" x14ac:dyDescent="0.3">
      <c r="C1100" s="35"/>
      <c r="D1100" s="33"/>
    </row>
    <row r="1101" spans="3:4" x14ac:dyDescent="0.3">
      <c r="C1101" s="35"/>
      <c r="D1101" s="33"/>
    </row>
    <row r="1102" spans="3:4" x14ac:dyDescent="0.3">
      <c r="C1102" s="35"/>
      <c r="D1102" s="33"/>
    </row>
    <row r="1103" spans="3:4" x14ac:dyDescent="0.3">
      <c r="C1103" s="35"/>
      <c r="D1103" s="33"/>
    </row>
    <row r="1104" spans="3:4" x14ac:dyDescent="0.3">
      <c r="C1104" s="35"/>
      <c r="D1104" s="33"/>
    </row>
    <row r="1105" spans="3:4" x14ac:dyDescent="0.3">
      <c r="C1105" s="35"/>
      <c r="D1105" s="33"/>
    </row>
    <row r="1106" spans="3:4" x14ac:dyDescent="0.3">
      <c r="C1106" s="35"/>
      <c r="D1106" s="33"/>
    </row>
    <row r="1107" spans="3:4" x14ac:dyDescent="0.3">
      <c r="C1107" s="35"/>
      <c r="D1107" s="33"/>
    </row>
    <row r="1108" spans="3:4" x14ac:dyDescent="0.3">
      <c r="C1108" s="35"/>
      <c r="D1108" s="33"/>
    </row>
    <row r="1109" spans="3:4" x14ac:dyDescent="0.3">
      <c r="C1109" s="35"/>
      <c r="D1109" s="33"/>
    </row>
    <row r="1110" spans="3:4" x14ac:dyDescent="0.3">
      <c r="C1110" s="35"/>
      <c r="D1110" s="33"/>
    </row>
    <row r="1111" spans="3:4" x14ac:dyDescent="0.3">
      <c r="C1111" s="35"/>
      <c r="D1111" s="33"/>
    </row>
    <row r="1112" spans="3:4" x14ac:dyDescent="0.3">
      <c r="C1112" s="35"/>
      <c r="D1112" s="33"/>
    </row>
    <row r="1113" spans="3:4" x14ac:dyDescent="0.3">
      <c r="C1113" s="35"/>
      <c r="D1113" s="33"/>
    </row>
    <row r="1114" spans="3:4" x14ac:dyDescent="0.3">
      <c r="C1114" s="35"/>
      <c r="D1114" s="33"/>
    </row>
    <row r="1115" spans="3:4" x14ac:dyDescent="0.3">
      <c r="C1115" s="35"/>
      <c r="D1115" s="33"/>
    </row>
    <row r="1116" spans="3:4" x14ac:dyDescent="0.3">
      <c r="C1116" s="35"/>
      <c r="D1116" s="33"/>
    </row>
    <row r="1117" spans="3:4" x14ac:dyDescent="0.3">
      <c r="C1117" s="35"/>
      <c r="D1117" s="33"/>
    </row>
    <row r="1118" spans="3:4" x14ac:dyDescent="0.3">
      <c r="C1118" s="35"/>
      <c r="D1118" s="33"/>
    </row>
    <row r="1119" spans="3:4" x14ac:dyDescent="0.3">
      <c r="C1119" s="35"/>
      <c r="D1119" s="33"/>
    </row>
    <row r="1120" spans="3:4" x14ac:dyDescent="0.3">
      <c r="C1120" s="35"/>
      <c r="D1120" s="33"/>
    </row>
    <row r="1121" spans="3:4" x14ac:dyDescent="0.3">
      <c r="C1121" s="35"/>
      <c r="D1121" s="33"/>
    </row>
    <row r="1122" spans="3:4" x14ac:dyDescent="0.3">
      <c r="C1122" s="35"/>
      <c r="D1122" s="33"/>
    </row>
    <row r="1123" spans="3:4" x14ac:dyDescent="0.3">
      <c r="C1123" s="35"/>
      <c r="D1123" s="33"/>
    </row>
    <row r="1124" spans="3:4" x14ac:dyDescent="0.3">
      <c r="C1124" s="35"/>
      <c r="D1124" s="33"/>
    </row>
    <row r="1125" spans="3:4" x14ac:dyDescent="0.3">
      <c r="C1125" s="35"/>
      <c r="D1125" s="33"/>
    </row>
    <row r="1126" spans="3:4" x14ac:dyDescent="0.3">
      <c r="C1126" s="35"/>
      <c r="D1126" s="33"/>
    </row>
    <row r="1127" spans="3:4" x14ac:dyDescent="0.3">
      <c r="C1127" s="35"/>
      <c r="D1127" s="33"/>
    </row>
    <row r="1128" spans="3:4" x14ac:dyDescent="0.3">
      <c r="C1128" s="35"/>
      <c r="D1128" s="33"/>
    </row>
    <row r="1129" spans="3:4" x14ac:dyDescent="0.3">
      <c r="C1129" s="35"/>
      <c r="D1129" s="33"/>
    </row>
    <row r="1130" spans="3:4" x14ac:dyDescent="0.3">
      <c r="C1130" s="35"/>
      <c r="D1130" s="33"/>
    </row>
    <row r="1131" spans="3:4" x14ac:dyDescent="0.3">
      <c r="C1131" s="35"/>
      <c r="D1131" s="33"/>
    </row>
    <row r="1132" spans="3:4" x14ac:dyDescent="0.3">
      <c r="C1132" s="35"/>
      <c r="D1132" s="33"/>
    </row>
    <row r="1133" spans="3:4" x14ac:dyDescent="0.3">
      <c r="C1133" s="35"/>
      <c r="D1133" s="33"/>
    </row>
    <row r="1134" spans="3:4" x14ac:dyDescent="0.3">
      <c r="C1134" s="35"/>
      <c r="D1134" s="33"/>
    </row>
    <row r="1135" spans="3:4" x14ac:dyDescent="0.3">
      <c r="C1135" s="35"/>
      <c r="D1135" s="33"/>
    </row>
    <row r="1136" spans="3:4" x14ac:dyDescent="0.3">
      <c r="C1136" s="35"/>
      <c r="D1136" s="33"/>
    </row>
    <row r="1137" spans="3:4" x14ac:dyDescent="0.3">
      <c r="C1137" s="35"/>
      <c r="D1137" s="33"/>
    </row>
    <row r="1138" spans="3:4" x14ac:dyDescent="0.3">
      <c r="C1138" s="35"/>
      <c r="D1138" s="33"/>
    </row>
    <row r="1139" spans="3:4" x14ac:dyDescent="0.3">
      <c r="C1139" s="35"/>
      <c r="D1139" s="33"/>
    </row>
    <row r="1140" spans="3:4" x14ac:dyDescent="0.3">
      <c r="C1140" s="35"/>
      <c r="D1140" s="33"/>
    </row>
    <row r="1141" spans="3:4" x14ac:dyDescent="0.3">
      <c r="C1141" s="35"/>
      <c r="D1141" s="33"/>
    </row>
    <row r="1142" spans="3:4" x14ac:dyDescent="0.3">
      <c r="C1142" s="35"/>
      <c r="D1142" s="33"/>
    </row>
    <row r="1143" spans="3:4" x14ac:dyDescent="0.3">
      <c r="C1143" s="35"/>
      <c r="D1143" s="33"/>
    </row>
    <row r="1144" spans="3:4" x14ac:dyDescent="0.3">
      <c r="C1144" s="35"/>
      <c r="D1144" s="33"/>
    </row>
    <row r="1145" spans="3:4" x14ac:dyDescent="0.3">
      <c r="C1145" s="35"/>
      <c r="D1145" s="33"/>
    </row>
    <row r="1146" spans="3:4" x14ac:dyDescent="0.3">
      <c r="C1146" s="35"/>
      <c r="D1146" s="33"/>
    </row>
    <row r="1147" spans="3:4" x14ac:dyDescent="0.3">
      <c r="C1147" s="35"/>
      <c r="D1147" s="33"/>
    </row>
    <row r="1148" spans="3:4" x14ac:dyDescent="0.3">
      <c r="C1148" s="35"/>
      <c r="D1148" s="33"/>
    </row>
    <row r="1149" spans="3:4" x14ac:dyDescent="0.3">
      <c r="C1149" s="35"/>
      <c r="D1149" s="33"/>
    </row>
    <row r="1150" spans="3:4" x14ac:dyDescent="0.3">
      <c r="C1150" s="35"/>
      <c r="D1150" s="33"/>
    </row>
    <row r="1151" spans="3:4" x14ac:dyDescent="0.3">
      <c r="C1151" s="35"/>
      <c r="D1151" s="33"/>
    </row>
    <row r="1152" spans="3:4" x14ac:dyDescent="0.3">
      <c r="C1152" s="35"/>
      <c r="D1152" s="33"/>
    </row>
    <row r="1153" spans="3:4" x14ac:dyDescent="0.3">
      <c r="C1153" s="35"/>
      <c r="D1153" s="33"/>
    </row>
    <row r="1154" spans="3:4" x14ac:dyDescent="0.3">
      <c r="C1154" s="35"/>
      <c r="D1154" s="33"/>
    </row>
    <row r="1155" spans="3:4" x14ac:dyDescent="0.3">
      <c r="C1155" s="35"/>
      <c r="D1155" s="33"/>
    </row>
    <row r="1156" spans="3:4" x14ac:dyDescent="0.3">
      <c r="C1156" s="35"/>
      <c r="D1156" s="33"/>
    </row>
    <row r="1157" spans="3:4" x14ac:dyDescent="0.3">
      <c r="C1157" s="35"/>
      <c r="D1157" s="33"/>
    </row>
    <row r="1158" spans="3:4" x14ac:dyDescent="0.3">
      <c r="C1158" s="35"/>
      <c r="D1158" s="33"/>
    </row>
    <row r="1159" spans="3:4" x14ac:dyDescent="0.3">
      <c r="C1159" s="35"/>
      <c r="D1159" s="33"/>
    </row>
    <row r="1160" spans="3:4" x14ac:dyDescent="0.3">
      <c r="C1160" s="35"/>
      <c r="D1160" s="33"/>
    </row>
    <row r="1161" spans="3:4" x14ac:dyDescent="0.3">
      <c r="C1161" s="35"/>
      <c r="D1161" s="33"/>
    </row>
    <row r="1162" spans="3:4" x14ac:dyDescent="0.3">
      <c r="C1162" s="35"/>
      <c r="D1162" s="33"/>
    </row>
    <row r="1163" spans="3:4" x14ac:dyDescent="0.3">
      <c r="C1163" s="35"/>
      <c r="D1163" s="33"/>
    </row>
    <row r="1164" spans="3:4" x14ac:dyDescent="0.3">
      <c r="C1164" s="35"/>
      <c r="D1164" s="33"/>
    </row>
    <row r="1165" spans="3:4" x14ac:dyDescent="0.3">
      <c r="C1165" s="35"/>
      <c r="D1165" s="33"/>
    </row>
    <row r="1166" spans="3:4" x14ac:dyDescent="0.3">
      <c r="C1166" s="35"/>
      <c r="D1166" s="33"/>
    </row>
    <row r="1167" spans="3:4" x14ac:dyDescent="0.3">
      <c r="C1167" s="35"/>
      <c r="D1167" s="33"/>
    </row>
    <row r="1168" spans="3:4" x14ac:dyDescent="0.3">
      <c r="C1168" s="35"/>
      <c r="D1168" s="33"/>
    </row>
    <row r="1169" spans="3:4" x14ac:dyDescent="0.3">
      <c r="C1169" s="35"/>
      <c r="D1169" s="33"/>
    </row>
    <row r="1170" spans="3:4" x14ac:dyDescent="0.3">
      <c r="C1170" s="35"/>
      <c r="D1170" s="33"/>
    </row>
    <row r="1171" spans="3:4" x14ac:dyDescent="0.3">
      <c r="C1171" s="35"/>
      <c r="D1171" s="33"/>
    </row>
    <row r="1172" spans="3:4" x14ac:dyDescent="0.3">
      <c r="C1172" s="35"/>
      <c r="D1172" s="33"/>
    </row>
    <row r="1173" spans="3:4" x14ac:dyDescent="0.3">
      <c r="C1173" s="35"/>
      <c r="D1173" s="33"/>
    </row>
    <row r="1174" spans="3:4" x14ac:dyDescent="0.3">
      <c r="C1174" s="35"/>
      <c r="D1174" s="33"/>
    </row>
    <row r="1175" spans="3:4" x14ac:dyDescent="0.3">
      <c r="C1175" s="35"/>
      <c r="D1175" s="33"/>
    </row>
    <row r="1176" spans="3:4" x14ac:dyDescent="0.3">
      <c r="C1176" s="35"/>
      <c r="D1176" s="33"/>
    </row>
    <row r="1177" spans="3:4" x14ac:dyDescent="0.3">
      <c r="C1177" s="35"/>
      <c r="D1177" s="33"/>
    </row>
    <row r="1178" spans="3:4" x14ac:dyDescent="0.3">
      <c r="C1178" s="35"/>
      <c r="D1178" s="33"/>
    </row>
    <row r="1179" spans="3:4" x14ac:dyDescent="0.3">
      <c r="C1179" s="35"/>
      <c r="D1179" s="33"/>
    </row>
    <row r="1180" spans="3:4" x14ac:dyDescent="0.3">
      <c r="C1180" s="35"/>
      <c r="D1180" s="33"/>
    </row>
    <row r="1181" spans="3:4" x14ac:dyDescent="0.3">
      <c r="C1181" s="35"/>
      <c r="D1181" s="33"/>
    </row>
    <row r="1182" spans="3:4" x14ac:dyDescent="0.3">
      <c r="C1182" s="35"/>
      <c r="D1182" s="33"/>
    </row>
    <row r="1183" spans="3:4" x14ac:dyDescent="0.3">
      <c r="C1183" s="35"/>
      <c r="D1183" s="33"/>
    </row>
    <row r="1184" spans="3:4" x14ac:dyDescent="0.3">
      <c r="C1184" s="35"/>
      <c r="D1184" s="33"/>
    </row>
    <row r="1185" spans="3:4" x14ac:dyDescent="0.3">
      <c r="C1185" s="35"/>
      <c r="D1185" s="33"/>
    </row>
    <row r="1186" spans="3:4" x14ac:dyDescent="0.3">
      <c r="C1186" s="35"/>
      <c r="D1186" s="33"/>
    </row>
    <row r="1187" spans="3:4" x14ac:dyDescent="0.3">
      <c r="C1187" s="35"/>
      <c r="D1187" s="33"/>
    </row>
    <row r="1188" spans="3:4" x14ac:dyDescent="0.3">
      <c r="C1188" s="35"/>
      <c r="D1188" s="33"/>
    </row>
    <row r="1189" spans="3:4" x14ac:dyDescent="0.3">
      <c r="C1189" s="35"/>
      <c r="D1189" s="33"/>
    </row>
    <row r="1190" spans="3:4" x14ac:dyDescent="0.3">
      <c r="C1190" s="35"/>
      <c r="D1190" s="33"/>
    </row>
    <row r="1191" spans="3:4" x14ac:dyDescent="0.3">
      <c r="C1191" s="35"/>
      <c r="D1191" s="33"/>
    </row>
    <row r="1192" spans="3:4" x14ac:dyDescent="0.3">
      <c r="C1192" s="35"/>
      <c r="D1192" s="33"/>
    </row>
    <row r="1193" spans="3:4" x14ac:dyDescent="0.3">
      <c r="C1193" s="35"/>
      <c r="D1193" s="33"/>
    </row>
    <row r="1194" spans="3:4" x14ac:dyDescent="0.3">
      <c r="C1194" s="35"/>
      <c r="D1194" s="33"/>
    </row>
    <row r="1195" spans="3:4" x14ac:dyDescent="0.3">
      <c r="C1195" s="35"/>
      <c r="D1195" s="33"/>
    </row>
    <row r="1196" spans="3:4" x14ac:dyDescent="0.3">
      <c r="C1196" s="35"/>
      <c r="D1196" s="33"/>
    </row>
    <row r="1197" spans="3:4" x14ac:dyDescent="0.3">
      <c r="C1197" s="35"/>
      <c r="D1197" s="33"/>
    </row>
    <row r="1198" spans="3:4" x14ac:dyDescent="0.3">
      <c r="C1198" s="35"/>
      <c r="D1198" s="33"/>
    </row>
    <row r="1199" spans="3:4" x14ac:dyDescent="0.3">
      <c r="C1199" s="35"/>
      <c r="D1199" s="33"/>
    </row>
    <row r="1200" spans="3:4" x14ac:dyDescent="0.3">
      <c r="C1200" s="35"/>
      <c r="D1200" s="33"/>
    </row>
    <row r="1201" spans="3:4" x14ac:dyDescent="0.3">
      <c r="C1201" s="35"/>
      <c r="D1201" s="33"/>
    </row>
    <row r="1202" spans="3:4" x14ac:dyDescent="0.3">
      <c r="C1202" s="35"/>
      <c r="D1202" s="33"/>
    </row>
    <row r="1203" spans="3:4" x14ac:dyDescent="0.3">
      <c r="C1203" s="35"/>
      <c r="D1203" s="33"/>
    </row>
    <row r="1204" spans="3:4" x14ac:dyDescent="0.3">
      <c r="C1204" s="35"/>
      <c r="D1204" s="33"/>
    </row>
    <row r="1205" spans="3:4" x14ac:dyDescent="0.3">
      <c r="C1205" s="35"/>
      <c r="D1205" s="33"/>
    </row>
    <row r="1206" spans="3:4" x14ac:dyDescent="0.3">
      <c r="C1206" s="35"/>
      <c r="D1206" s="33"/>
    </row>
    <row r="1207" spans="3:4" x14ac:dyDescent="0.3">
      <c r="C1207" s="35"/>
      <c r="D1207" s="33"/>
    </row>
    <row r="1208" spans="3:4" x14ac:dyDescent="0.3">
      <c r="C1208" s="35"/>
      <c r="D1208" s="33"/>
    </row>
    <row r="1209" spans="3:4" x14ac:dyDescent="0.3">
      <c r="C1209" s="35"/>
      <c r="D1209" s="33"/>
    </row>
    <row r="1210" spans="3:4" x14ac:dyDescent="0.3">
      <c r="C1210" s="35"/>
      <c r="D1210" s="33"/>
    </row>
    <row r="1211" spans="3:4" x14ac:dyDescent="0.3">
      <c r="C1211" s="35"/>
      <c r="D1211" s="33"/>
    </row>
    <row r="1212" spans="3:4" x14ac:dyDescent="0.3">
      <c r="C1212" s="35"/>
      <c r="D1212" s="33"/>
    </row>
    <row r="1213" spans="3:4" x14ac:dyDescent="0.3">
      <c r="C1213" s="35"/>
      <c r="D1213" s="33"/>
    </row>
    <row r="1214" spans="3:4" x14ac:dyDescent="0.3">
      <c r="C1214" s="35"/>
      <c r="D1214" s="33"/>
    </row>
    <row r="1215" spans="3:4" x14ac:dyDescent="0.3">
      <c r="C1215" s="35"/>
      <c r="D1215" s="33"/>
    </row>
    <row r="1216" spans="3:4" x14ac:dyDescent="0.3">
      <c r="C1216" s="35"/>
      <c r="D1216" s="33"/>
    </row>
    <row r="1217" spans="3:4" x14ac:dyDescent="0.3">
      <c r="C1217" s="35"/>
      <c r="D1217" s="33"/>
    </row>
    <row r="1218" spans="3:4" x14ac:dyDescent="0.3">
      <c r="C1218" s="35"/>
      <c r="D1218" s="33"/>
    </row>
    <row r="1219" spans="3:4" x14ac:dyDescent="0.3">
      <c r="C1219" s="35"/>
      <c r="D1219" s="33"/>
    </row>
    <row r="1220" spans="3:4" x14ac:dyDescent="0.3">
      <c r="C1220" s="35"/>
      <c r="D1220" s="33"/>
    </row>
    <row r="1221" spans="3:4" x14ac:dyDescent="0.3">
      <c r="C1221" s="35"/>
      <c r="D1221" s="33"/>
    </row>
    <row r="1222" spans="3:4" x14ac:dyDescent="0.3">
      <c r="C1222" s="35"/>
      <c r="D1222" s="33"/>
    </row>
    <row r="1223" spans="3:4" x14ac:dyDescent="0.3">
      <c r="C1223" s="35"/>
      <c r="D1223" s="33"/>
    </row>
    <row r="1224" spans="3:4" x14ac:dyDescent="0.3">
      <c r="C1224" s="35"/>
      <c r="D1224" s="33"/>
    </row>
    <row r="1225" spans="3:4" x14ac:dyDescent="0.3">
      <c r="C1225" s="35"/>
      <c r="D1225" s="33"/>
    </row>
    <row r="1226" spans="3:4" x14ac:dyDescent="0.3">
      <c r="C1226" s="35"/>
      <c r="D1226" s="33"/>
    </row>
    <row r="1227" spans="3:4" x14ac:dyDescent="0.3">
      <c r="C1227" s="35"/>
      <c r="D1227" s="33"/>
    </row>
    <row r="1228" spans="3:4" x14ac:dyDescent="0.3">
      <c r="C1228" s="35"/>
      <c r="D1228" s="33"/>
    </row>
    <row r="1229" spans="3:4" x14ac:dyDescent="0.3">
      <c r="C1229" s="35"/>
      <c r="D1229" s="33"/>
    </row>
    <row r="1230" spans="3:4" x14ac:dyDescent="0.3">
      <c r="C1230" s="35"/>
      <c r="D1230" s="33"/>
    </row>
    <row r="1231" spans="3:4" x14ac:dyDescent="0.3">
      <c r="C1231" s="35"/>
      <c r="D1231" s="33"/>
    </row>
    <row r="1232" spans="3:4" x14ac:dyDescent="0.3">
      <c r="C1232" s="35"/>
      <c r="D1232" s="33"/>
    </row>
    <row r="1233" spans="3:4" x14ac:dyDescent="0.3">
      <c r="C1233" s="35"/>
      <c r="D1233" s="33"/>
    </row>
    <row r="1234" spans="3:4" x14ac:dyDescent="0.3">
      <c r="C1234" s="35"/>
      <c r="D1234" s="33"/>
    </row>
    <row r="1235" spans="3:4" x14ac:dyDescent="0.3">
      <c r="C1235" s="35"/>
      <c r="D1235" s="33"/>
    </row>
    <row r="1236" spans="3:4" x14ac:dyDescent="0.3">
      <c r="C1236" s="35"/>
      <c r="D1236" s="33"/>
    </row>
    <row r="1237" spans="3:4" x14ac:dyDescent="0.3">
      <c r="C1237" s="35"/>
      <c r="D1237" s="33"/>
    </row>
    <row r="1238" spans="3:4" x14ac:dyDescent="0.3">
      <c r="C1238" s="35"/>
      <c r="D1238" s="33"/>
    </row>
    <row r="1239" spans="3:4" x14ac:dyDescent="0.3">
      <c r="C1239" s="35"/>
      <c r="D1239" s="33"/>
    </row>
    <row r="1240" spans="3:4" x14ac:dyDescent="0.3">
      <c r="C1240" s="35"/>
      <c r="D1240" s="33"/>
    </row>
    <row r="1241" spans="3:4" x14ac:dyDescent="0.3">
      <c r="C1241" s="35"/>
      <c r="D1241" s="33"/>
    </row>
    <row r="1242" spans="3:4" x14ac:dyDescent="0.3">
      <c r="C1242" s="35"/>
      <c r="D1242" s="33"/>
    </row>
    <row r="1243" spans="3:4" x14ac:dyDescent="0.3">
      <c r="C1243" s="35"/>
      <c r="D1243" s="33"/>
    </row>
    <row r="1244" spans="3:4" x14ac:dyDescent="0.3">
      <c r="C1244" s="35"/>
      <c r="D1244" s="33"/>
    </row>
    <row r="1245" spans="3:4" x14ac:dyDescent="0.3">
      <c r="C1245" s="35"/>
      <c r="D1245" s="33"/>
    </row>
    <row r="1246" spans="3:4" x14ac:dyDescent="0.3">
      <c r="C1246" s="35"/>
      <c r="D1246" s="33"/>
    </row>
    <row r="1247" spans="3:4" x14ac:dyDescent="0.3">
      <c r="C1247" s="35"/>
      <c r="D1247" s="33"/>
    </row>
    <row r="1248" spans="3:4" x14ac:dyDescent="0.3">
      <c r="C1248" s="35"/>
      <c r="D1248" s="33"/>
    </row>
    <row r="1249" spans="3:4" x14ac:dyDescent="0.3">
      <c r="C1249" s="35"/>
      <c r="D1249" s="33"/>
    </row>
    <row r="1250" spans="3:4" x14ac:dyDescent="0.3">
      <c r="C1250" s="35"/>
      <c r="D1250" s="33"/>
    </row>
    <row r="1251" spans="3:4" x14ac:dyDescent="0.3">
      <c r="C1251" s="35"/>
      <c r="D1251" s="33"/>
    </row>
    <row r="1252" spans="3:4" x14ac:dyDescent="0.3">
      <c r="C1252" s="35"/>
      <c r="D1252" s="33"/>
    </row>
    <row r="1253" spans="3:4" x14ac:dyDescent="0.3">
      <c r="C1253" s="35"/>
      <c r="D1253" s="33"/>
    </row>
    <row r="1254" spans="3:4" x14ac:dyDescent="0.3">
      <c r="C1254" s="35"/>
      <c r="D1254" s="33"/>
    </row>
    <row r="1255" spans="3:4" x14ac:dyDescent="0.3">
      <c r="C1255" s="35"/>
      <c r="D1255" s="33"/>
    </row>
    <row r="1256" spans="3:4" x14ac:dyDescent="0.3">
      <c r="C1256" s="35"/>
      <c r="D1256" s="33"/>
    </row>
    <row r="1257" spans="3:4" x14ac:dyDescent="0.3">
      <c r="C1257" s="35"/>
      <c r="D1257" s="33"/>
    </row>
    <row r="1258" spans="3:4" x14ac:dyDescent="0.3">
      <c r="C1258" s="35"/>
      <c r="D1258" s="33"/>
    </row>
    <row r="1259" spans="3:4" x14ac:dyDescent="0.3">
      <c r="C1259" s="35"/>
      <c r="D1259" s="33"/>
    </row>
    <row r="1260" spans="3:4" x14ac:dyDescent="0.3">
      <c r="C1260" s="35"/>
      <c r="D1260" s="33"/>
    </row>
    <row r="1261" spans="3:4" x14ac:dyDescent="0.3">
      <c r="C1261" s="35"/>
      <c r="D1261" s="33"/>
    </row>
    <row r="1262" spans="3:4" x14ac:dyDescent="0.3">
      <c r="C1262" s="35"/>
      <c r="D1262" s="33"/>
    </row>
    <row r="1263" spans="3:4" x14ac:dyDescent="0.3">
      <c r="C1263" s="35"/>
      <c r="D1263" s="33"/>
    </row>
    <row r="1264" spans="3:4" x14ac:dyDescent="0.3">
      <c r="C1264" s="35"/>
      <c r="D1264" s="33"/>
    </row>
    <row r="1265" spans="3:4" x14ac:dyDescent="0.3">
      <c r="C1265" s="35"/>
      <c r="D1265" s="33"/>
    </row>
    <row r="1266" spans="3:4" x14ac:dyDescent="0.3">
      <c r="C1266" s="35"/>
      <c r="D1266" s="33"/>
    </row>
    <row r="1267" spans="3:4" x14ac:dyDescent="0.3">
      <c r="C1267" s="35"/>
      <c r="D1267" s="33"/>
    </row>
    <row r="1268" spans="3:4" x14ac:dyDescent="0.3">
      <c r="C1268" s="35"/>
      <c r="D1268" s="33"/>
    </row>
    <row r="1269" spans="3:4" x14ac:dyDescent="0.3">
      <c r="C1269" s="35"/>
      <c r="D1269" s="33"/>
    </row>
    <row r="1270" spans="3:4" x14ac:dyDescent="0.3">
      <c r="C1270" s="35"/>
      <c r="D1270" s="33"/>
    </row>
    <row r="1271" spans="3:4" x14ac:dyDescent="0.3">
      <c r="C1271" s="35"/>
      <c r="D1271" s="33"/>
    </row>
    <row r="1272" spans="3:4" x14ac:dyDescent="0.3">
      <c r="C1272" s="35"/>
      <c r="D1272" s="33"/>
    </row>
    <row r="1273" spans="3:4" x14ac:dyDescent="0.3">
      <c r="C1273" s="35"/>
      <c r="D1273" s="33"/>
    </row>
    <row r="1274" spans="3:4" x14ac:dyDescent="0.3">
      <c r="C1274" s="35"/>
      <c r="D1274" s="33"/>
    </row>
    <row r="1275" spans="3:4" x14ac:dyDescent="0.3">
      <c r="C1275" s="35"/>
      <c r="D1275" s="33"/>
    </row>
    <row r="1276" spans="3:4" x14ac:dyDescent="0.3">
      <c r="C1276" s="35"/>
      <c r="D1276" s="33"/>
    </row>
    <row r="1277" spans="3:4" x14ac:dyDescent="0.3">
      <c r="C1277" s="35"/>
      <c r="D1277" s="33"/>
    </row>
    <row r="1278" spans="3:4" x14ac:dyDescent="0.3">
      <c r="C1278" s="35"/>
      <c r="D1278" s="33"/>
    </row>
    <row r="1279" spans="3:4" x14ac:dyDescent="0.3">
      <c r="C1279" s="35"/>
      <c r="D1279" s="33"/>
    </row>
    <row r="1280" spans="3:4" x14ac:dyDescent="0.3">
      <c r="C1280" s="35"/>
      <c r="D1280" s="33"/>
    </row>
    <row r="1281" spans="3:4" x14ac:dyDescent="0.3">
      <c r="C1281" s="35"/>
      <c r="D1281" s="33"/>
    </row>
    <row r="1282" spans="3:4" x14ac:dyDescent="0.3">
      <c r="C1282" s="35"/>
      <c r="D1282" s="33"/>
    </row>
    <row r="1283" spans="3:4" x14ac:dyDescent="0.3">
      <c r="C1283" s="35"/>
      <c r="D1283" s="33"/>
    </row>
    <row r="1284" spans="3:4" x14ac:dyDescent="0.3">
      <c r="C1284" s="35"/>
      <c r="D1284" s="33"/>
    </row>
    <row r="1285" spans="3:4" x14ac:dyDescent="0.3">
      <c r="C1285" s="35"/>
      <c r="D1285" s="33"/>
    </row>
    <row r="1286" spans="3:4" x14ac:dyDescent="0.3">
      <c r="C1286" s="35"/>
      <c r="D1286" s="33"/>
    </row>
    <row r="1287" spans="3:4" x14ac:dyDescent="0.3">
      <c r="C1287" s="35"/>
      <c r="D1287" s="33"/>
    </row>
    <row r="1288" spans="3:4" x14ac:dyDescent="0.3">
      <c r="C1288" s="35"/>
      <c r="D1288" s="33"/>
    </row>
    <row r="1289" spans="3:4" x14ac:dyDescent="0.3">
      <c r="C1289" s="35"/>
      <c r="D1289" s="33"/>
    </row>
    <row r="1290" spans="3:4" x14ac:dyDescent="0.3">
      <c r="C1290" s="35"/>
      <c r="D1290" s="33"/>
    </row>
    <row r="1291" spans="3:4" x14ac:dyDescent="0.3">
      <c r="C1291" s="35"/>
      <c r="D1291" s="33"/>
    </row>
    <row r="1292" spans="3:4" x14ac:dyDescent="0.3">
      <c r="C1292" s="35"/>
      <c r="D1292" s="33"/>
    </row>
    <row r="1293" spans="3:4" x14ac:dyDescent="0.3">
      <c r="C1293" s="35"/>
      <c r="D1293" s="33"/>
    </row>
    <row r="1294" spans="3:4" x14ac:dyDescent="0.3">
      <c r="C1294" s="35"/>
      <c r="D1294" s="33"/>
    </row>
    <row r="1295" spans="3:4" x14ac:dyDescent="0.3">
      <c r="C1295" s="35"/>
      <c r="D1295" s="33"/>
    </row>
    <row r="1296" spans="3:4" x14ac:dyDescent="0.3">
      <c r="C1296" s="35"/>
      <c r="D1296" s="33"/>
    </row>
    <row r="1297" spans="3:4" x14ac:dyDescent="0.3">
      <c r="C1297" s="35"/>
      <c r="D1297" s="33"/>
    </row>
    <row r="1298" spans="3:4" x14ac:dyDescent="0.3">
      <c r="C1298" s="35"/>
      <c r="D1298" s="33"/>
    </row>
    <row r="1299" spans="3:4" x14ac:dyDescent="0.3">
      <c r="C1299" s="35"/>
      <c r="D1299" s="33"/>
    </row>
    <row r="1300" spans="3:4" x14ac:dyDescent="0.3">
      <c r="C1300" s="35"/>
      <c r="D1300" s="33"/>
    </row>
    <row r="1301" spans="3:4" x14ac:dyDescent="0.3">
      <c r="C1301" s="35"/>
      <c r="D1301" s="33"/>
    </row>
    <row r="1302" spans="3:4" x14ac:dyDescent="0.3">
      <c r="C1302" s="35"/>
      <c r="D1302" s="33"/>
    </row>
    <row r="1303" spans="3:4" x14ac:dyDescent="0.3">
      <c r="C1303" s="35"/>
      <c r="D1303" s="33"/>
    </row>
    <row r="1304" spans="3:4" x14ac:dyDescent="0.3">
      <c r="C1304" s="35"/>
      <c r="D1304" s="33"/>
    </row>
    <row r="1305" spans="3:4" x14ac:dyDescent="0.3">
      <c r="C1305" s="35"/>
      <c r="D1305" s="33"/>
    </row>
    <row r="1306" spans="3:4" x14ac:dyDescent="0.3">
      <c r="C1306" s="35"/>
      <c r="D1306" s="33"/>
    </row>
    <row r="1307" spans="3:4" x14ac:dyDescent="0.3">
      <c r="C1307" s="35"/>
      <c r="D1307" s="33"/>
    </row>
    <row r="1308" spans="3:4" x14ac:dyDescent="0.3">
      <c r="C1308" s="35"/>
      <c r="D1308" s="33"/>
    </row>
    <row r="1309" spans="3:4" x14ac:dyDescent="0.3">
      <c r="C1309" s="35"/>
      <c r="D1309" s="33"/>
    </row>
    <row r="1310" spans="3:4" x14ac:dyDescent="0.3">
      <c r="C1310" s="35"/>
      <c r="D1310" s="33"/>
    </row>
    <row r="1311" spans="3:4" x14ac:dyDescent="0.3">
      <c r="C1311" s="35"/>
      <c r="D1311" s="33"/>
    </row>
    <row r="1312" spans="3:4" x14ac:dyDescent="0.3">
      <c r="C1312" s="35"/>
      <c r="D1312" s="33"/>
    </row>
    <row r="1313" spans="3:4" x14ac:dyDescent="0.3">
      <c r="C1313" s="35"/>
      <c r="D1313" s="33"/>
    </row>
    <row r="1314" spans="3:4" x14ac:dyDescent="0.3">
      <c r="C1314" s="35"/>
      <c r="D1314" s="33"/>
    </row>
    <row r="1315" spans="3:4" x14ac:dyDescent="0.3">
      <c r="C1315" s="35"/>
      <c r="D1315" s="33"/>
    </row>
    <row r="1316" spans="3:4" x14ac:dyDescent="0.3">
      <c r="C1316" s="35"/>
      <c r="D1316" s="33"/>
    </row>
    <row r="1317" spans="3:4" x14ac:dyDescent="0.3">
      <c r="C1317" s="35"/>
      <c r="D1317" s="33"/>
    </row>
    <row r="1318" spans="3:4" x14ac:dyDescent="0.3">
      <c r="C1318" s="35"/>
      <c r="D1318" s="33"/>
    </row>
    <row r="1319" spans="3:4" x14ac:dyDescent="0.3">
      <c r="C1319" s="35"/>
      <c r="D1319" s="33"/>
    </row>
    <row r="1320" spans="3:4" x14ac:dyDescent="0.3">
      <c r="C1320" s="35"/>
      <c r="D1320" s="33"/>
    </row>
    <row r="1321" spans="3:4" x14ac:dyDescent="0.3">
      <c r="C1321" s="35"/>
      <c r="D1321" s="33"/>
    </row>
    <row r="1322" spans="3:4" x14ac:dyDescent="0.3">
      <c r="C1322" s="35"/>
      <c r="D1322" s="33"/>
    </row>
    <row r="1323" spans="3:4" x14ac:dyDescent="0.3">
      <c r="C1323" s="35"/>
      <c r="D1323" s="33"/>
    </row>
    <row r="1324" spans="3:4" x14ac:dyDescent="0.3">
      <c r="C1324" s="35"/>
      <c r="D1324" s="33"/>
    </row>
    <row r="1325" spans="3:4" x14ac:dyDescent="0.3">
      <c r="C1325" s="35"/>
      <c r="D1325" s="33"/>
    </row>
    <row r="1326" spans="3:4" x14ac:dyDescent="0.3">
      <c r="C1326" s="35"/>
      <c r="D1326" s="33"/>
    </row>
    <row r="1327" spans="3:4" x14ac:dyDescent="0.3">
      <c r="C1327" s="35"/>
      <c r="D1327" s="33"/>
    </row>
    <row r="1328" spans="3:4" x14ac:dyDescent="0.3">
      <c r="C1328" s="35"/>
      <c r="D1328" s="33"/>
    </row>
    <row r="1329" spans="3:4" x14ac:dyDescent="0.3">
      <c r="C1329" s="35"/>
      <c r="D1329" s="33"/>
    </row>
    <row r="1330" spans="3:4" x14ac:dyDescent="0.3">
      <c r="C1330" s="35"/>
      <c r="D1330" s="33"/>
    </row>
    <row r="1331" spans="3:4" x14ac:dyDescent="0.3">
      <c r="C1331" s="35"/>
      <c r="D1331" s="33"/>
    </row>
    <row r="1332" spans="3:4" x14ac:dyDescent="0.3">
      <c r="C1332" s="35"/>
      <c r="D1332" s="33"/>
    </row>
    <row r="1333" spans="3:4" x14ac:dyDescent="0.3">
      <c r="C1333" s="35"/>
      <c r="D1333" s="33"/>
    </row>
    <row r="1334" spans="3:4" x14ac:dyDescent="0.3">
      <c r="C1334" s="35"/>
      <c r="D1334" s="33"/>
    </row>
    <row r="1335" spans="3:4" x14ac:dyDescent="0.3">
      <c r="C1335" s="35"/>
      <c r="D1335" s="33"/>
    </row>
    <row r="1336" spans="3:4" x14ac:dyDescent="0.3">
      <c r="C1336" s="35"/>
      <c r="D1336" s="33"/>
    </row>
    <row r="1337" spans="3:4" x14ac:dyDescent="0.3">
      <c r="C1337" s="35"/>
      <c r="D1337" s="33"/>
    </row>
    <row r="1338" spans="3:4" x14ac:dyDescent="0.3">
      <c r="C1338" s="35"/>
      <c r="D1338" s="33"/>
    </row>
    <row r="1339" spans="3:4" x14ac:dyDescent="0.3">
      <c r="C1339" s="35"/>
      <c r="D1339" s="33"/>
    </row>
    <row r="1340" spans="3:4" x14ac:dyDescent="0.3">
      <c r="C1340" s="35"/>
      <c r="D1340" s="33"/>
    </row>
    <row r="1341" spans="3:4" x14ac:dyDescent="0.3">
      <c r="C1341" s="35"/>
      <c r="D1341" s="33"/>
    </row>
    <row r="1342" spans="3:4" x14ac:dyDescent="0.3">
      <c r="C1342" s="35"/>
      <c r="D1342" s="33"/>
    </row>
    <row r="1343" spans="3:4" x14ac:dyDescent="0.3">
      <c r="C1343" s="35"/>
      <c r="D1343" s="33"/>
    </row>
    <row r="1344" spans="3:4" x14ac:dyDescent="0.3">
      <c r="C1344" s="35"/>
      <c r="D1344" s="33"/>
    </row>
    <row r="1345" spans="3:4" x14ac:dyDescent="0.3">
      <c r="C1345" s="35"/>
      <c r="D1345" s="33"/>
    </row>
    <row r="1346" spans="3:4" x14ac:dyDescent="0.3">
      <c r="C1346" s="35"/>
      <c r="D1346" s="33"/>
    </row>
    <row r="1347" spans="3:4" x14ac:dyDescent="0.3">
      <c r="C1347" s="35"/>
      <c r="D1347" s="33"/>
    </row>
    <row r="1348" spans="3:4" x14ac:dyDescent="0.3">
      <c r="C1348" s="35"/>
      <c r="D1348" s="33"/>
    </row>
    <row r="1349" spans="3:4" x14ac:dyDescent="0.3">
      <c r="C1349" s="35"/>
      <c r="D1349" s="33"/>
    </row>
    <row r="1350" spans="3:4" x14ac:dyDescent="0.3">
      <c r="C1350" s="35"/>
      <c r="D1350" s="33"/>
    </row>
    <row r="1351" spans="3:4" x14ac:dyDescent="0.3">
      <c r="C1351" s="35"/>
      <c r="D1351" s="33"/>
    </row>
    <row r="1352" spans="3:4" x14ac:dyDescent="0.3">
      <c r="C1352" s="35"/>
      <c r="D1352" s="33"/>
    </row>
    <row r="1353" spans="3:4" x14ac:dyDescent="0.3">
      <c r="C1353" s="35"/>
      <c r="D1353" s="33"/>
    </row>
    <row r="1354" spans="3:4" x14ac:dyDescent="0.3">
      <c r="C1354" s="35"/>
      <c r="D1354" s="33"/>
    </row>
    <row r="1355" spans="3:4" x14ac:dyDescent="0.3">
      <c r="C1355" s="35"/>
      <c r="D1355" s="33"/>
    </row>
    <row r="1356" spans="3:4" x14ac:dyDescent="0.3">
      <c r="C1356" s="35"/>
      <c r="D1356" s="33"/>
    </row>
    <row r="1357" spans="3:4" x14ac:dyDescent="0.3">
      <c r="C1357" s="35"/>
      <c r="D1357" s="33"/>
    </row>
    <row r="1358" spans="3:4" x14ac:dyDescent="0.3">
      <c r="C1358" s="35"/>
      <c r="D1358" s="33"/>
    </row>
    <row r="1359" spans="3:4" x14ac:dyDescent="0.3">
      <c r="C1359" s="35"/>
      <c r="D1359" s="33"/>
    </row>
    <row r="1360" spans="3:4" x14ac:dyDescent="0.3">
      <c r="C1360" s="35"/>
      <c r="D1360" s="33"/>
    </row>
    <row r="1361" spans="3:4" x14ac:dyDescent="0.3">
      <c r="C1361" s="35"/>
      <c r="D1361" s="33"/>
    </row>
    <row r="1362" spans="3:4" x14ac:dyDescent="0.3">
      <c r="C1362" s="35"/>
      <c r="D1362" s="33"/>
    </row>
    <row r="1363" spans="3:4" x14ac:dyDescent="0.3">
      <c r="C1363" s="35"/>
      <c r="D1363" s="33"/>
    </row>
    <row r="1364" spans="3:4" x14ac:dyDescent="0.3">
      <c r="C1364" s="35"/>
      <c r="D1364" s="33"/>
    </row>
    <row r="1365" spans="3:4" x14ac:dyDescent="0.3">
      <c r="C1365" s="35"/>
      <c r="D1365" s="33"/>
    </row>
    <row r="1366" spans="3:4" x14ac:dyDescent="0.3">
      <c r="C1366" s="35"/>
      <c r="D1366" s="33"/>
    </row>
    <row r="1367" spans="3:4" x14ac:dyDescent="0.3">
      <c r="C1367" s="35"/>
      <c r="D1367" s="33"/>
    </row>
    <row r="1368" spans="3:4" x14ac:dyDescent="0.3">
      <c r="C1368" s="35"/>
      <c r="D1368" s="33"/>
    </row>
    <row r="1369" spans="3:4" x14ac:dyDescent="0.3">
      <c r="C1369" s="35"/>
      <c r="D1369" s="33"/>
    </row>
    <row r="1370" spans="3:4" x14ac:dyDescent="0.3">
      <c r="C1370" s="35"/>
      <c r="D1370" s="33"/>
    </row>
    <row r="1371" spans="3:4" x14ac:dyDescent="0.3">
      <c r="C1371" s="35"/>
      <c r="D1371" s="33"/>
    </row>
    <row r="1372" spans="3:4" x14ac:dyDescent="0.3">
      <c r="C1372" s="35"/>
      <c r="D1372" s="33"/>
    </row>
    <row r="1373" spans="3:4" x14ac:dyDescent="0.3">
      <c r="C1373" s="35"/>
      <c r="D1373" s="33"/>
    </row>
    <row r="1374" spans="3:4" x14ac:dyDescent="0.3">
      <c r="C1374" s="35"/>
      <c r="D1374" s="33"/>
    </row>
    <row r="1375" spans="3:4" x14ac:dyDescent="0.3">
      <c r="C1375" s="35"/>
      <c r="D1375" s="33"/>
    </row>
    <row r="1376" spans="3:4" x14ac:dyDescent="0.3">
      <c r="C1376" s="35"/>
      <c r="D1376" s="33"/>
    </row>
    <row r="1377" spans="3:4" x14ac:dyDescent="0.3">
      <c r="C1377" s="35"/>
      <c r="D1377" s="33"/>
    </row>
    <row r="1378" spans="3:4" x14ac:dyDescent="0.3">
      <c r="C1378" s="35"/>
      <c r="D1378" s="33"/>
    </row>
    <row r="1379" spans="3:4" x14ac:dyDescent="0.3">
      <c r="C1379" s="35"/>
      <c r="D1379" s="33"/>
    </row>
    <row r="1380" spans="3:4" x14ac:dyDescent="0.3">
      <c r="C1380" s="35"/>
      <c r="D1380" s="33"/>
    </row>
    <row r="1381" spans="3:4" x14ac:dyDescent="0.3">
      <c r="C1381" s="35"/>
      <c r="D1381" s="33"/>
    </row>
    <row r="1382" spans="3:4" x14ac:dyDescent="0.3">
      <c r="C1382" s="35"/>
      <c r="D1382" s="33"/>
    </row>
    <row r="1383" spans="3:4" x14ac:dyDescent="0.3">
      <c r="C1383" s="35"/>
      <c r="D1383" s="33"/>
    </row>
    <row r="1384" spans="3:4" x14ac:dyDescent="0.3">
      <c r="C1384" s="35"/>
      <c r="D1384" s="33"/>
    </row>
    <row r="1385" spans="3:4" x14ac:dyDescent="0.3">
      <c r="C1385" s="35"/>
      <c r="D1385" s="33"/>
    </row>
    <row r="1386" spans="3:4" x14ac:dyDescent="0.3">
      <c r="C1386" s="35"/>
      <c r="D1386" s="33"/>
    </row>
    <row r="1387" spans="3:4" x14ac:dyDescent="0.3">
      <c r="C1387" s="35"/>
      <c r="D1387" s="33"/>
    </row>
    <row r="1388" spans="3:4" x14ac:dyDescent="0.3">
      <c r="C1388" s="35"/>
      <c r="D1388" s="33"/>
    </row>
    <row r="1389" spans="3:4" x14ac:dyDescent="0.3">
      <c r="C1389" s="35"/>
      <c r="D1389" s="33"/>
    </row>
    <row r="1390" spans="3:4" x14ac:dyDescent="0.3">
      <c r="C1390" s="35"/>
      <c r="D1390" s="33"/>
    </row>
    <row r="1391" spans="3:4" x14ac:dyDescent="0.3">
      <c r="C1391" s="35"/>
      <c r="D1391" s="33"/>
    </row>
    <row r="1392" spans="3:4" x14ac:dyDescent="0.3">
      <c r="C1392" s="35"/>
      <c r="D1392" s="33"/>
    </row>
    <row r="1393" spans="3:4" x14ac:dyDescent="0.3">
      <c r="C1393" s="35"/>
      <c r="D1393" s="33"/>
    </row>
    <row r="1394" spans="3:4" x14ac:dyDescent="0.3">
      <c r="C1394" s="35"/>
      <c r="D1394" s="33"/>
    </row>
    <row r="1395" spans="3:4" x14ac:dyDescent="0.3">
      <c r="C1395" s="35"/>
      <c r="D1395" s="33"/>
    </row>
    <row r="1396" spans="3:4" x14ac:dyDescent="0.3">
      <c r="C1396" s="35"/>
      <c r="D1396" s="33"/>
    </row>
    <row r="1397" spans="3:4" x14ac:dyDescent="0.3">
      <c r="C1397" s="35"/>
      <c r="D1397" s="33"/>
    </row>
    <row r="1398" spans="3:4" x14ac:dyDescent="0.3">
      <c r="C1398" s="35"/>
      <c r="D1398" s="33"/>
    </row>
    <row r="1399" spans="3:4" x14ac:dyDescent="0.3">
      <c r="C1399" s="35"/>
      <c r="D1399" s="33"/>
    </row>
    <row r="1400" spans="3:4" x14ac:dyDescent="0.3">
      <c r="C1400" s="35"/>
      <c r="D1400" s="33"/>
    </row>
    <row r="1401" spans="3:4" x14ac:dyDescent="0.3">
      <c r="C1401" s="35"/>
      <c r="D1401" s="33"/>
    </row>
    <row r="1402" spans="3:4" x14ac:dyDescent="0.3">
      <c r="C1402" s="35"/>
      <c r="D1402" s="33"/>
    </row>
    <row r="1403" spans="3:4" x14ac:dyDescent="0.3">
      <c r="C1403" s="35"/>
      <c r="D1403" s="33"/>
    </row>
    <row r="1404" spans="3:4" x14ac:dyDescent="0.3">
      <c r="C1404" s="35"/>
      <c r="D1404" s="33"/>
    </row>
    <row r="1405" spans="3:4" x14ac:dyDescent="0.3">
      <c r="C1405" s="35"/>
      <c r="D1405" s="33"/>
    </row>
    <row r="1406" spans="3:4" x14ac:dyDescent="0.3">
      <c r="C1406" s="35"/>
      <c r="D1406" s="33"/>
    </row>
    <row r="1407" spans="3:4" x14ac:dyDescent="0.3">
      <c r="C1407" s="35"/>
      <c r="D1407" s="33"/>
    </row>
    <row r="1408" spans="3:4" x14ac:dyDescent="0.3">
      <c r="C1408" s="35"/>
      <c r="D1408" s="33"/>
    </row>
    <row r="1409" spans="3:4" x14ac:dyDescent="0.3">
      <c r="C1409" s="35"/>
      <c r="D1409" s="33"/>
    </row>
    <row r="1410" spans="3:4" x14ac:dyDescent="0.3">
      <c r="C1410" s="35"/>
      <c r="D1410" s="33"/>
    </row>
    <row r="1411" spans="3:4" x14ac:dyDescent="0.3">
      <c r="C1411" s="35"/>
      <c r="D1411" s="33"/>
    </row>
    <row r="1412" spans="3:4" x14ac:dyDescent="0.3">
      <c r="C1412" s="35"/>
      <c r="D1412" s="33"/>
    </row>
    <row r="1413" spans="3:4" x14ac:dyDescent="0.3">
      <c r="C1413" s="35"/>
      <c r="D1413" s="33"/>
    </row>
    <row r="1414" spans="3:4" x14ac:dyDescent="0.3">
      <c r="C1414" s="35"/>
      <c r="D1414" s="33"/>
    </row>
    <row r="1415" spans="3:4" x14ac:dyDescent="0.3">
      <c r="C1415" s="35"/>
      <c r="D1415" s="33"/>
    </row>
    <row r="1416" spans="3:4" x14ac:dyDescent="0.3">
      <c r="C1416" s="35"/>
      <c r="D1416" s="33"/>
    </row>
    <row r="1417" spans="3:4" x14ac:dyDescent="0.3">
      <c r="C1417" s="35"/>
      <c r="D1417" s="33"/>
    </row>
    <row r="1418" spans="3:4" x14ac:dyDescent="0.3">
      <c r="C1418" s="35"/>
      <c r="D1418" s="33"/>
    </row>
    <row r="1419" spans="3:4" x14ac:dyDescent="0.3">
      <c r="C1419" s="35"/>
      <c r="D1419" s="33"/>
    </row>
    <row r="1420" spans="3:4" x14ac:dyDescent="0.3">
      <c r="C1420" s="35"/>
      <c r="D1420" s="33"/>
    </row>
    <row r="1421" spans="3:4" x14ac:dyDescent="0.3">
      <c r="C1421" s="35"/>
      <c r="D1421" s="33"/>
    </row>
    <row r="1422" spans="3:4" x14ac:dyDescent="0.3">
      <c r="C1422" s="35"/>
      <c r="D1422" s="33"/>
    </row>
    <row r="1423" spans="3:4" x14ac:dyDescent="0.3">
      <c r="C1423" s="35"/>
      <c r="D1423" s="33"/>
    </row>
    <row r="1424" spans="3:4" x14ac:dyDescent="0.3">
      <c r="C1424" s="35"/>
      <c r="D1424" s="33"/>
    </row>
    <row r="1425" spans="3:4" x14ac:dyDescent="0.3">
      <c r="C1425" s="35"/>
      <c r="D1425" s="33"/>
    </row>
    <row r="1426" spans="3:4" x14ac:dyDescent="0.3">
      <c r="C1426" s="35"/>
      <c r="D1426" s="33"/>
    </row>
    <row r="1427" spans="3:4" x14ac:dyDescent="0.3">
      <c r="C1427" s="35"/>
      <c r="D1427" s="33"/>
    </row>
    <row r="1428" spans="3:4" x14ac:dyDescent="0.3">
      <c r="C1428" s="35"/>
      <c r="D1428" s="33"/>
    </row>
    <row r="1429" spans="3:4" x14ac:dyDescent="0.3">
      <c r="C1429" s="35"/>
      <c r="D1429" s="33"/>
    </row>
    <row r="1430" spans="3:4" x14ac:dyDescent="0.3">
      <c r="C1430" s="35"/>
      <c r="D1430" s="33"/>
    </row>
    <row r="1431" spans="3:4" x14ac:dyDescent="0.3">
      <c r="C1431" s="35"/>
      <c r="D1431" s="33"/>
    </row>
    <row r="1432" spans="3:4" x14ac:dyDescent="0.3">
      <c r="C1432" s="35"/>
      <c r="D1432" s="33"/>
    </row>
    <row r="1433" spans="3:4" x14ac:dyDescent="0.3">
      <c r="C1433" s="35"/>
      <c r="D1433" s="33"/>
    </row>
    <row r="1434" spans="3:4" x14ac:dyDescent="0.3">
      <c r="C1434" s="35"/>
      <c r="D1434" s="33"/>
    </row>
    <row r="1435" spans="3:4" x14ac:dyDescent="0.3">
      <c r="C1435" s="35"/>
      <c r="D1435" s="33"/>
    </row>
    <row r="1436" spans="3:4" x14ac:dyDescent="0.3">
      <c r="C1436" s="35"/>
      <c r="D1436" s="33"/>
    </row>
    <row r="1437" spans="3:4" x14ac:dyDescent="0.3">
      <c r="C1437" s="35"/>
      <c r="D1437" s="33"/>
    </row>
    <row r="1438" spans="3:4" x14ac:dyDescent="0.3">
      <c r="C1438" s="35"/>
      <c r="D1438" s="33"/>
    </row>
    <row r="1439" spans="3:4" x14ac:dyDescent="0.3">
      <c r="C1439" s="35"/>
      <c r="D1439" s="33"/>
    </row>
    <row r="1440" spans="3:4" x14ac:dyDescent="0.3">
      <c r="C1440" s="35"/>
      <c r="D1440" s="33"/>
    </row>
    <row r="1441" spans="3:4" x14ac:dyDescent="0.3">
      <c r="C1441" s="35"/>
      <c r="D1441" s="33"/>
    </row>
    <row r="1442" spans="3:4" x14ac:dyDescent="0.3">
      <c r="C1442" s="35"/>
      <c r="D1442" s="33"/>
    </row>
    <row r="1443" spans="3:4" x14ac:dyDescent="0.3">
      <c r="C1443" s="35"/>
      <c r="D1443" s="33"/>
    </row>
    <row r="1444" spans="3:4" x14ac:dyDescent="0.3">
      <c r="C1444" s="35"/>
      <c r="D1444" s="33"/>
    </row>
    <row r="1445" spans="3:4" x14ac:dyDescent="0.3">
      <c r="C1445" s="35"/>
      <c r="D1445" s="33"/>
    </row>
    <row r="1446" spans="3:4" x14ac:dyDescent="0.3">
      <c r="C1446" s="35"/>
      <c r="D1446" s="33"/>
    </row>
    <row r="1447" spans="3:4" x14ac:dyDescent="0.3">
      <c r="C1447" s="35"/>
      <c r="D1447" s="33"/>
    </row>
    <row r="1448" spans="3:4" x14ac:dyDescent="0.3">
      <c r="C1448" s="35"/>
      <c r="D1448" s="33"/>
    </row>
    <row r="1449" spans="3:4" x14ac:dyDescent="0.3">
      <c r="C1449" s="35"/>
      <c r="D1449" s="33"/>
    </row>
    <row r="1450" spans="3:4" x14ac:dyDescent="0.3">
      <c r="C1450" s="35"/>
      <c r="D1450" s="33"/>
    </row>
    <row r="1451" spans="3:4" x14ac:dyDescent="0.3">
      <c r="C1451" s="35"/>
      <c r="D1451" s="33"/>
    </row>
    <row r="1452" spans="3:4" x14ac:dyDescent="0.3">
      <c r="C1452" s="35"/>
      <c r="D1452" s="33"/>
    </row>
    <row r="1453" spans="3:4" x14ac:dyDescent="0.3">
      <c r="C1453" s="35"/>
      <c r="D1453" s="33"/>
    </row>
    <row r="1454" spans="3:4" x14ac:dyDescent="0.3">
      <c r="C1454" s="35"/>
      <c r="D1454" s="33"/>
    </row>
    <row r="1455" spans="3:4" x14ac:dyDescent="0.3">
      <c r="C1455" s="35"/>
      <c r="D1455" s="33"/>
    </row>
    <row r="1456" spans="3:4" x14ac:dyDescent="0.3">
      <c r="C1456" s="35"/>
      <c r="D1456" s="33"/>
    </row>
    <row r="1457" spans="3:4" x14ac:dyDescent="0.3">
      <c r="C1457" s="35"/>
      <c r="D1457" s="33"/>
    </row>
    <row r="1458" spans="3:4" x14ac:dyDescent="0.3">
      <c r="C1458" s="35"/>
      <c r="D1458" s="33"/>
    </row>
    <row r="1459" spans="3:4" x14ac:dyDescent="0.3">
      <c r="C1459" s="35"/>
      <c r="D1459" s="33"/>
    </row>
    <row r="1460" spans="3:4" x14ac:dyDescent="0.3">
      <c r="C1460" s="35"/>
      <c r="D1460" s="33"/>
    </row>
    <row r="1461" spans="3:4" x14ac:dyDescent="0.3">
      <c r="C1461" s="35"/>
      <c r="D1461" s="33"/>
    </row>
    <row r="1462" spans="3:4" x14ac:dyDescent="0.3">
      <c r="C1462" s="35"/>
      <c r="D1462" s="33"/>
    </row>
    <row r="1463" spans="3:4" x14ac:dyDescent="0.3">
      <c r="C1463" s="35"/>
      <c r="D1463" s="33"/>
    </row>
    <row r="1464" spans="3:4" x14ac:dyDescent="0.3">
      <c r="C1464" s="35"/>
      <c r="D1464" s="33"/>
    </row>
    <row r="1465" spans="3:4" x14ac:dyDescent="0.3">
      <c r="C1465" s="35"/>
      <c r="D1465" s="33"/>
    </row>
    <row r="1466" spans="3:4" x14ac:dyDescent="0.3">
      <c r="C1466" s="35"/>
      <c r="D1466" s="33"/>
    </row>
    <row r="1467" spans="3:4" x14ac:dyDescent="0.3">
      <c r="C1467" s="35"/>
      <c r="D1467" s="33"/>
    </row>
    <row r="1468" spans="3:4" x14ac:dyDescent="0.3">
      <c r="C1468" s="35"/>
      <c r="D1468" s="33"/>
    </row>
    <row r="1469" spans="3:4" x14ac:dyDescent="0.3">
      <c r="C1469" s="35"/>
      <c r="D1469" s="33"/>
    </row>
    <row r="1470" spans="3:4" x14ac:dyDescent="0.3">
      <c r="C1470" s="35"/>
      <c r="D1470" s="33"/>
    </row>
    <row r="1471" spans="3:4" x14ac:dyDescent="0.3">
      <c r="C1471" s="35"/>
      <c r="D1471" s="33"/>
    </row>
    <row r="1472" spans="3:4" x14ac:dyDescent="0.3">
      <c r="C1472" s="35"/>
      <c r="D1472" s="33"/>
    </row>
    <row r="1473" spans="3:4" x14ac:dyDescent="0.3">
      <c r="C1473" s="35"/>
      <c r="D1473" s="33"/>
    </row>
    <row r="1474" spans="3:4" x14ac:dyDescent="0.3">
      <c r="C1474" s="35"/>
      <c r="D1474" s="33"/>
    </row>
    <row r="1475" spans="3:4" x14ac:dyDescent="0.3">
      <c r="C1475" s="35"/>
      <c r="D1475" s="33"/>
    </row>
    <row r="1476" spans="3:4" x14ac:dyDescent="0.3">
      <c r="C1476" s="35"/>
      <c r="D1476" s="33"/>
    </row>
    <row r="1477" spans="3:4" x14ac:dyDescent="0.3">
      <c r="C1477" s="35"/>
      <c r="D1477" s="33"/>
    </row>
    <row r="1478" spans="3:4" x14ac:dyDescent="0.3">
      <c r="C1478" s="35"/>
      <c r="D1478" s="33"/>
    </row>
    <row r="1479" spans="3:4" x14ac:dyDescent="0.3">
      <c r="C1479" s="35"/>
      <c r="D1479" s="33"/>
    </row>
    <row r="1480" spans="3:4" x14ac:dyDescent="0.3">
      <c r="C1480" s="35"/>
      <c r="D1480" s="33"/>
    </row>
    <row r="1481" spans="3:4" x14ac:dyDescent="0.3">
      <c r="C1481" s="35"/>
      <c r="D1481" s="33"/>
    </row>
    <row r="1482" spans="3:4" x14ac:dyDescent="0.3">
      <c r="C1482" s="35"/>
      <c r="D1482" s="33"/>
    </row>
    <row r="1483" spans="3:4" x14ac:dyDescent="0.3">
      <c r="C1483" s="35"/>
      <c r="D1483" s="33"/>
    </row>
    <row r="1484" spans="3:4" x14ac:dyDescent="0.3">
      <c r="C1484" s="35"/>
      <c r="D1484" s="33"/>
    </row>
    <row r="1485" spans="3:4" x14ac:dyDescent="0.3">
      <c r="C1485" s="35"/>
      <c r="D1485" s="33"/>
    </row>
    <row r="1486" spans="3:4" x14ac:dyDescent="0.3">
      <c r="C1486" s="35"/>
      <c r="D1486" s="33"/>
    </row>
    <row r="1487" spans="3:4" x14ac:dyDescent="0.3">
      <c r="C1487" s="35"/>
      <c r="D1487" s="33"/>
    </row>
    <row r="1488" spans="3:4" x14ac:dyDescent="0.3">
      <c r="C1488" s="35"/>
      <c r="D1488" s="33"/>
    </row>
    <row r="1489" spans="3:4" x14ac:dyDescent="0.3">
      <c r="C1489" s="35"/>
      <c r="D1489" s="33"/>
    </row>
    <row r="1490" spans="3:4" x14ac:dyDescent="0.3">
      <c r="C1490" s="35"/>
      <c r="D1490" s="33"/>
    </row>
    <row r="1491" spans="3:4" x14ac:dyDescent="0.3">
      <c r="C1491" s="35"/>
      <c r="D1491" s="33"/>
    </row>
    <row r="1492" spans="3:4" x14ac:dyDescent="0.3">
      <c r="C1492" s="35"/>
      <c r="D1492" s="33"/>
    </row>
    <row r="1493" spans="3:4" x14ac:dyDescent="0.3">
      <c r="C1493" s="35"/>
      <c r="D1493" s="33"/>
    </row>
    <row r="1494" spans="3:4" x14ac:dyDescent="0.3">
      <c r="C1494" s="35"/>
      <c r="D1494" s="33"/>
    </row>
    <row r="1495" spans="3:4" x14ac:dyDescent="0.3">
      <c r="C1495" s="35"/>
      <c r="D1495" s="33"/>
    </row>
    <row r="1496" spans="3:4" x14ac:dyDescent="0.3">
      <c r="C1496" s="35"/>
      <c r="D1496" s="33"/>
    </row>
    <row r="1497" spans="3:4" x14ac:dyDescent="0.3">
      <c r="C1497" s="35"/>
      <c r="D1497" s="33"/>
    </row>
    <row r="1498" spans="3:4" x14ac:dyDescent="0.3">
      <c r="C1498" s="35"/>
      <c r="D1498" s="33"/>
    </row>
    <row r="1499" spans="3:4" x14ac:dyDescent="0.3">
      <c r="C1499" s="35"/>
      <c r="D1499" s="33"/>
    </row>
    <row r="1500" spans="3:4" x14ac:dyDescent="0.3">
      <c r="C1500" s="35"/>
      <c r="D1500" s="33"/>
    </row>
    <row r="1501" spans="3:4" x14ac:dyDescent="0.3">
      <c r="C1501" s="35"/>
      <c r="D1501" s="33"/>
    </row>
    <row r="1502" spans="3:4" x14ac:dyDescent="0.3">
      <c r="C1502" s="35"/>
      <c r="D1502" s="33"/>
    </row>
    <row r="1503" spans="3:4" x14ac:dyDescent="0.3">
      <c r="C1503" s="35"/>
      <c r="D1503" s="33"/>
    </row>
    <row r="1504" spans="3:4" x14ac:dyDescent="0.3">
      <c r="C1504" s="35"/>
      <c r="D1504" s="33"/>
    </row>
    <row r="1505" spans="3:4" x14ac:dyDescent="0.3">
      <c r="C1505" s="35"/>
      <c r="D1505" s="33"/>
    </row>
    <row r="1506" spans="3:4" x14ac:dyDescent="0.3">
      <c r="C1506" s="35"/>
      <c r="D1506" s="33"/>
    </row>
    <row r="1507" spans="3:4" x14ac:dyDescent="0.3">
      <c r="C1507" s="35"/>
      <c r="D1507" s="33"/>
    </row>
    <row r="1508" spans="3:4" x14ac:dyDescent="0.3">
      <c r="C1508" s="35"/>
      <c r="D1508" s="33"/>
    </row>
    <row r="1509" spans="3:4" x14ac:dyDescent="0.3">
      <c r="C1509" s="35"/>
      <c r="D1509" s="33"/>
    </row>
    <row r="1510" spans="3:4" x14ac:dyDescent="0.3">
      <c r="C1510" s="35"/>
      <c r="D1510" s="33"/>
    </row>
    <row r="1511" spans="3:4" x14ac:dyDescent="0.3">
      <c r="C1511" s="35"/>
      <c r="D1511" s="33"/>
    </row>
    <row r="1512" spans="3:4" x14ac:dyDescent="0.3">
      <c r="C1512" s="35"/>
      <c r="D1512" s="33"/>
    </row>
    <row r="1513" spans="3:4" x14ac:dyDescent="0.3">
      <c r="C1513" s="35"/>
      <c r="D1513" s="33"/>
    </row>
    <row r="1514" spans="3:4" x14ac:dyDescent="0.3">
      <c r="C1514" s="35"/>
      <c r="D1514" s="33"/>
    </row>
    <row r="1515" spans="3:4" x14ac:dyDescent="0.3">
      <c r="C1515" s="35"/>
      <c r="D1515" s="33"/>
    </row>
    <row r="1516" spans="3:4" x14ac:dyDescent="0.3">
      <c r="C1516" s="35"/>
      <c r="D1516" s="33"/>
    </row>
    <row r="1517" spans="3:4" x14ac:dyDescent="0.3">
      <c r="C1517" s="35"/>
      <c r="D1517" s="33"/>
    </row>
    <row r="1518" spans="3:4" x14ac:dyDescent="0.3">
      <c r="C1518" s="35"/>
      <c r="D1518" s="33"/>
    </row>
    <row r="1519" spans="3:4" x14ac:dyDescent="0.3">
      <c r="C1519" s="35"/>
      <c r="D1519" s="33"/>
    </row>
    <row r="1520" spans="3:4" x14ac:dyDescent="0.3">
      <c r="C1520" s="35"/>
      <c r="D1520" s="33"/>
    </row>
    <row r="1521" spans="3:4" x14ac:dyDescent="0.3">
      <c r="C1521" s="35"/>
      <c r="D1521" s="33"/>
    </row>
    <row r="1522" spans="3:4" x14ac:dyDescent="0.3">
      <c r="C1522" s="35"/>
      <c r="D1522" s="33"/>
    </row>
    <row r="1523" spans="3:4" x14ac:dyDescent="0.3">
      <c r="C1523" s="35"/>
      <c r="D1523" s="33"/>
    </row>
    <row r="1524" spans="3:4" x14ac:dyDescent="0.3">
      <c r="C1524" s="35"/>
      <c r="D1524" s="33"/>
    </row>
    <row r="1525" spans="3:4" x14ac:dyDescent="0.3">
      <c r="C1525" s="35"/>
      <c r="D1525" s="33"/>
    </row>
    <row r="1526" spans="3:4" x14ac:dyDescent="0.3">
      <c r="C1526" s="35"/>
      <c r="D1526" s="33"/>
    </row>
    <row r="1527" spans="3:4" x14ac:dyDescent="0.3">
      <c r="C1527" s="35"/>
      <c r="D1527" s="33"/>
    </row>
    <row r="1528" spans="3:4" x14ac:dyDescent="0.3">
      <c r="C1528" s="35"/>
      <c r="D1528" s="33"/>
    </row>
    <row r="1529" spans="3:4" x14ac:dyDescent="0.3">
      <c r="C1529" s="35"/>
      <c r="D1529" s="33"/>
    </row>
    <row r="1530" spans="3:4" x14ac:dyDescent="0.3">
      <c r="C1530" s="35"/>
      <c r="D1530" s="33"/>
    </row>
    <row r="1531" spans="3:4" x14ac:dyDescent="0.3">
      <c r="C1531" s="35"/>
      <c r="D1531" s="33"/>
    </row>
    <row r="1532" spans="3:4" x14ac:dyDescent="0.3">
      <c r="C1532" s="35"/>
      <c r="D1532" s="33"/>
    </row>
    <row r="1533" spans="3:4" x14ac:dyDescent="0.3">
      <c r="C1533" s="35"/>
      <c r="D1533" s="33"/>
    </row>
    <row r="1534" spans="3:4" x14ac:dyDescent="0.3">
      <c r="C1534" s="35"/>
      <c r="D1534" s="33"/>
    </row>
    <row r="1535" spans="3:4" x14ac:dyDescent="0.3">
      <c r="C1535" s="35"/>
      <c r="D1535" s="33"/>
    </row>
    <row r="1536" spans="3:4" x14ac:dyDescent="0.3">
      <c r="C1536" s="35"/>
      <c r="D1536" s="33"/>
    </row>
    <row r="1537" spans="3:4" x14ac:dyDescent="0.3">
      <c r="C1537" s="35"/>
      <c r="D1537" s="33"/>
    </row>
    <row r="1538" spans="3:4" x14ac:dyDescent="0.3">
      <c r="C1538" s="35"/>
      <c r="D1538" s="33"/>
    </row>
    <row r="1539" spans="3:4" x14ac:dyDescent="0.3">
      <c r="C1539" s="35"/>
      <c r="D1539" s="33"/>
    </row>
    <row r="1540" spans="3:4" x14ac:dyDescent="0.3">
      <c r="C1540" s="35"/>
      <c r="D1540" s="33"/>
    </row>
    <row r="1541" spans="3:4" x14ac:dyDescent="0.3">
      <c r="C1541" s="35"/>
      <c r="D1541" s="33"/>
    </row>
    <row r="1542" spans="3:4" x14ac:dyDescent="0.3">
      <c r="C1542" s="35"/>
      <c r="D1542" s="33"/>
    </row>
    <row r="1543" spans="3:4" x14ac:dyDescent="0.3">
      <c r="C1543" s="35"/>
      <c r="D1543" s="33"/>
    </row>
    <row r="1544" spans="3:4" x14ac:dyDescent="0.3">
      <c r="C1544" s="35"/>
      <c r="D1544" s="33"/>
    </row>
    <row r="1545" spans="3:4" x14ac:dyDescent="0.3">
      <c r="C1545" s="35"/>
      <c r="D1545" s="33"/>
    </row>
    <row r="1546" spans="3:4" x14ac:dyDescent="0.3">
      <c r="C1546" s="35"/>
      <c r="D1546" s="33"/>
    </row>
    <row r="1547" spans="3:4" x14ac:dyDescent="0.3">
      <c r="C1547" s="35"/>
      <c r="D1547" s="33"/>
    </row>
    <row r="1548" spans="3:4" x14ac:dyDescent="0.3">
      <c r="C1548" s="35"/>
      <c r="D1548" s="33"/>
    </row>
    <row r="1549" spans="3:4" x14ac:dyDescent="0.3">
      <c r="C1549" s="35"/>
      <c r="D1549" s="33"/>
    </row>
    <row r="1550" spans="3:4" x14ac:dyDescent="0.3">
      <c r="C1550" s="35"/>
      <c r="D1550" s="33"/>
    </row>
    <row r="1551" spans="3:4" x14ac:dyDescent="0.3">
      <c r="C1551" s="35"/>
      <c r="D1551" s="33"/>
    </row>
    <row r="1552" spans="3:4" x14ac:dyDescent="0.3">
      <c r="C1552" s="35"/>
      <c r="D1552" s="33"/>
    </row>
    <row r="1553" spans="3:4" x14ac:dyDescent="0.3">
      <c r="C1553" s="35"/>
      <c r="D1553" s="33"/>
    </row>
    <row r="1554" spans="3:4" x14ac:dyDescent="0.3">
      <c r="C1554" s="35"/>
      <c r="D1554" s="33"/>
    </row>
    <row r="1555" spans="3:4" x14ac:dyDescent="0.3">
      <c r="C1555" s="35"/>
      <c r="D1555" s="33"/>
    </row>
    <row r="1556" spans="3:4" x14ac:dyDescent="0.3">
      <c r="C1556" s="35"/>
      <c r="D1556" s="33"/>
    </row>
    <row r="1557" spans="3:4" x14ac:dyDescent="0.3">
      <c r="C1557" s="35"/>
      <c r="D1557" s="33"/>
    </row>
    <row r="1558" spans="3:4" x14ac:dyDescent="0.3">
      <c r="C1558" s="35"/>
      <c r="D1558" s="33"/>
    </row>
    <row r="1559" spans="3:4" x14ac:dyDescent="0.3">
      <c r="C1559" s="35"/>
      <c r="D1559" s="33"/>
    </row>
    <row r="1560" spans="3:4" x14ac:dyDescent="0.3">
      <c r="C1560" s="35"/>
      <c r="D1560" s="33"/>
    </row>
    <row r="1561" spans="3:4" x14ac:dyDescent="0.3">
      <c r="C1561" s="35"/>
      <c r="D1561" s="33"/>
    </row>
    <row r="1562" spans="3:4" x14ac:dyDescent="0.3">
      <c r="C1562" s="35"/>
      <c r="D1562" s="33"/>
    </row>
    <row r="1563" spans="3:4" x14ac:dyDescent="0.3">
      <c r="C1563" s="35"/>
      <c r="D1563" s="33"/>
    </row>
    <row r="1564" spans="3:4" x14ac:dyDescent="0.3">
      <c r="C1564" s="35"/>
      <c r="D1564" s="33"/>
    </row>
    <row r="1565" spans="3:4" x14ac:dyDescent="0.3">
      <c r="C1565" s="35"/>
      <c r="D1565" s="33"/>
    </row>
    <row r="1566" spans="3:4" x14ac:dyDescent="0.3">
      <c r="C1566" s="35"/>
      <c r="D1566" s="33"/>
    </row>
    <row r="1567" spans="3:4" x14ac:dyDescent="0.3">
      <c r="C1567" s="35"/>
      <c r="D1567" s="33"/>
    </row>
    <row r="1568" spans="3:4" x14ac:dyDescent="0.3">
      <c r="C1568" s="35"/>
      <c r="D1568" s="33"/>
    </row>
    <row r="1569" spans="3:4" x14ac:dyDescent="0.3">
      <c r="C1569" s="35"/>
      <c r="D1569" s="33"/>
    </row>
    <row r="1570" spans="3:4" x14ac:dyDescent="0.3">
      <c r="C1570" s="35"/>
      <c r="D1570" s="33"/>
    </row>
    <row r="1571" spans="3:4" x14ac:dyDescent="0.3">
      <c r="C1571" s="35"/>
      <c r="D1571" s="33"/>
    </row>
    <row r="1572" spans="3:4" x14ac:dyDescent="0.3">
      <c r="C1572" s="35"/>
      <c r="D1572" s="33"/>
    </row>
    <row r="1573" spans="3:4" x14ac:dyDescent="0.3">
      <c r="C1573" s="35"/>
      <c r="D1573" s="33"/>
    </row>
    <row r="1574" spans="3:4" x14ac:dyDescent="0.3">
      <c r="C1574" s="35"/>
      <c r="D1574" s="33"/>
    </row>
    <row r="1575" spans="3:4" x14ac:dyDescent="0.3">
      <c r="C1575" s="35"/>
      <c r="D1575" s="33"/>
    </row>
    <row r="1576" spans="3:4" x14ac:dyDescent="0.3">
      <c r="C1576" s="35"/>
      <c r="D1576" s="33"/>
    </row>
    <row r="1577" spans="3:4" x14ac:dyDescent="0.3">
      <c r="C1577" s="35"/>
      <c r="D1577" s="33"/>
    </row>
    <row r="1578" spans="3:4" x14ac:dyDescent="0.3">
      <c r="C1578" s="35"/>
      <c r="D1578" s="33"/>
    </row>
    <row r="1579" spans="3:4" x14ac:dyDescent="0.3">
      <c r="C1579" s="35"/>
      <c r="D1579" s="33"/>
    </row>
    <row r="1580" spans="3:4" x14ac:dyDescent="0.3">
      <c r="C1580" s="35"/>
      <c r="D1580" s="33"/>
    </row>
    <row r="1581" spans="3:4" x14ac:dyDescent="0.3">
      <c r="C1581" s="35"/>
      <c r="D1581" s="33"/>
    </row>
    <row r="1582" spans="3:4" x14ac:dyDescent="0.3">
      <c r="C1582" s="35"/>
      <c r="D1582" s="33"/>
    </row>
    <row r="1583" spans="3:4" x14ac:dyDescent="0.3">
      <c r="C1583" s="35"/>
      <c r="D1583" s="33"/>
    </row>
    <row r="1584" spans="3:4" x14ac:dyDescent="0.3">
      <c r="C1584" s="35"/>
      <c r="D1584" s="33"/>
    </row>
    <row r="1585" spans="3:4" x14ac:dyDescent="0.3">
      <c r="C1585" s="35"/>
      <c r="D1585" s="33"/>
    </row>
    <row r="1586" spans="3:4" x14ac:dyDescent="0.3">
      <c r="C1586" s="35"/>
      <c r="D1586" s="33"/>
    </row>
    <row r="1587" spans="3:4" x14ac:dyDescent="0.3">
      <c r="C1587" s="35"/>
      <c r="D1587" s="33"/>
    </row>
    <row r="1588" spans="3:4" x14ac:dyDescent="0.3">
      <c r="C1588" s="35"/>
      <c r="D1588" s="33"/>
    </row>
    <row r="1589" spans="3:4" x14ac:dyDescent="0.3">
      <c r="C1589" s="35"/>
      <c r="D1589" s="33"/>
    </row>
    <row r="1590" spans="3:4" x14ac:dyDescent="0.3">
      <c r="C1590" s="35"/>
      <c r="D1590" s="33"/>
    </row>
    <row r="1591" spans="3:4" x14ac:dyDescent="0.3">
      <c r="C1591" s="35"/>
      <c r="D1591" s="33"/>
    </row>
    <row r="1592" spans="3:4" x14ac:dyDescent="0.3">
      <c r="C1592" s="35"/>
      <c r="D1592" s="33"/>
    </row>
    <row r="1593" spans="3:4" x14ac:dyDescent="0.3">
      <c r="C1593" s="35"/>
      <c r="D1593" s="33"/>
    </row>
    <row r="1594" spans="3:4" x14ac:dyDescent="0.3">
      <c r="C1594" s="35"/>
      <c r="D1594" s="33"/>
    </row>
    <row r="1595" spans="3:4" x14ac:dyDescent="0.3">
      <c r="C1595" s="35"/>
      <c r="D1595" s="33"/>
    </row>
    <row r="1596" spans="3:4" x14ac:dyDescent="0.3">
      <c r="C1596" s="35"/>
      <c r="D1596" s="33"/>
    </row>
    <row r="1597" spans="3:4" x14ac:dyDescent="0.3">
      <c r="C1597" s="35"/>
      <c r="D1597" s="33"/>
    </row>
    <row r="1598" spans="3:4" x14ac:dyDescent="0.3">
      <c r="C1598" s="35"/>
      <c r="D1598" s="33"/>
    </row>
    <row r="1599" spans="3:4" x14ac:dyDescent="0.3">
      <c r="C1599" s="35"/>
      <c r="D1599" s="33"/>
    </row>
    <row r="1600" spans="3:4" x14ac:dyDescent="0.3">
      <c r="C1600" s="35"/>
      <c r="D1600" s="33"/>
    </row>
    <row r="1601" spans="3:4" x14ac:dyDescent="0.3">
      <c r="C1601" s="35"/>
      <c r="D1601" s="33"/>
    </row>
    <row r="1602" spans="3:4" x14ac:dyDescent="0.3">
      <c r="C1602" s="35"/>
      <c r="D1602" s="33"/>
    </row>
    <row r="1603" spans="3:4" x14ac:dyDescent="0.3">
      <c r="C1603" s="35"/>
      <c r="D1603" s="33"/>
    </row>
    <row r="1604" spans="3:4" x14ac:dyDescent="0.3">
      <c r="C1604" s="35"/>
      <c r="D1604" s="33"/>
    </row>
    <row r="1605" spans="3:4" x14ac:dyDescent="0.3">
      <c r="C1605" s="35"/>
      <c r="D1605" s="33"/>
    </row>
    <row r="1606" spans="3:4" x14ac:dyDescent="0.3">
      <c r="C1606" s="35"/>
      <c r="D1606" s="33"/>
    </row>
    <row r="1607" spans="3:4" x14ac:dyDescent="0.3">
      <c r="C1607" s="35"/>
      <c r="D1607" s="33"/>
    </row>
    <row r="1608" spans="3:4" x14ac:dyDescent="0.3">
      <c r="C1608" s="35"/>
      <c r="D1608" s="33"/>
    </row>
    <row r="1609" spans="3:4" x14ac:dyDescent="0.3">
      <c r="C1609" s="35"/>
      <c r="D1609" s="33"/>
    </row>
    <row r="1610" spans="3:4" x14ac:dyDescent="0.3">
      <c r="C1610" s="35"/>
      <c r="D1610" s="33"/>
    </row>
    <row r="1611" spans="3:4" x14ac:dyDescent="0.3">
      <c r="C1611" s="35"/>
      <c r="D1611" s="33"/>
    </row>
    <row r="1612" spans="3:4" x14ac:dyDescent="0.3">
      <c r="C1612" s="35"/>
      <c r="D1612" s="33"/>
    </row>
    <row r="1613" spans="3:4" x14ac:dyDescent="0.3">
      <c r="C1613" s="35"/>
      <c r="D1613" s="33"/>
    </row>
    <row r="1614" spans="3:4" x14ac:dyDescent="0.3">
      <c r="C1614" s="35"/>
      <c r="D1614" s="33"/>
    </row>
    <row r="1615" spans="3:4" x14ac:dyDescent="0.3">
      <c r="C1615" s="35"/>
      <c r="D1615" s="33"/>
    </row>
    <row r="1616" spans="3:4" x14ac:dyDescent="0.3">
      <c r="C1616" s="35"/>
      <c r="D1616" s="33"/>
    </row>
    <row r="1617" spans="3:4" x14ac:dyDescent="0.3">
      <c r="C1617" s="35"/>
      <c r="D1617" s="33"/>
    </row>
    <row r="1618" spans="3:4" x14ac:dyDescent="0.3">
      <c r="C1618" s="35"/>
      <c r="D1618" s="33"/>
    </row>
    <row r="1619" spans="3:4" x14ac:dyDescent="0.3">
      <c r="C1619" s="35"/>
      <c r="D1619" s="33"/>
    </row>
    <row r="1620" spans="3:4" x14ac:dyDescent="0.3">
      <c r="C1620" s="35"/>
      <c r="D1620" s="33"/>
    </row>
    <row r="1621" spans="3:4" x14ac:dyDescent="0.3">
      <c r="C1621" s="35"/>
      <c r="D1621" s="33"/>
    </row>
    <row r="1622" spans="3:4" x14ac:dyDescent="0.3">
      <c r="C1622" s="35"/>
      <c r="D1622" s="33"/>
    </row>
    <row r="1623" spans="3:4" x14ac:dyDescent="0.3">
      <c r="C1623" s="35"/>
      <c r="D1623" s="33"/>
    </row>
    <row r="1624" spans="3:4" x14ac:dyDescent="0.3">
      <c r="C1624" s="35"/>
      <c r="D1624" s="33"/>
    </row>
    <row r="1625" spans="3:4" x14ac:dyDescent="0.3">
      <c r="C1625" s="35"/>
      <c r="D1625" s="33"/>
    </row>
    <row r="1626" spans="3:4" x14ac:dyDescent="0.3">
      <c r="C1626" s="35"/>
      <c r="D1626" s="33"/>
    </row>
    <row r="1627" spans="3:4" x14ac:dyDescent="0.3">
      <c r="C1627" s="35"/>
      <c r="D1627" s="33"/>
    </row>
    <row r="1628" spans="3:4" x14ac:dyDescent="0.3">
      <c r="C1628" s="35"/>
      <c r="D1628" s="33"/>
    </row>
    <row r="1629" spans="3:4" x14ac:dyDescent="0.3">
      <c r="C1629" s="35"/>
      <c r="D1629" s="33"/>
    </row>
    <row r="1630" spans="3:4" x14ac:dyDescent="0.3">
      <c r="C1630" s="35"/>
      <c r="D1630" s="33"/>
    </row>
    <row r="1631" spans="3:4" x14ac:dyDescent="0.3">
      <c r="C1631" s="35"/>
      <c r="D1631" s="33"/>
    </row>
    <row r="1632" spans="3:4" x14ac:dyDescent="0.3">
      <c r="C1632" s="35"/>
      <c r="D1632" s="33"/>
    </row>
    <row r="1633" spans="3:4" x14ac:dyDescent="0.3">
      <c r="C1633" s="35"/>
      <c r="D1633" s="33"/>
    </row>
    <row r="1634" spans="3:4" x14ac:dyDescent="0.3">
      <c r="C1634" s="35"/>
      <c r="D1634" s="33"/>
    </row>
    <row r="1635" spans="3:4" x14ac:dyDescent="0.3">
      <c r="C1635" s="35"/>
      <c r="D1635" s="33"/>
    </row>
    <row r="1636" spans="3:4" x14ac:dyDescent="0.3">
      <c r="C1636" s="35"/>
      <c r="D1636" s="33"/>
    </row>
    <row r="1637" spans="3:4" x14ac:dyDescent="0.3">
      <c r="C1637" s="35"/>
      <c r="D1637" s="33"/>
    </row>
    <row r="1638" spans="3:4" x14ac:dyDescent="0.3">
      <c r="C1638" s="35"/>
      <c r="D1638" s="33"/>
    </row>
    <row r="1639" spans="3:4" x14ac:dyDescent="0.3">
      <c r="C1639" s="35"/>
      <c r="D1639" s="33"/>
    </row>
    <row r="1640" spans="3:4" x14ac:dyDescent="0.3">
      <c r="C1640" s="35"/>
      <c r="D1640" s="33"/>
    </row>
    <row r="1641" spans="3:4" x14ac:dyDescent="0.3">
      <c r="C1641" s="35"/>
      <c r="D1641" s="33"/>
    </row>
    <row r="1642" spans="3:4" x14ac:dyDescent="0.3">
      <c r="C1642" s="35"/>
      <c r="D1642" s="33"/>
    </row>
    <row r="1643" spans="3:4" x14ac:dyDescent="0.3">
      <c r="C1643" s="35"/>
      <c r="D1643" s="33"/>
    </row>
    <row r="1644" spans="3:4" x14ac:dyDescent="0.3">
      <c r="C1644" s="35"/>
      <c r="D1644" s="33"/>
    </row>
    <row r="1645" spans="3:4" x14ac:dyDescent="0.3">
      <c r="C1645" s="35"/>
      <c r="D1645" s="33"/>
    </row>
    <row r="1646" spans="3:4" x14ac:dyDescent="0.3">
      <c r="C1646" s="35"/>
      <c r="D1646" s="33"/>
    </row>
    <row r="1647" spans="3:4" x14ac:dyDescent="0.3">
      <c r="C1647" s="35"/>
      <c r="D1647" s="33"/>
    </row>
    <row r="1648" spans="3:4" x14ac:dyDescent="0.3">
      <c r="C1648" s="35"/>
      <c r="D1648" s="33"/>
    </row>
    <row r="1649" spans="3:4" x14ac:dyDescent="0.3">
      <c r="C1649" s="35"/>
      <c r="D1649" s="33"/>
    </row>
    <row r="1650" spans="3:4" x14ac:dyDescent="0.3">
      <c r="C1650" s="35"/>
      <c r="D1650" s="33"/>
    </row>
    <row r="1651" spans="3:4" x14ac:dyDescent="0.3">
      <c r="C1651" s="35"/>
      <c r="D1651" s="33"/>
    </row>
    <row r="1652" spans="3:4" x14ac:dyDescent="0.3">
      <c r="C1652" s="35"/>
      <c r="D1652" s="33"/>
    </row>
    <row r="1653" spans="3:4" x14ac:dyDescent="0.3">
      <c r="C1653" s="35"/>
      <c r="D1653" s="33"/>
    </row>
    <row r="1654" spans="3:4" x14ac:dyDescent="0.3">
      <c r="C1654" s="35"/>
      <c r="D1654" s="33"/>
    </row>
    <row r="1655" spans="3:4" x14ac:dyDescent="0.3">
      <c r="C1655" s="35"/>
      <c r="D1655" s="33"/>
    </row>
    <row r="1656" spans="3:4" x14ac:dyDescent="0.3">
      <c r="C1656" s="35"/>
      <c r="D1656" s="33"/>
    </row>
    <row r="1657" spans="3:4" x14ac:dyDescent="0.3">
      <c r="C1657" s="35"/>
      <c r="D1657" s="33"/>
    </row>
    <row r="1658" spans="3:4" x14ac:dyDescent="0.3">
      <c r="C1658" s="35"/>
      <c r="D1658" s="33"/>
    </row>
    <row r="1659" spans="3:4" x14ac:dyDescent="0.3">
      <c r="C1659" s="35"/>
      <c r="D1659" s="33"/>
    </row>
    <row r="1660" spans="3:4" x14ac:dyDescent="0.3">
      <c r="C1660" s="35"/>
      <c r="D1660" s="33"/>
    </row>
    <row r="1661" spans="3:4" x14ac:dyDescent="0.3">
      <c r="C1661" s="35"/>
      <c r="D1661" s="33"/>
    </row>
  </sheetData>
  <dataValidations count="2">
    <dataValidation allowBlank="1" showErrorMessage="1" prompt="CF1.2c" sqref="L7"/>
    <dataValidation allowBlank="1" showErrorMessage="1" prompt="CF1.1c" sqref="E7"/>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pageSetUpPr fitToPage="1"/>
  </sheetPr>
  <dimension ref="A1:D158"/>
  <sheetViews>
    <sheetView workbookViewId="0">
      <selection activeCell="C148" sqref="C148"/>
    </sheetView>
  </sheetViews>
  <sheetFormatPr defaultRowHeight="14.4" x14ac:dyDescent="0.3"/>
  <cols>
    <col min="1" max="1" width="3.6640625" bestFit="1" customWidth="1"/>
    <col min="2" max="2" width="79.109375" bestFit="1" customWidth="1"/>
    <col min="3" max="3" width="14.77734375" customWidth="1"/>
    <col min="4" max="4" width="18.77734375" customWidth="1"/>
  </cols>
  <sheetData>
    <row r="1" spans="1:4" x14ac:dyDescent="0.3">
      <c r="A1" s="18"/>
      <c r="B1" s="80" t="s">
        <v>92</v>
      </c>
      <c r="C1" s="74"/>
      <c r="D1" s="18"/>
    </row>
    <row r="2" spans="1:4" x14ac:dyDescent="0.3">
      <c r="A2" s="18"/>
      <c r="B2" s="81"/>
      <c r="C2" s="54">
        <v>19</v>
      </c>
      <c r="D2" s="54" t="e">
        <v>#N/A</v>
      </c>
    </row>
    <row r="3" spans="1:4" x14ac:dyDescent="0.3">
      <c r="A3" s="18"/>
      <c r="B3" s="82" t="s">
        <v>95</v>
      </c>
      <c r="C3" s="55">
        <v>16001</v>
      </c>
      <c r="D3" s="55" t="s">
        <v>35</v>
      </c>
    </row>
    <row r="4" spans="1:4" ht="14.4" customHeight="1" x14ac:dyDescent="0.3">
      <c r="A4" s="161" t="s">
        <v>92</v>
      </c>
      <c r="B4" s="82" t="s">
        <v>96</v>
      </c>
      <c r="C4" s="56" t="s">
        <v>93</v>
      </c>
      <c r="D4" s="56" t="s">
        <v>35</v>
      </c>
    </row>
    <row r="5" spans="1:4" x14ac:dyDescent="0.3">
      <c r="A5" s="161"/>
      <c r="B5" s="82" t="s">
        <v>97</v>
      </c>
      <c r="C5" s="55" t="s">
        <v>94</v>
      </c>
      <c r="D5" s="55" t="s">
        <v>35</v>
      </c>
    </row>
    <row r="6" spans="1:4" x14ac:dyDescent="0.3">
      <c r="A6" s="161"/>
      <c r="B6" s="82" t="s">
        <v>98</v>
      </c>
      <c r="C6" s="57">
        <v>23200</v>
      </c>
      <c r="D6" s="57">
        <v>0</v>
      </c>
    </row>
    <row r="7" spans="1:4" x14ac:dyDescent="0.3">
      <c r="A7" s="161"/>
      <c r="B7" s="82" t="s">
        <v>99</v>
      </c>
      <c r="C7" s="58">
        <v>83.6</v>
      </c>
      <c r="D7" s="58" t="s">
        <v>35</v>
      </c>
    </row>
    <row r="8" spans="1:4" x14ac:dyDescent="0.3">
      <c r="A8" s="161"/>
      <c r="B8" s="82" t="s">
        <v>100</v>
      </c>
      <c r="C8" s="57">
        <v>19395.199999999997</v>
      </c>
      <c r="D8" s="57">
        <v>0</v>
      </c>
    </row>
    <row r="9" spans="1:4" x14ac:dyDescent="0.3">
      <c r="A9" s="161"/>
      <c r="B9" s="84" t="s">
        <v>101</v>
      </c>
      <c r="C9" s="18"/>
      <c r="D9" s="18"/>
    </row>
    <row r="10" spans="1:4" ht="14.4" customHeight="1" x14ac:dyDescent="0.3">
      <c r="A10" s="161"/>
      <c r="B10" s="59" t="s">
        <v>102</v>
      </c>
      <c r="C10" s="85">
        <f>'Table 2 Data'!C10</f>
        <v>180.77232923891489</v>
      </c>
      <c r="D10" s="85"/>
    </row>
    <row r="11" spans="1:4" x14ac:dyDescent="0.3">
      <c r="A11" s="161"/>
      <c r="B11" s="59" t="s">
        <v>103</v>
      </c>
      <c r="C11" s="85">
        <f>'Table 2 Data'!C11</f>
        <v>623.41449291551737</v>
      </c>
      <c r="D11" s="85"/>
    </row>
    <row r="12" spans="1:4" x14ac:dyDescent="0.3">
      <c r="A12" s="161"/>
      <c r="B12" s="59" t="s">
        <v>104</v>
      </c>
      <c r="C12" s="85">
        <f>'Table 2 Data'!C12</f>
        <v>992.27673315128288</v>
      </c>
      <c r="D12" s="85"/>
    </row>
    <row r="13" spans="1:4" x14ac:dyDescent="0.3">
      <c r="A13" s="161" t="s">
        <v>92</v>
      </c>
      <c r="B13" s="59" t="s">
        <v>105</v>
      </c>
      <c r="C13" s="85">
        <f>'Table 2 Data'!C13</f>
        <v>1329.2007323663972</v>
      </c>
      <c r="D13" s="85"/>
    </row>
    <row r="14" spans="1:4" x14ac:dyDescent="0.3">
      <c r="A14" s="161"/>
      <c r="B14" s="59" t="s">
        <v>106</v>
      </c>
      <c r="C14" s="85">
        <f>'Table 2 Data'!C14</f>
        <v>678.84661572084212</v>
      </c>
      <c r="D14" s="85"/>
    </row>
    <row r="15" spans="1:4" x14ac:dyDescent="0.3">
      <c r="A15" s="161"/>
      <c r="B15" s="59" t="s">
        <v>107</v>
      </c>
      <c r="C15" s="163">
        <f>'Table 2 Data'!C15</f>
        <v>0.24713882027408737</v>
      </c>
      <c r="D15" s="86"/>
    </row>
    <row r="16" spans="1:4" x14ac:dyDescent="0.3">
      <c r="A16" s="161"/>
      <c r="B16" s="59" t="s">
        <v>108</v>
      </c>
      <c r="C16" s="85">
        <f>'Table 2 Data'!C16</f>
        <v>296.84282280671283</v>
      </c>
      <c r="D16" s="85"/>
    </row>
    <row r="17" spans="1:4" x14ac:dyDescent="0.3">
      <c r="A17" s="161"/>
      <c r="B17" s="59" t="s">
        <v>109</v>
      </c>
      <c r="C17" s="85">
        <f>'Table 2 Data'!C17</f>
        <v>351.01097050455115</v>
      </c>
      <c r="D17" s="85"/>
    </row>
    <row r="18" spans="1:4" x14ac:dyDescent="0.3">
      <c r="A18" s="161"/>
      <c r="B18" s="59" t="s">
        <v>110</v>
      </c>
      <c r="C18" s="166" t="str">
        <f>'Table 2 Data'!C18</f>
        <v>NONE</v>
      </c>
      <c r="D18" s="87"/>
    </row>
    <row r="19" spans="1:4" x14ac:dyDescent="0.3">
      <c r="A19" s="161"/>
      <c r="B19" s="59" t="s">
        <v>112</v>
      </c>
      <c r="C19" s="85">
        <f>'Table 2 Data'!C19</f>
        <v>1327.7178001152784</v>
      </c>
      <c r="D19" s="85"/>
    </row>
    <row r="20" spans="1:4" x14ac:dyDescent="0.3">
      <c r="A20" s="161"/>
      <c r="B20" s="59" t="s">
        <v>113</v>
      </c>
      <c r="C20" s="88"/>
      <c r="D20" s="18"/>
    </row>
    <row r="21" spans="1:4" x14ac:dyDescent="0.3">
      <c r="A21" s="161"/>
      <c r="B21" s="59" t="s">
        <v>114</v>
      </c>
      <c r="C21" s="166" t="str">
        <f>'Table 2 Data'!C21</f>
        <v>N/A</v>
      </c>
      <c r="D21" s="85"/>
    </row>
    <row r="22" spans="1:4" x14ac:dyDescent="0.3">
      <c r="A22" s="161" t="s">
        <v>92</v>
      </c>
      <c r="B22" s="59" t="s">
        <v>115</v>
      </c>
      <c r="C22" s="166" t="str">
        <f>'Table 2 Data'!C22</f>
        <v>N/A</v>
      </c>
      <c r="D22" s="85"/>
    </row>
    <row r="23" spans="1:4" x14ac:dyDescent="0.3">
      <c r="A23" s="161"/>
      <c r="B23" s="89" t="s">
        <v>116</v>
      </c>
      <c r="C23" s="85">
        <f>'Table 2 Data'!C23</f>
        <v>0</v>
      </c>
      <c r="D23" s="86"/>
    </row>
    <row r="24" spans="1:4" x14ac:dyDescent="0.3">
      <c r="A24" s="161"/>
      <c r="B24" s="89" t="s">
        <v>117</v>
      </c>
      <c r="C24" s="85">
        <f>'Table 2 Data'!C24</f>
        <v>0</v>
      </c>
      <c r="D24" s="86"/>
    </row>
    <row r="25" spans="1:4" x14ac:dyDescent="0.3">
      <c r="A25" s="161"/>
      <c r="B25" s="59" t="s">
        <v>118</v>
      </c>
      <c r="C25" s="162">
        <f>'Table 2 Data'!C25</f>
        <v>20.051894471788486</v>
      </c>
      <c r="D25" s="90"/>
    </row>
    <row r="26" spans="1:4" x14ac:dyDescent="0.3">
      <c r="A26" s="161"/>
      <c r="B26" s="59" t="s">
        <v>119</v>
      </c>
      <c r="C26" s="162">
        <f>'Table 2 Data'!C26</f>
        <v>15.170561782527455</v>
      </c>
      <c r="D26" s="90"/>
    </row>
    <row r="27" spans="1:4" x14ac:dyDescent="0.3">
      <c r="A27" s="161"/>
      <c r="B27" s="59" t="s">
        <v>120</v>
      </c>
      <c r="C27" s="163">
        <f>'Table 2 Data'!C27</f>
        <v>3.5675263374557629</v>
      </c>
      <c r="D27" s="91"/>
    </row>
    <row r="28" spans="1:4" x14ac:dyDescent="0.3">
      <c r="A28" s="161"/>
      <c r="B28" s="59" t="s">
        <v>121</v>
      </c>
      <c r="C28" s="92"/>
      <c r="D28" s="18"/>
    </row>
    <row r="29" spans="1:4" x14ac:dyDescent="0.3">
      <c r="A29" s="161"/>
      <c r="B29" s="59" t="s">
        <v>122</v>
      </c>
      <c r="C29" s="168" t="str">
        <f>'Table 2 Data'!C29</f>
        <v>Y</v>
      </c>
      <c r="D29" s="93"/>
    </row>
    <row r="30" spans="1:4" x14ac:dyDescent="0.3">
      <c r="A30" s="161"/>
      <c r="B30" s="59" t="s">
        <v>124</v>
      </c>
      <c r="C30" s="168" t="str">
        <f>'Table 2 Data'!C30</f>
        <v>Y</v>
      </c>
      <c r="D30" s="93"/>
    </row>
    <row r="31" spans="1:4" x14ac:dyDescent="0.3">
      <c r="A31" s="161" t="s">
        <v>92</v>
      </c>
      <c r="B31" s="59" t="s">
        <v>125</v>
      </c>
      <c r="C31" s="168" t="str">
        <f>'Table 2 Data'!C31</f>
        <v>Y</v>
      </c>
      <c r="D31" s="93"/>
    </row>
    <row r="32" spans="1:4" x14ac:dyDescent="0.3">
      <c r="A32" s="161"/>
      <c r="B32" s="59" t="s">
        <v>126</v>
      </c>
      <c r="C32" s="167">
        <f>'Table 2 Data'!C32</f>
        <v>23000</v>
      </c>
      <c r="D32" s="94"/>
    </row>
    <row r="33" spans="1:4" x14ac:dyDescent="0.3">
      <c r="A33" s="161"/>
      <c r="B33" s="95" t="s">
        <v>127</v>
      </c>
      <c r="C33" s="96"/>
      <c r="D33" s="96"/>
    </row>
    <row r="34" spans="1:4" x14ac:dyDescent="0.3">
      <c r="A34" s="161"/>
      <c r="B34" s="59" t="s">
        <v>128</v>
      </c>
      <c r="C34" s="97"/>
      <c r="D34" s="97"/>
    </row>
    <row r="35" spans="1:4" x14ac:dyDescent="0.3">
      <c r="A35" s="161"/>
      <c r="B35" s="59" t="s">
        <v>129</v>
      </c>
      <c r="C35" s="173"/>
      <c r="D35" s="86" t="s">
        <v>384</v>
      </c>
    </row>
    <row r="36" spans="1:4" x14ac:dyDescent="0.3">
      <c r="A36" s="161"/>
      <c r="B36" s="59" t="s">
        <v>130</v>
      </c>
      <c r="C36" s="175">
        <f>'Table 2 Data'!C36</f>
        <v>38.5</v>
      </c>
      <c r="D36" s="86"/>
    </row>
    <row r="37" spans="1:4" x14ac:dyDescent="0.3">
      <c r="A37" s="161"/>
      <c r="B37" s="95" t="s">
        <v>131</v>
      </c>
      <c r="C37" s="96"/>
      <c r="D37" s="96"/>
    </row>
    <row r="38" spans="1:4" x14ac:dyDescent="0.3">
      <c r="A38" s="161"/>
      <c r="B38" s="83" t="s">
        <v>132</v>
      </c>
      <c r="C38" s="174"/>
      <c r="D38" s="86" t="s">
        <v>385</v>
      </c>
    </row>
    <row r="39" spans="1:4" x14ac:dyDescent="0.3">
      <c r="A39" s="161"/>
      <c r="B39" s="59" t="s">
        <v>133</v>
      </c>
      <c r="C39" s="169">
        <f>'Table 2 Data'!C39</f>
        <v>7.7035026071143351</v>
      </c>
      <c r="D39" s="85"/>
    </row>
    <row r="40" spans="1:4" x14ac:dyDescent="0.3">
      <c r="A40" s="161" t="s">
        <v>92</v>
      </c>
      <c r="B40" s="95" t="s">
        <v>134</v>
      </c>
      <c r="C40" s="96"/>
      <c r="D40" s="96"/>
    </row>
    <row r="41" spans="1:4" x14ac:dyDescent="0.3">
      <c r="A41" s="161"/>
      <c r="B41" s="59" t="s">
        <v>135</v>
      </c>
      <c r="C41" s="164">
        <f>'Table 2 Data'!C41</f>
        <v>3.0210438321099953</v>
      </c>
      <c r="D41" s="98"/>
    </row>
    <row r="42" spans="1:4" x14ac:dyDescent="0.3">
      <c r="A42" s="161"/>
      <c r="B42" s="95" t="s">
        <v>136</v>
      </c>
      <c r="C42" s="96"/>
      <c r="D42" s="96"/>
    </row>
    <row r="43" spans="1:4" x14ac:dyDescent="0.3">
      <c r="A43" s="161"/>
      <c r="B43" s="59" t="s">
        <v>137</v>
      </c>
      <c r="C43" s="163">
        <f>'Table 2 Data'!C43</f>
        <v>5.6896328809864976</v>
      </c>
      <c r="D43" s="85"/>
    </row>
    <row r="44" spans="1:4" x14ac:dyDescent="0.3">
      <c r="A44" s="161"/>
      <c r="B44" s="95" t="s">
        <v>138</v>
      </c>
      <c r="C44" s="96"/>
      <c r="D44" s="96"/>
    </row>
    <row r="45" spans="1:4" x14ac:dyDescent="0.3">
      <c r="A45" s="161"/>
      <c r="B45" s="99" t="s">
        <v>139</v>
      </c>
      <c r="C45" s="18"/>
      <c r="D45" s="18"/>
    </row>
    <row r="46" spans="1:4" x14ac:dyDescent="0.3">
      <c r="A46" s="161"/>
      <c r="B46" s="89" t="s">
        <v>140</v>
      </c>
      <c r="C46" s="88"/>
      <c r="D46" s="18"/>
    </row>
    <row r="47" spans="1:4" x14ac:dyDescent="0.3">
      <c r="A47" s="161"/>
      <c r="B47" s="59" t="s">
        <v>141</v>
      </c>
      <c r="C47" s="86"/>
      <c r="D47" s="86"/>
    </row>
    <row r="48" spans="1:4" x14ac:dyDescent="0.3">
      <c r="A48" s="161"/>
      <c r="B48" s="59" t="s">
        <v>142</v>
      </c>
      <c r="C48" s="86"/>
      <c r="D48" s="86"/>
    </row>
    <row r="49" spans="1:4" x14ac:dyDescent="0.3">
      <c r="A49" s="161" t="s">
        <v>92</v>
      </c>
      <c r="B49" s="59" t="s">
        <v>143</v>
      </c>
      <c r="C49" s="86"/>
      <c r="D49" s="86"/>
    </row>
    <row r="50" spans="1:4" x14ac:dyDescent="0.3">
      <c r="A50" s="161"/>
      <c r="B50" s="59" t="s">
        <v>144</v>
      </c>
      <c r="C50" s="86"/>
      <c r="D50" s="86"/>
    </row>
    <row r="51" spans="1:4" x14ac:dyDescent="0.3">
      <c r="A51" s="161"/>
      <c r="B51" s="59" t="s">
        <v>145</v>
      </c>
      <c r="C51" s="86">
        <f>'Table 2 Data'!C51</f>
        <v>25</v>
      </c>
      <c r="D51" s="173" t="s">
        <v>386</v>
      </c>
    </row>
    <row r="52" spans="1:4" x14ac:dyDescent="0.3">
      <c r="A52" s="161"/>
      <c r="B52" s="89" t="s">
        <v>146</v>
      </c>
      <c r="C52" s="88"/>
      <c r="D52" s="18"/>
    </row>
    <row r="53" spans="1:4" x14ac:dyDescent="0.3">
      <c r="A53" s="161"/>
      <c r="B53" s="59" t="s">
        <v>141</v>
      </c>
      <c r="C53" s="86">
        <f>'Table 2 Data'!C53</f>
        <v>75</v>
      </c>
      <c r="D53" s="86"/>
    </row>
    <row r="54" spans="1:4" x14ac:dyDescent="0.3">
      <c r="A54" s="161"/>
      <c r="B54" s="59" t="s">
        <v>142</v>
      </c>
      <c r="C54" s="86"/>
      <c r="D54" s="86"/>
    </row>
    <row r="55" spans="1:4" x14ac:dyDescent="0.3">
      <c r="A55" s="161"/>
      <c r="B55" s="59" t="s">
        <v>143</v>
      </c>
      <c r="C55" s="86"/>
      <c r="D55" s="86"/>
    </row>
    <row r="56" spans="1:4" x14ac:dyDescent="0.3">
      <c r="A56" s="161"/>
      <c r="B56" s="59" t="s">
        <v>144</v>
      </c>
      <c r="C56" s="86"/>
      <c r="D56" s="86"/>
    </row>
    <row r="57" spans="1:4" x14ac:dyDescent="0.3">
      <c r="A57" s="161"/>
      <c r="B57" s="59" t="s">
        <v>147</v>
      </c>
      <c r="C57" s="86"/>
      <c r="D57" s="86"/>
    </row>
    <row r="58" spans="1:4" x14ac:dyDescent="0.3">
      <c r="A58" s="161" t="s">
        <v>92</v>
      </c>
      <c r="B58" s="59" t="s">
        <v>145</v>
      </c>
      <c r="C58" s="86"/>
      <c r="D58" s="86"/>
    </row>
    <row r="59" spans="1:4" x14ac:dyDescent="0.3">
      <c r="A59" s="161"/>
      <c r="B59" s="99" t="s">
        <v>148</v>
      </c>
      <c r="C59" s="92"/>
      <c r="D59" s="18"/>
    </row>
    <row r="60" spans="1:4" x14ac:dyDescent="0.3">
      <c r="A60" s="161"/>
      <c r="B60" s="83" t="s">
        <v>149</v>
      </c>
      <c r="C60" s="177">
        <f>'Table 2 Data'!C60</f>
        <v>23.459344046430189</v>
      </c>
      <c r="D60" s="100"/>
    </row>
    <row r="61" spans="1:4" x14ac:dyDescent="0.3">
      <c r="A61" s="161"/>
      <c r="B61" s="83" t="s">
        <v>150</v>
      </c>
      <c r="C61" s="176">
        <f>'Table 2 Data'!C61</f>
        <v>0.8693468018398407</v>
      </c>
      <c r="D61" s="101"/>
    </row>
    <row r="62" spans="1:4" x14ac:dyDescent="0.3">
      <c r="A62" s="161"/>
      <c r="B62" s="83" t="s">
        <v>151</v>
      </c>
      <c r="C62" s="182"/>
      <c r="D62" s="77" t="s">
        <v>387</v>
      </c>
    </row>
    <row r="63" spans="1:4" x14ac:dyDescent="0.3">
      <c r="A63" s="161"/>
      <c r="B63" s="83" t="s">
        <v>152</v>
      </c>
      <c r="C63" s="176">
        <f>'Table 2 Data'!C63</f>
        <v>1.7685463015136227</v>
      </c>
      <c r="D63" s="101"/>
    </row>
    <row r="64" spans="1:4" x14ac:dyDescent="0.3">
      <c r="A64" s="161"/>
      <c r="B64" s="83" t="s">
        <v>153</v>
      </c>
      <c r="C64" s="182"/>
      <c r="D64" s="86" t="s">
        <v>387</v>
      </c>
    </row>
    <row r="65" spans="1:4" x14ac:dyDescent="0.3">
      <c r="A65" s="161"/>
      <c r="B65" s="121" t="s">
        <v>154</v>
      </c>
      <c r="C65" s="170" t="str">
        <f>'Table 2 Data'!C65</f>
        <v>D2887</v>
      </c>
      <c r="D65" s="87"/>
    </row>
    <row r="66" spans="1:4" x14ac:dyDescent="0.3">
      <c r="A66" s="161"/>
      <c r="B66" s="83" t="s">
        <v>156</v>
      </c>
      <c r="C66" s="176" t="e">
        <f>'Table 2 Data'!C66</f>
        <v>#DIV/0!</v>
      </c>
      <c r="D66" s="85" t="s">
        <v>388</v>
      </c>
    </row>
    <row r="67" spans="1:4" x14ac:dyDescent="0.3">
      <c r="A67" s="161" t="s">
        <v>92</v>
      </c>
      <c r="B67" s="83" t="s">
        <v>157</v>
      </c>
      <c r="C67" s="176" t="e">
        <f>'Table 2 Data'!C67</f>
        <v>#DIV/0!</v>
      </c>
      <c r="D67" s="85"/>
    </row>
    <row r="68" spans="1:4" x14ac:dyDescent="0.3">
      <c r="A68" s="161"/>
      <c r="B68" s="83" t="s">
        <v>158</v>
      </c>
      <c r="C68" s="176" t="e">
        <f>'Table 2 Data'!C68</f>
        <v>#DIV/0!</v>
      </c>
      <c r="D68" s="85"/>
    </row>
    <row r="69" spans="1:4" x14ac:dyDescent="0.3">
      <c r="A69" s="161"/>
      <c r="B69" s="83" t="s">
        <v>159</v>
      </c>
      <c r="C69" s="176" t="e">
        <f>'Table 2 Data'!C69</f>
        <v>#DIV/0!</v>
      </c>
      <c r="D69" s="85"/>
    </row>
    <row r="70" spans="1:4" x14ac:dyDescent="0.3">
      <c r="A70" s="161"/>
      <c r="B70" s="83" t="s">
        <v>160</v>
      </c>
      <c r="C70" s="176" t="e">
        <f>'Table 2 Data'!C70</f>
        <v>#DIV/0!</v>
      </c>
      <c r="D70" s="85"/>
    </row>
    <row r="71" spans="1:4" x14ac:dyDescent="0.3">
      <c r="A71" s="161"/>
      <c r="B71" s="59" t="s">
        <v>161</v>
      </c>
      <c r="C71" s="102"/>
      <c r="D71" s="102"/>
    </row>
    <row r="72" spans="1:4" x14ac:dyDescent="0.3">
      <c r="A72" s="161"/>
      <c r="B72" s="59" t="s">
        <v>162</v>
      </c>
      <c r="C72" s="102"/>
      <c r="D72" s="102"/>
    </row>
    <row r="73" spans="1:4" x14ac:dyDescent="0.3">
      <c r="A73" s="161"/>
      <c r="B73" s="59" t="s">
        <v>163</v>
      </c>
      <c r="C73" s="102"/>
      <c r="D73" s="102"/>
    </row>
    <row r="74" spans="1:4" x14ac:dyDescent="0.3">
      <c r="A74" s="161"/>
      <c r="B74" s="59" t="s">
        <v>164</v>
      </c>
      <c r="C74" s="102"/>
      <c r="D74" s="102"/>
    </row>
    <row r="75" spans="1:4" x14ac:dyDescent="0.3">
      <c r="A75" s="161"/>
      <c r="B75" s="59" t="s">
        <v>165</v>
      </c>
      <c r="C75" s="102"/>
      <c r="D75" s="102"/>
    </row>
    <row r="76" spans="1:4" x14ac:dyDescent="0.3">
      <c r="A76" s="78"/>
      <c r="B76" s="59" t="s">
        <v>166</v>
      </c>
      <c r="C76" s="102"/>
      <c r="D76" s="102"/>
    </row>
    <row r="77" spans="1:4" x14ac:dyDescent="0.3">
      <c r="A77" s="161" t="s">
        <v>92</v>
      </c>
      <c r="B77" s="99" t="s">
        <v>167</v>
      </c>
      <c r="C77" s="18"/>
      <c r="D77" s="18"/>
    </row>
    <row r="78" spans="1:4" x14ac:dyDescent="0.3">
      <c r="A78" s="161"/>
      <c r="B78" s="103" t="s">
        <v>168</v>
      </c>
      <c r="C78" s="173"/>
      <c r="D78" s="86" t="s">
        <v>389</v>
      </c>
    </row>
    <row r="79" spans="1:4" x14ac:dyDescent="0.3">
      <c r="A79" s="161"/>
      <c r="B79" s="103" t="s">
        <v>169</v>
      </c>
      <c r="C79" s="173"/>
      <c r="D79" s="86"/>
    </row>
    <row r="80" spans="1:4" x14ac:dyDescent="0.3">
      <c r="A80" s="161"/>
      <c r="B80" s="103" t="s">
        <v>170</v>
      </c>
      <c r="C80" s="173"/>
      <c r="D80" s="86"/>
    </row>
    <row r="81" spans="1:4" x14ac:dyDescent="0.3">
      <c r="A81" s="161"/>
      <c r="B81" s="59" t="s">
        <v>171</v>
      </c>
      <c r="C81" s="173"/>
      <c r="D81" s="86"/>
    </row>
    <row r="82" spans="1:4" x14ac:dyDescent="0.3">
      <c r="A82" s="161"/>
      <c r="B82" s="104" t="s">
        <v>172</v>
      </c>
      <c r="C82" s="173"/>
      <c r="D82" s="86"/>
    </row>
    <row r="83" spans="1:4" x14ac:dyDescent="0.3">
      <c r="A83" s="161"/>
      <c r="B83" s="59" t="s">
        <v>173</v>
      </c>
      <c r="C83" s="173"/>
      <c r="D83" s="86"/>
    </row>
    <row r="84" spans="1:4" x14ac:dyDescent="0.3">
      <c r="A84" s="161"/>
      <c r="B84" s="59" t="s">
        <v>174</v>
      </c>
      <c r="C84" s="173"/>
      <c r="D84" s="86"/>
    </row>
    <row r="85" spans="1:4" x14ac:dyDescent="0.3">
      <c r="A85" s="161"/>
      <c r="B85" s="59" t="s">
        <v>175</v>
      </c>
      <c r="C85" s="173"/>
      <c r="D85" s="86"/>
    </row>
    <row r="86" spans="1:4" x14ac:dyDescent="0.3">
      <c r="A86" s="161" t="s">
        <v>92</v>
      </c>
      <c r="B86" s="59" t="s">
        <v>176</v>
      </c>
      <c r="C86" s="173"/>
      <c r="D86" s="86"/>
    </row>
    <row r="87" spans="1:4" x14ac:dyDescent="0.3">
      <c r="A87" s="161"/>
      <c r="B87" s="59" t="s">
        <v>177</v>
      </c>
      <c r="C87" s="173"/>
      <c r="D87" s="86"/>
    </row>
    <row r="88" spans="1:4" x14ac:dyDescent="0.3">
      <c r="A88" s="161"/>
      <c r="B88" s="59" t="s">
        <v>178</v>
      </c>
      <c r="C88" s="173"/>
      <c r="D88" s="86"/>
    </row>
    <row r="89" spans="1:4" x14ac:dyDescent="0.3">
      <c r="A89" s="161"/>
      <c r="B89" s="59" t="s">
        <v>179</v>
      </c>
      <c r="C89" s="173"/>
      <c r="D89" s="86"/>
    </row>
    <row r="90" spans="1:4" x14ac:dyDescent="0.3">
      <c r="A90" s="161"/>
      <c r="B90" s="59" t="s">
        <v>180</v>
      </c>
      <c r="C90" s="173"/>
      <c r="D90" s="86"/>
    </row>
    <row r="91" spans="1:4" x14ac:dyDescent="0.3">
      <c r="A91" s="161"/>
      <c r="B91" s="99" t="s">
        <v>181</v>
      </c>
      <c r="C91" s="105"/>
      <c r="D91" s="18"/>
    </row>
    <row r="92" spans="1:4" x14ac:dyDescent="0.3">
      <c r="A92" s="161"/>
      <c r="B92" s="59" t="s">
        <v>182</v>
      </c>
      <c r="C92" s="86">
        <f>'Table 2 Data'!C92</f>
        <v>61.133790392677554</v>
      </c>
      <c r="D92" s="86"/>
    </row>
    <row r="93" spans="1:4" x14ac:dyDescent="0.3">
      <c r="A93" s="161"/>
      <c r="B93" s="59" t="s">
        <v>183</v>
      </c>
      <c r="C93" s="86">
        <f>'Table 2 Data'!C93</f>
        <v>90.177800902216376</v>
      </c>
      <c r="D93" s="86"/>
    </row>
    <row r="94" spans="1:4" x14ac:dyDescent="0.3">
      <c r="A94" s="161"/>
      <c r="B94" s="59" t="s">
        <v>184</v>
      </c>
      <c r="C94" s="86">
        <f>'Table 2 Data'!C94</f>
        <v>8.5190491410032614</v>
      </c>
      <c r="D94" s="106"/>
    </row>
    <row r="95" spans="1:4" x14ac:dyDescent="0.3">
      <c r="A95" s="161" t="s">
        <v>92</v>
      </c>
      <c r="B95" s="59" t="s">
        <v>185</v>
      </c>
      <c r="C95" s="173"/>
      <c r="D95" s="86" t="s">
        <v>390</v>
      </c>
    </row>
    <row r="96" spans="1:4" x14ac:dyDescent="0.3">
      <c r="A96" s="161"/>
      <c r="B96" s="59" t="s">
        <v>186</v>
      </c>
      <c r="C96" s="173"/>
      <c r="D96" s="86"/>
    </row>
    <row r="97" spans="1:4" x14ac:dyDescent="0.3">
      <c r="A97" s="161"/>
      <c r="B97" s="59" t="s">
        <v>187</v>
      </c>
      <c r="C97" s="173"/>
      <c r="D97" s="86"/>
    </row>
    <row r="98" spans="1:4" x14ac:dyDescent="0.3">
      <c r="A98" s="161"/>
      <c r="B98" s="59" t="s">
        <v>188</v>
      </c>
      <c r="C98" s="173"/>
      <c r="D98" s="86"/>
    </row>
    <row r="99" spans="1:4" x14ac:dyDescent="0.3">
      <c r="A99" s="161"/>
      <c r="B99" s="59" t="s">
        <v>189</v>
      </c>
      <c r="C99" s="173"/>
      <c r="D99" s="86"/>
    </row>
    <row r="100" spans="1:4" x14ac:dyDescent="0.3">
      <c r="A100" s="161"/>
      <c r="B100" s="59" t="s">
        <v>190</v>
      </c>
      <c r="C100" s="173"/>
      <c r="D100" s="86"/>
    </row>
    <row r="101" spans="1:4" x14ac:dyDescent="0.3">
      <c r="A101" s="161"/>
      <c r="B101" s="59" t="s">
        <v>191</v>
      </c>
      <c r="C101" s="86">
        <f>'Table 2 Data'!C101</f>
        <v>367.20836038423892</v>
      </c>
      <c r="D101" s="85"/>
    </row>
    <row r="102" spans="1:4" x14ac:dyDescent="0.3">
      <c r="A102" s="161"/>
      <c r="B102" s="89" t="s">
        <v>192</v>
      </c>
      <c r="C102" s="178">
        <f>'Table 2 Data'!C102</f>
        <v>1066.3261807161323</v>
      </c>
      <c r="D102" s="86"/>
    </row>
    <row r="103" spans="1:4" x14ac:dyDescent="0.3">
      <c r="A103" s="161"/>
      <c r="B103" s="99" t="s">
        <v>193</v>
      </c>
      <c r="C103" s="92"/>
      <c r="D103" s="18"/>
    </row>
    <row r="104" spans="1:4" x14ac:dyDescent="0.3">
      <c r="A104" s="161" t="s">
        <v>92</v>
      </c>
      <c r="B104" s="59" t="s">
        <v>149</v>
      </c>
      <c r="C104" s="179">
        <f>'Table 2 Data'!C104</f>
        <v>1.2621918547826658</v>
      </c>
      <c r="D104" s="100"/>
    </row>
    <row r="105" spans="1:4" x14ac:dyDescent="0.3">
      <c r="A105" s="161"/>
      <c r="B105" s="107" t="s">
        <v>194</v>
      </c>
      <c r="C105" s="92"/>
      <c r="D105" s="18"/>
    </row>
    <row r="106" spans="1:4" x14ac:dyDescent="0.3">
      <c r="A106" s="161"/>
      <c r="B106" s="89" t="s">
        <v>195</v>
      </c>
      <c r="C106" s="108">
        <f>'Table 2 Data'!C106</f>
        <v>75</v>
      </c>
      <c r="D106" s="109"/>
    </row>
    <row r="107" spans="1:4" x14ac:dyDescent="0.3">
      <c r="A107" s="161"/>
      <c r="B107" s="59" t="s">
        <v>196</v>
      </c>
      <c r="C107" s="18"/>
      <c r="D107" s="18"/>
    </row>
    <row r="108" spans="1:4" x14ac:dyDescent="0.3">
      <c r="A108" s="161"/>
      <c r="B108" s="59" t="s">
        <v>197</v>
      </c>
      <c r="C108" s="183"/>
      <c r="D108" s="77" t="s">
        <v>391</v>
      </c>
    </row>
    <row r="109" spans="1:4" x14ac:dyDescent="0.3">
      <c r="A109" s="161"/>
      <c r="B109" s="59" t="s">
        <v>198</v>
      </c>
      <c r="C109" s="183"/>
      <c r="D109" s="77"/>
    </row>
    <row r="110" spans="1:4" x14ac:dyDescent="0.3">
      <c r="A110" s="161"/>
      <c r="B110" s="59" t="s">
        <v>199</v>
      </c>
      <c r="C110" s="183"/>
      <c r="D110" s="77"/>
    </row>
    <row r="111" spans="1:4" x14ac:dyDescent="0.3">
      <c r="A111" s="161"/>
      <c r="B111" s="59" t="s">
        <v>200</v>
      </c>
      <c r="C111" s="184"/>
      <c r="D111" s="109"/>
    </row>
    <row r="112" spans="1:4" x14ac:dyDescent="0.3">
      <c r="A112" s="161"/>
      <c r="B112" s="59" t="s">
        <v>201</v>
      </c>
      <c r="C112" s="183"/>
      <c r="D112" s="77"/>
    </row>
    <row r="113" spans="1:4" x14ac:dyDescent="0.3">
      <c r="A113" s="161" t="s">
        <v>92</v>
      </c>
      <c r="B113" s="59" t="s">
        <v>202</v>
      </c>
      <c r="C113" s="183"/>
      <c r="D113" s="77"/>
    </row>
    <row r="114" spans="1:4" x14ac:dyDescent="0.3">
      <c r="A114" s="161"/>
      <c r="B114" s="59" t="s">
        <v>203</v>
      </c>
      <c r="C114" s="183"/>
      <c r="D114" s="77"/>
    </row>
    <row r="115" spans="1:4" x14ac:dyDescent="0.3">
      <c r="A115" s="161"/>
      <c r="B115" s="59" t="s">
        <v>204</v>
      </c>
      <c r="C115" s="184"/>
      <c r="D115" s="109"/>
    </row>
    <row r="116" spans="1:4" x14ac:dyDescent="0.3">
      <c r="A116" s="161"/>
      <c r="B116" s="59" t="s">
        <v>205</v>
      </c>
      <c r="C116" s="184"/>
      <c r="D116" s="109"/>
    </row>
    <row r="117" spans="1:4" x14ac:dyDescent="0.3">
      <c r="A117" s="161"/>
      <c r="B117" s="76" t="s">
        <v>206</v>
      </c>
      <c r="C117" s="185"/>
      <c r="D117" s="85"/>
    </row>
    <row r="118" spans="1:4" x14ac:dyDescent="0.3">
      <c r="A118" s="161"/>
      <c r="B118" s="59" t="s">
        <v>207</v>
      </c>
      <c r="C118" s="92"/>
      <c r="D118" s="18"/>
    </row>
    <row r="119" spans="1:4" x14ac:dyDescent="0.3">
      <c r="A119" s="161"/>
      <c r="B119" s="59" t="s">
        <v>208</v>
      </c>
      <c r="C119" s="180">
        <f>'Table 2 Data'!C119</f>
        <v>1154.4422922454442</v>
      </c>
      <c r="D119" s="86"/>
    </row>
    <row r="120" spans="1:4" x14ac:dyDescent="0.3">
      <c r="A120" s="161"/>
      <c r="B120" s="95" t="s">
        <v>209</v>
      </c>
      <c r="C120" s="111"/>
      <c r="D120" s="111"/>
    </row>
    <row r="121" spans="1:4" x14ac:dyDescent="0.3">
      <c r="A121" s="161"/>
      <c r="B121" s="59" t="s">
        <v>210</v>
      </c>
      <c r="C121" s="86">
        <f>'Table 2 Data'!C121</f>
        <v>0</v>
      </c>
      <c r="D121" s="86"/>
    </row>
    <row r="122" spans="1:4" x14ac:dyDescent="0.3">
      <c r="A122" s="161" t="s">
        <v>92</v>
      </c>
      <c r="B122" s="95" t="s">
        <v>211</v>
      </c>
      <c r="C122" s="111"/>
      <c r="D122" s="111"/>
    </row>
    <row r="123" spans="1:4" x14ac:dyDescent="0.3">
      <c r="A123" s="161"/>
      <c r="B123" s="59" t="s">
        <v>212</v>
      </c>
      <c r="C123" s="88"/>
      <c r="D123" s="18"/>
    </row>
    <row r="124" spans="1:4" x14ac:dyDescent="0.3">
      <c r="A124" s="161"/>
      <c r="B124" s="59" t="s">
        <v>213</v>
      </c>
      <c r="C124" s="112">
        <f>'Table 2 Data'!C124</f>
        <v>0</v>
      </c>
      <c r="D124" s="85"/>
    </row>
    <row r="125" spans="1:4" x14ac:dyDescent="0.3">
      <c r="A125" s="161"/>
      <c r="B125" s="95" t="s">
        <v>214</v>
      </c>
      <c r="C125" s="111"/>
      <c r="D125" s="111"/>
    </row>
    <row r="126" spans="1:4" x14ac:dyDescent="0.3">
      <c r="A126" s="161"/>
      <c r="B126" s="59" t="s">
        <v>215</v>
      </c>
      <c r="C126" s="85">
        <f>'Table 2 Data'!C126</f>
        <v>86.583171918408325</v>
      </c>
      <c r="D126" s="85"/>
    </row>
    <row r="127" spans="1:4" x14ac:dyDescent="0.3">
      <c r="A127" s="161"/>
      <c r="B127" s="95" t="s">
        <v>216</v>
      </c>
      <c r="C127" s="111"/>
      <c r="D127" s="111"/>
    </row>
    <row r="128" spans="1:4" x14ac:dyDescent="0.3">
      <c r="A128" s="161"/>
      <c r="B128" s="59" t="s">
        <v>217</v>
      </c>
      <c r="C128" s="85">
        <f>'Table 2 Data'!C128</f>
        <v>0</v>
      </c>
      <c r="D128" s="85"/>
    </row>
    <row r="129" spans="1:4" x14ac:dyDescent="0.3">
      <c r="A129" s="161"/>
      <c r="B129" s="95" t="s">
        <v>218</v>
      </c>
      <c r="C129" s="111"/>
      <c r="D129" s="111"/>
    </row>
    <row r="130" spans="1:4" x14ac:dyDescent="0.3">
      <c r="A130" s="161"/>
      <c r="B130" s="89" t="s">
        <v>219</v>
      </c>
      <c r="C130" s="85">
        <f>'Table 2 Data'!C130</f>
        <v>0</v>
      </c>
      <c r="D130" s="85"/>
    </row>
    <row r="131" spans="1:4" x14ac:dyDescent="0.3">
      <c r="A131" s="161" t="s">
        <v>92</v>
      </c>
      <c r="B131" s="95" t="s">
        <v>220</v>
      </c>
      <c r="C131" s="111"/>
      <c r="D131" s="111"/>
    </row>
    <row r="132" spans="1:4" x14ac:dyDescent="0.3">
      <c r="A132" s="161"/>
      <c r="B132" s="59" t="s">
        <v>221</v>
      </c>
      <c r="C132" s="85">
        <f>'Table 2 Data'!C132</f>
        <v>0</v>
      </c>
      <c r="D132" s="85"/>
    </row>
    <row r="133" spans="1:4" x14ac:dyDescent="0.3">
      <c r="A133" s="161"/>
      <c r="B133" s="95" t="s">
        <v>222</v>
      </c>
      <c r="C133" s="111"/>
      <c r="D133" s="111"/>
    </row>
    <row r="134" spans="1:4" x14ac:dyDescent="0.3">
      <c r="A134" s="161"/>
      <c r="B134" s="59" t="s">
        <v>223</v>
      </c>
      <c r="C134" s="85">
        <f>'Table 2 Data'!C134</f>
        <v>0</v>
      </c>
      <c r="D134" s="85"/>
    </row>
    <row r="135" spans="1:4" x14ac:dyDescent="0.3">
      <c r="A135" s="161"/>
      <c r="B135" s="95" t="s">
        <v>224</v>
      </c>
      <c r="C135" s="111"/>
      <c r="D135" s="111"/>
    </row>
    <row r="136" spans="1:4" x14ac:dyDescent="0.3">
      <c r="A136" s="161"/>
      <c r="B136" s="59" t="s">
        <v>225</v>
      </c>
      <c r="C136" s="90">
        <f>'Table 2 Data'!C136</f>
        <v>0</v>
      </c>
      <c r="D136" s="90"/>
    </row>
    <row r="137" spans="1:4" x14ac:dyDescent="0.3">
      <c r="A137" s="161"/>
      <c r="B137" s="59" t="s">
        <v>226</v>
      </c>
      <c r="C137" s="185"/>
      <c r="D137" s="85" t="s">
        <v>392</v>
      </c>
    </row>
    <row r="138" spans="1:4" x14ac:dyDescent="0.3">
      <c r="A138" s="161"/>
      <c r="B138" s="95" t="s">
        <v>227</v>
      </c>
      <c r="C138" s="96"/>
      <c r="D138" s="96"/>
    </row>
    <row r="139" spans="1:4" x14ac:dyDescent="0.3">
      <c r="A139" s="161"/>
      <c r="B139" s="59" t="s">
        <v>228</v>
      </c>
      <c r="C139" s="90">
        <f>'Table 2 Data'!C139</f>
        <v>175</v>
      </c>
      <c r="D139" s="90"/>
    </row>
    <row r="140" spans="1:4" x14ac:dyDescent="0.3">
      <c r="A140" s="161" t="s">
        <v>92</v>
      </c>
      <c r="B140" s="59" t="s">
        <v>229</v>
      </c>
      <c r="C140" s="90">
        <f>'Table 2 Data'!C140</f>
        <v>0</v>
      </c>
      <c r="D140" s="85"/>
    </row>
    <row r="141" spans="1:4" x14ac:dyDescent="0.3">
      <c r="A141" s="161"/>
      <c r="B141" s="95" t="s">
        <v>230</v>
      </c>
      <c r="C141" s="96"/>
      <c r="D141" s="96"/>
    </row>
    <row r="142" spans="1:4" x14ac:dyDescent="0.3">
      <c r="A142" s="161"/>
      <c r="B142" s="59" t="s">
        <v>231</v>
      </c>
      <c r="C142" s="113"/>
      <c r="D142" s="90"/>
    </row>
    <row r="143" spans="1:4" x14ac:dyDescent="0.3">
      <c r="A143" s="161"/>
      <c r="B143" s="107" t="s">
        <v>232</v>
      </c>
      <c r="C143" s="92"/>
      <c r="D143" s="18"/>
    </row>
    <row r="144" spans="1:4" x14ac:dyDescent="0.3">
      <c r="A144" s="161"/>
      <c r="B144" s="59" t="s">
        <v>233</v>
      </c>
      <c r="C144" s="186">
        <f>'Table 2 Data'!C144</f>
        <v>0</v>
      </c>
      <c r="D144" s="101" t="s">
        <v>393</v>
      </c>
    </row>
    <row r="145" spans="1:4" x14ac:dyDescent="0.3">
      <c r="A145" s="161"/>
      <c r="B145" s="59" t="s">
        <v>234</v>
      </c>
      <c r="C145" s="186">
        <f>'Table 2 Data'!C145</f>
        <v>0</v>
      </c>
      <c r="D145" s="101"/>
    </row>
    <row r="146" spans="1:4" x14ac:dyDescent="0.3">
      <c r="A146" s="161"/>
      <c r="B146" s="59" t="s">
        <v>235</v>
      </c>
      <c r="C146" s="186">
        <f>'Table 2 Data'!C146</f>
        <v>0</v>
      </c>
      <c r="D146" s="101"/>
    </row>
    <row r="147" spans="1:4" x14ac:dyDescent="0.3">
      <c r="A147" s="161"/>
      <c r="B147" s="59" t="s">
        <v>236</v>
      </c>
      <c r="C147" s="186">
        <f>'Table 2 Data'!C147</f>
        <v>0</v>
      </c>
      <c r="D147" s="101"/>
    </row>
    <row r="148" spans="1:4" x14ac:dyDescent="0.3">
      <c r="A148" s="161"/>
      <c r="B148" s="59" t="s">
        <v>237</v>
      </c>
      <c r="C148" s="186">
        <f>'Table 2 Data'!C148</f>
        <v>9.5858754861374518</v>
      </c>
      <c r="D148" s="86"/>
    </row>
    <row r="149" spans="1:4" x14ac:dyDescent="0.3">
      <c r="A149" s="161" t="s">
        <v>92</v>
      </c>
      <c r="B149" s="59" t="s">
        <v>238</v>
      </c>
      <c r="C149" s="186">
        <f>'Table 2 Data'!C149</f>
        <v>0.34602460416130559</v>
      </c>
      <c r="D149" s="101"/>
    </row>
    <row r="150" spans="1:4" x14ac:dyDescent="0.3">
      <c r="A150" s="161"/>
      <c r="B150" s="59" t="s">
        <v>239</v>
      </c>
      <c r="C150" s="186">
        <f>'Table 2 Data'!C150</f>
        <v>13.106118737043595</v>
      </c>
      <c r="D150" s="110"/>
    </row>
    <row r="151" spans="1:4" x14ac:dyDescent="0.3">
      <c r="A151" s="161"/>
      <c r="B151" s="59" t="s">
        <v>240</v>
      </c>
      <c r="C151" s="186">
        <f>'Table 2 Data'!C151</f>
        <v>0.13482700458371272</v>
      </c>
      <c r="D151" s="101"/>
    </row>
    <row r="152" spans="1:4" x14ac:dyDescent="0.3">
      <c r="A152" s="161"/>
      <c r="B152" s="59" t="s">
        <v>241</v>
      </c>
      <c r="C152" s="186">
        <f>'Table 2 Data'!C152</f>
        <v>3.5611274643097975E-4</v>
      </c>
      <c r="D152" s="114"/>
    </row>
    <row r="153" spans="1:4" x14ac:dyDescent="0.3">
      <c r="A153" s="161"/>
      <c r="B153" s="59" t="s">
        <v>242</v>
      </c>
      <c r="C153" s="181">
        <f>'Table 2 Data'!C153</f>
        <v>2254.1477199336114</v>
      </c>
      <c r="D153" s="85"/>
    </row>
    <row r="154" spans="1:4" x14ac:dyDescent="0.3">
      <c r="A154" s="161"/>
      <c r="B154" s="95" t="s">
        <v>243</v>
      </c>
      <c r="C154" s="96"/>
      <c r="D154" s="96"/>
    </row>
    <row r="155" spans="1:4" x14ac:dyDescent="0.3">
      <c r="A155" s="161"/>
      <c r="B155" s="83" t="s">
        <v>244</v>
      </c>
      <c r="C155" s="118">
        <f>'Table 2 Data'!C155</f>
        <v>0</v>
      </c>
      <c r="D155" s="77"/>
    </row>
    <row r="156" spans="1:4" x14ac:dyDescent="0.3">
      <c r="A156" s="161"/>
      <c r="B156" s="95" t="s">
        <v>245</v>
      </c>
      <c r="C156" s="96"/>
      <c r="D156" s="96"/>
    </row>
    <row r="157" spans="1:4" x14ac:dyDescent="0.3">
      <c r="A157" s="161"/>
      <c r="B157" s="59" t="s">
        <v>246</v>
      </c>
      <c r="C157" s="86">
        <f>'Table 2 Data'!C157</f>
        <v>0</v>
      </c>
      <c r="D157" s="86"/>
    </row>
    <row r="158" spans="1:4" x14ac:dyDescent="0.3">
      <c r="A158" s="32"/>
      <c r="B158" s="32"/>
      <c r="C158" s="32"/>
      <c r="D158" s="32"/>
    </row>
  </sheetData>
  <mergeCells count="17">
    <mergeCell ref="A4:A12"/>
    <mergeCell ref="A13:A21"/>
    <mergeCell ref="A22:A30"/>
    <mergeCell ref="A31:A39"/>
    <mergeCell ref="A40:A48"/>
    <mergeCell ref="A49:A57"/>
    <mergeCell ref="A58:A66"/>
    <mergeCell ref="A67:A75"/>
    <mergeCell ref="A122:A130"/>
    <mergeCell ref="A131:A139"/>
    <mergeCell ref="A140:A148"/>
    <mergeCell ref="A149:A157"/>
    <mergeCell ref="A77:A85"/>
    <mergeCell ref="A86:A94"/>
    <mergeCell ref="A95:A103"/>
    <mergeCell ref="A104:A112"/>
    <mergeCell ref="A113:A121"/>
  </mergeCells>
  <pageMargins left="0.7" right="0.7" top="0.75" bottom="0.75" header="0.3" footer="0.3"/>
  <pageSetup scale="53" fitToHeight="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H7"/>
  <sheetViews>
    <sheetView workbookViewId="0">
      <selection activeCell="L9" sqref="L9"/>
    </sheetView>
  </sheetViews>
  <sheetFormatPr defaultRowHeight="14.4" x14ac:dyDescent="0.3"/>
  <cols>
    <col min="1" max="1" width="6.77734375" bestFit="1" customWidth="1"/>
    <col min="2" max="2" width="26.77734375" customWidth="1"/>
    <col min="3" max="3" width="9.88671875" bestFit="1" customWidth="1"/>
    <col min="4" max="4" width="12.33203125" bestFit="1" customWidth="1"/>
    <col min="5" max="5" width="8.5546875" bestFit="1" customWidth="1"/>
    <col min="6" max="6" width="33.44140625" bestFit="1" customWidth="1"/>
    <col min="7" max="7" width="8.5546875" bestFit="1" customWidth="1"/>
    <col min="8" max="8" width="8.109375" bestFit="1" customWidth="1"/>
    <col min="9" max="9" width="11.33203125" bestFit="1" customWidth="1"/>
    <col min="10" max="10" width="12.6640625" bestFit="1" customWidth="1"/>
    <col min="11" max="11" width="5.5546875" customWidth="1"/>
    <col min="12" max="12" width="15.77734375" bestFit="1" customWidth="1"/>
    <col min="13" max="13" width="11.6640625" bestFit="1" customWidth="1"/>
    <col min="14" max="14" width="16.33203125" bestFit="1" customWidth="1"/>
    <col min="15" max="15" width="9.44140625" bestFit="1" customWidth="1"/>
    <col min="16" max="16" width="12.33203125" bestFit="1" customWidth="1"/>
    <col min="17" max="17" width="16.21875" bestFit="1" customWidth="1"/>
    <col min="18" max="18" width="14.109375" bestFit="1" customWidth="1"/>
    <col min="19" max="19" width="12.44140625" bestFit="1" customWidth="1"/>
    <col min="20" max="20" width="9.88671875" bestFit="1" customWidth="1"/>
    <col min="21" max="21" width="11.5546875" bestFit="1" customWidth="1"/>
    <col min="22" max="22" width="15.88671875" bestFit="1" customWidth="1"/>
    <col min="23" max="23" width="12.5546875" bestFit="1" customWidth="1"/>
    <col min="24" max="24" width="10.33203125" bestFit="1" customWidth="1"/>
    <col min="25" max="25" width="9.33203125" bestFit="1" customWidth="1"/>
    <col min="26" max="26" width="14.6640625" bestFit="1" customWidth="1"/>
    <col min="27" max="27" width="14.21875" bestFit="1" customWidth="1"/>
    <col min="28" max="28" width="12.77734375" bestFit="1" customWidth="1"/>
    <col min="29" max="29" width="11.109375" bestFit="1" customWidth="1"/>
    <col min="30" max="30" width="15.6640625" bestFit="1" customWidth="1"/>
    <col min="31" max="31" width="10.21875" bestFit="1" customWidth="1"/>
    <col min="32" max="32" width="10.6640625" bestFit="1" customWidth="1"/>
    <col min="33" max="33" width="10.33203125" bestFit="1" customWidth="1"/>
  </cols>
  <sheetData>
    <row r="1" spans="1:34" x14ac:dyDescent="0.3">
      <c r="A1" s="38" t="s">
        <v>37</v>
      </c>
      <c r="B1" s="38"/>
      <c r="C1" s="38"/>
      <c r="D1" s="38"/>
      <c r="E1" s="38"/>
      <c r="F1" s="38"/>
      <c r="G1" s="42"/>
      <c r="H1" s="42"/>
      <c r="I1" s="42"/>
      <c r="J1" s="38" t="s">
        <v>44</v>
      </c>
      <c r="K1" s="38"/>
      <c r="L1" s="36"/>
      <c r="M1" s="43"/>
      <c r="N1" s="38" t="s">
        <v>36</v>
      </c>
      <c r="O1" s="42"/>
      <c r="P1" s="38" t="s">
        <v>46</v>
      </c>
      <c r="Q1" s="38"/>
      <c r="R1" s="38" t="s">
        <v>47</v>
      </c>
      <c r="S1" s="38"/>
      <c r="T1" s="38" t="s">
        <v>48</v>
      </c>
      <c r="U1" s="38"/>
      <c r="V1" s="38"/>
      <c r="W1" s="38"/>
      <c r="X1" s="38"/>
      <c r="Y1" s="42"/>
      <c r="Z1" s="38" t="s">
        <v>49</v>
      </c>
      <c r="AA1" s="38"/>
      <c r="AB1" s="42"/>
      <c r="AC1" s="42"/>
      <c r="AD1" s="42"/>
      <c r="AE1" s="42"/>
      <c r="AF1" s="42"/>
      <c r="AG1" s="42"/>
      <c r="AH1" s="32"/>
    </row>
    <row r="2" spans="1:34" x14ac:dyDescent="0.3">
      <c r="A2" s="38" t="s">
        <v>38</v>
      </c>
      <c r="B2" s="39" t="s">
        <v>39</v>
      </c>
      <c r="C2" s="38"/>
      <c r="D2" s="38"/>
      <c r="E2" s="38"/>
      <c r="F2" s="38" t="s">
        <v>37</v>
      </c>
      <c r="G2" s="42"/>
      <c r="H2" s="38" t="s">
        <v>17</v>
      </c>
      <c r="I2" s="38"/>
      <c r="J2" s="38" t="s">
        <v>50</v>
      </c>
      <c r="K2" s="38"/>
      <c r="L2" s="38" t="s">
        <v>51</v>
      </c>
      <c r="M2" s="38"/>
      <c r="N2" s="38" t="s">
        <v>52</v>
      </c>
      <c r="O2" s="38" t="s">
        <v>37</v>
      </c>
      <c r="P2" s="38" t="s">
        <v>53</v>
      </c>
      <c r="Q2" s="38"/>
      <c r="R2" s="38" t="s">
        <v>53</v>
      </c>
      <c r="S2" s="38"/>
      <c r="T2" s="38" t="s">
        <v>54</v>
      </c>
      <c r="U2" s="38"/>
      <c r="V2" s="38" t="s">
        <v>76</v>
      </c>
      <c r="W2" s="38"/>
      <c r="X2" s="38" t="s">
        <v>55</v>
      </c>
      <c r="Y2" s="38" t="s">
        <v>56</v>
      </c>
      <c r="Z2" s="38" t="s">
        <v>53</v>
      </c>
      <c r="AA2" s="38" t="s">
        <v>57</v>
      </c>
      <c r="AB2" s="38" t="s">
        <v>58</v>
      </c>
      <c r="AC2" s="38" t="s">
        <v>59</v>
      </c>
      <c r="AD2" s="38" t="s">
        <v>60</v>
      </c>
      <c r="AE2" s="38" t="s">
        <v>61</v>
      </c>
      <c r="AF2" s="38" t="s">
        <v>62</v>
      </c>
      <c r="AG2" s="42"/>
      <c r="AH2" s="32"/>
    </row>
    <row r="3" spans="1:34" x14ac:dyDescent="0.3">
      <c r="A3" s="38" t="s">
        <v>40</v>
      </c>
      <c r="B3" s="38" t="s">
        <v>41</v>
      </c>
      <c r="C3" s="40" t="s">
        <v>42</v>
      </c>
      <c r="D3" s="40" t="s">
        <v>43</v>
      </c>
      <c r="E3" s="40" t="s">
        <v>10</v>
      </c>
      <c r="F3" s="38" t="s">
        <v>63</v>
      </c>
      <c r="G3" s="38" t="s">
        <v>64</v>
      </c>
      <c r="H3" s="38" t="s">
        <v>65</v>
      </c>
      <c r="I3" s="38" t="s">
        <v>66</v>
      </c>
      <c r="J3" s="38" t="s">
        <v>67</v>
      </c>
      <c r="K3" s="38"/>
      <c r="L3" s="38" t="s">
        <v>68</v>
      </c>
      <c r="M3" s="38"/>
      <c r="N3" s="38" t="s">
        <v>68</v>
      </c>
      <c r="O3" s="38" t="s">
        <v>69</v>
      </c>
      <c r="P3" s="38" t="s">
        <v>70</v>
      </c>
      <c r="Q3" s="38"/>
      <c r="R3" s="38" t="s">
        <v>70</v>
      </c>
      <c r="S3" s="38"/>
      <c r="T3" s="38" t="s">
        <v>70</v>
      </c>
      <c r="U3" s="38"/>
      <c r="V3" s="38" t="s">
        <v>71</v>
      </c>
      <c r="W3" s="38"/>
      <c r="X3" s="38" t="s">
        <v>72</v>
      </c>
      <c r="Y3" s="38" t="s">
        <v>73</v>
      </c>
      <c r="Z3" s="38" t="s">
        <v>70</v>
      </c>
      <c r="AA3" s="38" t="s">
        <v>68</v>
      </c>
      <c r="AB3" s="38" t="s">
        <v>68</v>
      </c>
      <c r="AC3" s="38" t="s">
        <v>68</v>
      </c>
      <c r="AD3" s="38" t="s">
        <v>74</v>
      </c>
      <c r="AE3" s="38" t="s">
        <v>68</v>
      </c>
      <c r="AF3" s="38" t="s">
        <v>68</v>
      </c>
      <c r="AG3" s="40" t="s">
        <v>33</v>
      </c>
      <c r="AH3" s="32"/>
    </row>
    <row r="4" spans="1:34" x14ac:dyDescent="0.3">
      <c r="A4" s="41">
        <v>1</v>
      </c>
      <c r="B4" s="60" t="s">
        <v>93</v>
      </c>
      <c r="C4" s="60" t="s">
        <v>94</v>
      </c>
      <c r="D4" s="60" t="s">
        <v>94</v>
      </c>
      <c r="E4" s="61">
        <v>23200</v>
      </c>
      <c r="F4" s="122" t="s">
        <v>249</v>
      </c>
      <c r="G4" s="125" t="s">
        <v>252</v>
      </c>
      <c r="H4" s="123" t="s">
        <v>253</v>
      </c>
      <c r="I4" s="124">
        <f>'Table 3 Data'!J4</f>
        <v>21830.08309884058</v>
      </c>
      <c r="J4" s="63" t="s">
        <v>75</v>
      </c>
      <c r="K4" s="63"/>
      <c r="L4" s="62">
        <f>'Table 3 Data'!L4</f>
        <v>337132.9333600619</v>
      </c>
      <c r="M4" s="64"/>
      <c r="N4" s="127"/>
      <c r="O4" s="125"/>
      <c r="P4" s="128">
        <f>'Table 3 Data'!P4</f>
        <v>494.73898937370507</v>
      </c>
      <c r="Q4" s="66"/>
      <c r="R4" s="65">
        <f>'Table 3 Data'!R4</f>
        <v>636.44331359953628</v>
      </c>
      <c r="S4" s="67"/>
      <c r="T4" s="65">
        <f>'Table 3 Data'!T4</f>
        <v>596.41685410483808</v>
      </c>
      <c r="U4" s="66"/>
      <c r="V4" s="68">
        <f>'Table 3 Data'!V4</f>
        <v>7.2319821049776944</v>
      </c>
      <c r="W4" s="66"/>
      <c r="X4" s="68">
        <v>1.5</v>
      </c>
      <c r="Y4" s="69"/>
      <c r="Z4" s="70">
        <f>'Table 3 Data'!Z4</f>
        <v>67.47396138320677</v>
      </c>
      <c r="AA4" s="71"/>
      <c r="AB4" s="132"/>
      <c r="AC4" s="130">
        <v>0</v>
      </c>
      <c r="AD4" s="72"/>
      <c r="AE4" s="65">
        <v>0</v>
      </c>
      <c r="AF4" s="65">
        <v>0</v>
      </c>
      <c r="AG4" s="44"/>
      <c r="AH4" s="32"/>
    </row>
    <row r="5" spans="1:34" x14ac:dyDescent="0.3">
      <c r="A5" s="41">
        <v>2</v>
      </c>
      <c r="B5" s="60" t="s">
        <v>247</v>
      </c>
      <c r="C5" s="60" t="s">
        <v>94</v>
      </c>
      <c r="D5" s="60" t="s">
        <v>94</v>
      </c>
      <c r="E5" s="61">
        <v>23200</v>
      </c>
      <c r="F5" s="122" t="s">
        <v>250</v>
      </c>
      <c r="G5" s="125" t="s">
        <v>254</v>
      </c>
      <c r="H5" s="123" t="s">
        <v>255</v>
      </c>
      <c r="I5" s="135"/>
      <c r="J5" s="63" t="s">
        <v>257</v>
      </c>
      <c r="K5" s="63"/>
      <c r="L5" s="135"/>
      <c r="M5" s="64"/>
      <c r="N5" s="127"/>
      <c r="O5" s="125"/>
      <c r="P5" s="128"/>
      <c r="Q5" s="66"/>
      <c r="R5" s="136"/>
      <c r="S5" s="67"/>
      <c r="T5" s="136"/>
      <c r="U5" s="66"/>
      <c r="V5" s="137"/>
      <c r="W5" s="66"/>
      <c r="X5" s="137"/>
      <c r="Y5" s="69"/>
      <c r="Z5" s="70"/>
      <c r="AA5" s="71"/>
      <c r="AB5" s="132"/>
      <c r="AC5" s="130"/>
      <c r="AD5" s="138"/>
      <c r="AE5" s="136"/>
      <c r="AF5" s="136"/>
      <c r="AG5" s="139"/>
      <c r="AH5" s="32"/>
    </row>
    <row r="6" spans="1:34" x14ac:dyDescent="0.3">
      <c r="A6" s="41">
        <v>3</v>
      </c>
      <c r="B6" s="60" t="s">
        <v>248</v>
      </c>
      <c r="C6" s="60" t="s">
        <v>94</v>
      </c>
      <c r="D6" s="60" t="s">
        <v>94</v>
      </c>
      <c r="E6" s="61">
        <v>23200</v>
      </c>
      <c r="F6" s="122" t="s">
        <v>251</v>
      </c>
      <c r="G6" s="125" t="s">
        <v>256</v>
      </c>
      <c r="H6" s="141" t="s">
        <v>255</v>
      </c>
      <c r="I6" s="140"/>
      <c r="J6" s="63" t="s">
        <v>257</v>
      </c>
      <c r="K6" s="63"/>
      <c r="L6" s="126"/>
      <c r="M6" s="64"/>
      <c r="N6" s="129"/>
      <c r="O6" s="125"/>
      <c r="P6" s="130"/>
      <c r="Q6" s="66"/>
      <c r="R6" s="130"/>
      <c r="S6" s="67"/>
      <c r="T6" s="130"/>
      <c r="U6" s="66"/>
      <c r="V6" s="131"/>
      <c r="W6" s="66"/>
      <c r="X6" s="131"/>
      <c r="Y6" s="69"/>
      <c r="Z6" s="70"/>
      <c r="AA6" s="71"/>
      <c r="AB6" s="132"/>
      <c r="AC6" s="130"/>
      <c r="AD6" s="133"/>
      <c r="AE6" s="130"/>
      <c r="AF6" s="130"/>
      <c r="AG6" s="134"/>
      <c r="AH6" s="32"/>
    </row>
    <row r="7" spans="1:34"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T382"/>
  <sheetViews>
    <sheetView workbookViewId="0">
      <selection activeCell="H8" sqref="H8"/>
    </sheetView>
  </sheetViews>
  <sheetFormatPr defaultRowHeight="14.4" x14ac:dyDescent="0.3"/>
  <cols>
    <col min="1" max="1" width="39.77734375" bestFit="1" customWidth="1"/>
    <col min="2" max="2" width="7.5546875" customWidth="1"/>
    <col min="3" max="3" width="17.33203125" bestFit="1" customWidth="1"/>
    <col min="4" max="4" width="12.109375" bestFit="1" customWidth="1"/>
    <col min="5" max="5" width="8.109375" bestFit="1" customWidth="1"/>
    <col min="6" max="7" width="8.5546875" bestFit="1" customWidth="1"/>
    <col min="8" max="8" width="10.21875" bestFit="1" customWidth="1"/>
    <col min="9" max="9" width="12.33203125" bestFit="1" customWidth="1"/>
    <col min="10" max="10" width="9.6640625" bestFit="1" customWidth="1"/>
    <col min="11" max="11" width="11.21875" bestFit="1" customWidth="1"/>
    <col min="12" max="12" width="9" bestFit="1" customWidth="1"/>
    <col min="13" max="13" width="9.109375" customWidth="1"/>
    <col min="14" max="14" width="10.33203125" bestFit="1" customWidth="1"/>
    <col min="15" max="15" width="19.44140625" bestFit="1" customWidth="1"/>
    <col min="16" max="16" width="6.5546875" customWidth="1"/>
    <col min="17" max="17" width="8.5546875" customWidth="1"/>
    <col min="18" max="18" width="10.5546875" bestFit="1" customWidth="1"/>
    <col min="19" max="19" width="33.33203125" bestFit="1" customWidth="1"/>
    <col min="20" max="20" width="18.21875" bestFit="1" customWidth="1"/>
  </cols>
  <sheetData>
    <row r="1" spans="1:20" x14ac:dyDescent="0.3">
      <c r="A1" s="13"/>
      <c r="B1" s="13"/>
      <c r="C1" s="13"/>
      <c r="D1" s="14"/>
      <c r="E1" s="14"/>
      <c r="F1" s="15"/>
      <c r="G1" s="15"/>
      <c r="H1" s="14"/>
      <c r="I1" s="14"/>
      <c r="J1" s="16"/>
      <c r="K1" s="17" t="s">
        <v>6</v>
      </c>
      <c r="L1" s="15"/>
      <c r="M1" s="18"/>
      <c r="N1" s="14"/>
      <c r="O1" s="45"/>
      <c r="P1" s="37"/>
      <c r="Q1" s="37"/>
    </row>
    <row r="2" spans="1:20" x14ac:dyDescent="0.3">
      <c r="A2" s="13"/>
      <c r="B2" s="13"/>
      <c r="C2" s="17"/>
      <c r="D2" s="17" t="s">
        <v>7</v>
      </c>
      <c r="E2" s="17"/>
      <c r="F2" s="15"/>
      <c r="G2" s="15"/>
      <c r="H2" s="17"/>
      <c r="I2" s="17" t="s">
        <v>8</v>
      </c>
      <c r="J2" s="19"/>
      <c r="K2" s="17" t="s">
        <v>9</v>
      </c>
      <c r="L2" s="17" t="s">
        <v>10</v>
      </c>
      <c r="M2" s="18"/>
      <c r="N2" s="17"/>
      <c r="O2" s="45"/>
      <c r="P2" s="37"/>
      <c r="Q2" s="37"/>
    </row>
    <row r="3" spans="1:20" x14ac:dyDescent="0.3">
      <c r="A3" s="13"/>
      <c r="B3" s="21"/>
      <c r="C3" s="17"/>
      <c r="D3" s="17" t="s">
        <v>11</v>
      </c>
      <c r="E3" s="17"/>
      <c r="F3" s="15"/>
      <c r="G3" s="15"/>
      <c r="H3" s="17" t="s">
        <v>10</v>
      </c>
      <c r="I3" s="17" t="s">
        <v>12</v>
      </c>
      <c r="J3" s="19"/>
      <c r="K3" s="17" t="s">
        <v>13</v>
      </c>
      <c r="L3" s="17" t="s">
        <v>14</v>
      </c>
      <c r="M3" s="17" t="s">
        <v>15</v>
      </c>
      <c r="N3" s="17"/>
      <c r="O3" s="45"/>
      <c r="P3" s="37"/>
      <c r="Q3" s="37"/>
      <c r="S3" t="s">
        <v>77</v>
      </c>
      <c r="T3" s="34">
        <f>DATE('Update Menu'!E16,1,1)</f>
        <v>43831</v>
      </c>
    </row>
    <row r="4" spans="1:20" x14ac:dyDescent="0.3">
      <c r="A4" s="13"/>
      <c r="B4" s="13"/>
      <c r="C4" s="17" t="s">
        <v>11</v>
      </c>
      <c r="D4" s="17" t="s">
        <v>16</v>
      </c>
      <c r="E4" s="17" t="s">
        <v>17</v>
      </c>
      <c r="F4" s="17" t="s">
        <v>10</v>
      </c>
      <c r="G4" s="17" t="s">
        <v>10</v>
      </c>
      <c r="H4" s="17" t="s">
        <v>18</v>
      </c>
      <c r="I4" s="17" t="s">
        <v>19</v>
      </c>
      <c r="J4" s="19" t="s">
        <v>20</v>
      </c>
      <c r="K4" s="17" t="s">
        <v>21</v>
      </c>
      <c r="L4" s="17" t="s">
        <v>22</v>
      </c>
      <c r="M4" s="17" t="s">
        <v>23</v>
      </c>
      <c r="N4" s="17"/>
      <c r="O4" s="45"/>
      <c r="P4" s="46" t="s">
        <v>79</v>
      </c>
      <c r="Q4" s="46"/>
      <c r="S4" t="s">
        <v>78</v>
      </c>
      <c r="T4" s="34">
        <f>DATE('Update Menu'!E16+1,1,1)</f>
        <v>44197</v>
      </c>
    </row>
    <row r="5" spans="1:20" x14ac:dyDescent="0.3">
      <c r="A5" s="13"/>
      <c r="B5" s="13"/>
      <c r="C5" s="17" t="s">
        <v>24</v>
      </c>
      <c r="D5" s="17" t="s">
        <v>25</v>
      </c>
      <c r="E5" s="17" t="s">
        <v>26</v>
      </c>
      <c r="F5" s="17" t="s">
        <v>27</v>
      </c>
      <c r="G5" s="17" t="s">
        <v>28</v>
      </c>
      <c r="H5" s="17" t="s">
        <v>29</v>
      </c>
      <c r="I5" s="17" t="s">
        <v>30</v>
      </c>
      <c r="J5" s="19" t="s">
        <v>31</v>
      </c>
      <c r="K5" s="17" t="s">
        <v>32</v>
      </c>
      <c r="L5" s="17" t="s">
        <v>29</v>
      </c>
      <c r="M5" s="17" t="s">
        <v>28</v>
      </c>
      <c r="N5" s="17" t="s">
        <v>33</v>
      </c>
      <c r="O5" s="47" t="s">
        <v>80</v>
      </c>
      <c r="P5" s="40" t="s">
        <v>81</v>
      </c>
      <c r="Q5" s="40" t="s">
        <v>82</v>
      </c>
      <c r="S5" t="s">
        <v>258</v>
      </c>
    </row>
    <row r="6" spans="1:20" x14ac:dyDescent="0.3">
      <c r="A6" s="13" t="s">
        <v>91</v>
      </c>
      <c r="B6" s="13"/>
      <c r="C6" s="14"/>
      <c r="D6" s="14"/>
      <c r="E6" s="14"/>
      <c r="F6" s="15"/>
      <c r="G6" s="17"/>
      <c r="H6" s="14"/>
      <c r="I6" s="14"/>
      <c r="J6" s="20"/>
      <c r="K6" s="15"/>
      <c r="L6" s="15"/>
      <c r="M6" s="15"/>
      <c r="N6" s="14"/>
      <c r="O6" s="45"/>
      <c r="P6" s="40"/>
      <c r="Q6" s="40"/>
      <c r="S6" t="s">
        <v>311</v>
      </c>
    </row>
    <row r="7" spans="1:20" x14ac:dyDescent="0.3">
      <c r="A7" s="22" t="s">
        <v>92</v>
      </c>
      <c r="B7" s="23"/>
      <c r="C7" s="26" t="s">
        <v>93</v>
      </c>
      <c r="D7" s="73">
        <v>16001</v>
      </c>
      <c r="E7" s="79" t="s">
        <v>94</v>
      </c>
      <c r="F7" s="75">
        <v>23200</v>
      </c>
      <c r="G7" s="24" t="s">
        <v>34</v>
      </c>
      <c r="H7" s="50">
        <f>AVERAGE(S8:S374)/F7</f>
        <v>0.8492833664973658</v>
      </c>
      <c r="I7" s="29">
        <v>100</v>
      </c>
      <c r="J7" s="28"/>
      <c r="K7" s="27"/>
      <c r="L7" s="25"/>
      <c r="M7" s="30"/>
      <c r="N7" s="31"/>
      <c r="O7" s="48"/>
      <c r="P7" s="49"/>
      <c r="Q7" s="49"/>
      <c r="S7" t="s">
        <v>90</v>
      </c>
    </row>
    <row r="8" spans="1:20" x14ac:dyDescent="0.3">
      <c r="A8" s="32"/>
      <c r="B8" s="32"/>
      <c r="C8" s="32"/>
      <c r="D8" s="32"/>
      <c r="E8" s="32"/>
      <c r="F8" s="32"/>
      <c r="G8" s="32"/>
      <c r="H8" s="32"/>
      <c r="I8" s="32"/>
      <c r="J8" s="32"/>
      <c r="K8" s="32"/>
      <c r="L8" s="32"/>
      <c r="M8" s="32"/>
      <c r="N8" s="32"/>
      <c r="O8" s="32"/>
      <c r="P8" s="32"/>
      <c r="Q8" s="32"/>
      <c r="R8" s="34">
        <f>T3</f>
        <v>43831</v>
      </c>
      <c r="S8">
        <f>IFERROR(INDEX('Data Pull'!$A:$BC,MATCH('Table 1 Data'!$R8,'Data Pull'!$C:$C,0),MATCH('Table 1 Data'!S$5,'Data Pull'!$4:$4,0)),"")</f>
        <v>19499.612819380025</v>
      </c>
    </row>
    <row r="9" spans="1:20" x14ac:dyDescent="0.3">
      <c r="R9" s="34">
        <f>IF(R8&lt;$T$4,R8+1,"")</f>
        <v>43832</v>
      </c>
      <c r="S9">
        <f>IFERROR(INDEX('Data Pull'!$A:$BC,MATCH('Table 1 Data'!$R9,'Data Pull'!$C:$C,0),MATCH('Table 1 Data'!S$5,'Data Pull'!$4:$4,0)),"")</f>
        <v>19497.8842611699</v>
      </c>
    </row>
    <row r="10" spans="1:20" x14ac:dyDescent="0.3">
      <c r="R10" s="34">
        <f t="shared" ref="R10:R73" si="0">IF(R9&lt;$T$4,R9+1,"")</f>
        <v>43833</v>
      </c>
      <c r="S10">
        <f>IFERROR(INDEX('Data Pull'!$A:$BC,MATCH('Table 1 Data'!$R10,'Data Pull'!$C:$C,0),MATCH('Table 1 Data'!S$5,'Data Pull'!$4:$4,0)),"")</f>
        <v>19499.714214457799</v>
      </c>
    </row>
    <row r="11" spans="1:20" x14ac:dyDescent="0.3">
      <c r="R11" s="34">
        <f t="shared" si="0"/>
        <v>43834</v>
      </c>
      <c r="S11">
        <f>IFERROR(INDEX('Data Pull'!$A:$BC,MATCH('Table 1 Data'!$R11,'Data Pull'!$C:$C,0),MATCH('Table 1 Data'!S$5,'Data Pull'!$4:$4,0)),"")</f>
        <v>19499.387779712593</v>
      </c>
    </row>
    <row r="12" spans="1:20" x14ac:dyDescent="0.3">
      <c r="R12" s="34">
        <f t="shared" si="0"/>
        <v>43835</v>
      </c>
      <c r="S12">
        <f>IFERROR(INDEX('Data Pull'!$A:$BC,MATCH('Table 1 Data'!$R12,'Data Pull'!$C:$C,0),MATCH('Table 1 Data'!S$5,'Data Pull'!$4:$4,0)),"")</f>
        <v>19499.836351564707</v>
      </c>
    </row>
    <row r="13" spans="1:20" x14ac:dyDescent="0.3">
      <c r="R13" s="34">
        <f t="shared" si="0"/>
        <v>43836</v>
      </c>
      <c r="S13">
        <f>IFERROR(INDEX('Data Pull'!$A:$BC,MATCH('Table 1 Data'!$R13,'Data Pull'!$C:$C,0),MATCH('Table 1 Data'!S$5,'Data Pull'!$4:$4,0)),"")</f>
        <v>19499.725554399763</v>
      </c>
    </row>
    <row r="14" spans="1:20" x14ac:dyDescent="0.3">
      <c r="R14" s="34">
        <f t="shared" si="0"/>
        <v>43837</v>
      </c>
      <c r="S14">
        <f>IFERROR(INDEX('Data Pull'!$A:$BC,MATCH('Table 1 Data'!$R14,'Data Pull'!$C:$C,0),MATCH('Table 1 Data'!S$5,'Data Pull'!$4:$4,0)),"")</f>
        <v>19499.322828236822</v>
      </c>
    </row>
    <row r="15" spans="1:20" x14ac:dyDescent="0.3">
      <c r="R15" s="34">
        <f t="shared" si="0"/>
        <v>43838</v>
      </c>
      <c r="S15">
        <f>IFERROR(INDEX('Data Pull'!$A:$BC,MATCH('Table 1 Data'!$R15,'Data Pull'!$C:$C,0),MATCH('Table 1 Data'!S$5,'Data Pull'!$4:$4,0)),"")</f>
        <v>19500.285868014402</v>
      </c>
    </row>
    <row r="16" spans="1:20" x14ac:dyDescent="0.3">
      <c r="R16" s="34">
        <f t="shared" si="0"/>
        <v>43839</v>
      </c>
      <c r="S16">
        <f>IFERROR(INDEX('Data Pull'!$A:$BC,MATCH('Table 1 Data'!$R16,'Data Pull'!$C:$C,0),MATCH('Table 1 Data'!S$5,'Data Pull'!$4:$4,0)),"")</f>
        <v>14643.637152277137</v>
      </c>
    </row>
    <row r="17" spans="18:19" x14ac:dyDescent="0.3">
      <c r="R17" s="34">
        <f t="shared" si="0"/>
        <v>43840</v>
      </c>
      <c r="S17">
        <f>IFERROR(INDEX('Data Pull'!$A:$BC,MATCH('Table 1 Data'!$R17,'Data Pull'!$C:$C,0),MATCH('Table 1 Data'!S$5,'Data Pull'!$4:$4,0)),"")</f>
        <v>16997.082618548669</v>
      </c>
    </row>
    <row r="18" spans="18:19" x14ac:dyDescent="0.3">
      <c r="R18" s="34">
        <f t="shared" si="0"/>
        <v>43841</v>
      </c>
      <c r="S18">
        <f>IFERROR(INDEX('Data Pull'!$A:$BC,MATCH('Table 1 Data'!$R18,'Data Pull'!$C:$C,0),MATCH('Table 1 Data'!S$5,'Data Pull'!$4:$4,0)),"")</f>
        <v>16995.371398051098</v>
      </c>
    </row>
    <row r="19" spans="18:19" x14ac:dyDescent="0.3">
      <c r="R19" s="34">
        <f t="shared" si="0"/>
        <v>43842</v>
      </c>
      <c r="S19">
        <f>IFERROR(INDEX('Data Pull'!$A:$BC,MATCH('Table 1 Data'!$R19,'Data Pull'!$C:$C,0),MATCH('Table 1 Data'!S$5,'Data Pull'!$4:$4,0)),"")</f>
        <v>12838.705559628977</v>
      </c>
    </row>
    <row r="20" spans="18:19" x14ac:dyDescent="0.3">
      <c r="R20" s="34">
        <f t="shared" si="0"/>
        <v>43843</v>
      </c>
      <c r="S20">
        <f>IFERROR(INDEX('Data Pull'!$A:$BC,MATCH('Table 1 Data'!$R20,'Data Pull'!$C:$C,0),MATCH('Table 1 Data'!S$5,'Data Pull'!$4:$4,0)),"")</f>
        <v>17232.473210705313</v>
      </c>
    </row>
    <row r="21" spans="18:19" x14ac:dyDescent="0.3">
      <c r="R21" s="34">
        <f t="shared" si="0"/>
        <v>43844</v>
      </c>
      <c r="S21">
        <f>IFERROR(INDEX('Data Pull'!$A:$BC,MATCH('Table 1 Data'!$R21,'Data Pull'!$C:$C,0),MATCH('Table 1 Data'!S$5,'Data Pull'!$4:$4,0)),"")</f>
        <v>18997.850539896048</v>
      </c>
    </row>
    <row r="22" spans="18:19" x14ac:dyDescent="0.3">
      <c r="R22" s="34">
        <f t="shared" si="0"/>
        <v>43845</v>
      </c>
      <c r="S22">
        <f>IFERROR(INDEX('Data Pull'!$A:$BC,MATCH('Table 1 Data'!$R22,'Data Pull'!$C:$C,0),MATCH('Table 1 Data'!S$5,'Data Pull'!$4:$4,0)),"")</f>
        <v>18999.29782984703</v>
      </c>
    </row>
    <row r="23" spans="18:19" x14ac:dyDescent="0.3">
      <c r="R23" s="34">
        <f t="shared" si="0"/>
        <v>43846</v>
      </c>
      <c r="S23">
        <f>IFERROR(INDEX('Data Pull'!$A:$BC,MATCH('Table 1 Data'!$R23,'Data Pull'!$C:$C,0),MATCH('Table 1 Data'!S$5,'Data Pull'!$4:$4,0)),"")</f>
        <v>19000.684571934464</v>
      </c>
    </row>
    <row r="24" spans="18:19" x14ac:dyDescent="0.3">
      <c r="R24" s="34">
        <f t="shared" si="0"/>
        <v>43847</v>
      </c>
      <c r="S24">
        <f>IFERROR(INDEX('Data Pull'!$A:$BC,MATCH('Table 1 Data'!$R24,'Data Pull'!$C:$C,0),MATCH('Table 1 Data'!S$5,'Data Pull'!$4:$4,0)),"")</f>
        <v>19681.487608449446</v>
      </c>
    </row>
    <row r="25" spans="18:19" x14ac:dyDescent="0.3">
      <c r="R25" s="34">
        <f t="shared" si="0"/>
        <v>43848</v>
      </c>
      <c r="S25">
        <f>IFERROR(INDEX('Data Pull'!$A:$BC,MATCH('Table 1 Data'!$R25,'Data Pull'!$C:$C,0),MATCH('Table 1 Data'!S$5,'Data Pull'!$4:$4,0)),"")</f>
        <v>19993.317439456107</v>
      </c>
    </row>
    <row r="26" spans="18:19" x14ac:dyDescent="0.3">
      <c r="R26" s="34">
        <f t="shared" si="0"/>
        <v>43849</v>
      </c>
      <c r="S26">
        <f>IFERROR(INDEX('Data Pull'!$A:$BC,MATCH('Table 1 Data'!$R26,'Data Pull'!$C:$C,0),MATCH('Table 1 Data'!S$5,'Data Pull'!$4:$4,0)),"")</f>
        <v>20010.180812873739</v>
      </c>
    </row>
    <row r="27" spans="18:19" x14ac:dyDescent="0.3">
      <c r="R27" s="34">
        <f t="shared" si="0"/>
        <v>43850</v>
      </c>
      <c r="S27">
        <f>IFERROR(INDEX('Data Pull'!$A:$BC,MATCH('Table 1 Data'!$R27,'Data Pull'!$C:$C,0),MATCH('Table 1 Data'!S$5,'Data Pull'!$4:$4,0)),"")</f>
        <v>19998.04810962492</v>
      </c>
    </row>
    <row r="28" spans="18:19" x14ac:dyDescent="0.3">
      <c r="R28" s="34">
        <f t="shared" si="0"/>
        <v>43851</v>
      </c>
      <c r="S28">
        <f>IFERROR(INDEX('Data Pull'!$A:$BC,MATCH('Table 1 Data'!$R28,'Data Pull'!$C:$C,0),MATCH('Table 1 Data'!S$5,'Data Pull'!$4:$4,0)),"")</f>
        <v>18054.822652099167</v>
      </c>
    </row>
    <row r="29" spans="18:19" x14ac:dyDescent="0.3">
      <c r="R29" s="34">
        <f t="shared" si="0"/>
        <v>43852</v>
      </c>
      <c r="S29">
        <f>IFERROR(INDEX('Data Pull'!$A:$BC,MATCH('Table 1 Data'!$R29,'Data Pull'!$C:$C,0),MATCH('Table 1 Data'!S$5,'Data Pull'!$4:$4,0)),"")</f>
        <v>11282.301464973918</v>
      </c>
    </row>
    <row r="30" spans="18:19" x14ac:dyDescent="0.3">
      <c r="R30" s="34">
        <f t="shared" si="0"/>
        <v>43853</v>
      </c>
      <c r="S30">
        <f>IFERROR(INDEX('Data Pull'!$A:$BC,MATCH('Table 1 Data'!$R30,'Data Pull'!$C:$C,0),MATCH('Table 1 Data'!S$5,'Data Pull'!$4:$4,0)),"")</f>
        <v>40.264486108022567</v>
      </c>
    </row>
    <row r="31" spans="18:19" x14ac:dyDescent="0.3">
      <c r="R31" s="34">
        <f t="shared" si="0"/>
        <v>43854</v>
      </c>
      <c r="S31">
        <f>IFERROR(INDEX('Data Pull'!$A:$BC,MATCH('Table 1 Data'!$R31,'Data Pull'!$C:$C,0),MATCH('Table 1 Data'!S$5,'Data Pull'!$4:$4,0)),"")</f>
        <v>66.140673741384234</v>
      </c>
    </row>
    <row r="32" spans="18:19" x14ac:dyDescent="0.3">
      <c r="R32" s="34">
        <f t="shared" si="0"/>
        <v>43855</v>
      </c>
      <c r="S32" t="str">
        <f>IFERROR(INDEX('Data Pull'!$A:$BC,MATCH('Table 1 Data'!$R32,'Data Pull'!$C:$C,0),MATCH('Table 1 Data'!S$5,'Data Pull'!$4:$4,0)),"")</f>
        <v>[-11059] No Good Data For Calculation</v>
      </c>
    </row>
    <row r="33" spans="18:19" x14ac:dyDescent="0.3">
      <c r="R33" s="34">
        <f t="shared" si="0"/>
        <v>43856</v>
      </c>
      <c r="S33" t="str">
        <f>IFERROR(INDEX('Data Pull'!$A:$BC,MATCH('Table 1 Data'!$R33,'Data Pull'!$C:$C,0),MATCH('Table 1 Data'!S$5,'Data Pull'!$4:$4,0)),"")</f>
        <v>[-11059] No Good Data For Calculation</v>
      </c>
    </row>
    <row r="34" spans="18:19" x14ac:dyDescent="0.3">
      <c r="R34" s="34">
        <f t="shared" si="0"/>
        <v>43857</v>
      </c>
      <c r="S34" t="str">
        <f>IFERROR(INDEX('Data Pull'!$A:$BC,MATCH('Table 1 Data'!$R34,'Data Pull'!$C:$C,0),MATCH('Table 1 Data'!S$5,'Data Pull'!$4:$4,0)),"")</f>
        <v>[-11059] No Good Data For Calculation</v>
      </c>
    </row>
    <row r="35" spans="18:19" x14ac:dyDescent="0.3">
      <c r="R35" s="34">
        <f t="shared" si="0"/>
        <v>43858</v>
      </c>
      <c r="S35" t="str">
        <f>IFERROR(INDEX('Data Pull'!$A:$BC,MATCH('Table 1 Data'!$R35,'Data Pull'!$C:$C,0),MATCH('Table 1 Data'!S$5,'Data Pull'!$4:$4,0)),"")</f>
        <v>[-11059] No Good Data For Calculation</v>
      </c>
    </row>
    <row r="36" spans="18:19" x14ac:dyDescent="0.3">
      <c r="R36" s="34">
        <f t="shared" si="0"/>
        <v>43859</v>
      </c>
      <c r="S36" t="str">
        <f>IFERROR(INDEX('Data Pull'!$A:$BC,MATCH('Table 1 Data'!$R36,'Data Pull'!$C:$C,0),MATCH('Table 1 Data'!S$5,'Data Pull'!$4:$4,0)),"")</f>
        <v>[-11059] No Good Data For Calculation</v>
      </c>
    </row>
    <row r="37" spans="18:19" x14ac:dyDescent="0.3">
      <c r="R37" s="34">
        <f t="shared" si="0"/>
        <v>43860</v>
      </c>
      <c r="S37" t="str">
        <f>IFERROR(INDEX('Data Pull'!$A:$BC,MATCH('Table 1 Data'!$R37,'Data Pull'!$C:$C,0),MATCH('Table 1 Data'!S$5,'Data Pull'!$4:$4,0)),"")</f>
        <v>[-11059] No Good Data For Calculation</v>
      </c>
    </row>
    <row r="38" spans="18:19" x14ac:dyDescent="0.3">
      <c r="R38" s="34">
        <f t="shared" si="0"/>
        <v>43861</v>
      </c>
      <c r="S38" t="str">
        <f>IFERROR(INDEX('Data Pull'!$A:$BC,MATCH('Table 1 Data'!$R38,'Data Pull'!$C:$C,0),MATCH('Table 1 Data'!S$5,'Data Pull'!$4:$4,0)),"")</f>
        <v>[-11059] No Good Data For Calculation</v>
      </c>
    </row>
    <row r="39" spans="18:19" x14ac:dyDescent="0.3">
      <c r="R39" s="34">
        <f t="shared" si="0"/>
        <v>43862</v>
      </c>
      <c r="S39" t="str">
        <f>IFERROR(INDEX('Data Pull'!$A:$BC,MATCH('Table 1 Data'!$R39,'Data Pull'!$C:$C,0),MATCH('Table 1 Data'!S$5,'Data Pull'!$4:$4,0)),"")</f>
        <v>[-11059] No Good Data For Calculation</v>
      </c>
    </row>
    <row r="40" spans="18:19" x14ac:dyDescent="0.3">
      <c r="R40" s="34">
        <f t="shared" si="0"/>
        <v>43863</v>
      </c>
      <c r="S40" t="str">
        <f>IFERROR(INDEX('Data Pull'!$A:$BC,MATCH('Table 1 Data'!$R40,'Data Pull'!$C:$C,0),MATCH('Table 1 Data'!S$5,'Data Pull'!$4:$4,0)),"")</f>
        <v>[-11059] No Good Data For Calculation</v>
      </c>
    </row>
    <row r="41" spans="18:19" x14ac:dyDescent="0.3">
      <c r="R41" s="34">
        <f t="shared" si="0"/>
        <v>43864</v>
      </c>
      <c r="S41" t="str">
        <f>IFERROR(INDEX('Data Pull'!$A:$BC,MATCH('Table 1 Data'!$R41,'Data Pull'!$C:$C,0),MATCH('Table 1 Data'!S$5,'Data Pull'!$4:$4,0)),"")</f>
        <v>[-11059] No Good Data For Calculation</v>
      </c>
    </row>
    <row r="42" spans="18:19" x14ac:dyDescent="0.3">
      <c r="R42" s="34">
        <f t="shared" si="0"/>
        <v>43865</v>
      </c>
      <c r="S42">
        <f>IFERROR(INDEX('Data Pull'!$A:$BC,MATCH('Table 1 Data'!$R42,'Data Pull'!$C:$C,0),MATCH('Table 1 Data'!S$5,'Data Pull'!$4:$4,0)),"")</f>
        <v>11737.514998642722</v>
      </c>
    </row>
    <row r="43" spans="18:19" x14ac:dyDescent="0.3">
      <c r="R43" s="34">
        <f t="shared" si="0"/>
        <v>43866</v>
      </c>
      <c r="S43">
        <f>IFERROR(INDEX('Data Pull'!$A:$BC,MATCH('Table 1 Data'!$R43,'Data Pull'!$C:$C,0),MATCH('Table 1 Data'!S$5,'Data Pull'!$4:$4,0)),"")</f>
        <v>15015.834104476917</v>
      </c>
    </row>
    <row r="44" spans="18:19" x14ac:dyDescent="0.3">
      <c r="R44" s="34">
        <f t="shared" si="0"/>
        <v>43867</v>
      </c>
      <c r="S44" t="str">
        <f>IFERROR(INDEX('Data Pull'!$A:$BC,MATCH('Table 1 Data'!$R44,'Data Pull'!$C:$C,0),MATCH('Table 1 Data'!S$5,'Data Pull'!$4:$4,0)),"")</f>
        <v>[-11059] No Good Data For Calculation</v>
      </c>
    </row>
    <row r="45" spans="18:19" x14ac:dyDescent="0.3">
      <c r="R45" s="34">
        <f t="shared" si="0"/>
        <v>43868</v>
      </c>
      <c r="S45">
        <f>IFERROR(INDEX('Data Pull'!$A:$BC,MATCH('Table 1 Data'!$R45,'Data Pull'!$C:$C,0),MATCH('Table 1 Data'!S$5,'Data Pull'!$4:$4,0)),"")</f>
        <v>10077.391500718046</v>
      </c>
    </row>
    <row r="46" spans="18:19" x14ac:dyDescent="0.3">
      <c r="R46" s="34">
        <f t="shared" si="0"/>
        <v>43869</v>
      </c>
      <c r="S46">
        <f>IFERROR(INDEX('Data Pull'!$A:$BC,MATCH('Table 1 Data'!$R46,'Data Pull'!$C:$C,0),MATCH('Table 1 Data'!S$5,'Data Pull'!$4:$4,0)),"")</f>
        <v>7590.727332577897</v>
      </c>
    </row>
    <row r="47" spans="18:19" x14ac:dyDescent="0.3">
      <c r="R47" s="34">
        <f t="shared" si="0"/>
        <v>43870</v>
      </c>
      <c r="S47">
        <f>IFERROR(INDEX('Data Pull'!$A:$BC,MATCH('Table 1 Data'!$R47,'Data Pull'!$C:$C,0),MATCH('Table 1 Data'!S$5,'Data Pull'!$4:$4,0)),"")</f>
        <v>4028.7961445943115</v>
      </c>
    </row>
    <row r="48" spans="18:19" x14ac:dyDescent="0.3">
      <c r="R48" s="34">
        <f t="shared" si="0"/>
        <v>43871</v>
      </c>
      <c r="S48">
        <f>IFERROR(INDEX('Data Pull'!$A:$BC,MATCH('Table 1 Data'!$R48,'Data Pull'!$C:$C,0),MATCH('Table 1 Data'!S$5,'Data Pull'!$4:$4,0)),"")</f>
        <v>7757.4258076745491</v>
      </c>
    </row>
    <row r="49" spans="18:19" x14ac:dyDescent="0.3">
      <c r="R49" s="34">
        <f t="shared" si="0"/>
        <v>43872</v>
      </c>
      <c r="S49">
        <f>IFERROR(INDEX('Data Pull'!$A:$BC,MATCH('Table 1 Data'!$R49,'Data Pull'!$C:$C,0),MATCH('Table 1 Data'!S$5,'Data Pull'!$4:$4,0)),"")</f>
        <v>5162.4268714182517</v>
      </c>
    </row>
    <row r="50" spans="18:19" x14ac:dyDescent="0.3">
      <c r="R50" s="34">
        <f t="shared" si="0"/>
        <v>43873</v>
      </c>
      <c r="S50">
        <f>IFERROR(INDEX('Data Pull'!$A:$BC,MATCH('Table 1 Data'!$R50,'Data Pull'!$C:$C,0),MATCH('Table 1 Data'!S$5,'Data Pull'!$4:$4,0)),"")</f>
        <v>7287.5422271226735</v>
      </c>
    </row>
    <row r="51" spans="18:19" x14ac:dyDescent="0.3">
      <c r="R51" s="34">
        <f t="shared" si="0"/>
        <v>43874</v>
      </c>
      <c r="S51">
        <f>IFERROR(INDEX('Data Pull'!$A:$BC,MATCH('Table 1 Data'!$R51,'Data Pull'!$C:$C,0),MATCH('Table 1 Data'!S$5,'Data Pull'!$4:$4,0)),"")</f>
        <v>7569.612084543699</v>
      </c>
    </row>
    <row r="52" spans="18:19" x14ac:dyDescent="0.3">
      <c r="R52" s="34">
        <f t="shared" si="0"/>
        <v>43875</v>
      </c>
      <c r="S52">
        <f>IFERROR(INDEX('Data Pull'!$A:$BC,MATCH('Table 1 Data'!$R52,'Data Pull'!$C:$C,0),MATCH('Table 1 Data'!S$5,'Data Pull'!$4:$4,0)),"")</f>
        <v>8425.4072524547901</v>
      </c>
    </row>
    <row r="53" spans="18:19" x14ac:dyDescent="0.3">
      <c r="R53" s="34">
        <f t="shared" si="0"/>
        <v>43876</v>
      </c>
      <c r="S53">
        <f>IFERROR(INDEX('Data Pull'!$A:$BC,MATCH('Table 1 Data'!$R53,'Data Pull'!$C:$C,0),MATCH('Table 1 Data'!S$5,'Data Pull'!$4:$4,0)),"")</f>
        <v>5900.2957980227211</v>
      </c>
    </row>
    <row r="54" spans="18:19" x14ac:dyDescent="0.3">
      <c r="R54" s="34">
        <f t="shared" si="0"/>
        <v>43877</v>
      </c>
      <c r="S54">
        <f>IFERROR(INDEX('Data Pull'!$A:$BC,MATCH('Table 1 Data'!$R54,'Data Pull'!$C:$C,0),MATCH('Table 1 Data'!S$5,'Data Pull'!$4:$4,0)),"")</f>
        <v>3692.0677901429249</v>
      </c>
    </row>
    <row r="55" spans="18:19" x14ac:dyDescent="0.3">
      <c r="R55" s="34">
        <f t="shared" si="0"/>
        <v>43878</v>
      </c>
      <c r="S55">
        <f>IFERROR(INDEX('Data Pull'!$A:$BC,MATCH('Table 1 Data'!$R55,'Data Pull'!$C:$C,0),MATCH('Table 1 Data'!S$5,'Data Pull'!$4:$4,0)),"")</f>
        <v>9.5352534579092846E-2</v>
      </c>
    </row>
    <row r="56" spans="18:19" x14ac:dyDescent="0.3">
      <c r="R56" s="34">
        <f t="shared" si="0"/>
        <v>43879</v>
      </c>
      <c r="S56">
        <f>IFERROR(INDEX('Data Pull'!$A:$BC,MATCH('Table 1 Data'!$R56,'Data Pull'!$C:$C,0),MATCH('Table 1 Data'!S$5,'Data Pull'!$4:$4,0)),"")</f>
        <v>6622.6660621078336</v>
      </c>
    </row>
    <row r="57" spans="18:19" x14ac:dyDescent="0.3">
      <c r="R57" s="34">
        <f t="shared" si="0"/>
        <v>43880</v>
      </c>
      <c r="S57">
        <f>IFERROR(INDEX('Data Pull'!$A:$BC,MATCH('Table 1 Data'!$R57,'Data Pull'!$C:$C,0),MATCH('Table 1 Data'!S$5,'Data Pull'!$4:$4,0)),"")</f>
        <v>7426.7834091997411</v>
      </c>
    </row>
    <row r="58" spans="18:19" x14ac:dyDescent="0.3">
      <c r="R58" s="34">
        <f t="shared" si="0"/>
        <v>43881</v>
      </c>
      <c r="S58">
        <f>IFERROR(INDEX('Data Pull'!$A:$BC,MATCH('Table 1 Data'!$R58,'Data Pull'!$C:$C,0),MATCH('Table 1 Data'!S$5,'Data Pull'!$4:$4,0)),"")</f>
        <v>9641.6767425933213</v>
      </c>
    </row>
    <row r="59" spans="18:19" x14ac:dyDescent="0.3">
      <c r="R59" s="34">
        <f t="shared" si="0"/>
        <v>43882</v>
      </c>
      <c r="S59">
        <f>IFERROR(INDEX('Data Pull'!$A:$BC,MATCH('Table 1 Data'!$R59,'Data Pull'!$C:$C,0),MATCH('Table 1 Data'!S$5,'Data Pull'!$4:$4,0)),"")</f>
        <v>7492.3441603475394</v>
      </c>
    </row>
    <row r="60" spans="18:19" x14ac:dyDescent="0.3">
      <c r="R60" s="34">
        <f t="shared" si="0"/>
        <v>43883</v>
      </c>
      <c r="S60">
        <f>IFERROR(INDEX('Data Pull'!$A:$BC,MATCH('Table 1 Data'!$R60,'Data Pull'!$C:$C,0),MATCH('Table 1 Data'!S$5,'Data Pull'!$4:$4,0)),"")</f>
        <v>7691.9535867619661</v>
      </c>
    </row>
    <row r="61" spans="18:19" x14ac:dyDescent="0.3">
      <c r="R61" s="34">
        <f t="shared" si="0"/>
        <v>43884</v>
      </c>
      <c r="S61">
        <f>IFERROR(INDEX('Data Pull'!$A:$BC,MATCH('Table 1 Data'!$R61,'Data Pull'!$C:$C,0),MATCH('Table 1 Data'!S$5,'Data Pull'!$4:$4,0)),"")</f>
        <v>3981.5395706829286</v>
      </c>
    </row>
    <row r="62" spans="18:19" x14ac:dyDescent="0.3">
      <c r="R62" s="34">
        <f t="shared" si="0"/>
        <v>43885</v>
      </c>
      <c r="S62">
        <f>IFERROR(INDEX('Data Pull'!$A:$BC,MATCH('Table 1 Data'!$R62,'Data Pull'!$C:$C,0),MATCH('Table 1 Data'!S$5,'Data Pull'!$4:$4,0)),"")</f>
        <v>2204.87030574969</v>
      </c>
    </row>
    <row r="63" spans="18:19" x14ac:dyDescent="0.3">
      <c r="R63" s="34">
        <f t="shared" si="0"/>
        <v>43886</v>
      </c>
      <c r="S63">
        <f>IFERROR(INDEX('Data Pull'!$A:$BC,MATCH('Table 1 Data'!$R63,'Data Pull'!$C:$C,0),MATCH('Table 1 Data'!S$5,'Data Pull'!$4:$4,0)),"")</f>
        <v>3341.0238045202018</v>
      </c>
    </row>
    <row r="64" spans="18:19" x14ac:dyDescent="0.3">
      <c r="R64" s="34">
        <f t="shared" si="0"/>
        <v>43887</v>
      </c>
      <c r="S64">
        <f>IFERROR(INDEX('Data Pull'!$A:$BC,MATCH('Table 1 Data'!$R64,'Data Pull'!$C:$C,0),MATCH('Table 1 Data'!S$5,'Data Pull'!$4:$4,0)),"")</f>
        <v>5248.8247533800941</v>
      </c>
    </row>
    <row r="65" spans="18:19" x14ac:dyDescent="0.3">
      <c r="R65" s="34">
        <f t="shared" si="0"/>
        <v>43888</v>
      </c>
      <c r="S65">
        <f>IFERROR(INDEX('Data Pull'!$A:$BC,MATCH('Table 1 Data'!$R65,'Data Pull'!$C:$C,0),MATCH('Table 1 Data'!S$5,'Data Pull'!$4:$4,0)),"")</f>
        <v>3388.4704145658025</v>
      </c>
    </row>
    <row r="66" spans="18:19" x14ac:dyDescent="0.3">
      <c r="R66" s="34">
        <f t="shared" si="0"/>
        <v>43889</v>
      </c>
      <c r="S66">
        <f>IFERROR(INDEX('Data Pull'!$A:$BC,MATCH('Table 1 Data'!$R66,'Data Pull'!$C:$C,0),MATCH('Table 1 Data'!S$5,'Data Pull'!$4:$4,0)),"")</f>
        <v>2375.6966021083254</v>
      </c>
    </row>
    <row r="67" spans="18:19" x14ac:dyDescent="0.3">
      <c r="R67" s="34">
        <f t="shared" si="0"/>
        <v>43890</v>
      </c>
      <c r="S67">
        <f>IFERROR(INDEX('Data Pull'!$A:$BC,MATCH('Table 1 Data'!$R67,'Data Pull'!$C:$C,0),MATCH('Table 1 Data'!S$5,'Data Pull'!$4:$4,0)),"")</f>
        <v>1422.7786161157437</v>
      </c>
    </row>
    <row r="68" spans="18:19" x14ac:dyDescent="0.3">
      <c r="R68" s="34">
        <f t="shared" si="0"/>
        <v>43891</v>
      </c>
      <c r="S68">
        <f>IFERROR(INDEX('Data Pull'!$A:$BC,MATCH('Table 1 Data'!$R68,'Data Pull'!$C:$C,0),MATCH('Table 1 Data'!S$5,'Data Pull'!$4:$4,0)),"")</f>
        <v>1542.3909017893477</v>
      </c>
    </row>
    <row r="69" spans="18:19" x14ac:dyDescent="0.3">
      <c r="R69" s="34">
        <f t="shared" si="0"/>
        <v>43892</v>
      </c>
      <c r="S69">
        <f>IFERROR(INDEX('Data Pull'!$A:$BC,MATCH('Table 1 Data'!$R69,'Data Pull'!$C:$C,0),MATCH('Table 1 Data'!S$5,'Data Pull'!$4:$4,0)),"")</f>
        <v>1328.5395032971217</v>
      </c>
    </row>
    <row r="70" spans="18:19" x14ac:dyDescent="0.3">
      <c r="R70" s="34">
        <f t="shared" si="0"/>
        <v>43893</v>
      </c>
      <c r="S70">
        <f>IFERROR(INDEX('Data Pull'!$A:$BC,MATCH('Table 1 Data'!$R70,'Data Pull'!$C:$C,0),MATCH('Table 1 Data'!S$5,'Data Pull'!$4:$4,0)),"")</f>
        <v>1485.0452083099703</v>
      </c>
    </row>
    <row r="71" spans="18:19" x14ac:dyDescent="0.3">
      <c r="R71" s="34">
        <f t="shared" si="0"/>
        <v>43894</v>
      </c>
      <c r="S71">
        <f>IFERROR(INDEX('Data Pull'!$A:$BC,MATCH('Table 1 Data'!$R71,'Data Pull'!$C:$C,0),MATCH('Table 1 Data'!S$5,'Data Pull'!$4:$4,0)),"")</f>
        <v>7226.3312377365155</v>
      </c>
    </row>
    <row r="72" spans="18:19" x14ac:dyDescent="0.3">
      <c r="R72" s="34">
        <f t="shared" si="0"/>
        <v>43895</v>
      </c>
      <c r="S72">
        <f>IFERROR(INDEX('Data Pull'!$A:$BC,MATCH('Table 1 Data'!$R72,'Data Pull'!$C:$C,0),MATCH('Table 1 Data'!S$5,'Data Pull'!$4:$4,0)),"")</f>
        <v>3289.2492052522907</v>
      </c>
    </row>
    <row r="73" spans="18:19" x14ac:dyDescent="0.3">
      <c r="R73" s="34">
        <f t="shared" si="0"/>
        <v>43896</v>
      </c>
      <c r="S73">
        <f>IFERROR(INDEX('Data Pull'!$A:$BC,MATCH('Table 1 Data'!$R73,'Data Pull'!$C:$C,0),MATCH('Table 1 Data'!S$5,'Data Pull'!$4:$4,0)),"")</f>
        <v>2510.99948525221</v>
      </c>
    </row>
    <row r="74" spans="18:19" x14ac:dyDescent="0.3">
      <c r="R74" s="34">
        <f t="shared" ref="R74:R137" si="1">IF(R73&lt;$T$4,R73+1,"")</f>
        <v>43897</v>
      </c>
      <c r="S74">
        <f>IFERROR(INDEX('Data Pull'!$A:$BC,MATCH('Table 1 Data'!$R74,'Data Pull'!$C:$C,0),MATCH('Table 1 Data'!S$5,'Data Pull'!$4:$4,0)),"")</f>
        <v>2464.5731807789884</v>
      </c>
    </row>
    <row r="75" spans="18:19" x14ac:dyDescent="0.3">
      <c r="R75" s="34">
        <f t="shared" si="1"/>
        <v>43898</v>
      </c>
      <c r="S75">
        <f>IFERROR(INDEX('Data Pull'!$A:$BC,MATCH('Table 1 Data'!$R75,'Data Pull'!$C:$C,0),MATCH('Table 1 Data'!S$5,'Data Pull'!$4:$4,0)),"")</f>
        <v>3149.3701618620066</v>
      </c>
    </row>
    <row r="76" spans="18:19" x14ac:dyDescent="0.3">
      <c r="R76" s="34">
        <f t="shared" si="1"/>
        <v>43899</v>
      </c>
      <c r="S76">
        <f>IFERROR(INDEX('Data Pull'!$A:$BC,MATCH('Table 1 Data'!$R76,'Data Pull'!$C:$C,0),MATCH('Table 1 Data'!S$5,'Data Pull'!$4:$4,0)),"")</f>
        <v>809.61425358564679</v>
      </c>
    </row>
    <row r="77" spans="18:19" x14ac:dyDescent="0.3">
      <c r="R77" s="34">
        <f t="shared" si="1"/>
        <v>43900</v>
      </c>
      <c r="S77">
        <f>IFERROR(INDEX('Data Pull'!$A:$BC,MATCH('Table 1 Data'!$R77,'Data Pull'!$C:$C,0),MATCH('Table 1 Data'!S$5,'Data Pull'!$4:$4,0)),"")</f>
        <v>612.7047639615563</v>
      </c>
    </row>
    <row r="78" spans="18:19" x14ac:dyDescent="0.3">
      <c r="R78" s="34">
        <f t="shared" si="1"/>
        <v>43901</v>
      </c>
      <c r="S78">
        <f>IFERROR(INDEX('Data Pull'!$A:$BC,MATCH('Table 1 Data'!$R78,'Data Pull'!$C:$C,0),MATCH('Table 1 Data'!S$5,'Data Pull'!$4:$4,0)),"")</f>
        <v>1128.832458470908</v>
      </c>
    </row>
    <row r="79" spans="18:19" x14ac:dyDescent="0.3">
      <c r="R79" s="34">
        <f t="shared" si="1"/>
        <v>43902</v>
      </c>
      <c r="S79">
        <f>IFERROR(INDEX('Data Pull'!$A:$BC,MATCH('Table 1 Data'!$R79,'Data Pull'!$C:$C,0),MATCH('Table 1 Data'!S$5,'Data Pull'!$4:$4,0)),"")</f>
        <v>1012.9925147842476</v>
      </c>
    </row>
    <row r="80" spans="18:19" x14ac:dyDescent="0.3">
      <c r="R80" s="34">
        <f t="shared" si="1"/>
        <v>43903</v>
      </c>
      <c r="S80">
        <f>IFERROR(INDEX('Data Pull'!$A:$BC,MATCH('Table 1 Data'!$R80,'Data Pull'!$C:$C,0),MATCH('Table 1 Data'!S$5,'Data Pull'!$4:$4,0)),"")</f>
        <v>2280.343361086253</v>
      </c>
    </row>
    <row r="81" spans="18:19" x14ac:dyDescent="0.3">
      <c r="R81" s="34">
        <f t="shared" si="1"/>
        <v>43904</v>
      </c>
      <c r="S81">
        <f>IFERROR(INDEX('Data Pull'!$A:$BC,MATCH('Table 1 Data'!$R81,'Data Pull'!$C:$C,0),MATCH('Table 1 Data'!S$5,'Data Pull'!$4:$4,0)),"")</f>
        <v>5243.2746821352966</v>
      </c>
    </row>
    <row r="82" spans="18:19" x14ac:dyDescent="0.3">
      <c r="R82" s="34">
        <f t="shared" si="1"/>
        <v>43905</v>
      </c>
      <c r="S82">
        <f>IFERROR(INDEX('Data Pull'!$A:$BC,MATCH('Table 1 Data'!$R82,'Data Pull'!$C:$C,0),MATCH('Table 1 Data'!S$5,'Data Pull'!$4:$4,0)),"")</f>
        <v>8184.6985458079371</v>
      </c>
    </row>
    <row r="83" spans="18:19" x14ac:dyDescent="0.3">
      <c r="R83" s="34">
        <f t="shared" si="1"/>
        <v>43906</v>
      </c>
      <c r="S83">
        <f>IFERROR(INDEX('Data Pull'!$A:$BC,MATCH('Table 1 Data'!$R83,'Data Pull'!$C:$C,0),MATCH('Table 1 Data'!S$5,'Data Pull'!$4:$4,0)),"")</f>
        <v>9255.8993704449858</v>
      </c>
    </row>
    <row r="84" spans="18:19" x14ac:dyDescent="0.3">
      <c r="R84" s="34">
        <f t="shared" si="1"/>
        <v>43907</v>
      </c>
      <c r="S84">
        <f>IFERROR(INDEX('Data Pull'!$A:$BC,MATCH('Table 1 Data'!$R84,'Data Pull'!$C:$C,0),MATCH('Table 1 Data'!S$5,'Data Pull'!$4:$4,0)),"")</f>
        <v>10648.982581337665</v>
      </c>
    </row>
    <row r="85" spans="18:19" x14ac:dyDescent="0.3">
      <c r="R85" s="34">
        <f t="shared" si="1"/>
        <v>43908</v>
      </c>
      <c r="S85">
        <f>IFERROR(INDEX('Data Pull'!$A:$BC,MATCH('Table 1 Data'!$R85,'Data Pull'!$C:$C,0),MATCH('Table 1 Data'!S$5,'Data Pull'!$4:$4,0)),"")</f>
        <v>16355.188307253708</v>
      </c>
    </row>
    <row r="86" spans="18:19" x14ac:dyDescent="0.3">
      <c r="R86" s="34">
        <f t="shared" si="1"/>
        <v>43909</v>
      </c>
      <c r="S86">
        <f>IFERROR(INDEX('Data Pull'!$A:$BC,MATCH('Table 1 Data'!$R86,'Data Pull'!$C:$C,0),MATCH('Table 1 Data'!S$5,'Data Pull'!$4:$4,0)),"")</f>
        <v>17199.736987211912</v>
      </c>
    </row>
    <row r="87" spans="18:19" x14ac:dyDescent="0.3">
      <c r="R87" s="34">
        <f t="shared" si="1"/>
        <v>43910</v>
      </c>
      <c r="S87">
        <f>IFERROR(INDEX('Data Pull'!$A:$BC,MATCH('Table 1 Data'!$R87,'Data Pull'!$C:$C,0),MATCH('Table 1 Data'!S$5,'Data Pull'!$4:$4,0)),"")</f>
        <v>18271.64055643792</v>
      </c>
    </row>
    <row r="88" spans="18:19" x14ac:dyDescent="0.3">
      <c r="R88" s="34">
        <f t="shared" si="1"/>
        <v>43911</v>
      </c>
      <c r="S88">
        <f>IFERROR(INDEX('Data Pull'!$A:$BC,MATCH('Table 1 Data'!$R88,'Data Pull'!$C:$C,0),MATCH('Table 1 Data'!S$5,'Data Pull'!$4:$4,0)),"")</f>
        <v>18316.909563575322</v>
      </c>
    </row>
    <row r="89" spans="18:19" x14ac:dyDescent="0.3">
      <c r="R89" s="34">
        <f t="shared" si="1"/>
        <v>43912</v>
      </c>
      <c r="S89">
        <f>IFERROR(INDEX('Data Pull'!$A:$BC,MATCH('Table 1 Data'!$R89,'Data Pull'!$C:$C,0),MATCH('Table 1 Data'!S$5,'Data Pull'!$4:$4,0)),"")</f>
        <v>18319.148532089712</v>
      </c>
    </row>
    <row r="90" spans="18:19" x14ac:dyDescent="0.3">
      <c r="R90" s="34">
        <f t="shared" si="1"/>
        <v>43913</v>
      </c>
      <c r="S90">
        <f>IFERROR(INDEX('Data Pull'!$A:$BC,MATCH('Table 1 Data'!$R90,'Data Pull'!$C:$C,0),MATCH('Table 1 Data'!S$5,'Data Pull'!$4:$4,0)),"")</f>
        <v>18125.580163859126</v>
      </c>
    </row>
    <row r="91" spans="18:19" x14ac:dyDescent="0.3">
      <c r="R91" s="34">
        <f t="shared" si="1"/>
        <v>43914</v>
      </c>
      <c r="S91">
        <f>IFERROR(INDEX('Data Pull'!$A:$BC,MATCH('Table 1 Data'!$R91,'Data Pull'!$C:$C,0),MATCH('Table 1 Data'!S$5,'Data Pull'!$4:$4,0)),"")</f>
        <v>18381.44452729293</v>
      </c>
    </row>
    <row r="92" spans="18:19" x14ac:dyDescent="0.3">
      <c r="R92" s="34">
        <f t="shared" si="1"/>
        <v>43915</v>
      </c>
      <c r="S92">
        <f>IFERROR(INDEX('Data Pull'!$A:$BC,MATCH('Table 1 Data'!$R92,'Data Pull'!$C:$C,0),MATCH('Table 1 Data'!S$5,'Data Pull'!$4:$4,0)),"")</f>
        <v>18909.095904044701</v>
      </c>
    </row>
    <row r="93" spans="18:19" x14ac:dyDescent="0.3">
      <c r="R93" s="34">
        <f t="shared" si="1"/>
        <v>43916</v>
      </c>
      <c r="S93">
        <f>IFERROR(INDEX('Data Pull'!$A:$BC,MATCH('Table 1 Data'!$R93,'Data Pull'!$C:$C,0),MATCH('Table 1 Data'!S$5,'Data Pull'!$4:$4,0)),"")</f>
        <v>19474.009205222246</v>
      </c>
    </row>
    <row r="94" spans="18:19" x14ac:dyDescent="0.3">
      <c r="R94" s="34">
        <f t="shared" si="1"/>
        <v>43917</v>
      </c>
      <c r="S94">
        <f>IFERROR(INDEX('Data Pull'!$A:$BC,MATCH('Table 1 Data'!$R94,'Data Pull'!$C:$C,0),MATCH('Table 1 Data'!S$5,'Data Pull'!$4:$4,0)),"")</f>
        <v>20000.161146828847</v>
      </c>
    </row>
    <row r="95" spans="18:19" x14ac:dyDescent="0.3">
      <c r="R95" s="34">
        <f t="shared" si="1"/>
        <v>43918</v>
      </c>
      <c r="S95">
        <f>IFERROR(INDEX('Data Pull'!$A:$BC,MATCH('Table 1 Data'!$R95,'Data Pull'!$C:$C,0),MATCH('Table 1 Data'!S$5,'Data Pull'!$4:$4,0)),"")</f>
        <v>20011.148737135747</v>
      </c>
    </row>
    <row r="96" spans="18:19" x14ac:dyDescent="0.3">
      <c r="R96" s="34">
        <f t="shared" si="1"/>
        <v>43919</v>
      </c>
      <c r="S96">
        <f>IFERROR(INDEX('Data Pull'!$A:$BC,MATCH('Table 1 Data'!$R96,'Data Pull'!$C:$C,0),MATCH('Table 1 Data'!S$5,'Data Pull'!$4:$4,0)),"")</f>
        <v>20307.431974787807</v>
      </c>
    </row>
    <row r="97" spans="18:19" x14ac:dyDescent="0.3">
      <c r="R97" s="34">
        <f t="shared" si="1"/>
        <v>43920</v>
      </c>
      <c r="S97">
        <f>IFERROR(INDEX('Data Pull'!$A:$BC,MATCH('Table 1 Data'!$R97,'Data Pull'!$C:$C,0),MATCH('Table 1 Data'!S$5,'Data Pull'!$4:$4,0)),"")</f>
        <v>20129.495746131332</v>
      </c>
    </row>
    <row r="98" spans="18:19" x14ac:dyDescent="0.3">
      <c r="R98" s="34">
        <f t="shared" si="1"/>
        <v>43921</v>
      </c>
      <c r="S98">
        <f>IFERROR(INDEX('Data Pull'!$A:$BC,MATCH('Table 1 Data'!$R98,'Data Pull'!$C:$C,0),MATCH('Table 1 Data'!S$5,'Data Pull'!$4:$4,0)),"")</f>
        <v>20333.113657133395</v>
      </c>
    </row>
    <row r="99" spans="18:19" x14ac:dyDescent="0.3">
      <c r="R99" s="34">
        <f t="shared" si="1"/>
        <v>43922</v>
      </c>
      <c r="S99">
        <f>IFERROR(INDEX('Data Pull'!$A:$BC,MATCH('Table 1 Data'!$R99,'Data Pull'!$C:$C,0),MATCH('Table 1 Data'!S$5,'Data Pull'!$4:$4,0)),"")</f>
        <v>17938.406320845039</v>
      </c>
    </row>
    <row r="100" spans="18:19" x14ac:dyDescent="0.3">
      <c r="R100" s="34">
        <f t="shared" si="1"/>
        <v>43923</v>
      </c>
      <c r="S100">
        <f>IFERROR(INDEX('Data Pull'!$A:$BC,MATCH('Table 1 Data'!$R100,'Data Pull'!$C:$C,0),MATCH('Table 1 Data'!S$5,'Data Pull'!$4:$4,0)),"")</f>
        <v>20884.206397612685</v>
      </c>
    </row>
    <row r="101" spans="18:19" x14ac:dyDescent="0.3">
      <c r="R101" s="34">
        <f t="shared" si="1"/>
        <v>43924</v>
      </c>
      <c r="S101">
        <f>IFERROR(INDEX('Data Pull'!$A:$BC,MATCH('Table 1 Data'!$R101,'Data Pull'!$C:$C,0),MATCH('Table 1 Data'!S$5,'Data Pull'!$4:$4,0)),"")</f>
        <v>21691.407003613887</v>
      </c>
    </row>
    <row r="102" spans="18:19" x14ac:dyDescent="0.3">
      <c r="R102" s="34">
        <f t="shared" si="1"/>
        <v>43925</v>
      </c>
      <c r="S102">
        <f>IFERROR(INDEX('Data Pull'!$A:$BC,MATCH('Table 1 Data'!$R102,'Data Pull'!$C:$C,0),MATCH('Table 1 Data'!S$5,'Data Pull'!$4:$4,0)),"")</f>
        <v>21516.270525841723</v>
      </c>
    </row>
    <row r="103" spans="18:19" x14ac:dyDescent="0.3">
      <c r="R103" s="34">
        <f t="shared" si="1"/>
        <v>43926</v>
      </c>
      <c r="S103">
        <f>IFERROR(INDEX('Data Pull'!$A:$BC,MATCH('Table 1 Data'!$R103,'Data Pull'!$C:$C,0),MATCH('Table 1 Data'!S$5,'Data Pull'!$4:$4,0)),"")</f>
        <v>21752.674658855056</v>
      </c>
    </row>
    <row r="104" spans="18:19" x14ac:dyDescent="0.3">
      <c r="R104" s="34">
        <f t="shared" si="1"/>
        <v>43927</v>
      </c>
      <c r="S104">
        <f>IFERROR(INDEX('Data Pull'!$A:$BC,MATCH('Table 1 Data'!$R104,'Data Pull'!$C:$C,0),MATCH('Table 1 Data'!S$5,'Data Pull'!$4:$4,0)),"")</f>
        <v>21758.118782356785</v>
      </c>
    </row>
    <row r="105" spans="18:19" x14ac:dyDescent="0.3">
      <c r="R105" s="34">
        <f t="shared" si="1"/>
        <v>43928</v>
      </c>
      <c r="S105">
        <f>IFERROR(INDEX('Data Pull'!$A:$BC,MATCH('Table 1 Data'!$R105,'Data Pull'!$C:$C,0),MATCH('Table 1 Data'!S$5,'Data Pull'!$4:$4,0)),"")</f>
        <v>21769.354056621243</v>
      </c>
    </row>
    <row r="106" spans="18:19" x14ac:dyDescent="0.3">
      <c r="R106" s="34">
        <f t="shared" si="1"/>
        <v>43929</v>
      </c>
      <c r="S106">
        <f>IFERROR(INDEX('Data Pull'!$A:$BC,MATCH('Table 1 Data'!$R106,'Data Pull'!$C:$C,0),MATCH('Table 1 Data'!S$5,'Data Pull'!$4:$4,0)),"")</f>
        <v>17223.0110403094</v>
      </c>
    </row>
    <row r="107" spans="18:19" x14ac:dyDescent="0.3">
      <c r="R107" s="34">
        <f t="shared" si="1"/>
        <v>43930</v>
      </c>
      <c r="S107">
        <f>IFERROR(INDEX('Data Pull'!$A:$BC,MATCH('Table 1 Data'!$R107,'Data Pull'!$C:$C,0),MATCH('Table 1 Data'!S$5,'Data Pull'!$4:$4,0)),"")</f>
        <v>22614.178520141846</v>
      </c>
    </row>
    <row r="108" spans="18:19" x14ac:dyDescent="0.3">
      <c r="R108" s="34">
        <f t="shared" si="1"/>
        <v>43931</v>
      </c>
      <c r="S108">
        <f>IFERROR(INDEX('Data Pull'!$A:$BC,MATCH('Table 1 Data'!$R108,'Data Pull'!$C:$C,0),MATCH('Table 1 Data'!S$5,'Data Pull'!$4:$4,0)),"")</f>
        <v>22322.292682916079</v>
      </c>
    </row>
    <row r="109" spans="18:19" x14ac:dyDescent="0.3">
      <c r="R109" s="34">
        <f t="shared" si="1"/>
        <v>43932</v>
      </c>
      <c r="S109">
        <f>IFERROR(INDEX('Data Pull'!$A:$BC,MATCH('Table 1 Data'!$R109,'Data Pull'!$C:$C,0),MATCH('Table 1 Data'!S$5,'Data Pull'!$4:$4,0)),"")</f>
        <v>21065.713173232292</v>
      </c>
    </row>
    <row r="110" spans="18:19" x14ac:dyDescent="0.3">
      <c r="R110" s="34">
        <f t="shared" si="1"/>
        <v>43933</v>
      </c>
      <c r="S110">
        <f>IFERROR(INDEX('Data Pull'!$A:$BC,MATCH('Table 1 Data'!$R110,'Data Pull'!$C:$C,0),MATCH('Table 1 Data'!S$5,'Data Pull'!$4:$4,0)),"")</f>
        <v>20675.478930564088</v>
      </c>
    </row>
    <row r="111" spans="18:19" x14ac:dyDescent="0.3">
      <c r="R111" s="34">
        <f t="shared" si="1"/>
        <v>43934</v>
      </c>
      <c r="S111">
        <f>IFERROR(INDEX('Data Pull'!$A:$BC,MATCH('Table 1 Data'!$R111,'Data Pull'!$C:$C,0),MATCH('Table 1 Data'!S$5,'Data Pull'!$4:$4,0)),"")</f>
        <v>19812.122001174946</v>
      </c>
    </row>
    <row r="112" spans="18:19" x14ac:dyDescent="0.3">
      <c r="R112" s="34">
        <f t="shared" si="1"/>
        <v>43935</v>
      </c>
      <c r="S112">
        <f>IFERROR(INDEX('Data Pull'!$A:$BC,MATCH('Table 1 Data'!$R112,'Data Pull'!$C:$C,0),MATCH('Table 1 Data'!S$5,'Data Pull'!$4:$4,0)),"")</f>
        <v>18787.970186964896</v>
      </c>
    </row>
    <row r="113" spans="18:19" x14ac:dyDescent="0.3">
      <c r="R113" s="34">
        <f t="shared" si="1"/>
        <v>43936</v>
      </c>
      <c r="S113">
        <f>IFERROR(INDEX('Data Pull'!$A:$BC,MATCH('Table 1 Data'!$R113,'Data Pull'!$C:$C,0),MATCH('Table 1 Data'!S$5,'Data Pull'!$4:$4,0)),"")</f>
        <v>19420.862255910324</v>
      </c>
    </row>
    <row r="114" spans="18:19" x14ac:dyDescent="0.3">
      <c r="R114" s="34">
        <f t="shared" si="1"/>
        <v>43937</v>
      </c>
      <c r="S114">
        <f>IFERROR(INDEX('Data Pull'!$A:$BC,MATCH('Table 1 Data'!$R114,'Data Pull'!$C:$C,0),MATCH('Table 1 Data'!S$5,'Data Pull'!$4:$4,0)),"")</f>
        <v>19481.504796371424</v>
      </c>
    </row>
    <row r="115" spans="18:19" x14ac:dyDescent="0.3">
      <c r="R115" s="34">
        <f t="shared" si="1"/>
        <v>43938</v>
      </c>
      <c r="S115">
        <f>IFERROR(INDEX('Data Pull'!$A:$BC,MATCH('Table 1 Data'!$R115,'Data Pull'!$C:$C,0),MATCH('Table 1 Data'!S$5,'Data Pull'!$4:$4,0)),"")</f>
        <v>19622.331962794906</v>
      </c>
    </row>
    <row r="116" spans="18:19" x14ac:dyDescent="0.3">
      <c r="R116" s="34">
        <f t="shared" si="1"/>
        <v>43939</v>
      </c>
      <c r="S116">
        <f>IFERROR(INDEX('Data Pull'!$A:$BC,MATCH('Table 1 Data'!$R116,'Data Pull'!$C:$C,0),MATCH('Table 1 Data'!S$5,'Data Pull'!$4:$4,0)),"")</f>
        <v>19702.383078689105</v>
      </c>
    </row>
    <row r="117" spans="18:19" x14ac:dyDescent="0.3">
      <c r="R117" s="34">
        <f t="shared" si="1"/>
        <v>43940</v>
      </c>
      <c r="S117">
        <f>IFERROR(INDEX('Data Pull'!$A:$BC,MATCH('Table 1 Data'!$R117,'Data Pull'!$C:$C,0),MATCH('Table 1 Data'!S$5,'Data Pull'!$4:$4,0)),"")</f>
        <v>19114.717926932666</v>
      </c>
    </row>
    <row r="118" spans="18:19" x14ac:dyDescent="0.3">
      <c r="R118" s="34">
        <f t="shared" si="1"/>
        <v>43941</v>
      </c>
      <c r="S118">
        <f>IFERROR(INDEX('Data Pull'!$A:$BC,MATCH('Table 1 Data'!$R118,'Data Pull'!$C:$C,0),MATCH('Table 1 Data'!S$5,'Data Pull'!$4:$4,0)),"")</f>
        <v>19000.047591217004</v>
      </c>
    </row>
    <row r="119" spans="18:19" x14ac:dyDescent="0.3">
      <c r="R119" s="34">
        <f t="shared" si="1"/>
        <v>43942</v>
      </c>
      <c r="S119">
        <f>IFERROR(INDEX('Data Pull'!$A:$BC,MATCH('Table 1 Data'!$R119,'Data Pull'!$C:$C,0),MATCH('Table 1 Data'!S$5,'Data Pull'!$4:$4,0)),"")</f>
        <v>18928.321667504442</v>
      </c>
    </row>
    <row r="120" spans="18:19" x14ac:dyDescent="0.3">
      <c r="R120" s="34">
        <f t="shared" si="1"/>
        <v>43943</v>
      </c>
      <c r="S120">
        <f>IFERROR(INDEX('Data Pull'!$A:$BC,MATCH('Table 1 Data'!$R120,'Data Pull'!$C:$C,0),MATCH('Table 1 Data'!S$5,'Data Pull'!$4:$4,0)),"")</f>
        <v>17440.220668147238</v>
      </c>
    </row>
    <row r="121" spans="18:19" x14ac:dyDescent="0.3">
      <c r="R121" s="34">
        <f t="shared" si="1"/>
        <v>43944</v>
      </c>
      <c r="S121">
        <f>IFERROR(INDEX('Data Pull'!$A:$BC,MATCH('Table 1 Data'!$R121,'Data Pull'!$C:$C,0),MATCH('Table 1 Data'!S$5,'Data Pull'!$4:$4,0)),"")</f>
        <v>20982.317075446208</v>
      </c>
    </row>
    <row r="122" spans="18:19" x14ac:dyDescent="0.3">
      <c r="R122" s="34">
        <f t="shared" si="1"/>
        <v>43945</v>
      </c>
      <c r="S122">
        <f>IFERROR(INDEX('Data Pull'!$A:$BC,MATCH('Table 1 Data'!$R122,'Data Pull'!$C:$C,0),MATCH('Table 1 Data'!S$5,'Data Pull'!$4:$4,0)),"")</f>
        <v>20998.892367880831</v>
      </c>
    </row>
    <row r="123" spans="18:19" x14ac:dyDescent="0.3">
      <c r="R123" s="34">
        <f t="shared" si="1"/>
        <v>43946</v>
      </c>
      <c r="S123">
        <f>IFERROR(INDEX('Data Pull'!$A:$BC,MATCH('Table 1 Data'!$R123,'Data Pull'!$C:$C,0),MATCH('Table 1 Data'!S$5,'Data Pull'!$4:$4,0)),"")</f>
        <v>21008.084850644722</v>
      </c>
    </row>
    <row r="124" spans="18:19" x14ac:dyDescent="0.3">
      <c r="R124" s="34">
        <f t="shared" si="1"/>
        <v>43947</v>
      </c>
      <c r="S124">
        <f>IFERROR(INDEX('Data Pull'!$A:$BC,MATCH('Table 1 Data'!$R124,'Data Pull'!$C:$C,0),MATCH('Table 1 Data'!S$5,'Data Pull'!$4:$4,0)),"")</f>
        <v>20988.223648174826</v>
      </c>
    </row>
    <row r="125" spans="18:19" x14ac:dyDescent="0.3">
      <c r="R125" s="34">
        <f t="shared" si="1"/>
        <v>43948</v>
      </c>
      <c r="S125">
        <f>IFERROR(INDEX('Data Pull'!$A:$BC,MATCH('Table 1 Data'!$R125,'Data Pull'!$C:$C,0),MATCH('Table 1 Data'!S$5,'Data Pull'!$4:$4,0)),"")</f>
        <v>17353.621736272326</v>
      </c>
    </row>
    <row r="126" spans="18:19" x14ac:dyDescent="0.3">
      <c r="R126" s="34">
        <f t="shared" si="1"/>
        <v>43949</v>
      </c>
      <c r="S126">
        <f>IFERROR(INDEX('Data Pull'!$A:$BC,MATCH('Table 1 Data'!$R126,'Data Pull'!$C:$C,0),MATCH('Table 1 Data'!S$5,'Data Pull'!$4:$4,0)),"")</f>
        <v>16498.614001634669</v>
      </c>
    </row>
    <row r="127" spans="18:19" x14ac:dyDescent="0.3">
      <c r="R127" s="34">
        <f t="shared" si="1"/>
        <v>43950</v>
      </c>
      <c r="S127">
        <f>IFERROR(INDEX('Data Pull'!$A:$BC,MATCH('Table 1 Data'!$R127,'Data Pull'!$C:$C,0),MATCH('Table 1 Data'!S$5,'Data Pull'!$4:$4,0)),"")</f>
        <v>11614.857606324056</v>
      </c>
    </row>
    <row r="128" spans="18:19" x14ac:dyDescent="0.3">
      <c r="R128" s="34">
        <f t="shared" si="1"/>
        <v>43951</v>
      </c>
      <c r="S128">
        <f>IFERROR(INDEX('Data Pull'!$A:$BC,MATCH('Table 1 Data'!$R128,'Data Pull'!$C:$C,0),MATCH('Table 1 Data'!S$5,'Data Pull'!$4:$4,0)),"")</f>
        <v>17827.081196452062</v>
      </c>
    </row>
    <row r="129" spans="18:19" x14ac:dyDescent="0.3">
      <c r="R129" s="34">
        <f t="shared" si="1"/>
        <v>43952</v>
      </c>
      <c r="S129">
        <f>IFERROR(INDEX('Data Pull'!$A:$BC,MATCH('Table 1 Data'!$R129,'Data Pull'!$C:$C,0),MATCH('Table 1 Data'!S$5,'Data Pull'!$4:$4,0)),"")</f>
        <v>22465.141780546557</v>
      </c>
    </row>
    <row r="130" spans="18:19" x14ac:dyDescent="0.3">
      <c r="R130" s="34">
        <f t="shared" si="1"/>
        <v>43953</v>
      </c>
      <c r="S130">
        <f>IFERROR(INDEX('Data Pull'!$A:$BC,MATCH('Table 1 Data'!$R130,'Data Pull'!$C:$C,0),MATCH('Table 1 Data'!S$5,'Data Pull'!$4:$4,0)),"")</f>
        <v>22765.479946406122</v>
      </c>
    </row>
    <row r="131" spans="18:19" x14ac:dyDescent="0.3">
      <c r="R131" s="34">
        <f t="shared" si="1"/>
        <v>43954</v>
      </c>
      <c r="S131">
        <f>IFERROR(INDEX('Data Pull'!$A:$BC,MATCH('Table 1 Data'!$R131,'Data Pull'!$C:$C,0),MATCH('Table 1 Data'!S$5,'Data Pull'!$4:$4,0)),"")</f>
        <v>22763.357980900037</v>
      </c>
    </row>
    <row r="132" spans="18:19" x14ac:dyDescent="0.3">
      <c r="R132" s="34">
        <f t="shared" si="1"/>
        <v>43955</v>
      </c>
      <c r="S132">
        <f>IFERROR(INDEX('Data Pull'!$A:$BC,MATCH('Table 1 Data'!$R132,'Data Pull'!$C:$C,0),MATCH('Table 1 Data'!S$5,'Data Pull'!$4:$4,0)),"")</f>
        <v>22699.957947539355</v>
      </c>
    </row>
    <row r="133" spans="18:19" x14ac:dyDescent="0.3">
      <c r="R133" s="34">
        <f t="shared" si="1"/>
        <v>43956</v>
      </c>
      <c r="S133">
        <f>IFERROR(INDEX('Data Pull'!$A:$BC,MATCH('Table 1 Data'!$R133,'Data Pull'!$C:$C,0),MATCH('Table 1 Data'!S$5,'Data Pull'!$4:$4,0)),"")</f>
        <v>22700.184889945318</v>
      </c>
    </row>
    <row r="134" spans="18:19" x14ac:dyDescent="0.3">
      <c r="R134" s="34">
        <f t="shared" si="1"/>
        <v>43957</v>
      </c>
      <c r="S134">
        <f>IFERROR(INDEX('Data Pull'!$A:$BC,MATCH('Table 1 Data'!$R134,'Data Pull'!$C:$C,0),MATCH('Table 1 Data'!S$5,'Data Pull'!$4:$4,0)),"")</f>
        <v>22698.464910098377</v>
      </c>
    </row>
    <row r="135" spans="18:19" x14ac:dyDescent="0.3">
      <c r="R135" s="34">
        <f t="shared" si="1"/>
        <v>43958</v>
      </c>
      <c r="S135">
        <f>IFERROR(INDEX('Data Pull'!$A:$BC,MATCH('Table 1 Data'!$R135,'Data Pull'!$C:$C,0),MATCH('Table 1 Data'!S$5,'Data Pull'!$4:$4,0)),"")</f>
        <v>22700.266005568512</v>
      </c>
    </row>
    <row r="136" spans="18:19" x14ac:dyDescent="0.3">
      <c r="R136" s="34">
        <f t="shared" si="1"/>
        <v>43959</v>
      </c>
      <c r="S136">
        <f>IFERROR(INDEX('Data Pull'!$A:$BC,MATCH('Table 1 Data'!$R136,'Data Pull'!$C:$C,0),MATCH('Table 1 Data'!S$5,'Data Pull'!$4:$4,0)),"")</f>
        <v>22697.117169483783</v>
      </c>
    </row>
    <row r="137" spans="18:19" x14ac:dyDescent="0.3">
      <c r="R137" s="34">
        <f t="shared" si="1"/>
        <v>43960</v>
      </c>
      <c r="S137">
        <f>IFERROR(INDEX('Data Pull'!$A:$BC,MATCH('Table 1 Data'!$R137,'Data Pull'!$C:$C,0),MATCH('Table 1 Data'!S$5,'Data Pull'!$4:$4,0)),"")</f>
        <v>22699.315187009266</v>
      </c>
    </row>
    <row r="138" spans="18:19" x14ac:dyDescent="0.3">
      <c r="R138" s="34">
        <f t="shared" ref="R138:R201" si="2">IF(R137&lt;$T$4,R137+1,"")</f>
        <v>43961</v>
      </c>
      <c r="S138">
        <f>IFERROR(INDEX('Data Pull'!$A:$BC,MATCH('Table 1 Data'!$R138,'Data Pull'!$C:$C,0),MATCH('Table 1 Data'!S$5,'Data Pull'!$4:$4,0)),"")</f>
        <v>22700.073374800915</v>
      </c>
    </row>
    <row r="139" spans="18:19" x14ac:dyDescent="0.3">
      <c r="R139" s="34">
        <f t="shared" si="2"/>
        <v>43962</v>
      </c>
      <c r="S139">
        <f>IFERROR(INDEX('Data Pull'!$A:$BC,MATCH('Table 1 Data'!$R139,'Data Pull'!$C:$C,0),MATCH('Table 1 Data'!S$5,'Data Pull'!$4:$4,0)),"")</f>
        <v>22700.800014928685</v>
      </c>
    </row>
    <row r="140" spans="18:19" x14ac:dyDescent="0.3">
      <c r="R140" s="34">
        <f t="shared" si="2"/>
        <v>43963</v>
      </c>
      <c r="S140">
        <f>IFERROR(INDEX('Data Pull'!$A:$BC,MATCH('Table 1 Data'!$R140,'Data Pull'!$C:$C,0),MATCH('Table 1 Data'!S$5,'Data Pull'!$4:$4,0)),"")</f>
        <v>22701.016104993138</v>
      </c>
    </row>
    <row r="141" spans="18:19" x14ac:dyDescent="0.3">
      <c r="R141" s="34">
        <f t="shared" si="2"/>
        <v>43964</v>
      </c>
      <c r="S141">
        <f>IFERROR(INDEX('Data Pull'!$A:$BC,MATCH('Table 1 Data'!$R141,'Data Pull'!$C:$C,0),MATCH('Table 1 Data'!S$5,'Data Pull'!$4:$4,0)),"")</f>
        <v>22699.127001360252</v>
      </c>
    </row>
    <row r="142" spans="18:19" x14ac:dyDescent="0.3">
      <c r="R142" s="34">
        <f t="shared" si="2"/>
        <v>43965</v>
      </c>
      <c r="S142">
        <f>IFERROR(INDEX('Data Pull'!$A:$BC,MATCH('Table 1 Data'!$R142,'Data Pull'!$C:$C,0),MATCH('Table 1 Data'!S$5,'Data Pull'!$4:$4,0)),"")</f>
        <v>22699.130308349188</v>
      </c>
    </row>
    <row r="143" spans="18:19" x14ac:dyDescent="0.3">
      <c r="R143" s="34">
        <f t="shared" si="2"/>
        <v>43966</v>
      </c>
      <c r="S143">
        <f>IFERROR(INDEX('Data Pull'!$A:$BC,MATCH('Table 1 Data'!$R143,'Data Pull'!$C:$C,0),MATCH('Table 1 Data'!S$5,'Data Pull'!$4:$4,0)),"")</f>
        <v>22701.83200175803</v>
      </c>
    </row>
    <row r="144" spans="18:19" x14ac:dyDescent="0.3">
      <c r="R144" s="34">
        <f t="shared" si="2"/>
        <v>43967</v>
      </c>
      <c r="S144">
        <f>IFERROR(INDEX('Data Pull'!$A:$BC,MATCH('Table 1 Data'!$R144,'Data Pull'!$C:$C,0),MATCH('Table 1 Data'!S$5,'Data Pull'!$4:$4,0)),"")</f>
        <v>22699.574994262777</v>
      </c>
    </row>
    <row r="145" spans="18:19" x14ac:dyDescent="0.3">
      <c r="R145" s="34">
        <f t="shared" si="2"/>
        <v>43968</v>
      </c>
      <c r="S145">
        <f>IFERROR(INDEX('Data Pull'!$A:$BC,MATCH('Table 1 Data'!$R145,'Data Pull'!$C:$C,0),MATCH('Table 1 Data'!S$5,'Data Pull'!$4:$4,0)),"")</f>
        <v>22843.427953661449</v>
      </c>
    </row>
    <row r="146" spans="18:19" x14ac:dyDescent="0.3">
      <c r="R146" s="34">
        <f t="shared" si="2"/>
        <v>43969</v>
      </c>
      <c r="S146">
        <f>IFERROR(INDEX('Data Pull'!$A:$BC,MATCH('Table 1 Data'!$R146,'Data Pull'!$C:$C,0),MATCH('Table 1 Data'!S$5,'Data Pull'!$4:$4,0)),"")</f>
        <v>22880.106888313392</v>
      </c>
    </row>
    <row r="147" spans="18:19" x14ac:dyDescent="0.3">
      <c r="R147" s="34">
        <f t="shared" si="2"/>
        <v>43970</v>
      </c>
      <c r="S147">
        <f>IFERROR(INDEX('Data Pull'!$A:$BC,MATCH('Table 1 Data'!$R147,'Data Pull'!$C:$C,0),MATCH('Table 1 Data'!S$5,'Data Pull'!$4:$4,0)),"")</f>
        <v>22255.987055131198</v>
      </c>
    </row>
    <row r="148" spans="18:19" x14ac:dyDescent="0.3">
      <c r="R148" s="34">
        <f t="shared" si="2"/>
        <v>43971</v>
      </c>
      <c r="S148">
        <f>IFERROR(INDEX('Data Pull'!$A:$BC,MATCH('Table 1 Data'!$R148,'Data Pull'!$C:$C,0),MATCH('Table 1 Data'!S$5,'Data Pull'!$4:$4,0)),"")</f>
        <v>22218.437505196514</v>
      </c>
    </row>
    <row r="149" spans="18:19" x14ac:dyDescent="0.3">
      <c r="R149" s="34">
        <f t="shared" si="2"/>
        <v>43972</v>
      </c>
      <c r="S149">
        <f>IFERROR(INDEX('Data Pull'!$A:$BC,MATCH('Table 1 Data'!$R149,'Data Pull'!$C:$C,0),MATCH('Table 1 Data'!S$5,'Data Pull'!$4:$4,0)),"")</f>
        <v>22405.344538280027</v>
      </c>
    </row>
    <row r="150" spans="18:19" x14ac:dyDescent="0.3">
      <c r="R150" s="34">
        <f t="shared" si="2"/>
        <v>43973</v>
      </c>
      <c r="S150">
        <f>IFERROR(INDEX('Data Pull'!$A:$BC,MATCH('Table 1 Data'!$R150,'Data Pull'!$C:$C,0),MATCH('Table 1 Data'!S$5,'Data Pull'!$4:$4,0)),"")</f>
        <v>22397.720321317895</v>
      </c>
    </row>
    <row r="151" spans="18:19" x14ac:dyDescent="0.3">
      <c r="R151" s="34">
        <f t="shared" si="2"/>
        <v>43974</v>
      </c>
      <c r="S151">
        <f>IFERROR(INDEX('Data Pull'!$A:$BC,MATCH('Table 1 Data'!$R151,'Data Pull'!$C:$C,0),MATCH('Table 1 Data'!S$5,'Data Pull'!$4:$4,0)),"")</f>
        <v>22525.862634070396</v>
      </c>
    </row>
    <row r="152" spans="18:19" x14ac:dyDescent="0.3">
      <c r="R152" s="34">
        <f t="shared" si="2"/>
        <v>43975</v>
      </c>
      <c r="S152">
        <f>IFERROR(INDEX('Data Pull'!$A:$BC,MATCH('Table 1 Data'!$R152,'Data Pull'!$C:$C,0),MATCH('Table 1 Data'!S$5,'Data Pull'!$4:$4,0)),"")</f>
        <v>22727.237900099331</v>
      </c>
    </row>
    <row r="153" spans="18:19" x14ac:dyDescent="0.3">
      <c r="R153" s="34">
        <f t="shared" si="2"/>
        <v>43976</v>
      </c>
      <c r="S153">
        <f>IFERROR(INDEX('Data Pull'!$A:$BC,MATCH('Table 1 Data'!$R153,'Data Pull'!$C:$C,0),MATCH('Table 1 Data'!S$5,'Data Pull'!$4:$4,0)),"")</f>
        <v>22978.940636043331</v>
      </c>
    </row>
    <row r="154" spans="18:19" x14ac:dyDescent="0.3">
      <c r="R154" s="34">
        <f t="shared" si="2"/>
        <v>43977</v>
      </c>
      <c r="S154">
        <f>IFERROR(INDEX('Data Pull'!$A:$BC,MATCH('Table 1 Data'!$R154,'Data Pull'!$C:$C,0),MATCH('Table 1 Data'!S$5,'Data Pull'!$4:$4,0)),"")</f>
        <v>23000.032143852881</v>
      </c>
    </row>
    <row r="155" spans="18:19" x14ac:dyDescent="0.3">
      <c r="R155" s="34">
        <f t="shared" si="2"/>
        <v>43978</v>
      </c>
      <c r="S155">
        <f>IFERROR(INDEX('Data Pull'!$A:$BC,MATCH('Table 1 Data'!$R155,'Data Pull'!$C:$C,0),MATCH('Table 1 Data'!S$5,'Data Pull'!$4:$4,0)),"")</f>
        <v>22968.975970280404</v>
      </c>
    </row>
    <row r="156" spans="18:19" x14ac:dyDescent="0.3">
      <c r="R156" s="34">
        <f t="shared" si="2"/>
        <v>43979</v>
      </c>
      <c r="S156">
        <f>IFERROR(INDEX('Data Pull'!$A:$BC,MATCH('Table 1 Data'!$R156,'Data Pull'!$C:$C,0),MATCH('Table 1 Data'!S$5,'Data Pull'!$4:$4,0)),"")</f>
        <v>22998.094873407175</v>
      </c>
    </row>
    <row r="157" spans="18:19" x14ac:dyDescent="0.3">
      <c r="R157" s="34">
        <f t="shared" si="2"/>
        <v>43980</v>
      </c>
      <c r="S157">
        <f>IFERROR(INDEX('Data Pull'!$A:$BC,MATCH('Table 1 Data'!$R157,'Data Pull'!$C:$C,0),MATCH('Table 1 Data'!S$5,'Data Pull'!$4:$4,0)),"")</f>
        <v>22999.929340067087</v>
      </c>
    </row>
    <row r="158" spans="18:19" x14ac:dyDescent="0.3">
      <c r="R158" s="34">
        <f t="shared" si="2"/>
        <v>43981</v>
      </c>
      <c r="S158">
        <f>IFERROR(INDEX('Data Pull'!$A:$BC,MATCH('Table 1 Data'!$R158,'Data Pull'!$C:$C,0),MATCH('Table 1 Data'!S$5,'Data Pull'!$4:$4,0)),"")</f>
        <v>22997.851720667968</v>
      </c>
    </row>
    <row r="159" spans="18:19" x14ac:dyDescent="0.3">
      <c r="R159" s="34">
        <f t="shared" si="2"/>
        <v>43982</v>
      </c>
      <c r="S159">
        <f>IFERROR(INDEX('Data Pull'!$A:$BC,MATCH('Table 1 Data'!$R159,'Data Pull'!$C:$C,0),MATCH('Table 1 Data'!S$5,'Data Pull'!$4:$4,0)),"")</f>
        <v>22999.337923368348</v>
      </c>
    </row>
    <row r="160" spans="18:19" x14ac:dyDescent="0.3">
      <c r="R160" s="34">
        <f t="shared" si="2"/>
        <v>43983</v>
      </c>
      <c r="S160">
        <f>IFERROR(INDEX('Data Pull'!$A:$BC,MATCH('Table 1 Data'!$R160,'Data Pull'!$C:$C,0),MATCH('Table 1 Data'!S$5,'Data Pull'!$4:$4,0)),"")</f>
        <v>22995.904273023621</v>
      </c>
    </row>
    <row r="161" spans="18:19" x14ac:dyDescent="0.3">
      <c r="R161" s="34">
        <f t="shared" si="2"/>
        <v>43984</v>
      </c>
      <c r="S161">
        <f>IFERROR(INDEX('Data Pull'!$A:$BC,MATCH('Table 1 Data'!$R161,'Data Pull'!$C:$C,0),MATCH('Table 1 Data'!S$5,'Data Pull'!$4:$4,0)),"")</f>
        <v>23001.35683907177</v>
      </c>
    </row>
    <row r="162" spans="18:19" x14ac:dyDescent="0.3">
      <c r="R162" s="34">
        <f t="shared" si="2"/>
        <v>43985</v>
      </c>
      <c r="S162">
        <f>IFERROR(INDEX('Data Pull'!$A:$BC,MATCH('Table 1 Data'!$R162,'Data Pull'!$C:$C,0),MATCH('Table 1 Data'!S$5,'Data Pull'!$4:$4,0)),"")</f>
        <v>22999.675501277528</v>
      </c>
    </row>
    <row r="163" spans="18:19" x14ac:dyDescent="0.3">
      <c r="R163" s="34">
        <f t="shared" si="2"/>
        <v>43986</v>
      </c>
      <c r="S163">
        <f>IFERROR(INDEX('Data Pull'!$A:$BC,MATCH('Table 1 Data'!$R163,'Data Pull'!$C:$C,0),MATCH('Table 1 Data'!S$5,'Data Pull'!$4:$4,0)),"")</f>
        <v>22881.16999743562</v>
      </c>
    </row>
    <row r="164" spans="18:19" x14ac:dyDescent="0.3">
      <c r="R164" s="34">
        <f t="shared" si="2"/>
        <v>43987</v>
      </c>
      <c r="S164">
        <f>IFERROR(INDEX('Data Pull'!$A:$BC,MATCH('Table 1 Data'!$R164,'Data Pull'!$C:$C,0),MATCH('Table 1 Data'!S$5,'Data Pull'!$4:$4,0)),"")</f>
        <v>22929.420106028319</v>
      </c>
    </row>
    <row r="165" spans="18:19" x14ac:dyDescent="0.3">
      <c r="R165" s="34">
        <f t="shared" si="2"/>
        <v>43988</v>
      </c>
      <c r="S165">
        <f>IFERROR(INDEX('Data Pull'!$A:$BC,MATCH('Table 1 Data'!$R165,'Data Pull'!$C:$C,0),MATCH('Table 1 Data'!S$5,'Data Pull'!$4:$4,0)),"")</f>
        <v>22915.171689853643</v>
      </c>
    </row>
    <row r="166" spans="18:19" x14ac:dyDescent="0.3">
      <c r="R166" s="34">
        <f t="shared" si="2"/>
        <v>43989</v>
      </c>
      <c r="S166">
        <f>IFERROR(INDEX('Data Pull'!$A:$BC,MATCH('Table 1 Data'!$R166,'Data Pull'!$C:$C,0),MATCH('Table 1 Data'!S$5,'Data Pull'!$4:$4,0)),"")</f>
        <v>22910.839050521899</v>
      </c>
    </row>
    <row r="167" spans="18:19" x14ac:dyDescent="0.3">
      <c r="R167" s="34">
        <f t="shared" si="2"/>
        <v>43990</v>
      </c>
      <c r="S167">
        <f>IFERROR(INDEX('Data Pull'!$A:$BC,MATCH('Table 1 Data'!$R167,'Data Pull'!$C:$C,0),MATCH('Table 1 Data'!S$5,'Data Pull'!$4:$4,0)),"")</f>
        <v>22750.827836712466</v>
      </c>
    </row>
    <row r="168" spans="18:19" x14ac:dyDescent="0.3">
      <c r="R168" s="34">
        <f t="shared" si="2"/>
        <v>43991</v>
      </c>
      <c r="S168">
        <f>IFERROR(INDEX('Data Pull'!$A:$BC,MATCH('Table 1 Data'!$R168,'Data Pull'!$C:$C,0),MATCH('Table 1 Data'!S$5,'Data Pull'!$4:$4,0)),"")</f>
        <v>22988.23407340853</v>
      </c>
    </row>
    <row r="169" spans="18:19" x14ac:dyDescent="0.3">
      <c r="R169" s="34">
        <f t="shared" si="2"/>
        <v>43992</v>
      </c>
      <c r="S169">
        <f>IFERROR(INDEX('Data Pull'!$A:$BC,MATCH('Table 1 Data'!$R169,'Data Pull'!$C:$C,0),MATCH('Table 1 Data'!S$5,'Data Pull'!$4:$4,0)),"")</f>
        <v>22999.809596435258</v>
      </c>
    </row>
    <row r="170" spans="18:19" x14ac:dyDescent="0.3">
      <c r="R170" s="34">
        <f t="shared" si="2"/>
        <v>43993</v>
      </c>
      <c r="S170">
        <f>IFERROR(INDEX('Data Pull'!$A:$BC,MATCH('Table 1 Data'!$R170,'Data Pull'!$C:$C,0),MATCH('Table 1 Data'!S$5,'Data Pull'!$4:$4,0)),"")</f>
        <v>22999.837606787692</v>
      </c>
    </row>
    <row r="171" spans="18:19" x14ac:dyDescent="0.3">
      <c r="R171" s="34">
        <f t="shared" si="2"/>
        <v>43994</v>
      </c>
      <c r="S171">
        <f>IFERROR(INDEX('Data Pull'!$A:$BC,MATCH('Table 1 Data'!$R171,'Data Pull'!$C:$C,0),MATCH('Table 1 Data'!S$5,'Data Pull'!$4:$4,0)),"")</f>
        <v>23000.189719348382</v>
      </c>
    </row>
    <row r="172" spans="18:19" x14ac:dyDescent="0.3">
      <c r="R172" s="34">
        <f t="shared" si="2"/>
        <v>43995</v>
      </c>
      <c r="S172">
        <f>IFERROR(INDEX('Data Pull'!$A:$BC,MATCH('Table 1 Data'!$R172,'Data Pull'!$C:$C,0),MATCH('Table 1 Data'!S$5,'Data Pull'!$4:$4,0)),"")</f>
        <v>23000.993211152567</v>
      </c>
    </row>
    <row r="173" spans="18:19" x14ac:dyDescent="0.3">
      <c r="R173" s="34">
        <f t="shared" si="2"/>
        <v>43996</v>
      </c>
      <c r="S173">
        <f>IFERROR(INDEX('Data Pull'!$A:$BC,MATCH('Table 1 Data'!$R173,'Data Pull'!$C:$C,0),MATCH('Table 1 Data'!S$5,'Data Pull'!$4:$4,0)),"")</f>
        <v>22999.613031045807</v>
      </c>
    </row>
    <row r="174" spans="18:19" x14ac:dyDescent="0.3">
      <c r="R174" s="34">
        <f t="shared" si="2"/>
        <v>43997</v>
      </c>
      <c r="S174">
        <f>IFERROR(INDEX('Data Pull'!$A:$BC,MATCH('Table 1 Data'!$R174,'Data Pull'!$C:$C,0),MATCH('Table 1 Data'!S$5,'Data Pull'!$4:$4,0)),"")</f>
        <v>23001.695035502253</v>
      </c>
    </row>
    <row r="175" spans="18:19" x14ac:dyDescent="0.3">
      <c r="R175" s="34">
        <f t="shared" si="2"/>
        <v>43998</v>
      </c>
      <c r="S175">
        <f>IFERROR(INDEX('Data Pull'!$A:$BC,MATCH('Table 1 Data'!$R175,'Data Pull'!$C:$C,0),MATCH('Table 1 Data'!S$5,'Data Pull'!$4:$4,0)),"")</f>
        <v>22844.245928433003</v>
      </c>
    </row>
    <row r="176" spans="18:19" x14ac:dyDescent="0.3">
      <c r="R176" s="34">
        <f t="shared" si="2"/>
        <v>43999</v>
      </c>
      <c r="S176">
        <f>IFERROR(INDEX('Data Pull'!$A:$BC,MATCH('Table 1 Data'!$R176,'Data Pull'!$C:$C,0),MATCH('Table 1 Data'!S$5,'Data Pull'!$4:$4,0)),"")</f>
        <v>18535.578614148952</v>
      </c>
    </row>
    <row r="177" spans="18:19" x14ac:dyDescent="0.3">
      <c r="R177" s="34">
        <f t="shared" si="2"/>
        <v>44000</v>
      </c>
      <c r="S177">
        <f>IFERROR(INDEX('Data Pull'!$A:$BC,MATCH('Table 1 Data'!$R177,'Data Pull'!$C:$C,0),MATCH('Table 1 Data'!S$5,'Data Pull'!$4:$4,0)),"")</f>
        <v>18078.229472930067</v>
      </c>
    </row>
    <row r="178" spans="18:19" x14ac:dyDescent="0.3">
      <c r="R178" s="34">
        <f t="shared" si="2"/>
        <v>44001</v>
      </c>
      <c r="S178">
        <f>IFERROR(INDEX('Data Pull'!$A:$BC,MATCH('Table 1 Data'!$R178,'Data Pull'!$C:$C,0),MATCH('Table 1 Data'!S$5,'Data Pull'!$4:$4,0)),"")</f>
        <v>22686.250372440954</v>
      </c>
    </row>
    <row r="179" spans="18:19" x14ac:dyDescent="0.3">
      <c r="R179" s="34">
        <f t="shared" si="2"/>
        <v>44002</v>
      </c>
      <c r="S179">
        <f>IFERROR(INDEX('Data Pull'!$A:$BC,MATCH('Table 1 Data'!$R179,'Data Pull'!$C:$C,0),MATCH('Table 1 Data'!S$5,'Data Pull'!$4:$4,0)),"")</f>
        <v>22971.209953623526</v>
      </c>
    </row>
    <row r="180" spans="18:19" x14ac:dyDescent="0.3">
      <c r="R180" s="34">
        <f t="shared" si="2"/>
        <v>44003</v>
      </c>
      <c r="S180">
        <f>IFERROR(INDEX('Data Pull'!$A:$BC,MATCH('Table 1 Data'!$R180,'Data Pull'!$C:$C,0),MATCH('Table 1 Data'!S$5,'Data Pull'!$4:$4,0)),"")</f>
        <v>22780.139590413477</v>
      </c>
    </row>
    <row r="181" spans="18:19" x14ac:dyDescent="0.3">
      <c r="R181" s="34">
        <f t="shared" si="2"/>
        <v>44004</v>
      </c>
      <c r="S181">
        <f>IFERROR(INDEX('Data Pull'!$A:$BC,MATCH('Table 1 Data'!$R181,'Data Pull'!$C:$C,0),MATCH('Table 1 Data'!S$5,'Data Pull'!$4:$4,0)),"")</f>
        <v>22848.346265151849</v>
      </c>
    </row>
    <row r="182" spans="18:19" x14ac:dyDescent="0.3">
      <c r="R182" s="34">
        <f t="shared" si="2"/>
        <v>44005</v>
      </c>
      <c r="S182">
        <f>IFERROR(INDEX('Data Pull'!$A:$BC,MATCH('Table 1 Data'!$R182,'Data Pull'!$C:$C,0),MATCH('Table 1 Data'!S$5,'Data Pull'!$4:$4,0)),"")</f>
        <v>22942.939706944362</v>
      </c>
    </row>
    <row r="183" spans="18:19" x14ac:dyDescent="0.3">
      <c r="R183" s="34">
        <f t="shared" si="2"/>
        <v>44006</v>
      </c>
      <c r="S183">
        <f>IFERROR(INDEX('Data Pull'!$A:$BC,MATCH('Table 1 Data'!$R183,'Data Pull'!$C:$C,0),MATCH('Table 1 Data'!S$5,'Data Pull'!$4:$4,0)),"")</f>
        <v>23000.083147023335</v>
      </c>
    </row>
    <row r="184" spans="18:19" x14ac:dyDescent="0.3">
      <c r="R184" s="34">
        <f t="shared" si="2"/>
        <v>44007</v>
      </c>
      <c r="S184">
        <f>IFERROR(INDEX('Data Pull'!$A:$BC,MATCH('Table 1 Data'!$R184,'Data Pull'!$C:$C,0),MATCH('Table 1 Data'!S$5,'Data Pull'!$4:$4,0)),"")</f>
        <v>23001.446502106181</v>
      </c>
    </row>
    <row r="185" spans="18:19" x14ac:dyDescent="0.3">
      <c r="R185" s="34">
        <f t="shared" si="2"/>
        <v>44008</v>
      </c>
      <c r="S185">
        <f>IFERROR(INDEX('Data Pull'!$A:$BC,MATCH('Table 1 Data'!$R185,'Data Pull'!$C:$C,0),MATCH('Table 1 Data'!S$5,'Data Pull'!$4:$4,0)),"")</f>
        <v>23000.486958805577</v>
      </c>
    </row>
    <row r="186" spans="18:19" x14ac:dyDescent="0.3">
      <c r="R186" s="34">
        <f t="shared" si="2"/>
        <v>44009</v>
      </c>
      <c r="S186">
        <f>IFERROR(INDEX('Data Pull'!$A:$BC,MATCH('Table 1 Data'!$R186,'Data Pull'!$C:$C,0),MATCH('Table 1 Data'!S$5,'Data Pull'!$4:$4,0)),"")</f>
        <v>22960.086346127682</v>
      </c>
    </row>
    <row r="187" spans="18:19" x14ac:dyDescent="0.3">
      <c r="R187" s="34">
        <f t="shared" si="2"/>
        <v>44010</v>
      </c>
      <c r="S187">
        <f>IFERROR(INDEX('Data Pull'!$A:$BC,MATCH('Table 1 Data'!$R187,'Data Pull'!$C:$C,0),MATCH('Table 1 Data'!S$5,'Data Pull'!$4:$4,0)),"")</f>
        <v>22961.354340876158</v>
      </c>
    </row>
    <row r="188" spans="18:19" x14ac:dyDescent="0.3">
      <c r="R188" s="34">
        <f t="shared" si="2"/>
        <v>44011</v>
      </c>
      <c r="S188">
        <f>IFERROR(INDEX('Data Pull'!$A:$BC,MATCH('Table 1 Data'!$R188,'Data Pull'!$C:$C,0),MATCH('Table 1 Data'!S$5,'Data Pull'!$4:$4,0)),"")</f>
        <v>22854.888596147779</v>
      </c>
    </row>
    <row r="189" spans="18:19" x14ac:dyDescent="0.3">
      <c r="R189" s="34">
        <f t="shared" si="2"/>
        <v>44012</v>
      </c>
      <c r="S189">
        <f>IFERROR(INDEX('Data Pull'!$A:$BC,MATCH('Table 1 Data'!$R189,'Data Pull'!$C:$C,0),MATCH('Table 1 Data'!S$5,'Data Pull'!$4:$4,0)),"")</f>
        <v>22086.93002545743</v>
      </c>
    </row>
    <row r="190" spans="18:19" x14ac:dyDescent="0.3">
      <c r="R190" s="34">
        <f t="shared" si="2"/>
        <v>44013</v>
      </c>
      <c r="S190">
        <f>IFERROR(INDEX('Data Pull'!$A:$BC,MATCH('Table 1 Data'!$R190,'Data Pull'!$C:$C,0),MATCH('Table 1 Data'!S$5,'Data Pull'!$4:$4,0)),"")</f>
        <v>18592.66798500187</v>
      </c>
    </row>
    <row r="191" spans="18:19" x14ac:dyDescent="0.3">
      <c r="R191" s="34">
        <f t="shared" si="2"/>
        <v>44014</v>
      </c>
      <c r="S191">
        <f>IFERROR(INDEX('Data Pull'!$A:$BC,MATCH('Table 1 Data'!$R191,'Data Pull'!$C:$C,0),MATCH('Table 1 Data'!S$5,'Data Pull'!$4:$4,0)),"")</f>
        <v>20358.152901144884</v>
      </c>
    </row>
    <row r="192" spans="18:19" x14ac:dyDescent="0.3">
      <c r="R192" s="34">
        <f t="shared" si="2"/>
        <v>44015</v>
      </c>
      <c r="S192">
        <f>IFERROR(INDEX('Data Pull'!$A:$BC,MATCH('Table 1 Data'!$R192,'Data Pull'!$C:$C,0),MATCH('Table 1 Data'!S$5,'Data Pull'!$4:$4,0)),"")</f>
        <v>22881.029275300072</v>
      </c>
    </row>
    <row r="193" spans="18:19" x14ac:dyDescent="0.3">
      <c r="R193" s="34">
        <f t="shared" si="2"/>
        <v>44016</v>
      </c>
      <c r="S193">
        <f>IFERROR(INDEX('Data Pull'!$A:$BC,MATCH('Table 1 Data'!$R193,'Data Pull'!$C:$C,0),MATCH('Table 1 Data'!S$5,'Data Pull'!$4:$4,0)),"")</f>
        <v>22881.060798807219</v>
      </c>
    </row>
    <row r="194" spans="18:19" x14ac:dyDescent="0.3">
      <c r="R194" s="34">
        <f t="shared" si="2"/>
        <v>44017</v>
      </c>
      <c r="S194">
        <f>IFERROR(INDEX('Data Pull'!$A:$BC,MATCH('Table 1 Data'!$R194,'Data Pull'!$C:$C,0),MATCH('Table 1 Data'!S$5,'Data Pull'!$4:$4,0)),"")</f>
        <v>22844.907673308073</v>
      </c>
    </row>
    <row r="195" spans="18:19" x14ac:dyDescent="0.3">
      <c r="R195" s="34">
        <f t="shared" si="2"/>
        <v>44018</v>
      </c>
      <c r="S195">
        <f>IFERROR(INDEX('Data Pull'!$A:$BC,MATCH('Table 1 Data'!$R195,'Data Pull'!$C:$C,0),MATCH('Table 1 Data'!S$5,'Data Pull'!$4:$4,0)),"")</f>
        <v>22998.384009022146</v>
      </c>
    </row>
    <row r="196" spans="18:19" x14ac:dyDescent="0.3">
      <c r="R196" s="34">
        <f t="shared" si="2"/>
        <v>44019</v>
      </c>
      <c r="S196">
        <f>IFERROR(INDEX('Data Pull'!$A:$BC,MATCH('Table 1 Data'!$R196,'Data Pull'!$C:$C,0),MATCH('Table 1 Data'!S$5,'Data Pull'!$4:$4,0)),"")</f>
        <v>22998.915959868871</v>
      </c>
    </row>
    <row r="197" spans="18:19" x14ac:dyDescent="0.3">
      <c r="R197" s="34">
        <f t="shared" si="2"/>
        <v>44020</v>
      </c>
      <c r="S197">
        <f>IFERROR(INDEX('Data Pull'!$A:$BC,MATCH('Table 1 Data'!$R197,'Data Pull'!$C:$C,0),MATCH('Table 1 Data'!S$5,'Data Pull'!$4:$4,0)),"")</f>
        <v>22998.447337231984</v>
      </c>
    </row>
    <row r="198" spans="18:19" x14ac:dyDescent="0.3">
      <c r="R198" s="34">
        <f t="shared" si="2"/>
        <v>44021</v>
      </c>
      <c r="S198">
        <f>IFERROR(INDEX('Data Pull'!$A:$BC,MATCH('Table 1 Data'!$R198,'Data Pull'!$C:$C,0),MATCH('Table 1 Data'!S$5,'Data Pull'!$4:$4,0)),"")</f>
        <v>22814.58628242858</v>
      </c>
    </row>
    <row r="199" spans="18:19" x14ac:dyDescent="0.3">
      <c r="R199" s="34">
        <f t="shared" si="2"/>
        <v>44022</v>
      </c>
      <c r="S199">
        <f>IFERROR(INDEX('Data Pull'!$A:$BC,MATCH('Table 1 Data'!$R199,'Data Pull'!$C:$C,0),MATCH('Table 1 Data'!S$5,'Data Pull'!$4:$4,0)),"")</f>
        <v>22944.764080573696</v>
      </c>
    </row>
    <row r="200" spans="18:19" x14ac:dyDescent="0.3">
      <c r="R200" s="34">
        <f t="shared" si="2"/>
        <v>44023</v>
      </c>
      <c r="S200">
        <f>IFERROR(INDEX('Data Pull'!$A:$BC,MATCH('Table 1 Data'!$R200,'Data Pull'!$C:$C,0),MATCH('Table 1 Data'!S$5,'Data Pull'!$4:$4,0)),"")</f>
        <v>22919.935867606033</v>
      </c>
    </row>
    <row r="201" spans="18:19" x14ac:dyDescent="0.3">
      <c r="R201" s="34">
        <f t="shared" si="2"/>
        <v>44024</v>
      </c>
      <c r="S201">
        <f>IFERROR(INDEX('Data Pull'!$A:$BC,MATCH('Table 1 Data'!$R201,'Data Pull'!$C:$C,0),MATCH('Table 1 Data'!S$5,'Data Pull'!$4:$4,0)),"")</f>
        <v>22979.665816841225</v>
      </c>
    </row>
    <row r="202" spans="18:19" x14ac:dyDescent="0.3">
      <c r="R202" s="34">
        <f t="shared" ref="R202:R265" si="3">IF(R201&lt;$T$4,R201+1,"")</f>
        <v>44025</v>
      </c>
      <c r="S202">
        <f>IFERROR(INDEX('Data Pull'!$A:$BC,MATCH('Table 1 Data'!$R202,'Data Pull'!$C:$C,0),MATCH('Table 1 Data'!S$5,'Data Pull'!$4:$4,0)),"")</f>
        <v>22852.111681642138</v>
      </c>
    </row>
    <row r="203" spans="18:19" x14ac:dyDescent="0.3">
      <c r="R203" s="34">
        <f t="shared" si="3"/>
        <v>44026</v>
      </c>
      <c r="S203">
        <f>IFERROR(INDEX('Data Pull'!$A:$BC,MATCH('Table 1 Data'!$R203,'Data Pull'!$C:$C,0),MATCH('Table 1 Data'!S$5,'Data Pull'!$4:$4,0)),"")</f>
        <v>22782.905417773676</v>
      </c>
    </row>
    <row r="204" spans="18:19" x14ac:dyDescent="0.3">
      <c r="R204" s="34">
        <f t="shared" si="3"/>
        <v>44027</v>
      </c>
      <c r="S204">
        <f>IFERROR(INDEX('Data Pull'!$A:$BC,MATCH('Table 1 Data'!$R204,'Data Pull'!$C:$C,0),MATCH('Table 1 Data'!S$5,'Data Pull'!$4:$4,0)),"")</f>
        <v>22873.155075724149</v>
      </c>
    </row>
    <row r="205" spans="18:19" x14ac:dyDescent="0.3">
      <c r="R205" s="34">
        <f t="shared" si="3"/>
        <v>44028</v>
      </c>
      <c r="S205">
        <f>IFERROR(INDEX('Data Pull'!$A:$BC,MATCH('Table 1 Data'!$R205,'Data Pull'!$C:$C,0),MATCH('Table 1 Data'!S$5,'Data Pull'!$4:$4,0)),"")</f>
        <v>22964.543137195371</v>
      </c>
    </row>
    <row r="206" spans="18:19" x14ac:dyDescent="0.3">
      <c r="R206" s="34">
        <f t="shared" si="3"/>
        <v>44029</v>
      </c>
      <c r="S206">
        <f>IFERROR(INDEX('Data Pull'!$A:$BC,MATCH('Table 1 Data'!$R206,'Data Pull'!$C:$C,0),MATCH('Table 1 Data'!S$5,'Data Pull'!$4:$4,0)),"")</f>
        <v>22962.331225816371</v>
      </c>
    </row>
    <row r="207" spans="18:19" x14ac:dyDescent="0.3">
      <c r="R207" s="34">
        <f t="shared" si="3"/>
        <v>44030</v>
      </c>
      <c r="S207">
        <f>IFERROR(INDEX('Data Pull'!$A:$BC,MATCH('Table 1 Data'!$R207,'Data Pull'!$C:$C,0),MATCH('Table 1 Data'!S$5,'Data Pull'!$4:$4,0)),"")</f>
        <v>22968.165626371134</v>
      </c>
    </row>
    <row r="208" spans="18:19" x14ac:dyDescent="0.3">
      <c r="R208" s="34">
        <f t="shared" si="3"/>
        <v>44031</v>
      </c>
      <c r="S208">
        <f>IFERROR(INDEX('Data Pull'!$A:$BC,MATCH('Table 1 Data'!$R208,'Data Pull'!$C:$C,0),MATCH('Table 1 Data'!S$5,'Data Pull'!$4:$4,0)),"")</f>
        <v>23000.836507124961</v>
      </c>
    </row>
    <row r="209" spans="18:19" x14ac:dyDescent="0.3">
      <c r="R209" s="34">
        <f t="shared" si="3"/>
        <v>44032</v>
      </c>
      <c r="S209">
        <f>IFERROR(INDEX('Data Pull'!$A:$BC,MATCH('Table 1 Data'!$R209,'Data Pull'!$C:$C,0),MATCH('Table 1 Data'!S$5,'Data Pull'!$4:$4,0)),"")</f>
        <v>22998.67607029275</v>
      </c>
    </row>
    <row r="210" spans="18:19" x14ac:dyDescent="0.3">
      <c r="R210" s="34">
        <f t="shared" si="3"/>
        <v>44033</v>
      </c>
      <c r="S210">
        <f>IFERROR(INDEX('Data Pull'!$A:$BC,MATCH('Table 1 Data'!$R210,'Data Pull'!$C:$C,0),MATCH('Table 1 Data'!S$5,'Data Pull'!$4:$4,0)),"")</f>
        <v>22767.145134063179</v>
      </c>
    </row>
    <row r="211" spans="18:19" x14ac:dyDescent="0.3">
      <c r="R211" s="34">
        <f t="shared" si="3"/>
        <v>44034</v>
      </c>
      <c r="S211">
        <f>IFERROR(INDEX('Data Pull'!$A:$BC,MATCH('Table 1 Data'!$R211,'Data Pull'!$C:$C,0),MATCH('Table 1 Data'!S$5,'Data Pull'!$4:$4,0)),"")</f>
        <v>22976.29982346209</v>
      </c>
    </row>
    <row r="212" spans="18:19" x14ac:dyDescent="0.3">
      <c r="R212" s="34">
        <f t="shared" si="3"/>
        <v>44035</v>
      </c>
      <c r="S212">
        <f>IFERROR(INDEX('Data Pull'!$A:$BC,MATCH('Table 1 Data'!$R212,'Data Pull'!$C:$C,0),MATCH('Table 1 Data'!S$5,'Data Pull'!$4:$4,0)),"")</f>
        <v>22689.774472739926</v>
      </c>
    </row>
    <row r="213" spans="18:19" x14ac:dyDescent="0.3">
      <c r="R213" s="34">
        <f t="shared" si="3"/>
        <v>44036</v>
      </c>
      <c r="S213">
        <f>IFERROR(INDEX('Data Pull'!$A:$BC,MATCH('Table 1 Data'!$R213,'Data Pull'!$C:$C,0),MATCH('Table 1 Data'!S$5,'Data Pull'!$4:$4,0)),"")</f>
        <v>21667.186366229889</v>
      </c>
    </row>
    <row r="214" spans="18:19" x14ac:dyDescent="0.3">
      <c r="R214" s="34">
        <f t="shared" si="3"/>
        <v>44037</v>
      </c>
      <c r="S214">
        <f>IFERROR(INDEX('Data Pull'!$A:$BC,MATCH('Table 1 Data'!$R214,'Data Pull'!$C:$C,0),MATCH('Table 1 Data'!S$5,'Data Pull'!$4:$4,0)),"")</f>
        <v>21754.472076195463</v>
      </c>
    </row>
    <row r="215" spans="18:19" x14ac:dyDescent="0.3">
      <c r="R215" s="34">
        <f t="shared" si="3"/>
        <v>44038</v>
      </c>
      <c r="S215">
        <f>IFERROR(INDEX('Data Pull'!$A:$BC,MATCH('Table 1 Data'!$R215,'Data Pull'!$C:$C,0),MATCH('Table 1 Data'!S$5,'Data Pull'!$4:$4,0)),"")</f>
        <v>22211.790904085592</v>
      </c>
    </row>
    <row r="216" spans="18:19" x14ac:dyDescent="0.3">
      <c r="R216" s="34">
        <f t="shared" si="3"/>
        <v>44039</v>
      </c>
      <c r="S216">
        <f>IFERROR(INDEX('Data Pull'!$A:$BC,MATCH('Table 1 Data'!$R216,'Data Pull'!$C:$C,0),MATCH('Table 1 Data'!S$5,'Data Pull'!$4:$4,0)),"")</f>
        <v>22239.145431301968</v>
      </c>
    </row>
    <row r="217" spans="18:19" x14ac:dyDescent="0.3">
      <c r="R217" s="34">
        <f t="shared" si="3"/>
        <v>44040</v>
      </c>
      <c r="S217">
        <f>IFERROR(INDEX('Data Pull'!$A:$BC,MATCH('Table 1 Data'!$R217,'Data Pull'!$C:$C,0),MATCH('Table 1 Data'!S$5,'Data Pull'!$4:$4,0)),"")</f>
        <v>21992.256779198375</v>
      </c>
    </row>
    <row r="218" spans="18:19" x14ac:dyDescent="0.3">
      <c r="R218" s="34">
        <f t="shared" si="3"/>
        <v>44041</v>
      </c>
      <c r="S218">
        <f>IFERROR(INDEX('Data Pull'!$A:$BC,MATCH('Table 1 Data'!$R218,'Data Pull'!$C:$C,0),MATCH('Table 1 Data'!S$5,'Data Pull'!$4:$4,0)),"")</f>
        <v>22362.576537405461</v>
      </c>
    </row>
    <row r="219" spans="18:19" x14ac:dyDescent="0.3">
      <c r="R219" s="34">
        <f t="shared" si="3"/>
        <v>44042</v>
      </c>
      <c r="S219">
        <f>IFERROR(INDEX('Data Pull'!$A:$BC,MATCH('Table 1 Data'!$R219,'Data Pull'!$C:$C,0),MATCH('Table 1 Data'!S$5,'Data Pull'!$4:$4,0)),"")</f>
        <v>22312.048813986024</v>
      </c>
    </row>
    <row r="220" spans="18:19" x14ac:dyDescent="0.3">
      <c r="R220" s="34">
        <f t="shared" si="3"/>
        <v>44043</v>
      </c>
      <c r="S220">
        <f>IFERROR(INDEX('Data Pull'!$A:$BC,MATCH('Table 1 Data'!$R220,'Data Pull'!$C:$C,0),MATCH('Table 1 Data'!S$5,'Data Pull'!$4:$4,0)),"")</f>
        <v>22982.296388447343</v>
      </c>
    </row>
    <row r="221" spans="18:19" x14ac:dyDescent="0.3">
      <c r="R221" s="34">
        <f t="shared" si="3"/>
        <v>44044</v>
      </c>
      <c r="S221">
        <f>IFERROR(INDEX('Data Pull'!$A:$BC,MATCH('Table 1 Data'!$R221,'Data Pull'!$C:$C,0),MATCH('Table 1 Data'!S$5,'Data Pull'!$4:$4,0)),"")</f>
        <v>22999.856623270687</v>
      </c>
    </row>
    <row r="222" spans="18:19" x14ac:dyDescent="0.3">
      <c r="R222" s="34">
        <f t="shared" si="3"/>
        <v>44045</v>
      </c>
      <c r="S222">
        <f>IFERROR(INDEX('Data Pull'!$A:$BC,MATCH('Table 1 Data'!$R222,'Data Pull'!$C:$C,0),MATCH('Table 1 Data'!S$5,'Data Pull'!$4:$4,0)),"")</f>
        <v>23001.448240735906</v>
      </c>
    </row>
    <row r="223" spans="18:19" x14ac:dyDescent="0.3">
      <c r="R223" s="34">
        <f t="shared" si="3"/>
        <v>44046</v>
      </c>
      <c r="S223">
        <f>IFERROR(INDEX('Data Pull'!$A:$BC,MATCH('Table 1 Data'!$R223,'Data Pull'!$C:$C,0),MATCH('Table 1 Data'!S$5,'Data Pull'!$4:$4,0)),"")</f>
        <v>22936.990978716083</v>
      </c>
    </row>
    <row r="224" spans="18:19" x14ac:dyDescent="0.3">
      <c r="R224" s="34">
        <f t="shared" si="3"/>
        <v>44047</v>
      </c>
      <c r="S224">
        <f>IFERROR(INDEX('Data Pull'!$A:$BC,MATCH('Table 1 Data'!$R224,'Data Pull'!$C:$C,0),MATCH('Table 1 Data'!S$5,'Data Pull'!$4:$4,0)),"")</f>
        <v>17945.047768254692</v>
      </c>
    </row>
    <row r="225" spans="18:19" x14ac:dyDescent="0.3">
      <c r="R225" s="34">
        <f t="shared" si="3"/>
        <v>44048</v>
      </c>
      <c r="S225">
        <f>IFERROR(INDEX('Data Pull'!$A:$BC,MATCH('Table 1 Data'!$R225,'Data Pull'!$C:$C,0),MATCH('Table 1 Data'!S$5,'Data Pull'!$4:$4,0)),"")</f>
        <v>18105.524987818844</v>
      </c>
    </row>
    <row r="226" spans="18:19" x14ac:dyDescent="0.3">
      <c r="R226" s="34">
        <f t="shared" si="3"/>
        <v>44049</v>
      </c>
      <c r="S226">
        <f>IFERROR(INDEX('Data Pull'!$A:$BC,MATCH('Table 1 Data'!$R226,'Data Pull'!$C:$C,0),MATCH('Table 1 Data'!S$5,'Data Pull'!$4:$4,0)),"")</f>
        <v>22931.211428222661</v>
      </c>
    </row>
    <row r="227" spans="18:19" x14ac:dyDescent="0.3">
      <c r="R227" s="34">
        <f t="shared" si="3"/>
        <v>44050</v>
      </c>
      <c r="S227">
        <f>IFERROR(INDEX('Data Pull'!$A:$BC,MATCH('Table 1 Data'!$R227,'Data Pull'!$C:$C,0),MATCH('Table 1 Data'!S$5,'Data Pull'!$4:$4,0)),"")</f>
        <v>23001.382526375281</v>
      </c>
    </row>
    <row r="228" spans="18:19" x14ac:dyDescent="0.3">
      <c r="R228" s="34">
        <f t="shared" si="3"/>
        <v>44051</v>
      </c>
      <c r="S228">
        <f>IFERROR(INDEX('Data Pull'!$A:$BC,MATCH('Table 1 Data'!$R228,'Data Pull'!$C:$C,0),MATCH('Table 1 Data'!S$5,'Data Pull'!$4:$4,0)),"")</f>
        <v>22999.708439888269</v>
      </c>
    </row>
    <row r="229" spans="18:19" x14ac:dyDescent="0.3">
      <c r="R229" s="34">
        <f t="shared" si="3"/>
        <v>44052</v>
      </c>
      <c r="S229">
        <f>IFERROR(INDEX('Data Pull'!$A:$BC,MATCH('Table 1 Data'!$R229,'Data Pull'!$C:$C,0),MATCH('Table 1 Data'!S$5,'Data Pull'!$4:$4,0)),"")</f>
        <v>22999.988819501341</v>
      </c>
    </row>
    <row r="230" spans="18:19" x14ac:dyDescent="0.3">
      <c r="R230" s="34">
        <f t="shared" si="3"/>
        <v>44053</v>
      </c>
      <c r="S230">
        <f>IFERROR(INDEX('Data Pull'!$A:$BC,MATCH('Table 1 Data'!$R230,'Data Pull'!$C:$C,0),MATCH('Table 1 Data'!S$5,'Data Pull'!$4:$4,0)),"")</f>
        <v>22960.704137926939</v>
      </c>
    </row>
    <row r="231" spans="18:19" x14ac:dyDescent="0.3">
      <c r="R231" s="34">
        <f t="shared" si="3"/>
        <v>44054</v>
      </c>
      <c r="S231">
        <f>IFERROR(INDEX('Data Pull'!$A:$BC,MATCH('Table 1 Data'!$R231,'Data Pull'!$C:$C,0),MATCH('Table 1 Data'!S$5,'Data Pull'!$4:$4,0)),"")</f>
        <v>22972.57764901944</v>
      </c>
    </row>
    <row r="232" spans="18:19" x14ac:dyDescent="0.3">
      <c r="R232" s="34">
        <f t="shared" si="3"/>
        <v>44055</v>
      </c>
      <c r="S232">
        <f>IFERROR(INDEX('Data Pull'!$A:$BC,MATCH('Table 1 Data'!$R232,'Data Pull'!$C:$C,0),MATCH('Table 1 Data'!S$5,'Data Pull'!$4:$4,0)),"")</f>
        <v>22948.990687112175</v>
      </c>
    </row>
    <row r="233" spans="18:19" x14ac:dyDescent="0.3">
      <c r="R233" s="34">
        <f t="shared" si="3"/>
        <v>44056</v>
      </c>
      <c r="S233">
        <f>IFERROR(INDEX('Data Pull'!$A:$BC,MATCH('Table 1 Data'!$R233,'Data Pull'!$C:$C,0),MATCH('Table 1 Data'!S$5,'Data Pull'!$4:$4,0)),"")</f>
        <v>22925.874623280062</v>
      </c>
    </row>
    <row r="234" spans="18:19" x14ac:dyDescent="0.3">
      <c r="R234" s="34">
        <f t="shared" si="3"/>
        <v>44057</v>
      </c>
      <c r="S234">
        <f>IFERROR(INDEX('Data Pull'!$A:$BC,MATCH('Table 1 Data'!$R234,'Data Pull'!$C:$C,0),MATCH('Table 1 Data'!S$5,'Data Pull'!$4:$4,0)),"")</f>
        <v>22944.537246296284</v>
      </c>
    </row>
    <row r="235" spans="18:19" x14ac:dyDescent="0.3">
      <c r="R235" s="34">
        <f t="shared" si="3"/>
        <v>44058</v>
      </c>
      <c r="S235">
        <f>IFERROR(INDEX('Data Pull'!$A:$BC,MATCH('Table 1 Data'!$R235,'Data Pull'!$C:$C,0),MATCH('Table 1 Data'!S$5,'Data Pull'!$4:$4,0)),"")</f>
        <v>22998.820027633788</v>
      </c>
    </row>
    <row r="236" spans="18:19" x14ac:dyDescent="0.3">
      <c r="R236" s="34">
        <f t="shared" si="3"/>
        <v>44059</v>
      </c>
      <c r="S236">
        <f>IFERROR(INDEX('Data Pull'!$A:$BC,MATCH('Table 1 Data'!$R236,'Data Pull'!$C:$C,0),MATCH('Table 1 Data'!S$5,'Data Pull'!$4:$4,0)),"")</f>
        <v>22998.237307626507</v>
      </c>
    </row>
    <row r="237" spans="18:19" x14ac:dyDescent="0.3">
      <c r="R237" s="34">
        <f t="shared" si="3"/>
        <v>44060</v>
      </c>
      <c r="S237">
        <f>IFERROR(INDEX('Data Pull'!$A:$BC,MATCH('Table 1 Data'!$R237,'Data Pull'!$C:$C,0),MATCH('Table 1 Data'!S$5,'Data Pull'!$4:$4,0)),"")</f>
        <v>22998.749528986344</v>
      </c>
    </row>
    <row r="238" spans="18:19" x14ac:dyDescent="0.3">
      <c r="R238" s="34">
        <f t="shared" si="3"/>
        <v>44061</v>
      </c>
      <c r="S238">
        <f>IFERROR(INDEX('Data Pull'!$A:$BC,MATCH('Table 1 Data'!$R238,'Data Pull'!$C:$C,0),MATCH('Table 1 Data'!S$5,'Data Pull'!$4:$4,0)),"")</f>
        <v>23000.211435318015</v>
      </c>
    </row>
    <row r="239" spans="18:19" x14ac:dyDescent="0.3">
      <c r="R239" s="34">
        <f t="shared" si="3"/>
        <v>44062</v>
      </c>
      <c r="S239">
        <f>IFERROR(INDEX('Data Pull'!$A:$BC,MATCH('Table 1 Data'!$R239,'Data Pull'!$C:$C,0),MATCH('Table 1 Data'!S$5,'Data Pull'!$4:$4,0)),"")</f>
        <v>23000.128973819468</v>
      </c>
    </row>
    <row r="240" spans="18:19" x14ac:dyDescent="0.3">
      <c r="R240" s="34">
        <f t="shared" si="3"/>
        <v>44063</v>
      </c>
      <c r="S240">
        <f>IFERROR(INDEX('Data Pull'!$A:$BC,MATCH('Table 1 Data'!$R240,'Data Pull'!$C:$C,0),MATCH('Table 1 Data'!S$5,'Data Pull'!$4:$4,0)),"")</f>
        <v>22999.374335420467</v>
      </c>
    </row>
    <row r="241" spans="18:19" x14ac:dyDescent="0.3">
      <c r="R241" s="34">
        <f t="shared" si="3"/>
        <v>44064</v>
      </c>
      <c r="S241">
        <f>IFERROR(INDEX('Data Pull'!$A:$BC,MATCH('Table 1 Data'!$R241,'Data Pull'!$C:$C,0),MATCH('Table 1 Data'!S$5,'Data Pull'!$4:$4,0)),"")</f>
        <v>23000.611882378456</v>
      </c>
    </row>
    <row r="242" spans="18:19" x14ac:dyDescent="0.3">
      <c r="R242" s="34">
        <f t="shared" si="3"/>
        <v>44065</v>
      </c>
      <c r="S242">
        <f>IFERROR(INDEX('Data Pull'!$A:$BC,MATCH('Table 1 Data'!$R242,'Data Pull'!$C:$C,0),MATCH('Table 1 Data'!S$5,'Data Pull'!$4:$4,0)),"")</f>
        <v>23001.213262456859</v>
      </c>
    </row>
    <row r="243" spans="18:19" x14ac:dyDescent="0.3">
      <c r="R243" s="34">
        <f t="shared" si="3"/>
        <v>44066</v>
      </c>
      <c r="S243">
        <f>IFERROR(INDEX('Data Pull'!$A:$BC,MATCH('Table 1 Data'!$R243,'Data Pull'!$C:$C,0),MATCH('Table 1 Data'!S$5,'Data Pull'!$4:$4,0)),"")</f>
        <v>23000.424134288842</v>
      </c>
    </row>
    <row r="244" spans="18:19" x14ac:dyDescent="0.3">
      <c r="R244" s="34">
        <f t="shared" si="3"/>
        <v>44067</v>
      </c>
      <c r="S244">
        <f>IFERROR(INDEX('Data Pull'!$A:$BC,MATCH('Table 1 Data'!$R244,'Data Pull'!$C:$C,0),MATCH('Table 1 Data'!S$5,'Data Pull'!$4:$4,0)),"")</f>
        <v>22999.490929496733</v>
      </c>
    </row>
    <row r="245" spans="18:19" x14ac:dyDescent="0.3">
      <c r="R245" s="34">
        <f t="shared" si="3"/>
        <v>44068</v>
      </c>
      <c r="S245">
        <f>IFERROR(INDEX('Data Pull'!$A:$BC,MATCH('Table 1 Data'!$R245,'Data Pull'!$C:$C,0),MATCH('Table 1 Data'!S$5,'Data Pull'!$4:$4,0)),"")</f>
        <v>22999.413757469214</v>
      </c>
    </row>
    <row r="246" spans="18:19" x14ac:dyDescent="0.3">
      <c r="R246" s="34">
        <f t="shared" si="3"/>
        <v>44069</v>
      </c>
      <c r="S246">
        <f>IFERROR(INDEX('Data Pull'!$A:$BC,MATCH('Table 1 Data'!$R246,'Data Pull'!$C:$C,0),MATCH('Table 1 Data'!S$5,'Data Pull'!$4:$4,0)),"")</f>
        <v>23000.152852638552</v>
      </c>
    </row>
    <row r="247" spans="18:19" x14ac:dyDescent="0.3">
      <c r="R247" s="34">
        <f t="shared" si="3"/>
        <v>44070</v>
      </c>
      <c r="S247">
        <f>IFERROR(INDEX('Data Pull'!$A:$BC,MATCH('Table 1 Data'!$R247,'Data Pull'!$C:$C,0),MATCH('Table 1 Data'!S$5,'Data Pull'!$4:$4,0)),"")</f>
        <v>22998.096202574085</v>
      </c>
    </row>
    <row r="248" spans="18:19" x14ac:dyDescent="0.3">
      <c r="R248" s="34">
        <f t="shared" si="3"/>
        <v>44071</v>
      </c>
      <c r="S248">
        <f>IFERROR(INDEX('Data Pull'!$A:$BC,MATCH('Table 1 Data'!$R248,'Data Pull'!$C:$C,0),MATCH('Table 1 Data'!S$5,'Data Pull'!$4:$4,0)),"")</f>
        <v>22953.046237048769</v>
      </c>
    </row>
    <row r="249" spans="18:19" x14ac:dyDescent="0.3">
      <c r="R249" s="34">
        <f t="shared" si="3"/>
        <v>44072</v>
      </c>
      <c r="S249">
        <f>IFERROR(INDEX('Data Pull'!$A:$BC,MATCH('Table 1 Data'!$R249,'Data Pull'!$C:$C,0),MATCH('Table 1 Data'!S$5,'Data Pull'!$4:$4,0)),"")</f>
        <v>22956.898412443839</v>
      </c>
    </row>
    <row r="250" spans="18:19" x14ac:dyDescent="0.3">
      <c r="R250" s="34">
        <f t="shared" si="3"/>
        <v>44073</v>
      </c>
      <c r="S250">
        <f>IFERROR(INDEX('Data Pull'!$A:$BC,MATCH('Table 1 Data'!$R250,'Data Pull'!$C:$C,0),MATCH('Table 1 Data'!S$5,'Data Pull'!$4:$4,0)),"")</f>
        <v>22925.913335048823</v>
      </c>
    </row>
    <row r="251" spans="18:19" x14ac:dyDescent="0.3">
      <c r="R251" s="34">
        <f t="shared" si="3"/>
        <v>44074</v>
      </c>
      <c r="S251">
        <f>IFERROR(INDEX('Data Pull'!$A:$BC,MATCH('Table 1 Data'!$R251,'Data Pull'!$C:$C,0),MATCH('Table 1 Data'!S$5,'Data Pull'!$4:$4,0)),"")</f>
        <v>22901.13684652319</v>
      </c>
    </row>
    <row r="252" spans="18:19" x14ac:dyDescent="0.3">
      <c r="R252" s="34">
        <f t="shared" si="3"/>
        <v>44075</v>
      </c>
      <c r="S252">
        <f>IFERROR(INDEX('Data Pull'!$A:$BC,MATCH('Table 1 Data'!$R252,'Data Pull'!$C:$C,0),MATCH('Table 1 Data'!S$5,'Data Pull'!$4:$4,0)),"")</f>
        <v>23000.305824229697</v>
      </c>
    </row>
    <row r="253" spans="18:19" x14ac:dyDescent="0.3">
      <c r="R253" s="34">
        <f t="shared" si="3"/>
        <v>44076</v>
      </c>
      <c r="S253">
        <f>IFERROR(INDEX('Data Pull'!$A:$BC,MATCH('Table 1 Data'!$R253,'Data Pull'!$C:$C,0),MATCH('Table 1 Data'!S$5,'Data Pull'!$4:$4,0)),"")</f>
        <v>22998.748864907036</v>
      </c>
    </row>
    <row r="254" spans="18:19" x14ac:dyDescent="0.3">
      <c r="R254" s="34">
        <f t="shared" si="3"/>
        <v>44077</v>
      </c>
      <c r="S254">
        <f>IFERROR(INDEX('Data Pull'!$A:$BC,MATCH('Table 1 Data'!$R254,'Data Pull'!$C:$C,0),MATCH('Table 1 Data'!S$5,'Data Pull'!$4:$4,0)),"")</f>
        <v>23001.082007576493</v>
      </c>
    </row>
    <row r="255" spans="18:19" x14ac:dyDescent="0.3">
      <c r="R255" s="34">
        <f t="shared" si="3"/>
        <v>44078</v>
      </c>
      <c r="S255">
        <f>IFERROR(INDEX('Data Pull'!$A:$BC,MATCH('Table 1 Data'!$R255,'Data Pull'!$C:$C,0),MATCH('Table 1 Data'!S$5,'Data Pull'!$4:$4,0)),"")</f>
        <v>23000.873330658615</v>
      </c>
    </row>
    <row r="256" spans="18:19" x14ac:dyDescent="0.3">
      <c r="R256" s="34">
        <f t="shared" si="3"/>
        <v>44079</v>
      </c>
      <c r="S256">
        <f>IFERROR(INDEX('Data Pull'!$A:$BC,MATCH('Table 1 Data'!$R256,'Data Pull'!$C:$C,0),MATCH('Table 1 Data'!S$5,'Data Pull'!$4:$4,0)),"")</f>
        <v>23000.324582593665</v>
      </c>
    </row>
    <row r="257" spans="18:19" x14ac:dyDescent="0.3">
      <c r="R257" s="34">
        <f t="shared" si="3"/>
        <v>44080</v>
      </c>
      <c r="S257">
        <f>IFERROR(INDEX('Data Pull'!$A:$BC,MATCH('Table 1 Data'!$R257,'Data Pull'!$C:$C,0),MATCH('Table 1 Data'!S$5,'Data Pull'!$4:$4,0)),"")</f>
        <v>22999.613395790762</v>
      </c>
    </row>
    <row r="258" spans="18:19" x14ac:dyDescent="0.3">
      <c r="R258" s="34">
        <f t="shared" si="3"/>
        <v>44081</v>
      </c>
      <c r="S258">
        <f>IFERROR(INDEX('Data Pull'!$A:$BC,MATCH('Table 1 Data'!$R258,'Data Pull'!$C:$C,0),MATCH('Table 1 Data'!S$5,'Data Pull'!$4:$4,0)),"")</f>
        <v>23001.174583712229</v>
      </c>
    </row>
    <row r="259" spans="18:19" x14ac:dyDescent="0.3">
      <c r="R259" s="34">
        <f t="shared" si="3"/>
        <v>44082</v>
      </c>
      <c r="S259">
        <f>IFERROR(INDEX('Data Pull'!$A:$BC,MATCH('Table 1 Data'!$R259,'Data Pull'!$C:$C,0),MATCH('Table 1 Data'!S$5,'Data Pull'!$4:$4,0)),"")</f>
        <v>22967.826426246182</v>
      </c>
    </row>
    <row r="260" spans="18:19" x14ac:dyDescent="0.3">
      <c r="R260" s="34">
        <f t="shared" si="3"/>
        <v>44083</v>
      </c>
      <c r="S260">
        <f>IFERROR(INDEX('Data Pull'!$A:$BC,MATCH('Table 1 Data'!$R260,'Data Pull'!$C:$C,0),MATCH('Table 1 Data'!S$5,'Data Pull'!$4:$4,0)),"")</f>
        <v>22845.721335001585</v>
      </c>
    </row>
    <row r="261" spans="18:19" x14ac:dyDescent="0.3">
      <c r="R261" s="34">
        <f t="shared" si="3"/>
        <v>44084</v>
      </c>
      <c r="S261">
        <f>IFERROR(INDEX('Data Pull'!$A:$BC,MATCH('Table 1 Data'!$R261,'Data Pull'!$C:$C,0),MATCH('Table 1 Data'!S$5,'Data Pull'!$4:$4,0)),"")</f>
        <v>22980.248413505546</v>
      </c>
    </row>
    <row r="262" spans="18:19" x14ac:dyDescent="0.3">
      <c r="R262" s="34">
        <f t="shared" si="3"/>
        <v>44085</v>
      </c>
      <c r="S262">
        <f>IFERROR(INDEX('Data Pull'!$A:$BC,MATCH('Table 1 Data'!$R262,'Data Pull'!$C:$C,0),MATCH('Table 1 Data'!S$5,'Data Pull'!$4:$4,0)),"")</f>
        <v>22998.804011158318</v>
      </c>
    </row>
    <row r="263" spans="18:19" x14ac:dyDescent="0.3">
      <c r="R263" s="34">
        <f t="shared" si="3"/>
        <v>44086</v>
      </c>
      <c r="S263">
        <f>IFERROR(INDEX('Data Pull'!$A:$BC,MATCH('Table 1 Data'!$R263,'Data Pull'!$C:$C,0),MATCH('Table 1 Data'!S$5,'Data Pull'!$4:$4,0)),"")</f>
        <v>22999.629698291566</v>
      </c>
    </row>
    <row r="264" spans="18:19" x14ac:dyDescent="0.3">
      <c r="R264" s="34">
        <f t="shared" si="3"/>
        <v>44087</v>
      </c>
      <c r="S264">
        <f>IFERROR(INDEX('Data Pull'!$A:$BC,MATCH('Table 1 Data'!$R264,'Data Pull'!$C:$C,0),MATCH('Table 1 Data'!S$5,'Data Pull'!$4:$4,0)),"")</f>
        <v>22999.751170646123</v>
      </c>
    </row>
    <row r="265" spans="18:19" x14ac:dyDescent="0.3">
      <c r="R265" s="34">
        <f t="shared" si="3"/>
        <v>44088</v>
      </c>
      <c r="S265">
        <f>IFERROR(INDEX('Data Pull'!$A:$BC,MATCH('Table 1 Data'!$R265,'Data Pull'!$C:$C,0),MATCH('Table 1 Data'!S$5,'Data Pull'!$4:$4,0)),"")</f>
        <v>22999.416101047187</v>
      </c>
    </row>
    <row r="266" spans="18:19" x14ac:dyDescent="0.3">
      <c r="R266" s="34">
        <f t="shared" ref="R266:R329" si="4">IF(R265&lt;$T$4,R265+1,"")</f>
        <v>44089</v>
      </c>
      <c r="S266">
        <f>IFERROR(INDEX('Data Pull'!$A:$BC,MATCH('Table 1 Data'!$R266,'Data Pull'!$C:$C,0),MATCH('Table 1 Data'!S$5,'Data Pull'!$4:$4,0)),"")</f>
        <v>22590.693254351048</v>
      </c>
    </row>
    <row r="267" spans="18:19" x14ac:dyDescent="0.3">
      <c r="R267" s="34">
        <f t="shared" si="4"/>
        <v>44090</v>
      </c>
      <c r="S267">
        <f>IFERROR(INDEX('Data Pull'!$A:$BC,MATCH('Table 1 Data'!$R267,'Data Pull'!$C:$C,0),MATCH('Table 1 Data'!S$5,'Data Pull'!$4:$4,0)),"")</f>
        <v>22500.567764631262</v>
      </c>
    </row>
    <row r="268" spans="18:19" x14ac:dyDescent="0.3">
      <c r="R268" s="34">
        <f t="shared" si="4"/>
        <v>44091</v>
      </c>
      <c r="S268">
        <f>IFERROR(INDEX('Data Pull'!$A:$BC,MATCH('Table 1 Data'!$R268,'Data Pull'!$C:$C,0),MATCH('Table 1 Data'!S$5,'Data Pull'!$4:$4,0)),"")</f>
        <v>22497.891818419663</v>
      </c>
    </row>
    <row r="269" spans="18:19" x14ac:dyDescent="0.3">
      <c r="R269" s="34">
        <f t="shared" si="4"/>
        <v>44092</v>
      </c>
      <c r="S269">
        <f>IFERROR(INDEX('Data Pull'!$A:$BC,MATCH('Table 1 Data'!$R269,'Data Pull'!$C:$C,0),MATCH('Table 1 Data'!S$5,'Data Pull'!$4:$4,0)),"")</f>
        <v>22027.557216037119</v>
      </c>
    </row>
    <row r="270" spans="18:19" x14ac:dyDescent="0.3">
      <c r="R270" s="34">
        <f t="shared" si="4"/>
        <v>44093</v>
      </c>
      <c r="S270">
        <f>IFERROR(INDEX('Data Pull'!$A:$BC,MATCH('Table 1 Data'!$R270,'Data Pull'!$C:$C,0),MATCH('Table 1 Data'!S$5,'Data Pull'!$4:$4,0)),"")</f>
        <v>22000.452754024027</v>
      </c>
    </row>
    <row r="271" spans="18:19" x14ac:dyDescent="0.3">
      <c r="R271" s="34">
        <f t="shared" si="4"/>
        <v>44094</v>
      </c>
      <c r="S271">
        <f>IFERROR(INDEX('Data Pull'!$A:$BC,MATCH('Table 1 Data'!$R271,'Data Pull'!$C:$C,0),MATCH('Table 1 Data'!S$5,'Data Pull'!$4:$4,0)),"")</f>
        <v>21999.939664904607</v>
      </c>
    </row>
    <row r="272" spans="18:19" x14ac:dyDescent="0.3">
      <c r="R272" s="34">
        <f t="shared" si="4"/>
        <v>44095</v>
      </c>
      <c r="S272">
        <f>IFERROR(INDEX('Data Pull'!$A:$BC,MATCH('Table 1 Data'!$R272,'Data Pull'!$C:$C,0),MATCH('Table 1 Data'!S$5,'Data Pull'!$4:$4,0)),"")</f>
        <v>21997.714998792246</v>
      </c>
    </row>
    <row r="273" spans="18:19" x14ac:dyDescent="0.3">
      <c r="R273" s="34">
        <f t="shared" si="4"/>
        <v>44096</v>
      </c>
      <c r="S273">
        <f>IFERROR(INDEX('Data Pull'!$A:$BC,MATCH('Table 1 Data'!$R273,'Data Pull'!$C:$C,0),MATCH('Table 1 Data'!S$5,'Data Pull'!$4:$4,0)),"")</f>
        <v>21997.564689616342</v>
      </c>
    </row>
    <row r="274" spans="18:19" x14ac:dyDescent="0.3">
      <c r="R274" s="34">
        <f t="shared" si="4"/>
        <v>44097</v>
      </c>
      <c r="S274">
        <f>IFERROR(INDEX('Data Pull'!$A:$BC,MATCH('Table 1 Data'!$R274,'Data Pull'!$C:$C,0),MATCH('Table 1 Data'!S$5,'Data Pull'!$4:$4,0)),"")</f>
        <v>22310.113196539794</v>
      </c>
    </row>
    <row r="275" spans="18:19" x14ac:dyDescent="0.3">
      <c r="R275" s="34">
        <f t="shared" si="4"/>
        <v>44098</v>
      </c>
      <c r="S275">
        <f>IFERROR(INDEX('Data Pull'!$A:$BC,MATCH('Table 1 Data'!$R275,'Data Pull'!$C:$C,0),MATCH('Table 1 Data'!S$5,'Data Pull'!$4:$4,0)),"")</f>
        <v>22904.344146020412</v>
      </c>
    </row>
    <row r="276" spans="18:19" x14ac:dyDescent="0.3">
      <c r="R276" s="34">
        <f t="shared" si="4"/>
        <v>44099</v>
      </c>
      <c r="S276">
        <f>IFERROR(INDEX('Data Pull'!$A:$BC,MATCH('Table 1 Data'!$R276,'Data Pull'!$C:$C,0),MATCH('Table 1 Data'!S$5,'Data Pull'!$4:$4,0)),"")</f>
        <v>22999.26238168764</v>
      </c>
    </row>
    <row r="277" spans="18:19" x14ac:dyDescent="0.3">
      <c r="R277" s="34">
        <f t="shared" si="4"/>
        <v>44100</v>
      </c>
      <c r="S277">
        <f>IFERROR(INDEX('Data Pull'!$A:$BC,MATCH('Table 1 Data'!$R277,'Data Pull'!$C:$C,0),MATCH('Table 1 Data'!S$5,'Data Pull'!$4:$4,0)),"")</f>
        <v>22868.498291017004</v>
      </c>
    </row>
    <row r="278" spans="18:19" x14ac:dyDescent="0.3">
      <c r="R278" s="34">
        <f t="shared" si="4"/>
        <v>44101</v>
      </c>
      <c r="S278">
        <f>IFERROR(INDEX('Data Pull'!$A:$BC,MATCH('Table 1 Data'!$R278,'Data Pull'!$C:$C,0),MATCH('Table 1 Data'!S$5,'Data Pull'!$4:$4,0)),"")</f>
        <v>22773.284084051935</v>
      </c>
    </row>
    <row r="279" spans="18:19" x14ac:dyDescent="0.3">
      <c r="R279" s="34">
        <f t="shared" si="4"/>
        <v>44102</v>
      </c>
      <c r="S279">
        <f>IFERROR(INDEX('Data Pull'!$A:$BC,MATCH('Table 1 Data'!$R279,'Data Pull'!$C:$C,0),MATCH('Table 1 Data'!S$5,'Data Pull'!$4:$4,0)),"")</f>
        <v>22999.716661643688</v>
      </c>
    </row>
    <row r="280" spans="18:19" x14ac:dyDescent="0.3">
      <c r="R280" s="34">
        <f t="shared" si="4"/>
        <v>44103</v>
      </c>
      <c r="S280">
        <f>IFERROR(INDEX('Data Pull'!$A:$BC,MATCH('Table 1 Data'!$R280,'Data Pull'!$C:$C,0),MATCH('Table 1 Data'!S$5,'Data Pull'!$4:$4,0)),"")</f>
        <v>23000.312515271209</v>
      </c>
    </row>
    <row r="281" spans="18:19" x14ac:dyDescent="0.3">
      <c r="R281" s="34">
        <f t="shared" si="4"/>
        <v>44104</v>
      </c>
      <c r="S281">
        <f>IFERROR(INDEX('Data Pull'!$A:$BC,MATCH('Table 1 Data'!$R281,'Data Pull'!$C:$C,0),MATCH('Table 1 Data'!S$5,'Data Pull'!$4:$4,0)),"")</f>
        <v>22998.984406014897</v>
      </c>
    </row>
    <row r="282" spans="18:19" x14ac:dyDescent="0.3">
      <c r="R282" s="34">
        <f t="shared" si="4"/>
        <v>44105</v>
      </c>
      <c r="S282">
        <f>IFERROR(INDEX('Data Pull'!$A:$BC,MATCH('Table 1 Data'!$R282,'Data Pull'!$C:$C,0),MATCH('Table 1 Data'!S$5,'Data Pull'!$4:$4,0)),"")</f>
        <v>23000.895453092049</v>
      </c>
    </row>
    <row r="283" spans="18:19" x14ac:dyDescent="0.3">
      <c r="R283" s="34">
        <f t="shared" si="4"/>
        <v>44106</v>
      </c>
      <c r="S283">
        <f>IFERROR(INDEX('Data Pull'!$A:$BC,MATCH('Table 1 Data'!$R283,'Data Pull'!$C:$C,0),MATCH('Table 1 Data'!S$5,'Data Pull'!$4:$4,0)),"")</f>
        <v>23000.288029897314</v>
      </c>
    </row>
    <row r="284" spans="18:19" x14ac:dyDescent="0.3">
      <c r="R284" s="34">
        <f t="shared" si="4"/>
        <v>44107</v>
      </c>
      <c r="S284">
        <f>IFERROR(INDEX('Data Pull'!$A:$BC,MATCH('Table 1 Data'!$R284,'Data Pull'!$C:$C,0),MATCH('Table 1 Data'!S$5,'Data Pull'!$4:$4,0)),"")</f>
        <v>22994.419330166482</v>
      </c>
    </row>
    <row r="285" spans="18:19" x14ac:dyDescent="0.3">
      <c r="R285" s="34">
        <f t="shared" si="4"/>
        <v>44108</v>
      </c>
      <c r="S285">
        <f>IFERROR(INDEX('Data Pull'!$A:$BC,MATCH('Table 1 Data'!$R285,'Data Pull'!$C:$C,0),MATCH('Table 1 Data'!S$5,'Data Pull'!$4:$4,0)),"")</f>
        <v>22999.406562094897</v>
      </c>
    </row>
    <row r="286" spans="18:19" x14ac:dyDescent="0.3">
      <c r="R286" s="34">
        <f t="shared" si="4"/>
        <v>44109</v>
      </c>
      <c r="S286">
        <f>IFERROR(INDEX('Data Pull'!$A:$BC,MATCH('Table 1 Data'!$R286,'Data Pull'!$C:$C,0),MATCH('Table 1 Data'!S$5,'Data Pull'!$4:$4,0)),"")</f>
        <v>22998.373966056635</v>
      </c>
    </row>
    <row r="287" spans="18:19" x14ac:dyDescent="0.3">
      <c r="R287" s="34">
        <f t="shared" si="4"/>
        <v>44110</v>
      </c>
      <c r="S287">
        <f>IFERROR(INDEX('Data Pull'!$A:$BC,MATCH('Table 1 Data'!$R287,'Data Pull'!$C:$C,0),MATCH('Table 1 Data'!S$5,'Data Pull'!$4:$4,0)),"")</f>
        <v>23000.416802893506</v>
      </c>
    </row>
    <row r="288" spans="18:19" x14ac:dyDescent="0.3">
      <c r="R288" s="34">
        <f t="shared" si="4"/>
        <v>44111</v>
      </c>
      <c r="S288">
        <f>IFERROR(INDEX('Data Pull'!$A:$BC,MATCH('Table 1 Data'!$R288,'Data Pull'!$C:$C,0),MATCH('Table 1 Data'!S$5,'Data Pull'!$4:$4,0)),"")</f>
        <v>22999.087795648316</v>
      </c>
    </row>
    <row r="289" spans="18:19" x14ac:dyDescent="0.3">
      <c r="R289" s="34">
        <f t="shared" si="4"/>
        <v>44112</v>
      </c>
      <c r="S289">
        <f>IFERROR(INDEX('Data Pull'!$A:$BC,MATCH('Table 1 Data'!$R289,'Data Pull'!$C:$C,0),MATCH('Table 1 Data'!S$5,'Data Pull'!$4:$4,0)),"")</f>
        <v>22998.022740196568</v>
      </c>
    </row>
    <row r="290" spans="18:19" x14ac:dyDescent="0.3">
      <c r="R290" s="34">
        <f t="shared" si="4"/>
        <v>44113</v>
      </c>
      <c r="S290">
        <f>IFERROR(INDEX('Data Pull'!$A:$BC,MATCH('Table 1 Data'!$R290,'Data Pull'!$C:$C,0),MATCH('Table 1 Data'!S$5,'Data Pull'!$4:$4,0)),"")</f>
        <v>23000.178692811951</v>
      </c>
    </row>
    <row r="291" spans="18:19" x14ac:dyDescent="0.3">
      <c r="R291" s="34">
        <f t="shared" si="4"/>
        <v>44114</v>
      </c>
      <c r="S291">
        <f>IFERROR(INDEX('Data Pull'!$A:$BC,MATCH('Table 1 Data'!$R291,'Data Pull'!$C:$C,0),MATCH('Table 1 Data'!S$5,'Data Pull'!$4:$4,0)),"")</f>
        <v>20901.200036634091</v>
      </c>
    </row>
    <row r="292" spans="18:19" x14ac:dyDescent="0.3">
      <c r="R292" s="34">
        <f t="shared" si="4"/>
        <v>44115</v>
      </c>
      <c r="S292">
        <f>IFERROR(INDEX('Data Pull'!$A:$BC,MATCH('Table 1 Data'!$R292,'Data Pull'!$C:$C,0),MATCH('Table 1 Data'!S$5,'Data Pull'!$4:$4,0)),"")</f>
        <v>22442.631580172332</v>
      </c>
    </row>
    <row r="293" spans="18:19" x14ac:dyDescent="0.3">
      <c r="R293" s="34">
        <f t="shared" si="4"/>
        <v>44116</v>
      </c>
      <c r="S293">
        <f>IFERROR(INDEX('Data Pull'!$A:$BC,MATCH('Table 1 Data'!$R293,'Data Pull'!$C:$C,0),MATCH('Table 1 Data'!S$5,'Data Pull'!$4:$4,0)),"")</f>
        <v>22999.053698918404</v>
      </c>
    </row>
    <row r="294" spans="18:19" x14ac:dyDescent="0.3">
      <c r="R294" s="34">
        <f t="shared" si="4"/>
        <v>44117</v>
      </c>
      <c r="S294">
        <f>IFERROR(INDEX('Data Pull'!$A:$BC,MATCH('Table 1 Data'!$R294,'Data Pull'!$C:$C,0),MATCH('Table 1 Data'!S$5,'Data Pull'!$4:$4,0)),"")</f>
        <v>22999.058639602441</v>
      </c>
    </row>
    <row r="295" spans="18:19" x14ac:dyDescent="0.3">
      <c r="R295" s="34">
        <f t="shared" si="4"/>
        <v>44118</v>
      </c>
      <c r="S295">
        <f>IFERROR(INDEX('Data Pull'!$A:$BC,MATCH('Table 1 Data'!$R295,'Data Pull'!$C:$C,0),MATCH('Table 1 Data'!S$5,'Data Pull'!$4:$4,0)),"")</f>
        <v>22909.557420077763</v>
      </c>
    </row>
    <row r="296" spans="18:19" x14ac:dyDescent="0.3">
      <c r="R296" s="34">
        <f t="shared" si="4"/>
        <v>44119</v>
      </c>
      <c r="S296">
        <f>IFERROR(INDEX('Data Pull'!$A:$BC,MATCH('Table 1 Data'!$R296,'Data Pull'!$C:$C,0),MATCH('Table 1 Data'!S$5,'Data Pull'!$4:$4,0)),"")</f>
        <v>23000.713531073303</v>
      </c>
    </row>
    <row r="297" spans="18:19" x14ac:dyDescent="0.3">
      <c r="R297" s="34">
        <f t="shared" si="4"/>
        <v>44120</v>
      </c>
      <c r="S297">
        <f>IFERROR(INDEX('Data Pull'!$A:$BC,MATCH('Table 1 Data'!$R297,'Data Pull'!$C:$C,0),MATCH('Table 1 Data'!S$5,'Data Pull'!$4:$4,0)),"")</f>
        <v>23000.256806622481</v>
      </c>
    </row>
    <row r="298" spans="18:19" x14ac:dyDescent="0.3">
      <c r="R298" s="34">
        <f t="shared" si="4"/>
        <v>44121</v>
      </c>
      <c r="S298">
        <f>IFERROR(INDEX('Data Pull'!$A:$BC,MATCH('Table 1 Data'!$R298,'Data Pull'!$C:$C,0),MATCH('Table 1 Data'!S$5,'Data Pull'!$4:$4,0)),"")</f>
        <v>23001.046698757007</v>
      </c>
    </row>
    <row r="299" spans="18:19" x14ac:dyDescent="0.3">
      <c r="R299" s="34">
        <f t="shared" si="4"/>
        <v>44122</v>
      </c>
      <c r="S299">
        <f>IFERROR(INDEX('Data Pull'!$A:$BC,MATCH('Table 1 Data'!$R299,'Data Pull'!$C:$C,0),MATCH('Table 1 Data'!S$5,'Data Pull'!$4:$4,0)),"")</f>
        <v>23000.864325350729</v>
      </c>
    </row>
    <row r="300" spans="18:19" x14ac:dyDescent="0.3">
      <c r="R300" s="34">
        <f t="shared" si="4"/>
        <v>44123</v>
      </c>
      <c r="S300">
        <f>IFERROR(INDEX('Data Pull'!$A:$BC,MATCH('Table 1 Data'!$R300,'Data Pull'!$C:$C,0),MATCH('Table 1 Data'!S$5,'Data Pull'!$4:$4,0)),"")</f>
        <v>23001.27611919069</v>
      </c>
    </row>
    <row r="301" spans="18:19" x14ac:dyDescent="0.3">
      <c r="R301" s="34">
        <f t="shared" si="4"/>
        <v>44124</v>
      </c>
      <c r="S301">
        <f>IFERROR(INDEX('Data Pull'!$A:$BC,MATCH('Table 1 Data'!$R301,'Data Pull'!$C:$C,0),MATCH('Table 1 Data'!S$5,'Data Pull'!$4:$4,0)),"")</f>
        <v>22957.532987857125</v>
      </c>
    </row>
    <row r="302" spans="18:19" x14ac:dyDescent="0.3">
      <c r="R302" s="34">
        <f t="shared" si="4"/>
        <v>44125</v>
      </c>
      <c r="S302">
        <f>IFERROR(INDEX('Data Pull'!$A:$BC,MATCH('Table 1 Data'!$R302,'Data Pull'!$C:$C,0),MATCH('Table 1 Data'!S$5,'Data Pull'!$4:$4,0)),"")</f>
        <v>22999.179158088831</v>
      </c>
    </row>
    <row r="303" spans="18:19" x14ac:dyDescent="0.3">
      <c r="R303" s="34">
        <f t="shared" si="4"/>
        <v>44126</v>
      </c>
      <c r="S303">
        <f>IFERROR(INDEX('Data Pull'!$A:$BC,MATCH('Table 1 Data'!$R303,'Data Pull'!$C:$C,0),MATCH('Table 1 Data'!S$5,'Data Pull'!$4:$4,0)),"")</f>
        <v>23002.508395646757</v>
      </c>
    </row>
    <row r="304" spans="18:19" x14ac:dyDescent="0.3">
      <c r="R304" s="34">
        <f t="shared" si="4"/>
        <v>44127</v>
      </c>
      <c r="S304">
        <f>IFERROR(INDEX('Data Pull'!$A:$BC,MATCH('Table 1 Data'!$R304,'Data Pull'!$C:$C,0),MATCH('Table 1 Data'!S$5,'Data Pull'!$4:$4,0)),"")</f>
        <v>22998.219734708913</v>
      </c>
    </row>
    <row r="305" spans="18:19" x14ac:dyDescent="0.3">
      <c r="R305" s="34">
        <f t="shared" si="4"/>
        <v>44128</v>
      </c>
      <c r="S305">
        <f>IFERROR(INDEX('Data Pull'!$A:$BC,MATCH('Table 1 Data'!$R305,'Data Pull'!$C:$C,0),MATCH('Table 1 Data'!S$5,'Data Pull'!$4:$4,0)),"")</f>
        <v>23000.046266890298</v>
      </c>
    </row>
    <row r="306" spans="18:19" x14ac:dyDescent="0.3">
      <c r="R306" s="34">
        <f t="shared" si="4"/>
        <v>44129</v>
      </c>
      <c r="S306">
        <f>IFERROR(INDEX('Data Pull'!$A:$BC,MATCH('Table 1 Data'!$R306,'Data Pull'!$C:$C,0),MATCH('Table 1 Data'!S$5,'Data Pull'!$4:$4,0)),"")</f>
        <v>23000.524665082768</v>
      </c>
    </row>
    <row r="307" spans="18:19" x14ac:dyDescent="0.3">
      <c r="R307" s="34">
        <f t="shared" si="4"/>
        <v>44130</v>
      </c>
      <c r="S307">
        <f>IFERROR(INDEX('Data Pull'!$A:$BC,MATCH('Table 1 Data'!$R307,'Data Pull'!$C:$C,0),MATCH('Table 1 Data'!S$5,'Data Pull'!$4:$4,0)),"")</f>
        <v>23001.743023131741</v>
      </c>
    </row>
    <row r="308" spans="18:19" x14ac:dyDescent="0.3">
      <c r="R308" s="34">
        <f t="shared" si="4"/>
        <v>44131</v>
      </c>
      <c r="S308">
        <f>IFERROR(INDEX('Data Pull'!$A:$BC,MATCH('Table 1 Data'!$R308,'Data Pull'!$C:$C,0),MATCH('Table 1 Data'!S$5,'Data Pull'!$4:$4,0)),"")</f>
        <v>23001.294180065994</v>
      </c>
    </row>
    <row r="309" spans="18:19" x14ac:dyDescent="0.3">
      <c r="R309" s="34">
        <f t="shared" si="4"/>
        <v>44132</v>
      </c>
      <c r="S309">
        <f>IFERROR(INDEX('Data Pull'!$A:$BC,MATCH('Table 1 Data'!$R309,'Data Pull'!$C:$C,0),MATCH('Table 1 Data'!S$5,'Data Pull'!$4:$4,0)),"")</f>
        <v>23000.207200740497</v>
      </c>
    </row>
    <row r="310" spans="18:19" x14ac:dyDescent="0.3">
      <c r="R310" s="34">
        <f t="shared" si="4"/>
        <v>44133</v>
      </c>
      <c r="S310">
        <f>IFERROR(INDEX('Data Pull'!$A:$BC,MATCH('Table 1 Data'!$R310,'Data Pull'!$C:$C,0),MATCH('Table 1 Data'!S$5,'Data Pull'!$4:$4,0)),"")</f>
        <v>22997.922915904484</v>
      </c>
    </row>
    <row r="311" spans="18:19" x14ac:dyDescent="0.3">
      <c r="R311" s="34">
        <f t="shared" si="4"/>
        <v>44134</v>
      </c>
      <c r="S311">
        <f>IFERROR(INDEX('Data Pull'!$A:$BC,MATCH('Table 1 Data'!$R311,'Data Pull'!$C:$C,0),MATCH('Table 1 Data'!S$5,'Data Pull'!$4:$4,0)),"")</f>
        <v>22182.744985530095</v>
      </c>
    </row>
    <row r="312" spans="18:19" x14ac:dyDescent="0.3">
      <c r="R312" s="34">
        <f t="shared" si="4"/>
        <v>44135</v>
      </c>
      <c r="S312">
        <f>IFERROR(INDEX('Data Pull'!$A:$BC,MATCH('Table 1 Data'!$R312,'Data Pull'!$C:$C,0),MATCH('Table 1 Data'!S$5,'Data Pull'!$4:$4,0)),"")</f>
        <v>17931.365301643695</v>
      </c>
    </row>
    <row r="313" spans="18:19" x14ac:dyDescent="0.3">
      <c r="R313" s="34">
        <f t="shared" si="4"/>
        <v>44136</v>
      </c>
      <c r="S313">
        <f>IFERROR(INDEX('Data Pull'!$A:$BC,MATCH('Table 1 Data'!$R313,'Data Pull'!$C:$C,0),MATCH('Table 1 Data'!S$5,'Data Pull'!$4:$4,0)),"")</f>
        <v>18756.770203751006</v>
      </c>
    </row>
    <row r="314" spans="18:19" x14ac:dyDescent="0.3">
      <c r="R314" s="34">
        <f t="shared" si="4"/>
        <v>44137</v>
      </c>
      <c r="S314">
        <f>IFERROR(INDEX('Data Pull'!$A:$BC,MATCH('Table 1 Data'!$R314,'Data Pull'!$C:$C,0),MATCH('Table 1 Data'!S$5,'Data Pull'!$4:$4,0)),"")</f>
        <v>20386.519197735484</v>
      </c>
    </row>
    <row r="315" spans="18:19" x14ac:dyDescent="0.3">
      <c r="R315" s="34">
        <f t="shared" si="4"/>
        <v>44138</v>
      </c>
      <c r="S315">
        <f>IFERROR(INDEX('Data Pull'!$A:$BC,MATCH('Table 1 Data'!$R315,'Data Pull'!$C:$C,0),MATCH('Table 1 Data'!S$5,'Data Pull'!$4:$4,0)),"")</f>
        <v>23001.993379450138</v>
      </c>
    </row>
    <row r="316" spans="18:19" x14ac:dyDescent="0.3">
      <c r="R316" s="34">
        <f t="shared" si="4"/>
        <v>44139</v>
      </c>
      <c r="S316">
        <f>IFERROR(INDEX('Data Pull'!$A:$BC,MATCH('Table 1 Data'!$R316,'Data Pull'!$C:$C,0),MATCH('Table 1 Data'!S$5,'Data Pull'!$4:$4,0)),"")</f>
        <v>23000.145278648404</v>
      </c>
    </row>
    <row r="317" spans="18:19" x14ac:dyDescent="0.3">
      <c r="R317" s="34">
        <f t="shared" si="4"/>
        <v>44140</v>
      </c>
      <c r="S317">
        <f>IFERROR(INDEX('Data Pull'!$A:$BC,MATCH('Table 1 Data'!$R317,'Data Pull'!$C:$C,0),MATCH('Table 1 Data'!S$5,'Data Pull'!$4:$4,0)),"")</f>
        <v>22998.415646505578</v>
      </c>
    </row>
    <row r="318" spans="18:19" x14ac:dyDescent="0.3">
      <c r="R318" s="34">
        <f t="shared" si="4"/>
        <v>44141</v>
      </c>
      <c r="S318">
        <f>IFERROR(INDEX('Data Pull'!$A:$BC,MATCH('Table 1 Data'!$R318,'Data Pull'!$C:$C,0),MATCH('Table 1 Data'!S$5,'Data Pull'!$4:$4,0)),"")</f>
        <v>22984.428503495667</v>
      </c>
    </row>
    <row r="319" spans="18:19" x14ac:dyDescent="0.3">
      <c r="R319" s="34">
        <f t="shared" si="4"/>
        <v>44142</v>
      </c>
      <c r="S319">
        <f>IFERROR(INDEX('Data Pull'!$A:$BC,MATCH('Table 1 Data'!$R319,'Data Pull'!$C:$C,0),MATCH('Table 1 Data'!S$5,'Data Pull'!$4:$4,0)),"")</f>
        <v>22998.900593018589</v>
      </c>
    </row>
    <row r="320" spans="18:19" x14ac:dyDescent="0.3">
      <c r="R320" s="34">
        <f t="shared" si="4"/>
        <v>44143</v>
      </c>
      <c r="S320">
        <f>IFERROR(INDEX('Data Pull'!$A:$BC,MATCH('Table 1 Data'!$R320,'Data Pull'!$C:$C,0),MATCH('Table 1 Data'!S$5,'Data Pull'!$4:$4,0)),"")</f>
        <v>23000.969840704907</v>
      </c>
    </row>
    <row r="321" spans="18:19" x14ac:dyDescent="0.3">
      <c r="R321" s="34">
        <f t="shared" si="4"/>
        <v>44144</v>
      </c>
      <c r="S321">
        <f>IFERROR(INDEX('Data Pull'!$A:$BC,MATCH('Table 1 Data'!$R321,'Data Pull'!$C:$C,0),MATCH('Table 1 Data'!S$5,'Data Pull'!$4:$4,0)),"")</f>
        <v>22998.699338822549</v>
      </c>
    </row>
    <row r="322" spans="18:19" x14ac:dyDescent="0.3">
      <c r="R322" s="34">
        <f t="shared" si="4"/>
        <v>44145</v>
      </c>
      <c r="S322">
        <f>IFERROR(INDEX('Data Pull'!$A:$BC,MATCH('Table 1 Data'!$R322,'Data Pull'!$C:$C,0),MATCH('Table 1 Data'!S$5,'Data Pull'!$4:$4,0)),"")</f>
        <v>22999.27459468029</v>
      </c>
    </row>
    <row r="323" spans="18:19" x14ac:dyDescent="0.3">
      <c r="R323" s="34">
        <f t="shared" si="4"/>
        <v>44146</v>
      </c>
      <c r="S323">
        <f>IFERROR(INDEX('Data Pull'!$A:$BC,MATCH('Table 1 Data'!$R323,'Data Pull'!$C:$C,0),MATCH('Table 1 Data'!S$5,'Data Pull'!$4:$4,0)),"")</f>
        <v>23000.468727306255</v>
      </c>
    </row>
    <row r="324" spans="18:19" x14ac:dyDescent="0.3">
      <c r="R324" s="34">
        <f t="shared" si="4"/>
        <v>44147</v>
      </c>
      <c r="S324">
        <f>IFERROR(INDEX('Data Pull'!$A:$BC,MATCH('Table 1 Data'!$R324,'Data Pull'!$C:$C,0),MATCH('Table 1 Data'!S$5,'Data Pull'!$4:$4,0)),"")</f>
        <v>22999.707173989998</v>
      </c>
    </row>
    <row r="325" spans="18:19" x14ac:dyDescent="0.3">
      <c r="R325" s="34">
        <f t="shared" si="4"/>
        <v>44148</v>
      </c>
      <c r="S325">
        <f>IFERROR(INDEX('Data Pull'!$A:$BC,MATCH('Table 1 Data'!$R325,'Data Pull'!$C:$C,0),MATCH('Table 1 Data'!S$5,'Data Pull'!$4:$4,0)),"")</f>
        <v>23000.892469463608</v>
      </c>
    </row>
    <row r="326" spans="18:19" x14ac:dyDescent="0.3">
      <c r="R326" s="34">
        <f t="shared" si="4"/>
        <v>44149</v>
      </c>
      <c r="S326">
        <f>IFERROR(INDEX('Data Pull'!$A:$BC,MATCH('Table 1 Data'!$R326,'Data Pull'!$C:$C,0),MATCH('Table 1 Data'!S$5,'Data Pull'!$4:$4,0)),"")</f>
        <v>23000.907743588559</v>
      </c>
    </row>
    <row r="327" spans="18:19" x14ac:dyDescent="0.3">
      <c r="R327" s="34">
        <f t="shared" si="4"/>
        <v>44150</v>
      </c>
      <c r="S327">
        <f>IFERROR(INDEX('Data Pull'!$A:$BC,MATCH('Table 1 Data'!$R327,'Data Pull'!$C:$C,0),MATCH('Table 1 Data'!S$5,'Data Pull'!$4:$4,0)),"")</f>
        <v>22997.835092561785</v>
      </c>
    </row>
    <row r="328" spans="18:19" x14ac:dyDescent="0.3">
      <c r="R328" s="34">
        <f t="shared" si="4"/>
        <v>44151</v>
      </c>
      <c r="S328">
        <f>IFERROR(INDEX('Data Pull'!$A:$BC,MATCH('Table 1 Data'!$R328,'Data Pull'!$C:$C,0),MATCH('Table 1 Data'!S$5,'Data Pull'!$4:$4,0)),"")</f>
        <v>23000.447363629053</v>
      </c>
    </row>
    <row r="329" spans="18:19" x14ac:dyDescent="0.3">
      <c r="R329" s="34">
        <f t="shared" si="4"/>
        <v>44152</v>
      </c>
      <c r="S329">
        <f>IFERROR(INDEX('Data Pull'!$A:$BC,MATCH('Table 1 Data'!$R329,'Data Pull'!$C:$C,0),MATCH('Table 1 Data'!S$5,'Data Pull'!$4:$4,0)),"")</f>
        <v>23000.895016366259</v>
      </c>
    </row>
    <row r="330" spans="18:19" x14ac:dyDescent="0.3">
      <c r="R330" s="34">
        <f t="shared" ref="R330:R374" si="5">IF(R329&lt;$T$4,R329+1,"")</f>
        <v>44153</v>
      </c>
      <c r="S330">
        <f>IFERROR(INDEX('Data Pull'!$A:$BC,MATCH('Table 1 Data'!$R330,'Data Pull'!$C:$C,0),MATCH('Table 1 Data'!S$5,'Data Pull'!$4:$4,0)),"")</f>
        <v>19669.821571903522</v>
      </c>
    </row>
    <row r="331" spans="18:19" x14ac:dyDescent="0.3">
      <c r="R331" s="34">
        <f t="shared" si="5"/>
        <v>44154</v>
      </c>
      <c r="S331">
        <f>IFERROR(INDEX('Data Pull'!$A:$BC,MATCH('Table 1 Data'!$R331,'Data Pull'!$C:$C,0),MATCH('Table 1 Data'!S$5,'Data Pull'!$4:$4,0)),"")</f>
        <v>17199.632498817409</v>
      </c>
    </row>
    <row r="332" spans="18:19" x14ac:dyDescent="0.3">
      <c r="R332" s="34">
        <f t="shared" si="5"/>
        <v>44155</v>
      </c>
      <c r="S332">
        <f>IFERROR(INDEX('Data Pull'!$A:$BC,MATCH('Table 1 Data'!$R332,'Data Pull'!$C:$C,0),MATCH('Table 1 Data'!S$5,'Data Pull'!$4:$4,0)),"")</f>
        <v>17200.828694123316</v>
      </c>
    </row>
    <row r="333" spans="18:19" x14ac:dyDescent="0.3">
      <c r="R333" s="34">
        <f t="shared" si="5"/>
        <v>44156</v>
      </c>
      <c r="S333">
        <f>IFERROR(INDEX('Data Pull'!$A:$BC,MATCH('Table 1 Data'!$R333,'Data Pull'!$C:$C,0),MATCH('Table 1 Data'!S$5,'Data Pull'!$4:$4,0)),"")</f>
        <v>17319.195391439302</v>
      </c>
    </row>
    <row r="334" spans="18:19" x14ac:dyDescent="0.3">
      <c r="R334" s="34">
        <f t="shared" si="5"/>
        <v>44157</v>
      </c>
      <c r="S334">
        <f>IFERROR(INDEX('Data Pull'!$A:$BC,MATCH('Table 1 Data'!$R334,'Data Pull'!$C:$C,0),MATCH('Table 1 Data'!S$5,'Data Pull'!$4:$4,0)),"")</f>
        <v>22666.370556254515</v>
      </c>
    </row>
    <row r="335" spans="18:19" x14ac:dyDescent="0.3">
      <c r="R335" s="34">
        <f t="shared" si="5"/>
        <v>44158</v>
      </c>
      <c r="S335">
        <f>IFERROR(INDEX('Data Pull'!$A:$BC,MATCH('Table 1 Data'!$R335,'Data Pull'!$C:$C,0),MATCH('Table 1 Data'!S$5,'Data Pull'!$4:$4,0)),"")</f>
        <v>22998.948023757028</v>
      </c>
    </row>
    <row r="336" spans="18:19" x14ac:dyDescent="0.3">
      <c r="R336" s="34">
        <f t="shared" si="5"/>
        <v>44159</v>
      </c>
      <c r="S336">
        <f>IFERROR(INDEX('Data Pull'!$A:$BC,MATCH('Table 1 Data'!$R336,'Data Pull'!$C:$C,0),MATCH('Table 1 Data'!S$5,'Data Pull'!$4:$4,0)),"")</f>
        <v>22950.39614161212</v>
      </c>
    </row>
    <row r="337" spans="18:19" x14ac:dyDescent="0.3">
      <c r="R337" s="34">
        <f t="shared" si="5"/>
        <v>44160</v>
      </c>
      <c r="S337">
        <f>IFERROR(INDEX('Data Pull'!$A:$BC,MATCH('Table 1 Data'!$R337,'Data Pull'!$C:$C,0),MATCH('Table 1 Data'!S$5,'Data Pull'!$4:$4,0)),"")</f>
        <v>22999.939412292268</v>
      </c>
    </row>
    <row r="338" spans="18:19" x14ac:dyDescent="0.3">
      <c r="R338" s="34">
        <f t="shared" si="5"/>
        <v>44161</v>
      </c>
      <c r="S338">
        <f>IFERROR(INDEX('Data Pull'!$A:$BC,MATCH('Table 1 Data'!$R338,'Data Pull'!$C:$C,0),MATCH('Table 1 Data'!S$5,'Data Pull'!$4:$4,0)),"")</f>
        <v>22999.706380053856</v>
      </c>
    </row>
    <row r="339" spans="18:19" x14ac:dyDescent="0.3">
      <c r="R339" s="34">
        <f t="shared" si="5"/>
        <v>44162</v>
      </c>
      <c r="S339">
        <f>IFERROR(INDEX('Data Pull'!$A:$BC,MATCH('Table 1 Data'!$R339,'Data Pull'!$C:$C,0),MATCH('Table 1 Data'!S$5,'Data Pull'!$4:$4,0)),"")</f>
        <v>22999.490128402358</v>
      </c>
    </row>
    <row r="340" spans="18:19" x14ac:dyDescent="0.3">
      <c r="R340" s="34">
        <f t="shared" si="5"/>
        <v>44163</v>
      </c>
      <c r="S340">
        <f>IFERROR(INDEX('Data Pull'!$A:$BC,MATCH('Table 1 Data'!$R340,'Data Pull'!$C:$C,0),MATCH('Table 1 Data'!S$5,'Data Pull'!$4:$4,0)),"")</f>
        <v>23000.897887301966</v>
      </c>
    </row>
    <row r="341" spans="18:19" x14ac:dyDescent="0.3">
      <c r="R341" s="34">
        <f t="shared" si="5"/>
        <v>44164</v>
      </c>
      <c r="S341">
        <f>IFERROR(INDEX('Data Pull'!$A:$BC,MATCH('Table 1 Data'!$R341,'Data Pull'!$C:$C,0),MATCH('Table 1 Data'!S$5,'Data Pull'!$4:$4,0)),"")</f>
        <v>22999.719033209291</v>
      </c>
    </row>
    <row r="342" spans="18:19" x14ac:dyDescent="0.3">
      <c r="R342" s="34">
        <f t="shared" si="5"/>
        <v>44165</v>
      </c>
      <c r="S342">
        <f>IFERROR(INDEX('Data Pull'!$A:$BC,MATCH('Table 1 Data'!$R342,'Data Pull'!$C:$C,0),MATCH('Table 1 Data'!S$5,'Data Pull'!$4:$4,0)),"")</f>
        <v>23000.381186647905</v>
      </c>
    </row>
    <row r="343" spans="18:19" x14ac:dyDescent="0.3">
      <c r="R343" s="34">
        <f t="shared" si="5"/>
        <v>44166</v>
      </c>
      <c r="S343">
        <f>IFERROR(INDEX('Data Pull'!$A:$BC,MATCH('Table 1 Data'!$R343,'Data Pull'!$C:$C,0),MATCH('Table 1 Data'!S$5,'Data Pull'!$4:$4,0)),"")</f>
        <v>23000.509487785417</v>
      </c>
    </row>
    <row r="344" spans="18:19" x14ac:dyDescent="0.3">
      <c r="R344" s="34">
        <f t="shared" si="5"/>
        <v>44167</v>
      </c>
      <c r="S344">
        <f>IFERROR(INDEX('Data Pull'!$A:$BC,MATCH('Table 1 Data'!$R344,'Data Pull'!$C:$C,0),MATCH('Table 1 Data'!S$5,'Data Pull'!$4:$4,0)),"")</f>
        <v>23000.826778699571</v>
      </c>
    </row>
    <row r="345" spans="18:19" x14ac:dyDescent="0.3">
      <c r="R345" s="34">
        <f t="shared" si="5"/>
        <v>44168</v>
      </c>
      <c r="S345">
        <f>IFERROR(INDEX('Data Pull'!$A:$BC,MATCH('Table 1 Data'!$R345,'Data Pull'!$C:$C,0),MATCH('Table 1 Data'!S$5,'Data Pull'!$4:$4,0)),"")</f>
        <v>23000.32918581894</v>
      </c>
    </row>
    <row r="346" spans="18:19" x14ac:dyDescent="0.3">
      <c r="R346" s="34">
        <f t="shared" si="5"/>
        <v>44169</v>
      </c>
      <c r="S346">
        <f>IFERROR(INDEX('Data Pull'!$A:$BC,MATCH('Table 1 Data'!$R346,'Data Pull'!$C:$C,0),MATCH('Table 1 Data'!S$5,'Data Pull'!$4:$4,0)),"")</f>
        <v>22998.384679161558</v>
      </c>
    </row>
    <row r="347" spans="18:19" x14ac:dyDescent="0.3">
      <c r="R347" s="34">
        <f t="shared" si="5"/>
        <v>44170</v>
      </c>
      <c r="S347">
        <f>IFERROR(INDEX('Data Pull'!$A:$BC,MATCH('Table 1 Data'!$R347,'Data Pull'!$C:$C,0),MATCH('Table 1 Data'!S$5,'Data Pull'!$4:$4,0)),"")</f>
        <v>22999.017849856809</v>
      </c>
    </row>
    <row r="348" spans="18:19" x14ac:dyDescent="0.3">
      <c r="R348" s="34">
        <f t="shared" si="5"/>
        <v>44171</v>
      </c>
      <c r="S348">
        <f>IFERROR(INDEX('Data Pull'!$A:$BC,MATCH('Table 1 Data'!$R348,'Data Pull'!$C:$C,0),MATCH('Table 1 Data'!S$5,'Data Pull'!$4:$4,0)),"")</f>
        <v>22561.807090610426</v>
      </c>
    </row>
    <row r="349" spans="18:19" x14ac:dyDescent="0.3">
      <c r="R349" s="34">
        <f t="shared" si="5"/>
        <v>44172</v>
      </c>
      <c r="S349">
        <f>IFERROR(INDEX('Data Pull'!$A:$BC,MATCH('Table 1 Data'!$R349,'Data Pull'!$C:$C,0),MATCH('Table 1 Data'!S$5,'Data Pull'!$4:$4,0)),"")</f>
        <v>17575.235937728878</v>
      </c>
    </row>
    <row r="350" spans="18:19" x14ac:dyDescent="0.3">
      <c r="R350" s="34">
        <f t="shared" si="5"/>
        <v>44173</v>
      </c>
      <c r="S350">
        <f>IFERROR(INDEX('Data Pull'!$A:$BC,MATCH('Table 1 Data'!$R350,'Data Pull'!$C:$C,0),MATCH('Table 1 Data'!S$5,'Data Pull'!$4:$4,0)),"")</f>
        <v>17499.624574305068</v>
      </c>
    </row>
    <row r="351" spans="18:19" x14ac:dyDescent="0.3">
      <c r="R351" s="34">
        <f t="shared" si="5"/>
        <v>44174</v>
      </c>
      <c r="S351">
        <f>IFERROR(INDEX('Data Pull'!$A:$BC,MATCH('Table 1 Data'!$R351,'Data Pull'!$C:$C,0),MATCH('Table 1 Data'!S$5,'Data Pull'!$4:$4,0)),"")</f>
        <v>17499.400009655372</v>
      </c>
    </row>
    <row r="352" spans="18:19" x14ac:dyDescent="0.3">
      <c r="R352" s="34">
        <f t="shared" si="5"/>
        <v>44175</v>
      </c>
      <c r="S352">
        <f>IFERROR(INDEX('Data Pull'!$A:$BC,MATCH('Table 1 Data'!$R352,'Data Pull'!$C:$C,0),MATCH('Table 1 Data'!S$5,'Data Pull'!$4:$4,0)),"")</f>
        <v>17931.806027708004</v>
      </c>
    </row>
    <row r="353" spans="18:19" x14ac:dyDescent="0.3">
      <c r="R353" s="34">
        <f t="shared" si="5"/>
        <v>44176</v>
      </c>
      <c r="S353">
        <f>IFERROR(INDEX('Data Pull'!$A:$BC,MATCH('Table 1 Data'!$R353,'Data Pull'!$C:$C,0),MATCH('Table 1 Data'!S$5,'Data Pull'!$4:$4,0)),"")</f>
        <v>20631.789467684306</v>
      </c>
    </row>
    <row r="354" spans="18:19" x14ac:dyDescent="0.3">
      <c r="R354" s="34">
        <f t="shared" si="5"/>
        <v>44177</v>
      </c>
      <c r="S354">
        <f>IFERROR(INDEX('Data Pull'!$A:$BC,MATCH('Table 1 Data'!$R354,'Data Pull'!$C:$C,0),MATCH('Table 1 Data'!S$5,'Data Pull'!$4:$4,0)),"")</f>
        <v>22999.223955560599</v>
      </c>
    </row>
    <row r="355" spans="18:19" x14ac:dyDescent="0.3">
      <c r="R355" s="34">
        <f t="shared" si="5"/>
        <v>44178</v>
      </c>
      <c r="S355">
        <f>IFERROR(INDEX('Data Pull'!$A:$BC,MATCH('Table 1 Data'!$R355,'Data Pull'!$C:$C,0),MATCH('Table 1 Data'!S$5,'Data Pull'!$4:$4,0)),"")</f>
        <v>23000.873989234264</v>
      </c>
    </row>
    <row r="356" spans="18:19" x14ac:dyDescent="0.3">
      <c r="R356" s="34">
        <f t="shared" si="5"/>
        <v>44179</v>
      </c>
      <c r="S356">
        <f>IFERROR(INDEX('Data Pull'!$A:$BC,MATCH('Table 1 Data'!$R356,'Data Pull'!$C:$C,0),MATCH('Table 1 Data'!S$5,'Data Pull'!$4:$4,0)),"")</f>
        <v>23001.289146047915</v>
      </c>
    </row>
    <row r="357" spans="18:19" x14ac:dyDescent="0.3">
      <c r="R357" s="34">
        <f t="shared" si="5"/>
        <v>44180</v>
      </c>
      <c r="S357">
        <f>IFERROR(INDEX('Data Pull'!$A:$BC,MATCH('Table 1 Data'!$R357,'Data Pull'!$C:$C,0),MATCH('Table 1 Data'!S$5,'Data Pull'!$4:$4,0)),"")</f>
        <v>23001.393341072882</v>
      </c>
    </row>
    <row r="358" spans="18:19" x14ac:dyDescent="0.3">
      <c r="R358" s="34">
        <f t="shared" si="5"/>
        <v>44181</v>
      </c>
      <c r="S358">
        <f>IFERROR(INDEX('Data Pull'!$A:$BC,MATCH('Table 1 Data'!$R358,'Data Pull'!$C:$C,0),MATCH('Table 1 Data'!S$5,'Data Pull'!$4:$4,0)),"")</f>
        <v>23000.695442510209</v>
      </c>
    </row>
    <row r="359" spans="18:19" x14ac:dyDescent="0.3">
      <c r="R359" s="34">
        <f t="shared" si="5"/>
        <v>44182</v>
      </c>
      <c r="S359">
        <f>IFERROR(INDEX('Data Pull'!$A:$BC,MATCH('Table 1 Data'!$R359,'Data Pull'!$C:$C,0),MATCH('Table 1 Data'!S$5,'Data Pull'!$4:$4,0)),"")</f>
        <v>22999.304146906441</v>
      </c>
    </row>
    <row r="360" spans="18:19" x14ac:dyDescent="0.3">
      <c r="R360" s="34">
        <f t="shared" si="5"/>
        <v>44183</v>
      </c>
      <c r="S360">
        <f>IFERROR(INDEX('Data Pull'!$A:$BC,MATCH('Table 1 Data'!$R360,'Data Pull'!$C:$C,0),MATCH('Table 1 Data'!S$5,'Data Pull'!$4:$4,0)),"")</f>
        <v>22999.574541440794</v>
      </c>
    </row>
    <row r="361" spans="18:19" x14ac:dyDescent="0.3">
      <c r="R361" s="34">
        <f t="shared" si="5"/>
        <v>44184</v>
      </c>
      <c r="S361">
        <f>IFERROR(INDEX('Data Pull'!$A:$BC,MATCH('Table 1 Data'!$R361,'Data Pull'!$C:$C,0),MATCH('Table 1 Data'!S$5,'Data Pull'!$4:$4,0)),"")</f>
        <v>23002.935536355242</v>
      </c>
    </row>
    <row r="362" spans="18:19" x14ac:dyDescent="0.3">
      <c r="R362" s="34">
        <f t="shared" si="5"/>
        <v>44185</v>
      </c>
      <c r="S362">
        <f>IFERROR(INDEX('Data Pull'!$A:$BC,MATCH('Table 1 Data'!$R362,'Data Pull'!$C:$C,0),MATCH('Table 1 Data'!S$5,'Data Pull'!$4:$4,0)),"")</f>
        <v>22999.616858245525</v>
      </c>
    </row>
    <row r="363" spans="18:19" x14ac:dyDescent="0.3">
      <c r="R363" s="34">
        <f t="shared" si="5"/>
        <v>44186</v>
      </c>
      <c r="S363">
        <f>IFERROR(INDEX('Data Pull'!$A:$BC,MATCH('Table 1 Data'!$R363,'Data Pull'!$C:$C,0),MATCH('Table 1 Data'!S$5,'Data Pull'!$4:$4,0)),"")</f>
        <v>22999.607245866195</v>
      </c>
    </row>
    <row r="364" spans="18:19" x14ac:dyDescent="0.3">
      <c r="R364" s="34">
        <f t="shared" si="5"/>
        <v>44187</v>
      </c>
      <c r="S364">
        <f>IFERROR(INDEX('Data Pull'!$A:$BC,MATCH('Table 1 Data'!$R364,'Data Pull'!$C:$C,0),MATCH('Table 1 Data'!S$5,'Data Pull'!$4:$4,0)),"")</f>
        <v>23001.685147676053</v>
      </c>
    </row>
    <row r="365" spans="18:19" x14ac:dyDescent="0.3">
      <c r="R365" s="34">
        <f t="shared" si="5"/>
        <v>44188</v>
      </c>
      <c r="S365">
        <f>IFERROR(INDEX('Data Pull'!$A:$BC,MATCH('Table 1 Data'!$R365,'Data Pull'!$C:$C,0),MATCH('Table 1 Data'!S$5,'Data Pull'!$4:$4,0)),"")</f>
        <v>23001.512870860988</v>
      </c>
    </row>
    <row r="366" spans="18:19" x14ac:dyDescent="0.3">
      <c r="R366" s="34">
        <f t="shared" si="5"/>
        <v>44189</v>
      </c>
      <c r="S366">
        <f>IFERROR(INDEX('Data Pull'!$A:$BC,MATCH('Table 1 Data'!$R366,'Data Pull'!$C:$C,0),MATCH('Table 1 Data'!S$5,'Data Pull'!$4:$4,0)),"")</f>
        <v>23001.285863214554</v>
      </c>
    </row>
    <row r="367" spans="18:19" x14ac:dyDescent="0.3">
      <c r="R367" s="34">
        <f t="shared" si="5"/>
        <v>44190</v>
      </c>
      <c r="S367">
        <f>IFERROR(INDEX('Data Pull'!$A:$BC,MATCH('Table 1 Data'!$R367,'Data Pull'!$C:$C,0),MATCH('Table 1 Data'!S$5,'Data Pull'!$4:$4,0)),"")</f>
        <v>23010.249347068326</v>
      </c>
    </row>
    <row r="368" spans="18:19" x14ac:dyDescent="0.3">
      <c r="R368" s="34">
        <f t="shared" si="5"/>
        <v>44191</v>
      </c>
      <c r="S368">
        <f>IFERROR(INDEX('Data Pull'!$A:$BC,MATCH('Table 1 Data'!$R368,'Data Pull'!$C:$C,0),MATCH('Table 1 Data'!S$5,'Data Pull'!$4:$4,0)),"")</f>
        <v>23001.743744788513</v>
      </c>
    </row>
    <row r="369" spans="18:19" x14ac:dyDescent="0.3">
      <c r="R369" s="34">
        <f t="shared" si="5"/>
        <v>44192</v>
      </c>
      <c r="S369">
        <f>IFERROR(INDEX('Data Pull'!$A:$BC,MATCH('Table 1 Data'!$R369,'Data Pull'!$C:$C,0),MATCH('Table 1 Data'!S$5,'Data Pull'!$4:$4,0)),"")</f>
        <v>23000.070925805587</v>
      </c>
    </row>
    <row r="370" spans="18:19" x14ac:dyDescent="0.3">
      <c r="R370" s="34">
        <f t="shared" si="5"/>
        <v>44193</v>
      </c>
      <c r="S370">
        <f>IFERROR(INDEX('Data Pull'!$A:$BC,MATCH('Table 1 Data'!$R370,'Data Pull'!$C:$C,0),MATCH('Table 1 Data'!S$5,'Data Pull'!$4:$4,0)),"")</f>
        <v>23002.407391967088</v>
      </c>
    </row>
    <row r="371" spans="18:19" x14ac:dyDescent="0.3">
      <c r="R371" s="34">
        <f t="shared" si="5"/>
        <v>44194</v>
      </c>
      <c r="S371">
        <f>IFERROR(INDEX('Data Pull'!$A:$BC,MATCH('Table 1 Data'!$R371,'Data Pull'!$C:$C,0),MATCH('Table 1 Data'!S$5,'Data Pull'!$4:$4,0)),"")</f>
        <v>23000.483362084979</v>
      </c>
    </row>
    <row r="372" spans="18:19" x14ac:dyDescent="0.3">
      <c r="R372" s="34">
        <f t="shared" si="5"/>
        <v>44195</v>
      </c>
      <c r="S372">
        <f>IFERROR(INDEX('Data Pull'!$A:$BC,MATCH('Table 1 Data'!$R372,'Data Pull'!$C:$C,0),MATCH('Table 1 Data'!S$5,'Data Pull'!$4:$4,0)),"")</f>
        <v>22998.530912066482</v>
      </c>
    </row>
    <row r="373" spans="18:19" x14ac:dyDescent="0.3">
      <c r="R373" s="34">
        <f t="shared" si="5"/>
        <v>44196</v>
      </c>
      <c r="S373">
        <f>IFERROR(INDEX('Data Pull'!$A:$BC,MATCH('Table 1 Data'!$R373,'Data Pull'!$C:$C,0),MATCH('Table 1 Data'!S$5,'Data Pull'!$4:$4,0)),"")</f>
        <v>22764.061189399832</v>
      </c>
    </row>
    <row r="374" spans="18:19" x14ac:dyDescent="0.3">
      <c r="R374" s="34">
        <f t="shared" si="5"/>
        <v>44197</v>
      </c>
      <c r="S374">
        <f>IFERROR(INDEX('Data Pull'!$A:$BC,MATCH('Table 1 Data'!$R374,'Data Pull'!$C:$C,0),MATCH('Table 1 Data'!S$5,'Data Pull'!$4:$4,0)),"")</f>
        <v>22999.339107107193</v>
      </c>
    </row>
    <row r="375" spans="18:19" x14ac:dyDescent="0.3">
      <c r="R375" s="34"/>
    </row>
    <row r="376" spans="18:19" x14ac:dyDescent="0.3">
      <c r="R376" s="34"/>
    </row>
    <row r="377" spans="18:19" x14ac:dyDescent="0.3">
      <c r="R377" s="34"/>
    </row>
    <row r="378" spans="18:19" x14ac:dyDescent="0.3">
      <c r="R378" s="34"/>
    </row>
    <row r="379" spans="18:19" x14ac:dyDescent="0.3">
      <c r="R379" s="34"/>
    </row>
    <row r="380" spans="18:19" x14ac:dyDescent="0.3">
      <c r="R380" s="34"/>
    </row>
    <row r="381" spans="18:19" x14ac:dyDescent="0.3">
      <c r="R381" s="34"/>
    </row>
    <row r="382" spans="18:19" x14ac:dyDescent="0.3">
      <c r="R382" s="34"/>
    </row>
  </sheetData>
  <dataValidations disablePrompts="1" count="2">
    <dataValidation allowBlank="1" showErrorMessage="1" prompt="CF1.2c" sqref="L7"/>
    <dataValidation allowBlank="1" showErrorMessage="1" prompt="CF1.1c" sqref="E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378"/>
  <sheetViews>
    <sheetView workbookViewId="0">
      <selection activeCell="F4" sqref="F4:F6"/>
    </sheetView>
  </sheetViews>
  <sheetFormatPr defaultRowHeight="14.4" x14ac:dyDescent="0.3"/>
  <cols>
    <col min="2" max="2" width="79.109375" bestFit="1" customWidth="1"/>
    <col min="3" max="3" width="12.88671875" bestFit="1" customWidth="1"/>
    <col min="4" max="4" width="19.109375" customWidth="1"/>
    <col min="5" max="5" width="10.5546875" bestFit="1" customWidth="1"/>
    <col min="6" max="6" width="19.5546875" bestFit="1" customWidth="1"/>
    <col min="7" max="7" width="21.109375" bestFit="1" customWidth="1"/>
    <col min="8" max="8" width="19.77734375" bestFit="1" customWidth="1"/>
    <col min="9" max="10" width="24.21875" bestFit="1" customWidth="1"/>
    <col min="11" max="11" width="24.33203125" bestFit="1" customWidth="1"/>
    <col min="12" max="12" width="20.21875" bestFit="1" customWidth="1"/>
    <col min="13" max="13" width="24.109375" bestFit="1" customWidth="1"/>
    <col min="14" max="14" width="18.21875" bestFit="1" customWidth="1"/>
    <col min="15" max="15" width="17.21875" customWidth="1"/>
    <col min="16" max="16" width="24.109375" bestFit="1" customWidth="1"/>
    <col min="17" max="17" width="26.21875" bestFit="1" customWidth="1"/>
    <col min="18" max="18" width="16.21875" bestFit="1" customWidth="1"/>
    <col min="19" max="22" width="16.6640625" bestFit="1" customWidth="1"/>
    <col min="23" max="23" width="22.21875" bestFit="1" customWidth="1"/>
    <col min="24" max="24" width="24.5546875" bestFit="1" customWidth="1"/>
    <col min="25" max="25" width="24.88671875" bestFit="1" customWidth="1"/>
    <col min="26" max="26" width="18.5546875" bestFit="1" customWidth="1"/>
    <col min="27" max="27" width="22.5546875" bestFit="1" customWidth="1"/>
    <col min="28" max="28" width="18.88671875" bestFit="1" customWidth="1"/>
    <col min="29" max="29" width="20.33203125" bestFit="1" customWidth="1"/>
    <col min="30" max="34" width="23.21875" bestFit="1" customWidth="1"/>
    <col min="35" max="35" width="20.5546875" bestFit="1" customWidth="1"/>
    <col min="36" max="36" width="18.5546875" bestFit="1" customWidth="1"/>
    <col min="37" max="37" width="23.5546875" bestFit="1" customWidth="1"/>
    <col min="38" max="38" width="20.44140625" bestFit="1" customWidth="1"/>
    <col min="39" max="39" width="34.77734375" bestFit="1" customWidth="1"/>
    <col min="40" max="40" width="36.109375" bestFit="1" customWidth="1"/>
    <col min="41" max="41" width="24.21875" bestFit="1" customWidth="1"/>
    <col min="42" max="42" width="24.77734375" bestFit="1" customWidth="1"/>
    <col min="43" max="43" width="17.44140625" bestFit="1" customWidth="1"/>
    <col min="47" max="47" width="19.21875" bestFit="1" customWidth="1"/>
  </cols>
  <sheetData>
    <row r="1" spans="1:48" x14ac:dyDescent="0.3">
      <c r="A1" s="18"/>
      <c r="B1" s="80" t="s">
        <v>92</v>
      </c>
      <c r="C1" s="74"/>
      <c r="D1" s="18"/>
      <c r="E1" t="s">
        <v>77</v>
      </c>
      <c r="F1" s="34">
        <f>DATE('Update Menu'!E16,1,1)</f>
        <v>43831</v>
      </c>
    </row>
    <row r="2" spans="1:48" x14ac:dyDescent="0.3">
      <c r="A2" s="18"/>
      <c r="B2" s="81"/>
      <c r="C2" s="54">
        <v>19</v>
      </c>
      <c r="D2" s="54" t="e">
        <v>#N/A</v>
      </c>
      <c r="E2" t="s">
        <v>78</v>
      </c>
      <c r="F2" s="34">
        <f>DATE('Update Menu'!E16+1,1,1)</f>
        <v>44197</v>
      </c>
    </row>
    <row r="3" spans="1:48" x14ac:dyDescent="0.3">
      <c r="A3" s="18"/>
      <c r="B3" s="82" t="s">
        <v>95</v>
      </c>
      <c r="C3" s="55">
        <v>16001</v>
      </c>
      <c r="D3" s="55" t="s">
        <v>35</v>
      </c>
    </row>
    <row r="4" spans="1:48" ht="14.4" customHeight="1" x14ac:dyDescent="0.3">
      <c r="A4" s="161" t="s">
        <v>92</v>
      </c>
      <c r="B4" s="82" t="s">
        <v>96</v>
      </c>
      <c r="C4" s="56" t="s">
        <v>93</v>
      </c>
      <c r="D4" s="56" t="s">
        <v>35</v>
      </c>
      <c r="F4" t="s">
        <v>258</v>
      </c>
      <c r="G4" t="s">
        <v>259</v>
      </c>
      <c r="H4" t="s">
        <v>260</v>
      </c>
      <c r="I4" t="s">
        <v>276</v>
      </c>
      <c r="J4" t="s">
        <v>261</v>
      </c>
      <c r="K4" t="s">
        <v>262</v>
      </c>
      <c r="L4" t="s">
        <v>277</v>
      </c>
      <c r="M4" t="s">
        <v>278</v>
      </c>
      <c r="N4" t="s">
        <v>279</v>
      </c>
      <c r="O4" t="s">
        <v>280</v>
      </c>
      <c r="P4" t="s">
        <v>281</v>
      </c>
      <c r="Q4" t="s">
        <v>263</v>
      </c>
      <c r="R4" t="s">
        <v>282</v>
      </c>
      <c r="S4" t="s">
        <v>283</v>
      </c>
      <c r="T4" t="s">
        <v>284</v>
      </c>
      <c r="U4" t="s">
        <v>285</v>
      </c>
      <c r="V4" t="s">
        <v>286</v>
      </c>
      <c r="W4" t="s">
        <v>287</v>
      </c>
      <c r="X4" t="s">
        <v>288</v>
      </c>
      <c r="Y4" t="s">
        <v>264</v>
      </c>
      <c r="Z4" t="s">
        <v>265</v>
      </c>
      <c r="AA4" t="s">
        <v>266</v>
      </c>
      <c r="AB4" t="s">
        <v>267</v>
      </c>
      <c r="AC4" t="s">
        <v>268</v>
      </c>
      <c r="AD4" t="s">
        <v>269</v>
      </c>
      <c r="AE4" t="s">
        <v>270</v>
      </c>
      <c r="AF4" t="s">
        <v>271</v>
      </c>
      <c r="AG4" t="s">
        <v>289</v>
      </c>
      <c r="AH4" t="s">
        <v>272</v>
      </c>
      <c r="AI4" t="s">
        <v>273</v>
      </c>
      <c r="AJ4" t="s">
        <v>274</v>
      </c>
      <c r="AK4" t="s">
        <v>275</v>
      </c>
      <c r="AL4" t="s">
        <v>290</v>
      </c>
      <c r="AM4" t="s">
        <v>291</v>
      </c>
      <c r="AN4" t="s">
        <v>292</v>
      </c>
      <c r="AO4" t="s">
        <v>293</v>
      </c>
      <c r="AP4" t="s">
        <v>294</v>
      </c>
      <c r="AQ4" t="s">
        <v>295</v>
      </c>
      <c r="AR4" t="s">
        <v>296</v>
      </c>
      <c r="AS4" t="s">
        <v>297</v>
      </c>
      <c r="AT4" t="s">
        <v>298</v>
      </c>
      <c r="AU4" t="s">
        <v>368</v>
      </c>
      <c r="AV4" t="s">
        <v>370</v>
      </c>
    </row>
    <row r="5" spans="1:48" x14ac:dyDescent="0.3">
      <c r="A5" s="161"/>
      <c r="B5" s="82" t="s">
        <v>97</v>
      </c>
      <c r="C5" s="55" t="s">
        <v>94</v>
      </c>
      <c r="D5" s="55" t="s">
        <v>35</v>
      </c>
      <c r="F5" t="s">
        <v>311</v>
      </c>
      <c r="G5" t="s">
        <v>312</v>
      </c>
      <c r="H5" t="s">
        <v>313</v>
      </c>
      <c r="I5" t="s">
        <v>314</v>
      </c>
      <c r="J5" t="s">
        <v>315</v>
      </c>
      <c r="K5" t="s">
        <v>316</v>
      </c>
      <c r="L5" t="s">
        <v>317</v>
      </c>
      <c r="M5" t="s">
        <v>318</v>
      </c>
      <c r="N5" t="s">
        <v>319</v>
      </c>
      <c r="O5" t="s">
        <v>320</v>
      </c>
      <c r="P5" t="s">
        <v>321</v>
      </c>
      <c r="Q5" t="s">
        <v>322</v>
      </c>
      <c r="R5" t="s">
        <v>323</v>
      </c>
      <c r="S5" t="s">
        <v>324</v>
      </c>
      <c r="T5" t="s">
        <v>325</v>
      </c>
      <c r="U5" t="s">
        <v>326</v>
      </c>
      <c r="V5" t="s">
        <v>327</v>
      </c>
      <c r="W5" t="s">
        <v>328</v>
      </c>
      <c r="X5" t="s">
        <v>329</v>
      </c>
      <c r="Y5" t="s">
        <v>330</v>
      </c>
      <c r="Z5" t="s">
        <v>331</v>
      </c>
      <c r="AA5" t="s">
        <v>332</v>
      </c>
      <c r="AB5" t="s">
        <v>333</v>
      </c>
      <c r="AC5" t="s">
        <v>334</v>
      </c>
      <c r="AD5" t="s">
        <v>335</v>
      </c>
      <c r="AE5" t="s">
        <v>336</v>
      </c>
      <c r="AF5" t="s">
        <v>337</v>
      </c>
      <c r="AG5" t="s">
        <v>338</v>
      </c>
      <c r="AH5" t="s">
        <v>339</v>
      </c>
      <c r="AI5" t="s">
        <v>340</v>
      </c>
      <c r="AJ5" t="s">
        <v>341</v>
      </c>
      <c r="AK5" t="s">
        <v>342</v>
      </c>
      <c r="AL5" t="s">
        <v>343</v>
      </c>
      <c r="AM5" t="s">
        <v>344</v>
      </c>
      <c r="AN5" t="s">
        <v>345</v>
      </c>
      <c r="AO5" t="s">
        <v>346</v>
      </c>
      <c r="AP5" t="s">
        <v>347</v>
      </c>
      <c r="AQ5" t="s">
        <v>348</v>
      </c>
      <c r="AR5" t="s">
        <v>349</v>
      </c>
      <c r="AS5" t="s">
        <v>350</v>
      </c>
      <c r="AT5" t="s">
        <v>351</v>
      </c>
      <c r="AU5" t="s">
        <v>369</v>
      </c>
      <c r="AV5" t="s">
        <v>371</v>
      </c>
    </row>
    <row r="6" spans="1:48" x14ac:dyDescent="0.3">
      <c r="A6" s="161"/>
      <c r="B6" s="82" t="s">
        <v>98</v>
      </c>
      <c r="C6" s="57">
        <v>23200</v>
      </c>
      <c r="D6" s="57">
        <v>0</v>
      </c>
      <c r="F6" t="s">
        <v>90</v>
      </c>
      <c r="G6" t="s">
        <v>352</v>
      </c>
      <c r="H6" t="s">
        <v>352</v>
      </c>
      <c r="I6" t="s">
        <v>352</v>
      </c>
      <c r="J6" t="s">
        <v>352</v>
      </c>
      <c r="K6" t="s">
        <v>353</v>
      </c>
      <c r="L6" t="s">
        <v>354</v>
      </c>
      <c r="M6" t="s">
        <v>352</v>
      </c>
      <c r="N6" t="s">
        <v>352</v>
      </c>
      <c r="O6" t="s">
        <v>352</v>
      </c>
      <c r="P6" t="s">
        <v>352</v>
      </c>
      <c r="Q6" t="s">
        <v>355</v>
      </c>
      <c r="R6" t="s">
        <v>355</v>
      </c>
      <c r="S6" t="s">
        <v>356</v>
      </c>
      <c r="T6" t="s">
        <v>357</v>
      </c>
      <c r="U6" t="s">
        <v>357</v>
      </c>
      <c r="V6" t="s">
        <v>357</v>
      </c>
      <c r="W6" t="s">
        <v>357</v>
      </c>
      <c r="X6" t="s">
        <v>357</v>
      </c>
      <c r="Y6" t="s">
        <v>358</v>
      </c>
      <c r="Z6" t="s">
        <v>359</v>
      </c>
      <c r="AA6" t="s">
        <v>360</v>
      </c>
      <c r="AB6" t="s">
        <v>0</v>
      </c>
      <c r="AC6" t="s">
        <v>0</v>
      </c>
      <c r="AD6" t="s">
        <v>0</v>
      </c>
      <c r="AE6" t="s">
        <v>0</v>
      </c>
      <c r="AF6" t="s">
        <v>0</v>
      </c>
      <c r="AG6" t="s">
        <v>90</v>
      </c>
      <c r="AH6" t="s">
        <v>361</v>
      </c>
      <c r="AI6" t="s">
        <v>362</v>
      </c>
      <c r="AJ6" t="s">
        <v>352</v>
      </c>
      <c r="AK6" t="s">
        <v>0</v>
      </c>
      <c r="AL6" t="s">
        <v>358</v>
      </c>
      <c r="AM6" t="s">
        <v>363</v>
      </c>
      <c r="AN6" t="s">
        <v>364</v>
      </c>
      <c r="AO6" t="s">
        <v>364</v>
      </c>
      <c r="AP6" t="s">
        <v>364</v>
      </c>
      <c r="AQ6" t="s">
        <v>364</v>
      </c>
      <c r="AR6" t="s">
        <v>364</v>
      </c>
      <c r="AS6" t="s">
        <v>365</v>
      </c>
      <c r="AT6" t="s">
        <v>366</v>
      </c>
      <c r="AU6" t="s">
        <v>357</v>
      </c>
      <c r="AV6" t="s">
        <v>360</v>
      </c>
    </row>
    <row r="7" spans="1:48" x14ac:dyDescent="0.3">
      <c r="A7" s="161"/>
      <c r="B7" s="82" t="s">
        <v>99</v>
      </c>
      <c r="C7" s="58">
        <v>83.6</v>
      </c>
      <c r="D7" s="58" t="s">
        <v>35</v>
      </c>
      <c r="E7" s="34">
        <f>F1</f>
        <v>43831</v>
      </c>
      <c r="F7">
        <f>IFERROR(IF(INDEX('Exclusion Vectors'!$D:$D,MATCH('Table 2 Data'!$E7,'Exclusion Vectors'!$B:$B,0))=0,"",INDEX('Data Pull'!$A:$BC,MATCH('Table 2 Data'!$E7,'Data Pull'!$C:$C,0),MATCH('Table 2 Data'!F$4,'Data Pull'!$4:$4,0))),"")</f>
        <v>19499.612819380025</v>
      </c>
      <c r="G7">
        <f>IFERROR(IF(INDEX('Exclusion Vectors'!$D:$D,MATCH('Table 2 Data'!$E7,'Exclusion Vectors'!$B:$B,0))=0,"",INDEX('Data Pull'!$A:$BC,MATCH('Table 2 Data'!$E7,'Data Pull'!$C:$C,0),MATCH('Table 2 Data'!G$4,'Data Pull'!$4:$4,0))),"")</f>
        <v>179.82026966351003</v>
      </c>
      <c r="H7">
        <f>IFERROR(IF(INDEX('Exclusion Vectors'!$D:$D,MATCH('Table 2 Data'!$E7,'Exclusion Vectors'!$B:$B,0))=0,"",INDEX('Data Pull'!$A:$BC,MATCH('Table 2 Data'!$E7,'Data Pull'!$C:$C,0),MATCH('Table 2 Data'!H$4,'Data Pull'!$4:$4,0))),"")</f>
        <v>642.20624813783922</v>
      </c>
      <c r="I7" t="str">
        <f>IFERROR(IF(INDEX('Exclusion Vectors'!$D:$D,MATCH('Table 2 Data'!$E7,'Exclusion Vectors'!$B:$B,0))=0,"",INDEX('Data Pull'!$A:$BC,MATCH('Table 2 Data'!$E7,'Data Pull'!$C:$C,0),MATCH('Table 2 Data'!I$4,'Data Pull'!$4:$4,0))),"")</f>
        <v>[-11059] No Good Data For Calculation</v>
      </c>
      <c r="J7">
        <f>IFERROR(IF(INDEX('Exclusion Vectors'!$D:$D,MATCH('Table 2 Data'!$E7,'Exclusion Vectors'!$B:$B,0))=0,"",INDEX('Data Pull'!$A:$BC,MATCH('Table 2 Data'!$E7,'Data Pull'!$C:$C,0),MATCH('Table 2 Data'!J$4,'Data Pull'!$4:$4,0))),"")</f>
        <v>1343.7493635759242</v>
      </c>
      <c r="K7">
        <f>IFERROR(IF(INDEX('Exclusion Vectors'!$D:$D,MATCH('Table 2 Data'!$E7,'Exclusion Vectors'!$B:$B,0))=0,"",INDEX('Data Pull'!$A:$BC,MATCH('Table 2 Data'!$E7,'Data Pull'!$C:$C,0),MATCH('Table 2 Data'!K$4,'Data Pull'!$4:$4,0))),"")</f>
        <v>723.07183061361638</v>
      </c>
      <c r="L7">
        <f>IFERROR(IF(INDEX('Exclusion Vectors'!$D:$D,MATCH('Table 2 Data'!$E7,'Exclusion Vectors'!$B:$B,0))=0,"",INDEX('Data Pull'!$A:$BC,MATCH('Table 2 Data'!$E7,'Data Pull'!$C:$C,0),MATCH('Table 2 Data'!L$4,'Data Pull'!$4:$4,0))),"")</f>
        <v>4.0122862757035751</v>
      </c>
      <c r="M7">
        <f>IFERROR(IF(INDEX('Exclusion Vectors'!$D:$D,MATCH('Table 2 Data'!$E7,'Exclusion Vectors'!$B:$B,0))=0,"",INDEX('Data Pull'!$A:$BC,MATCH('Table 2 Data'!$E7,'Data Pull'!$C:$C,0),MATCH('Table 2 Data'!M$4,'Data Pull'!$4:$4,0))),"")</f>
        <v>269.35611157198292</v>
      </c>
      <c r="N7">
        <f>IFERROR(IF(INDEX('Exclusion Vectors'!$D:$D,MATCH('Table 2 Data'!$E7,'Exclusion Vectors'!$B:$B,0))=0,"",INDEX('Data Pull'!$A:$BC,MATCH('Table 2 Data'!$E7,'Data Pull'!$C:$C,0),MATCH('Table 2 Data'!N$4,'Data Pull'!$4:$4,0))),"")</f>
        <v>326.11726024949746</v>
      </c>
      <c r="O7">
        <f>IFERROR(IF(INDEX('Exclusion Vectors'!$D:$D,MATCH('Table 2 Data'!$E7,'Exclusion Vectors'!$B:$B,0))=0,"",INDEX('Data Pull'!$A:$BC,MATCH('Table 2 Data'!$E7,'Data Pull'!$C:$C,0),MATCH('Table 2 Data'!O$4,'Data Pull'!$4:$4,0))),"")</f>
        <v>346.30023332128064</v>
      </c>
      <c r="P7">
        <f>IFERROR(IF(INDEX('Exclusion Vectors'!$D:$D,MATCH('Table 2 Data'!$E7,'Exclusion Vectors'!$B:$B,0))=0,"",INDEX('Data Pull'!$A:$BC,MATCH('Table 2 Data'!$E7,'Data Pull'!$C:$C,0),MATCH('Table 2 Data'!P$4,'Data Pull'!$4:$4,0))),"")</f>
        <v>1350.9466708138814</v>
      </c>
      <c r="Q7">
        <f>IFERROR(IF(INDEX('Exclusion Vectors'!$D:$D,MATCH('Table 2 Data'!$E7,'Exclusion Vectors'!$B:$B,0))=0,"",INDEX('Data Pull'!$A:$BC,MATCH('Table 2 Data'!$E7,'Data Pull'!$C:$C,0),MATCH('Table 2 Data'!Q$4,'Data Pull'!$4:$4,0))),"")</f>
        <v>23.623480822082549</v>
      </c>
      <c r="R7">
        <f>IFERROR(IF(INDEX('Exclusion Vectors'!$D:$D,MATCH('Table 2 Data'!$E7,'Exclusion Vectors'!$B:$B,0))=0,"",INDEX('Data Pull'!$A:$BC,MATCH('Table 2 Data'!$E7,'Data Pull'!$C:$C,0),MATCH('Table 2 Data'!R$4,'Data Pull'!$4:$4,0))),"")</f>
        <v>17.435871161078083</v>
      </c>
      <c r="S7">
        <f>IFERROR(IF(INDEX('Exclusion Vectors'!$D:$D,MATCH('Table 2 Data'!$E7,'Exclusion Vectors'!$B:$B,0))=0,"",INDEX('Data Pull'!$A:$BC,MATCH('Table 2 Data'!$E7,'Data Pull'!$C:$C,0),MATCH('Table 2 Data'!S$4,'Data Pull'!$4:$4,0))),"")</f>
        <v>5.9741691650854811</v>
      </c>
      <c r="T7">
        <f>IFERROR(IF(INDEX('Exclusion Vectors'!$D:$D,MATCH('Table 2 Data'!$E7,'Exclusion Vectors'!$B:$B,0))=0,"",INDEX('Data Pull'!$A:$BC,MATCH('Table 2 Data'!$E7,'Data Pull'!$C:$C,0),MATCH('Table 2 Data'!T$4,'Data Pull'!$4:$4,0))),"")</f>
        <v>1058.7653428218655</v>
      </c>
      <c r="U7">
        <f>IFERROR(IF(INDEX('Exclusion Vectors'!$D:$D,MATCH('Table 2 Data'!$E7,'Exclusion Vectors'!$B:$B,0))=0,"",INDEX('Data Pull'!$A:$BC,MATCH('Table 2 Data'!$E7,'Data Pull'!$C:$C,0),MATCH('Table 2 Data'!U$4,'Data Pull'!$4:$4,0))),"")</f>
        <v>999.9637640013508</v>
      </c>
      <c r="V7">
        <f>IFERROR(IF(INDEX('Exclusion Vectors'!$D:$D,MATCH('Table 2 Data'!$E7,'Exclusion Vectors'!$B:$B,0))=0,"",INDEX('Data Pull'!$A:$BC,MATCH('Table 2 Data'!$E7,'Data Pull'!$C:$C,0),MATCH('Table 2 Data'!V$4,'Data Pull'!$4:$4,0))),"")</f>
        <v>5000.0279049434348</v>
      </c>
      <c r="W7">
        <f>IFERROR(IF(INDEX('Exclusion Vectors'!$D:$D,MATCH('Table 2 Data'!$E7,'Exclusion Vectors'!$B:$B,0))=0,"",INDEX('Data Pull'!$A:$BC,MATCH('Table 2 Data'!$E7,'Data Pull'!$C:$C,0),MATCH('Table 2 Data'!W$4,'Data Pull'!$4:$4,0))),"")</f>
        <v>2798.7284186400416</v>
      </c>
      <c r="X7">
        <f>IFERROR(IF(INDEX('Exclusion Vectors'!$D:$D,MATCH('Table 2 Data'!$E7,'Exclusion Vectors'!$B:$B,0))=0,"",INDEX('Data Pull'!$A:$BC,MATCH('Table 2 Data'!$E7,'Data Pull'!$C:$C,0),MATCH('Table 2 Data'!X$4,'Data Pull'!$4:$4,0))),"")</f>
        <v>200.04545756763795</v>
      </c>
      <c r="Y7">
        <f>IFERROR(IF(INDEX('Exclusion Vectors'!$D:$D,MATCH('Table 2 Data'!$E7,'Exclusion Vectors'!$B:$B,0))=0,"",INDEX('Data Pull'!$A:$BC,MATCH('Table 2 Data'!$E7,'Data Pull'!$C:$C,0),MATCH('Table 2 Data'!Y$4,'Data Pull'!$4:$4,0))),"")</f>
        <v>23.399999618530273</v>
      </c>
      <c r="Z7">
        <f>IFERROR(IF(INDEX('Exclusion Vectors'!$D:$D,MATCH('Table 2 Data'!$E7,'Exclusion Vectors'!$B:$B,0))=0,"",INDEX('Data Pull'!$A:$BC,MATCH('Table 2 Data'!$E7,'Data Pull'!$C:$C,0),MATCH('Table 2 Data'!Z$4,'Data Pull'!$4:$4,0))),"")</f>
        <v>0.95787501335144043</v>
      </c>
      <c r="AA7">
        <f>IFERROR(IF(INDEX('Exclusion Vectors'!$D:$D,MATCH('Table 2 Data'!$E7,'Exclusion Vectors'!$B:$B,0))=0,"",INDEX('Data Pull'!$A:$BC,MATCH('Table 2 Data'!$E7,'Data Pull'!$C:$C,0),MATCH('Table 2 Data'!AA$4,'Data Pull'!$4:$4,0))),"")</f>
        <v>1.5149999856948853</v>
      </c>
      <c r="AB7" t="str">
        <f>IFERROR(IF(INDEX('Exclusion Vectors'!$D:$D,MATCH('Table 2 Data'!$E7,'Exclusion Vectors'!$B:$B,0))=0,"",INDEX('Data Pull'!$A:$BC,MATCH('Table 2 Data'!$E7,'Data Pull'!$C:$C,0),MATCH('Table 2 Data'!AB$4,'Data Pull'!$4:$4,0))),"")</f>
        <v>[-11059] No Good Data For Calculation</v>
      </c>
      <c r="AC7" t="str">
        <f>IFERROR(IF(INDEX('Exclusion Vectors'!$D:$D,MATCH('Table 2 Data'!$E7,'Exclusion Vectors'!$B:$B,0))=0,"",INDEX('Data Pull'!$A:$BC,MATCH('Table 2 Data'!$E7,'Data Pull'!$C:$C,0),MATCH('Table 2 Data'!AC$4,'Data Pull'!$4:$4,0))),"")</f>
        <v>[-11059] No Good Data For Calculation</v>
      </c>
      <c r="AD7" t="str">
        <f>IFERROR(IF(INDEX('Exclusion Vectors'!$D:$D,MATCH('Table 2 Data'!$E7,'Exclusion Vectors'!$B:$B,0))=0,"",INDEX('Data Pull'!$A:$BC,MATCH('Table 2 Data'!$E7,'Data Pull'!$C:$C,0),MATCH('Table 2 Data'!AD$4,'Data Pull'!$4:$4,0))),"")</f>
        <v>[-11059] No Good Data For Calculation</v>
      </c>
      <c r="AE7" t="str">
        <f>IFERROR(IF(INDEX('Exclusion Vectors'!$D:$D,MATCH('Table 2 Data'!$E7,'Exclusion Vectors'!$B:$B,0))=0,"",INDEX('Data Pull'!$A:$BC,MATCH('Table 2 Data'!$E7,'Data Pull'!$C:$C,0),MATCH('Table 2 Data'!AE$4,'Data Pull'!$4:$4,0))),"")</f>
        <v>[-11059] No Good Data For Calculation</v>
      </c>
      <c r="AF7" t="str">
        <f>IFERROR(IF(INDEX('Exclusion Vectors'!$D:$D,MATCH('Table 2 Data'!$E7,'Exclusion Vectors'!$B:$B,0))=0,"",INDEX('Data Pull'!$A:$BC,MATCH('Table 2 Data'!$E7,'Data Pull'!$C:$C,0),MATCH('Table 2 Data'!AF$4,'Data Pull'!$4:$4,0))),"")</f>
        <v>[-11059] No Good Data For Calculation</v>
      </c>
      <c r="AG7">
        <f>IFERROR(IF(INDEX('Exclusion Vectors'!$D:$D,MATCH('Table 2 Data'!$E7,'Exclusion Vectors'!$B:$B,0))=0,"",INDEX('Data Pull'!$A:$BC,MATCH('Table 2 Data'!$E7,'Data Pull'!$C:$C,0),MATCH('Table 2 Data'!AG$4,'Data Pull'!$4:$4,0))),"")</f>
        <v>12638.334642753609</v>
      </c>
      <c r="AH7">
        <f>IFERROR(IF(INDEX('Exclusion Vectors'!$D:$D,MATCH('Table 2 Data'!$E7,'Exclusion Vectors'!$B:$B,0))=0,"",INDEX('Data Pull'!$A:$BC,MATCH('Table 2 Data'!$E7,'Data Pull'!$C:$C,0),MATCH('Table 2 Data'!AH$4,'Data Pull'!$4:$4,0))),"")</f>
        <v>90.950002670288086</v>
      </c>
      <c r="AI7">
        <f>IFERROR(IF(INDEX('Exclusion Vectors'!$D:$D,MATCH('Table 2 Data'!$E7,'Exclusion Vectors'!$B:$B,0))=0,"",INDEX('Data Pull'!$A:$BC,MATCH('Table 2 Data'!$E7,'Data Pull'!$C:$C,0),MATCH('Table 2 Data'!AI$4,'Data Pull'!$4:$4,0))),"")</f>
        <v>8.0900001525878906</v>
      </c>
      <c r="AJ7">
        <f>IFERROR(IF(INDEX('Exclusion Vectors'!$D:$D,MATCH('Table 2 Data'!$E7,'Exclusion Vectors'!$B:$B,0))=0,"",INDEX('Data Pull'!$A:$BC,MATCH('Table 2 Data'!$E7,'Data Pull'!$C:$C,0),MATCH('Table 2 Data'!AJ$4,'Data Pull'!$4:$4,0))),"")</f>
        <v>360.02499389648438</v>
      </c>
      <c r="AK7" t="str">
        <f>IFERROR(IF(INDEX('Exclusion Vectors'!$D:$D,MATCH('Table 2 Data'!$E7,'Exclusion Vectors'!$B:$B,0))=0,"",INDEX('Data Pull'!$A:$BC,MATCH('Table 2 Data'!$E7,'Data Pull'!$C:$C,0),MATCH('Table 2 Data'!AK$4,'Data Pull'!$4:$4,0))),"")</f>
        <v>[-11059] No Good Data For Calculation</v>
      </c>
      <c r="AL7">
        <f>IFERROR(IF(INDEX('Exclusion Vectors'!$D:$D,MATCH('Table 2 Data'!$E7,'Exclusion Vectors'!$B:$B,0))=0,"",INDEX('Data Pull'!$A:$BC,MATCH('Table 2 Data'!$E7,'Data Pull'!$C:$C,0),MATCH('Table 2 Data'!AL$4,'Data Pull'!$4:$4,0))),"")</f>
        <v>2</v>
      </c>
      <c r="AM7">
        <f>IFERROR(IF(INDEX('Exclusion Vectors'!$D:$D,MATCH('Table 2 Data'!$E7,'Exclusion Vectors'!$B:$B,0))=0,"",INDEX('Data Pull'!$A:$BC,MATCH('Table 2 Data'!$E7,'Data Pull'!$C:$C,0),MATCH('Table 2 Data'!AM$4,'Data Pull'!$4:$4,0))),"")</f>
        <v>6500</v>
      </c>
      <c r="AN7">
        <f>IFERROR(IF(INDEX('Exclusion Vectors'!$D:$D,MATCH('Table 2 Data'!$E7,'Exclusion Vectors'!$B:$B,0))=0,"",INDEX('Data Pull'!$A:$BC,MATCH('Table 2 Data'!$E7,'Data Pull'!$C:$C,0),MATCH('Table 2 Data'!AN$4,'Data Pull'!$4:$4,0))),"")</f>
        <v>78.56142108628687</v>
      </c>
      <c r="AO7">
        <f>IFERROR(IF(INDEX('Exclusion Vectors'!$D:$D,MATCH('Table 2 Data'!$E7,'Exclusion Vectors'!$B:$B,0))=0,"",INDEX('Data Pull'!$A:$BC,MATCH('Table 2 Data'!$E7,'Data Pull'!$C:$C,0),MATCH('Table 2 Data'!AO$4,'Data Pull'!$4:$4,0))),"")</f>
        <v>0.97095617491743325</v>
      </c>
      <c r="AP7">
        <f>IFERROR(IF(INDEX('Exclusion Vectors'!$D:$D,MATCH('Table 2 Data'!$E7,'Exclusion Vectors'!$B:$B,0))=0,"",INDEX('Data Pull'!$A:$BC,MATCH('Table 2 Data'!$E7,'Data Pull'!$C:$C,0),MATCH('Table 2 Data'!AP$4,'Data Pull'!$4:$4,0))),"")</f>
        <v>3.9933995989120241</v>
      </c>
      <c r="AQ7">
        <f>IFERROR(IF(INDEX('Exclusion Vectors'!$D:$D,MATCH('Table 2 Data'!$E7,'Exclusion Vectors'!$B:$B,0))=0,"",INDEX('Data Pull'!$A:$BC,MATCH('Table 2 Data'!$E7,'Data Pull'!$C:$C,0),MATCH('Table 2 Data'!AQ$4,'Data Pull'!$4:$4,0))),"")</f>
        <v>16.008487022589929</v>
      </c>
      <c r="AR7">
        <f>IFERROR(IF(INDEX('Exclusion Vectors'!$D:$D,MATCH('Table 2 Data'!$E7,'Exclusion Vectors'!$B:$B,0))=0,"",INDEX('Data Pull'!$A:$BC,MATCH('Table 2 Data'!$E7,'Data Pull'!$C:$C,0),MATCH('Table 2 Data'!AR$4,'Data Pull'!$4:$4,0))),"")</f>
        <v>4.0924730267246266E-2</v>
      </c>
      <c r="AS7">
        <f>IFERROR(IF(INDEX('Exclusion Vectors'!$D:$D,MATCH('Table 2 Data'!$E7,'Exclusion Vectors'!$B:$B,0))=0,"",INDEX('Data Pull'!$A:$BC,MATCH('Table 2 Data'!$E7,'Data Pull'!$C:$C,0),MATCH('Table 2 Data'!AS$4,'Data Pull'!$4:$4,0))),"")</f>
        <v>16.646030506082283</v>
      </c>
      <c r="AT7">
        <f>IFERROR(IF(INDEX('Exclusion Vectors'!$D:$D,MATCH('Table 2 Data'!$E7,'Exclusion Vectors'!$B:$B,0))=0,"",INDEX('Data Pull'!$A:$BC,MATCH('Table 2 Data'!$E7,'Data Pull'!$C:$C,0),MATCH('Table 2 Data'!AT$4,'Data Pull'!$4:$4,0))),"")</f>
        <v>31871.305717302064</v>
      </c>
      <c r="AU7">
        <f>IFERROR(IF(INDEX('Exclusion Vectors'!$D:$D,MATCH('Table 2 Data'!$E7,'Exclusion Vectors'!$B:$B,0))=0,"",INDEX('Data Pull'!$A:$BE,MATCH('Table 2 Data'!$E7,'Data Pull'!$C:$C,0),MATCH('Table 2 Data'!AU$4,'Data Pull'!$4:$4,0))),"")</f>
        <v>7000.0165701495534</v>
      </c>
      <c r="AV7">
        <f>IFERROR(IF(INDEX('Exclusion Vectors'!$D:$D,MATCH('Table 2 Data'!$E7,'Exclusion Vectors'!$B:$B,0))=0,"",INDEX('Data Pull'!$A:$BE,MATCH('Table 2 Data'!$E7,'Data Pull'!$C:$C,0),MATCH('Table 2 Data'!AV$4,'Data Pull'!$4:$4,0))),"")</f>
        <v>0.12062499951571226</v>
      </c>
    </row>
    <row r="8" spans="1:48" x14ac:dyDescent="0.3">
      <c r="A8" s="161"/>
      <c r="B8" s="82" t="s">
        <v>100</v>
      </c>
      <c r="C8" s="57">
        <v>19395.199999999997</v>
      </c>
      <c r="D8" s="57">
        <v>0</v>
      </c>
      <c r="E8" s="34">
        <f>IF(E7&lt;$F$2,E7+1,"")</f>
        <v>43832</v>
      </c>
      <c r="F8">
        <f>IFERROR(IF(INDEX('Exclusion Vectors'!$D:$D,MATCH('Table 2 Data'!$E8,'Exclusion Vectors'!$B:$B,0))=0,"",INDEX('Data Pull'!$A:$BC,MATCH('Table 2 Data'!$E8,'Data Pull'!$C:$C,0),MATCH('Table 2 Data'!F$4,'Data Pull'!$4:$4,0))),"")</f>
        <v>19497.8842611699</v>
      </c>
      <c r="G8">
        <f>IFERROR(IF(INDEX('Exclusion Vectors'!$D:$D,MATCH('Table 2 Data'!$E8,'Exclusion Vectors'!$B:$B,0))=0,"",INDEX('Data Pull'!$A:$BC,MATCH('Table 2 Data'!$E8,'Data Pull'!$C:$C,0),MATCH('Table 2 Data'!G$4,'Data Pull'!$4:$4,0))),"")</f>
        <v>182.18740405627375</v>
      </c>
      <c r="H8">
        <f>IFERROR(IF(INDEX('Exclusion Vectors'!$D:$D,MATCH('Table 2 Data'!$E8,'Exclusion Vectors'!$B:$B,0))=0,"",INDEX('Data Pull'!$A:$BC,MATCH('Table 2 Data'!$E8,'Data Pull'!$C:$C,0),MATCH('Table 2 Data'!H$4,'Data Pull'!$4:$4,0))),"")</f>
        <v>643.20881818021383</v>
      </c>
      <c r="I8" t="str">
        <f>IFERROR(IF(INDEX('Exclusion Vectors'!$D:$D,MATCH('Table 2 Data'!$E8,'Exclusion Vectors'!$B:$B,0))=0,"",INDEX('Data Pull'!$A:$BC,MATCH('Table 2 Data'!$E8,'Data Pull'!$C:$C,0),MATCH('Table 2 Data'!I$4,'Data Pull'!$4:$4,0))),"")</f>
        <v>[-11059] No Good Data For Calculation</v>
      </c>
      <c r="J8">
        <f>IFERROR(IF(INDEX('Exclusion Vectors'!$D:$D,MATCH('Table 2 Data'!$E8,'Exclusion Vectors'!$B:$B,0))=0,"",INDEX('Data Pull'!$A:$BC,MATCH('Table 2 Data'!$E8,'Data Pull'!$C:$C,0),MATCH('Table 2 Data'!J$4,'Data Pull'!$4:$4,0))),"")</f>
        <v>1340.0158868354854</v>
      </c>
      <c r="K8">
        <f>IFERROR(IF(INDEX('Exclusion Vectors'!$D:$D,MATCH('Table 2 Data'!$E8,'Exclusion Vectors'!$B:$B,0))=0,"",INDEX('Data Pull'!$A:$BC,MATCH('Table 2 Data'!$E8,'Data Pull'!$C:$C,0),MATCH('Table 2 Data'!K$4,'Data Pull'!$4:$4,0))),"")</f>
        <v>722.86296323509248</v>
      </c>
      <c r="L8">
        <f>IFERROR(IF(INDEX('Exclusion Vectors'!$D:$D,MATCH('Table 2 Data'!$E8,'Exclusion Vectors'!$B:$B,0))=0,"",INDEX('Data Pull'!$A:$BC,MATCH('Table 2 Data'!$E8,'Data Pull'!$C:$C,0),MATCH('Table 2 Data'!L$4,'Data Pull'!$4:$4,0))),"")</f>
        <v>3.7551888819684658</v>
      </c>
      <c r="M8">
        <f>IFERROR(IF(INDEX('Exclusion Vectors'!$D:$D,MATCH('Table 2 Data'!$E8,'Exclusion Vectors'!$B:$B,0))=0,"",INDEX('Data Pull'!$A:$BC,MATCH('Table 2 Data'!$E8,'Data Pull'!$C:$C,0),MATCH('Table 2 Data'!M$4,'Data Pull'!$4:$4,0))),"")</f>
        <v>272.188375193399</v>
      </c>
      <c r="N8">
        <f>IFERROR(IF(INDEX('Exclusion Vectors'!$D:$D,MATCH('Table 2 Data'!$E8,'Exclusion Vectors'!$B:$B,0))=0,"",INDEX('Data Pull'!$A:$BC,MATCH('Table 2 Data'!$E8,'Data Pull'!$C:$C,0),MATCH('Table 2 Data'!N$4,'Data Pull'!$4:$4,0))),"")</f>
        <v>336.95527225313361</v>
      </c>
      <c r="O8">
        <f>IFERROR(IF(INDEX('Exclusion Vectors'!$D:$D,MATCH('Table 2 Data'!$E8,'Exclusion Vectors'!$B:$B,0))=0,"",INDEX('Data Pull'!$A:$BC,MATCH('Table 2 Data'!$E8,'Data Pull'!$C:$C,0),MATCH('Table 2 Data'!O$4,'Data Pull'!$4:$4,0))),"")</f>
        <v>351.89400892241201</v>
      </c>
      <c r="P8">
        <f>IFERROR(IF(INDEX('Exclusion Vectors'!$D:$D,MATCH('Table 2 Data'!$E8,'Exclusion Vectors'!$B:$B,0))=0,"",INDEX('Data Pull'!$A:$BC,MATCH('Table 2 Data'!$E8,'Data Pull'!$C:$C,0),MATCH('Table 2 Data'!P$4,'Data Pull'!$4:$4,0))),"")</f>
        <v>1349.3893570238113</v>
      </c>
      <c r="Q8">
        <f>IFERROR(IF(INDEX('Exclusion Vectors'!$D:$D,MATCH('Table 2 Data'!$E8,'Exclusion Vectors'!$B:$B,0))=0,"",INDEX('Data Pull'!$A:$BC,MATCH('Table 2 Data'!$E8,'Data Pull'!$C:$C,0),MATCH('Table 2 Data'!Q$4,'Data Pull'!$4:$4,0))),"")</f>
        <v>23.551063069505322</v>
      </c>
      <c r="R8">
        <f>IFERROR(IF(INDEX('Exclusion Vectors'!$D:$D,MATCH('Table 2 Data'!$E8,'Exclusion Vectors'!$B:$B,0))=0,"",INDEX('Data Pull'!$A:$BC,MATCH('Table 2 Data'!$E8,'Data Pull'!$C:$C,0),MATCH('Table 2 Data'!R$4,'Data Pull'!$4:$4,0))),"")</f>
        <v>17.375735302309732</v>
      </c>
      <c r="S8">
        <f>IFERROR(IF(INDEX('Exclusion Vectors'!$D:$D,MATCH('Table 2 Data'!$E8,'Exclusion Vectors'!$B:$B,0))=0,"",INDEX('Data Pull'!$A:$BC,MATCH('Table 2 Data'!$E8,'Data Pull'!$C:$C,0),MATCH('Table 2 Data'!S$4,'Data Pull'!$4:$4,0))),"")</f>
        <v>5.7853495065086395</v>
      </c>
      <c r="T8">
        <f>IFERROR(IF(INDEX('Exclusion Vectors'!$D:$D,MATCH('Table 2 Data'!$E8,'Exclusion Vectors'!$B:$B,0))=0,"",INDEX('Data Pull'!$A:$BC,MATCH('Table 2 Data'!$E8,'Data Pull'!$C:$C,0),MATCH('Table 2 Data'!T$4,'Data Pull'!$4:$4,0))),"")</f>
        <v>1062.3455641995963</v>
      </c>
      <c r="U8">
        <f>IFERROR(IF(INDEX('Exclusion Vectors'!$D:$D,MATCH('Table 2 Data'!$E8,'Exclusion Vectors'!$B:$B,0))=0,"",INDEX('Data Pull'!$A:$BC,MATCH('Table 2 Data'!$E8,'Data Pull'!$C:$C,0),MATCH('Table 2 Data'!U$4,'Data Pull'!$4:$4,0))),"")</f>
        <v>1000.0253754603068</v>
      </c>
      <c r="V8">
        <f>IFERROR(IF(INDEX('Exclusion Vectors'!$D:$D,MATCH('Table 2 Data'!$E8,'Exclusion Vectors'!$B:$B,0))=0,"",INDEX('Data Pull'!$A:$BC,MATCH('Table 2 Data'!$E8,'Data Pull'!$C:$C,0),MATCH('Table 2 Data'!V$4,'Data Pull'!$4:$4,0))),"")</f>
        <v>5000.0403216258719</v>
      </c>
      <c r="W8">
        <f>IFERROR(IF(INDEX('Exclusion Vectors'!$D:$D,MATCH('Table 2 Data'!$E8,'Exclusion Vectors'!$B:$B,0))=0,"",INDEX('Data Pull'!$A:$BC,MATCH('Table 2 Data'!$E8,'Data Pull'!$C:$C,0),MATCH('Table 2 Data'!W$4,'Data Pull'!$4:$4,0))),"")</f>
        <v>2800.1089519477655</v>
      </c>
      <c r="X8">
        <f>IFERROR(IF(INDEX('Exclusion Vectors'!$D:$D,MATCH('Table 2 Data'!$E8,'Exclusion Vectors'!$B:$B,0))=0,"",INDEX('Data Pull'!$A:$BC,MATCH('Table 2 Data'!$E8,'Data Pull'!$C:$C,0),MATCH('Table 2 Data'!X$4,'Data Pull'!$4:$4,0))),"")</f>
        <v>200.17750972109152</v>
      </c>
      <c r="Y8">
        <f>IFERROR(IF(INDEX('Exclusion Vectors'!$D:$D,MATCH('Table 2 Data'!$E8,'Exclusion Vectors'!$B:$B,0))=0,"",INDEX('Data Pull'!$A:$BC,MATCH('Table 2 Data'!$E8,'Data Pull'!$C:$C,0),MATCH('Table 2 Data'!Y$4,'Data Pull'!$4:$4,0))),"")</f>
        <v>23.399999618530273</v>
      </c>
      <c r="Z8">
        <f>IFERROR(IF(INDEX('Exclusion Vectors'!$D:$D,MATCH('Table 2 Data'!$E8,'Exclusion Vectors'!$B:$B,0))=0,"",INDEX('Data Pull'!$A:$BC,MATCH('Table 2 Data'!$E8,'Data Pull'!$C:$C,0),MATCH('Table 2 Data'!Z$4,'Data Pull'!$4:$4,0))),"")</f>
        <v>0.95390002429485321</v>
      </c>
      <c r="AA8">
        <f>IFERROR(IF(INDEX('Exclusion Vectors'!$D:$D,MATCH('Table 2 Data'!$E8,'Exclusion Vectors'!$B:$B,0))=0,"",INDEX('Data Pull'!$A:$BC,MATCH('Table 2 Data'!$E8,'Data Pull'!$C:$C,0),MATCH('Table 2 Data'!AA$4,'Data Pull'!$4:$4,0))),"")</f>
        <v>1.370000034570694</v>
      </c>
      <c r="AB8" t="str">
        <f>IFERROR(IF(INDEX('Exclusion Vectors'!$D:$D,MATCH('Table 2 Data'!$E8,'Exclusion Vectors'!$B:$B,0))=0,"",INDEX('Data Pull'!$A:$BC,MATCH('Table 2 Data'!$E8,'Data Pull'!$C:$C,0),MATCH('Table 2 Data'!AB$4,'Data Pull'!$4:$4,0))),"")</f>
        <v>[-11059] No Good Data For Calculation</v>
      </c>
      <c r="AC8" t="str">
        <f>IFERROR(IF(INDEX('Exclusion Vectors'!$D:$D,MATCH('Table 2 Data'!$E8,'Exclusion Vectors'!$B:$B,0))=0,"",INDEX('Data Pull'!$A:$BC,MATCH('Table 2 Data'!$E8,'Data Pull'!$C:$C,0),MATCH('Table 2 Data'!AC$4,'Data Pull'!$4:$4,0))),"")</f>
        <v>[-11059] No Good Data For Calculation</v>
      </c>
      <c r="AD8" t="str">
        <f>IFERROR(IF(INDEX('Exclusion Vectors'!$D:$D,MATCH('Table 2 Data'!$E8,'Exclusion Vectors'!$B:$B,0))=0,"",INDEX('Data Pull'!$A:$BC,MATCH('Table 2 Data'!$E8,'Data Pull'!$C:$C,0),MATCH('Table 2 Data'!AD$4,'Data Pull'!$4:$4,0))),"")</f>
        <v>[-11059] No Good Data For Calculation</v>
      </c>
      <c r="AE8" t="str">
        <f>IFERROR(IF(INDEX('Exclusion Vectors'!$D:$D,MATCH('Table 2 Data'!$E8,'Exclusion Vectors'!$B:$B,0))=0,"",INDEX('Data Pull'!$A:$BC,MATCH('Table 2 Data'!$E8,'Data Pull'!$C:$C,0),MATCH('Table 2 Data'!AE$4,'Data Pull'!$4:$4,0))),"")</f>
        <v>[-11059] No Good Data For Calculation</v>
      </c>
      <c r="AF8" t="str">
        <f>IFERROR(IF(INDEX('Exclusion Vectors'!$D:$D,MATCH('Table 2 Data'!$E8,'Exclusion Vectors'!$B:$B,0))=0,"",INDEX('Data Pull'!$A:$BC,MATCH('Table 2 Data'!$E8,'Data Pull'!$C:$C,0),MATCH('Table 2 Data'!AF$4,'Data Pull'!$4:$4,0))),"")</f>
        <v>[-11059] No Good Data For Calculation</v>
      </c>
      <c r="AG8">
        <f>IFERROR(IF(INDEX('Exclusion Vectors'!$D:$D,MATCH('Table 2 Data'!$E8,'Exclusion Vectors'!$B:$B,0))=0,"",INDEX('Data Pull'!$A:$BC,MATCH('Table 2 Data'!$E8,'Data Pull'!$C:$C,0),MATCH('Table 2 Data'!AG$4,'Data Pull'!$4:$4,0))),"")</f>
        <v>12828.088499854221</v>
      </c>
      <c r="AH8">
        <f>IFERROR(IF(INDEX('Exclusion Vectors'!$D:$D,MATCH('Table 2 Data'!$E8,'Exclusion Vectors'!$B:$B,0))=0,"",INDEX('Data Pull'!$A:$BC,MATCH('Table 2 Data'!$E8,'Data Pull'!$C:$C,0),MATCH('Table 2 Data'!AH$4,'Data Pull'!$4:$4,0))),"")</f>
        <v>90.649999618530273</v>
      </c>
      <c r="AI8">
        <f>IFERROR(IF(INDEX('Exclusion Vectors'!$D:$D,MATCH('Table 2 Data'!$E8,'Exclusion Vectors'!$B:$B,0))=0,"",INDEX('Data Pull'!$A:$BC,MATCH('Table 2 Data'!$E8,'Data Pull'!$C:$C,0),MATCH('Table 2 Data'!AI$4,'Data Pull'!$4:$4,0))),"")</f>
        <v>8.1949996948242188</v>
      </c>
      <c r="AJ8">
        <f>IFERROR(IF(INDEX('Exclusion Vectors'!$D:$D,MATCH('Table 2 Data'!$E8,'Exclusion Vectors'!$B:$B,0))=0,"",INDEX('Data Pull'!$A:$BC,MATCH('Table 2 Data'!$E8,'Data Pull'!$C:$C,0),MATCH('Table 2 Data'!AJ$4,'Data Pull'!$4:$4,0))),"")</f>
        <v>362.12500762939453</v>
      </c>
      <c r="AK8" t="str">
        <f>IFERROR(IF(INDEX('Exclusion Vectors'!$D:$D,MATCH('Table 2 Data'!$E8,'Exclusion Vectors'!$B:$B,0))=0,"",INDEX('Data Pull'!$A:$BC,MATCH('Table 2 Data'!$E8,'Data Pull'!$C:$C,0),MATCH('Table 2 Data'!AK$4,'Data Pull'!$4:$4,0))),"")</f>
        <v>[-11059] No Good Data For Calculation</v>
      </c>
      <c r="AL8">
        <f>IFERROR(IF(INDEX('Exclusion Vectors'!$D:$D,MATCH('Table 2 Data'!$E8,'Exclusion Vectors'!$B:$B,0))=0,"",INDEX('Data Pull'!$A:$BC,MATCH('Table 2 Data'!$E8,'Data Pull'!$C:$C,0),MATCH('Table 2 Data'!AL$4,'Data Pull'!$4:$4,0))),"")</f>
        <v>2</v>
      </c>
      <c r="AM8">
        <f>IFERROR(IF(INDEX('Exclusion Vectors'!$D:$D,MATCH('Table 2 Data'!$E8,'Exclusion Vectors'!$B:$B,0))=0,"",INDEX('Data Pull'!$A:$BC,MATCH('Table 2 Data'!$E8,'Data Pull'!$C:$C,0),MATCH('Table 2 Data'!AM$4,'Data Pull'!$4:$4,0))),"")</f>
        <v>6500</v>
      </c>
      <c r="AN8">
        <f>IFERROR(IF(INDEX('Exclusion Vectors'!$D:$D,MATCH('Table 2 Data'!$E8,'Exclusion Vectors'!$B:$B,0))=0,"",INDEX('Data Pull'!$A:$BC,MATCH('Table 2 Data'!$E8,'Data Pull'!$C:$C,0),MATCH('Table 2 Data'!AN$4,'Data Pull'!$4:$4,0))),"")</f>
        <v>79.061487785675325</v>
      </c>
      <c r="AO8">
        <f>IFERROR(IF(INDEX('Exclusion Vectors'!$D:$D,MATCH('Table 2 Data'!$E8,'Exclusion Vectors'!$B:$B,0))=0,"",INDEX('Data Pull'!$A:$BC,MATCH('Table 2 Data'!$E8,'Data Pull'!$C:$C,0),MATCH('Table 2 Data'!AO$4,'Data Pull'!$4:$4,0))),"")</f>
        <v>0.94249886047964926</v>
      </c>
      <c r="AP8">
        <f>IFERROR(IF(INDEX('Exclusion Vectors'!$D:$D,MATCH('Table 2 Data'!$E8,'Exclusion Vectors'!$B:$B,0))=0,"",INDEX('Data Pull'!$A:$BC,MATCH('Table 2 Data'!$E8,'Data Pull'!$C:$C,0),MATCH('Table 2 Data'!AP$4,'Data Pull'!$4:$4,0))),"")</f>
        <v>4.1130068598743614</v>
      </c>
      <c r="AQ8">
        <f>IFERROR(IF(INDEX('Exclusion Vectors'!$D:$D,MATCH('Table 2 Data'!$E8,'Exclusion Vectors'!$B:$B,0))=0,"",INDEX('Data Pull'!$A:$BC,MATCH('Table 2 Data'!$E8,'Data Pull'!$C:$C,0),MATCH('Table 2 Data'!AQ$4,'Data Pull'!$4:$4,0))),"")</f>
        <v>15.427467108062046</v>
      </c>
      <c r="AR8">
        <f>IFERROR(IF(INDEX('Exclusion Vectors'!$D:$D,MATCH('Table 2 Data'!$E8,'Exclusion Vectors'!$B:$B,0))=0,"",INDEX('Data Pull'!$A:$BC,MATCH('Table 2 Data'!$E8,'Data Pull'!$C:$C,0),MATCH('Table 2 Data'!AR$4,'Data Pull'!$4:$4,0))),"")</f>
        <v>4.1241289620925617E-2</v>
      </c>
      <c r="AS8">
        <f>IFERROR(IF(INDEX('Exclusion Vectors'!$D:$D,MATCH('Table 2 Data'!$E8,'Exclusion Vectors'!$B:$B,0))=0,"",INDEX('Data Pull'!$A:$BC,MATCH('Table 2 Data'!$E8,'Data Pull'!$C:$C,0),MATCH('Table 2 Data'!AS$4,'Data Pull'!$4:$4,0))),"")</f>
        <v>11.35629126492312</v>
      </c>
      <c r="AT8">
        <f>IFERROR(IF(INDEX('Exclusion Vectors'!$D:$D,MATCH('Table 2 Data'!$E8,'Exclusion Vectors'!$B:$B,0))=0,"",INDEX('Data Pull'!$A:$BC,MATCH('Table 2 Data'!$E8,'Data Pull'!$C:$C,0),MATCH('Table 2 Data'!AT$4,'Data Pull'!$4:$4,0))),"")</f>
        <v>32018.920887339882</v>
      </c>
      <c r="AU8">
        <f>IFERROR(IF(INDEX('Exclusion Vectors'!$D:$D,MATCH('Table 2 Data'!$E8,'Exclusion Vectors'!$B:$B,0))=0,"",INDEX('Data Pull'!$A:$BE,MATCH('Table 2 Data'!$E8,'Data Pull'!$C:$C,0),MATCH('Table 2 Data'!AU$4,'Data Pull'!$4:$4,0))),"")</f>
        <v>6999.6663680745341</v>
      </c>
      <c r="AV8">
        <f>IFERROR(IF(INDEX('Exclusion Vectors'!$D:$D,MATCH('Table 2 Data'!$E8,'Exclusion Vectors'!$B:$B,0))=0,"",INDEX('Data Pull'!$A:$BE,MATCH('Table 2 Data'!$E8,'Data Pull'!$C:$C,0),MATCH('Table 2 Data'!AV$4,'Data Pull'!$4:$4,0))),"")</f>
        <v>0.12048333541800578</v>
      </c>
    </row>
    <row r="9" spans="1:48" x14ac:dyDescent="0.3">
      <c r="A9" s="161"/>
      <c r="B9" s="84" t="s">
        <v>101</v>
      </c>
      <c r="C9" s="18"/>
      <c r="D9" s="18"/>
      <c r="E9" s="34">
        <f t="shared" ref="E9:E36" si="0">IF(E8&lt;$F$2,E8+1,"")</f>
        <v>43833</v>
      </c>
      <c r="F9">
        <f>IFERROR(IF(INDEX('Exclusion Vectors'!$D:$D,MATCH('Table 2 Data'!$E9,'Exclusion Vectors'!$B:$B,0))=0,"",INDEX('Data Pull'!$A:$BC,MATCH('Table 2 Data'!$E9,'Data Pull'!$C:$C,0),MATCH('Table 2 Data'!F$4,'Data Pull'!$4:$4,0))),"")</f>
        <v>19499.714214457799</v>
      </c>
      <c r="G9">
        <f>IFERROR(IF(INDEX('Exclusion Vectors'!$D:$D,MATCH('Table 2 Data'!$E9,'Exclusion Vectors'!$B:$B,0))=0,"",INDEX('Data Pull'!$A:$BC,MATCH('Table 2 Data'!$E9,'Data Pull'!$C:$C,0),MATCH('Table 2 Data'!G$4,'Data Pull'!$4:$4,0))),"")</f>
        <v>183.41878416800219</v>
      </c>
      <c r="H9">
        <f>IFERROR(IF(INDEX('Exclusion Vectors'!$D:$D,MATCH('Table 2 Data'!$E9,'Exclusion Vectors'!$B:$B,0))=0,"",INDEX('Data Pull'!$A:$BC,MATCH('Table 2 Data'!$E9,'Data Pull'!$C:$C,0),MATCH('Table 2 Data'!H$4,'Data Pull'!$4:$4,0))),"")</f>
        <v>642.4740582333452</v>
      </c>
      <c r="I9" t="str">
        <f>IFERROR(IF(INDEX('Exclusion Vectors'!$D:$D,MATCH('Table 2 Data'!$E9,'Exclusion Vectors'!$B:$B,0))=0,"",INDEX('Data Pull'!$A:$BC,MATCH('Table 2 Data'!$E9,'Data Pull'!$C:$C,0),MATCH('Table 2 Data'!I$4,'Data Pull'!$4:$4,0))),"")</f>
        <v>[-11059] No Good Data For Calculation</v>
      </c>
      <c r="J9">
        <f>IFERROR(IF(INDEX('Exclusion Vectors'!$D:$D,MATCH('Table 2 Data'!$E9,'Exclusion Vectors'!$B:$B,0))=0,"",INDEX('Data Pull'!$A:$BC,MATCH('Table 2 Data'!$E9,'Data Pull'!$C:$C,0),MATCH('Table 2 Data'!J$4,'Data Pull'!$4:$4,0))),"")</f>
        <v>1340.6385623607932</v>
      </c>
      <c r="K9">
        <f>IFERROR(IF(INDEX('Exclusion Vectors'!$D:$D,MATCH('Table 2 Data'!$E9,'Exclusion Vectors'!$B:$B,0))=0,"",INDEX('Data Pull'!$A:$BC,MATCH('Table 2 Data'!$E9,'Data Pull'!$C:$C,0),MATCH('Table 2 Data'!K$4,'Data Pull'!$4:$4,0))),"")</f>
        <v>724.93845414575662</v>
      </c>
      <c r="L9">
        <f>IFERROR(IF(INDEX('Exclusion Vectors'!$D:$D,MATCH('Table 2 Data'!$E9,'Exclusion Vectors'!$B:$B,0))=0,"",INDEX('Data Pull'!$A:$BC,MATCH('Table 2 Data'!$E9,'Data Pull'!$C:$C,0),MATCH('Table 2 Data'!L$4,'Data Pull'!$4:$4,0))),"")</f>
        <v>3.8051815039033392</v>
      </c>
      <c r="M9">
        <f>IFERROR(IF(INDEX('Exclusion Vectors'!$D:$D,MATCH('Table 2 Data'!$E9,'Exclusion Vectors'!$B:$B,0))=0,"",INDEX('Data Pull'!$A:$BC,MATCH('Table 2 Data'!$E9,'Data Pull'!$C:$C,0),MATCH('Table 2 Data'!M$4,'Data Pull'!$4:$4,0))),"")</f>
        <v>259.80452710946429</v>
      </c>
      <c r="N9">
        <f>IFERROR(IF(INDEX('Exclusion Vectors'!$D:$D,MATCH('Table 2 Data'!$E9,'Exclusion Vectors'!$B:$B,0))=0,"",INDEX('Data Pull'!$A:$BC,MATCH('Table 2 Data'!$E9,'Data Pull'!$C:$C,0),MATCH('Table 2 Data'!N$4,'Data Pull'!$4:$4,0))),"")</f>
        <v>334.05165211664831</v>
      </c>
      <c r="O9">
        <f>IFERROR(IF(INDEX('Exclusion Vectors'!$D:$D,MATCH('Table 2 Data'!$E9,'Exclusion Vectors'!$B:$B,0))=0,"",INDEX('Data Pull'!$A:$BC,MATCH('Table 2 Data'!$E9,'Data Pull'!$C:$C,0),MATCH('Table 2 Data'!O$4,'Data Pull'!$4:$4,0))),"")</f>
        <v>356.36798704619548</v>
      </c>
      <c r="P9">
        <f>IFERROR(IF(INDEX('Exclusion Vectors'!$D:$D,MATCH('Table 2 Data'!$E9,'Exclusion Vectors'!$B:$B,0))=0,"",INDEX('Data Pull'!$A:$BC,MATCH('Table 2 Data'!$E9,'Data Pull'!$C:$C,0),MATCH('Table 2 Data'!P$4,'Data Pull'!$4:$4,0))),"")</f>
        <v>1348.1860558440726</v>
      </c>
      <c r="Q9">
        <f>IFERROR(IF(INDEX('Exclusion Vectors'!$D:$D,MATCH('Table 2 Data'!$E9,'Exclusion Vectors'!$B:$B,0))=0,"",INDEX('Data Pull'!$A:$BC,MATCH('Table 2 Data'!$E9,'Data Pull'!$C:$C,0),MATCH('Table 2 Data'!Q$4,'Data Pull'!$4:$4,0))),"")</f>
        <v>23.565833362316081</v>
      </c>
      <c r="R9">
        <f>IFERROR(IF(INDEX('Exclusion Vectors'!$D:$D,MATCH('Table 2 Data'!$E9,'Exclusion Vectors'!$B:$B,0))=0,"",INDEX('Data Pull'!$A:$BC,MATCH('Table 2 Data'!$E9,'Data Pull'!$C:$C,0),MATCH('Table 2 Data'!R$4,'Data Pull'!$4:$4,0))),"")</f>
        <v>17.394502531220638</v>
      </c>
      <c r="S9">
        <f>IFERROR(IF(INDEX('Exclusion Vectors'!$D:$D,MATCH('Table 2 Data'!$E9,'Exclusion Vectors'!$B:$B,0))=0,"",INDEX('Data Pull'!$A:$BC,MATCH('Table 2 Data'!$E9,'Data Pull'!$C:$C,0),MATCH('Table 2 Data'!S$4,'Data Pull'!$4:$4,0))),"")</f>
        <v>5.7654726252744695</v>
      </c>
      <c r="T9">
        <f>IFERROR(IF(INDEX('Exclusion Vectors'!$D:$D,MATCH('Table 2 Data'!$E9,'Exclusion Vectors'!$B:$B,0))=0,"",INDEX('Data Pull'!$A:$BC,MATCH('Table 2 Data'!$E9,'Data Pull'!$C:$C,0),MATCH('Table 2 Data'!T$4,'Data Pull'!$4:$4,0))),"")</f>
        <v>1061.1021457713275</v>
      </c>
      <c r="U9">
        <f>IFERROR(IF(INDEX('Exclusion Vectors'!$D:$D,MATCH('Table 2 Data'!$E9,'Exclusion Vectors'!$B:$B,0))=0,"",INDEX('Data Pull'!$A:$BC,MATCH('Table 2 Data'!$E9,'Data Pull'!$C:$C,0),MATCH('Table 2 Data'!U$4,'Data Pull'!$4:$4,0))),"")</f>
        <v>1000.0098103009733</v>
      </c>
      <c r="V9">
        <f>IFERROR(IF(INDEX('Exclusion Vectors'!$D:$D,MATCH('Table 2 Data'!$E9,'Exclusion Vectors'!$B:$B,0))=0,"",INDEX('Data Pull'!$A:$BC,MATCH('Table 2 Data'!$E9,'Data Pull'!$C:$C,0),MATCH('Table 2 Data'!V$4,'Data Pull'!$4:$4,0))),"")</f>
        <v>4999.9241990065902</v>
      </c>
      <c r="W9">
        <f>IFERROR(IF(INDEX('Exclusion Vectors'!$D:$D,MATCH('Table 2 Data'!$E9,'Exclusion Vectors'!$B:$B,0))=0,"",INDEX('Data Pull'!$A:$BC,MATCH('Table 2 Data'!$E9,'Data Pull'!$C:$C,0),MATCH('Table 2 Data'!W$4,'Data Pull'!$4:$4,0))),"")</f>
        <v>2799.5490027086516</v>
      </c>
      <c r="X9">
        <f>IFERROR(IF(INDEX('Exclusion Vectors'!$D:$D,MATCH('Table 2 Data'!$E9,'Exclusion Vectors'!$B:$B,0))=0,"",INDEX('Data Pull'!$A:$BC,MATCH('Table 2 Data'!$E9,'Data Pull'!$C:$C,0),MATCH('Table 2 Data'!X$4,'Data Pull'!$4:$4,0))),"")</f>
        <v>200.58659560491219</v>
      </c>
      <c r="Y9">
        <f>IFERROR(IF(INDEX('Exclusion Vectors'!$D:$D,MATCH('Table 2 Data'!$E9,'Exclusion Vectors'!$B:$B,0))=0,"",INDEX('Data Pull'!$A:$BC,MATCH('Table 2 Data'!$E9,'Data Pull'!$C:$C,0),MATCH('Table 2 Data'!Y$4,'Data Pull'!$4:$4,0))),"")</f>
        <v>23.699999332427979</v>
      </c>
      <c r="Z9">
        <f>IFERROR(IF(INDEX('Exclusion Vectors'!$D:$D,MATCH('Table 2 Data'!$E9,'Exclusion Vectors'!$B:$B,0))=0,"",INDEX('Data Pull'!$A:$BC,MATCH('Table 2 Data'!$E9,'Data Pull'!$C:$C,0),MATCH('Table 2 Data'!Z$4,'Data Pull'!$4:$4,0))),"")</f>
        <v>0.94932501018047333</v>
      </c>
      <c r="AA9">
        <f>IFERROR(IF(INDEX('Exclusion Vectors'!$D:$D,MATCH('Table 2 Data'!$E9,'Exclusion Vectors'!$B:$B,0))=0,"",INDEX('Data Pull'!$A:$BC,MATCH('Table 2 Data'!$E9,'Data Pull'!$C:$C,0),MATCH('Table 2 Data'!AA$4,'Data Pull'!$4:$4,0))),"")</f>
        <v>1.3799999952316284</v>
      </c>
      <c r="AB9" t="str">
        <f>IFERROR(IF(INDEX('Exclusion Vectors'!$D:$D,MATCH('Table 2 Data'!$E9,'Exclusion Vectors'!$B:$B,0))=0,"",INDEX('Data Pull'!$A:$BC,MATCH('Table 2 Data'!$E9,'Data Pull'!$C:$C,0),MATCH('Table 2 Data'!AB$4,'Data Pull'!$4:$4,0))),"")</f>
        <v>[-11059] No Good Data For Calculation</v>
      </c>
      <c r="AC9" t="str">
        <f>IFERROR(IF(INDEX('Exclusion Vectors'!$D:$D,MATCH('Table 2 Data'!$E9,'Exclusion Vectors'!$B:$B,0))=0,"",INDEX('Data Pull'!$A:$BC,MATCH('Table 2 Data'!$E9,'Data Pull'!$C:$C,0),MATCH('Table 2 Data'!AC$4,'Data Pull'!$4:$4,0))),"")</f>
        <v>[-11059] No Good Data For Calculation</v>
      </c>
      <c r="AD9" t="str">
        <f>IFERROR(IF(INDEX('Exclusion Vectors'!$D:$D,MATCH('Table 2 Data'!$E9,'Exclusion Vectors'!$B:$B,0))=0,"",INDEX('Data Pull'!$A:$BC,MATCH('Table 2 Data'!$E9,'Data Pull'!$C:$C,0),MATCH('Table 2 Data'!AD$4,'Data Pull'!$4:$4,0))),"")</f>
        <v>[-11059] No Good Data For Calculation</v>
      </c>
      <c r="AE9" t="str">
        <f>IFERROR(IF(INDEX('Exclusion Vectors'!$D:$D,MATCH('Table 2 Data'!$E9,'Exclusion Vectors'!$B:$B,0))=0,"",INDEX('Data Pull'!$A:$BC,MATCH('Table 2 Data'!$E9,'Data Pull'!$C:$C,0),MATCH('Table 2 Data'!AE$4,'Data Pull'!$4:$4,0))),"")</f>
        <v>[-11059] No Good Data For Calculation</v>
      </c>
      <c r="AF9" t="str">
        <f>IFERROR(IF(INDEX('Exclusion Vectors'!$D:$D,MATCH('Table 2 Data'!$E9,'Exclusion Vectors'!$B:$B,0))=0,"",INDEX('Data Pull'!$A:$BC,MATCH('Table 2 Data'!$E9,'Data Pull'!$C:$C,0),MATCH('Table 2 Data'!AF$4,'Data Pull'!$4:$4,0))),"")</f>
        <v>[-11059] No Good Data For Calculation</v>
      </c>
      <c r="AG9">
        <f>IFERROR(IF(INDEX('Exclusion Vectors'!$D:$D,MATCH('Table 2 Data'!$E9,'Exclusion Vectors'!$B:$B,0))=0,"",INDEX('Data Pull'!$A:$BC,MATCH('Table 2 Data'!$E9,'Data Pull'!$C:$C,0),MATCH('Table 2 Data'!AG$4,'Data Pull'!$4:$4,0))),"")</f>
        <v>12708.415790482468</v>
      </c>
      <c r="AH9">
        <f>IFERROR(IF(INDEX('Exclusion Vectors'!$D:$D,MATCH('Table 2 Data'!$E9,'Exclusion Vectors'!$B:$B,0))=0,"",INDEX('Data Pull'!$A:$BC,MATCH('Table 2 Data'!$E9,'Data Pull'!$C:$C,0),MATCH('Table 2 Data'!AH$4,'Data Pull'!$4:$4,0))),"")</f>
        <v>90.599998474121094</v>
      </c>
      <c r="AI9">
        <f>IFERROR(IF(INDEX('Exclusion Vectors'!$D:$D,MATCH('Table 2 Data'!$E9,'Exclusion Vectors'!$B:$B,0))=0,"",INDEX('Data Pull'!$A:$BC,MATCH('Table 2 Data'!$E9,'Data Pull'!$C:$C,0),MATCH('Table 2 Data'!AI$4,'Data Pull'!$4:$4,0))),"")</f>
        <v>8.3574995994567871</v>
      </c>
      <c r="AJ9">
        <f>IFERROR(IF(INDEX('Exclusion Vectors'!$D:$D,MATCH('Table 2 Data'!$E9,'Exclusion Vectors'!$B:$B,0))=0,"",INDEX('Data Pull'!$A:$BC,MATCH('Table 2 Data'!$E9,'Data Pull'!$C:$C,0),MATCH('Table 2 Data'!AJ$4,'Data Pull'!$4:$4,0))),"")</f>
        <v>365.02499389648438</v>
      </c>
      <c r="AK9" t="str">
        <f>IFERROR(IF(INDEX('Exclusion Vectors'!$D:$D,MATCH('Table 2 Data'!$E9,'Exclusion Vectors'!$B:$B,0))=0,"",INDEX('Data Pull'!$A:$BC,MATCH('Table 2 Data'!$E9,'Data Pull'!$C:$C,0),MATCH('Table 2 Data'!AK$4,'Data Pull'!$4:$4,0))),"")</f>
        <v>[-11059] No Good Data For Calculation</v>
      </c>
      <c r="AL9">
        <f>IFERROR(IF(INDEX('Exclusion Vectors'!$D:$D,MATCH('Table 2 Data'!$E9,'Exclusion Vectors'!$B:$B,0))=0,"",INDEX('Data Pull'!$A:$BC,MATCH('Table 2 Data'!$E9,'Data Pull'!$C:$C,0),MATCH('Table 2 Data'!AL$4,'Data Pull'!$4:$4,0))),"")</f>
        <v>2</v>
      </c>
      <c r="AM9">
        <f>IFERROR(IF(INDEX('Exclusion Vectors'!$D:$D,MATCH('Table 2 Data'!$E9,'Exclusion Vectors'!$B:$B,0))=0,"",INDEX('Data Pull'!$A:$BC,MATCH('Table 2 Data'!$E9,'Data Pull'!$C:$C,0),MATCH('Table 2 Data'!AM$4,'Data Pull'!$4:$4,0))),"")</f>
        <v>6500</v>
      </c>
      <c r="AN9">
        <f>IFERROR(IF(INDEX('Exclusion Vectors'!$D:$D,MATCH('Table 2 Data'!$E9,'Exclusion Vectors'!$B:$B,0))=0,"",INDEX('Data Pull'!$A:$BC,MATCH('Table 2 Data'!$E9,'Data Pull'!$C:$C,0),MATCH('Table 2 Data'!AN$4,'Data Pull'!$4:$4,0))),"")</f>
        <v>79.034409334267806</v>
      </c>
      <c r="AO9">
        <f>IFERROR(IF(INDEX('Exclusion Vectors'!$D:$D,MATCH('Table 2 Data'!$E9,'Exclusion Vectors'!$B:$B,0))=0,"",INDEX('Data Pull'!$A:$BC,MATCH('Table 2 Data'!$E9,'Data Pull'!$C:$C,0),MATCH('Table 2 Data'!AO$4,'Data Pull'!$4:$4,0))),"")</f>
        <v>0.94587191743735732</v>
      </c>
      <c r="AP9">
        <f>IFERROR(IF(INDEX('Exclusion Vectors'!$D:$D,MATCH('Table 2 Data'!$E9,'Exclusion Vectors'!$B:$B,0))=0,"",INDEX('Data Pull'!$A:$BC,MATCH('Table 2 Data'!$E9,'Data Pull'!$C:$C,0),MATCH('Table 2 Data'!AP$4,'Data Pull'!$4:$4,0))),"")</f>
        <v>4.0791253624598998</v>
      </c>
      <c r="AQ9">
        <f>IFERROR(IF(INDEX('Exclusion Vectors'!$D:$D,MATCH('Table 2 Data'!$E9,'Exclusion Vectors'!$B:$B,0))=0,"",INDEX('Data Pull'!$A:$BC,MATCH('Table 2 Data'!$E9,'Data Pull'!$C:$C,0),MATCH('Table 2 Data'!AQ$4,'Data Pull'!$4:$4,0))),"")</f>
        <v>15.487758704132391</v>
      </c>
      <c r="AR9">
        <f>IFERROR(IF(INDEX('Exclusion Vectors'!$D:$D,MATCH('Table 2 Data'!$E9,'Exclusion Vectors'!$B:$B,0))=0,"",INDEX('Data Pull'!$A:$BC,MATCH('Table 2 Data'!$E9,'Data Pull'!$C:$C,0),MATCH('Table 2 Data'!AR$4,'Data Pull'!$4:$4,0))),"")</f>
        <v>4.2458367519420552E-2</v>
      </c>
      <c r="AS9">
        <f>IFERROR(IF(INDEX('Exclusion Vectors'!$D:$D,MATCH('Table 2 Data'!$E9,'Exclusion Vectors'!$B:$B,0))=0,"",INDEX('Data Pull'!$A:$BC,MATCH('Table 2 Data'!$E9,'Data Pull'!$C:$C,0),MATCH('Table 2 Data'!AS$4,'Data Pull'!$4:$4,0))),"")</f>
        <v>6.5102267853391025</v>
      </c>
      <c r="AT9">
        <f>IFERROR(IF(INDEX('Exclusion Vectors'!$D:$D,MATCH('Table 2 Data'!$E9,'Exclusion Vectors'!$B:$B,0))=0,"",INDEX('Data Pull'!$A:$BC,MATCH('Table 2 Data'!$E9,'Data Pull'!$C:$C,0),MATCH('Table 2 Data'!AT$4,'Data Pull'!$4:$4,0))),"")</f>
        <v>31684.622210151851</v>
      </c>
      <c r="AU9">
        <f>IFERROR(IF(INDEX('Exclusion Vectors'!$D:$D,MATCH('Table 2 Data'!$E9,'Exclusion Vectors'!$B:$B,0))=0,"",INDEX('Data Pull'!$A:$BE,MATCH('Table 2 Data'!$E9,'Data Pull'!$C:$C,0),MATCH('Table 2 Data'!AU$4,'Data Pull'!$4:$4,0))),"")</f>
        <v>7000.0484008527519</v>
      </c>
      <c r="AV9">
        <f>IFERROR(IF(INDEX('Exclusion Vectors'!$D:$D,MATCH('Table 2 Data'!$E9,'Exclusion Vectors'!$B:$B,0))=0,"",INDEX('Data Pull'!$A:$BE,MATCH('Table 2 Data'!$E9,'Data Pull'!$C:$C,0),MATCH('Table 2 Data'!AV$4,'Data Pull'!$4:$4,0))),"")</f>
        <v>0.12024166683355968</v>
      </c>
    </row>
    <row r="10" spans="1:48" x14ac:dyDescent="0.3">
      <c r="A10" s="161"/>
      <c r="B10" s="59" t="s">
        <v>102</v>
      </c>
      <c r="C10" s="85">
        <f>AVERAGE(G7:G373)</f>
        <v>180.77232923891489</v>
      </c>
      <c r="D10" s="85"/>
      <c r="E10" s="34">
        <f t="shared" si="0"/>
        <v>43834</v>
      </c>
      <c r="F10">
        <f>IFERROR(IF(INDEX('Exclusion Vectors'!$D:$D,MATCH('Table 2 Data'!$E10,'Exclusion Vectors'!$B:$B,0))=0,"",INDEX('Data Pull'!$A:$BC,MATCH('Table 2 Data'!$E10,'Data Pull'!$C:$C,0),MATCH('Table 2 Data'!F$4,'Data Pull'!$4:$4,0))),"")</f>
        <v>19499.387779712593</v>
      </c>
      <c r="G10">
        <f>IFERROR(IF(INDEX('Exclusion Vectors'!$D:$D,MATCH('Table 2 Data'!$E10,'Exclusion Vectors'!$B:$B,0))=0,"",INDEX('Data Pull'!$A:$BC,MATCH('Table 2 Data'!$E10,'Data Pull'!$C:$C,0),MATCH('Table 2 Data'!G$4,'Data Pull'!$4:$4,0))),"")</f>
        <v>184.16958897445934</v>
      </c>
      <c r="H10">
        <f>IFERROR(IF(INDEX('Exclusion Vectors'!$D:$D,MATCH('Table 2 Data'!$E10,'Exclusion Vectors'!$B:$B,0))=0,"",INDEX('Data Pull'!$A:$BC,MATCH('Table 2 Data'!$E10,'Data Pull'!$C:$C,0),MATCH('Table 2 Data'!H$4,'Data Pull'!$4:$4,0))),"")</f>
        <v>644.86222367961352</v>
      </c>
      <c r="I10" t="str">
        <f>IFERROR(IF(INDEX('Exclusion Vectors'!$D:$D,MATCH('Table 2 Data'!$E10,'Exclusion Vectors'!$B:$B,0))=0,"",INDEX('Data Pull'!$A:$BC,MATCH('Table 2 Data'!$E10,'Data Pull'!$C:$C,0),MATCH('Table 2 Data'!I$4,'Data Pull'!$4:$4,0))),"")</f>
        <v>[-11059] No Good Data For Calculation</v>
      </c>
      <c r="J10">
        <f>IFERROR(IF(INDEX('Exclusion Vectors'!$D:$D,MATCH('Table 2 Data'!$E10,'Exclusion Vectors'!$B:$B,0))=0,"",INDEX('Data Pull'!$A:$BC,MATCH('Table 2 Data'!$E10,'Data Pull'!$C:$C,0),MATCH('Table 2 Data'!J$4,'Data Pull'!$4:$4,0))),"")</f>
        <v>1340.0075787548699</v>
      </c>
      <c r="K10">
        <f>IFERROR(IF(INDEX('Exclusion Vectors'!$D:$D,MATCH('Table 2 Data'!$E10,'Exclusion Vectors'!$B:$B,0))=0,"",INDEX('Data Pull'!$A:$BC,MATCH('Table 2 Data'!$E10,'Data Pull'!$C:$C,0),MATCH('Table 2 Data'!K$4,'Data Pull'!$4:$4,0))),"")</f>
        <v>726.55835220072993</v>
      </c>
      <c r="L10">
        <f>IFERROR(IF(INDEX('Exclusion Vectors'!$D:$D,MATCH('Table 2 Data'!$E10,'Exclusion Vectors'!$B:$B,0))=0,"",INDEX('Data Pull'!$A:$BC,MATCH('Table 2 Data'!$E10,'Data Pull'!$C:$C,0),MATCH('Table 2 Data'!L$4,'Data Pull'!$4:$4,0))),"")</f>
        <v>3.8143305085551718</v>
      </c>
      <c r="M10">
        <f>IFERROR(IF(INDEX('Exclusion Vectors'!$D:$D,MATCH('Table 2 Data'!$E10,'Exclusion Vectors'!$B:$B,0))=0,"",INDEX('Data Pull'!$A:$BC,MATCH('Table 2 Data'!$E10,'Data Pull'!$C:$C,0),MATCH('Table 2 Data'!M$4,'Data Pull'!$4:$4,0))),"")</f>
        <v>272.76446218657077</v>
      </c>
      <c r="N10">
        <f>IFERROR(IF(INDEX('Exclusion Vectors'!$D:$D,MATCH('Table 2 Data'!$E10,'Exclusion Vectors'!$B:$B,0))=0,"",INDEX('Data Pull'!$A:$BC,MATCH('Table 2 Data'!$E10,'Data Pull'!$C:$C,0),MATCH('Table 2 Data'!N$4,'Data Pull'!$4:$4,0))),"")</f>
        <v>323.95698130665829</v>
      </c>
      <c r="O10">
        <f>IFERROR(IF(INDEX('Exclusion Vectors'!$D:$D,MATCH('Table 2 Data'!$E10,'Exclusion Vectors'!$B:$B,0))=0,"",INDEX('Data Pull'!$A:$BC,MATCH('Table 2 Data'!$E10,'Data Pull'!$C:$C,0),MATCH('Table 2 Data'!O$4,'Data Pull'!$4:$4,0))),"")</f>
        <v>349.8701535367087</v>
      </c>
      <c r="P10">
        <f>IFERROR(IF(INDEX('Exclusion Vectors'!$D:$D,MATCH('Table 2 Data'!$E10,'Exclusion Vectors'!$B:$B,0))=0,"",INDEX('Data Pull'!$A:$BC,MATCH('Table 2 Data'!$E10,'Data Pull'!$C:$C,0),MATCH('Table 2 Data'!P$4,'Data Pull'!$4:$4,0))),"")</f>
        <v>1348.1146851124051</v>
      </c>
      <c r="Q10">
        <f>IFERROR(IF(INDEX('Exclusion Vectors'!$D:$D,MATCH('Table 2 Data'!$E10,'Exclusion Vectors'!$B:$B,0))=0,"",INDEX('Data Pull'!$A:$BC,MATCH('Table 2 Data'!$E10,'Data Pull'!$C:$C,0),MATCH('Table 2 Data'!Q$4,'Data Pull'!$4:$4,0))),"")</f>
        <v>23.587413862690088</v>
      </c>
      <c r="R10">
        <f>IFERROR(IF(INDEX('Exclusion Vectors'!$D:$D,MATCH('Table 2 Data'!$E10,'Exclusion Vectors'!$B:$B,0))=0,"",INDEX('Data Pull'!$A:$BC,MATCH('Table 2 Data'!$E10,'Data Pull'!$C:$C,0),MATCH('Table 2 Data'!R$4,'Data Pull'!$4:$4,0))),"")</f>
        <v>17.410352037818829</v>
      </c>
      <c r="S10">
        <f>IFERROR(IF(INDEX('Exclusion Vectors'!$D:$D,MATCH('Table 2 Data'!$E10,'Exclusion Vectors'!$B:$B,0))=0,"",INDEX('Data Pull'!$A:$BC,MATCH('Table 2 Data'!$E10,'Data Pull'!$C:$C,0),MATCH('Table 2 Data'!S$4,'Data Pull'!$4:$4,0))),"")</f>
        <v>5.8054018685656867</v>
      </c>
      <c r="T10">
        <f>IFERROR(IF(INDEX('Exclusion Vectors'!$D:$D,MATCH('Table 2 Data'!$E10,'Exclusion Vectors'!$B:$B,0))=0,"",INDEX('Data Pull'!$A:$BC,MATCH('Table 2 Data'!$E10,'Data Pull'!$C:$C,0),MATCH('Table 2 Data'!T$4,'Data Pull'!$4:$4,0))),"")</f>
        <v>1060.3785474639565</v>
      </c>
      <c r="U10">
        <f>IFERROR(IF(INDEX('Exclusion Vectors'!$D:$D,MATCH('Table 2 Data'!$E10,'Exclusion Vectors'!$B:$B,0))=0,"",INDEX('Data Pull'!$A:$BC,MATCH('Table 2 Data'!$E10,'Data Pull'!$C:$C,0),MATCH('Table 2 Data'!U$4,'Data Pull'!$4:$4,0))),"")</f>
        <v>1000.0273734341257</v>
      </c>
      <c r="V10">
        <f>IFERROR(IF(INDEX('Exclusion Vectors'!$D:$D,MATCH('Table 2 Data'!$E10,'Exclusion Vectors'!$B:$B,0))=0,"",INDEX('Data Pull'!$A:$BC,MATCH('Table 2 Data'!$E10,'Data Pull'!$C:$C,0),MATCH('Table 2 Data'!V$4,'Data Pull'!$4:$4,0))),"")</f>
        <v>5000.019323296634</v>
      </c>
      <c r="W10">
        <f>IFERROR(IF(INDEX('Exclusion Vectors'!$D:$D,MATCH('Table 2 Data'!$E10,'Exclusion Vectors'!$B:$B,0))=0,"",INDEX('Data Pull'!$A:$BC,MATCH('Table 2 Data'!$E10,'Data Pull'!$C:$C,0),MATCH('Table 2 Data'!W$4,'Data Pull'!$4:$4,0))),"")</f>
        <v>2799.6835981648333</v>
      </c>
      <c r="X10">
        <f>IFERROR(IF(INDEX('Exclusion Vectors'!$D:$D,MATCH('Table 2 Data'!$E10,'Exclusion Vectors'!$B:$B,0))=0,"",INDEX('Data Pull'!$A:$BC,MATCH('Table 2 Data'!$E10,'Data Pull'!$C:$C,0),MATCH('Table 2 Data'!X$4,'Data Pull'!$4:$4,0))),"")</f>
        <v>200.40784534538813</v>
      </c>
      <c r="Y10">
        <f>IFERROR(IF(INDEX('Exclusion Vectors'!$D:$D,MATCH('Table 2 Data'!$E10,'Exclusion Vectors'!$B:$B,0))=0,"",INDEX('Data Pull'!$A:$BC,MATCH('Table 2 Data'!$E10,'Data Pull'!$C:$C,0),MATCH('Table 2 Data'!Y$4,'Data Pull'!$4:$4,0))),"")</f>
        <v>23.799999237060547</v>
      </c>
      <c r="Z10">
        <f>IFERROR(IF(INDEX('Exclusion Vectors'!$D:$D,MATCH('Table 2 Data'!$E10,'Exclusion Vectors'!$B:$B,0))=0,"",INDEX('Data Pull'!$A:$BC,MATCH('Table 2 Data'!$E10,'Data Pull'!$C:$C,0),MATCH('Table 2 Data'!Z$4,'Data Pull'!$4:$4,0))),"")</f>
        <v>0.94282498955726624</v>
      </c>
      <c r="AA10">
        <f>IFERROR(IF(INDEX('Exclusion Vectors'!$D:$D,MATCH('Table 2 Data'!$E10,'Exclusion Vectors'!$B:$B,0))=0,"",INDEX('Data Pull'!$A:$BC,MATCH('Table 2 Data'!$E10,'Data Pull'!$C:$C,0),MATCH('Table 2 Data'!AA$4,'Data Pull'!$4:$4,0))),"")</f>
        <v>1.3700000047683716</v>
      </c>
      <c r="AB10" t="str">
        <f>IFERROR(IF(INDEX('Exclusion Vectors'!$D:$D,MATCH('Table 2 Data'!$E10,'Exclusion Vectors'!$B:$B,0))=0,"",INDEX('Data Pull'!$A:$BC,MATCH('Table 2 Data'!$E10,'Data Pull'!$C:$C,0),MATCH('Table 2 Data'!AB$4,'Data Pull'!$4:$4,0))),"")</f>
        <v>[-11059] No Good Data For Calculation</v>
      </c>
      <c r="AC10" t="str">
        <f>IFERROR(IF(INDEX('Exclusion Vectors'!$D:$D,MATCH('Table 2 Data'!$E10,'Exclusion Vectors'!$B:$B,0))=0,"",INDEX('Data Pull'!$A:$BC,MATCH('Table 2 Data'!$E10,'Data Pull'!$C:$C,0),MATCH('Table 2 Data'!AC$4,'Data Pull'!$4:$4,0))),"")</f>
        <v>[-11059] No Good Data For Calculation</v>
      </c>
      <c r="AD10" t="str">
        <f>IFERROR(IF(INDEX('Exclusion Vectors'!$D:$D,MATCH('Table 2 Data'!$E10,'Exclusion Vectors'!$B:$B,0))=0,"",INDEX('Data Pull'!$A:$BC,MATCH('Table 2 Data'!$E10,'Data Pull'!$C:$C,0),MATCH('Table 2 Data'!AD$4,'Data Pull'!$4:$4,0))),"")</f>
        <v>[-11059] No Good Data For Calculation</v>
      </c>
      <c r="AE10" t="str">
        <f>IFERROR(IF(INDEX('Exclusion Vectors'!$D:$D,MATCH('Table 2 Data'!$E10,'Exclusion Vectors'!$B:$B,0))=0,"",INDEX('Data Pull'!$A:$BC,MATCH('Table 2 Data'!$E10,'Data Pull'!$C:$C,0),MATCH('Table 2 Data'!AE$4,'Data Pull'!$4:$4,0))),"")</f>
        <v>[-11059] No Good Data For Calculation</v>
      </c>
      <c r="AF10" t="str">
        <f>IFERROR(IF(INDEX('Exclusion Vectors'!$D:$D,MATCH('Table 2 Data'!$E10,'Exclusion Vectors'!$B:$B,0))=0,"",INDEX('Data Pull'!$A:$BC,MATCH('Table 2 Data'!$E10,'Data Pull'!$C:$C,0),MATCH('Table 2 Data'!AF$4,'Data Pull'!$4:$4,0))),"")</f>
        <v>[-11059] No Good Data For Calculation</v>
      </c>
      <c r="AG10">
        <f>IFERROR(IF(INDEX('Exclusion Vectors'!$D:$D,MATCH('Table 2 Data'!$E10,'Exclusion Vectors'!$B:$B,0))=0,"",INDEX('Data Pull'!$A:$BC,MATCH('Table 2 Data'!$E10,'Data Pull'!$C:$C,0),MATCH('Table 2 Data'!AG$4,'Data Pull'!$4:$4,0))),"")</f>
        <v>12640.715532777078</v>
      </c>
      <c r="AH10">
        <f>IFERROR(IF(INDEX('Exclusion Vectors'!$D:$D,MATCH('Table 2 Data'!$E10,'Exclusion Vectors'!$B:$B,0))=0,"",INDEX('Data Pull'!$A:$BC,MATCH('Table 2 Data'!$E10,'Data Pull'!$C:$C,0),MATCH('Table 2 Data'!AH$4,'Data Pull'!$4:$4,0))),"")</f>
        <v>90.599998474121094</v>
      </c>
      <c r="AI10">
        <f>IFERROR(IF(INDEX('Exclusion Vectors'!$D:$D,MATCH('Table 2 Data'!$E10,'Exclusion Vectors'!$B:$B,0))=0,"",INDEX('Data Pull'!$A:$BC,MATCH('Table 2 Data'!$E10,'Data Pull'!$C:$C,0),MATCH('Table 2 Data'!AI$4,'Data Pull'!$4:$4,0))),"")</f>
        <v>8.3999996185302734</v>
      </c>
      <c r="AJ10">
        <f>IFERROR(IF(INDEX('Exclusion Vectors'!$D:$D,MATCH('Table 2 Data'!$E10,'Exclusion Vectors'!$B:$B,0))=0,"",INDEX('Data Pull'!$A:$BC,MATCH('Table 2 Data'!$E10,'Data Pull'!$C:$C,0),MATCH('Table 2 Data'!AJ$4,'Data Pull'!$4:$4,0))),"")</f>
        <v>364.74999237060547</v>
      </c>
      <c r="AK10" t="str">
        <f>IFERROR(IF(INDEX('Exclusion Vectors'!$D:$D,MATCH('Table 2 Data'!$E10,'Exclusion Vectors'!$B:$B,0))=0,"",INDEX('Data Pull'!$A:$BC,MATCH('Table 2 Data'!$E10,'Data Pull'!$C:$C,0),MATCH('Table 2 Data'!AK$4,'Data Pull'!$4:$4,0))),"")</f>
        <v>[-11059] No Good Data For Calculation</v>
      </c>
      <c r="AL10">
        <f>IFERROR(IF(INDEX('Exclusion Vectors'!$D:$D,MATCH('Table 2 Data'!$E10,'Exclusion Vectors'!$B:$B,0))=0,"",INDEX('Data Pull'!$A:$BC,MATCH('Table 2 Data'!$E10,'Data Pull'!$C:$C,0),MATCH('Table 2 Data'!AL$4,'Data Pull'!$4:$4,0))),"")</f>
        <v>2</v>
      </c>
      <c r="AM10">
        <f>IFERROR(IF(INDEX('Exclusion Vectors'!$D:$D,MATCH('Table 2 Data'!$E10,'Exclusion Vectors'!$B:$B,0))=0,"",INDEX('Data Pull'!$A:$BC,MATCH('Table 2 Data'!$E10,'Data Pull'!$C:$C,0),MATCH('Table 2 Data'!AM$4,'Data Pull'!$4:$4,0))),"")</f>
        <v>6500</v>
      </c>
      <c r="AN10">
        <f>IFERROR(IF(INDEX('Exclusion Vectors'!$D:$D,MATCH('Table 2 Data'!$E10,'Exclusion Vectors'!$B:$B,0))=0,"",INDEX('Data Pull'!$A:$BC,MATCH('Table 2 Data'!$E10,'Data Pull'!$C:$C,0),MATCH('Table 2 Data'!AN$4,'Data Pull'!$4:$4,0))),"")</f>
        <v>79.140810364930104</v>
      </c>
      <c r="AO10">
        <f>IFERROR(IF(INDEX('Exclusion Vectors'!$D:$D,MATCH('Table 2 Data'!$E10,'Exclusion Vectors'!$B:$B,0))=0,"",INDEX('Data Pull'!$A:$BC,MATCH('Table 2 Data'!$E10,'Data Pull'!$C:$C,0),MATCH('Table 2 Data'!AO$4,'Data Pull'!$4:$4,0))),"")</f>
        <v>0.93513972714747673</v>
      </c>
      <c r="AP10">
        <f>IFERROR(IF(INDEX('Exclusion Vectors'!$D:$D,MATCH('Table 2 Data'!$E10,'Exclusion Vectors'!$B:$B,0))=0,"",INDEX('Data Pull'!$A:$BC,MATCH('Table 2 Data'!$E10,'Data Pull'!$C:$C,0),MATCH('Table 2 Data'!AP$4,'Data Pull'!$4:$4,0))),"")</f>
        <v>4.0458704308833022</v>
      </c>
      <c r="AQ10">
        <f>IFERROR(IF(INDEX('Exclusion Vectors'!$D:$D,MATCH('Table 2 Data'!$E10,'Exclusion Vectors'!$B:$B,0))=0,"",INDEX('Data Pull'!$A:$BC,MATCH('Table 2 Data'!$E10,'Data Pull'!$C:$C,0),MATCH('Table 2 Data'!AQ$4,'Data Pull'!$4:$4,0))),"")</f>
        <v>15.417246256245422</v>
      </c>
      <c r="AR10">
        <f>IFERROR(IF(INDEX('Exclusion Vectors'!$D:$D,MATCH('Table 2 Data'!$E10,'Exclusion Vectors'!$B:$B,0))=0,"",INDEX('Data Pull'!$A:$BC,MATCH('Table 2 Data'!$E10,'Data Pull'!$C:$C,0),MATCH('Table 2 Data'!AR$4,'Data Pull'!$4:$4,0))),"")</f>
        <v>4.0621156972220324E-2</v>
      </c>
      <c r="AS10">
        <f>IFERROR(IF(INDEX('Exclusion Vectors'!$D:$D,MATCH('Table 2 Data'!$E10,'Exclusion Vectors'!$B:$B,0))=0,"",INDEX('Data Pull'!$A:$BC,MATCH('Table 2 Data'!$E10,'Data Pull'!$C:$C,0),MATCH('Table 2 Data'!AS$4,'Data Pull'!$4:$4,0))),"")</f>
        <v>5.6167279286989311</v>
      </c>
      <c r="AT10">
        <f>IFERROR(IF(INDEX('Exclusion Vectors'!$D:$D,MATCH('Table 2 Data'!$E10,'Exclusion Vectors'!$B:$B,0))=0,"",INDEX('Data Pull'!$A:$BC,MATCH('Table 2 Data'!$E10,'Data Pull'!$C:$C,0),MATCH('Table 2 Data'!AT$4,'Data Pull'!$4:$4,0))),"")</f>
        <v>31258.538195846093</v>
      </c>
      <c r="AU10">
        <f>IFERROR(IF(INDEX('Exclusion Vectors'!$D:$D,MATCH('Table 2 Data'!$E10,'Exclusion Vectors'!$B:$B,0))=0,"",INDEX('Data Pull'!$A:$BE,MATCH('Table 2 Data'!$E10,'Data Pull'!$C:$C,0),MATCH('Table 2 Data'!AU$4,'Data Pull'!$4:$4,0))),"")</f>
        <v>6999.4812032947402</v>
      </c>
      <c r="AV10">
        <f>IFERROR(IF(INDEX('Exclusion Vectors'!$D:$D,MATCH('Table 2 Data'!$E10,'Exclusion Vectors'!$B:$B,0))=0,"",INDEX('Data Pull'!$A:$BE,MATCH('Table 2 Data'!$E10,'Data Pull'!$C:$C,0),MATCH('Table 2 Data'!AV$4,'Data Pull'!$4:$4,0))),"")</f>
        <v>0.11554583534598351</v>
      </c>
    </row>
    <row r="11" spans="1:48" x14ac:dyDescent="0.3">
      <c r="A11" s="161"/>
      <c r="B11" s="59" t="s">
        <v>103</v>
      </c>
      <c r="C11" s="85">
        <f>AVERAGE(H7:H373)</f>
        <v>623.41449291551737</v>
      </c>
      <c r="D11" s="85"/>
      <c r="E11" s="34">
        <f t="shared" si="0"/>
        <v>43835</v>
      </c>
      <c r="F11">
        <f>IFERROR(IF(INDEX('Exclusion Vectors'!$D:$D,MATCH('Table 2 Data'!$E11,'Exclusion Vectors'!$B:$B,0))=0,"",INDEX('Data Pull'!$A:$BC,MATCH('Table 2 Data'!$E11,'Data Pull'!$C:$C,0),MATCH('Table 2 Data'!F$4,'Data Pull'!$4:$4,0))),"")</f>
        <v>19499.836351564707</v>
      </c>
      <c r="G11">
        <f>IFERROR(IF(INDEX('Exclusion Vectors'!$D:$D,MATCH('Table 2 Data'!$E11,'Exclusion Vectors'!$B:$B,0))=0,"",INDEX('Data Pull'!$A:$BC,MATCH('Table 2 Data'!$E11,'Data Pull'!$C:$C,0),MATCH('Table 2 Data'!G$4,'Data Pull'!$4:$4,0))),"")</f>
        <v>183.50246253867817</v>
      </c>
      <c r="H11">
        <f>IFERROR(IF(INDEX('Exclusion Vectors'!$D:$D,MATCH('Table 2 Data'!$E11,'Exclusion Vectors'!$B:$B,0))=0,"",INDEX('Data Pull'!$A:$BC,MATCH('Table 2 Data'!$E11,'Data Pull'!$C:$C,0),MATCH('Table 2 Data'!H$4,'Data Pull'!$4:$4,0))),"")</f>
        <v>644.66576406597096</v>
      </c>
      <c r="I11" t="str">
        <f>IFERROR(IF(INDEX('Exclusion Vectors'!$D:$D,MATCH('Table 2 Data'!$E11,'Exclusion Vectors'!$B:$B,0))=0,"",INDEX('Data Pull'!$A:$BC,MATCH('Table 2 Data'!$E11,'Data Pull'!$C:$C,0),MATCH('Table 2 Data'!I$4,'Data Pull'!$4:$4,0))),"")</f>
        <v>[-11059] No Good Data For Calculation</v>
      </c>
      <c r="J11">
        <f>IFERROR(IF(INDEX('Exclusion Vectors'!$D:$D,MATCH('Table 2 Data'!$E11,'Exclusion Vectors'!$B:$B,0))=0,"",INDEX('Data Pull'!$A:$BC,MATCH('Table 2 Data'!$E11,'Data Pull'!$C:$C,0),MATCH('Table 2 Data'!J$4,'Data Pull'!$4:$4,0))),"")</f>
        <v>1340.0131829052773</v>
      </c>
      <c r="K11">
        <f>IFERROR(IF(INDEX('Exclusion Vectors'!$D:$D,MATCH('Table 2 Data'!$E11,'Exclusion Vectors'!$B:$B,0))=0,"",INDEX('Data Pull'!$A:$BC,MATCH('Table 2 Data'!$E11,'Data Pull'!$C:$C,0),MATCH('Table 2 Data'!K$4,'Data Pull'!$4:$4,0))),"")</f>
        <v>725.34064068302371</v>
      </c>
      <c r="L11">
        <f>IFERROR(IF(INDEX('Exclusion Vectors'!$D:$D,MATCH('Table 2 Data'!$E11,'Exclusion Vectors'!$B:$B,0))=0,"",INDEX('Data Pull'!$A:$BC,MATCH('Table 2 Data'!$E11,'Data Pull'!$C:$C,0),MATCH('Table 2 Data'!L$4,'Data Pull'!$4:$4,0))),"")</f>
        <v>3.9229717266272859</v>
      </c>
      <c r="M11">
        <f>IFERROR(IF(INDEX('Exclusion Vectors'!$D:$D,MATCH('Table 2 Data'!$E11,'Exclusion Vectors'!$B:$B,0))=0,"",INDEX('Data Pull'!$A:$BC,MATCH('Table 2 Data'!$E11,'Data Pull'!$C:$C,0),MATCH('Table 2 Data'!M$4,'Data Pull'!$4:$4,0))),"")</f>
        <v>268.13943788313617</v>
      </c>
      <c r="N11">
        <f>IFERROR(IF(INDEX('Exclusion Vectors'!$D:$D,MATCH('Table 2 Data'!$E11,'Exclusion Vectors'!$B:$B,0))=0,"",INDEX('Data Pull'!$A:$BC,MATCH('Table 2 Data'!$E11,'Data Pull'!$C:$C,0),MATCH('Table 2 Data'!N$4,'Data Pull'!$4:$4,0))),"")</f>
        <v>334.0704743483281</v>
      </c>
      <c r="O11">
        <f>IFERROR(IF(INDEX('Exclusion Vectors'!$D:$D,MATCH('Table 2 Data'!$E11,'Exclusion Vectors'!$B:$B,0))=0,"",INDEX('Data Pull'!$A:$BC,MATCH('Table 2 Data'!$E11,'Data Pull'!$C:$C,0),MATCH('Table 2 Data'!O$4,'Data Pull'!$4:$4,0))),"")</f>
        <v>355.46686573493213</v>
      </c>
      <c r="P11">
        <f>IFERROR(IF(INDEX('Exclusion Vectors'!$D:$D,MATCH('Table 2 Data'!$E11,'Exclusion Vectors'!$B:$B,0))=0,"",INDEX('Data Pull'!$A:$BC,MATCH('Table 2 Data'!$E11,'Data Pull'!$C:$C,0),MATCH('Table 2 Data'!P$4,'Data Pull'!$4:$4,0))),"")</f>
        <v>1349.1401016341858</v>
      </c>
      <c r="Q11">
        <f>IFERROR(IF(INDEX('Exclusion Vectors'!$D:$D,MATCH('Table 2 Data'!$E11,'Exclusion Vectors'!$B:$B,0))=0,"",INDEX('Data Pull'!$A:$BC,MATCH('Table 2 Data'!$E11,'Data Pull'!$C:$C,0),MATCH('Table 2 Data'!Q$4,'Data Pull'!$4:$4,0))),"")</f>
        <v>23.552662570139798</v>
      </c>
      <c r="R11">
        <f>IFERROR(IF(INDEX('Exclusion Vectors'!$D:$D,MATCH('Table 2 Data'!$E11,'Exclusion Vectors'!$B:$B,0))=0,"",INDEX('Data Pull'!$A:$BC,MATCH('Table 2 Data'!$E11,'Data Pull'!$C:$C,0),MATCH('Table 2 Data'!R$4,'Data Pull'!$4:$4,0))),"")</f>
        <v>17.38339710610828</v>
      </c>
      <c r="S11">
        <f>IFERROR(IF(INDEX('Exclusion Vectors'!$D:$D,MATCH('Table 2 Data'!$E11,'Exclusion Vectors'!$B:$B,0))=0,"",INDEX('Data Pull'!$A:$BC,MATCH('Table 2 Data'!$E11,'Data Pull'!$C:$C,0),MATCH('Table 2 Data'!S$4,'Data Pull'!$4:$4,0))),"")</f>
        <v>5.8441851749834184</v>
      </c>
      <c r="T11">
        <f>IFERROR(IF(INDEX('Exclusion Vectors'!$D:$D,MATCH('Table 2 Data'!$E11,'Exclusion Vectors'!$B:$B,0))=0,"",INDEX('Data Pull'!$A:$BC,MATCH('Table 2 Data'!$E11,'Data Pull'!$C:$C,0),MATCH('Table 2 Data'!T$4,'Data Pull'!$4:$4,0))),"")</f>
        <v>1063.5299768944949</v>
      </c>
      <c r="U11">
        <f>IFERROR(IF(INDEX('Exclusion Vectors'!$D:$D,MATCH('Table 2 Data'!$E11,'Exclusion Vectors'!$B:$B,0))=0,"",INDEX('Data Pull'!$A:$BC,MATCH('Table 2 Data'!$E11,'Data Pull'!$C:$C,0),MATCH('Table 2 Data'!U$4,'Data Pull'!$4:$4,0))),"")</f>
        <v>1000.0951327334486</v>
      </c>
      <c r="V11">
        <f>IFERROR(IF(INDEX('Exclusion Vectors'!$D:$D,MATCH('Table 2 Data'!$E11,'Exclusion Vectors'!$B:$B,0))=0,"",INDEX('Data Pull'!$A:$BC,MATCH('Table 2 Data'!$E11,'Data Pull'!$C:$C,0),MATCH('Table 2 Data'!V$4,'Data Pull'!$4:$4,0))),"")</f>
        <v>5000.0501496035968</v>
      </c>
      <c r="W11">
        <f>IFERROR(IF(INDEX('Exclusion Vectors'!$D:$D,MATCH('Table 2 Data'!$E11,'Exclusion Vectors'!$B:$B,0))=0,"",INDEX('Data Pull'!$A:$BC,MATCH('Table 2 Data'!$E11,'Data Pull'!$C:$C,0),MATCH('Table 2 Data'!W$4,'Data Pull'!$4:$4,0))),"")</f>
        <v>2799.14977689749</v>
      </c>
      <c r="X11">
        <f>IFERROR(IF(INDEX('Exclusion Vectors'!$D:$D,MATCH('Table 2 Data'!$E11,'Exclusion Vectors'!$B:$B,0))=0,"",INDEX('Data Pull'!$A:$BC,MATCH('Table 2 Data'!$E11,'Data Pull'!$C:$C,0),MATCH('Table 2 Data'!X$4,'Data Pull'!$4:$4,0))),"")</f>
        <v>200.41653456079484</v>
      </c>
      <c r="Y11">
        <f>IFERROR(IF(INDEX('Exclusion Vectors'!$D:$D,MATCH('Table 2 Data'!$E11,'Exclusion Vectors'!$B:$B,0))=0,"",INDEX('Data Pull'!$A:$BC,MATCH('Table 2 Data'!$E11,'Data Pull'!$C:$C,0),MATCH('Table 2 Data'!Y$4,'Data Pull'!$4:$4,0))),"")</f>
        <v>23.874999523162842</v>
      </c>
      <c r="Z11">
        <f>IFERROR(IF(INDEX('Exclusion Vectors'!$D:$D,MATCH('Table 2 Data'!$E11,'Exclusion Vectors'!$B:$B,0))=0,"",INDEX('Data Pull'!$A:$BC,MATCH('Table 2 Data'!$E11,'Data Pull'!$C:$C,0),MATCH('Table 2 Data'!Z$4,'Data Pull'!$4:$4,0))),"")</f>
        <v>0.91182501614093781</v>
      </c>
      <c r="AA11">
        <f>IFERROR(IF(INDEX('Exclusion Vectors'!$D:$D,MATCH('Table 2 Data'!$E11,'Exclusion Vectors'!$B:$B,0))=0,"",INDEX('Data Pull'!$A:$BC,MATCH('Table 2 Data'!$E11,'Data Pull'!$C:$C,0),MATCH('Table 2 Data'!AA$4,'Data Pull'!$4:$4,0))),"")</f>
        <v>1.4949999749660492</v>
      </c>
      <c r="AB11" t="str">
        <f>IFERROR(IF(INDEX('Exclusion Vectors'!$D:$D,MATCH('Table 2 Data'!$E11,'Exclusion Vectors'!$B:$B,0))=0,"",INDEX('Data Pull'!$A:$BC,MATCH('Table 2 Data'!$E11,'Data Pull'!$C:$C,0),MATCH('Table 2 Data'!AB$4,'Data Pull'!$4:$4,0))),"")</f>
        <v>[-11059] No Good Data For Calculation</v>
      </c>
      <c r="AC11" t="str">
        <f>IFERROR(IF(INDEX('Exclusion Vectors'!$D:$D,MATCH('Table 2 Data'!$E11,'Exclusion Vectors'!$B:$B,0))=0,"",INDEX('Data Pull'!$A:$BC,MATCH('Table 2 Data'!$E11,'Data Pull'!$C:$C,0),MATCH('Table 2 Data'!AC$4,'Data Pull'!$4:$4,0))),"")</f>
        <v>[-11059] No Good Data For Calculation</v>
      </c>
      <c r="AD11" t="str">
        <f>IFERROR(IF(INDEX('Exclusion Vectors'!$D:$D,MATCH('Table 2 Data'!$E11,'Exclusion Vectors'!$B:$B,0))=0,"",INDEX('Data Pull'!$A:$BC,MATCH('Table 2 Data'!$E11,'Data Pull'!$C:$C,0),MATCH('Table 2 Data'!AD$4,'Data Pull'!$4:$4,0))),"")</f>
        <v>[-11059] No Good Data For Calculation</v>
      </c>
      <c r="AE11" t="str">
        <f>IFERROR(IF(INDEX('Exclusion Vectors'!$D:$D,MATCH('Table 2 Data'!$E11,'Exclusion Vectors'!$B:$B,0))=0,"",INDEX('Data Pull'!$A:$BC,MATCH('Table 2 Data'!$E11,'Data Pull'!$C:$C,0),MATCH('Table 2 Data'!AE$4,'Data Pull'!$4:$4,0))),"")</f>
        <v>[-11059] No Good Data For Calculation</v>
      </c>
      <c r="AF11" t="str">
        <f>IFERROR(IF(INDEX('Exclusion Vectors'!$D:$D,MATCH('Table 2 Data'!$E11,'Exclusion Vectors'!$B:$B,0))=0,"",INDEX('Data Pull'!$A:$BC,MATCH('Table 2 Data'!$E11,'Data Pull'!$C:$C,0),MATCH('Table 2 Data'!AF$4,'Data Pull'!$4:$4,0))),"")</f>
        <v>[-11059] No Good Data For Calculation</v>
      </c>
      <c r="AG11">
        <f>IFERROR(IF(INDEX('Exclusion Vectors'!$D:$D,MATCH('Table 2 Data'!$E11,'Exclusion Vectors'!$B:$B,0))=0,"",INDEX('Data Pull'!$A:$BC,MATCH('Table 2 Data'!$E11,'Data Pull'!$C:$C,0),MATCH('Table 2 Data'!AG$4,'Data Pull'!$4:$4,0))),"")</f>
        <v>12621.393111625946</v>
      </c>
      <c r="AH11">
        <f>IFERROR(IF(INDEX('Exclusion Vectors'!$D:$D,MATCH('Table 2 Data'!$E11,'Exclusion Vectors'!$B:$B,0))=0,"",INDEX('Data Pull'!$A:$BC,MATCH('Table 2 Data'!$E11,'Data Pull'!$C:$C,0),MATCH('Table 2 Data'!AH$4,'Data Pull'!$4:$4,0))),"")</f>
        <v>90.974998474121094</v>
      </c>
      <c r="AI11">
        <f>IFERROR(IF(INDEX('Exclusion Vectors'!$D:$D,MATCH('Table 2 Data'!$E11,'Exclusion Vectors'!$B:$B,0))=0,"",INDEX('Data Pull'!$A:$BC,MATCH('Table 2 Data'!$E11,'Data Pull'!$C:$C,0),MATCH('Table 2 Data'!AI$4,'Data Pull'!$4:$4,0))),"")</f>
        <v>8.4974997043609619</v>
      </c>
      <c r="AJ11">
        <f>IFERROR(IF(INDEX('Exclusion Vectors'!$D:$D,MATCH('Table 2 Data'!$E11,'Exclusion Vectors'!$B:$B,0))=0,"",INDEX('Data Pull'!$A:$BC,MATCH('Table 2 Data'!$E11,'Data Pull'!$C:$C,0),MATCH('Table 2 Data'!AJ$4,'Data Pull'!$4:$4,0))),"")</f>
        <v>360.05000305175781</v>
      </c>
      <c r="AK11" t="str">
        <f>IFERROR(IF(INDEX('Exclusion Vectors'!$D:$D,MATCH('Table 2 Data'!$E11,'Exclusion Vectors'!$B:$B,0))=0,"",INDEX('Data Pull'!$A:$BC,MATCH('Table 2 Data'!$E11,'Data Pull'!$C:$C,0),MATCH('Table 2 Data'!AK$4,'Data Pull'!$4:$4,0))),"")</f>
        <v>[-11059] No Good Data For Calculation</v>
      </c>
      <c r="AL11">
        <f>IFERROR(IF(INDEX('Exclusion Vectors'!$D:$D,MATCH('Table 2 Data'!$E11,'Exclusion Vectors'!$B:$B,0))=0,"",INDEX('Data Pull'!$A:$BC,MATCH('Table 2 Data'!$E11,'Data Pull'!$C:$C,0),MATCH('Table 2 Data'!AL$4,'Data Pull'!$4:$4,0))),"")</f>
        <v>2</v>
      </c>
      <c r="AM11">
        <f>IFERROR(IF(INDEX('Exclusion Vectors'!$D:$D,MATCH('Table 2 Data'!$E11,'Exclusion Vectors'!$B:$B,0))=0,"",INDEX('Data Pull'!$A:$BC,MATCH('Table 2 Data'!$E11,'Data Pull'!$C:$C,0),MATCH('Table 2 Data'!AM$4,'Data Pull'!$4:$4,0))),"")</f>
        <v>6500</v>
      </c>
      <c r="AN11">
        <f>IFERROR(IF(INDEX('Exclusion Vectors'!$D:$D,MATCH('Table 2 Data'!$E11,'Exclusion Vectors'!$B:$B,0))=0,"",INDEX('Data Pull'!$A:$BC,MATCH('Table 2 Data'!$E11,'Data Pull'!$C:$C,0),MATCH('Table 2 Data'!AN$4,'Data Pull'!$4:$4,0))),"")</f>
        <v>79.331124336417659</v>
      </c>
      <c r="AO11">
        <f>IFERROR(IF(INDEX('Exclusion Vectors'!$D:$D,MATCH('Table 2 Data'!$E11,'Exclusion Vectors'!$B:$B,0))=0,"",INDEX('Data Pull'!$A:$BC,MATCH('Table 2 Data'!$E11,'Data Pull'!$C:$C,0),MATCH('Table 2 Data'!AO$4,'Data Pull'!$4:$4,0))),"")</f>
        <v>0.92643938819358906</v>
      </c>
      <c r="AP11">
        <f>IFERROR(IF(INDEX('Exclusion Vectors'!$D:$D,MATCH('Table 2 Data'!$E11,'Exclusion Vectors'!$B:$B,0))=0,"",INDEX('Data Pull'!$A:$BC,MATCH('Table 2 Data'!$E11,'Data Pull'!$C:$C,0),MATCH('Table 2 Data'!AP$4,'Data Pull'!$4:$4,0))),"")</f>
        <v>3.9196234970380464</v>
      </c>
      <c r="AQ11">
        <f>IFERROR(IF(INDEX('Exclusion Vectors'!$D:$D,MATCH('Table 2 Data'!$E11,'Exclusion Vectors'!$B:$B,0))=0,"",INDEX('Data Pull'!$A:$BC,MATCH('Table 2 Data'!$E11,'Data Pull'!$C:$C,0),MATCH('Table 2 Data'!AQ$4,'Data Pull'!$4:$4,0))),"")</f>
        <v>15.365255230964936</v>
      </c>
      <c r="AR11">
        <f>IFERROR(IF(INDEX('Exclusion Vectors'!$D:$D,MATCH('Table 2 Data'!$E11,'Exclusion Vectors'!$B:$B,0))=0,"",INDEX('Data Pull'!$A:$BC,MATCH('Table 2 Data'!$E11,'Data Pull'!$C:$C,0),MATCH('Table 2 Data'!AR$4,'Data Pull'!$4:$4,0))),"")</f>
        <v>3.9176988269590318E-2</v>
      </c>
      <c r="AS11">
        <f>IFERROR(IF(INDEX('Exclusion Vectors'!$D:$D,MATCH('Table 2 Data'!$E11,'Exclusion Vectors'!$B:$B,0))=0,"",INDEX('Data Pull'!$A:$BC,MATCH('Table 2 Data'!$E11,'Data Pull'!$C:$C,0),MATCH('Table 2 Data'!AS$4,'Data Pull'!$4:$4,0))),"")</f>
        <v>4.8100336107134432</v>
      </c>
      <c r="AT11">
        <f>IFERROR(IF(INDEX('Exclusion Vectors'!$D:$D,MATCH('Table 2 Data'!$E11,'Exclusion Vectors'!$B:$B,0))=0,"",INDEX('Data Pull'!$A:$BC,MATCH('Table 2 Data'!$E11,'Data Pull'!$C:$C,0),MATCH('Table 2 Data'!AT$4,'Data Pull'!$4:$4,0))),"")</f>
        <v>31352.459773946845</v>
      </c>
      <c r="AU11">
        <f>IFERROR(IF(INDEX('Exclusion Vectors'!$D:$D,MATCH('Table 2 Data'!$E11,'Exclusion Vectors'!$B:$B,0))=0,"",INDEX('Data Pull'!$A:$BE,MATCH('Table 2 Data'!$E11,'Data Pull'!$C:$C,0),MATCH('Table 2 Data'!AU$4,'Data Pull'!$4:$4,0))),"")</f>
        <v>6999.4403603269157</v>
      </c>
      <c r="AV11">
        <f>IFERROR(IF(INDEX('Exclusion Vectors'!$D:$D,MATCH('Table 2 Data'!$E11,'Exclusion Vectors'!$B:$B,0))=0,"",INDEX('Data Pull'!$A:$BE,MATCH('Table 2 Data'!$E11,'Data Pull'!$C:$C,0),MATCH('Table 2 Data'!AV$4,'Data Pull'!$4:$4,0))),"")</f>
        <v>0.11854999916007121</v>
      </c>
    </row>
    <row r="12" spans="1:48" x14ac:dyDescent="0.3">
      <c r="A12" s="161"/>
      <c r="B12" s="59" t="s">
        <v>104</v>
      </c>
      <c r="C12" s="85">
        <f>AVERAGE(I7:I373)</f>
        <v>992.27673315128288</v>
      </c>
      <c r="D12" s="85"/>
      <c r="E12" s="34">
        <f t="shared" si="0"/>
        <v>43836</v>
      </c>
      <c r="F12">
        <f>IFERROR(IF(INDEX('Exclusion Vectors'!$D:$D,MATCH('Table 2 Data'!$E12,'Exclusion Vectors'!$B:$B,0))=0,"",INDEX('Data Pull'!$A:$BC,MATCH('Table 2 Data'!$E12,'Data Pull'!$C:$C,0),MATCH('Table 2 Data'!F$4,'Data Pull'!$4:$4,0))),"")</f>
        <v>19499.725554399763</v>
      </c>
      <c r="G12">
        <f>IFERROR(IF(INDEX('Exclusion Vectors'!$D:$D,MATCH('Table 2 Data'!$E12,'Exclusion Vectors'!$B:$B,0))=0,"",INDEX('Data Pull'!$A:$BC,MATCH('Table 2 Data'!$E12,'Data Pull'!$C:$C,0),MATCH('Table 2 Data'!G$4,'Data Pull'!$4:$4,0))),"")</f>
        <v>182.53269884528902</v>
      </c>
      <c r="H12">
        <f>IFERROR(IF(INDEX('Exclusion Vectors'!$D:$D,MATCH('Table 2 Data'!$E12,'Exclusion Vectors'!$B:$B,0))=0,"",INDEX('Data Pull'!$A:$BC,MATCH('Table 2 Data'!$E12,'Data Pull'!$C:$C,0),MATCH('Table 2 Data'!H$4,'Data Pull'!$4:$4,0))),"")</f>
        <v>643.70640244920082</v>
      </c>
      <c r="I12" t="str">
        <f>IFERROR(IF(INDEX('Exclusion Vectors'!$D:$D,MATCH('Table 2 Data'!$E12,'Exclusion Vectors'!$B:$B,0))=0,"",INDEX('Data Pull'!$A:$BC,MATCH('Table 2 Data'!$E12,'Data Pull'!$C:$C,0),MATCH('Table 2 Data'!I$4,'Data Pull'!$4:$4,0))),"")</f>
        <v>[-11059] No Good Data For Calculation</v>
      </c>
      <c r="J12">
        <f>IFERROR(IF(INDEX('Exclusion Vectors'!$D:$D,MATCH('Table 2 Data'!$E12,'Exclusion Vectors'!$B:$B,0))=0,"",INDEX('Data Pull'!$A:$BC,MATCH('Table 2 Data'!$E12,'Data Pull'!$C:$C,0),MATCH('Table 2 Data'!J$4,'Data Pull'!$4:$4,0))),"")</f>
        <v>1340.6023185313688</v>
      </c>
      <c r="K12">
        <f>IFERROR(IF(INDEX('Exclusion Vectors'!$D:$D,MATCH('Table 2 Data'!$E12,'Exclusion Vectors'!$B:$B,0))=0,"",INDEX('Data Pull'!$A:$BC,MATCH('Table 2 Data'!$E12,'Data Pull'!$C:$C,0),MATCH('Table 2 Data'!K$4,'Data Pull'!$4:$4,0))),"")</f>
        <v>729.35208713011957</v>
      </c>
      <c r="L12">
        <f>IFERROR(IF(INDEX('Exclusion Vectors'!$D:$D,MATCH('Table 2 Data'!$E12,'Exclusion Vectors'!$B:$B,0))=0,"",INDEX('Data Pull'!$A:$BC,MATCH('Table 2 Data'!$E12,'Data Pull'!$C:$C,0),MATCH('Table 2 Data'!L$4,'Data Pull'!$4:$4,0))),"")</f>
        <v>3.8438076968657011</v>
      </c>
      <c r="M12">
        <f>IFERROR(IF(INDEX('Exclusion Vectors'!$D:$D,MATCH('Table 2 Data'!$E12,'Exclusion Vectors'!$B:$B,0))=0,"",INDEX('Data Pull'!$A:$BC,MATCH('Table 2 Data'!$E12,'Data Pull'!$C:$C,0),MATCH('Table 2 Data'!M$4,'Data Pull'!$4:$4,0))),"")</f>
        <v>264.75811235793344</v>
      </c>
      <c r="N12">
        <f>IFERROR(IF(INDEX('Exclusion Vectors'!$D:$D,MATCH('Table 2 Data'!$E12,'Exclusion Vectors'!$B:$B,0))=0,"",INDEX('Data Pull'!$A:$BC,MATCH('Table 2 Data'!$E12,'Data Pull'!$C:$C,0),MATCH('Table 2 Data'!N$4,'Data Pull'!$4:$4,0))),"")</f>
        <v>328.94614098667512</v>
      </c>
      <c r="O12">
        <f>IFERROR(IF(INDEX('Exclusion Vectors'!$D:$D,MATCH('Table 2 Data'!$E12,'Exclusion Vectors'!$B:$B,0))=0,"",INDEX('Data Pull'!$A:$BC,MATCH('Table 2 Data'!$E12,'Data Pull'!$C:$C,0),MATCH('Table 2 Data'!O$4,'Data Pull'!$4:$4,0))),"")</f>
        <v>354.04252356051285</v>
      </c>
      <c r="P12">
        <f>IFERROR(IF(INDEX('Exclusion Vectors'!$D:$D,MATCH('Table 2 Data'!$E12,'Exclusion Vectors'!$B:$B,0))=0,"",INDEX('Data Pull'!$A:$BC,MATCH('Table 2 Data'!$E12,'Data Pull'!$C:$C,0),MATCH('Table 2 Data'!P$4,'Data Pull'!$4:$4,0))),"")</f>
        <v>1348.6878362538191</v>
      </c>
      <c r="Q12">
        <f>IFERROR(IF(INDEX('Exclusion Vectors'!$D:$D,MATCH('Table 2 Data'!$E12,'Exclusion Vectors'!$B:$B,0))=0,"",INDEX('Data Pull'!$A:$BC,MATCH('Table 2 Data'!$E12,'Data Pull'!$C:$C,0),MATCH('Table 2 Data'!Q$4,'Data Pull'!$4:$4,0))),"")</f>
        <v>23.648955737423957</v>
      </c>
      <c r="R12">
        <f>IFERROR(IF(INDEX('Exclusion Vectors'!$D:$D,MATCH('Table 2 Data'!$E12,'Exclusion Vectors'!$B:$B,0))=0,"",INDEX('Data Pull'!$A:$BC,MATCH('Table 2 Data'!$E12,'Data Pull'!$C:$C,0),MATCH('Table 2 Data'!R$4,'Data Pull'!$4:$4,0))),"")</f>
        <v>17.478339274413948</v>
      </c>
      <c r="S12">
        <f>IFERROR(IF(INDEX('Exclusion Vectors'!$D:$D,MATCH('Table 2 Data'!$E12,'Exclusion Vectors'!$B:$B,0))=0,"",INDEX('Data Pull'!$A:$BC,MATCH('Table 2 Data'!$E12,'Data Pull'!$C:$C,0),MATCH('Table 2 Data'!S$4,'Data Pull'!$4:$4,0))),"")</f>
        <v>5.9194050802421039</v>
      </c>
      <c r="T12">
        <f>IFERROR(IF(INDEX('Exclusion Vectors'!$D:$D,MATCH('Table 2 Data'!$E12,'Exclusion Vectors'!$B:$B,0))=0,"",INDEX('Data Pull'!$A:$BC,MATCH('Table 2 Data'!$E12,'Data Pull'!$C:$C,0),MATCH('Table 2 Data'!T$4,'Data Pull'!$4:$4,0))),"")</f>
        <v>1072.9684399564685</v>
      </c>
      <c r="U12">
        <f>IFERROR(IF(INDEX('Exclusion Vectors'!$D:$D,MATCH('Table 2 Data'!$E12,'Exclusion Vectors'!$B:$B,0))=0,"",INDEX('Data Pull'!$A:$BC,MATCH('Table 2 Data'!$E12,'Data Pull'!$C:$C,0),MATCH('Table 2 Data'!U$4,'Data Pull'!$4:$4,0))),"")</f>
        <v>1000.0266980297906</v>
      </c>
      <c r="V12">
        <f>IFERROR(IF(INDEX('Exclusion Vectors'!$D:$D,MATCH('Table 2 Data'!$E12,'Exclusion Vectors'!$B:$B,0))=0,"",INDEX('Data Pull'!$A:$BC,MATCH('Table 2 Data'!$E12,'Data Pull'!$C:$C,0),MATCH('Table 2 Data'!V$4,'Data Pull'!$4:$4,0))),"")</f>
        <v>4999.9933434652839</v>
      </c>
      <c r="W12">
        <f>IFERROR(IF(INDEX('Exclusion Vectors'!$D:$D,MATCH('Table 2 Data'!$E12,'Exclusion Vectors'!$B:$B,0))=0,"",INDEX('Data Pull'!$A:$BC,MATCH('Table 2 Data'!$E12,'Data Pull'!$C:$C,0),MATCH('Table 2 Data'!W$4,'Data Pull'!$4:$4,0))),"")</f>
        <v>2800.844994118353</v>
      </c>
      <c r="X12">
        <f>IFERROR(IF(INDEX('Exclusion Vectors'!$D:$D,MATCH('Table 2 Data'!$E12,'Exclusion Vectors'!$B:$B,0))=0,"",INDEX('Data Pull'!$A:$BC,MATCH('Table 2 Data'!$E12,'Data Pull'!$C:$C,0),MATCH('Table 2 Data'!X$4,'Data Pull'!$4:$4,0))),"")</f>
        <v>200.42021420920284</v>
      </c>
      <c r="Y12">
        <f>IFERROR(IF(INDEX('Exclusion Vectors'!$D:$D,MATCH('Table 2 Data'!$E12,'Exclusion Vectors'!$B:$B,0))=0,"",INDEX('Data Pull'!$A:$BC,MATCH('Table 2 Data'!$E12,'Data Pull'!$C:$C,0),MATCH('Table 2 Data'!Y$4,'Data Pull'!$4:$4,0))),"")</f>
        <v>23.824999332427979</v>
      </c>
      <c r="Z12">
        <f>IFERROR(IF(INDEX('Exclusion Vectors'!$D:$D,MATCH('Table 2 Data'!$E12,'Exclusion Vectors'!$B:$B,0))=0,"",INDEX('Data Pull'!$A:$BC,MATCH('Table 2 Data'!$E12,'Data Pull'!$C:$C,0),MATCH('Table 2 Data'!Z$4,'Data Pull'!$4:$4,0))),"")</f>
        <v>0.92715002596378326</v>
      </c>
      <c r="AA12">
        <f>IFERROR(IF(INDEX('Exclusion Vectors'!$D:$D,MATCH('Table 2 Data'!$E12,'Exclusion Vectors'!$B:$B,0))=0,"",INDEX('Data Pull'!$A:$BC,MATCH('Table 2 Data'!$E12,'Data Pull'!$C:$C,0),MATCH('Table 2 Data'!AA$4,'Data Pull'!$4:$4,0))),"")</f>
        <v>1.4800000190734863</v>
      </c>
      <c r="AB12" t="str">
        <f>IFERROR(IF(INDEX('Exclusion Vectors'!$D:$D,MATCH('Table 2 Data'!$E12,'Exclusion Vectors'!$B:$B,0))=0,"",INDEX('Data Pull'!$A:$BC,MATCH('Table 2 Data'!$E12,'Data Pull'!$C:$C,0),MATCH('Table 2 Data'!AB$4,'Data Pull'!$4:$4,0))),"")</f>
        <v>[-11059] No Good Data For Calculation</v>
      </c>
      <c r="AC12" t="str">
        <f>IFERROR(IF(INDEX('Exclusion Vectors'!$D:$D,MATCH('Table 2 Data'!$E12,'Exclusion Vectors'!$B:$B,0))=0,"",INDEX('Data Pull'!$A:$BC,MATCH('Table 2 Data'!$E12,'Data Pull'!$C:$C,0),MATCH('Table 2 Data'!AC$4,'Data Pull'!$4:$4,0))),"")</f>
        <v>[-11059] No Good Data For Calculation</v>
      </c>
      <c r="AD12" t="str">
        <f>IFERROR(IF(INDEX('Exclusion Vectors'!$D:$D,MATCH('Table 2 Data'!$E12,'Exclusion Vectors'!$B:$B,0))=0,"",INDEX('Data Pull'!$A:$BC,MATCH('Table 2 Data'!$E12,'Data Pull'!$C:$C,0),MATCH('Table 2 Data'!AD$4,'Data Pull'!$4:$4,0))),"")</f>
        <v>[-11059] No Good Data For Calculation</v>
      </c>
      <c r="AE12" t="str">
        <f>IFERROR(IF(INDEX('Exclusion Vectors'!$D:$D,MATCH('Table 2 Data'!$E12,'Exclusion Vectors'!$B:$B,0))=0,"",INDEX('Data Pull'!$A:$BC,MATCH('Table 2 Data'!$E12,'Data Pull'!$C:$C,0),MATCH('Table 2 Data'!AE$4,'Data Pull'!$4:$4,0))),"")</f>
        <v>[-11059] No Good Data For Calculation</v>
      </c>
      <c r="AF12" t="str">
        <f>IFERROR(IF(INDEX('Exclusion Vectors'!$D:$D,MATCH('Table 2 Data'!$E12,'Exclusion Vectors'!$B:$B,0))=0,"",INDEX('Data Pull'!$A:$BC,MATCH('Table 2 Data'!$E12,'Data Pull'!$C:$C,0),MATCH('Table 2 Data'!AF$4,'Data Pull'!$4:$4,0))),"")</f>
        <v>[-11059] No Good Data For Calculation</v>
      </c>
      <c r="AG12">
        <f>IFERROR(IF(INDEX('Exclusion Vectors'!$D:$D,MATCH('Table 2 Data'!$E12,'Exclusion Vectors'!$B:$B,0))=0,"",INDEX('Data Pull'!$A:$BC,MATCH('Table 2 Data'!$E12,'Data Pull'!$C:$C,0),MATCH('Table 2 Data'!AG$4,'Data Pull'!$4:$4,0))),"")</f>
        <v>12628.002753859852</v>
      </c>
      <c r="AH12">
        <f>IFERROR(IF(INDEX('Exclusion Vectors'!$D:$D,MATCH('Table 2 Data'!$E12,'Exclusion Vectors'!$B:$B,0))=0,"",INDEX('Data Pull'!$A:$BC,MATCH('Table 2 Data'!$E12,'Data Pull'!$C:$C,0),MATCH('Table 2 Data'!AH$4,'Data Pull'!$4:$4,0))),"")</f>
        <v>91.174997329711914</v>
      </c>
      <c r="AI12">
        <f>IFERROR(IF(INDEX('Exclusion Vectors'!$D:$D,MATCH('Table 2 Data'!$E12,'Exclusion Vectors'!$B:$B,0))=0,"",INDEX('Data Pull'!$A:$BC,MATCH('Table 2 Data'!$E12,'Data Pull'!$C:$C,0),MATCH('Table 2 Data'!AI$4,'Data Pull'!$4:$4,0))),"")</f>
        <v>8.3650002479553223</v>
      </c>
      <c r="AJ12">
        <f>IFERROR(IF(INDEX('Exclusion Vectors'!$D:$D,MATCH('Table 2 Data'!$E12,'Exclusion Vectors'!$B:$B,0))=0,"",INDEX('Data Pull'!$A:$BC,MATCH('Table 2 Data'!$E12,'Data Pull'!$C:$C,0),MATCH('Table 2 Data'!AJ$4,'Data Pull'!$4:$4,0))),"")</f>
        <v>358.07499694824219</v>
      </c>
      <c r="AK12" t="str">
        <f>IFERROR(IF(INDEX('Exclusion Vectors'!$D:$D,MATCH('Table 2 Data'!$E12,'Exclusion Vectors'!$B:$B,0))=0,"",INDEX('Data Pull'!$A:$BC,MATCH('Table 2 Data'!$E12,'Data Pull'!$C:$C,0),MATCH('Table 2 Data'!AK$4,'Data Pull'!$4:$4,0))),"")</f>
        <v>[-11059] No Good Data For Calculation</v>
      </c>
      <c r="AL12">
        <f>IFERROR(IF(INDEX('Exclusion Vectors'!$D:$D,MATCH('Table 2 Data'!$E12,'Exclusion Vectors'!$B:$B,0))=0,"",INDEX('Data Pull'!$A:$BC,MATCH('Table 2 Data'!$E12,'Data Pull'!$C:$C,0),MATCH('Table 2 Data'!AL$4,'Data Pull'!$4:$4,0))),"")</f>
        <v>2</v>
      </c>
      <c r="AM12">
        <f>IFERROR(IF(INDEX('Exclusion Vectors'!$D:$D,MATCH('Table 2 Data'!$E12,'Exclusion Vectors'!$B:$B,0))=0,"",INDEX('Data Pull'!$A:$BC,MATCH('Table 2 Data'!$E12,'Data Pull'!$C:$C,0),MATCH('Table 2 Data'!AM$4,'Data Pull'!$4:$4,0))),"")</f>
        <v>6500</v>
      </c>
      <c r="AN12">
        <f>IFERROR(IF(INDEX('Exclusion Vectors'!$D:$D,MATCH('Table 2 Data'!$E12,'Exclusion Vectors'!$B:$B,0))=0,"",INDEX('Data Pull'!$A:$BC,MATCH('Table 2 Data'!$E12,'Data Pull'!$C:$C,0),MATCH('Table 2 Data'!AN$4,'Data Pull'!$4:$4,0))),"")</f>
        <v>79.318354054321617</v>
      </c>
      <c r="AO12">
        <f>IFERROR(IF(INDEX('Exclusion Vectors'!$D:$D,MATCH('Table 2 Data'!$E12,'Exclusion Vectors'!$B:$B,0))=0,"",INDEX('Data Pull'!$A:$BC,MATCH('Table 2 Data'!$E12,'Data Pull'!$C:$C,0),MATCH('Table 2 Data'!AO$4,'Data Pull'!$4:$4,0))),"")</f>
        <v>0.92433904577225823</v>
      </c>
      <c r="AP12">
        <f>IFERROR(IF(INDEX('Exclusion Vectors'!$D:$D,MATCH('Table 2 Data'!$E12,'Exclusion Vectors'!$B:$B,0))=0,"",INDEX('Data Pull'!$A:$BC,MATCH('Table 2 Data'!$E12,'Data Pull'!$C:$C,0),MATCH('Table 2 Data'!AP$4,'Data Pull'!$4:$4,0))),"")</f>
        <v>3.9884045290436356</v>
      </c>
      <c r="AQ12">
        <f>IFERROR(IF(INDEX('Exclusion Vectors'!$D:$D,MATCH('Table 2 Data'!$E12,'Exclusion Vectors'!$B:$B,0))=0,"",INDEX('Data Pull'!$A:$BC,MATCH('Table 2 Data'!$E12,'Data Pull'!$C:$C,0),MATCH('Table 2 Data'!AQ$4,'Data Pull'!$4:$4,0))),"")</f>
        <v>15.317869996007396</v>
      </c>
      <c r="AR12">
        <f>IFERROR(IF(INDEX('Exclusion Vectors'!$D:$D,MATCH('Table 2 Data'!$E12,'Exclusion Vectors'!$B:$B,0))=0,"",INDEX('Data Pull'!$A:$BC,MATCH('Table 2 Data'!$E12,'Data Pull'!$C:$C,0),MATCH('Table 2 Data'!AR$4,'Data Pull'!$4:$4,0))),"")</f>
        <v>3.9298960933728887E-2</v>
      </c>
      <c r="AS12">
        <f>IFERROR(IF(INDEX('Exclusion Vectors'!$D:$D,MATCH('Table 2 Data'!$E12,'Exclusion Vectors'!$B:$B,0))=0,"",INDEX('Data Pull'!$A:$BC,MATCH('Table 2 Data'!$E12,'Data Pull'!$C:$C,0),MATCH('Table 2 Data'!AS$4,'Data Pull'!$4:$4,0))),"")</f>
        <v>4.7388393419958801</v>
      </c>
      <c r="AT12">
        <f>IFERROR(IF(INDEX('Exclusion Vectors'!$D:$D,MATCH('Table 2 Data'!$E12,'Exclusion Vectors'!$B:$B,0))=0,"",INDEX('Data Pull'!$A:$BC,MATCH('Table 2 Data'!$E12,'Data Pull'!$C:$C,0),MATCH('Table 2 Data'!AT$4,'Data Pull'!$4:$4,0))),"")</f>
        <v>31380.115175700448</v>
      </c>
      <c r="AU12">
        <f>IFERROR(IF(INDEX('Exclusion Vectors'!$D:$D,MATCH('Table 2 Data'!$E12,'Exclusion Vectors'!$B:$B,0))=0,"",INDEX('Data Pull'!$A:$BE,MATCH('Table 2 Data'!$E12,'Data Pull'!$C:$C,0),MATCH('Table 2 Data'!AU$4,'Data Pull'!$4:$4,0))),"")</f>
        <v>7000.0652653294392</v>
      </c>
      <c r="AV12">
        <f>IFERROR(IF(INDEX('Exclusion Vectors'!$D:$D,MATCH('Table 2 Data'!$E12,'Exclusion Vectors'!$B:$B,0))=0,"",INDEX('Data Pull'!$A:$BE,MATCH('Table 2 Data'!$E12,'Data Pull'!$C:$C,0),MATCH('Table 2 Data'!AV$4,'Data Pull'!$4:$4,0))),"")</f>
        <v>0.11797916827102502</v>
      </c>
    </row>
    <row r="13" spans="1:48" x14ac:dyDescent="0.3">
      <c r="A13" s="161" t="s">
        <v>92</v>
      </c>
      <c r="B13" s="59" t="s">
        <v>105</v>
      </c>
      <c r="C13" s="85">
        <f>AVERAGE(J7:J373)</f>
        <v>1329.2007323663972</v>
      </c>
      <c r="D13" s="85"/>
      <c r="E13" s="34">
        <f t="shared" si="0"/>
        <v>43837</v>
      </c>
      <c r="F13">
        <f>IFERROR(IF(INDEX('Exclusion Vectors'!$D:$D,MATCH('Table 2 Data'!$E13,'Exclusion Vectors'!$B:$B,0))=0,"",INDEX('Data Pull'!$A:$BC,MATCH('Table 2 Data'!$E13,'Data Pull'!$C:$C,0),MATCH('Table 2 Data'!F$4,'Data Pull'!$4:$4,0))),"")</f>
        <v>19499.322828236822</v>
      </c>
      <c r="G13">
        <f>IFERROR(IF(INDEX('Exclusion Vectors'!$D:$D,MATCH('Table 2 Data'!$E13,'Exclusion Vectors'!$B:$B,0))=0,"",INDEX('Data Pull'!$A:$BC,MATCH('Table 2 Data'!$E13,'Data Pull'!$C:$C,0),MATCH('Table 2 Data'!G$4,'Data Pull'!$4:$4,0))),"")</f>
        <v>181.03282343560082</v>
      </c>
      <c r="H13">
        <f>IFERROR(IF(INDEX('Exclusion Vectors'!$D:$D,MATCH('Table 2 Data'!$E13,'Exclusion Vectors'!$B:$B,0))=0,"",INDEX('Data Pull'!$A:$BC,MATCH('Table 2 Data'!$E13,'Data Pull'!$C:$C,0),MATCH('Table 2 Data'!H$4,'Data Pull'!$4:$4,0))),"")</f>
        <v>639.16295447237826</v>
      </c>
      <c r="I13" t="str">
        <f>IFERROR(IF(INDEX('Exclusion Vectors'!$D:$D,MATCH('Table 2 Data'!$E13,'Exclusion Vectors'!$B:$B,0))=0,"",INDEX('Data Pull'!$A:$BC,MATCH('Table 2 Data'!$E13,'Data Pull'!$C:$C,0),MATCH('Table 2 Data'!I$4,'Data Pull'!$4:$4,0))),"")</f>
        <v>[-11059] No Good Data For Calculation</v>
      </c>
      <c r="J13">
        <f>IFERROR(IF(INDEX('Exclusion Vectors'!$D:$D,MATCH('Table 2 Data'!$E13,'Exclusion Vectors'!$B:$B,0))=0,"",INDEX('Data Pull'!$A:$BC,MATCH('Table 2 Data'!$E13,'Data Pull'!$C:$C,0),MATCH('Table 2 Data'!J$4,'Data Pull'!$4:$4,0))),"")</f>
        <v>1339.9931123091119</v>
      </c>
      <c r="K13">
        <f>IFERROR(IF(INDEX('Exclusion Vectors'!$D:$D,MATCH('Table 2 Data'!$E13,'Exclusion Vectors'!$B:$B,0))=0,"",INDEX('Data Pull'!$A:$BC,MATCH('Table 2 Data'!$E13,'Data Pull'!$C:$C,0),MATCH('Table 2 Data'!K$4,'Data Pull'!$4:$4,0))),"")</f>
        <v>734.29242097158135</v>
      </c>
      <c r="L13">
        <f>IFERROR(IF(INDEX('Exclusion Vectors'!$D:$D,MATCH('Table 2 Data'!$E13,'Exclusion Vectors'!$B:$B,0))=0,"",INDEX('Data Pull'!$A:$BC,MATCH('Table 2 Data'!$E13,'Data Pull'!$C:$C,0),MATCH('Table 2 Data'!L$4,'Data Pull'!$4:$4,0))),"")</f>
        <v>3.7694244294570307</v>
      </c>
      <c r="M13">
        <f>IFERROR(IF(INDEX('Exclusion Vectors'!$D:$D,MATCH('Table 2 Data'!$E13,'Exclusion Vectors'!$B:$B,0))=0,"",INDEX('Data Pull'!$A:$BC,MATCH('Table 2 Data'!$E13,'Data Pull'!$C:$C,0),MATCH('Table 2 Data'!M$4,'Data Pull'!$4:$4,0))),"")</f>
        <v>264.36965986213016</v>
      </c>
      <c r="N13">
        <f>IFERROR(IF(INDEX('Exclusion Vectors'!$D:$D,MATCH('Table 2 Data'!$E13,'Exclusion Vectors'!$B:$B,0))=0,"",INDEX('Data Pull'!$A:$BC,MATCH('Table 2 Data'!$E13,'Data Pull'!$C:$C,0),MATCH('Table 2 Data'!N$4,'Data Pull'!$4:$4,0))),"")</f>
        <v>321.34198085218787</v>
      </c>
      <c r="O13">
        <f>IFERROR(IF(INDEX('Exclusion Vectors'!$D:$D,MATCH('Table 2 Data'!$E13,'Exclusion Vectors'!$B:$B,0))=0,"",INDEX('Data Pull'!$A:$BC,MATCH('Table 2 Data'!$E13,'Data Pull'!$C:$C,0),MATCH('Table 2 Data'!O$4,'Data Pull'!$4:$4,0))),"")</f>
        <v>347.73412448250201</v>
      </c>
      <c r="P13">
        <f>IFERROR(IF(INDEX('Exclusion Vectors'!$D:$D,MATCH('Table 2 Data'!$E13,'Exclusion Vectors'!$B:$B,0))=0,"",INDEX('Data Pull'!$A:$BC,MATCH('Table 2 Data'!$E13,'Data Pull'!$C:$C,0),MATCH('Table 2 Data'!P$4,'Data Pull'!$4:$4,0))),"")</f>
        <v>1347.4305315324041</v>
      </c>
      <c r="Q13">
        <f>IFERROR(IF(INDEX('Exclusion Vectors'!$D:$D,MATCH('Table 2 Data'!$E13,'Exclusion Vectors'!$B:$B,0))=0,"",INDEX('Data Pull'!$A:$BC,MATCH('Table 2 Data'!$E13,'Data Pull'!$C:$C,0),MATCH('Table 2 Data'!Q$4,'Data Pull'!$4:$4,0))),"")</f>
        <v>23.7939812282203</v>
      </c>
      <c r="R13">
        <f>IFERROR(IF(INDEX('Exclusion Vectors'!$D:$D,MATCH('Table 2 Data'!$E13,'Exclusion Vectors'!$B:$B,0))=0,"",INDEX('Data Pull'!$A:$BC,MATCH('Table 2 Data'!$E13,'Data Pull'!$C:$C,0),MATCH('Table 2 Data'!R$4,'Data Pull'!$4:$4,0))),"")</f>
        <v>17.61455360299502</v>
      </c>
      <c r="S13">
        <f>IFERROR(IF(INDEX('Exclusion Vectors'!$D:$D,MATCH('Table 2 Data'!$E13,'Exclusion Vectors'!$B:$B,0))=0,"",INDEX('Data Pull'!$A:$BC,MATCH('Table 2 Data'!$E13,'Data Pull'!$C:$C,0),MATCH('Table 2 Data'!S$4,'Data Pull'!$4:$4,0))),"")</f>
        <v>5.9105002012322441</v>
      </c>
      <c r="T13">
        <f>IFERROR(IF(INDEX('Exclusion Vectors'!$D:$D,MATCH('Table 2 Data'!$E13,'Exclusion Vectors'!$B:$B,0))=0,"",INDEX('Data Pull'!$A:$BC,MATCH('Table 2 Data'!$E13,'Data Pull'!$C:$C,0),MATCH('Table 2 Data'!T$4,'Data Pull'!$4:$4,0))),"")</f>
        <v>1075.4450013258029</v>
      </c>
      <c r="U13">
        <f>IFERROR(IF(INDEX('Exclusion Vectors'!$D:$D,MATCH('Table 2 Data'!$E13,'Exclusion Vectors'!$B:$B,0))=0,"",INDEX('Data Pull'!$A:$BC,MATCH('Table 2 Data'!$E13,'Data Pull'!$C:$C,0),MATCH('Table 2 Data'!U$4,'Data Pull'!$4:$4,0))),"")</f>
        <v>999.96141228681051</v>
      </c>
      <c r="V13">
        <f>IFERROR(IF(INDEX('Exclusion Vectors'!$D:$D,MATCH('Table 2 Data'!$E13,'Exclusion Vectors'!$B:$B,0))=0,"",INDEX('Data Pull'!$A:$BC,MATCH('Table 2 Data'!$E13,'Data Pull'!$C:$C,0),MATCH('Table 2 Data'!V$4,'Data Pull'!$4:$4,0))),"")</f>
        <v>4999.9794773598214</v>
      </c>
      <c r="W13">
        <f>IFERROR(IF(INDEX('Exclusion Vectors'!$D:$D,MATCH('Table 2 Data'!$E13,'Exclusion Vectors'!$B:$B,0))=0,"",INDEX('Data Pull'!$A:$BC,MATCH('Table 2 Data'!$E13,'Data Pull'!$C:$C,0),MATCH('Table 2 Data'!W$4,'Data Pull'!$4:$4,0))),"")</f>
        <v>2799.4168555955789</v>
      </c>
      <c r="X13">
        <f>IFERROR(IF(INDEX('Exclusion Vectors'!$D:$D,MATCH('Table 2 Data'!$E13,'Exclusion Vectors'!$B:$B,0))=0,"",INDEX('Data Pull'!$A:$BC,MATCH('Table 2 Data'!$E13,'Data Pull'!$C:$C,0),MATCH('Table 2 Data'!X$4,'Data Pull'!$4:$4,0))),"")</f>
        <v>200.51454069693975</v>
      </c>
      <c r="Y13">
        <f>IFERROR(IF(INDEX('Exclusion Vectors'!$D:$D,MATCH('Table 2 Data'!$E13,'Exclusion Vectors'!$B:$B,0))=0,"",INDEX('Data Pull'!$A:$BC,MATCH('Table 2 Data'!$E13,'Data Pull'!$C:$C,0),MATCH('Table 2 Data'!Y$4,'Data Pull'!$4:$4,0))),"")</f>
        <v>23.799999237060547</v>
      </c>
      <c r="Z13">
        <f>IFERROR(IF(INDEX('Exclusion Vectors'!$D:$D,MATCH('Table 2 Data'!$E13,'Exclusion Vectors'!$B:$B,0))=0,"",INDEX('Data Pull'!$A:$BC,MATCH('Table 2 Data'!$E13,'Data Pull'!$C:$C,0),MATCH('Table 2 Data'!Z$4,'Data Pull'!$4:$4,0))),"")</f>
        <v>0.94975002110004425</v>
      </c>
      <c r="AA13">
        <f>IFERROR(IF(INDEX('Exclusion Vectors'!$D:$D,MATCH('Table 2 Data'!$E13,'Exclusion Vectors'!$B:$B,0))=0,"",INDEX('Data Pull'!$A:$BC,MATCH('Table 2 Data'!$E13,'Data Pull'!$C:$C,0),MATCH('Table 2 Data'!AA$4,'Data Pull'!$4:$4,0))),"")</f>
        <v>1.4450000524520874</v>
      </c>
      <c r="AB13" t="str">
        <f>IFERROR(IF(INDEX('Exclusion Vectors'!$D:$D,MATCH('Table 2 Data'!$E13,'Exclusion Vectors'!$B:$B,0))=0,"",INDEX('Data Pull'!$A:$BC,MATCH('Table 2 Data'!$E13,'Data Pull'!$C:$C,0),MATCH('Table 2 Data'!AB$4,'Data Pull'!$4:$4,0))),"")</f>
        <v>[-11059] No Good Data For Calculation</v>
      </c>
      <c r="AC13" t="str">
        <f>IFERROR(IF(INDEX('Exclusion Vectors'!$D:$D,MATCH('Table 2 Data'!$E13,'Exclusion Vectors'!$B:$B,0))=0,"",INDEX('Data Pull'!$A:$BC,MATCH('Table 2 Data'!$E13,'Data Pull'!$C:$C,0),MATCH('Table 2 Data'!AC$4,'Data Pull'!$4:$4,0))),"")</f>
        <v>[-11059] No Good Data For Calculation</v>
      </c>
      <c r="AD13" t="str">
        <f>IFERROR(IF(INDEX('Exclusion Vectors'!$D:$D,MATCH('Table 2 Data'!$E13,'Exclusion Vectors'!$B:$B,0))=0,"",INDEX('Data Pull'!$A:$BC,MATCH('Table 2 Data'!$E13,'Data Pull'!$C:$C,0),MATCH('Table 2 Data'!AD$4,'Data Pull'!$4:$4,0))),"")</f>
        <v>[-11059] No Good Data For Calculation</v>
      </c>
      <c r="AE13" t="str">
        <f>IFERROR(IF(INDEX('Exclusion Vectors'!$D:$D,MATCH('Table 2 Data'!$E13,'Exclusion Vectors'!$B:$B,0))=0,"",INDEX('Data Pull'!$A:$BC,MATCH('Table 2 Data'!$E13,'Data Pull'!$C:$C,0),MATCH('Table 2 Data'!AE$4,'Data Pull'!$4:$4,0))),"")</f>
        <v>[-11059] No Good Data For Calculation</v>
      </c>
      <c r="AF13" t="str">
        <f>IFERROR(IF(INDEX('Exclusion Vectors'!$D:$D,MATCH('Table 2 Data'!$E13,'Exclusion Vectors'!$B:$B,0))=0,"",INDEX('Data Pull'!$A:$BC,MATCH('Table 2 Data'!$E13,'Data Pull'!$C:$C,0),MATCH('Table 2 Data'!AF$4,'Data Pull'!$4:$4,0))),"")</f>
        <v>[-11059] No Good Data For Calculation</v>
      </c>
      <c r="AG13">
        <f>IFERROR(IF(INDEX('Exclusion Vectors'!$D:$D,MATCH('Table 2 Data'!$E13,'Exclusion Vectors'!$B:$B,0))=0,"",INDEX('Data Pull'!$A:$BC,MATCH('Table 2 Data'!$E13,'Data Pull'!$C:$C,0),MATCH('Table 2 Data'!AG$4,'Data Pull'!$4:$4,0))),"")</f>
        <v>12606.301753246553</v>
      </c>
      <c r="AH13">
        <f>IFERROR(IF(INDEX('Exclusion Vectors'!$D:$D,MATCH('Table 2 Data'!$E13,'Exclusion Vectors'!$B:$B,0))=0,"",INDEX('Data Pull'!$A:$BC,MATCH('Table 2 Data'!$E13,'Data Pull'!$C:$C,0),MATCH('Table 2 Data'!AH$4,'Data Pull'!$4:$4,0))),"")</f>
        <v>90.900001525878906</v>
      </c>
      <c r="AI13">
        <f>IFERROR(IF(INDEX('Exclusion Vectors'!$D:$D,MATCH('Table 2 Data'!$E13,'Exclusion Vectors'!$B:$B,0))=0,"",INDEX('Data Pull'!$A:$BC,MATCH('Table 2 Data'!$E13,'Data Pull'!$C:$C,0),MATCH('Table 2 Data'!AI$4,'Data Pull'!$4:$4,0))),"")</f>
        <v>8.1375000476837158</v>
      </c>
      <c r="AJ13">
        <f>IFERROR(IF(INDEX('Exclusion Vectors'!$D:$D,MATCH('Table 2 Data'!$E13,'Exclusion Vectors'!$B:$B,0))=0,"",INDEX('Data Pull'!$A:$BC,MATCH('Table 2 Data'!$E13,'Data Pull'!$C:$C,0),MATCH('Table 2 Data'!AJ$4,'Data Pull'!$4:$4,0))),"")</f>
        <v>360.89999389648438</v>
      </c>
      <c r="AK13" t="str">
        <f>IFERROR(IF(INDEX('Exclusion Vectors'!$D:$D,MATCH('Table 2 Data'!$E13,'Exclusion Vectors'!$B:$B,0))=0,"",INDEX('Data Pull'!$A:$BC,MATCH('Table 2 Data'!$E13,'Data Pull'!$C:$C,0),MATCH('Table 2 Data'!AK$4,'Data Pull'!$4:$4,0))),"")</f>
        <v>[-11059] No Good Data For Calculation</v>
      </c>
      <c r="AL13">
        <f>IFERROR(IF(INDEX('Exclusion Vectors'!$D:$D,MATCH('Table 2 Data'!$E13,'Exclusion Vectors'!$B:$B,0))=0,"",INDEX('Data Pull'!$A:$BC,MATCH('Table 2 Data'!$E13,'Data Pull'!$C:$C,0),MATCH('Table 2 Data'!AL$4,'Data Pull'!$4:$4,0))),"")</f>
        <v>2</v>
      </c>
      <c r="AM13">
        <f>IFERROR(IF(INDEX('Exclusion Vectors'!$D:$D,MATCH('Table 2 Data'!$E13,'Exclusion Vectors'!$B:$B,0))=0,"",INDEX('Data Pull'!$A:$BC,MATCH('Table 2 Data'!$E13,'Data Pull'!$C:$C,0),MATCH('Table 2 Data'!AM$4,'Data Pull'!$4:$4,0))),"")</f>
        <v>6500</v>
      </c>
      <c r="AN13">
        <f>IFERROR(IF(INDEX('Exclusion Vectors'!$D:$D,MATCH('Table 2 Data'!$E13,'Exclusion Vectors'!$B:$B,0))=0,"",INDEX('Data Pull'!$A:$BC,MATCH('Table 2 Data'!$E13,'Data Pull'!$C:$C,0),MATCH('Table 2 Data'!AN$4,'Data Pull'!$4:$4,0))),"")</f>
        <v>79.188974460912249</v>
      </c>
      <c r="AO13">
        <f>IFERROR(IF(INDEX('Exclusion Vectors'!$D:$D,MATCH('Table 2 Data'!$E13,'Exclusion Vectors'!$B:$B,0))=0,"",INDEX('Data Pull'!$A:$BC,MATCH('Table 2 Data'!$E13,'Data Pull'!$C:$C,0),MATCH('Table 2 Data'!AO$4,'Data Pull'!$4:$4,0))),"")</f>
        <v>0.92799682601584377</v>
      </c>
      <c r="AP13">
        <f>IFERROR(IF(INDEX('Exclusion Vectors'!$D:$D,MATCH('Table 2 Data'!$E13,'Exclusion Vectors'!$B:$B,0))=0,"",INDEX('Data Pull'!$A:$BC,MATCH('Table 2 Data'!$E13,'Data Pull'!$C:$C,0),MATCH('Table 2 Data'!AP$4,'Data Pull'!$4:$4,0))),"")</f>
        <v>4.0753378350956329</v>
      </c>
      <c r="AQ13">
        <f>IFERROR(IF(INDEX('Exclusion Vectors'!$D:$D,MATCH('Table 2 Data'!$E13,'Exclusion Vectors'!$B:$B,0))=0,"",INDEX('Data Pull'!$A:$BC,MATCH('Table 2 Data'!$E13,'Data Pull'!$C:$C,0),MATCH('Table 2 Data'!AQ$4,'Data Pull'!$4:$4,0))),"")</f>
        <v>15.35161118722707</v>
      </c>
      <c r="AR13">
        <f>IFERROR(IF(INDEX('Exclusion Vectors'!$D:$D,MATCH('Table 2 Data'!$E13,'Exclusion Vectors'!$B:$B,0))=0,"",INDEX('Data Pull'!$A:$BC,MATCH('Table 2 Data'!$E13,'Data Pull'!$C:$C,0),MATCH('Table 2 Data'!AR$4,'Data Pull'!$4:$4,0))),"")</f>
        <v>3.9537371087525697E-2</v>
      </c>
      <c r="AS13">
        <f>IFERROR(IF(INDEX('Exclusion Vectors'!$D:$D,MATCH('Table 2 Data'!$E13,'Exclusion Vectors'!$B:$B,0))=0,"",INDEX('Data Pull'!$A:$BC,MATCH('Table 2 Data'!$E13,'Data Pull'!$C:$C,0),MATCH('Table 2 Data'!AS$4,'Data Pull'!$4:$4,0))),"")</f>
        <v>5.5178229923884636</v>
      </c>
      <c r="AT13">
        <f>IFERROR(IF(INDEX('Exclusion Vectors'!$D:$D,MATCH('Table 2 Data'!$E13,'Exclusion Vectors'!$B:$B,0))=0,"",INDEX('Data Pull'!$A:$BC,MATCH('Table 2 Data'!$E13,'Data Pull'!$C:$C,0),MATCH('Table 2 Data'!AT$4,'Data Pull'!$4:$4,0))),"")</f>
        <v>31346.676315563192</v>
      </c>
      <c r="AU13">
        <f>IFERROR(IF(INDEX('Exclusion Vectors'!$D:$D,MATCH('Table 2 Data'!$E13,'Exclusion Vectors'!$B:$B,0))=0,"",INDEX('Data Pull'!$A:$BE,MATCH('Table 2 Data'!$E13,'Data Pull'!$C:$C,0),MATCH('Table 2 Data'!AU$4,'Data Pull'!$4:$4,0))),"")</f>
        <v>7000.4511127784381</v>
      </c>
      <c r="AV13">
        <f>IFERROR(IF(INDEX('Exclusion Vectors'!$D:$D,MATCH('Table 2 Data'!$E13,'Exclusion Vectors'!$B:$B,0))=0,"",INDEX('Data Pull'!$A:$BE,MATCH('Table 2 Data'!$E13,'Data Pull'!$C:$C,0),MATCH('Table 2 Data'!AV$4,'Data Pull'!$4:$4,0))),"")</f>
        <v>0.11694166840364535</v>
      </c>
    </row>
    <row r="14" spans="1:48" x14ac:dyDescent="0.3">
      <c r="A14" s="161"/>
      <c r="B14" s="59" t="s">
        <v>106</v>
      </c>
      <c r="C14" s="85">
        <f>AVERAGE(K7:K373)</f>
        <v>678.84661572084212</v>
      </c>
      <c r="D14" s="85"/>
      <c r="E14" s="34">
        <f t="shared" si="0"/>
        <v>43838</v>
      </c>
      <c r="F14">
        <f>IFERROR(IF(INDEX('Exclusion Vectors'!$D:$D,MATCH('Table 2 Data'!$E14,'Exclusion Vectors'!$B:$B,0))=0,"",INDEX('Data Pull'!$A:$BC,MATCH('Table 2 Data'!$E14,'Data Pull'!$C:$C,0),MATCH('Table 2 Data'!F$4,'Data Pull'!$4:$4,0))),"")</f>
        <v>19500.285868014402</v>
      </c>
      <c r="G14">
        <f>IFERROR(IF(INDEX('Exclusion Vectors'!$D:$D,MATCH('Table 2 Data'!$E14,'Exclusion Vectors'!$B:$B,0))=0,"",INDEX('Data Pull'!$A:$BC,MATCH('Table 2 Data'!$E14,'Data Pull'!$C:$C,0),MATCH('Table 2 Data'!G$4,'Data Pull'!$4:$4,0))),"")</f>
        <v>179.04356376809278</v>
      </c>
      <c r="H14">
        <f>IFERROR(IF(INDEX('Exclusion Vectors'!$D:$D,MATCH('Table 2 Data'!$E14,'Exclusion Vectors'!$B:$B,0))=0,"",INDEX('Data Pull'!$A:$BC,MATCH('Table 2 Data'!$E14,'Data Pull'!$C:$C,0),MATCH('Table 2 Data'!H$4,'Data Pull'!$4:$4,0))),"")</f>
        <v>639.54819167946516</v>
      </c>
      <c r="I14" t="str">
        <f>IFERROR(IF(INDEX('Exclusion Vectors'!$D:$D,MATCH('Table 2 Data'!$E14,'Exclusion Vectors'!$B:$B,0))=0,"",INDEX('Data Pull'!$A:$BC,MATCH('Table 2 Data'!$E14,'Data Pull'!$C:$C,0),MATCH('Table 2 Data'!I$4,'Data Pull'!$4:$4,0))),"")</f>
        <v>[-11059] No Good Data For Calculation</v>
      </c>
      <c r="J14">
        <f>IFERROR(IF(INDEX('Exclusion Vectors'!$D:$D,MATCH('Table 2 Data'!$E14,'Exclusion Vectors'!$B:$B,0))=0,"",INDEX('Data Pull'!$A:$BC,MATCH('Table 2 Data'!$E14,'Data Pull'!$C:$C,0),MATCH('Table 2 Data'!J$4,'Data Pull'!$4:$4,0))),"")</f>
        <v>1339.9274704067427</v>
      </c>
      <c r="K14">
        <f>IFERROR(IF(INDEX('Exclusion Vectors'!$D:$D,MATCH('Table 2 Data'!$E14,'Exclusion Vectors'!$B:$B,0))=0,"",INDEX('Data Pull'!$A:$BC,MATCH('Table 2 Data'!$E14,'Data Pull'!$C:$C,0),MATCH('Table 2 Data'!K$4,'Data Pull'!$4:$4,0))),"")</f>
        <v>730.73301102219921</v>
      </c>
      <c r="L14">
        <f>IFERROR(IF(INDEX('Exclusion Vectors'!$D:$D,MATCH('Table 2 Data'!$E14,'Exclusion Vectors'!$B:$B,0))=0,"",INDEX('Data Pull'!$A:$BC,MATCH('Table 2 Data'!$E14,'Data Pull'!$C:$C,0),MATCH('Table 2 Data'!L$4,'Data Pull'!$4:$4,0))),"")</f>
        <v>3.9000313162644793</v>
      </c>
      <c r="M14">
        <f>IFERROR(IF(INDEX('Exclusion Vectors'!$D:$D,MATCH('Table 2 Data'!$E14,'Exclusion Vectors'!$B:$B,0))=0,"",INDEX('Data Pull'!$A:$BC,MATCH('Table 2 Data'!$E14,'Data Pull'!$C:$C,0),MATCH('Table 2 Data'!M$4,'Data Pull'!$4:$4,0))),"")</f>
        <v>278.85342844296326</v>
      </c>
      <c r="N14">
        <f>IFERROR(IF(INDEX('Exclusion Vectors'!$D:$D,MATCH('Table 2 Data'!$E14,'Exclusion Vectors'!$B:$B,0))=0,"",INDEX('Data Pull'!$A:$BC,MATCH('Table 2 Data'!$E14,'Data Pull'!$C:$C,0),MATCH('Table 2 Data'!N$4,'Data Pull'!$4:$4,0))),"")</f>
        <v>333.11152365021195</v>
      </c>
      <c r="O14">
        <f>IFERROR(IF(INDEX('Exclusion Vectors'!$D:$D,MATCH('Table 2 Data'!$E14,'Exclusion Vectors'!$B:$B,0))=0,"",INDEX('Data Pull'!$A:$BC,MATCH('Table 2 Data'!$E14,'Data Pull'!$C:$C,0),MATCH('Table 2 Data'!O$4,'Data Pull'!$4:$4,0))),"")</f>
        <v>353.43562654593205</v>
      </c>
      <c r="P14">
        <f>IFERROR(IF(INDEX('Exclusion Vectors'!$D:$D,MATCH('Table 2 Data'!$E14,'Exclusion Vectors'!$B:$B,0))=0,"",INDEX('Data Pull'!$A:$BC,MATCH('Table 2 Data'!$E14,'Data Pull'!$C:$C,0),MATCH('Table 2 Data'!P$4,'Data Pull'!$4:$4,0))),"")</f>
        <v>1348.8220431133566</v>
      </c>
      <c r="Q14">
        <f>IFERROR(IF(INDEX('Exclusion Vectors'!$D:$D,MATCH('Table 2 Data'!$E14,'Exclusion Vectors'!$B:$B,0))=0,"",INDEX('Data Pull'!$A:$BC,MATCH('Table 2 Data'!$E14,'Data Pull'!$C:$C,0),MATCH('Table 2 Data'!Q$4,'Data Pull'!$4:$4,0))),"")</f>
        <v>23.679489698288631</v>
      </c>
      <c r="R14">
        <f>IFERROR(IF(INDEX('Exclusion Vectors'!$D:$D,MATCH('Table 2 Data'!$E14,'Exclusion Vectors'!$B:$B,0))=0,"",INDEX('Data Pull'!$A:$BC,MATCH('Table 2 Data'!$E14,'Data Pull'!$C:$C,0),MATCH('Table 2 Data'!R$4,'Data Pull'!$4:$4,0))),"")</f>
        <v>17.492886115490823</v>
      </c>
      <c r="S14">
        <f>IFERROR(IF(INDEX('Exclusion Vectors'!$D:$D,MATCH('Table 2 Data'!$E14,'Exclusion Vectors'!$B:$B,0))=0,"",INDEX('Data Pull'!$A:$BC,MATCH('Table 2 Data'!$E14,'Data Pull'!$C:$C,0),MATCH('Table 2 Data'!S$4,'Data Pull'!$4:$4,0))),"")</f>
        <v>5.9290483904580613</v>
      </c>
      <c r="T14">
        <f>IFERROR(IF(INDEX('Exclusion Vectors'!$D:$D,MATCH('Table 2 Data'!$E14,'Exclusion Vectors'!$B:$B,0))=0,"",INDEX('Data Pull'!$A:$BC,MATCH('Table 2 Data'!$E14,'Data Pull'!$C:$C,0),MATCH('Table 2 Data'!T$4,'Data Pull'!$4:$4,0))),"")</f>
        <v>1065.0975069501217</v>
      </c>
      <c r="U14">
        <f>IFERROR(IF(INDEX('Exclusion Vectors'!$D:$D,MATCH('Table 2 Data'!$E14,'Exclusion Vectors'!$B:$B,0))=0,"",INDEX('Data Pull'!$A:$BC,MATCH('Table 2 Data'!$E14,'Data Pull'!$C:$C,0),MATCH('Table 2 Data'!U$4,'Data Pull'!$4:$4,0))),"")</f>
        <v>999.94939935287698</v>
      </c>
      <c r="V14">
        <f>IFERROR(IF(INDEX('Exclusion Vectors'!$D:$D,MATCH('Table 2 Data'!$E14,'Exclusion Vectors'!$B:$B,0))=0,"",INDEX('Data Pull'!$A:$BC,MATCH('Table 2 Data'!$E14,'Data Pull'!$C:$C,0),MATCH('Table 2 Data'!V$4,'Data Pull'!$4:$4,0))),"")</f>
        <v>5000.0101305004309</v>
      </c>
      <c r="W14">
        <f>IFERROR(IF(INDEX('Exclusion Vectors'!$D:$D,MATCH('Table 2 Data'!$E14,'Exclusion Vectors'!$B:$B,0))=0,"",INDEX('Data Pull'!$A:$BC,MATCH('Table 2 Data'!$E14,'Data Pull'!$C:$C,0),MATCH('Table 2 Data'!W$4,'Data Pull'!$4:$4,0))),"")</f>
        <v>2798.2064418260134</v>
      </c>
      <c r="X14">
        <f>IFERROR(IF(INDEX('Exclusion Vectors'!$D:$D,MATCH('Table 2 Data'!$E14,'Exclusion Vectors'!$B:$B,0))=0,"",INDEX('Data Pull'!$A:$BC,MATCH('Table 2 Data'!$E14,'Data Pull'!$C:$C,0),MATCH('Table 2 Data'!X$4,'Data Pull'!$4:$4,0))),"")</f>
        <v>199.83700269943918</v>
      </c>
      <c r="Y14">
        <f>IFERROR(IF(INDEX('Exclusion Vectors'!$D:$D,MATCH('Table 2 Data'!$E14,'Exclusion Vectors'!$B:$B,0))=0,"",INDEX('Data Pull'!$A:$BC,MATCH('Table 2 Data'!$E14,'Data Pull'!$C:$C,0),MATCH('Table 2 Data'!Y$4,'Data Pull'!$4:$4,0))),"")</f>
        <v>23.799999237060547</v>
      </c>
      <c r="Z14">
        <f>IFERROR(IF(INDEX('Exclusion Vectors'!$D:$D,MATCH('Table 2 Data'!$E14,'Exclusion Vectors'!$B:$B,0))=0,"",INDEX('Data Pull'!$A:$BC,MATCH('Table 2 Data'!$E14,'Data Pull'!$C:$C,0),MATCH('Table 2 Data'!Z$4,'Data Pull'!$4:$4,0))),"")</f>
        <v>0.96605001389980316</v>
      </c>
      <c r="AA14">
        <f>IFERROR(IF(INDEX('Exclusion Vectors'!$D:$D,MATCH('Table 2 Data'!$E14,'Exclusion Vectors'!$B:$B,0))=0,"",INDEX('Data Pull'!$A:$BC,MATCH('Table 2 Data'!$E14,'Data Pull'!$C:$C,0),MATCH('Table 2 Data'!AA$4,'Data Pull'!$4:$4,0))),"")</f>
        <v>1.3650000393390656</v>
      </c>
      <c r="AB14" t="str">
        <f>IFERROR(IF(INDEX('Exclusion Vectors'!$D:$D,MATCH('Table 2 Data'!$E14,'Exclusion Vectors'!$B:$B,0))=0,"",INDEX('Data Pull'!$A:$BC,MATCH('Table 2 Data'!$E14,'Data Pull'!$C:$C,0),MATCH('Table 2 Data'!AB$4,'Data Pull'!$4:$4,0))),"")</f>
        <v>[-11059] No Good Data For Calculation</v>
      </c>
      <c r="AC14" t="str">
        <f>IFERROR(IF(INDEX('Exclusion Vectors'!$D:$D,MATCH('Table 2 Data'!$E14,'Exclusion Vectors'!$B:$B,0))=0,"",INDEX('Data Pull'!$A:$BC,MATCH('Table 2 Data'!$E14,'Data Pull'!$C:$C,0),MATCH('Table 2 Data'!AC$4,'Data Pull'!$4:$4,0))),"")</f>
        <v>[-11059] No Good Data For Calculation</v>
      </c>
      <c r="AD14" t="str">
        <f>IFERROR(IF(INDEX('Exclusion Vectors'!$D:$D,MATCH('Table 2 Data'!$E14,'Exclusion Vectors'!$B:$B,0))=0,"",INDEX('Data Pull'!$A:$BC,MATCH('Table 2 Data'!$E14,'Data Pull'!$C:$C,0),MATCH('Table 2 Data'!AD$4,'Data Pull'!$4:$4,0))),"")</f>
        <v>[-11059] No Good Data For Calculation</v>
      </c>
      <c r="AE14" t="str">
        <f>IFERROR(IF(INDEX('Exclusion Vectors'!$D:$D,MATCH('Table 2 Data'!$E14,'Exclusion Vectors'!$B:$B,0))=0,"",INDEX('Data Pull'!$A:$BC,MATCH('Table 2 Data'!$E14,'Data Pull'!$C:$C,0),MATCH('Table 2 Data'!AE$4,'Data Pull'!$4:$4,0))),"")</f>
        <v>[-11059] No Good Data For Calculation</v>
      </c>
      <c r="AF14" t="str">
        <f>IFERROR(IF(INDEX('Exclusion Vectors'!$D:$D,MATCH('Table 2 Data'!$E14,'Exclusion Vectors'!$B:$B,0))=0,"",INDEX('Data Pull'!$A:$BC,MATCH('Table 2 Data'!$E14,'Data Pull'!$C:$C,0),MATCH('Table 2 Data'!AF$4,'Data Pull'!$4:$4,0))),"")</f>
        <v>[-11059] No Good Data For Calculation</v>
      </c>
      <c r="AG14">
        <f>IFERROR(IF(INDEX('Exclusion Vectors'!$D:$D,MATCH('Table 2 Data'!$E14,'Exclusion Vectors'!$B:$B,0))=0,"",INDEX('Data Pull'!$A:$BC,MATCH('Table 2 Data'!$E14,'Data Pull'!$C:$C,0),MATCH('Table 2 Data'!AG$4,'Data Pull'!$4:$4,0))),"")</f>
        <v>12623.71240650775</v>
      </c>
      <c r="AH14">
        <f>IFERROR(IF(INDEX('Exclusion Vectors'!$D:$D,MATCH('Table 2 Data'!$E14,'Exclusion Vectors'!$B:$B,0))=0,"",INDEX('Data Pull'!$A:$BC,MATCH('Table 2 Data'!$E14,'Data Pull'!$C:$C,0),MATCH('Table 2 Data'!AH$4,'Data Pull'!$4:$4,0))),"")</f>
        <v>90.649999618530273</v>
      </c>
      <c r="AI14">
        <f>IFERROR(IF(INDEX('Exclusion Vectors'!$D:$D,MATCH('Table 2 Data'!$E14,'Exclusion Vectors'!$B:$B,0))=0,"",INDEX('Data Pull'!$A:$BC,MATCH('Table 2 Data'!$E14,'Data Pull'!$C:$C,0),MATCH('Table 2 Data'!AI$4,'Data Pull'!$4:$4,0))),"")</f>
        <v>8.2674999237060547</v>
      </c>
      <c r="AJ14">
        <f>IFERROR(IF(INDEX('Exclusion Vectors'!$D:$D,MATCH('Table 2 Data'!$E14,'Exclusion Vectors'!$B:$B,0))=0,"",INDEX('Data Pull'!$A:$BC,MATCH('Table 2 Data'!$E14,'Data Pull'!$C:$C,0),MATCH('Table 2 Data'!AJ$4,'Data Pull'!$4:$4,0))),"")</f>
        <v>358.22499847412109</v>
      </c>
      <c r="AK14" t="str">
        <f>IFERROR(IF(INDEX('Exclusion Vectors'!$D:$D,MATCH('Table 2 Data'!$E14,'Exclusion Vectors'!$B:$B,0))=0,"",INDEX('Data Pull'!$A:$BC,MATCH('Table 2 Data'!$E14,'Data Pull'!$C:$C,0),MATCH('Table 2 Data'!AK$4,'Data Pull'!$4:$4,0))),"")</f>
        <v>[-11059] No Good Data For Calculation</v>
      </c>
      <c r="AL14">
        <f>IFERROR(IF(INDEX('Exclusion Vectors'!$D:$D,MATCH('Table 2 Data'!$E14,'Exclusion Vectors'!$B:$B,0))=0,"",INDEX('Data Pull'!$A:$BC,MATCH('Table 2 Data'!$E14,'Data Pull'!$C:$C,0),MATCH('Table 2 Data'!AL$4,'Data Pull'!$4:$4,0))),"")</f>
        <v>2</v>
      </c>
      <c r="AM14">
        <f>IFERROR(IF(INDEX('Exclusion Vectors'!$D:$D,MATCH('Table 2 Data'!$E14,'Exclusion Vectors'!$B:$B,0))=0,"",INDEX('Data Pull'!$A:$BC,MATCH('Table 2 Data'!$E14,'Data Pull'!$C:$C,0),MATCH('Table 2 Data'!AM$4,'Data Pull'!$4:$4,0))),"")</f>
        <v>6500</v>
      </c>
      <c r="AN14">
        <f>IFERROR(IF(INDEX('Exclusion Vectors'!$D:$D,MATCH('Table 2 Data'!$E14,'Exclusion Vectors'!$B:$B,0))=0,"",INDEX('Data Pull'!$A:$BC,MATCH('Table 2 Data'!$E14,'Data Pull'!$C:$C,0),MATCH('Table 2 Data'!AN$4,'Data Pull'!$4:$4,0))),"")</f>
        <v>79.356637788654737</v>
      </c>
      <c r="AO14">
        <f>IFERROR(IF(INDEX('Exclusion Vectors'!$D:$D,MATCH('Table 2 Data'!$E14,'Exclusion Vectors'!$B:$B,0))=0,"",INDEX('Data Pull'!$A:$BC,MATCH('Table 2 Data'!$E14,'Data Pull'!$C:$C,0),MATCH('Table 2 Data'!AO$4,'Data Pull'!$4:$4,0))),"")</f>
        <v>0.92745162985578777</v>
      </c>
      <c r="AP14">
        <f>IFERROR(IF(INDEX('Exclusion Vectors'!$D:$D,MATCH('Table 2 Data'!$E14,'Exclusion Vectors'!$B:$B,0))=0,"",INDEX('Data Pull'!$A:$BC,MATCH('Table 2 Data'!$E14,'Data Pull'!$C:$C,0),MATCH('Table 2 Data'!AP$4,'Data Pull'!$4:$4,0))),"")</f>
        <v>3.9360447231737199</v>
      </c>
      <c r="AQ14">
        <f>IFERROR(IF(INDEX('Exclusion Vectors'!$D:$D,MATCH('Table 2 Data'!$E14,'Exclusion Vectors'!$B:$B,0))=0,"",INDEX('Data Pull'!$A:$BC,MATCH('Table 2 Data'!$E14,'Data Pull'!$C:$C,0),MATCH('Table 2 Data'!AQ$4,'Data Pull'!$4:$4,0))),"")</f>
        <v>15.330390375013382</v>
      </c>
      <c r="AR14">
        <f>IFERROR(IF(INDEX('Exclusion Vectors'!$D:$D,MATCH('Table 2 Data'!$E14,'Exclusion Vectors'!$B:$B,0))=0,"",INDEX('Data Pull'!$A:$BC,MATCH('Table 2 Data'!$E14,'Data Pull'!$C:$C,0),MATCH('Table 2 Data'!AR$4,'Data Pull'!$4:$4,0))),"")</f>
        <v>4.2677075811372089E-2</v>
      </c>
      <c r="AS14">
        <f>IFERROR(IF(INDEX('Exclusion Vectors'!$D:$D,MATCH('Table 2 Data'!$E14,'Exclusion Vectors'!$B:$B,0))=0,"",INDEX('Data Pull'!$A:$BC,MATCH('Table 2 Data'!$E14,'Data Pull'!$C:$C,0),MATCH('Table 2 Data'!AS$4,'Data Pull'!$4:$4,0))),"")</f>
        <v>5.3243936519488404</v>
      </c>
      <c r="AT14">
        <f>IFERROR(IF(INDEX('Exclusion Vectors'!$D:$D,MATCH('Table 2 Data'!$E14,'Exclusion Vectors'!$B:$B,0))=0,"",INDEX('Data Pull'!$A:$BC,MATCH('Table 2 Data'!$E14,'Data Pull'!$C:$C,0),MATCH('Table 2 Data'!AT$4,'Data Pull'!$4:$4,0))),"")</f>
        <v>31984.827589723911</v>
      </c>
      <c r="AU14">
        <f>IFERROR(IF(INDEX('Exclusion Vectors'!$D:$D,MATCH('Table 2 Data'!$E14,'Exclusion Vectors'!$B:$B,0))=0,"",INDEX('Data Pull'!$A:$BE,MATCH('Table 2 Data'!$E14,'Data Pull'!$C:$C,0),MATCH('Table 2 Data'!AU$4,'Data Pull'!$4:$4,0))),"")</f>
        <v>6999.2738092416857</v>
      </c>
      <c r="AV14">
        <f>IFERROR(IF(INDEX('Exclusion Vectors'!$D:$D,MATCH('Table 2 Data'!$E14,'Exclusion Vectors'!$B:$B,0))=0,"",INDEX('Data Pull'!$A:$BE,MATCH('Table 2 Data'!$E14,'Data Pull'!$C:$C,0),MATCH('Table 2 Data'!AV$4,'Data Pull'!$4:$4,0))),"")</f>
        <v>0.11629583283017079</v>
      </c>
    </row>
    <row r="15" spans="1:48" x14ac:dyDescent="0.3">
      <c r="A15" s="161"/>
      <c r="B15" s="59" t="s">
        <v>107</v>
      </c>
      <c r="C15" s="86">
        <f>1/AVERAGE(L7:L373)</f>
        <v>0.24713882027408737</v>
      </c>
      <c r="D15" s="86"/>
      <c r="E15" s="34">
        <f t="shared" si="0"/>
        <v>43839</v>
      </c>
      <c r="F15">
        <f>IFERROR(IF(INDEX('Exclusion Vectors'!$D:$D,MATCH('Table 2 Data'!$E15,'Exclusion Vectors'!$B:$B,0))=0,"",INDEX('Data Pull'!$A:$BC,MATCH('Table 2 Data'!$E15,'Data Pull'!$C:$C,0),MATCH('Table 2 Data'!F$4,'Data Pull'!$4:$4,0))),"")</f>
        <v>14643.637152277137</v>
      </c>
      <c r="G15">
        <f>IFERROR(IF(INDEX('Exclusion Vectors'!$D:$D,MATCH('Table 2 Data'!$E15,'Exclusion Vectors'!$B:$B,0))=0,"",INDEX('Data Pull'!$A:$BC,MATCH('Table 2 Data'!$E15,'Data Pull'!$C:$C,0),MATCH('Table 2 Data'!G$4,'Data Pull'!$4:$4,0))),"")</f>
        <v>178.26645796762642</v>
      </c>
      <c r="H15">
        <f>IFERROR(IF(INDEX('Exclusion Vectors'!$D:$D,MATCH('Table 2 Data'!$E15,'Exclusion Vectors'!$B:$B,0))=0,"",INDEX('Data Pull'!$A:$BC,MATCH('Table 2 Data'!$E15,'Data Pull'!$C:$C,0),MATCH('Table 2 Data'!H$4,'Data Pull'!$4:$4,0))),"")</f>
        <v>565.63797060541003</v>
      </c>
      <c r="I15" t="str">
        <f>IFERROR(IF(INDEX('Exclusion Vectors'!$D:$D,MATCH('Table 2 Data'!$E15,'Exclusion Vectors'!$B:$B,0))=0,"",INDEX('Data Pull'!$A:$BC,MATCH('Table 2 Data'!$E15,'Data Pull'!$C:$C,0),MATCH('Table 2 Data'!I$4,'Data Pull'!$4:$4,0))),"")</f>
        <v>[-11059] No Good Data For Calculation</v>
      </c>
      <c r="J15">
        <f>IFERROR(IF(INDEX('Exclusion Vectors'!$D:$D,MATCH('Table 2 Data'!$E15,'Exclusion Vectors'!$B:$B,0))=0,"",INDEX('Data Pull'!$A:$BC,MATCH('Table 2 Data'!$E15,'Data Pull'!$C:$C,0),MATCH('Table 2 Data'!J$4,'Data Pull'!$4:$4,0))),"")</f>
        <v>1305.8186410817443</v>
      </c>
      <c r="K15">
        <f>IFERROR(IF(INDEX('Exclusion Vectors'!$D:$D,MATCH('Table 2 Data'!$E15,'Exclusion Vectors'!$B:$B,0))=0,"",INDEX('Data Pull'!$A:$BC,MATCH('Table 2 Data'!$E15,'Data Pull'!$C:$C,0),MATCH('Table 2 Data'!K$4,'Data Pull'!$4:$4,0))),"")</f>
        <v>680.02150802782705</v>
      </c>
      <c r="L15">
        <f>IFERROR(IF(INDEX('Exclusion Vectors'!$D:$D,MATCH('Table 2 Data'!$E15,'Exclusion Vectors'!$B:$B,0))=0,"",INDEX('Data Pull'!$A:$BC,MATCH('Table 2 Data'!$E15,'Data Pull'!$C:$C,0),MATCH('Table 2 Data'!L$4,'Data Pull'!$4:$4,0))),"")</f>
        <v>3.924366221460422</v>
      </c>
      <c r="M15">
        <f>IFERROR(IF(INDEX('Exclusion Vectors'!$D:$D,MATCH('Table 2 Data'!$E15,'Exclusion Vectors'!$B:$B,0))=0,"",INDEX('Data Pull'!$A:$BC,MATCH('Table 2 Data'!$E15,'Data Pull'!$C:$C,0),MATCH('Table 2 Data'!M$4,'Data Pull'!$4:$4,0))),"")</f>
        <v>323.45606975929371</v>
      </c>
      <c r="N15">
        <f>IFERROR(IF(INDEX('Exclusion Vectors'!$D:$D,MATCH('Table 2 Data'!$E15,'Exclusion Vectors'!$B:$B,0))=0,"",INDEX('Data Pull'!$A:$BC,MATCH('Table 2 Data'!$E15,'Data Pull'!$C:$C,0),MATCH('Table 2 Data'!N$4,'Data Pull'!$4:$4,0))),"")</f>
        <v>295.45258161218123</v>
      </c>
      <c r="O15">
        <f>IFERROR(IF(INDEX('Exclusion Vectors'!$D:$D,MATCH('Table 2 Data'!$E15,'Exclusion Vectors'!$B:$B,0))=0,"",INDEX('Data Pull'!$A:$BC,MATCH('Table 2 Data'!$E15,'Data Pull'!$C:$C,0),MATCH('Table 2 Data'!O$4,'Data Pull'!$4:$4,0))),"")</f>
        <v>346.02934110077672</v>
      </c>
      <c r="P15">
        <f>IFERROR(IF(INDEX('Exclusion Vectors'!$D:$D,MATCH('Table 2 Data'!$E15,'Exclusion Vectors'!$B:$B,0))=0,"",INDEX('Data Pull'!$A:$BC,MATCH('Table 2 Data'!$E15,'Data Pull'!$C:$C,0),MATCH('Table 2 Data'!P$4,'Data Pull'!$4:$4,0))),"")</f>
        <v>1313.7037753030756</v>
      </c>
      <c r="Q15">
        <f>IFERROR(IF(INDEX('Exclusion Vectors'!$D:$D,MATCH('Table 2 Data'!$E15,'Exclusion Vectors'!$B:$B,0))=0,"",INDEX('Data Pull'!$A:$BC,MATCH('Table 2 Data'!$E15,'Data Pull'!$C:$C,0),MATCH('Table 2 Data'!Q$4,'Data Pull'!$4:$4,0))),"")</f>
        <v>19.438508855025631</v>
      </c>
      <c r="R15">
        <f>IFERROR(IF(INDEX('Exclusion Vectors'!$D:$D,MATCH('Table 2 Data'!$E15,'Exclusion Vectors'!$B:$B,0))=0,"",INDEX('Data Pull'!$A:$BC,MATCH('Table 2 Data'!$E15,'Data Pull'!$C:$C,0),MATCH('Table 2 Data'!R$4,'Data Pull'!$4:$4,0))),"")</f>
        <v>14.960751356245277</v>
      </c>
      <c r="S15">
        <f>IFERROR(IF(INDEX('Exclusion Vectors'!$D:$D,MATCH('Table 2 Data'!$E15,'Exclusion Vectors'!$B:$B,0))=0,"",INDEX('Data Pull'!$A:$BC,MATCH('Table 2 Data'!$E15,'Data Pull'!$C:$C,0),MATCH('Table 2 Data'!S$4,'Data Pull'!$4:$4,0))),"")</f>
        <v>5.2805605535954374</v>
      </c>
      <c r="T15">
        <f>IFERROR(IF(INDEX('Exclusion Vectors'!$D:$D,MATCH('Table 2 Data'!$E15,'Exclusion Vectors'!$B:$B,0))=0,"",INDEX('Data Pull'!$A:$BC,MATCH('Table 2 Data'!$E15,'Data Pull'!$C:$C,0),MATCH('Table 2 Data'!T$4,'Data Pull'!$4:$4,0))),"")</f>
        <v>1087.5137123280535</v>
      </c>
      <c r="U15">
        <f>IFERROR(IF(INDEX('Exclusion Vectors'!$D:$D,MATCH('Table 2 Data'!$E15,'Exclusion Vectors'!$B:$B,0))=0,"",INDEX('Data Pull'!$A:$BC,MATCH('Table 2 Data'!$E15,'Data Pull'!$C:$C,0),MATCH('Table 2 Data'!U$4,'Data Pull'!$4:$4,0))),"")</f>
        <v>1856.7737457647022</v>
      </c>
      <c r="V15">
        <f>IFERROR(IF(INDEX('Exclusion Vectors'!$D:$D,MATCH('Table 2 Data'!$E15,'Exclusion Vectors'!$B:$B,0))=0,"",INDEX('Data Pull'!$A:$BC,MATCH('Table 2 Data'!$E15,'Data Pull'!$C:$C,0),MATCH('Table 2 Data'!V$4,'Data Pull'!$4:$4,0))),"")</f>
        <v>4999.7435239726301</v>
      </c>
      <c r="W15">
        <f>IFERROR(IF(INDEX('Exclusion Vectors'!$D:$D,MATCH('Table 2 Data'!$E15,'Exclusion Vectors'!$B:$B,0))=0,"",INDEX('Data Pull'!$A:$BC,MATCH('Table 2 Data'!$E15,'Data Pull'!$C:$C,0),MATCH('Table 2 Data'!W$4,'Data Pull'!$4:$4,0))),"")</f>
        <v>2800.3071812990374</v>
      </c>
      <c r="X15">
        <f>IFERROR(IF(INDEX('Exclusion Vectors'!$D:$D,MATCH('Table 2 Data'!$E15,'Exclusion Vectors'!$B:$B,0))=0,"",INDEX('Data Pull'!$A:$BC,MATCH('Table 2 Data'!$E15,'Data Pull'!$C:$C,0),MATCH('Table 2 Data'!X$4,'Data Pull'!$4:$4,0))),"")</f>
        <v>200.52815590156519</v>
      </c>
      <c r="Y15">
        <f>IFERROR(IF(INDEX('Exclusion Vectors'!$D:$D,MATCH('Table 2 Data'!$E15,'Exclusion Vectors'!$B:$B,0))=0,"",INDEX('Data Pull'!$A:$BC,MATCH('Table 2 Data'!$E15,'Data Pull'!$C:$C,0),MATCH('Table 2 Data'!Y$4,'Data Pull'!$4:$4,0))),"")</f>
        <v>23.874999523162842</v>
      </c>
      <c r="Z15">
        <f>IFERROR(IF(INDEX('Exclusion Vectors'!$D:$D,MATCH('Table 2 Data'!$E15,'Exclusion Vectors'!$B:$B,0))=0,"",INDEX('Data Pull'!$A:$BC,MATCH('Table 2 Data'!$E15,'Data Pull'!$C:$C,0),MATCH('Table 2 Data'!Z$4,'Data Pull'!$4:$4,0))),"")</f>
        <v>0.93532499670982361</v>
      </c>
      <c r="AA15">
        <f>IFERROR(IF(INDEX('Exclusion Vectors'!$D:$D,MATCH('Table 2 Data'!$E15,'Exclusion Vectors'!$B:$B,0))=0,"",INDEX('Data Pull'!$A:$BC,MATCH('Table 2 Data'!$E15,'Data Pull'!$C:$C,0),MATCH('Table 2 Data'!AA$4,'Data Pull'!$4:$4,0))),"")</f>
        <v>1.2800000011920929</v>
      </c>
      <c r="AB15" t="str">
        <f>IFERROR(IF(INDEX('Exclusion Vectors'!$D:$D,MATCH('Table 2 Data'!$E15,'Exclusion Vectors'!$B:$B,0))=0,"",INDEX('Data Pull'!$A:$BC,MATCH('Table 2 Data'!$E15,'Data Pull'!$C:$C,0),MATCH('Table 2 Data'!AB$4,'Data Pull'!$4:$4,0))),"")</f>
        <v>[-11059] No Good Data For Calculation</v>
      </c>
      <c r="AC15" t="str">
        <f>IFERROR(IF(INDEX('Exclusion Vectors'!$D:$D,MATCH('Table 2 Data'!$E15,'Exclusion Vectors'!$B:$B,0))=0,"",INDEX('Data Pull'!$A:$BC,MATCH('Table 2 Data'!$E15,'Data Pull'!$C:$C,0),MATCH('Table 2 Data'!AC$4,'Data Pull'!$4:$4,0))),"")</f>
        <v>[-11059] No Good Data For Calculation</v>
      </c>
      <c r="AD15" t="str">
        <f>IFERROR(IF(INDEX('Exclusion Vectors'!$D:$D,MATCH('Table 2 Data'!$E15,'Exclusion Vectors'!$B:$B,0))=0,"",INDEX('Data Pull'!$A:$BC,MATCH('Table 2 Data'!$E15,'Data Pull'!$C:$C,0),MATCH('Table 2 Data'!AD$4,'Data Pull'!$4:$4,0))),"")</f>
        <v>[-11059] No Good Data For Calculation</v>
      </c>
      <c r="AE15" t="str">
        <f>IFERROR(IF(INDEX('Exclusion Vectors'!$D:$D,MATCH('Table 2 Data'!$E15,'Exclusion Vectors'!$B:$B,0))=0,"",INDEX('Data Pull'!$A:$BC,MATCH('Table 2 Data'!$E15,'Data Pull'!$C:$C,0),MATCH('Table 2 Data'!AE$4,'Data Pull'!$4:$4,0))),"")</f>
        <v>[-11059] No Good Data For Calculation</v>
      </c>
      <c r="AF15" t="str">
        <f>IFERROR(IF(INDEX('Exclusion Vectors'!$D:$D,MATCH('Table 2 Data'!$E15,'Exclusion Vectors'!$B:$B,0))=0,"",INDEX('Data Pull'!$A:$BC,MATCH('Table 2 Data'!$E15,'Data Pull'!$C:$C,0),MATCH('Table 2 Data'!AF$4,'Data Pull'!$4:$4,0))),"")</f>
        <v>[-11059] No Good Data For Calculation</v>
      </c>
      <c r="AG15">
        <f>IFERROR(IF(INDEX('Exclusion Vectors'!$D:$D,MATCH('Table 2 Data'!$E15,'Exclusion Vectors'!$B:$B,0))=0,"",INDEX('Data Pull'!$A:$BC,MATCH('Table 2 Data'!$E15,'Data Pull'!$C:$C,0),MATCH('Table 2 Data'!AG$4,'Data Pull'!$4:$4,0))),"")</f>
        <v>7536.3465491739453</v>
      </c>
      <c r="AH15">
        <f>IFERROR(IF(INDEX('Exclusion Vectors'!$D:$D,MATCH('Table 2 Data'!$E15,'Exclusion Vectors'!$B:$B,0))=0,"",INDEX('Data Pull'!$A:$BC,MATCH('Table 2 Data'!$E15,'Data Pull'!$C:$C,0),MATCH('Table 2 Data'!AH$4,'Data Pull'!$4:$4,0))),"")</f>
        <v>90.524999618530273</v>
      </c>
      <c r="AI15">
        <f>IFERROR(IF(INDEX('Exclusion Vectors'!$D:$D,MATCH('Table 2 Data'!$E15,'Exclusion Vectors'!$B:$B,0))=0,"",INDEX('Data Pull'!$A:$BC,MATCH('Table 2 Data'!$E15,'Data Pull'!$C:$C,0),MATCH('Table 2 Data'!AI$4,'Data Pull'!$4:$4,0))),"")</f>
        <v>8.1424999237060547</v>
      </c>
      <c r="AJ15">
        <f>IFERROR(IF(INDEX('Exclusion Vectors'!$D:$D,MATCH('Table 2 Data'!$E15,'Exclusion Vectors'!$B:$B,0))=0,"",INDEX('Data Pull'!$A:$BC,MATCH('Table 2 Data'!$E15,'Data Pull'!$C:$C,0),MATCH('Table 2 Data'!AJ$4,'Data Pull'!$4:$4,0))),"")</f>
        <v>355.79999542236328</v>
      </c>
      <c r="AK15" t="str">
        <f>IFERROR(IF(INDEX('Exclusion Vectors'!$D:$D,MATCH('Table 2 Data'!$E15,'Exclusion Vectors'!$B:$B,0))=0,"",INDEX('Data Pull'!$A:$BC,MATCH('Table 2 Data'!$E15,'Data Pull'!$C:$C,0),MATCH('Table 2 Data'!AK$4,'Data Pull'!$4:$4,0))),"")</f>
        <v>[-11059] No Good Data For Calculation</v>
      </c>
      <c r="AL15">
        <f>IFERROR(IF(INDEX('Exclusion Vectors'!$D:$D,MATCH('Table 2 Data'!$E15,'Exclusion Vectors'!$B:$B,0))=0,"",INDEX('Data Pull'!$A:$BC,MATCH('Table 2 Data'!$E15,'Data Pull'!$C:$C,0),MATCH('Table 2 Data'!AL$4,'Data Pull'!$4:$4,0))),"")</f>
        <v>2</v>
      </c>
      <c r="AM15">
        <f>IFERROR(IF(INDEX('Exclusion Vectors'!$D:$D,MATCH('Table 2 Data'!$E15,'Exclusion Vectors'!$B:$B,0))=0,"",INDEX('Data Pull'!$A:$BC,MATCH('Table 2 Data'!$E15,'Data Pull'!$C:$C,0),MATCH('Table 2 Data'!AM$4,'Data Pull'!$4:$4,0))),"")</f>
        <v>6500</v>
      </c>
      <c r="AN15">
        <f>IFERROR(IF(INDEX('Exclusion Vectors'!$D:$D,MATCH('Table 2 Data'!$E15,'Exclusion Vectors'!$B:$B,0))=0,"",INDEX('Data Pull'!$A:$BC,MATCH('Table 2 Data'!$E15,'Data Pull'!$C:$C,0),MATCH('Table 2 Data'!AN$4,'Data Pull'!$4:$4,0))),"")</f>
        <v>81.821983190947691</v>
      </c>
      <c r="AO15">
        <f>IFERROR(IF(INDEX('Exclusion Vectors'!$D:$D,MATCH('Table 2 Data'!$E15,'Exclusion Vectors'!$B:$B,0))=0,"",INDEX('Data Pull'!$A:$BC,MATCH('Table 2 Data'!$E15,'Data Pull'!$C:$C,0),MATCH('Table 2 Data'!AO$4,'Data Pull'!$4:$4,0))),"")</f>
        <v>0.79124727195158573</v>
      </c>
      <c r="AP15">
        <f>IFERROR(IF(INDEX('Exclusion Vectors'!$D:$D,MATCH('Table 2 Data'!$E15,'Exclusion Vectors'!$B:$B,0))=0,"",INDEX('Data Pull'!$A:$BC,MATCH('Table 2 Data'!$E15,'Data Pull'!$C:$C,0),MATCH('Table 2 Data'!AP$4,'Data Pull'!$4:$4,0))),"")</f>
        <v>2.2755666269655226</v>
      </c>
      <c r="AQ15">
        <f>IFERROR(IF(INDEX('Exclusion Vectors'!$D:$D,MATCH('Table 2 Data'!$E15,'Exclusion Vectors'!$B:$B,0))=0,"",INDEX('Data Pull'!$A:$BC,MATCH('Table 2 Data'!$E15,'Data Pull'!$C:$C,0),MATCH('Table 2 Data'!AQ$4,'Data Pull'!$4:$4,0))),"")</f>
        <v>10.434737405126151</v>
      </c>
      <c r="AR15">
        <f>IFERROR(IF(INDEX('Exclusion Vectors'!$D:$D,MATCH('Table 2 Data'!$E15,'Exclusion Vectors'!$B:$B,0))=0,"",INDEX('Data Pull'!$A:$BC,MATCH('Table 2 Data'!$E15,'Data Pull'!$C:$C,0),MATCH('Table 2 Data'!AR$4,'Data Pull'!$4:$4,0))),"")</f>
        <v>1.78921893894051</v>
      </c>
      <c r="AS15">
        <f>IFERROR(IF(INDEX('Exclusion Vectors'!$D:$D,MATCH('Table 2 Data'!$E15,'Exclusion Vectors'!$B:$B,0))=0,"",INDEX('Data Pull'!$A:$BC,MATCH('Table 2 Data'!$E15,'Data Pull'!$C:$C,0),MATCH('Table 2 Data'!AS$4,'Data Pull'!$4:$4,0))),"")</f>
        <v>11.112938958099919</v>
      </c>
      <c r="AT15">
        <f>IFERROR(IF(INDEX('Exclusion Vectors'!$D:$D,MATCH('Table 2 Data'!$E15,'Exclusion Vectors'!$B:$B,0))=0,"",INDEX('Data Pull'!$A:$BC,MATCH('Table 2 Data'!$E15,'Data Pull'!$C:$C,0),MATCH('Table 2 Data'!AT$4,'Data Pull'!$4:$4,0))),"")</f>
        <v>32518.941254002148</v>
      </c>
      <c r="AU15">
        <f>IFERROR(IF(INDEX('Exclusion Vectors'!$D:$D,MATCH('Table 2 Data'!$E15,'Exclusion Vectors'!$B:$B,0))=0,"",INDEX('Data Pull'!$A:$BE,MATCH('Table 2 Data'!$E15,'Data Pull'!$C:$C,0),MATCH('Table 2 Data'!AU$4,'Data Pull'!$4:$4,0))),"")</f>
        <v>7674.4141321858642</v>
      </c>
      <c r="AV15">
        <f>IFERROR(IF(INDEX('Exclusion Vectors'!$D:$D,MATCH('Table 2 Data'!$E15,'Exclusion Vectors'!$B:$B,0))=0,"",INDEX('Data Pull'!$A:$BE,MATCH('Table 2 Data'!$E15,'Data Pull'!$C:$C,0),MATCH('Table 2 Data'!AV$4,'Data Pull'!$4:$4,0))),"")</f>
        <v>0.11900000274181366</v>
      </c>
    </row>
    <row r="16" spans="1:48" x14ac:dyDescent="0.3">
      <c r="A16" s="161"/>
      <c r="B16" s="59" t="s">
        <v>108</v>
      </c>
      <c r="C16" s="85">
        <f>AVERAGE(M7:M373)</f>
        <v>296.84282280671283</v>
      </c>
      <c r="D16" s="85"/>
      <c r="E16" s="34">
        <f t="shared" si="0"/>
        <v>43840</v>
      </c>
      <c r="F16">
        <f>IFERROR(IF(INDEX('Exclusion Vectors'!$D:$D,MATCH('Table 2 Data'!$E16,'Exclusion Vectors'!$B:$B,0))=0,"",INDEX('Data Pull'!$A:$BC,MATCH('Table 2 Data'!$E16,'Data Pull'!$C:$C,0),MATCH('Table 2 Data'!F$4,'Data Pull'!$4:$4,0))),"")</f>
        <v>16997.082618548669</v>
      </c>
      <c r="G16">
        <f>IFERROR(IF(INDEX('Exclusion Vectors'!$D:$D,MATCH('Table 2 Data'!$E16,'Exclusion Vectors'!$B:$B,0))=0,"",INDEX('Data Pull'!$A:$BC,MATCH('Table 2 Data'!$E16,'Data Pull'!$C:$C,0),MATCH('Table 2 Data'!G$4,'Data Pull'!$4:$4,0))),"")</f>
        <v>179.1838808064353</v>
      </c>
      <c r="H16">
        <f>IFERROR(IF(INDEX('Exclusion Vectors'!$D:$D,MATCH('Table 2 Data'!$E16,'Exclusion Vectors'!$B:$B,0))=0,"",INDEX('Data Pull'!$A:$BC,MATCH('Table 2 Data'!$E16,'Data Pull'!$C:$C,0),MATCH('Table 2 Data'!H$4,'Data Pull'!$4:$4,0))),"")</f>
        <v>612.41583508580959</v>
      </c>
      <c r="I16" t="str">
        <f>IFERROR(IF(INDEX('Exclusion Vectors'!$D:$D,MATCH('Table 2 Data'!$E16,'Exclusion Vectors'!$B:$B,0))=0,"",INDEX('Data Pull'!$A:$BC,MATCH('Table 2 Data'!$E16,'Data Pull'!$C:$C,0),MATCH('Table 2 Data'!I$4,'Data Pull'!$4:$4,0))),"")</f>
        <v>[-11059] No Good Data For Calculation</v>
      </c>
      <c r="J16">
        <f>IFERROR(IF(INDEX('Exclusion Vectors'!$D:$D,MATCH('Table 2 Data'!$E16,'Exclusion Vectors'!$B:$B,0))=0,"",INDEX('Data Pull'!$A:$BC,MATCH('Table 2 Data'!$E16,'Data Pull'!$C:$C,0),MATCH('Table 2 Data'!J$4,'Data Pull'!$4:$4,0))),"")</f>
        <v>1326.8291134104397</v>
      </c>
      <c r="K16">
        <f>IFERROR(IF(INDEX('Exclusion Vectors'!$D:$D,MATCH('Table 2 Data'!$E16,'Exclusion Vectors'!$B:$B,0))=0,"",INDEX('Data Pull'!$A:$BC,MATCH('Table 2 Data'!$E16,'Data Pull'!$C:$C,0),MATCH('Table 2 Data'!K$4,'Data Pull'!$4:$4,0))),"")</f>
        <v>718.51385151924296</v>
      </c>
      <c r="L16">
        <f>IFERROR(IF(INDEX('Exclusion Vectors'!$D:$D,MATCH('Table 2 Data'!$E16,'Exclusion Vectors'!$B:$B,0))=0,"",INDEX('Data Pull'!$A:$BC,MATCH('Table 2 Data'!$E16,'Data Pull'!$C:$C,0),MATCH('Table 2 Data'!L$4,'Data Pull'!$4:$4,0))),"")</f>
        <v>8.5553388825990258</v>
      </c>
      <c r="M16">
        <f>IFERROR(IF(INDEX('Exclusion Vectors'!$D:$D,MATCH('Table 2 Data'!$E16,'Exclusion Vectors'!$B:$B,0))=0,"",INDEX('Data Pull'!$A:$BC,MATCH('Table 2 Data'!$E16,'Data Pull'!$C:$C,0),MATCH('Table 2 Data'!M$4,'Data Pull'!$4:$4,0))),"")</f>
        <v>265.10351053298388</v>
      </c>
      <c r="N16">
        <f>IFERROR(IF(INDEX('Exclusion Vectors'!$D:$D,MATCH('Table 2 Data'!$E16,'Exclusion Vectors'!$B:$B,0))=0,"",INDEX('Data Pull'!$A:$BC,MATCH('Table 2 Data'!$E16,'Data Pull'!$C:$C,0),MATCH('Table 2 Data'!N$4,'Data Pull'!$4:$4,0))),"")</f>
        <v>320.16441356998911</v>
      </c>
      <c r="O16">
        <f>IFERROR(IF(INDEX('Exclusion Vectors'!$D:$D,MATCH('Table 2 Data'!$E16,'Exclusion Vectors'!$B:$B,0))=0,"",INDEX('Data Pull'!$A:$BC,MATCH('Table 2 Data'!$E16,'Data Pull'!$C:$C,0),MATCH('Table 2 Data'!O$4,'Data Pull'!$4:$4,0))),"")</f>
        <v>350.87393662589147</v>
      </c>
      <c r="P16">
        <f>IFERROR(IF(INDEX('Exclusion Vectors'!$D:$D,MATCH('Table 2 Data'!$E16,'Exclusion Vectors'!$B:$B,0))=0,"",INDEX('Data Pull'!$A:$BC,MATCH('Table 2 Data'!$E16,'Data Pull'!$C:$C,0),MATCH('Table 2 Data'!P$4,'Data Pull'!$4:$4,0))),"")</f>
        <v>1348.2721895632492</v>
      </c>
      <c r="Q16">
        <f>IFERROR(IF(INDEX('Exclusion Vectors'!$D:$D,MATCH('Table 2 Data'!$E16,'Exclusion Vectors'!$B:$B,0))=0,"",INDEX('Data Pull'!$A:$BC,MATCH('Table 2 Data'!$E16,'Data Pull'!$C:$C,0),MATCH('Table 2 Data'!Q$4,'Data Pull'!$4:$4,0))),"")</f>
        <v>20.995389654268706</v>
      </c>
      <c r="R16">
        <f>IFERROR(IF(INDEX('Exclusion Vectors'!$D:$D,MATCH('Table 2 Data'!$E16,'Exclusion Vectors'!$B:$B,0))=0,"",INDEX('Data Pull'!$A:$BC,MATCH('Table 2 Data'!$E16,'Data Pull'!$C:$C,0),MATCH('Table 2 Data'!R$4,'Data Pull'!$4:$4,0))),"")</f>
        <v>15.826136583535206</v>
      </c>
      <c r="S16">
        <f>IFERROR(IF(INDEX('Exclusion Vectors'!$D:$D,MATCH('Table 2 Data'!$E16,'Exclusion Vectors'!$B:$B,0))=0,"",INDEX('Data Pull'!$A:$BC,MATCH('Table 2 Data'!$E16,'Data Pull'!$C:$C,0),MATCH('Table 2 Data'!S$4,'Data Pull'!$4:$4,0))),"")</f>
        <v>5.1168674594192316</v>
      </c>
      <c r="T16">
        <f>IFERROR(IF(INDEX('Exclusion Vectors'!$D:$D,MATCH('Table 2 Data'!$E16,'Exclusion Vectors'!$B:$B,0))=0,"",INDEX('Data Pull'!$A:$BC,MATCH('Table 2 Data'!$E16,'Data Pull'!$C:$C,0),MATCH('Table 2 Data'!T$4,'Data Pull'!$4:$4,0))),"")</f>
        <v>1200.8377709568058</v>
      </c>
      <c r="U16">
        <f>IFERROR(IF(INDEX('Exclusion Vectors'!$D:$D,MATCH('Table 2 Data'!$E16,'Exclusion Vectors'!$B:$B,0))=0,"",INDEX('Data Pull'!$A:$BC,MATCH('Table 2 Data'!$E16,'Data Pull'!$C:$C,0),MATCH('Table 2 Data'!U$4,'Data Pull'!$4:$4,0))),"")</f>
        <v>1529.0425556082757</v>
      </c>
      <c r="V16">
        <f>IFERROR(IF(INDEX('Exclusion Vectors'!$D:$D,MATCH('Table 2 Data'!$E16,'Exclusion Vectors'!$B:$B,0))=0,"",INDEX('Data Pull'!$A:$BC,MATCH('Table 2 Data'!$E16,'Data Pull'!$C:$C,0),MATCH('Table 2 Data'!V$4,'Data Pull'!$4:$4,0))),"")</f>
        <v>4999.5045032952512</v>
      </c>
      <c r="W16">
        <f>IFERROR(IF(INDEX('Exclusion Vectors'!$D:$D,MATCH('Table 2 Data'!$E16,'Exclusion Vectors'!$B:$B,0))=0,"",INDEX('Data Pull'!$A:$BC,MATCH('Table 2 Data'!$E16,'Data Pull'!$C:$C,0),MATCH('Table 2 Data'!W$4,'Data Pull'!$4:$4,0))),"")</f>
        <v>2802.2240339991877</v>
      </c>
      <c r="X16">
        <f>IFERROR(IF(INDEX('Exclusion Vectors'!$D:$D,MATCH('Table 2 Data'!$E16,'Exclusion Vectors'!$B:$B,0))=0,"",INDEX('Data Pull'!$A:$BC,MATCH('Table 2 Data'!$E16,'Data Pull'!$C:$C,0),MATCH('Table 2 Data'!X$4,'Data Pull'!$4:$4,0))),"")</f>
        <v>197.78459373651177</v>
      </c>
      <c r="Y16">
        <f>IFERROR(IF(INDEX('Exclusion Vectors'!$D:$D,MATCH('Table 2 Data'!$E16,'Exclusion Vectors'!$B:$B,0))=0,"",INDEX('Data Pull'!$A:$BC,MATCH('Table 2 Data'!$E16,'Data Pull'!$C:$C,0),MATCH('Table 2 Data'!Y$4,'Data Pull'!$4:$4,0))),"")</f>
        <v>23.974999904632568</v>
      </c>
      <c r="Z16">
        <f>IFERROR(IF(INDEX('Exclusion Vectors'!$D:$D,MATCH('Table 2 Data'!$E16,'Exclusion Vectors'!$B:$B,0))=0,"",INDEX('Data Pull'!$A:$BC,MATCH('Table 2 Data'!$E16,'Data Pull'!$C:$C,0),MATCH('Table 2 Data'!Z$4,'Data Pull'!$4:$4,0))),"")</f>
        <v>0.89102500677108765</v>
      </c>
      <c r="AA16">
        <f>IFERROR(IF(INDEX('Exclusion Vectors'!$D:$D,MATCH('Table 2 Data'!$E16,'Exclusion Vectors'!$B:$B,0))=0,"",INDEX('Data Pull'!$A:$BC,MATCH('Table 2 Data'!$E16,'Data Pull'!$C:$C,0),MATCH('Table 2 Data'!AA$4,'Data Pull'!$4:$4,0))),"")</f>
        <v>1.10999995470047</v>
      </c>
      <c r="AB16" t="str">
        <f>IFERROR(IF(INDEX('Exclusion Vectors'!$D:$D,MATCH('Table 2 Data'!$E16,'Exclusion Vectors'!$B:$B,0))=0,"",INDEX('Data Pull'!$A:$BC,MATCH('Table 2 Data'!$E16,'Data Pull'!$C:$C,0),MATCH('Table 2 Data'!AB$4,'Data Pull'!$4:$4,0))),"")</f>
        <v>[-11059] No Good Data For Calculation</v>
      </c>
      <c r="AC16" t="str">
        <f>IFERROR(IF(INDEX('Exclusion Vectors'!$D:$D,MATCH('Table 2 Data'!$E16,'Exclusion Vectors'!$B:$B,0))=0,"",INDEX('Data Pull'!$A:$BC,MATCH('Table 2 Data'!$E16,'Data Pull'!$C:$C,0),MATCH('Table 2 Data'!AC$4,'Data Pull'!$4:$4,0))),"")</f>
        <v>[-11059] No Good Data For Calculation</v>
      </c>
      <c r="AD16" t="str">
        <f>IFERROR(IF(INDEX('Exclusion Vectors'!$D:$D,MATCH('Table 2 Data'!$E16,'Exclusion Vectors'!$B:$B,0))=0,"",INDEX('Data Pull'!$A:$BC,MATCH('Table 2 Data'!$E16,'Data Pull'!$C:$C,0),MATCH('Table 2 Data'!AD$4,'Data Pull'!$4:$4,0))),"")</f>
        <v>[-11059] No Good Data For Calculation</v>
      </c>
      <c r="AE16" t="str">
        <f>IFERROR(IF(INDEX('Exclusion Vectors'!$D:$D,MATCH('Table 2 Data'!$E16,'Exclusion Vectors'!$B:$B,0))=0,"",INDEX('Data Pull'!$A:$BC,MATCH('Table 2 Data'!$E16,'Data Pull'!$C:$C,0),MATCH('Table 2 Data'!AE$4,'Data Pull'!$4:$4,0))),"")</f>
        <v>[-11059] No Good Data For Calculation</v>
      </c>
      <c r="AF16" t="str">
        <f>IFERROR(IF(INDEX('Exclusion Vectors'!$D:$D,MATCH('Table 2 Data'!$E16,'Exclusion Vectors'!$B:$B,0))=0,"",INDEX('Data Pull'!$A:$BC,MATCH('Table 2 Data'!$E16,'Data Pull'!$C:$C,0),MATCH('Table 2 Data'!AF$4,'Data Pull'!$4:$4,0))),"")</f>
        <v>[-11059] No Good Data For Calculation</v>
      </c>
      <c r="AG16">
        <f>IFERROR(IF(INDEX('Exclusion Vectors'!$D:$D,MATCH('Table 2 Data'!$E16,'Exclusion Vectors'!$B:$B,0))=0,"",INDEX('Data Pull'!$A:$BC,MATCH('Table 2 Data'!$E16,'Data Pull'!$C:$C,0),MATCH('Table 2 Data'!AG$4,'Data Pull'!$4:$4,0))),"")</f>
        <v>10530.757316694442</v>
      </c>
      <c r="AH16">
        <f>IFERROR(IF(INDEX('Exclusion Vectors'!$D:$D,MATCH('Table 2 Data'!$E16,'Exclusion Vectors'!$B:$B,0))=0,"",INDEX('Data Pull'!$A:$BC,MATCH('Table 2 Data'!$E16,'Data Pull'!$C:$C,0),MATCH('Table 2 Data'!AH$4,'Data Pull'!$4:$4,0))),"")</f>
        <v>90.875</v>
      </c>
      <c r="AI16">
        <f>IFERROR(IF(INDEX('Exclusion Vectors'!$D:$D,MATCH('Table 2 Data'!$E16,'Exclusion Vectors'!$B:$B,0))=0,"",INDEX('Data Pull'!$A:$BC,MATCH('Table 2 Data'!$E16,'Data Pull'!$C:$C,0),MATCH('Table 2 Data'!AI$4,'Data Pull'!$4:$4,0))),"")</f>
        <v>6.6399998664855957</v>
      </c>
      <c r="AJ16">
        <f>IFERROR(IF(INDEX('Exclusion Vectors'!$D:$D,MATCH('Table 2 Data'!$E16,'Exclusion Vectors'!$B:$B,0))=0,"",INDEX('Data Pull'!$A:$BC,MATCH('Table 2 Data'!$E16,'Data Pull'!$C:$C,0),MATCH('Table 2 Data'!AJ$4,'Data Pull'!$4:$4,0))),"")</f>
        <v>368.30000305175781</v>
      </c>
      <c r="AK16" t="str">
        <f>IFERROR(IF(INDEX('Exclusion Vectors'!$D:$D,MATCH('Table 2 Data'!$E16,'Exclusion Vectors'!$B:$B,0))=0,"",INDEX('Data Pull'!$A:$BC,MATCH('Table 2 Data'!$E16,'Data Pull'!$C:$C,0),MATCH('Table 2 Data'!AK$4,'Data Pull'!$4:$4,0))),"")</f>
        <v>[-11059] No Good Data For Calculation</v>
      </c>
      <c r="AL16">
        <f>IFERROR(IF(INDEX('Exclusion Vectors'!$D:$D,MATCH('Table 2 Data'!$E16,'Exclusion Vectors'!$B:$B,0))=0,"",INDEX('Data Pull'!$A:$BC,MATCH('Table 2 Data'!$E16,'Data Pull'!$C:$C,0),MATCH('Table 2 Data'!AL$4,'Data Pull'!$4:$4,0))),"")</f>
        <v>2</v>
      </c>
      <c r="AM16">
        <f>IFERROR(IF(INDEX('Exclusion Vectors'!$D:$D,MATCH('Table 2 Data'!$E16,'Exclusion Vectors'!$B:$B,0))=0,"",INDEX('Data Pull'!$A:$BC,MATCH('Table 2 Data'!$E16,'Data Pull'!$C:$C,0),MATCH('Table 2 Data'!AM$4,'Data Pull'!$4:$4,0))),"")</f>
        <v>6500</v>
      </c>
      <c r="AN16">
        <f>IFERROR(IF(INDEX('Exclusion Vectors'!$D:$D,MATCH('Table 2 Data'!$E16,'Exclusion Vectors'!$B:$B,0))=0,"",INDEX('Data Pull'!$A:$BC,MATCH('Table 2 Data'!$E16,'Data Pull'!$C:$C,0),MATCH('Table 2 Data'!AN$4,'Data Pull'!$4:$4,0))),"")</f>
        <v>78.129667110576477</v>
      </c>
      <c r="AO16">
        <f>IFERROR(IF(INDEX('Exclusion Vectors'!$D:$D,MATCH('Table 2 Data'!$E16,'Exclusion Vectors'!$B:$B,0))=0,"",INDEX('Data Pull'!$A:$BC,MATCH('Table 2 Data'!$E16,'Data Pull'!$C:$C,0),MATCH('Table 2 Data'!AO$4,'Data Pull'!$4:$4,0))),"")</f>
        <v>1.0227171940620197</v>
      </c>
      <c r="AP16">
        <f>IFERROR(IF(INDEX('Exclusion Vectors'!$D:$D,MATCH('Table 2 Data'!$E16,'Exclusion Vectors'!$B:$B,0))=0,"",INDEX('Data Pull'!$A:$BC,MATCH('Table 2 Data'!$E16,'Data Pull'!$C:$C,0),MATCH('Table 2 Data'!AP$4,'Data Pull'!$4:$4,0))),"")</f>
        <v>2.3071092280855257</v>
      </c>
      <c r="AQ16">
        <f>IFERROR(IF(INDEX('Exclusion Vectors'!$D:$D,MATCH('Table 2 Data'!$E16,'Exclusion Vectors'!$B:$B,0))=0,"",INDEX('Data Pull'!$A:$BC,MATCH('Table 2 Data'!$E16,'Data Pull'!$C:$C,0),MATCH('Table 2 Data'!AQ$4,'Data Pull'!$4:$4,0))),"")</f>
        <v>18.119774425776665</v>
      </c>
      <c r="AR16">
        <f>IFERROR(IF(INDEX('Exclusion Vectors'!$D:$D,MATCH('Table 2 Data'!$E16,'Exclusion Vectors'!$B:$B,0))=0,"",INDEX('Data Pull'!$A:$BC,MATCH('Table 2 Data'!$E16,'Data Pull'!$C:$C,0),MATCH('Table 2 Data'!AR$4,'Data Pull'!$4:$4,0))),"")</f>
        <v>7.146709517551654E-2</v>
      </c>
      <c r="AS16">
        <f>IFERROR(IF(INDEX('Exclusion Vectors'!$D:$D,MATCH('Table 2 Data'!$E16,'Exclusion Vectors'!$B:$B,0))=0,"",INDEX('Data Pull'!$A:$BC,MATCH('Table 2 Data'!$E16,'Data Pull'!$C:$C,0),MATCH('Table 2 Data'!AS$4,'Data Pull'!$4:$4,0))),"")</f>
        <v>11.614265580585263</v>
      </c>
      <c r="AT16">
        <f>IFERROR(IF(INDEX('Exclusion Vectors'!$D:$D,MATCH('Table 2 Data'!$E16,'Exclusion Vectors'!$B:$B,0))=0,"",INDEX('Data Pull'!$A:$BC,MATCH('Table 2 Data'!$E16,'Data Pull'!$C:$C,0),MATCH('Table 2 Data'!AT$4,'Data Pull'!$4:$4,0))),"")</f>
        <v>30326.977747146844</v>
      </c>
      <c r="AU16">
        <f>IFERROR(IF(INDEX('Exclusion Vectors'!$D:$D,MATCH('Table 2 Data'!$E16,'Exclusion Vectors'!$B:$B,0))=0,"",INDEX('Data Pull'!$A:$BE,MATCH('Table 2 Data'!$E16,'Data Pull'!$C:$C,0),MATCH('Table 2 Data'!AU$4,'Data Pull'!$4:$4,0))),"")</f>
        <v>7817.3733688837929</v>
      </c>
      <c r="AV16">
        <f>IFERROR(IF(INDEX('Exclusion Vectors'!$D:$D,MATCH('Table 2 Data'!$E16,'Exclusion Vectors'!$B:$B,0))=0,"",INDEX('Data Pull'!$A:$BE,MATCH('Table 2 Data'!$E16,'Data Pull'!$C:$C,0),MATCH('Table 2 Data'!AV$4,'Data Pull'!$4:$4,0))),"")</f>
        <v>0.11258750191579263</v>
      </c>
    </row>
    <row r="17" spans="1:48" x14ac:dyDescent="0.3">
      <c r="A17" s="161"/>
      <c r="B17" s="59" t="s">
        <v>109</v>
      </c>
      <c r="C17" s="85">
        <f>AVERAGE(N7:O373)</f>
        <v>351.01097050455115</v>
      </c>
      <c r="D17" s="85"/>
      <c r="E17" s="34">
        <f t="shared" si="0"/>
        <v>43841</v>
      </c>
      <c r="F17">
        <f>IFERROR(IF(INDEX('Exclusion Vectors'!$D:$D,MATCH('Table 2 Data'!$E17,'Exclusion Vectors'!$B:$B,0))=0,"",INDEX('Data Pull'!$A:$BC,MATCH('Table 2 Data'!$E17,'Data Pull'!$C:$C,0),MATCH('Table 2 Data'!F$4,'Data Pull'!$4:$4,0))),"")</f>
        <v>16995.371398051098</v>
      </c>
      <c r="G17">
        <f>IFERROR(IF(INDEX('Exclusion Vectors'!$D:$D,MATCH('Table 2 Data'!$E17,'Exclusion Vectors'!$B:$B,0))=0,"",INDEX('Data Pull'!$A:$BC,MATCH('Table 2 Data'!$E17,'Data Pull'!$C:$C,0),MATCH('Table 2 Data'!G$4,'Data Pull'!$4:$4,0))),"")</f>
        <v>178.46111505596093</v>
      </c>
      <c r="H17">
        <f>IFERROR(IF(INDEX('Exclusion Vectors'!$D:$D,MATCH('Table 2 Data'!$E17,'Exclusion Vectors'!$B:$B,0))=0,"",INDEX('Data Pull'!$A:$BC,MATCH('Table 2 Data'!$E17,'Data Pull'!$C:$C,0),MATCH('Table 2 Data'!H$4,'Data Pull'!$4:$4,0))),"")</f>
        <v>627.72114154297981</v>
      </c>
      <c r="I17" t="str">
        <f>IFERROR(IF(INDEX('Exclusion Vectors'!$D:$D,MATCH('Table 2 Data'!$E17,'Exclusion Vectors'!$B:$B,0))=0,"",INDEX('Data Pull'!$A:$BC,MATCH('Table 2 Data'!$E17,'Data Pull'!$C:$C,0),MATCH('Table 2 Data'!I$4,'Data Pull'!$4:$4,0))),"")</f>
        <v>[-11059] No Good Data For Calculation</v>
      </c>
      <c r="J17">
        <f>IFERROR(IF(INDEX('Exclusion Vectors'!$D:$D,MATCH('Table 2 Data'!$E17,'Exclusion Vectors'!$B:$B,0))=0,"",INDEX('Data Pull'!$A:$BC,MATCH('Table 2 Data'!$E17,'Data Pull'!$C:$C,0),MATCH('Table 2 Data'!J$4,'Data Pull'!$4:$4,0))),"")</f>
        <v>1321.6192979339087</v>
      </c>
      <c r="K17">
        <f>IFERROR(IF(INDEX('Exclusion Vectors'!$D:$D,MATCH('Table 2 Data'!$E17,'Exclusion Vectors'!$B:$B,0))=0,"",INDEX('Data Pull'!$A:$BC,MATCH('Table 2 Data'!$E17,'Data Pull'!$C:$C,0),MATCH('Table 2 Data'!K$4,'Data Pull'!$4:$4,0))),"")</f>
        <v>721.69308474094146</v>
      </c>
      <c r="L17">
        <f>IFERROR(IF(INDEX('Exclusion Vectors'!$D:$D,MATCH('Table 2 Data'!$E17,'Exclusion Vectors'!$B:$B,0))=0,"",INDEX('Data Pull'!$A:$BC,MATCH('Table 2 Data'!$E17,'Data Pull'!$C:$C,0),MATCH('Table 2 Data'!L$4,'Data Pull'!$4:$4,0))),"")</f>
        <v>5.8899513898689806</v>
      </c>
      <c r="M17">
        <f>IFERROR(IF(INDEX('Exclusion Vectors'!$D:$D,MATCH('Table 2 Data'!$E17,'Exclusion Vectors'!$B:$B,0))=0,"",INDEX('Data Pull'!$A:$BC,MATCH('Table 2 Data'!$E17,'Data Pull'!$C:$C,0),MATCH('Table 2 Data'!M$4,'Data Pull'!$4:$4,0))),"")</f>
        <v>249.82533504187526</v>
      </c>
      <c r="N17">
        <f>IFERROR(IF(INDEX('Exclusion Vectors'!$D:$D,MATCH('Table 2 Data'!$E17,'Exclusion Vectors'!$B:$B,0))=0,"",INDEX('Data Pull'!$A:$BC,MATCH('Table 2 Data'!$E17,'Data Pull'!$C:$C,0),MATCH('Table 2 Data'!N$4,'Data Pull'!$4:$4,0))),"")</f>
        <v>302.3134299190927</v>
      </c>
      <c r="O17">
        <f>IFERROR(IF(INDEX('Exclusion Vectors'!$D:$D,MATCH('Table 2 Data'!$E17,'Exclusion Vectors'!$B:$B,0))=0,"",INDEX('Data Pull'!$A:$BC,MATCH('Table 2 Data'!$E17,'Data Pull'!$C:$C,0),MATCH('Table 2 Data'!O$4,'Data Pull'!$4:$4,0))),"")</f>
        <v>340.77286842514548</v>
      </c>
      <c r="P17">
        <f>IFERROR(IF(INDEX('Exclusion Vectors'!$D:$D,MATCH('Table 2 Data'!$E17,'Exclusion Vectors'!$B:$B,0))=0,"",INDEX('Data Pull'!$A:$BC,MATCH('Table 2 Data'!$E17,'Data Pull'!$C:$C,0),MATCH('Table 2 Data'!P$4,'Data Pull'!$4:$4,0))),"")</f>
        <v>1348.1365867446607</v>
      </c>
      <c r="Q17">
        <f>IFERROR(IF(INDEX('Exclusion Vectors'!$D:$D,MATCH('Table 2 Data'!$E17,'Exclusion Vectors'!$B:$B,0))=0,"",INDEX('Data Pull'!$A:$BC,MATCH('Table 2 Data'!$E17,'Data Pull'!$C:$C,0),MATCH('Table 2 Data'!Q$4,'Data Pull'!$4:$4,0))),"")</f>
        <v>21.710599203240768</v>
      </c>
      <c r="R17">
        <f>IFERROR(IF(INDEX('Exclusion Vectors'!$D:$D,MATCH('Table 2 Data'!$E17,'Exclusion Vectors'!$B:$B,0))=0,"",INDEX('Data Pull'!$A:$BC,MATCH('Table 2 Data'!$E17,'Data Pull'!$C:$C,0),MATCH('Table 2 Data'!R$4,'Data Pull'!$4:$4,0))),"")</f>
        <v>15.871332448356569</v>
      </c>
      <c r="S17">
        <f>IFERROR(IF(INDEX('Exclusion Vectors'!$D:$D,MATCH('Table 2 Data'!$E17,'Exclusion Vectors'!$B:$B,0))=0,"",INDEX('Data Pull'!$A:$BC,MATCH('Table 2 Data'!$E17,'Data Pull'!$C:$C,0),MATCH('Table 2 Data'!S$4,'Data Pull'!$4:$4,0))),"")</f>
        <v>5.7143061133353479</v>
      </c>
      <c r="T17">
        <f>IFERROR(IF(INDEX('Exclusion Vectors'!$D:$D,MATCH('Table 2 Data'!$E17,'Exclusion Vectors'!$B:$B,0))=0,"",INDEX('Data Pull'!$A:$BC,MATCH('Table 2 Data'!$E17,'Data Pull'!$C:$C,0),MATCH('Table 2 Data'!T$4,'Data Pull'!$4:$4,0))),"")</f>
        <v>1205.5945585586217</v>
      </c>
      <c r="U17">
        <f>IFERROR(IF(INDEX('Exclusion Vectors'!$D:$D,MATCH('Table 2 Data'!$E17,'Exclusion Vectors'!$B:$B,0))=0,"",INDEX('Data Pull'!$A:$BC,MATCH('Table 2 Data'!$E17,'Data Pull'!$C:$C,0),MATCH('Table 2 Data'!U$4,'Data Pull'!$4:$4,0))),"")</f>
        <v>1081.1164501751325</v>
      </c>
      <c r="V17">
        <f>IFERROR(IF(INDEX('Exclusion Vectors'!$D:$D,MATCH('Table 2 Data'!$E17,'Exclusion Vectors'!$B:$B,0))=0,"",INDEX('Data Pull'!$A:$BC,MATCH('Table 2 Data'!$E17,'Data Pull'!$C:$C,0),MATCH('Table 2 Data'!V$4,'Data Pull'!$4:$4,0))),"")</f>
        <v>5000.6265374717286</v>
      </c>
      <c r="W17">
        <f>IFERROR(IF(INDEX('Exclusion Vectors'!$D:$D,MATCH('Table 2 Data'!$E17,'Exclusion Vectors'!$B:$B,0))=0,"",INDEX('Data Pull'!$A:$BC,MATCH('Table 2 Data'!$E17,'Data Pull'!$C:$C,0),MATCH('Table 2 Data'!W$4,'Data Pull'!$4:$4,0))),"")</f>
        <v>2799.4366063733173</v>
      </c>
      <c r="X17">
        <f>IFERROR(IF(INDEX('Exclusion Vectors'!$D:$D,MATCH('Table 2 Data'!$E17,'Exclusion Vectors'!$B:$B,0))=0,"",INDEX('Data Pull'!$A:$BC,MATCH('Table 2 Data'!$E17,'Data Pull'!$C:$C,0),MATCH('Table 2 Data'!X$4,'Data Pull'!$4:$4,0))),"")</f>
        <v>197.52575688584687</v>
      </c>
      <c r="Y17">
        <f>IFERROR(IF(INDEX('Exclusion Vectors'!$D:$D,MATCH('Table 2 Data'!$E17,'Exclusion Vectors'!$B:$B,0))=0,"",INDEX('Data Pull'!$A:$BC,MATCH('Table 2 Data'!$E17,'Data Pull'!$C:$C,0),MATCH('Table 2 Data'!Y$4,'Data Pull'!$4:$4,0))),"")</f>
        <v>24.450000286102295</v>
      </c>
      <c r="Z17">
        <f>IFERROR(IF(INDEX('Exclusion Vectors'!$D:$D,MATCH('Table 2 Data'!$E17,'Exclusion Vectors'!$B:$B,0))=0,"",INDEX('Data Pull'!$A:$BC,MATCH('Table 2 Data'!$E17,'Data Pull'!$C:$C,0),MATCH('Table 2 Data'!Z$4,'Data Pull'!$4:$4,0))),"")</f>
        <v>0.79955001175403595</v>
      </c>
      <c r="AA17">
        <f>IFERROR(IF(INDEX('Exclusion Vectors'!$D:$D,MATCH('Table 2 Data'!$E17,'Exclusion Vectors'!$B:$B,0))=0,"",INDEX('Data Pull'!$A:$BC,MATCH('Table 2 Data'!$E17,'Data Pull'!$C:$C,0),MATCH('Table 2 Data'!AA$4,'Data Pull'!$4:$4,0))),"")</f>
        <v>0.93999996781349182</v>
      </c>
      <c r="AB17" t="str">
        <f>IFERROR(IF(INDEX('Exclusion Vectors'!$D:$D,MATCH('Table 2 Data'!$E17,'Exclusion Vectors'!$B:$B,0))=0,"",INDEX('Data Pull'!$A:$BC,MATCH('Table 2 Data'!$E17,'Data Pull'!$C:$C,0),MATCH('Table 2 Data'!AB$4,'Data Pull'!$4:$4,0))),"")</f>
        <v>[-11059] No Good Data For Calculation</v>
      </c>
      <c r="AC17" t="str">
        <f>IFERROR(IF(INDEX('Exclusion Vectors'!$D:$D,MATCH('Table 2 Data'!$E17,'Exclusion Vectors'!$B:$B,0))=0,"",INDEX('Data Pull'!$A:$BC,MATCH('Table 2 Data'!$E17,'Data Pull'!$C:$C,0),MATCH('Table 2 Data'!AC$4,'Data Pull'!$4:$4,0))),"")</f>
        <v>[-11059] No Good Data For Calculation</v>
      </c>
      <c r="AD17" t="str">
        <f>IFERROR(IF(INDEX('Exclusion Vectors'!$D:$D,MATCH('Table 2 Data'!$E17,'Exclusion Vectors'!$B:$B,0))=0,"",INDEX('Data Pull'!$A:$BC,MATCH('Table 2 Data'!$E17,'Data Pull'!$C:$C,0),MATCH('Table 2 Data'!AD$4,'Data Pull'!$4:$4,0))),"")</f>
        <v>[-11059] No Good Data For Calculation</v>
      </c>
      <c r="AE17" t="str">
        <f>IFERROR(IF(INDEX('Exclusion Vectors'!$D:$D,MATCH('Table 2 Data'!$E17,'Exclusion Vectors'!$B:$B,0))=0,"",INDEX('Data Pull'!$A:$BC,MATCH('Table 2 Data'!$E17,'Data Pull'!$C:$C,0),MATCH('Table 2 Data'!AE$4,'Data Pull'!$4:$4,0))),"")</f>
        <v>[-11059] No Good Data For Calculation</v>
      </c>
      <c r="AF17" t="str">
        <f>IFERROR(IF(INDEX('Exclusion Vectors'!$D:$D,MATCH('Table 2 Data'!$E17,'Exclusion Vectors'!$B:$B,0))=0,"",INDEX('Data Pull'!$A:$BC,MATCH('Table 2 Data'!$E17,'Data Pull'!$C:$C,0),MATCH('Table 2 Data'!AF$4,'Data Pull'!$4:$4,0))),"")</f>
        <v>[-11059] No Good Data For Calculation</v>
      </c>
      <c r="AG17">
        <f>IFERROR(IF(INDEX('Exclusion Vectors'!$D:$D,MATCH('Table 2 Data'!$E17,'Exclusion Vectors'!$B:$B,0))=0,"",INDEX('Data Pull'!$A:$BC,MATCH('Table 2 Data'!$E17,'Data Pull'!$C:$C,0),MATCH('Table 2 Data'!AG$4,'Data Pull'!$4:$4,0))),"")</f>
        <v>10811.428047308156</v>
      </c>
      <c r="AH17">
        <f>IFERROR(IF(INDEX('Exclusion Vectors'!$D:$D,MATCH('Table 2 Data'!$E17,'Exclusion Vectors'!$B:$B,0))=0,"",INDEX('Data Pull'!$A:$BC,MATCH('Table 2 Data'!$E17,'Data Pull'!$C:$C,0),MATCH('Table 2 Data'!AH$4,'Data Pull'!$4:$4,0))),"")</f>
        <v>91.44999885559082</v>
      </c>
      <c r="AI17">
        <f>IFERROR(IF(INDEX('Exclusion Vectors'!$D:$D,MATCH('Table 2 Data'!$E17,'Exclusion Vectors'!$B:$B,0))=0,"",INDEX('Data Pull'!$A:$BC,MATCH('Table 2 Data'!$E17,'Data Pull'!$C:$C,0),MATCH('Table 2 Data'!AI$4,'Data Pull'!$4:$4,0))),"")</f>
        <v>7.5099999904632568</v>
      </c>
      <c r="AJ17">
        <f>IFERROR(IF(INDEX('Exclusion Vectors'!$D:$D,MATCH('Table 2 Data'!$E17,'Exclusion Vectors'!$B:$B,0))=0,"",INDEX('Data Pull'!$A:$BC,MATCH('Table 2 Data'!$E17,'Data Pull'!$C:$C,0),MATCH('Table 2 Data'!AJ$4,'Data Pull'!$4:$4,0))),"")</f>
        <v>360.37499237060547</v>
      </c>
      <c r="AK17" t="str">
        <f>IFERROR(IF(INDEX('Exclusion Vectors'!$D:$D,MATCH('Table 2 Data'!$E17,'Exclusion Vectors'!$B:$B,0))=0,"",INDEX('Data Pull'!$A:$BC,MATCH('Table 2 Data'!$E17,'Data Pull'!$C:$C,0),MATCH('Table 2 Data'!AK$4,'Data Pull'!$4:$4,0))),"")</f>
        <v>[-11059] No Good Data For Calculation</v>
      </c>
      <c r="AL17">
        <f>IFERROR(IF(INDEX('Exclusion Vectors'!$D:$D,MATCH('Table 2 Data'!$E17,'Exclusion Vectors'!$B:$B,0))=0,"",INDEX('Data Pull'!$A:$BC,MATCH('Table 2 Data'!$E17,'Data Pull'!$C:$C,0),MATCH('Table 2 Data'!AL$4,'Data Pull'!$4:$4,0))),"")</f>
        <v>2</v>
      </c>
      <c r="AM17">
        <f>IFERROR(IF(INDEX('Exclusion Vectors'!$D:$D,MATCH('Table 2 Data'!$E17,'Exclusion Vectors'!$B:$B,0))=0,"",INDEX('Data Pull'!$A:$BC,MATCH('Table 2 Data'!$E17,'Data Pull'!$C:$C,0),MATCH('Table 2 Data'!AM$4,'Data Pull'!$4:$4,0))),"")</f>
        <v>6500</v>
      </c>
      <c r="AN17">
        <f>IFERROR(IF(INDEX('Exclusion Vectors'!$D:$D,MATCH('Table 2 Data'!$E17,'Exclusion Vectors'!$B:$B,0))=0,"",INDEX('Data Pull'!$A:$BC,MATCH('Table 2 Data'!$E17,'Data Pull'!$C:$C,0),MATCH('Table 2 Data'!AN$4,'Data Pull'!$4:$4,0))),"")</f>
        <v>79.095594091082475</v>
      </c>
      <c r="AO17">
        <f>IFERROR(IF(INDEX('Exclusion Vectors'!$D:$D,MATCH('Table 2 Data'!$E17,'Exclusion Vectors'!$B:$B,0))=0,"",INDEX('Data Pull'!$A:$BC,MATCH('Table 2 Data'!$E17,'Data Pull'!$C:$C,0),MATCH('Table 2 Data'!AO$4,'Data Pull'!$4:$4,0))),"")</f>
        <v>0.94952615224290404</v>
      </c>
      <c r="AP17">
        <f>IFERROR(IF(INDEX('Exclusion Vectors'!$D:$D,MATCH('Table 2 Data'!$E17,'Exclusion Vectors'!$B:$B,0))=0,"",INDEX('Data Pull'!$A:$BC,MATCH('Table 2 Data'!$E17,'Data Pull'!$C:$C,0),MATCH('Table 2 Data'!AP$4,'Data Pull'!$4:$4,0))),"")</f>
        <v>2.8510494425841468</v>
      </c>
      <c r="AQ17">
        <f>IFERROR(IF(INDEX('Exclusion Vectors'!$D:$D,MATCH('Table 2 Data'!$E17,'Exclusion Vectors'!$B:$B,0))=0,"",INDEX('Data Pull'!$A:$BC,MATCH('Table 2 Data'!$E17,'Data Pull'!$C:$C,0),MATCH('Table 2 Data'!AQ$4,'Data Pull'!$4:$4,0))),"")</f>
        <v>16.678543065548038</v>
      </c>
      <c r="AR17">
        <f>IFERROR(IF(INDEX('Exclusion Vectors'!$D:$D,MATCH('Table 2 Data'!$E17,'Exclusion Vectors'!$B:$B,0))=0,"",INDEX('Data Pull'!$A:$BC,MATCH('Table 2 Data'!$E17,'Data Pull'!$C:$C,0),MATCH('Table 2 Data'!AR$4,'Data Pull'!$4:$4,0))),"")</f>
        <v>6.3172513098342362E-2</v>
      </c>
      <c r="AS17">
        <f>IFERROR(IF(INDEX('Exclusion Vectors'!$D:$D,MATCH('Table 2 Data'!$E17,'Exclusion Vectors'!$B:$B,0))=0,"",INDEX('Data Pull'!$A:$BC,MATCH('Table 2 Data'!$E17,'Data Pull'!$C:$C,0),MATCH('Table 2 Data'!AS$4,'Data Pull'!$4:$4,0))),"")</f>
        <v>8.6849392987970937</v>
      </c>
      <c r="AT17">
        <f>IFERROR(IF(INDEX('Exclusion Vectors'!$D:$D,MATCH('Table 2 Data'!$E17,'Exclusion Vectors'!$B:$B,0))=0,"",INDEX('Data Pull'!$A:$BC,MATCH('Table 2 Data'!$E17,'Data Pull'!$C:$C,0),MATCH('Table 2 Data'!AT$4,'Data Pull'!$4:$4,0))),"")</f>
        <v>30266.336506771488</v>
      </c>
      <c r="AU17">
        <f>IFERROR(IF(INDEX('Exclusion Vectors'!$D:$D,MATCH('Table 2 Data'!$E17,'Exclusion Vectors'!$B:$B,0))=0,"",INDEX('Data Pull'!$A:$BE,MATCH('Table 2 Data'!$E17,'Data Pull'!$C:$C,0),MATCH('Table 2 Data'!AU$4,'Data Pull'!$4:$4,0))),"")</f>
        <v>7133.3045929950613</v>
      </c>
      <c r="AV17">
        <f>IFERROR(IF(INDEX('Exclusion Vectors'!$D:$D,MATCH('Table 2 Data'!$E17,'Exclusion Vectors'!$B:$B,0))=0,"",INDEX('Data Pull'!$A:$BE,MATCH('Table 2 Data'!$E17,'Data Pull'!$C:$C,0),MATCH('Table 2 Data'!AV$4,'Data Pull'!$4:$4,0))),"")</f>
        <v>0.10239583409080903</v>
      </c>
    </row>
    <row r="18" spans="1:48" x14ac:dyDescent="0.3">
      <c r="A18" s="161"/>
      <c r="B18" s="59" t="s">
        <v>110</v>
      </c>
      <c r="C18" s="87" t="s">
        <v>111</v>
      </c>
      <c r="D18" s="87"/>
      <c r="E18" s="34">
        <f t="shared" si="0"/>
        <v>43842</v>
      </c>
      <c r="F18">
        <f>IFERROR(IF(INDEX('Exclusion Vectors'!$D:$D,MATCH('Table 2 Data'!$E18,'Exclusion Vectors'!$B:$B,0))=0,"",INDEX('Data Pull'!$A:$BC,MATCH('Table 2 Data'!$E18,'Data Pull'!$C:$C,0),MATCH('Table 2 Data'!F$4,'Data Pull'!$4:$4,0))),"")</f>
        <v>12838.705559628977</v>
      </c>
      <c r="G18">
        <f>IFERROR(IF(INDEX('Exclusion Vectors'!$D:$D,MATCH('Table 2 Data'!$E18,'Exclusion Vectors'!$B:$B,0))=0,"",INDEX('Data Pull'!$A:$BC,MATCH('Table 2 Data'!$E18,'Data Pull'!$C:$C,0),MATCH('Table 2 Data'!G$4,'Data Pull'!$4:$4,0))),"")</f>
        <v>173.28996348163651</v>
      </c>
      <c r="H18">
        <f>IFERROR(IF(INDEX('Exclusion Vectors'!$D:$D,MATCH('Table 2 Data'!$E18,'Exclusion Vectors'!$B:$B,0))=0,"",INDEX('Data Pull'!$A:$BC,MATCH('Table 2 Data'!$E18,'Data Pull'!$C:$C,0),MATCH('Table 2 Data'!H$4,'Data Pull'!$4:$4,0))),"")</f>
        <v>540.32230843793354</v>
      </c>
      <c r="I18" t="str">
        <f>IFERROR(IF(INDEX('Exclusion Vectors'!$D:$D,MATCH('Table 2 Data'!$E18,'Exclusion Vectors'!$B:$B,0))=0,"",INDEX('Data Pull'!$A:$BC,MATCH('Table 2 Data'!$E18,'Data Pull'!$C:$C,0),MATCH('Table 2 Data'!I$4,'Data Pull'!$4:$4,0))),"")</f>
        <v>[-11059] No Good Data For Calculation</v>
      </c>
      <c r="J18">
        <f>IFERROR(IF(INDEX('Exclusion Vectors'!$D:$D,MATCH('Table 2 Data'!$E18,'Exclusion Vectors'!$B:$B,0))=0,"",INDEX('Data Pull'!$A:$BC,MATCH('Table 2 Data'!$E18,'Data Pull'!$C:$C,0),MATCH('Table 2 Data'!J$4,'Data Pull'!$4:$4,0))),"")</f>
        <v>1213.602513947942</v>
      </c>
      <c r="K18">
        <f>IFERROR(IF(INDEX('Exclusion Vectors'!$D:$D,MATCH('Table 2 Data'!$E18,'Exclusion Vectors'!$B:$B,0))=0,"",INDEX('Data Pull'!$A:$BC,MATCH('Table 2 Data'!$E18,'Data Pull'!$C:$C,0),MATCH('Table 2 Data'!K$4,'Data Pull'!$4:$4,0))),"")</f>
        <v>629.37396683355689</v>
      </c>
      <c r="L18">
        <f>IFERROR(IF(INDEX('Exclusion Vectors'!$D:$D,MATCH('Table 2 Data'!$E18,'Exclusion Vectors'!$B:$B,0))=0,"",INDEX('Data Pull'!$A:$BC,MATCH('Table 2 Data'!$E18,'Data Pull'!$C:$C,0),MATCH('Table 2 Data'!L$4,'Data Pull'!$4:$4,0))),"")</f>
        <v>5.9863885195307827</v>
      </c>
      <c r="M18">
        <f>IFERROR(IF(INDEX('Exclusion Vectors'!$D:$D,MATCH('Table 2 Data'!$E18,'Exclusion Vectors'!$B:$B,0))=0,"",INDEX('Data Pull'!$A:$BC,MATCH('Table 2 Data'!$E18,'Data Pull'!$C:$C,0),MATCH('Table 2 Data'!M$4,'Data Pull'!$4:$4,0))),"")</f>
        <v>484.96924567211369</v>
      </c>
      <c r="N18">
        <f>IFERROR(IF(INDEX('Exclusion Vectors'!$D:$D,MATCH('Table 2 Data'!$E18,'Exclusion Vectors'!$B:$B,0))=0,"",INDEX('Data Pull'!$A:$BC,MATCH('Table 2 Data'!$E18,'Data Pull'!$C:$C,0),MATCH('Table 2 Data'!N$4,'Data Pull'!$4:$4,0))),"")</f>
        <v>295.12433569003076</v>
      </c>
      <c r="O18">
        <f>IFERROR(IF(INDEX('Exclusion Vectors'!$D:$D,MATCH('Table 2 Data'!$E18,'Exclusion Vectors'!$B:$B,0))=0,"",INDEX('Data Pull'!$A:$BC,MATCH('Table 2 Data'!$E18,'Data Pull'!$C:$C,0),MATCH('Table 2 Data'!O$4,'Data Pull'!$4:$4,0))),"")</f>
        <v>310.70434945933727</v>
      </c>
      <c r="P18">
        <f>IFERROR(IF(INDEX('Exclusion Vectors'!$D:$D,MATCH('Table 2 Data'!$E18,'Exclusion Vectors'!$B:$B,0))=0,"",INDEX('Data Pull'!$A:$BC,MATCH('Table 2 Data'!$E18,'Data Pull'!$C:$C,0),MATCH('Table 2 Data'!P$4,'Data Pull'!$4:$4,0))),"")</f>
        <v>1222.8370952166081</v>
      </c>
      <c r="Q18">
        <f>IFERROR(IF(INDEX('Exclusion Vectors'!$D:$D,MATCH('Table 2 Data'!$E18,'Exclusion Vectors'!$B:$B,0))=0,"",INDEX('Data Pull'!$A:$BC,MATCH('Table 2 Data'!$E18,'Data Pull'!$C:$C,0),MATCH('Table 2 Data'!Q$4,'Data Pull'!$4:$4,0))),"")</f>
        <v>17.44308927833254</v>
      </c>
      <c r="R18">
        <f>IFERROR(IF(INDEX('Exclusion Vectors'!$D:$D,MATCH('Table 2 Data'!$E18,'Exclusion Vectors'!$B:$B,0))=0,"",INDEX('Data Pull'!$A:$BC,MATCH('Table 2 Data'!$E18,'Data Pull'!$C:$C,0),MATCH('Table 2 Data'!R$4,'Data Pull'!$4:$4,0))),"")</f>
        <v>13.552464593262284</v>
      </c>
      <c r="S18">
        <f>IFERROR(IF(INDEX('Exclusion Vectors'!$D:$D,MATCH('Table 2 Data'!$E18,'Exclusion Vectors'!$B:$B,0))=0,"",INDEX('Data Pull'!$A:$BC,MATCH('Table 2 Data'!$E18,'Data Pull'!$C:$C,0),MATCH('Table 2 Data'!S$4,'Data Pull'!$4:$4,0))),"")</f>
        <v>4.8100290470775411</v>
      </c>
      <c r="T18">
        <f>IFERROR(IF(INDEX('Exclusion Vectors'!$D:$D,MATCH('Table 2 Data'!$E18,'Exclusion Vectors'!$B:$B,0))=0,"",INDEX('Data Pull'!$A:$BC,MATCH('Table 2 Data'!$E18,'Data Pull'!$C:$C,0),MATCH('Table 2 Data'!T$4,'Data Pull'!$4:$4,0))),"")</f>
        <v>1202.5302119552257</v>
      </c>
      <c r="U18">
        <f>IFERROR(IF(INDEX('Exclusion Vectors'!$D:$D,MATCH('Table 2 Data'!$E18,'Exclusion Vectors'!$B:$B,0))=0,"",INDEX('Data Pull'!$A:$BC,MATCH('Table 2 Data'!$E18,'Data Pull'!$C:$C,0),MATCH('Table 2 Data'!U$4,'Data Pull'!$4:$4,0))),"")</f>
        <v>2318.0366015370168</v>
      </c>
      <c r="V18">
        <f>IFERROR(IF(INDEX('Exclusion Vectors'!$D:$D,MATCH('Table 2 Data'!$E18,'Exclusion Vectors'!$B:$B,0))=0,"",INDEX('Data Pull'!$A:$BC,MATCH('Table 2 Data'!$E18,'Data Pull'!$C:$C,0),MATCH('Table 2 Data'!V$4,'Data Pull'!$4:$4,0))),"")</f>
        <v>4720.1270976218266</v>
      </c>
      <c r="W18">
        <f>IFERROR(IF(INDEX('Exclusion Vectors'!$D:$D,MATCH('Table 2 Data'!$E18,'Exclusion Vectors'!$B:$B,0))=0,"",INDEX('Data Pull'!$A:$BC,MATCH('Table 2 Data'!$E18,'Data Pull'!$C:$C,0),MATCH('Table 2 Data'!W$4,'Data Pull'!$4:$4,0))),"")</f>
        <v>2354.6048948073203</v>
      </c>
      <c r="X18">
        <f>IFERROR(IF(INDEX('Exclusion Vectors'!$D:$D,MATCH('Table 2 Data'!$E18,'Exclusion Vectors'!$B:$B,0))=0,"",INDEX('Data Pull'!$A:$BC,MATCH('Table 2 Data'!$E18,'Data Pull'!$C:$C,0),MATCH('Table 2 Data'!X$4,'Data Pull'!$4:$4,0))),"")</f>
        <v>201.18281533403314</v>
      </c>
      <c r="Y18">
        <f>IFERROR(IF(INDEX('Exclusion Vectors'!$D:$D,MATCH('Table 2 Data'!$E18,'Exclusion Vectors'!$B:$B,0))=0,"",INDEX('Data Pull'!$A:$BC,MATCH('Table 2 Data'!$E18,'Data Pull'!$C:$C,0),MATCH('Table 2 Data'!Y$4,'Data Pull'!$4:$4,0))),"")</f>
        <v>24.749999523162842</v>
      </c>
      <c r="Z18">
        <f>IFERROR(IF(INDEX('Exclusion Vectors'!$D:$D,MATCH('Table 2 Data'!$E18,'Exclusion Vectors'!$B:$B,0))=0,"",INDEX('Data Pull'!$A:$BC,MATCH('Table 2 Data'!$E18,'Data Pull'!$C:$C,0),MATCH('Table 2 Data'!Z$4,'Data Pull'!$4:$4,0))),"")</f>
        <v>0.72192499041557312</v>
      </c>
      <c r="AA18">
        <f>IFERROR(IF(INDEX('Exclusion Vectors'!$D:$D,MATCH('Table 2 Data'!$E18,'Exclusion Vectors'!$B:$B,0))=0,"",INDEX('Data Pull'!$A:$BC,MATCH('Table 2 Data'!$E18,'Data Pull'!$C:$C,0),MATCH('Table 2 Data'!AA$4,'Data Pull'!$4:$4,0))),"")</f>
        <v>0.92999999225139618</v>
      </c>
      <c r="AB18" t="str">
        <f>IFERROR(IF(INDEX('Exclusion Vectors'!$D:$D,MATCH('Table 2 Data'!$E18,'Exclusion Vectors'!$B:$B,0))=0,"",INDEX('Data Pull'!$A:$BC,MATCH('Table 2 Data'!$E18,'Data Pull'!$C:$C,0),MATCH('Table 2 Data'!AB$4,'Data Pull'!$4:$4,0))),"")</f>
        <v>[-11059] No Good Data For Calculation</v>
      </c>
      <c r="AC18" t="str">
        <f>IFERROR(IF(INDEX('Exclusion Vectors'!$D:$D,MATCH('Table 2 Data'!$E18,'Exclusion Vectors'!$B:$B,0))=0,"",INDEX('Data Pull'!$A:$BC,MATCH('Table 2 Data'!$E18,'Data Pull'!$C:$C,0),MATCH('Table 2 Data'!AC$4,'Data Pull'!$4:$4,0))),"")</f>
        <v>[-11059] No Good Data For Calculation</v>
      </c>
      <c r="AD18" t="str">
        <f>IFERROR(IF(INDEX('Exclusion Vectors'!$D:$D,MATCH('Table 2 Data'!$E18,'Exclusion Vectors'!$B:$B,0))=0,"",INDEX('Data Pull'!$A:$BC,MATCH('Table 2 Data'!$E18,'Data Pull'!$C:$C,0),MATCH('Table 2 Data'!AD$4,'Data Pull'!$4:$4,0))),"")</f>
        <v>[-11059] No Good Data For Calculation</v>
      </c>
      <c r="AE18" t="str">
        <f>IFERROR(IF(INDEX('Exclusion Vectors'!$D:$D,MATCH('Table 2 Data'!$E18,'Exclusion Vectors'!$B:$B,0))=0,"",INDEX('Data Pull'!$A:$BC,MATCH('Table 2 Data'!$E18,'Data Pull'!$C:$C,0),MATCH('Table 2 Data'!AE$4,'Data Pull'!$4:$4,0))),"")</f>
        <v>[-11059] No Good Data For Calculation</v>
      </c>
      <c r="AF18" t="str">
        <f>IFERROR(IF(INDEX('Exclusion Vectors'!$D:$D,MATCH('Table 2 Data'!$E18,'Exclusion Vectors'!$B:$B,0))=0,"",INDEX('Data Pull'!$A:$BC,MATCH('Table 2 Data'!$E18,'Data Pull'!$C:$C,0),MATCH('Table 2 Data'!AF$4,'Data Pull'!$4:$4,0))),"")</f>
        <v>[-11059] No Good Data For Calculation</v>
      </c>
      <c r="AG18">
        <f>IFERROR(IF(INDEX('Exclusion Vectors'!$D:$D,MATCH('Table 2 Data'!$E18,'Exclusion Vectors'!$B:$B,0))=0,"",INDEX('Data Pull'!$A:$BC,MATCH('Table 2 Data'!$E18,'Data Pull'!$C:$C,0),MATCH('Table 2 Data'!AG$4,'Data Pull'!$4:$4,0))),"")</f>
        <v>5603.3815502722682</v>
      </c>
      <c r="AH18">
        <f>IFERROR(IF(INDEX('Exclusion Vectors'!$D:$D,MATCH('Table 2 Data'!$E18,'Exclusion Vectors'!$B:$B,0))=0,"",INDEX('Data Pull'!$A:$BC,MATCH('Table 2 Data'!$E18,'Data Pull'!$C:$C,0),MATCH('Table 2 Data'!AH$4,'Data Pull'!$4:$4,0))),"")</f>
        <v>91.599998474121094</v>
      </c>
      <c r="AI18">
        <f>IFERROR(IF(INDEX('Exclusion Vectors'!$D:$D,MATCH('Table 2 Data'!$E18,'Exclusion Vectors'!$B:$B,0))=0,"",INDEX('Data Pull'!$A:$BC,MATCH('Table 2 Data'!$E18,'Data Pull'!$C:$C,0),MATCH('Table 2 Data'!AI$4,'Data Pull'!$4:$4,0))),"")</f>
        <v>8.0124998092651367</v>
      </c>
      <c r="AJ18">
        <f>IFERROR(IF(INDEX('Exclusion Vectors'!$D:$D,MATCH('Table 2 Data'!$E18,'Exclusion Vectors'!$B:$B,0))=0,"",INDEX('Data Pull'!$A:$BC,MATCH('Table 2 Data'!$E18,'Data Pull'!$C:$C,0),MATCH('Table 2 Data'!AJ$4,'Data Pull'!$4:$4,0))),"")</f>
        <v>356.37499237060547</v>
      </c>
      <c r="AK18" t="str">
        <f>IFERROR(IF(INDEX('Exclusion Vectors'!$D:$D,MATCH('Table 2 Data'!$E18,'Exclusion Vectors'!$B:$B,0))=0,"",INDEX('Data Pull'!$A:$BC,MATCH('Table 2 Data'!$E18,'Data Pull'!$C:$C,0),MATCH('Table 2 Data'!AK$4,'Data Pull'!$4:$4,0))),"")</f>
        <v>[-11059] No Good Data For Calculation</v>
      </c>
      <c r="AL18">
        <f>IFERROR(IF(INDEX('Exclusion Vectors'!$D:$D,MATCH('Table 2 Data'!$E18,'Exclusion Vectors'!$B:$B,0))=0,"",INDEX('Data Pull'!$A:$BC,MATCH('Table 2 Data'!$E18,'Data Pull'!$C:$C,0),MATCH('Table 2 Data'!AL$4,'Data Pull'!$4:$4,0))),"")</f>
        <v>2</v>
      </c>
      <c r="AM18">
        <f>IFERROR(IF(INDEX('Exclusion Vectors'!$D:$D,MATCH('Table 2 Data'!$E18,'Exclusion Vectors'!$B:$B,0))=0,"",INDEX('Data Pull'!$A:$BC,MATCH('Table 2 Data'!$E18,'Data Pull'!$C:$C,0),MATCH('Table 2 Data'!AM$4,'Data Pull'!$4:$4,0))),"")</f>
        <v>6500</v>
      </c>
      <c r="AN18">
        <f>IFERROR(IF(INDEX('Exclusion Vectors'!$D:$D,MATCH('Table 2 Data'!$E18,'Exclusion Vectors'!$B:$B,0))=0,"",INDEX('Data Pull'!$A:$BC,MATCH('Table 2 Data'!$E18,'Data Pull'!$C:$C,0),MATCH('Table 2 Data'!AN$4,'Data Pull'!$4:$4,0))),"")</f>
        <v>77.30047333636179</v>
      </c>
      <c r="AO18">
        <f>IFERROR(IF(INDEX('Exclusion Vectors'!$D:$D,MATCH('Table 2 Data'!$E18,'Exclusion Vectors'!$B:$B,0))=0,"",INDEX('Data Pull'!$A:$BC,MATCH('Table 2 Data'!$E18,'Data Pull'!$C:$C,0),MATCH('Table 2 Data'!AO$4,'Data Pull'!$4:$4,0))),"")</f>
        <v>0.97116592615587616</v>
      </c>
      <c r="AP18">
        <f>IFERROR(IF(INDEX('Exclusion Vectors'!$D:$D,MATCH('Table 2 Data'!$E18,'Exclusion Vectors'!$B:$B,0))=0,"",INDEX('Data Pull'!$A:$BC,MATCH('Table 2 Data'!$E18,'Data Pull'!$C:$C,0),MATCH('Table 2 Data'!AP$4,'Data Pull'!$4:$4,0))),"")</f>
        <v>0.85272636020259562</v>
      </c>
      <c r="AQ18">
        <f>IFERROR(IF(INDEX('Exclusion Vectors'!$D:$D,MATCH('Table 2 Data'!$E18,'Exclusion Vectors'!$B:$B,0))=0,"",INDEX('Data Pull'!$A:$BC,MATCH('Table 2 Data'!$E18,'Data Pull'!$C:$C,0),MATCH('Table 2 Data'!AQ$4,'Data Pull'!$4:$4,0))),"")</f>
        <v>7.7051363922603731</v>
      </c>
      <c r="AR18">
        <f>IFERROR(IF(INDEX('Exclusion Vectors'!$D:$D,MATCH('Table 2 Data'!$E18,'Exclusion Vectors'!$B:$B,0))=0,"",INDEX('Data Pull'!$A:$BC,MATCH('Table 2 Data'!$E18,'Data Pull'!$C:$C,0),MATCH('Table 2 Data'!AR$4,'Data Pull'!$4:$4,0))),"")</f>
        <v>3.185623572021691</v>
      </c>
      <c r="AS18">
        <f>IFERROR(IF(INDEX('Exclusion Vectors'!$D:$D,MATCH('Table 2 Data'!$E18,'Exclusion Vectors'!$B:$B,0))=0,"",INDEX('Data Pull'!$A:$BC,MATCH('Table 2 Data'!$E18,'Data Pull'!$C:$C,0),MATCH('Table 2 Data'!AS$4,'Data Pull'!$4:$4,0))),"")</f>
        <v>8.8474876159599471</v>
      </c>
      <c r="AT18">
        <f>IFERROR(IF(INDEX('Exclusion Vectors'!$D:$D,MATCH('Table 2 Data'!$E18,'Exclusion Vectors'!$B:$B,0))=0,"",INDEX('Data Pull'!$A:$BC,MATCH('Table 2 Data'!$E18,'Data Pull'!$C:$C,0),MATCH('Table 2 Data'!AT$4,'Data Pull'!$4:$4,0))),"")</f>
        <v>31955.962996761031</v>
      </c>
      <c r="AU18">
        <f>IFERROR(IF(INDEX('Exclusion Vectors'!$D:$D,MATCH('Table 2 Data'!$E18,'Exclusion Vectors'!$B:$B,0))=0,"",INDEX('Data Pull'!$A:$BE,MATCH('Table 2 Data'!$E18,'Data Pull'!$C:$C,0),MATCH('Table 2 Data'!AU$4,'Data Pull'!$4:$4,0))),"")</f>
        <v>8414.0526059406457</v>
      </c>
      <c r="AV18">
        <f>IFERROR(IF(INDEX('Exclusion Vectors'!$D:$D,MATCH('Table 2 Data'!$E18,'Exclusion Vectors'!$B:$B,0))=0,"",INDEX('Data Pull'!$A:$BE,MATCH('Table 2 Data'!$E18,'Data Pull'!$C:$C,0),MATCH('Table 2 Data'!AV$4,'Data Pull'!$4:$4,0))),"")</f>
        <v>9.3400001525878906E-2</v>
      </c>
    </row>
    <row r="19" spans="1:48" x14ac:dyDescent="0.3">
      <c r="A19" s="161"/>
      <c r="B19" s="59" t="s">
        <v>112</v>
      </c>
      <c r="C19" s="85">
        <f>AVERAGE(P7:P373)</f>
        <v>1327.7178001152784</v>
      </c>
      <c r="D19" s="85"/>
      <c r="E19" s="34">
        <f t="shared" si="0"/>
        <v>43843</v>
      </c>
      <c r="F19">
        <f>IFERROR(IF(INDEX('Exclusion Vectors'!$D:$D,MATCH('Table 2 Data'!$E19,'Exclusion Vectors'!$B:$B,0))=0,"",INDEX('Data Pull'!$A:$BC,MATCH('Table 2 Data'!$E19,'Data Pull'!$C:$C,0),MATCH('Table 2 Data'!F$4,'Data Pull'!$4:$4,0))),"")</f>
        <v>17232.473210705313</v>
      </c>
      <c r="G19">
        <f>IFERROR(IF(INDEX('Exclusion Vectors'!$D:$D,MATCH('Table 2 Data'!$E19,'Exclusion Vectors'!$B:$B,0))=0,"",INDEX('Data Pull'!$A:$BC,MATCH('Table 2 Data'!$E19,'Data Pull'!$C:$C,0),MATCH('Table 2 Data'!G$4,'Data Pull'!$4:$4,0))),"")</f>
        <v>179.10603220791984</v>
      </c>
      <c r="H19">
        <f>IFERROR(IF(INDEX('Exclusion Vectors'!$D:$D,MATCH('Table 2 Data'!$E19,'Exclusion Vectors'!$B:$B,0))=0,"",INDEX('Data Pull'!$A:$BC,MATCH('Table 2 Data'!$E19,'Data Pull'!$C:$C,0),MATCH('Table 2 Data'!H$4,'Data Pull'!$4:$4,0))),"")</f>
        <v>637.81042638377005</v>
      </c>
      <c r="I19" t="str">
        <f>IFERROR(IF(INDEX('Exclusion Vectors'!$D:$D,MATCH('Table 2 Data'!$E19,'Exclusion Vectors'!$B:$B,0))=0,"",INDEX('Data Pull'!$A:$BC,MATCH('Table 2 Data'!$E19,'Data Pull'!$C:$C,0),MATCH('Table 2 Data'!I$4,'Data Pull'!$4:$4,0))),"")</f>
        <v>[-11059] No Good Data For Calculation</v>
      </c>
      <c r="J19">
        <f>IFERROR(IF(INDEX('Exclusion Vectors'!$D:$D,MATCH('Table 2 Data'!$E19,'Exclusion Vectors'!$B:$B,0))=0,"",INDEX('Data Pull'!$A:$BC,MATCH('Table 2 Data'!$E19,'Data Pull'!$C:$C,0),MATCH('Table 2 Data'!J$4,'Data Pull'!$4:$4,0))),"")</f>
        <v>1320.4116707628903</v>
      </c>
      <c r="K19">
        <f>IFERROR(IF(INDEX('Exclusion Vectors'!$D:$D,MATCH('Table 2 Data'!$E19,'Exclusion Vectors'!$B:$B,0))=0,"",INDEX('Data Pull'!$A:$BC,MATCH('Table 2 Data'!$E19,'Data Pull'!$C:$C,0),MATCH('Table 2 Data'!K$4,'Data Pull'!$4:$4,0))),"")</f>
        <v>714.58528085991281</v>
      </c>
      <c r="L19">
        <f>IFERROR(IF(INDEX('Exclusion Vectors'!$D:$D,MATCH('Table 2 Data'!$E19,'Exclusion Vectors'!$B:$B,0))=0,"",INDEX('Data Pull'!$A:$BC,MATCH('Table 2 Data'!$E19,'Data Pull'!$C:$C,0),MATCH('Table 2 Data'!L$4,'Data Pull'!$4:$4,0))),"")</f>
        <v>6.5132361185352066</v>
      </c>
      <c r="M19">
        <f>IFERROR(IF(INDEX('Exclusion Vectors'!$D:$D,MATCH('Table 2 Data'!$E19,'Exclusion Vectors'!$B:$B,0))=0,"",INDEX('Data Pull'!$A:$BC,MATCH('Table 2 Data'!$E19,'Data Pull'!$C:$C,0),MATCH('Table 2 Data'!M$4,'Data Pull'!$4:$4,0))),"")</f>
        <v>262.49043166827971</v>
      </c>
      <c r="N19">
        <f>IFERROR(IF(INDEX('Exclusion Vectors'!$D:$D,MATCH('Table 2 Data'!$E19,'Exclusion Vectors'!$B:$B,0))=0,"",INDEX('Data Pull'!$A:$BC,MATCH('Table 2 Data'!$E19,'Data Pull'!$C:$C,0),MATCH('Table 2 Data'!N$4,'Data Pull'!$4:$4,0))),"")</f>
        <v>315.80516455262597</v>
      </c>
      <c r="O19">
        <f>IFERROR(IF(INDEX('Exclusion Vectors'!$D:$D,MATCH('Table 2 Data'!$E19,'Exclusion Vectors'!$B:$B,0))=0,"",INDEX('Data Pull'!$A:$BC,MATCH('Table 2 Data'!$E19,'Data Pull'!$C:$C,0),MATCH('Table 2 Data'!O$4,'Data Pull'!$4:$4,0))),"")</f>
        <v>344.7442471813518</v>
      </c>
      <c r="P19">
        <f>IFERROR(IF(INDEX('Exclusion Vectors'!$D:$D,MATCH('Table 2 Data'!$E19,'Exclusion Vectors'!$B:$B,0))=0,"",INDEX('Data Pull'!$A:$BC,MATCH('Table 2 Data'!$E19,'Data Pull'!$C:$C,0),MATCH('Table 2 Data'!P$4,'Data Pull'!$4:$4,0))),"")</f>
        <v>1340.8914772945454</v>
      </c>
      <c r="Q19">
        <f>IFERROR(IF(INDEX('Exclusion Vectors'!$D:$D,MATCH('Table 2 Data'!$E19,'Exclusion Vectors'!$B:$B,0))=0,"",INDEX('Data Pull'!$A:$BC,MATCH('Table 2 Data'!$E19,'Data Pull'!$C:$C,0),MATCH('Table 2 Data'!Q$4,'Data Pull'!$4:$4,0))),"")</f>
        <v>20.795541151248713</v>
      </c>
      <c r="R19">
        <f>IFERROR(IF(INDEX('Exclusion Vectors'!$D:$D,MATCH('Table 2 Data'!$E19,'Exclusion Vectors'!$B:$B,0))=0,"",INDEX('Data Pull'!$A:$BC,MATCH('Table 2 Data'!$E19,'Data Pull'!$C:$C,0),MATCH('Table 2 Data'!R$4,'Data Pull'!$4:$4,0))),"")</f>
        <v>14.639284461982728</v>
      </c>
      <c r="S19">
        <f>IFERROR(IF(INDEX('Exclusion Vectors'!$D:$D,MATCH('Table 2 Data'!$E19,'Exclusion Vectors'!$B:$B,0))=0,"",INDEX('Data Pull'!$A:$BC,MATCH('Table 2 Data'!$E19,'Data Pull'!$C:$C,0),MATCH('Table 2 Data'!S$4,'Data Pull'!$4:$4,0))),"")</f>
        <v>6.5723936552885522</v>
      </c>
      <c r="T19">
        <f>IFERROR(IF(INDEX('Exclusion Vectors'!$D:$D,MATCH('Table 2 Data'!$E19,'Exclusion Vectors'!$B:$B,0))=0,"",INDEX('Data Pull'!$A:$BC,MATCH('Table 2 Data'!$E19,'Data Pull'!$C:$C,0),MATCH('Table 2 Data'!T$4,'Data Pull'!$4:$4,0))),"")</f>
        <v>1205.7230316953126</v>
      </c>
      <c r="U19">
        <f>IFERROR(IF(INDEX('Exclusion Vectors'!$D:$D,MATCH('Table 2 Data'!$E19,'Exclusion Vectors'!$B:$B,0))=0,"",INDEX('Data Pull'!$A:$BC,MATCH('Table 2 Data'!$E19,'Data Pull'!$C:$C,0),MATCH('Table 2 Data'!U$4,'Data Pull'!$4:$4,0))),"")</f>
        <v>1704.9359404993522</v>
      </c>
      <c r="V19">
        <f>IFERROR(IF(INDEX('Exclusion Vectors'!$D:$D,MATCH('Table 2 Data'!$E19,'Exclusion Vectors'!$B:$B,0))=0,"",INDEX('Data Pull'!$A:$BC,MATCH('Table 2 Data'!$E19,'Data Pull'!$C:$C,0),MATCH('Table 2 Data'!V$4,'Data Pull'!$4:$4,0))),"")</f>
        <v>4499.9801679451539</v>
      </c>
      <c r="W19">
        <f>IFERROR(IF(INDEX('Exclusion Vectors'!$D:$D,MATCH('Table 2 Data'!$E19,'Exclusion Vectors'!$B:$B,0))=0,"",INDEX('Data Pull'!$A:$BC,MATCH('Table 2 Data'!$E19,'Data Pull'!$C:$C,0),MATCH('Table 2 Data'!W$4,'Data Pull'!$4:$4,0))),"")</f>
        <v>1999.9460737756101</v>
      </c>
      <c r="X19">
        <f>IFERROR(IF(INDEX('Exclusion Vectors'!$D:$D,MATCH('Table 2 Data'!$E19,'Exclusion Vectors'!$B:$B,0))=0,"",INDEX('Data Pull'!$A:$BC,MATCH('Table 2 Data'!$E19,'Data Pull'!$C:$C,0),MATCH('Table 2 Data'!X$4,'Data Pull'!$4:$4,0))),"")</f>
        <v>201.1517175543845</v>
      </c>
      <c r="Y19">
        <f>IFERROR(IF(INDEX('Exclusion Vectors'!$D:$D,MATCH('Table 2 Data'!$E19,'Exclusion Vectors'!$B:$B,0))=0,"",INDEX('Data Pull'!$A:$BC,MATCH('Table 2 Data'!$E19,'Data Pull'!$C:$C,0),MATCH('Table 2 Data'!Y$4,'Data Pull'!$4:$4,0))),"")</f>
        <v>24.650000095367432</v>
      </c>
      <c r="Z19">
        <f>IFERROR(IF(INDEX('Exclusion Vectors'!$D:$D,MATCH('Table 2 Data'!$E19,'Exclusion Vectors'!$B:$B,0))=0,"",INDEX('Data Pull'!$A:$BC,MATCH('Table 2 Data'!$E19,'Data Pull'!$C:$C,0),MATCH('Table 2 Data'!Z$4,'Data Pull'!$4:$4,0))),"")</f>
        <v>0.68550001084804535</v>
      </c>
      <c r="AA19">
        <f>IFERROR(IF(INDEX('Exclusion Vectors'!$D:$D,MATCH('Table 2 Data'!$E19,'Exclusion Vectors'!$B:$B,0))=0,"",INDEX('Data Pull'!$A:$BC,MATCH('Table 2 Data'!$E19,'Data Pull'!$C:$C,0),MATCH('Table 2 Data'!AA$4,'Data Pull'!$4:$4,0))),"")</f>
        <v>0.94749999046325684</v>
      </c>
      <c r="AB19" t="str">
        <f>IFERROR(IF(INDEX('Exclusion Vectors'!$D:$D,MATCH('Table 2 Data'!$E19,'Exclusion Vectors'!$B:$B,0))=0,"",INDEX('Data Pull'!$A:$BC,MATCH('Table 2 Data'!$E19,'Data Pull'!$C:$C,0),MATCH('Table 2 Data'!AB$4,'Data Pull'!$4:$4,0))),"")</f>
        <v>[-11059] No Good Data For Calculation</v>
      </c>
      <c r="AC19" t="str">
        <f>IFERROR(IF(INDEX('Exclusion Vectors'!$D:$D,MATCH('Table 2 Data'!$E19,'Exclusion Vectors'!$B:$B,0))=0,"",INDEX('Data Pull'!$A:$BC,MATCH('Table 2 Data'!$E19,'Data Pull'!$C:$C,0),MATCH('Table 2 Data'!AC$4,'Data Pull'!$4:$4,0))),"")</f>
        <v>[-11059] No Good Data For Calculation</v>
      </c>
      <c r="AD19" t="str">
        <f>IFERROR(IF(INDEX('Exclusion Vectors'!$D:$D,MATCH('Table 2 Data'!$E19,'Exclusion Vectors'!$B:$B,0))=0,"",INDEX('Data Pull'!$A:$BC,MATCH('Table 2 Data'!$E19,'Data Pull'!$C:$C,0),MATCH('Table 2 Data'!AD$4,'Data Pull'!$4:$4,0))),"")</f>
        <v>[-11059] No Good Data For Calculation</v>
      </c>
      <c r="AE19" t="str">
        <f>IFERROR(IF(INDEX('Exclusion Vectors'!$D:$D,MATCH('Table 2 Data'!$E19,'Exclusion Vectors'!$B:$B,0))=0,"",INDEX('Data Pull'!$A:$BC,MATCH('Table 2 Data'!$E19,'Data Pull'!$C:$C,0),MATCH('Table 2 Data'!AE$4,'Data Pull'!$4:$4,0))),"")</f>
        <v>[-11059] No Good Data For Calculation</v>
      </c>
      <c r="AF19" t="str">
        <f>IFERROR(IF(INDEX('Exclusion Vectors'!$D:$D,MATCH('Table 2 Data'!$E19,'Exclusion Vectors'!$B:$B,0))=0,"",INDEX('Data Pull'!$A:$BC,MATCH('Table 2 Data'!$E19,'Data Pull'!$C:$C,0),MATCH('Table 2 Data'!AF$4,'Data Pull'!$4:$4,0))),"")</f>
        <v>[-11059] No Good Data For Calculation</v>
      </c>
      <c r="AG19">
        <f>IFERROR(IF(INDEX('Exclusion Vectors'!$D:$D,MATCH('Table 2 Data'!$E19,'Exclusion Vectors'!$B:$B,0))=0,"",INDEX('Data Pull'!$A:$BC,MATCH('Table 2 Data'!$E19,'Data Pull'!$C:$C,0),MATCH('Table 2 Data'!AG$4,'Data Pull'!$4:$4,0))),"")</f>
        <v>10439.164122127737</v>
      </c>
      <c r="AH19">
        <f>IFERROR(IF(INDEX('Exclusion Vectors'!$D:$D,MATCH('Table 2 Data'!$E19,'Exclusion Vectors'!$B:$B,0))=0,"",INDEX('Data Pull'!$A:$BC,MATCH('Table 2 Data'!$E19,'Data Pull'!$C:$C,0),MATCH('Table 2 Data'!AH$4,'Data Pull'!$4:$4,0))),"")</f>
        <v>91.075000762939453</v>
      </c>
      <c r="AI19">
        <f>IFERROR(IF(INDEX('Exclusion Vectors'!$D:$D,MATCH('Table 2 Data'!$E19,'Exclusion Vectors'!$B:$B,0))=0,"",INDEX('Data Pull'!$A:$BC,MATCH('Table 2 Data'!$E19,'Data Pull'!$C:$C,0),MATCH('Table 2 Data'!AI$4,'Data Pull'!$4:$4,0))),"")</f>
        <v>7.4825000762939453</v>
      </c>
      <c r="AJ19">
        <f>IFERROR(IF(INDEX('Exclusion Vectors'!$D:$D,MATCH('Table 2 Data'!$E19,'Exclusion Vectors'!$B:$B,0))=0,"",INDEX('Data Pull'!$A:$BC,MATCH('Table 2 Data'!$E19,'Data Pull'!$C:$C,0),MATCH('Table 2 Data'!AJ$4,'Data Pull'!$4:$4,0))),"")</f>
        <v>348.37500762939453</v>
      </c>
      <c r="AK19" t="str">
        <f>IFERROR(IF(INDEX('Exclusion Vectors'!$D:$D,MATCH('Table 2 Data'!$E19,'Exclusion Vectors'!$B:$B,0))=0,"",INDEX('Data Pull'!$A:$BC,MATCH('Table 2 Data'!$E19,'Data Pull'!$C:$C,0),MATCH('Table 2 Data'!AK$4,'Data Pull'!$4:$4,0))),"")</f>
        <v>[-11059] No Good Data For Calculation</v>
      </c>
      <c r="AL19">
        <f>IFERROR(IF(INDEX('Exclusion Vectors'!$D:$D,MATCH('Table 2 Data'!$E19,'Exclusion Vectors'!$B:$B,0))=0,"",INDEX('Data Pull'!$A:$BC,MATCH('Table 2 Data'!$E19,'Data Pull'!$C:$C,0),MATCH('Table 2 Data'!AL$4,'Data Pull'!$4:$4,0))),"")</f>
        <v>2</v>
      </c>
      <c r="AM19">
        <f>IFERROR(IF(INDEX('Exclusion Vectors'!$D:$D,MATCH('Table 2 Data'!$E19,'Exclusion Vectors'!$B:$B,0))=0,"",INDEX('Data Pull'!$A:$BC,MATCH('Table 2 Data'!$E19,'Data Pull'!$C:$C,0),MATCH('Table 2 Data'!AM$4,'Data Pull'!$4:$4,0))),"")</f>
        <v>6500</v>
      </c>
      <c r="AN19">
        <f>IFERROR(IF(INDEX('Exclusion Vectors'!$D:$D,MATCH('Table 2 Data'!$E19,'Exclusion Vectors'!$B:$B,0))=0,"",INDEX('Data Pull'!$A:$BC,MATCH('Table 2 Data'!$E19,'Data Pull'!$C:$C,0),MATCH('Table 2 Data'!AN$4,'Data Pull'!$4:$4,0))),"")</f>
        <v>78.783376275473969</v>
      </c>
      <c r="AO19">
        <f>IFERROR(IF(INDEX('Exclusion Vectors'!$D:$D,MATCH('Table 2 Data'!$E19,'Exclusion Vectors'!$B:$B,0))=0,"",INDEX('Data Pull'!$A:$BC,MATCH('Table 2 Data'!$E19,'Data Pull'!$C:$C,0),MATCH('Table 2 Data'!AO$4,'Data Pull'!$4:$4,0))),"")</f>
        <v>0.93262570407703693</v>
      </c>
      <c r="AP19">
        <f>IFERROR(IF(INDEX('Exclusion Vectors'!$D:$D,MATCH('Table 2 Data'!$E19,'Exclusion Vectors'!$B:$B,0))=0,"",INDEX('Data Pull'!$A:$BC,MATCH('Table 2 Data'!$E19,'Data Pull'!$C:$C,0),MATCH('Table 2 Data'!AP$4,'Data Pull'!$4:$4,0))),"")</f>
        <v>1.4600236054952602</v>
      </c>
      <c r="AQ19">
        <f>IFERROR(IF(INDEX('Exclusion Vectors'!$D:$D,MATCH('Table 2 Data'!$E19,'Exclusion Vectors'!$B:$B,0))=0,"",INDEX('Data Pull'!$A:$BC,MATCH('Table 2 Data'!$E19,'Data Pull'!$C:$C,0),MATCH('Table 2 Data'!AQ$4,'Data Pull'!$4:$4,0))),"")</f>
        <v>12.062985123367081</v>
      </c>
      <c r="AR19">
        <f>IFERROR(IF(INDEX('Exclusion Vectors'!$D:$D,MATCH('Table 2 Data'!$E19,'Exclusion Vectors'!$B:$B,0))=0,"",INDEX('Data Pull'!$A:$BC,MATCH('Table 2 Data'!$E19,'Data Pull'!$C:$C,0),MATCH('Table 2 Data'!AR$4,'Data Pull'!$4:$4,0))),"")</f>
        <v>1.7406096367582198</v>
      </c>
      <c r="AS19">
        <f>IFERROR(IF(INDEX('Exclusion Vectors'!$D:$D,MATCH('Table 2 Data'!$E19,'Exclusion Vectors'!$B:$B,0))=0,"",INDEX('Data Pull'!$A:$BC,MATCH('Table 2 Data'!$E19,'Data Pull'!$C:$C,0),MATCH('Table 2 Data'!AS$4,'Data Pull'!$4:$4,0))),"")</f>
        <v>8.7306903900009516</v>
      </c>
      <c r="AT19">
        <f>IFERROR(IF(INDEX('Exclusion Vectors'!$D:$D,MATCH('Table 2 Data'!$E19,'Exclusion Vectors'!$B:$B,0))=0,"",INDEX('Data Pull'!$A:$BC,MATCH('Table 2 Data'!$E19,'Data Pull'!$C:$C,0),MATCH('Table 2 Data'!AT$4,'Data Pull'!$4:$4,0))),"")</f>
        <v>31540.041896322695</v>
      </c>
      <c r="AU19">
        <f>IFERROR(IF(INDEX('Exclusion Vectors'!$D:$D,MATCH('Table 2 Data'!$E19,'Exclusion Vectors'!$B:$B,0))=0,"",INDEX('Data Pull'!$A:$BE,MATCH('Table 2 Data'!$E19,'Data Pull'!$C:$C,0),MATCH('Table 2 Data'!AU$4,'Data Pull'!$4:$4,0))),"")</f>
        <v>7447.0380281159114</v>
      </c>
      <c r="AV19">
        <f>IFERROR(IF(INDEX('Exclusion Vectors'!$D:$D,MATCH('Table 2 Data'!$E19,'Exclusion Vectors'!$B:$B,0))=0,"",INDEX('Data Pull'!$A:$BE,MATCH('Table 2 Data'!$E19,'Data Pull'!$C:$C,0),MATCH('Table 2 Data'!AV$4,'Data Pull'!$4:$4,0))),"")</f>
        <v>7.4929168447852135E-2</v>
      </c>
    </row>
    <row r="20" spans="1:48" x14ac:dyDescent="0.3">
      <c r="A20" s="161"/>
      <c r="B20" s="59" t="s">
        <v>113</v>
      </c>
      <c r="C20" s="88"/>
      <c r="D20" s="18"/>
      <c r="E20" s="34">
        <f t="shared" si="0"/>
        <v>43844</v>
      </c>
      <c r="F20">
        <f>IFERROR(IF(INDEX('Exclusion Vectors'!$D:$D,MATCH('Table 2 Data'!$E20,'Exclusion Vectors'!$B:$B,0))=0,"",INDEX('Data Pull'!$A:$BC,MATCH('Table 2 Data'!$E20,'Data Pull'!$C:$C,0),MATCH('Table 2 Data'!F$4,'Data Pull'!$4:$4,0))),"")</f>
        <v>18997.850539896048</v>
      </c>
      <c r="G20">
        <f>IFERROR(IF(INDEX('Exclusion Vectors'!$D:$D,MATCH('Table 2 Data'!$E20,'Exclusion Vectors'!$B:$B,0))=0,"",INDEX('Data Pull'!$A:$BC,MATCH('Table 2 Data'!$E20,'Data Pull'!$C:$C,0),MATCH('Table 2 Data'!G$4,'Data Pull'!$4:$4,0))),"")</f>
        <v>178.42780789276208</v>
      </c>
      <c r="H20">
        <f>IFERROR(IF(INDEX('Exclusion Vectors'!$D:$D,MATCH('Table 2 Data'!$E20,'Exclusion Vectors'!$B:$B,0))=0,"",INDEX('Data Pull'!$A:$BC,MATCH('Table 2 Data'!$E20,'Data Pull'!$C:$C,0),MATCH('Table 2 Data'!H$4,'Data Pull'!$4:$4,0))),"")</f>
        <v>638.85778265237184</v>
      </c>
      <c r="I20" t="str">
        <f>IFERROR(IF(INDEX('Exclusion Vectors'!$D:$D,MATCH('Table 2 Data'!$E20,'Exclusion Vectors'!$B:$B,0))=0,"",INDEX('Data Pull'!$A:$BC,MATCH('Table 2 Data'!$E20,'Data Pull'!$C:$C,0),MATCH('Table 2 Data'!I$4,'Data Pull'!$4:$4,0))),"")</f>
        <v>[-11059] No Good Data For Calculation</v>
      </c>
      <c r="J20">
        <f>IFERROR(IF(INDEX('Exclusion Vectors'!$D:$D,MATCH('Table 2 Data'!$E20,'Exclusion Vectors'!$B:$B,0))=0,"",INDEX('Data Pull'!$A:$BC,MATCH('Table 2 Data'!$E20,'Data Pull'!$C:$C,0),MATCH('Table 2 Data'!J$4,'Data Pull'!$4:$4,0))),"")</f>
        <v>1316.3674004718546</v>
      </c>
      <c r="K20">
        <f>IFERROR(IF(INDEX('Exclusion Vectors'!$D:$D,MATCH('Table 2 Data'!$E20,'Exclusion Vectors'!$B:$B,0))=0,"",INDEX('Data Pull'!$A:$BC,MATCH('Table 2 Data'!$E20,'Data Pull'!$C:$C,0),MATCH('Table 2 Data'!K$4,'Data Pull'!$4:$4,0))),"")</f>
        <v>724.98442018273943</v>
      </c>
      <c r="L20">
        <f>IFERROR(IF(INDEX('Exclusion Vectors'!$D:$D,MATCH('Table 2 Data'!$E20,'Exclusion Vectors'!$B:$B,0))=0,"",INDEX('Data Pull'!$A:$BC,MATCH('Table 2 Data'!$E20,'Data Pull'!$C:$C,0),MATCH('Table 2 Data'!L$4,'Data Pull'!$4:$4,0))),"")</f>
        <v>3.4095814559605708</v>
      </c>
      <c r="M20">
        <f>IFERROR(IF(INDEX('Exclusion Vectors'!$D:$D,MATCH('Table 2 Data'!$E20,'Exclusion Vectors'!$B:$B,0))=0,"",INDEX('Data Pull'!$A:$BC,MATCH('Table 2 Data'!$E20,'Data Pull'!$C:$C,0),MATCH('Table 2 Data'!M$4,'Data Pull'!$4:$4,0))),"")</f>
        <v>267.79671619804884</v>
      </c>
      <c r="N20">
        <f>IFERROR(IF(INDEX('Exclusion Vectors'!$D:$D,MATCH('Table 2 Data'!$E20,'Exclusion Vectors'!$B:$B,0))=0,"",INDEX('Data Pull'!$A:$BC,MATCH('Table 2 Data'!$E20,'Data Pull'!$C:$C,0),MATCH('Table 2 Data'!N$4,'Data Pull'!$4:$4,0))),"")</f>
        <v>326.03348986773653</v>
      </c>
      <c r="O20">
        <f>IFERROR(IF(INDEX('Exclusion Vectors'!$D:$D,MATCH('Table 2 Data'!$E20,'Exclusion Vectors'!$B:$B,0))=0,"",INDEX('Data Pull'!$A:$BC,MATCH('Table 2 Data'!$E20,'Data Pull'!$C:$C,0),MATCH('Table 2 Data'!O$4,'Data Pull'!$4:$4,0))),"")</f>
        <v>354.73146681973498</v>
      </c>
      <c r="P20">
        <f>IFERROR(IF(INDEX('Exclusion Vectors'!$D:$D,MATCH('Table 2 Data'!$E20,'Exclusion Vectors'!$B:$B,0))=0,"",INDEX('Data Pull'!$A:$BC,MATCH('Table 2 Data'!$E20,'Data Pull'!$C:$C,0),MATCH('Table 2 Data'!P$4,'Data Pull'!$4:$4,0))),"")</f>
        <v>1340.27734582469</v>
      </c>
      <c r="Q20">
        <f>IFERROR(IF(INDEX('Exclusion Vectors'!$D:$D,MATCH('Table 2 Data'!$E20,'Exclusion Vectors'!$B:$B,0))=0,"",INDEX('Data Pull'!$A:$BC,MATCH('Table 2 Data'!$E20,'Data Pull'!$C:$C,0),MATCH('Table 2 Data'!Q$4,'Data Pull'!$4:$4,0))),"")</f>
        <v>21.907409515361632</v>
      </c>
      <c r="R20">
        <f>IFERROR(IF(INDEX('Exclusion Vectors'!$D:$D,MATCH('Table 2 Data'!$E20,'Exclusion Vectors'!$B:$B,0))=0,"",INDEX('Data Pull'!$A:$BC,MATCH('Table 2 Data'!$E20,'Data Pull'!$C:$C,0),MATCH('Table 2 Data'!R$4,'Data Pull'!$4:$4,0))),"")</f>
        <v>15.73648689980616</v>
      </c>
      <c r="S20">
        <f>IFERROR(IF(INDEX('Exclusion Vectors'!$D:$D,MATCH('Table 2 Data'!$E20,'Exclusion Vectors'!$B:$B,0))=0,"",INDEX('Data Pull'!$A:$BC,MATCH('Table 2 Data'!$E20,'Data Pull'!$C:$C,0),MATCH('Table 2 Data'!S$4,'Data Pull'!$4:$4,0))),"")</f>
        <v>5.8244415641314005</v>
      </c>
      <c r="T20">
        <f>IFERROR(IF(INDEX('Exclusion Vectors'!$D:$D,MATCH('Table 2 Data'!$E20,'Exclusion Vectors'!$B:$B,0))=0,"",INDEX('Data Pull'!$A:$BC,MATCH('Table 2 Data'!$E20,'Data Pull'!$C:$C,0),MATCH('Table 2 Data'!T$4,'Data Pull'!$4:$4,0))),"")</f>
        <v>1215.9051105793319</v>
      </c>
      <c r="U20">
        <f>IFERROR(IF(INDEX('Exclusion Vectors'!$D:$D,MATCH('Table 2 Data'!$E20,'Exclusion Vectors'!$B:$B,0))=0,"",INDEX('Data Pull'!$A:$BC,MATCH('Table 2 Data'!$E20,'Data Pull'!$C:$C,0),MATCH('Table 2 Data'!U$4,'Data Pull'!$4:$4,0))),"")</f>
        <v>1600.00651685907</v>
      </c>
      <c r="V20">
        <f>IFERROR(IF(INDEX('Exclusion Vectors'!$D:$D,MATCH('Table 2 Data'!$E20,'Exclusion Vectors'!$B:$B,0))=0,"",INDEX('Data Pull'!$A:$BC,MATCH('Table 2 Data'!$E20,'Data Pull'!$C:$C,0),MATCH('Table 2 Data'!V$4,'Data Pull'!$4:$4,0))),"")</f>
        <v>4500.0382298130935</v>
      </c>
      <c r="W20">
        <f>IFERROR(IF(INDEX('Exclusion Vectors'!$D:$D,MATCH('Table 2 Data'!$E20,'Exclusion Vectors'!$B:$B,0))=0,"",INDEX('Data Pull'!$A:$BC,MATCH('Table 2 Data'!$E20,'Data Pull'!$C:$C,0),MATCH('Table 2 Data'!W$4,'Data Pull'!$4:$4,0))),"")</f>
        <v>2000.1167033225702</v>
      </c>
      <c r="X20">
        <f>IFERROR(IF(INDEX('Exclusion Vectors'!$D:$D,MATCH('Table 2 Data'!$E20,'Exclusion Vectors'!$B:$B,0))=0,"",INDEX('Data Pull'!$A:$BC,MATCH('Table 2 Data'!$E20,'Data Pull'!$C:$C,0),MATCH('Table 2 Data'!X$4,'Data Pull'!$4:$4,0))),"")</f>
        <v>200.96307791148135</v>
      </c>
      <c r="Y20">
        <f>IFERROR(IF(INDEX('Exclusion Vectors'!$D:$D,MATCH('Table 2 Data'!$E20,'Exclusion Vectors'!$B:$B,0))=0,"",INDEX('Data Pull'!$A:$BC,MATCH('Table 2 Data'!$E20,'Data Pull'!$C:$C,0),MATCH('Table 2 Data'!Y$4,'Data Pull'!$4:$4,0))),"")</f>
        <v>24.675000667572021</v>
      </c>
      <c r="Z20">
        <f>IFERROR(IF(INDEX('Exclusion Vectors'!$D:$D,MATCH('Table 2 Data'!$E20,'Exclusion Vectors'!$B:$B,0))=0,"",INDEX('Data Pull'!$A:$BC,MATCH('Table 2 Data'!$E20,'Data Pull'!$C:$C,0),MATCH('Table 2 Data'!Z$4,'Data Pull'!$4:$4,0))),"")</f>
        <v>0.64090000092983246</v>
      </c>
      <c r="AA20">
        <f>IFERROR(IF(INDEX('Exclusion Vectors'!$D:$D,MATCH('Table 2 Data'!$E20,'Exclusion Vectors'!$B:$B,0))=0,"",INDEX('Data Pull'!$A:$BC,MATCH('Table 2 Data'!$E20,'Data Pull'!$C:$C,0),MATCH('Table 2 Data'!AA$4,'Data Pull'!$4:$4,0))),"")</f>
        <v>1.0625000149011612</v>
      </c>
      <c r="AB20" t="str">
        <f>IFERROR(IF(INDEX('Exclusion Vectors'!$D:$D,MATCH('Table 2 Data'!$E20,'Exclusion Vectors'!$B:$B,0))=0,"",INDEX('Data Pull'!$A:$BC,MATCH('Table 2 Data'!$E20,'Data Pull'!$C:$C,0),MATCH('Table 2 Data'!AB$4,'Data Pull'!$4:$4,0))),"")</f>
        <v>[-11059] No Good Data For Calculation</v>
      </c>
      <c r="AC20" t="str">
        <f>IFERROR(IF(INDEX('Exclusion Vectors'!$D:$D,MATCH('Table 2 Data'!$E20,'Exclusion Vectors'!$B:$B,0))=0,"",INDEX('Data Pull'!$A:$BC,MATCH('Table 2 Data'!$E20,'Data Pull'!$C:$C,0),MATCH('Table 2 Data'!AC$4,'Data Pull'!$4:$4,0))),"")</f>
        <v>[-11059] No Good Data For Calculation</v>
      </c>
      <c r="AD20" t="str">
        <f>IFERROR(IF(INDEX('Exclusion Vectors'!$D:$D,MATCH('Table 2 Data'!$E20,'Exclusion Vectors'!$B:$B,0))=0,"",INDEX('Data Pull'!$A:$BC,MATCH('Table 2 Data'!$E20,'Data Pull'!$C:$C,0),MATCH('Table 2 Data'!AD$4,'Data Pull'!$4:$4,0))),"")</f>
        <v>[-11059] No Good Data For Calculation</v>
      </c>
      <c r="AE20" t="str">
        <f>IFERROR(IF(INDEX('Exclusion Vectors'!$D:$D,MATCH('Table 2 Data'!$E20,'Exclusion Vectors'!$B:$B,0))=0,"",INDEX('Data Pull'!$A:$BC,MATCH('Table 2 Data'!$E20,'Data Pull'!$C:$C,0),MATCH('Table 2 Data'!AE$4,'Data Pull'!$4:$4,0))),"")</f>
        <v>[-11059] No Good Data For Calculation</v>
      </c>
      <c r="AF20" t="str">
        <f>IFERROR(IF(INDEX('Exclusion Vectors'!$D:$D,MATCH('Table 2 Data'!$E20,'Exclusion Vectors'!$B:$B,0))=0,"",INDEX('Data Pull'!$A:$BC,MATCH('Table 2 Data'!$E20,'Data Pull'!$C:$C,0),MATCH('Table 2 Data'!AF$4,'Data Pull'!$4:$4,0))),"")</f>
        <v>[-11059] No Good Data For Calculation</v>
      </c>
      <c r="AG20">
        <f>IFERROR(IF(INDEX('Exclusion Vectors'!$D:$D,MATCH('Table 2 Data'!$E20,'Exclusion Vectors'!$B:$B,0))=0,"",INDEX('Data Pull'!$A:$BC,MATCH('Table 2 Data'!$E20,'Data Pull'!$C:$C,0),MATCH('Table 2 Data'!AG$4,'Data Pull'!$4:$4,0))),"")</f>
        <v>11736.056684574598</v>
      </c>
      <c r="AH20">
        <f>IFERROR(IF(INDEX('Exclusion Vectors'!$D:$D,MATCH('Table 2 Data'!$E20,'Exclusion Vectors'!$B:$B,0))=0,"",INDEX('Data Pull'!$A:$BC,MATCH('Table 2 Data'!$E20,'Data Pull'!$C:$C,0),MATCH('Table 2 Data'!AH$4,'Data Pull'!$4:$4,0))),"")</f>
        <v>91.124998092651367</v>
      </c>
      <c r="AI20">
        <f>IFERROR(IF(INDEX('Exclusion Vectors'!$D:$D,MATCH('Table 2 Data'!$E20,'Exclusion Vectors'!$B:$B,0))=0,"",INDEX('Data Pull'!$A:$BC,MATCH('Table 2 Data'!$E20,'Data Pull'!$C:$C,0),MATCH('Table 2 Data'!AI$4,'Data Pull'!$4:$4,0))),"")</f>
        <v>8.1924998760223389</v>
      </c>
      <c r="AJ20">
        <f>IFERROR(IF(INDEX('Exclusion Vectors'!$D:$D,MATCH('Table 2 Data'!$E20,'Exclusion Vectors'!$B:$B,0))=0,"",INDEX('Data Pull'!$A:$BC,MATCH('Table 2 Data'!$E20,'Data Pull'!$C:$C,0),MATCH('Table 2 Data'!AJ$4,'Data Pull'!$4:$4,0))),"")</f>
        <v>341.12500762939453</v>
      </c>
      <c r="AK20" t="str">
        <f>IFERROR(IF(INDEX('Exclusion Vectors'!$D:$D,MATCH('Table 2 Data'!$E20,'Exclusion Vectors'!$B:$B,0))=0,"",INDEX('Data Pull'!$A:$BC,MATCH('Table 2 Data'!$E20,'Data Pull'!$C:$C,0),MATCH('Table 2 Data'!AK$4,'Data Pull'!$4:$4,0))),"")</f>
        <v>[-11059] No Good Data For Calculation</v>
      </c>
      <c r="AL20">
        <f>IFERROR(IF(INDEX('Exclusion Vectors'!$D:$D,MATCH('Table 2 Data'!$E20,'Exclusion Vectors'!$B:$B,0))=0,"",INDEX('Data Pull'!$A:$BC,MATCH('Table 2 Data'!$E20,'Data Pull'!$C:$C,0),MATCH('Table 2 Data'!AL$4,'Data Pull'!$4:$4,0))),"")</f>
        <v>2</v>
      </c>
      <c r="AM20">
        <f>IFERROR(IF(INDEX('Exclusion Vectors'!$D:$D,MATCH('Table 2 Data'!$E20,'Exclusion Vectors'!$B:$B,0))=0,"",INDEX('Data Pull'!$A:$BC,MATCH('Table 2 Data'!$E20,'Data Pull'!$C:$C,0),MATCH('Table 2 Data'!AM$4,'Data Pull'!$4:$4,0))),"")</f>
        <v>6507.310685978995</v>
      </c>
      <c r="AN20">
        <f>IFERROR(IF(INDEX('Exclusion Vectors'!$D:$D,MATCH('Table 2 Data'!$E20,'Exclusion Vectors'!$B:$B,0))=0,"",INDEX('Data Pull'!$A:$BC,MATCH('Table 2 Data'!$E20,'Data Pull'!$C:$C,0),MATCH('Table 2 Data'!AN$4,'Data Pull'!$4:$4,0))),"")</f>
        <v>77.476433217683663</v>
      </c>
      <c r="AO20">
        <f>IFERROR(IF(INDEX('Exclusion Vectors'!$D:$D,MATCH('Table 2 Data'!$E20,'Exclusion Vectors'!$B:$B,0))=0,"",INDEX('Data Pull'!$A:$BC,MATCH('Table 2 Data'!$E20,'Data Pull'!$C:$C,0),MATCH('Table 2 Data'!AO$4,'Data Pull'!$4:$4,0))),"")</f>
        <v>0.97479446234214906</v>
      </c>
      <c r="AP20">
        <f>IFERROR(IF(INDEX('Exclusion Vectors'!$D:$D,MATCH('Table 2 Data'!$E20,'Exclusion Vectors'!$B:$B,0))=0,"",INDEX('Data Pull'!$A:$BC,MATCH('Table 2 Data'!$E20,'Data Pull'!$C:$C,0),MATCH('Table 2 Data'!AP$4,'Data Pull'!$4:$4,0))),"")</f>
        <v>1.2367645760104284</v>
      </c>
      <c r="AQ20">
        <f>IFERROR(IF(INDEX('Exclusion Vectors'!$D:$D,MATCH('Table 2 Data'!$E20,'Exclusion Vectors'!$B:$B,0))=0,"",INDEX('Data Pull'!$A:$BC,MATCH('Table 2 Data'!$E20,'Data Pull'!$C:$C,0),MATCH('Table 2 Data'!AQ$4,'Data Pull'!$4:$4,0))),"")</f>
        <v>7.4265712823269565</v>
      </c>
      <c r="AR20">
        <f>IFERROR(IF(INDEX('Exclusion Vectors'!$D:$D,MATCH('Table 2 Data'!$E20,'Exclusion Vectors'!$B:$B,0))=0,"",INDEX('Data Pull'!$A:$BC,MATCH('Table 2 Data'!$E20,'Data Pull'!$C:$C,0),MATCH('Table 2 Data'!AR$4,'Data Pull'!$4:$4,0))),"")</f>
        <v>3.051286464406938</v>
      </c>
      <c r="AS20">
        <f>IFERROR(IF(INDEX('Exclusion Vectors'!$D:$D,MATCH('Table 2 Data'!$E20,'Exclusion Vectors'!$B:$B,0))=0,"",INDEX('Data Pull'!$A:$BC,MATCH('Table 2 Data'!$E20,'Data Pull'!$C:$C,0),MATCH('Table 2 Data'!AS$4,'Data Pull'!$4:$4,0))),"")</f>
        <v>19.066628253598214</v>
      </c>
      <c r="AT20">
        <f>IFERROR(IF(INDEX('Exclusion Vectors'!$D:$D,MATCH('Table 2 Data'!$E20,'Exclusion Vectors'!$B:$B,0))=0,"",INDEX('Data Pull'!$A:$BC,MATCH('Table 2 Data'!$E20,'Data Pull'!$C:$C,0),MATCH('Table 2 Data'!AT$4,'Data Pull'!$4:$4,0))),"")</f>
        <v>30980.877635859786</v>
      </c>
      <c r="AU20">
        <f>IFERROR(IF(INDEX('Exclusion Vectors'!$D:$D,MATCH('Table 2 Data'!$E20,'Exclusion Vectors'!$B:$B,0))=0,"",INDEX('Data Pull'!$A:$BE,MATCH('Table 2 Data'!$E20,'Data Pull'!$C:$C,0),MATCH('Table 2 Data'!AU$4,'Data Pull'!$4:$4,0))),"")</f>
        <v>7400.0295797688987</v>
      </c>
      <c r="AV20">
        <f>IFERROR(IF(INDEX('Exclusion Vectors'!$D:$D,MATCH('Table 2 Data'!$E20,'Exclusion Vectors'!$B:$B,0))=0,"",INDEX('Data Pull'!$A:$BE,MATCH('Table 2 Data'!$E20,'Data Pull'!$C:$C,0),MATCH('Table 2 Data'!AV$4,'Data Pull'!$4:$4,0))),"")</f>
        <v>6.6779168943564102E-2</v>
      </c>
    </row>
    <row r="21" spans="1:48" x14ac:dyDescent="0.3">
      <c r="A21" s="161"/>
      <c r="B21" s="59" t="s">
        <v>114</v>
      </c>
      <c r="C21" s="85" t="s">
        <v>367</v>
      </c>
      <c r="D21" s="85"/>
      <c r="E21" s="34">
        <f t="shared" si="0"/>
        <v>43845</v>
      </c>
      <c r="F21">
        <f>IFERROR(IF(INDEX('Exclusion Vectors'!$D:$D,MATCH('Table 2 Data'!$E21,'Exclusion Vectors'!$B:$B,0))=0,"",INDEX('Data Pull'!$A:$BC,MATCH('Table 2 Data'!$E21,'Data Pull'!$C:$C,0),MATCH('Table 2 Data'!F$4,'Data Pull'!$4:$4,0))),"")</f>
        <v>18999.29782984703</v>
      </c>
      <c r="G21">
        <f>IFERROR(IF(INDEX('Exclusion Vectors'!$D:$D,MATCH('Table 2 Data'!$E21,'Exclusion Vectors'!$B:$B,0))=0,"",INDEX('Data Pull'!$A:$BC,MATCH('Table 2 Data'!$E21,'Data Pull'!$C:$C,0),MATCH('Table 2 Data'!G$4,'Data Pull'!$4:$4,0))),"")</f>
        <v>176.83819653475308</v>
      </c>
      <c r="H21">
        <f>IFERROR(IF(INDEX('Exclusion Vectors'!$D:$D,MATCH('Table 2 Data'!$E21,'Exclusion Vectors'!$B:$B,0))=0,"",INDEX('Data Pull'!$A:$BC,MATCH('Table 2 Data'!$E21,'Data Pull'!$C:$C,0),MATCH('Table 2 Data'!H$4,'Data Pull'!$4:$4,0))),"")</f>
        <v>638.78183046689071</v>
      </c>
      <c r="I21" t="str">
        <f>IFERROR(IF(INDEX('Exclusion Vectors'!$D:$D,MATCH('Table 2 Data'!$E21,'Exclusion Vectors'!$B:$B,0))=0,"",INDEX('Data Pull'!$A:$BC,MATCH('Table 2 Data'!$E21,'Data Pull'!$C:$C,0),MATCH('Table 2 Data'!I$4,'Data Pull'!$4:$4,0))),"")</f>
        <v>[-11059] No Good Data For Calculation</v>
      </c>
      <c r="J21">
        <f>IFERROR(IF(INDEX('Exclusion Vectors'!$D:$D,MATCH('Table 2 Data'!$E21,'Exclusion Vectors'!$B:$B,0))=0,"",INDEX('Data Pull'!$A:$BC,MATCH('Table 2 Data'!$E21,'Data Pull'!$C:$C,0),MATCH('Table 2 Data'!J$4,'Data Pull'!$4:$4,0))),"")</f>
        <v>1316.2276008057963</v>
      </c>
      <c r="K21">
        <f>IFERROR(IF(INDEX('Exclusion Vectors'!$D:$D,MATCH('Table 2 Data'!$E21,'Exclusion Vectors'!$B:$B,0))=0,"",INDEX('Data Pull'!$A:$BC,MATCH('Table 2 Data'!$E21,'Data Pull'!$C:$C,0),MATCH('Table 2 Data'!K$4,'Data Pull'!$4:$4,0))),"")</f>
        <v>740.29405030186354</v>
      </c>
      <c r="L21">
        <f>IFERROR(IF(INDEX('Exclusion Vectors'!$D:$D,MATCH('Table 2 Data'!$E21,'Exclusion Vectors'!$B:$B,0))=0,"",INDEX('Data Pull'!$A:$BC,MATCH('Table 2 Data'!$E21,'Data Pull'!$C:$C,0),MATCH('Table 2 Data'!L$4,'Data Pull'!$4:$4,0))),"")</f>
        <v>3.85553413416971</v>
      </c>
      <c r="M21">
        <f>IFERROR(IF(INDEX('Exclusion Vectors'!$D:$D,MATCH('Table 2 Data'!$E21,'Exclusion Vectors'!$B:$B,0))=0,"",INDEX('Data Pull'!$A:$BC,MATCH('Table 2 Data'!$E21,'Data Pull'!$C:$C,0),MATCH('Table 2 Data'!M$4,'Data Pull'!$4:$4,0))),"")</f>
        <v>264.50346261459794</v>
      </c>
      <c r="N21">
        <f>IFERROR(IF(INDEX('Exclusion Vectors'!$D:$D,MATCH('Table 2 Data'!$E21,'Exclusion Vectors'!$B:$B,0))=0,"",INDEX('Data Pull'!$A:$BC,MATCH('Table 2 Data'!$E21,'Data Pull'!$C:$C,0),MATCH('Table 2 Data'!N$4,'Data Pull'!$4:$4,0))),"")</f>
        <v>329.59827513473732</v>
      </c>
      <c r="O21">
        <f>IFERROR(IF(INDEX('Exclusion Vectors'!$D:$D,MATCH('Table 2 Data'!$E21,'Exclusion Vectors'!$B:$B,0))=0,"",INDEX('Data Pull'!$A:$BC,MATCH('Table 2 Data'!$E21,'Data Pull'!$C:$C,0),MATCH('Table 2 Data'!O$4,'Data Pull'!$4:$4,0))),"")</f>
        <v>358.8847695796054</v>
      </c>
      <c r="P21">
        <f>IFERROR(IF(INDEX('Exclusion Vectors'!$D:$D,MATCH('Table 2 Data'!$E21,'Exclusion Vectors'!$B:$B,0))=0,"",INDEX('Data Pull'!$A:$BC,MATCH('Table 2 Data'!$E21,'Data Pull'!$C:$C,0),MATCH('Table 2 Data'!P$4,'Data Pull'!$4:$4,0))),"")</f>
        <v>1329.9160357506541</v>
      </c>
      <c r="Q21">
        <f>IFERROR(IF(INDEX('Exclusion Vectors'!$D:$D,MATCH('Table 2 Data'!$E21,'Exclusion Vectors'!$B:$B,0))=0,"",INDEX('Data Pull'!$A:$BC,MATCH('Table 2 Data'!$E21,'Data Pull'!$C:$C,0),MATCH('Table 2 Data'!Q$4,'Data Pull'!$4:$4,0))),"")</f>
        <v>21.806919840459425</v>
      </c>
      <c r="R21">
        <f>IFERROR(IF(INDEX('Exclusion Vectors'!$D:$D,MATCH('Table 2 Data'!$E21,'Exclusion Vectors'!$B:$B,0))=0,"",INDEX('Data Pull'!$A:$BC,MATCH('Table 2 Data'!$E21,'Data Pull'!$C:$C,0),MATCH('Table 2 Data'!R$4,'Data Pull'!$4:$4,0))),"")</f>
        <v>15.637794237416283</v>
      </c>
      <c r="S21">
        <f>IFERROR(IF(INDEX('Exclusion Vectors'!$D:$D,MATCH('Table 2 Data'!$E21,'Exclusion Vectors'!$B:$B,0))=0,"",INDEX('Data Pull'!$A:$BC,MATCH('Table 2 Data'!$E21,'Data Pull'!$C:$C,0),MATCH('Table 2 Data'!S$4,'Data Pull'!$4:$4,0))),"")</f>
        <v>6.0148315596540511</v>
      </c>
      <c r="T21">
        <f>IFERROR(IF(INDEX('Exclusion Vectors'!$D:$D,MATCH('Table 2 Data'!$E21,'Exclusion Vectors'!$B:$B,0))=0,"",INDEX('Data Pull'!$A:$BC,MATCH('Table 2 Data'!$E21,'Data Pull'!$C:$C,0),MATCH('Table 2 Data'!T$4,'Data Pull'!$4:$4,0))),"")</f>
        <v>1188.5755852502032</v>
      </c>
      <c r="U21">
        <f>IFERROR(IF(INDEX('Exclusion Vectors'!$D:$D,MATCH('Table 2 Data'!$E21,'Exclusion Vectors'!$B:$B,0))=0,"",INDEX('Data Pull'!$A:$BC,MATCH('Table 2 Data'!$E21,'Data Pull'!$C:$C,0),MATCH('Table 2 Data'!U$4,'Data Pull'!$4:$4,0))),"")</f>
        <v>1600.0102120523541</v>
      </c>
      <c r="V21">
        <f>IFERROR(IF(INDEX('Exclusion Vectors'!$D:$D,MATCH('Table 2 Data'!$E21,'Exclusion Vectors'!$B:$B,0))=0,"",INDEX('Data Pull'!$A:$BC,MATCH('Table 2 Data'!$E21,'Data Pull'!$C:$C,0),MATCH('Table 2 Data'!V$4,'Data Pull'!$4:$4,0))),"")</f>
        <v>4499.9693780074422</v>
      </c>
      <c r="W21">
        <f>IFERROR(IF(INDEX('Exclusion Vectors'!$D:$D,MATCH('Table 2 Data'!$E21,'Exclusion Vectors'!$B:$B,0))=0,"",INDEX('Data Pull'!$A:$BC,MATCH('Table 2 Data'!$E21,'Data Pull'!$C:$C,0),MATCH('Table 2 Data'!W$4,'Data Pull'!$4:$4,0))),"")</f>
        <v>1999.6820272384853</v>
      </c>
      <c r="X21">
        <f>IFERROR(IF(INDEX('Exclusion Vectors'!$D:$D,MATCH('Table 2 Data'!$E21,'Exclusion Vectors'!$B:$B,0))=0,"",INDEX('Data Pull'!$A:$BC,MATCH('Table 2 Data'!$E21,'Data Pull'!$C:$C,0),MATCH('Table 2 Data'!X$4,'Data Pull'!$4:$4,0))),"")</f>
        <v>201.34554863067578</v>
      </c>
      <c r="Y21">
        <f>IFERROR(IF(INDEX('Exclusion Vectors'!$D:$D,MATCH('Table 2 Data'!$E21,'Exclusion Vectors'!$B:$B,0))=0,"",INDEX('Data Pull'!$A:$BC,MATCH('Table 2 Data'!$E21,'Data Pull'!$C:$C,0),MATCH('Table 2 Data'!Y$4,'Data Pull'!$4:$4,0))),"")</f>
        <v>24.774999618530273</v>
      </c>
      <c r="Z21">
        <f>IFERROR(IF(INDEX('Exclusion Vectors'!$D:$D,MATCH('Table 2 Data'!$E21,'Exclusion Vectors'!$B:$B,0))=0,"",INDEX('Data Pull'!$A:$BC,MATCH('Table 2 Data'!$E21,'Data Pull'!$C:$C,0),MATCH('Table 2 Data'!Z$4,'Data Pull'!$4:$4,0))),"")</f>
        <v>0.60757501423358917</v>
      </c>
      <c r="AA21">
        <f>IFERROR(IF(INDEX('Exclusion Vectors'!$D:$D,MATCH('Table 2 Data'!$E21,'Exclusion Vectors'!$B:$B,0))=0,"",INDEX('Data Pull'!$A:$BC,MATCH('Table 2 Data'!$E21,'Data Pull'!$C:$C,0),MATCH('Table 2 Data'!AA$4,'Data Pull'!$4:$4,0))),"")</f>
        <v>0.94999998807907104</v>
      </c>
      <c r="AB21" t="str">
        <f>IFERROR(IF(INDEX('Exclusion Vectors'!$D:$D,MATCH('Table 2 Data'!$E21,'Exclusion Vectors'!$B:$B,0))=0,"",INDEX('Data Pull'!$A:$BC,MATCH('Table 2 Data'!$E21,'Data Pull'!$C:$C,0),MATCH('Table 2 Data'!AB$4,'Data Pull'!$4:$4,0))),"")</f>
        <v>[-11059] No Good Data For Calculation</v>
      </c>
      <c r="AC21" t="str">
        <f>IFERROR(IF(INDEX('Exclusion Vectors'!$D:$D,MATCH('Table 2 Data'!$E21,'Exclusion Vectors'!$B:$B,0))=0,"",INDEX('Data Pull'!$A:$BC,MATCH('Table 2 Data'!$E21,'Data Pull'!$C:$C,0),MATCH('Table 2 Data'!AC$4,'Data Pull'!$4:$4,0))),"")</f>
        <v>[-11059] No Good Data For Calculation</v>
      </c>
      <c r="AD21" t="str">
        <f>IFERROR(IF(INDEX('Exclusion Vectors'!$D:$D,MATCH('Table 2 Data'!$E21,'Exclusion Vectors'!$B:$B,0))=0,"",INDEX('Data Pull'!$A:$BC,MATCH('Table 2 Data'!$E21,'Data Pull'!$C:$C,0),MATCH('Table 2 Data'!AD$4,'Data Pull'!$4:$4,0))),"")</f>
        <v>[-11059] No Good Data For Calculation</v>
      </c>
      <c r="AE21" t="str">
        <f>IFERROR(IF(INDEX('Exclusion Vectors'!$D:$D,MATCH('Table 2 Data'!$E21,'Exclusion Vectors'!$B:$B,0))=0,"",INDEX('Data Pull'!$A:$BC,MATCH('Table 2 Data'!$E21,'Data Pull'!$C:$C,0),MATCH('Table 2 Data'!AE$4,'Data Pull'!$4:$4,0))),"")</f>
        <v>[-11059] No Good Data For Calculation</v>
      </c>
      <c r="AF21" t="str">
        <f>IFERROR(IF(INDEX('Exclusion Vectors'!$D:$D,MATCH('Table 2 Data'!$E21,'Exclusion Vectors'!$B:$B,0))=0,"",INDEX('Data Pull'!$A:$BC,MATCH('Table 2 Data'!$E21,'Data Pull'!$C:$C,0),MATCH('Table 2 Data'!AF$4,'Data Pull'!$4:$4,0))),"")</f>
        <v>[-11059] No Good Data For Calculation</v>
      </c>
      <c r="AG21">
        <f>IFERROR(IF(INDEX('Exclusion Vectors'!$D:$D,MATCH('Table 2 Data'!$E21,'Exclusion Vectors'!$B:$B,0))=0,"",INDEX('Data Pull'!$A:$BC,MATCH('Table 2 Data'!$E21,'Data Pull'!$C:$C,0),MATCH('Table 2 Data'!AG$4,'Data Pull'!$4:$4,0))),"")</f>
        <v>11568.34390241113</v>
      </c>
      <c r="AH21">
        <f>IFERROR(IF(INDEX('Exclusion Vectors'!$D:$D,MATCH('Table 2 Data'!$E21,'Exclusion Vectors'!$B:$B,0))=0,"",INDEX('Data Pull'!$A:$BC,MATCH('Table 2 Data'!$E21,'Data Pull'!$C:$C,0),MATCH('Table 2 Data'!AH$4,'Data Pull'!$4:$4,0))),"")</f>
        <v>91.049999237060547</v>
      </c>
      <c r="AI21">
        <f>IFERROR(IF(INDEX('Exclusion Vectors'!$D:$D,MATCH('Table 2 Data'!$E21,'Exclusion Vectors'!$B:$B,0))=0,"",INDEX('Data Pull'!$A:$BC,MATCH('Table 2 Data'!$E21,'Data Pull'!$C:$C,0),MATCH('Table 2 Data'!AI$4,'Data Pull'!$4:$4,0))),"")</f>
        <v>8.3924996852874756</v>
      </c>
      <c r="AJ21">
        <f>IFERROR(IF(INDEX('Exclusion Vectors'!$D:$D,MATCH('Table 2 Data'!$E21,'Exclusion Vectors'!$B:$B,0))=0,"",INDEX('Data Pull'!$A:$BC,MATCH('Table 2 Data'!$E21,'Data Pull'!$C:$C,0),MATCH('Table 2 Data'!AJ$4,'Data Pull'!$4:$4,0))),"")</f>
        <v>342.37499237060547</v>
      </c>
      <c r="AK21" t="str">
        <f>IFERROR(IF(INDEX('Exclusion Vectors'!$D:$D,MATCH('Table 2 Data'!$E21,'Exclusion Vectors'!$B:$B,0))=0,"",INDEX('Data Pull'!$A:$BC,MATCH('Table 2 Data'!$E21,'Data Pull'!$C:$C,0),MATCH('Table 2 Data'!AK$4,'Data Pull'!$4:$4,0))),"")</f>
        <v>[-11059] No Good Data For Calculation</v>
      </c>
      <c r="AL21">
        <f>IFERROR(IF(INDEX('Exclusion Vectors'!$D:$D,MATCH('Table 2 Data'!$E21,'Exclusion Vectors'!$B:$B,0))=0,"",INDEX('Data Pull'!$A:$BC,MATCH('Table 2 Data'!$E21,'Data Pull'!$C:$C,0),MATCH('Table 2 Data'!AL$4,'Data Pull'!$4:$4,0))),"")</f>
        <v>2</v>
      </c>
      <c r="AM21">
        <f>IFERROR(IF(INDEX('Exclusion Vectors'!$D:$D,MATCH('Table 2 Data'!$E21,'Exclusion Vectors'!$B:$B,0))=0,"",INDEX('Data Pull'!$A:$BC,MATCH('Table 2 Data'!$E21,'Data Pull'!$C:$C,0),MATCH('Table 2 Data'!AM$4,'Data Pull'!$4:$4,0))),"")</f>
        <v>6500</v>
      </c>
      <c r="AN21">
        <f>IFERROR(IF(INDEX('Exclusion Vectors'!$D:$D,MATCH('Table 2 Data'!$E21,'Exclusion Vectors'!$B:$B,0))=0,"",INDEX('Data Pull'!$A:$BC,MATCH('Table 2 Data'!$E21,'Data Pull'!$C:$C,0),MATCH('Table 2 Data'!AN$4,'Data Pull'!$4:$4,0))),"")</f>
        <v>78.612606870831769</v>
      </c>
      <c r="AO21">
        <f>IFERROR(IF(INDEX('Exclusion Vectors'!$D:$D,MATCH('Table 2 Data'!$E21,'Exclusion Vectors'!$B:$B,0))=0,"",INDEX('Data Pull'!$A:$BC,MATCH('Table 2 Data'!$E21,'Data Pull'!$C:$C,0),MATCH('Table 2 Data'!AO$4,'Data Pull'!$4:$4,0))),"")</f>
        <v>0.9573943350749593</v>
      </c>
      <c r="AP21">
        <f>IFERROR(IF(INDEX('Exclusion Vectors'!$D:$D,MATCH('Table 2 Data'!$E21,'Exclusion Vectors'!$B:$B,0))=0,"",INDEX('Data Pull'!$A:$BC,MATCH('Table 2 Data'!$E21,'Data Pull'!$C:$C,0),MATCH('Table 2 Data'!AP$4,'Data Pull'!$4:$4,0))),"")</f>
        <v>4.2182034441745939</v>
      </c>
      <c r="AQ21">
        <f>IFERROR(IF(INDEX('Exclusion Vectors'!$D:$D,MATCH('Table 2 Data'!$E21,'Exclusion Vectors'!$B:$B,0))=0,"",INDEX('Data Pull'!$A:$BC,MATCH('Table 2 Data'!$E21,'Data Pull'!$C:$C,0),MATCH('Table 2 Data'!AQ$4,'Data Pull'!$4:$4,0))),"")</f>
        <v>15.749379912400796</v>
      </c>
      <c r="AR21">
        <f>IFERROR(IF(INDEX('Exclusion Vectors'!$D:$D,MATCH('Table 2 Data'!$E21,'Exclusion Vectors'!$B:$B,0))=0,"",INDEX('Data Pull'!$A:$BC,MATCH('Table 2 Data'!$E21,'Data Pull'!$C:$C,0),MATCH('Table 2 Data'!AR$4,'Data Pull'!$4:$4,0))),"")</f>
        <v>4.8241236477085947E-2</v>
      </c>
      <c r="AS21">
        <f>IFERROR(IF(INDEX('Exclusion Vectors'!$D:$D,MATCH('Table 2 Data'!$E21,'Exclusion Vectors'!$B:$B,0))=0,"",INDEX('Data Pull'!$A:$BC,MATCH('Table 2 Data'!$E21,'Data Pull'!$C:$C,0),MATCH('Table 2 Data'!AS$4,'Data Pull'!$4:$4,0))),"")</f>
        <v>6.1366013859067392</v>
      </c>
      <c r="AT21">
        <f>IFERROR(IF(INDEX('Exclusion Vectors'!$D:$D,MATCH('Table 2 Data'!$E21,'Exclusion Vectors'!$B:$B,0))=0,"",INDEX('Data Pull'!$A:$BC,MATCH('Table 2 Data'!$E21,'Data Pull'!$C:$C,0),MATCH('Table 2 Data'!AT$4,'Data Pull'!$4:$4,0))),"")</f>
        <v>31163.032861618191</v>
      </c>
      <c r="AU21">
        <f>IFERROR(IF(INDEX('Exclusion Vectors'!$D:$D,MATCH('Table 2 Data'!$E21,'Exclusion Vectors'!$B:$B,0))=0,"",INDEX('Data Pull'!$A:$BE,MATCH('Table 2 Data'!$E21,'Data Pull'!$C:$C,0),MATCH('Table 2 Data'!AU$4,'Data Pull'!$4:$4,0))),"")</f>
        <v>7400.2930478235539</v>
      </c>
      <c r="AV21">
        <f>IFERROR(IF(INDEX('Exclusion Vectors'!$D:$D,MATCH('Table 2 Data'!$E21,'Exclusion Vectors'!$B:$B,0))=0,"",INDEX('Data Pull'!$A:$BE,MATCH('Table 2 Data'!$E21,'Data Pull'!$C:$C,0),MATCH('Table 2 Data'!AV$4,'Data Pull'!$4:$4,0))),"")</f>
        <v>7.4312498793005943E-2</v>
      </c>
    </row>
    <row r="22" spans="1:48" x14ac:dyDescent="0.3">
      <c r="A22" s="161" t="s">
        <v>92</v>
      </c>
      <c r="B22" s="59" t="s">
        <v>115</v>
      </c>
      <c r="C22" s="85" t="s">
        <v>367</v>
      </c>
      <c r="D22" s="85"/>
      <c r="E22" s="34">
        <f t="shared" si="0"/>
        <v>43846</v>
      </c>
      <c r="F22">
        <f>IFERROR(IF(INDEX('Exclusion Vectors'!$D:$D,MATCH('Table 2 Data'!$E22,'Exclusion Vectors'!$B:$B,0))=0,"",INDEX('Data Pull'!$A:$BC,MATCH('Table 2 Data'!$E22,'Data Pull'!$C:$C,0),MATCH('Table 2 Data'!F$4,'Data Pull'!$4:$4,0))),"")</f>
        <v>19000.684571934464</v>
      </c>
      <c r="G22">
        <f>IFERROR(IF(INDEX('Exclusion Vectors'!$D:$D,MATCH('Table 2 Data'!$E22,'Exclusion Vectors'!$B:$B,0))=0,"",INDEX('Data Pull'!$A:$BC,MATCH('Table 2 Data'!$E22,'Data Pull'!$C:$C,0),MATCH('Table 2 Data'!G$4,'Data Pull'!$4:$4,0))),"")</f>
        <v>171.67506567909271</v>
      </c>
      <c r="H22">
        <f>IFERROR(IF(INDEX('Exclusion Vectors'!$D:$D,MATCH('Table 2 Data'!$E22,'Exclusion Vectors'!$B:$B,0))=0,"",INDEX('Data Pull'!$A:$BC,MATCH('Table 2 Data'!$E22,'Data Pull'!$C:$C,0),MATCH('Table 2 Data'!H$4,'Data Pull'!$4:$4,0))),"")</f>
        <v>639.60370630466923</v>
      </c>
      <c r="I22" t="str">
        <f>IFERROR(IF(INDEX('Exclusion Vectors'!$D:$D,MATCH('Table 2 Data'!$E22,'Exclusion Vectors'!$B:$B,0))=0,"",INDEX('Data Pull'!$A:$BC,MATCH('Table 2 Data'!$E22,'Data Pull'!$C:$C,0),MATCH('Table 2 Data'!I$4,'Data Pull'!$4:$4,0))),"")</f>
        <v>[-11059] No Good Data For Calculation</v>
      </c>
      <c r="J22">
        <f>IFERROR(IF(INDEX('Exclusion Vectors'!$D:$D,MATCH('Table 2 Data'!$E22,'Exclusion Vectors'!$B:$B,0))=0,"",INDEX('Data Pull'!$A:$BC,MATCH('Table 2 Data'!$E22,'Data Pull'!$C:$C,0),MATCH('Table 2 Data'!J$4,'Data Pull'!$4:$4,0))),"")</f>
        <v>1316.5028724493172</v>
      </c>
      <c r="K22">
        <f>IFERROR(IF(INDEX('Exclusion Vectors'!$D:$D,MATCH('Table 2 Data'!$E22,'Exclusion Vectors'!$B:$B,0))=0,"",INDEX('Data Pull'!$A:$BC,MATCH('Table 2 Data'!$E22,'Data Pull'!$C:$C,0),MATCH('Table 2 Data'!K$4,'Data Pull'!$4:$4,0))),"")</f>
        <v>742.71500034609483</v>
      </c>
      <c r="L22">
        <f>IFERROR(IF(INDEX('Exclusion Vectors'!$D:$D,MATCH('Table 2 Data'!$E22,'Exclusion Vectors'!$B:$B,0))=0,"",INDEX('Data Pull'!$A:$BC,MATCH('Table 2 Data'!$E22,'Data Pull'!$C:$C,0),MATCH('Table 2 Data'!L$4,'Data Pull'!$4:$4,0))),"")</f>
        <v>2.9127675686805938</v>
      </c>
      <c r="M22">
        <f>IFERROR(IF(INDEX('Exclusion Vectors'!$D:$D,MATCH('Table 2 Data'!$E22,'Exclusion Vectors'!$B:$B,0))=0,"",INDEX('Data Pull'!$A:$BC,MATCH('Table 2 Data'!$E22,'Data Pull'!$C:$C,0),MATCH('Table 2 Data'!M$4,'Data Pull'!$4:$4,0))),"")</f>
        <v>233.95299141979189</v>
      </c>
      <c r="N22">
        <f>IFERROR(IF(INDEX('Exclusion Vectors'!$D:$D,MATCH('Table 2 Data'!$E22,'Exclusion Vectors'!$B:$B,0))=0,"",INDEX('Data Pull'!$A:$BC,MATCH('Table 2 Data'!$E22,'Data Pull'!$C:$C,0),MATCH('Table 2 Data'!N$4,'Data Pull'!$4:$4,0))),"")</f>
        <v>304.07160306817678</v>
      </c>
      <c r="O22">
        <f>IFERROR(IF(INDEX('Exclusion Vectors'!$D:$D,MATCH('Table 2 Data'!$E22,'Exclusion Vectors'!$B:$B,0))=0,"",INDEX('Data Pull'!$A:$BC,MATCH('Table 2 Data'!$E22,'Data Pull'!$C:$C,0),MATCH('Table 2 Data'!O$4,'Data Pull'!$4:$4,0))),"")</f>
        <v>336.0798028413156</v>
      </c>
      <c r="P22">
        <f>IFERROR(IF(INDEX('Exclusion Vectors'!$D:$D,MATCH('Table 2 Data'!$E22,'Exclusion Vectors'!$B:$B,0))=0,"",INDEX('Data Pull'!$A:$BC,MATCH('Table 2 Data'!$E22,'Data Pull'!$C:$C,0),MATCH('Table 2 Data'!P$4,'Data Pull'!$4:$4,0))),"")</f>
        <v>1323.6431095126059</v>
      </c>
      <c r="Q22">
        <f>IFERROR(IF(INDEX('Exclusion Vectors'!$D:$D,MATCH('Table 2 Data'!$E22,'Exclusion Vectors'!$B:$B,0))=0,"",INDEX('Data Pull'!$A:$BC,MATCH('Table 2 Data'!$E22,'Data Pull'!$C:$C,0),MATCH('Table 2 Data'!Q$4,'Data Pull'!$4:$4,0))),"")</f>
        <v>21.822019204460741</v>
      </c>
      <c r="R22">
        <f>IFERROR(IF(INDEX('Exclusion Vectors'!$D:$D,MATCH('Table 2 Data'!$E22,'Exclusion Vectors'!$B:$B,0))=0,"",INDEX('Data Pull'!$A:$BC,MATCH('Table 2 Data'!$E22,'Data Pull'!$C:$C,0),MATCH('Table 2 Data'!R$4,'Data Pull'!$4:$4,0))),"")</f>
        <v>15.650948294107966</v>
      </c>
      <c r="S22">
        <f>IFERROR(IF(INDEX('Exclusion Vectors'!$D:$D,MATCH('Table 2 Data'!$E22,'Exclusion Vectors'!$B:$B,0))=0,"",INDEX('Data Pull'!$A:$BC,MATCH('Table 2 Data'!$E22,'Data Pull'!$C:$C,0),MATCH('Table 2 Data'!S$4,'Data Pull'!$4:$4,0))),"")</f>
        <v>5.7309163195364841</v>
      </c>
      <c r="T22">
        <f>IFERROR(IF(INDEX('Exclusion Vectors'!$D:$D,MATCH('Table 2 Data'!$E22,'Exclusion Vectors'!$B:$B,0))=0,"",INDEX('Data Pull'!$A:$BC,MATCH('Table 2 Data'!$E22,'Data Pull'!$C:$C,0),MATCH('Table 2 Data'!T$4,'Data Pull'!$4:$4,0))),"")</f>
        <v>1177.8853525668021</v>
      </c>
      <c r="U22">
        <f>IFERROR(IF(INDEX('Exclusion Vectors'!$D:$D,MATCH('Table 2 Data'!$E22,'Exclusion Vectors'!$B:$B,0))=0,"",INDEX('Data Pull'!$A:$BC,MATCH('Table 2 Data'!$E22,'Data Pull'!$C:$C,0),MATCH('Table 2 Data'!U$4,'Data Pull'!$4:$4,0))),"")</f>
        <v>1599.8538745655917</v>
      </c>
      <c r="V22">
        <f>IFERROR(IF(INDEX('Exclusion Vectors'!$D:$D,MATCH('Table 2 Data'!$E22,'Exclusion Vectors'!$B:$B,0))=0,"",INDEX('Data Pull'!$A:$BC,MATCH('Table 2 Data'!$E22,'Data Pull'!$C:$C,0),MATCH('Table 2 Data'!V$4,'Data Pull'!$4:$4,0))),"")</f>
        <v>4499.9151958556567</v>
      </c>
      <c r="W22">
        <f>IFERROR(IF(INDEX('Exclusion Vectors'!$D:$D,MATCH('Table 2 Data'!$E22,'Exclusion Vectors'!$B:$B,0))=0,"",INDEX('Data Pull'!$A:$BC,MATCH('Table 2 Data'!$E22,'Data Pull'!$C:$C,0),MATCH('Table 2 Data'!W$4,'Data Pull'!$4:$4,0))),"")</f>
        <v>1999.4397878360937</v>
      </c>
      <c r="X22">
        <f>IFERROR(IF(INDEX('Exclusion Vectors'!$D:$D,MATCH('Table 2 Data'!$E22,'Exclusion Vectors'!$B:$B,0))=0,"",INDEX('Data Pull'!$A:$BC,MATCH('Table 2 Data'!$E22,'Data Pull'!$C:$C,0),MATCH('Table 2 Data'!X$4,'Data Pull'!$4:$4,0))),"")</f>
        <v>201.39855320098835</v>
      </c>
      <c r="Y22">
        <f>IFERROR(IF(INDEX('Exclusion Vectors'!$D:$D,MATCH('Table 2 Data'!$E22,'Exclusion Vectors'!$B:$B,0))=0,"",INDEX('Data Pull'!$A:$BC,MATCH('Table 2 Data'!$E22,'Data Pull'!$C:$C,0),MATCH('Table 2 Data'!Y$4,'Data Pull'!$4:$4,0))),"")</f>
        <v>24.049999237060547</v>
      </c>
      <c r="Z22">
        <f>IFERROR(IF(INDEX('Exclusion Vectors'!$D:$D,MATCH('Table 2 Data'!$E22,'Exclusion Vectors'!$B:$B,0))=0,"",INDEX('Data Pull'!$A:$BC,MATCH('Table 2 Data'!$E22,'Data Pull'!$C:$C,0),MATCH('Table 2 Data'!Z$4,'Data Pull'!$4:$4,0))),"")</f>
        <v>0.71057501435279846</v>
      </c>
      <c r="AA22">
        <f>IFERROR(IF(INDEX('Exclusion Vectors'!$D:$D,MATCH('Table 2 Data'!$E22,'Exclusion Vectors'!$B:$B,0))=0,"",INDEX('Data Pull'!$A:$BC,MATCH('Table 2 Data'!$E22,'Data Pull'!$C:$C,0),MATCH('Table 2 Data'!AA$4,'Data Pull'!$4:$4,0))),"")</f>
        <v>1.320000022649765</v>
      </c>
      <c r="AB22" t="str">
        <f>IFERROR(IF(INDEX('Exclusion Vectors'!$D:$D,MATCH('Table 2 Data'!$E22,'Exclusion Vectors'!$B:$B,0))=0,"",INDEX('Data Pull'!$A:$BC,MATCH('Table 2 Data'!$E22,'Data Pull'!$C:$C,0),MATCH('Table 2 Data'!AB$4,'Data Pull'!$4:$4,0))),"")</f>
        <v>[-11059] No Good Data For Calculation</v>
      </c>
      <c r="AC22" t="str">
        <f>IFERROR(IF(INDEX('Exclusion Vectors'!$D:$D,MATCH('Table 2 Data'!$E22,'Exclusion Vectors'!$B:$B,0))=0,"",INDEX('Data Pull'!$A:$BC,MATCH('Table 2 Data'!$E22,'Data Pull'!$C:$C,0),MATCH('Table 2 Data'!AC$4,'Data Pull'!$4:$4,0))),"")</f>
        <v>[-11059] No Good Data For Calculation</v>
      </c>
      <c r="AD22" t="str">
        <f>IFERROR(IF(INDEX('Exclusion Vectors'!$D:$D,MATCH('Table 2 Data'!$E22,'Exclusion Vectors'!$B:$B,0))=0,"",INDEX('Data Pull'!$A:$BC,MATCH('Table 2 Data'!$E22,'Data Pull'!$C:$C,0),MATCH('Table 2 Data'!AD$4,'Data Pull'!$4:$4,0))),"")</f>
        <v>[-11059] No Good Data For Calculation</v>
      </c>
      <c r="AE22" t="str">
        <f>IFERROR(IF(INDEX('Exclusion Vectors'!$D:$D,MATCH('Table 2 Data'!$E22,'Exclusion Vectors'!$B:$B,0))=0,"",INDEX('Data Pull'!$A:$BC,MATCH('Table 2 Data'!$E22,'Data Pull'!$C:$C,0),MATCH('Table 2 Data'!AE$4,'Data Pull'!$4:$4,0))),"")</f>
        <v>[-11059] No Good Data For Calculation</v>
      </c>
      <c r="AF22" t="str">
        <f>IFERROR(IF(INDEX('Exclusion Vectors'!$D:$D,MATCH('Table 2 Data'!$E22,'Exclusion Vectors'!$B:$B,0))=0,"",INDEX('Data Pull'!$A:$BC,MATCH('Table 2 Data'!$E22,'Data Pull'!$C:$C,0),MATCH('Table 2 Data'!AF$4,'Data Pull'!$4:$4,0))),"")</f>
        <v>[-11059] No Good Data For Calculation</v>
      </c>
      <c r="AG22">
        <f>IFERROR(IF(INDEX('Exclusion Vectors'!$D:$D,MATCH('Table 2 Data'!$E22,'Exclusion Vectors'!$B:$B,0))=0,"",INDEX('Data Pull'!$A:$BC,MATCH('Table 2 Data'!$E22,'Data Pull'!$C:$C,0),MATCH('Table 2 Data'!AG$4,'Data Pull'!$4:$4,0))),"")</f>
        <v>11603.150796922904</v>
      </c>
      <c r="AH22">
        <f>IFERROR(IF(INDEX('Exclusion Vectors'!$D:$D,MATCH('Table 2 Data'!$E22,'Exclusion Vectors'!$B:$B,0))=0,"",INDEX('Data Pull'!$A:$BC,MATCH('Table 2 Data'!$E22,'Data Pull'!$C:$C,0),MATCH('Table 2 Data'!AH$4,'Data Pull'!$4:$4,0))),"")</f>
        <v>89.19999885559082</v>
      </c>
      <c r="AI22">
        <f>IFERROR(IF(INDEX('Exclusion Vectors'!$D:$D,MATCH('Table 2 Data'!$E22,'Exclusion Vectors'!$B:$B,0))=0,"",INDEX('Data Pull'!$A:$BC,MATCH('Table 2 Data'!$E22,'Data Pull'!$C:$C,0),MATCH('Table 2 Data'!AI$4,'Data Pull'!$4:$4,0))),"")</f>
        <v>8.2925002574920654</v>
      </c>
      <c r="AJ22">
        <f>IFERROR(IF(INDEX('Exclusion Vectors'!$D:$D,MATCH('Table 2 Data'!$E22,'Exclusion Vectors'!$B:$B,0))=0,"",INDEX('Data Pull'!$A:$BC,MATCH('Table 2 Data'!$E22,'Data Pull'!$C:$C,0),MATCH('Table 2 Data'!AJ$4,'Data Pull'!$4:$4,0))),"")</f>
        <v>346.22500610351563</v>
      </c>
      <c r="AK22" t="str">
        <f>IFERROR(IF(INDEX('Exclusion Vectors'!$D:$D,MATCH('Table 2 Data'!$E22,'Exclusion Vectors'!$B:$B,0))=0,"",INDEX('Data Pull'!$A:$BC,MATCH('Table 2 Data'!$E22,'Data Pull'!$C:$C,0),MATCH('Table 2 Data'!AK$4,'Data Pull'!$4:$4,0))),"")</f>
        <v>[-11059] No Good Data For Calculation</v>
      </c>
      <c r="AL22">
        <f>IFERROR(IF(INDEX('Exclusion Vectors'!$D:$D,MATCH('Table 2 Data'!$E22,'Exclusion Vectors'!$B:$B,0))=0,"",INDEX('Data Pull'!$A:$BC,MATCH('Table 2 Data'!$E22,'Data Pull'!$C:$C,0),MATCH('Table 2 Data'!AL$4,'Data Pull'!$4:$4,0))),"")</f>
        <v>2</v>
      </c>
      <c r="AM22">
        <f>IFERROR(IF(INDEX('Exclusion Vectors'!$D:$D,MATCH('Table 2 Data'!$E22,'Exclusion Vectors'!$B:$B,0))=0,"",INDEX('Data Pull'!$A:$BC,MATCH('Table 2 Data'!$E22,'Data Pull'!$C:$C,0),MATCH('Table 2 Data'!AM$4,'Data Pull'!$4:$4,0))),"")</f>
        <v>6500</v>
      </c>
      <c r="AN22">
        <f>IFERROR(IF(INDEX('Exclusion Vectors'!$D:$D,MATCH('Table 2 Data'!$E22,'Exclusion Vectors'!$B:$B,0))=0,"",INDEX('Data Pull'!$A:$BC,MATCH('Table 2 Data'!$E22,'Data Pull'!$C:$C,0),MATCH('Table 2 Data'!AN$4,'Data Pull'!$4:$4,0))),"")</f>
        <v>78.599475659854548</v>
      </c>
      <c r="AO22">
        <f>IFERROR(IF(INDEX('Exclusion Vectors'!$D:$D,MATCH('Table 2 Data'!$E22,'Exclusion Vectors'!$B:$B,0))=0,"",INDEX('Data Pull'!$A:$BC,MATCH('Table 2 Data'!$E22,'Data Pull'!$C:$C,0),MATCH('Table 2 Data'!AO$4,'Data Pull'!$4:$4,0))),"")</f>
        <v>0.93028519132568577</v>
      </c>
      <c r="AP22">
        <f>IFERROR(IF(INDEX('Exclusion Vectors'!$D:$D,MATCH('Table 2 Data'!$E22,'Exclusion Vectors'!$B:$B,0))=0,"",INDEX('Data Pull'!$A:$BC,MATCH('Table 2 Data'!$E22,'Data Pull'!$C:$C,0),MATCH('Table 2 Data'!AP$4,'Data Pull'!$4:$4,0))),"")</f>
        <v>5.1066960753281876</v>
      </c>
      <c r="AQ22">
        <f>IFERROR(IF(INDEX('Exclusion Vectors'!$D:$D,MATCH('Table 2 Data'!$E22,'Exclusion Vectors'!$B:$B,0))=0,"",INDEX('Data Pull'!$A:$BC,MATCH('Table 2 Data'!$E22,'Data Pull'!$C:$C,0),MATCH('Table 2 Data'!AQ$4,'Data Pull'!$4:$4,0))),"")</f>
        <v>14.812449676670097</v>
      </c>
      <c r="AR22">
        <f>IFERROR(IF(INDEX('Exclusion Vectors'!$D:$D,MATCH('Table 2 Data'!$E22,'Exclusion Vectors'!$B:$B,0))=0,"",INDEX('Data Pull'!$A:$BC,MATCH('Table 2 Data'!$E22,'Data Pull'!$C:$C,0),MATCH('Table 2 Data'!AR$4,'Data Pull'!$4:$4,0))),"")</f>
        <v>0.12844692050288703</v>
      </c>
      <c r="AS22">
        <f>IFERROR(IF(INDEX('Exclusion Vectors'!$D:$D,MATCH('Table 2 Data'!$E22,'Exclusion Vectors'!$B:$B,0))=0,"",INDEX('Data Pull'!$A:$BC,MATCH('Table 2 Data'!$E22,'Data Pull'!$C:$C,0),MATCH('Table 2 Data'!AS$4,'Data Pull'!$4:$4,0))),"")</f>
        <v>6.8111214363038934</v>
      </c>
      <c r="AT22">
        <f>IFERROR(IF(INDEX('Exclusion Vectors'!$D:$D,MATCH('Table 2 Data'!$E22,'Exclusion Vectors'!$B:$B,0))=0,"",INDEX('Data Pull'!$A:$BC,MATCH('Table 2 Data'!$E22,'Data Pull'!$C:$C,0),MATCH('Table 2 Data'!AT$4,'Data Pull'!$4:$4,0))),"")</f>
        <v>31398.2412343465</v>
      </c>
      <c r="AU22">
        <f>IFERROR(IF(INDEX('Exclusion Vectors'!$D:$D,MATCH('Table 2 Data'!$E22,'Exclusion Vectors'!$B:$B,0))=0,"",INDEX('Data Pull'!$A:$BE,MATCH('Table 2 Data'!$E22,'Data Pull'!$C:$C,0),MATCH('Table 2 Data'!AU$4,'Data Pull'!$4:$4,0))),"")</f>
        <v>7400.3402423313564</v>
      </c>
      <c r="AV22">
        <f>IFERROR(IF(INDEX('Exclusion Vectors'!$D:$D,MATCH('Table 2 Data'!$E22,'Exclusion Vectors'!$B:$B,0))=0,"",INDEX('Data Pull'!$A:$BE,MATCH('Table 2 Data'!$E22,'Data Pull'!$C:$C,0),MATCH('Table 2 Data'!AV$4,'Data Pull'!$4:$4,0))),"")</f>
        <v>7.6499998569488525E-2</v>
      </c>
    </row>
    <row r="23" spans="1:48" x14ac:dyDescent="0.3">
      <c r="A23" s="161"/>
      <c r="B23" s="89" t="s">
        <v>116</v>
      </c>
      <c r="C23" s="86">
        <v>0</v>
      </c>
      <c r="D23" s="86"/>
      <c r="E23" s="34">
        <f t="shared" si="0"/>
        <v>43847</v>
      </c>
      <c r="F23">
        <f>IFERROR(IF(INDEX('Exclusion Vectors'!$D:$D,MATCH('Table 2 Data'!$E23,'Exclusion Vectors'!$B:$B,0))=0,"",INDEX('Data Pull'!$A:$BC,MATCH('Table 2 Data'!$E23,'Data Pull'!$C:$C,0),MATCH('Table 2 Data'!F$4,'Data Pull'!$4:$4,0))),"")</f>
        <v>19681.487608449446</v>
      </c>
      <c r="G23">
        <f>IFERROR(IF(INDEX('Exclusion Vectors'!$D:$D,MATCH('Table 2 Data'!$E23,'Exclusion Vectors'!$B:$B,0))=0,"",INDEX('Data Pull'!$A:$BC,MATCH('Table 2 Data'!$E23,'Data Pull'!$C:$C,0),MATCH('Table 2 Data'!G$4,'Data Pull'!$4:$4,0))),"")</f>
        <v>162.82122153997528</v>
      </c>
      <c r="H23">
        <f>IFERROR(IF(INDEX('Exclusion Vectors'!$D:$D,MATCH('Table 2 Data'!$E23,'Exclusion Vectors'!$B:$B,0))=0,"",INDEX('Data Pull'!$A:$BC,MATCH('Table 2 Data'!$E23,'Data Pull'!$C:$C,0),MATCH('Table 2 Data'!H$4,'Data Pull'!$4:$4,0))),"")</f>
        <v>639.64537983412868</v>
      </c>
      <c r="I23" t="str">
        <f>IFERROR(IF(INDEX('Exclusion Vectors'!$D:$D,MATCH('Table 2 Data'!$E23,'Exclusion Vectors'!$B:$B,0))=0,"",INDEX('Data Pull'!$A:$BC,MATCH('Table 2 Data'!$E23,'Data Pull'!$C:$C,0),MATCH('Table 2 Data'!I$4,'Data Pull'!$4:$4,0))),"")</f>
        <v>[-11059] No Good Data For Calculation</v>
      </c>
      <c r="J23">
        <f>IFERROR(IF(INDEX('Exclusion Vectors'!$D:$D,MATCH('Table 2 Data'!$E23,'Exclusion Vectors'!$B:$B,0))=0,"",INDEX('Data Pull'!$A:$BC,MATCH('Table 2 Data'!$E23,'Data Pull'!$C:$C,0),MATCH('Table 2 Data'!J$4,'Data Pull'!$4:$4,0))),"")</f>
        <v>1316.1146340266105</v>
      </c>
      <c r="K23">
        <f>IFERROR(IF(INDEX('Exclusion Vectors'!$D:$D,MATCH('Table 2 Data'!$E23,'Exclusion Vectors'!$B:$B,0))=0,"",INDEX('Data Pull'!$A:$BC,MATCH('Table 2 Data'!$E23,'Data Pull'!$C:$C,0),MATCH('Table 2 Data'!K$4,'Data Pull'!$4:$4,0))),"")</f>
        <v>737.58141933058346</v>
      </c>
      <c r="L23">
        <f>IFERROR(IF(INDEX('Exclusion Vectors'!$D:$D,MATCH('Table 2 Data'!$E23,'Exclusion Vectors'!$B:$B,0))=0,"",INDEX('Data Pull'!$A:$BC,MATCH('Table 2 Data'!$E23,'Data Pull'!$C:$C,0),MATCH('Table 2 Data'!L$4,'Data Pull'!$4:$4,0))),"")</f>
        <v>3.8515082355257331</v>
      </c>
      <c r="M23">
        <f>IFERROR(IF(INDEX('Exclusion Vectors'!$D:$D,MATCH('Table 2 Data'!$E23,'Exclusion Vectors'!$B:$B,0))=0,"",INDEX('Data Pull'!$A:$BC,MATCH('Table 2 Data'!$E23,'Data Pull'!$C:$C,0),MATCH('Table 2 Data'!M$4,'Data Pull'!$4:$4,0))),"")</f>
        <v>251.85546752608613</v>
      </c>
      <c r="N23">
        <f>IFERROR(IF(INDEX('Exclusion Vectors'!$D:$D,MATCH('Table 2 Data'!$E23,'Exclusion Vectors'!$B:$B,0))=0,"",INDEX('Data Pull'!$A:$BC,MATCH('Table 2 Data'!$E23,'Data Pull'!$C:$C,0),MATCH('Table 2 Data'!N$4,'Data Pull'!$4:$4,0))),"")</f>
        <v>308.01550455816812</v>
      </c>
      <c r="O23">
        <f>IFERROR(IF(INDEX('Exclusion Vectors'!$D:$D,MATCH('Table 2 Data'!$E23,'Exclusion Vectors'!$B:$B,0))=0,"",INDEX('Data Pull'!$A:$BC,MATCH('Table 2 Data'!$E23,'Data Pull'!$C:$C,0),MATCH('Table 2 Data'!O$4,'Data Pull'!$4:$4,0))),"")</f>
        <v>336.87460370835402</v>
      </c>
      <c r="P23">
        <f>IFERROR(IF(INDEX('Exclusion Vectors'!$D:$D,MATCH('Table 2 Data'!$E23,'Exclusion Vectors'!$B:$B,0))=0,"",INDEX('Data Pull'!$A:$BC,MATCH('Table 2 Data'!$E23,'Data Pull'!$C:$C,0),MATCH('Table 2 Data'!P$4,'Data Pull'!$4:$4,0))),"")</f>
        <v>1326.3679409910164</v>
      </c>
      <c r="Q23">
        <f>IFERROR(IF(INDEX('Exclusion Vectors'!$D:$D,MATCH('Table 2 Data'!$E23,'Exclusion Vectors'!$B:$B,0))=0,"",INDEX('Data Pull'!$A:$BC,MATCH('Table 2 Data'!$E23,'Data Pull'!$C:$C,0),MATCH('Table 2 Data'!Q$4,'Data Pull'!$4:$4,0))),"")</f>
        <v>22.449708204862993</v>
      </c>
      <c r="R23">
        <f>IFERROR(IF(INDEX('Exclusion Vectors'!$D:$D,MATCH('Table 2 Data'!$E23,'Exclusion Vectors'!$B:$B,0))=0,"",INDEX('Data Pull'!$A:$BC,MATCH('Table 2 Data'!$E23,'Data Pull'!$C:$C,0),MATCH('Table 2 Data'!R$4,'Data Pull'!$4:$4,0))),"")</f>
        <v>16.268594211697977</v>
      </c>
      <c r="S23">
        <f>IFERROR(IF(INDEX('Exclusion Vectors'!$D:$D,MATCH('Table 2 Data'!$E23,'Exclusion Vectors'!$B:$B,0))=0,"",INDEX('Data Pull'!$A:$BC,MATCH('Table 2 Data'!$E23,'Data Pull'!$C:$C,0),MATCH('Table 2 Data'!S$4,'Data Pull'!$4:$4,0))),"")</f>
        <v>5.4733294097571568</v>
      </c>
      <c r="T23">
        <f>IFERROR(IF(INDEX('Exclusion Vectors'!$D:$D,MATCH('Table 2 Data'!$E23,'Exclusion Vectors'!$B:$B,0))=0,"",INDEX('Data Pull'!$A:$BC,MATCH('Table 2 Data'!$E23,'Data Pull'!$C:$C,0),MATCH('Table 2 Data'!T$4,'Data Pull'!$4:$4,0))),"")</f>
        <v>1190.0634913207639</v>
      </c>
      <c r="U23">
        <f>IFERROR(IF(INDEX('Exclusion Vectors'!$D:$D,MATCH('Table 2 Data'!$E23,'Exclusion Vectors'!$B:$B,0))=0,"",INDEX('Data Pull'!$A:$BC,MATCH('Table 2 Data'!$E23,'Data Pull'!$C:$C,0),MATCH('Table 2 Data'!U$4,'Data Pull'!$4:$4,0))),"")</f>
        <v>1600.1059712001256</v>
      </c>
      <c r="V23">
        <f>IFERROR(IF(INDEX('Exclusion Vectors'!$D:$D,MATCH('Table 2 Data'!$E23,'Exclusion Vectors'!$B:$B,0))=0,"",INDEX('Data Pull'!$A:$BC,MATCH('Table 2 Data'!$E23,'Data Pull'!$C:$C,0),MATCH('Table 2 Data'!V$4,'Data Pull'!$4:$4,0))),"")</f>
        <v>4499.9922701951009</v>
      </c>
      <c r="W23">
        <f>IFERROR(IF(INDEX('Exclusion Vectors'!$D:$D,MATCH('Table 2 Data'!$E23,'Exclusion Vectors'!$B:$B,0))=0,"",INDEX('Data Pull'!$A:$BC,MATCH('Table 2 Data'!$E23,'Data Pull'!$C:$C,0),MATCH('Table 2 Data'!W$4,'Data Pull'!$4:$4,0))),"")</f>
        <v>1999.806634293471</v>
      </c>
      <c r="X23">
        <f>IFERROR(IF(INDEX('Exclusion Vectors'!$D:$D,MATCH('Table 2 Data'!$E23,'Exclusion Vectors'!$B:$B,0))=0,"",INDEX('Data Pull'!$A:$BC,MATCH('Table 2 Data'!$E23,'Data Pull'!$C:$C,0),MATCH('Table 2 Data'!X$4,'Data Pull'!$4:$4,0))),"")</f>
        <v>201.04911761710468</v>
      </c>
      <c r="Y23">
        <f>IFERROR(IF(INDEX('Exclusion Vectors'!$D:$D,MATCH('Table 2 Data'!$E23,'Exclusion Vectors'!$B:$B,0))=0,"",INDEX('Data Pull'!$A:$BC,MATCH('Table 2 Data'!$E23,'Data Pull'!$C:$C,0),MATCH('Table 2 Data'!Y$4,'Data Pull'!$4:$4,0))),"")</f>
        <v>24.475000381469727</v>
      </c>
      <c r="Z23">
        <f>IFERROR(IF(INDEX('Exclusion Vectors'!$D:$D,MATCH('Table 2 Data'!$E23,'Exclusion Vectors'!$B:$B,0))=0,"",INDEX('Data Pull'!$A:$BC,MATCH('Table 2 Data'!$E23,'Data Pull'!$C:$C,0),MATCH('Table 2 Data'!Z$4,'Data Pull'!$4:$4,0))),"")</f>
        <v>0.67332500219345093</v>
      </c>
      <c r="AA23">
        <f>IFERROR(IF(INDEX('Exclusion Vectors'!$D:$D,MATCH('Table 2 Data'!$E23,'Exclusion Vectors'!$B:$B,0))=0,"",INDEX('Data Pull'!$A:$BC,MATCH('Table 2 Data'!$E23,'Data Pull'!$C:$C,0),MATCH('Table 2 Data'!AA$4,'Data Pull'!$4:$4,0))),"")</f>
        <v>1.1299999952316284</v>
      </c>
      <c r="AB23" t="str">
        <f>IFERROR(IF(INDEX('Exclusion Vectors'!$D:$D,MATCH('Table 2 Data'!$E23,'Exclusion Vectors'!$B:$B,0))=0,"",INDEX('Data Pull'!$A:$BC,MATCH('Table 2 Data'!$E23,'Data Pull'!$C:$C,0),MATCH('Table 2 Data'!AB$4,'Data Pull'!$4:$4,0))),"")</f>
        <v>[-11059] No Good Data For Calculation</v>
      </c>
      <c r="AC23" t="str">
        <f>IFERROR(IF(INDEX('Exclusion Vectors'!$D:$D,MATCH('Table 2 Data'!$E23,'Exclusion Vectors'!$B:$B,0))=0,"",INDEX('Data Pull'!$A:$BC,MATCH('Table 2 Data'!$E23,'Data Pull'!$C:$C,0),MATCH('Table 2 Data'!AC$4,'Data Pull'!$4:$4,0))),"")</f>
        <v>[-11059] No Good Data For Calculation</v>
      </c>
      <c r="AD23" t="str">
        <f>IFERROR(IF(INDEX('Exclusion Vectors'!$D:$D,MATCH('Table 2 Data'!$E23,'Exclusion Vectors'!$B:$B,0))=0,"",INDEX('Data Pull'!$A:$BC,MATCH('Table 2 Data'!$E23,'Data Pull'!$C:$C,0),MATCH('Table 2 Data'!AD$4,'Data Pull'!$4:$4,0))),"")</f>
        <v>[-11059] No Good Data For Calculation</v>
      </c>
      <c r="AE23" t="str">
        <f>IFERROR(IF(INDEX('Exclusion Vectors'!$D:$D,MATCH('Table 2 Data'!$E23,'Exclusion Vectors'!$B:$B,0))=0,"",INDEX('Data Pull'!$A:$BC,MATCH('Table 2 Data'!$E23,'Data Pull'!$C:$C,0),MATCH('Table 2 Data'!AE$4,'Data Pull'!$4:$4,0))),"")</f>
        <v>[-11059] No Good Data For Calculation</v>
      </c>
      <c r="AF23" t="str">
        <f>IFERROR(IF(INDEX('Exclusion Vectors'!$D:$D,MATCH('Table 2 Data'!$E23,'Exclusion Vectors'!$B:$B,0))=0,"",INDEX('Data Pull'!$A:$BC,MATCH('Table 2 Data'!$E23,'Data Pull'!$C:$C,0),MATCH('Table 2 Data'!AF$4,'Data Pull'!$4:$4,0))),"")</f>
        <v>[-11059] No Good Data For Calculation</v>
      </c>
      <c r="AG23">
        <f>IFERROR(IF(INDEX('Exclusion Vectors'!$D:$D,MATCH('Table 2 Data'!$E23,'Exclusion Vectors'!$B:$B,0))=0,"",INDEX('Data Pull'!$A:$BC,MATCH('Table 2 Data'!$E23,'Data Pull'!$C:$C,0),MATCH('Table 2 Data'!AG$4,'Data Pull'!$4:$4,0))),"")</f>
        <v>12107.098896950765</v>
      </c>
      <c r="AH23">
        <f>IFERROR(IF(INDEX('Exclusion Vectors'!$D:$D,MATCH('Table 2 Data'!$E23,'Exclusion Vectors'!$B:$B,0))=0,"",INDEX('Data Pull'!$A:$BC,MATCH('Table 2 Data'!$E23,'Data Pull'!$C:$C,0),MATCH('Table 2 Data'!AH$4,'Data Pull'!$4:$4,0))),"")</f>
        <v>90.549997329711914</v>
      </c>
      <c r="AI23">
        <f>IFERROR(IF(INDEX('Exclusion Vectors'!$D:$D,MATCH('Table 2 Data'!$E23,'Exclusion Vectors'!$B:$B,0))=0,"",INDEX('Data Pull'!$A:$BC,MATCH('Table 2 Data'!$E23,'Data Pull'!$C:$C,0),MATCH('Table 2 Data'!AI$4,'Data Pull'!$4:$4,0))),"")</f>
        <v>8.3974997997283936</v>
      </c>
      <c r="AJ23">
        <f>IFERROR(IF(INDEX('Exclusion Vectors'!$D:$D,MATCH('Table 2 Data'!$E23,'Exclusion Vectors'!$B:$B,0))=0,"",INDEX('Data Pull'!$A:$BC,MATCH('Table 2 Data'!$E23,'Data Pull'!$C:$C,0),MATCH('Table 2 Data'!AJ$4,'Data Pull'!$4:$4,0))),"")</f>
        <v>345.47499847412109</v>
      </c>
      <c r="AK23" t="str">
        <f>IFERROR(IF(INDEX('Exclusion Vectors'!$D:$D,MATCH('Table 2 Data'!$E23,'Exclusion Vectors'!$B:$B,0))=0,"",INDEX('Data Pull'!$A:$BC,MATCH('Table 2 Data'!$E23,'Data Pull'!$C:$C,0),MATCH('Table 2 Data'!AK$4,'Data Pull'!$4:$4,0))),"")</f>
        <v>[-11059] No Good Data For Calculation</v>
      </c>
      <c r="AL23">
        <f>IFERROR(IF(INDEX('Exclusion Vectors'!$D:$D,MATCH('Table 2 Data'!$E23,'Exclusion Vectors'!$B:$B,0))=0,"",INDEX('Data Pull'!$A:$BC,MATCH('Table 2 Data'!$E23,'Data Pull'!$C:$C,0),MATCH('Table 2 Data'!AL$4,'Data Pull'!$4:$4,0))),"")</f>
        <v>2</v>
      </c>
      <c r="AM23">
        <f>IFERROR(IF(INDEX('Exclusion Vectors'!$D:$D,MATCH('Table 2 Data'!$E23,'Exclusion Vectors'!$B:$B,0))=0,"",INDEX('Data Pull'!$A:$BC,MATCH('Table 2 Data'!$E23,'Data Pull'!$C:$C,0),MATCH('Table 2 Data'!AM$4,'Data Pull'!$4:$4,0))),"")</f>
        <v>6535.369364570688</v>
      </c>
      <c r="AN23">
        <f>IFERROR(IF(INDEX('Exclusion Vectors'!$D:$D,MATCH('Table 2 Data'!$E23,'Exclusion Vectors'!$B:$B,0))=0,"",INDEX('Data Pull'!$A:$BC,MATCH('Table 2 Data'!$E23,'Data Pull'!$C:$C,0),MATCH('Table 2 Data'!AN$4,'Data Pull'!$4:$4,0))),"")</f>
        <v>78.056573316248958</v>
      </c>
      <c r="AO23">
        <f>IFERROR(IF(INDEX('Exclusion Vectors'!$D:$D,MATCH('Table 2 Data'!$E23,'Exclusion Vectors'!$B:$B,0))=0,"",INDEX('Data Pull'!$A:$BC,MATCH('Table 2 Data'!$E23,'Data Pull'!$C:$C,0),MATCH('Table 2 Data'!AO$4,'Data Pull'!$4:$4,0))),"")</f>
        <v>0.98552041082665309</v>
      </c>
      <c r="AP23">
        <f>IFERROR(IF(INDEX('Exclusion Vectors'!$D:$D,MATCH('Table 2 Data'!$E23,'Exclusion Vectors'!$B:$B,0))=0,"",INDEX('Data Pull'!$A:$BC,MATCH('Table 2 Data'!$E23,'Data Pull'!$C:$C,0),MATCH('Table 2 Data'!AP$4,'Data Pull'!$4:$4,0))),"")</f>
        <v>4.2357714915636073</v>
      </c>
      <c r="AQ23">
        <f>IFERROR(IF(INDEX('Exclusion Vectors'!$D:$D,MATCH('Table 2 Data'!$E23,'Exclusion Vectors'!$B:$B,0))=0,"",INDEX('Data Pull'!$A:$BC,MATCH('Table 2 Data'!$E23,'Data Pull'!$C:$C,0),MATCH('Table 2 Data'!AQ$4,'Data Pull'!$4:$4,0))),"")</f>
        <v>16.200223859772038</v>
      </c>
      <c r="AR23">
        <f>IFERROR(IF(INDEX('Exclusion Vectors'!$D:$D,MATCH('Table 2 Data'!$E23,'Exclusion Vectors'!$B:$B,0))=0,"",INDEX('Data Pull'!$A:$BC,MATCH('Table 2 Data'!$E23,'Data Pull'!$C:$C,0),MATCH('Table 2 Data'!AR$4,'Data Pull'!$4:$4,0))),"")</f>
        <v>0.10362243616003249</v>
      </c>
      <c r="AS23">
        <f>IFERROR(IF(INDEX('Exclusion Vectors'!$D:$D,MATCH('Table 2 Data'!$E23,'Exclusion Vectors'!$B:$B,0))=0,"",INDEX('Data Pull'!$A:$BC,MATCH('Table 2 Data'!$E23,'Data Pull'!$C:$C,0),MATCH('Table 2 Data'!AS$4,'Data Pull'!$4:$4,0))),"")</f>
        <v>5.9117087214304052</v>
      </c>
      <c r="AT23">
        <f>IFERROR(IF(INDEX('Exclusion Vectors'!$D:$D,MATCH('Table 2 Data'!$E23,'Exclusion Vectors'!$B:$B,0))=0,"",INDEX('Data Pull'!$A:$BC,MATCH('Table 2 Data'!$E23,'Data Pull'!$C:$C,0),MATCH('Table 2 Data'!AT$4,'Data Pull'!$4:$4,0))),"")</f>
        <v>31951.165403627532</v>
      </c>
      <c r="AU23">
        <f>IFERROR(IF(INDEX('Exclusion Vectors'!$D:$D,MATCH('Table 2 Data'!$E23,'Exclusion Vectors'!$B:$B,0))=0,"",INDEX('Data Pull'!$A:$BE,MATCH('Table 2 Data'!$E23,'Data Pull'!$C:$C,0),MATCH('Table 2 Data'!AU$4,'Data Pull'!$4:$4,0))),"")</f>
        <v>7399.6872918060644</v>
      </c>
      <c r="AV23">
        <f>IFERROR(IF(INDEX('Exclusion Vectors'!$D:$D,MATCH('Table 2 Data'!$E23,'Exclusion Vectors'!$B:$B,0))=0,"",INDEX('Data Pull'!$A:$BE,MATCH('Table 2 Data'!$E23,'Data Pull'!$C:$C,0),MATCH('Table 2 Data'!AV$4,'Data Pull'!$4:$4,0))),"")</f>
        <v>7.6499998569488525E-2</v>
      </c>
    </row>
    <row r="24" spans="1:48" x14ac:dyDescent="0.3">
      <c r="A24" s="161"/>
      <c r="B24" s="89" t="s">
        <v>117</v>
      </c>
      <c r="C24" s="86">
        <v>0</v>
      </c>
      <c r="D24" s="86"/>
      <c r="E24" s="34">
        <f t="shared" si="0"/>
        <v>43848</v>
      </c>
      <c r="F24">
        <f>IFERROR(IF(INDEX('Exclusion Vectors'!$D:$D,MATCH('Table 2 Data'!$E24,'Exclusion Vectors'!$B:$B,0))=0,"",INDEX('Data Pull'!$A:$BC,MATCH('Table 2 Data'!$E24,'Data Pull'!$C:$C,0),MATCH('Table 2 Data'!F$4,'Data Pull'!$4:$4,0))),"")</f>
        <v>19993.317439456107</v>
      </c>
      <c r="G24">
        <f>IFERROR(IF(INDEX('Exclusion Vectors'!$D:$D,MATCH('Table 2 Data'!$E24,'Exclusion Vectors'!$B:$B,0))=0,"",INDEX('Data Pull'!$A:$BC,MATCH('Table 2 Data'!$E24,'Data Pull'!$C:$C,0),MATCH('Table 2 Data'!G$4,'Data Pull'!$4:$4,0))),"")</f>
        <v>160.05115768102894</v>
      </c>
      <c r="H24">
        <f>IFERROR(IF(INDEX('Exclusion Vectors'!$D:$D,MATCH('Table 2 Data'!$E24,'Exclusion Vectors'!$B:$B,0))=0,"",INDEX('Data Pull'!$A:$BC,MATCH('Table 2 Data'!$E24,'Data Pull'!$C:$C,0),MATCH('Table 2 Data'!H$4,'Data Pull'!$4:$4,0))),"")</f>
        <v>639.73428499856641</v>
      </c>
      <c r="I24" t="str">
        <f>IFERROR(IF(INDEX('Exclusion Vectors'!$D:$D,MATCH('Table 2 Data'!$E24,'Exclusion Vectors'!$B:$B,0))=0,"",INDEX('Data Pull'!$A:$BC,MATCH('Table 2 Data'!$E24,'Data Pull'!$C:$C,0),MATCH('Table 2 Data'!I$4,'Data Pull'!$4:$4,0))),"")</f>
        <v>[-11059] No Good Data For Calculation</v>
      </c>
      <c r="J24">
        <f>IFERROR(IF(INDEX('Exclusion Vectors'!$D:$D,MATCH('Table 2 Data'!$E24,'Exclusion Vectors'!$B:$B,0))=0,"",INDEX('Data Pull'!$A:$BC,MATCH('Table 2 Data'!$E24,'Data Pull'!$C:$C,0),MATCH('Table 2 Data'!J$4,'Data Pull'!$4:$4,0))),"")</f>
        <v>1318.0820664763232</v>
      </c>
      <c r="K24">
        <f>IFERROR(IF(INDEX('Exclusion Vectors'!$D:$D,MATCH('Table 2 Data'!$E24,'Exclusion Vectors'!$B:$B,0))=0,"",INDEX('Data Pull'!$A:$BC,MATCH('Table 2 Data'!$E24,'Data Pull'!$C:$C,0),MATCH('Table 2 Data'!K$4,'Data Pull'!$4:$4,0))),"")</f>
        <v>739.94233095548032</v>
      </c>
      <c r="L24">
        <f>IFERROR(IF(INDEX('Exclusion Vectors'!$D:$D,MATCH('Table 2 Data'!$E24,'Exclusion Vectors'!$B:$B,0))=0,"",INDEX('Data Pull'!$A:$BC,MATCH('Table 2 Data'!$E24,'Data Pull'!$C:$C,0),MATCH('Table 2 Data'!L$4,'Data Pull'!$4:$4,0))),"")</f>
        <v>4.9028597525841979</v>
      </c>
      <c r="M24">
        <f>IFERROR(IF(INDEX('Exclusion Vectors'!$D:$D,MATCH('Table 2 Data'!$E24,'Exclusion Vectors'!$B:$B,0))=0,"",INDEX('Data Pull'!$A:$BC,MATCH('Table 2 Data'!$E24,'Data Pull'!$C:$C,0),MATCH('Table 2 Data'!M$4,'Data Pull'!$4:$4,0))),"")</f>
        <v>250.87505229373363</v>
      </c>
      <c r="N24">
        <f>IFERROR(IF(INDEX('Exclusion Vectors'!$D:$D,MATCH('Table 2 Data'!$E24,'Exclusion Vectors'!$B:$B,0))=0,"",INDEX('Data Pull'!$A:$BC,MATCH('Table 2 Data'!$E24,'Data Pull'!$C:$C,0),MATCH('Table 2 Data'!N$4,'Data Pull'!$4:$4,0))),"")</f>
        <v>319.59091214274383</v>
      </c>
      <c r="O24">
        <f>IFERROR(IF(INDEX('Exclusion Vectors'!$D:$D,MATCH('Table 2 Data'!$E24,'Exclusion Vectors'!$B:$B,0))=0,"",INDEX('Data Pull'!$A:$BC,MATCH('Table 2 Data'!$E24,'Data Pull'!$C:$C,0),MATCH('Table 2 Data'!O$4,'Data Pull'!$4:$4,0))),"")</f>
        <v>350.21001439091765</v>
      </c>
      <c r="P24">
        <f>IFERROR(IF(INDEX('Exclusion Vectors'!$D:$D,MATCH('Table 2 Data'!$E24,'Exclusion Vectors'!$B:$B,0))=0,"",INDEX('Data Pull'!$A:$BC,MATCH('Table 2 Data'!$E24,'Data Pull'!$C:$C,0),MATCH('Table 2 Data'!P$4,'Data Pull'!$4:$4,0))),"")</f>
        <v>1329.2814329912178</v>
      </c>
      <c r="Q24">
        <f>IFERROR(IF(INDEX('Exclusion Vectors'!$D:$D,MATCH('Table 2 Data'!$E24,'Exclusion Vectors'!$B:$B,0))=0,"",INDEX('Data Pull'!$A:$BC,MATCH('Table 2 Data'!$E24,'Data Pull'!$C:$C,0),MATCH('Table 2 Data'!Q$4,'Data Pull'!$4:$4,0))),"")</f>
        <v>22.476441787672329</v>
      </c>
      <c r="R24">
        <f>IFERROR(IF(INDEX('Exclusion Vectors'!$D:$D,MATCH('Table 2 Data'!$E24,'Exclusion Vectors'!$B:$B,0))=0,"",INDEX('Data Pull'!$A:$BC,MATCH('Table 2 Data'!$E24,'Data Pull'!$C:$C,0),MATCH('Table 2 Data'!R$4,'Data Pull'!$4:$4,0))),"")</f>
        <v>16.306747873810497</v>
      </c>
      <c r="S24">
        <f>IFERROR(IF(INDEX('Exclusion Vectors'!$D:$D,MATCH('Table 2 Data'!$E24,'Exclusion Vectors'!$B:$B,0))=0,"",INDEX('Data Pull'!$A:$BC,MATCH('Table 2 Data'!$E24,'Data Pull'!$C:$C,0),MATCH('Table 2 Data'!S$4,'Data Pull'!$4:$4,0))),"")</f>
        <v>5.4274758360746809</v>
      </c>
      <c r="T24">
        <f>IFERROR(IF(INDEX('Exclusion Vectors'!$D:$D,MATCH('Table 2 Data'!$E24,'Exclusion Vectors'!$B:$B,0))=0,"",INDEX('Data Pull'!$A:$BC,MATCH('Table 2 Data'!$E24,'Data Pull'!$C:$C,0),MATCH('Table 2 Data'!T$4,'Data Pull'!$4:$4,0))),"")</f>
        <v>1181.8450723809856</v>
      </c>
      <c r="U24">
        <f>IFERROR(IF(INDEX('Exclusion Vectors'!$D:$D,MATCH('Table 2 Data'!$E24,'Exclusion Vectors'!$B:$B,0))=0,"",INDEX('Data Pull'!$A:$BC,MATCH('Table 2 Data'!$E24,'Data Pull'!$C:$C,0),MATCH('Table 2 Data'!U$4,'Data Pull'!$4:$4,0))),"")</f>
        <v>1599.8874444111714</v>
      </c>
      <c r="V24">
        <f>IFERROR(IF(INDEX('Exclusion Vectors'!$D:$D,MATCH('Table 2 Data'!$E24,'Exclusion Vectors'!$B:$B,0))=0,"",INDEX('Data Pull'!$A:$BC,MATCH('Table 2 Data'!$E24,'Data Pull'!$C:$C,0),MATCH('Table 2 Data'!V$4,'Data Pull'!$4:$4,0))),"")</f>
        <v>4500.0328591421649</v>
      </c>
      <c r="W24">
        <f>IFERROR(IF(INDEX('Exclusion Vectors'!$D:$D,MATCH('Table 2 Data'!$E24,'Exclusion Vectors'!$B:$B,0))=0,"",INDEX('Data Pull'!$A:$BC,MATCH('Table 2 Data'!$E24,'Data Pull'!$C:$C,0),MATCH('Table 2 Data'!W$4,'Data Pull'!$4:$4,0))),"")</f>
        <v>1999.8283596916428</v>
      </c>
      <c r="X24">
        <f>IFERROR(IF(INDEX('Exclusion Vectors'!$D:$D,MATCH('Table 2 Data'!$E24,'Exclusion Vectors'!$B:$B,0))=0,"",INDEX('Data Pull'!$A:$BC,MATCH('Table 2 Data'!$E24,'Data Pull'!$C:$C,0),MATCH('Table 2 Data'!X$4,'Data Pull'!$4:$4,0))),"")</f>
        <v>201.16767505396791</v>
      </c>
      <c r="Y24">
        <f>IFERROR(IF(INDEX('Exclusion Vectors'!$D:$D,MATCH('Table 2 Data'!$E24,'Exclusion Vectors'!$B:$B,0))=0,"",INDEX('Data Pull'!$A:$BC,MATCH('Table 2 Data'!$E24,'Data Pull'!$C:$C,0),MATCH('Table 2 Data'!Y$4,'Data Pull'!$4:$4,0))),"")</f>
        <v>24.625000476837158</v>
      </c>
      <c r="Z24">
        <f>IFERROR(IF(INDEX('Exclusion Vectors'!$D:$D,MATCH('Table 2 Data'!$E24,'Exclusion Vectors'!$B:$B,0))=0,"",INDEX('Data Pull'!$A:$BC,MATCH('Table 2 Data'!$E24,'Data Pull'!$C:$C,0),MATCH('Table 2 Data'!Z$4,'Data Pull'!$4:$4,0))),"")</f>
        <v>0.67412501573562622</v>
      </c>
      <c r="AA24">
        <f>IFERROR(IF(INDEX('Exclusion Vectors'!$D:$D,MATCH('Table 2 Data'!$E24,'Exclusion Vectors'!$B:$B,0))=0,"",INDEX('Data Pull'!$A:$BC,MATCH('Table 2 Data'!$E24,'Data Pull'!$C:$C,0),MATCH('Table 2 Data'!AA$4,'Data Pull'!$4:$4,0))),"")</f>
        <v>1.1099999845027924</v>
      </c>
      <c r="AB24" t="str">
        <f>IFERROR(IF(INDEX('Exclusion Vectors'!$D:$D,MATCH('Table 2 Data'!$E24,'Exclusion Vectors'!$B:$B,0))=0,"",INDEX('Data Pull'!$A:$BC,MATCH('Table 2 Data'!$E24,'Data Pull'!$C:$C,0),MATCH('Table 2 Data'!AB$4,'Data Pull'!$4:$4,0))),"")</f>
        <v>[-11059] No Good Data For Calculation</v>
      </c>
      <c r="AC24" t="str">
        <f>IFERROR(IF(INDEX('Exclusion Vectors'!$D:$D,MATCH('Table 2 Data'!$E24,'Exclusion Vectors'!$B:$B,0))=0,"",INDEX('Data Pull'!$A:$BC,MATCH('Table 2 Data'!$E24,'Data Pull'!$C:$C,0),MATCH('Table 2 Data'!AC$4,'Data Pull'!$4:$4,0))),"")</f>
        <v>[-11059] No Good Data For Calculation</v>
      </c>
      <c r="AD24" t="str">
        <f>IFERROR(IF(INDEX('Exclusion Vectors'!$D:$D,MATCH('Table 2 Data'!$E24,'Exclusion Vectors'!$B:$B,0))=0,"",INDEX('Data Pull'!$A:$BC,MATCH('Table 2 Data'!$E24,'Data Pull'!$C:$C,0),MATCH('Table 2 Data'!AD$4,'Data Pull'!$4:$4,0))),"")</f>
        <v>[-11059] No Good Data For Calculation</v>
      </c>
      <c r="AE24" t="str">
        <f>IFERROR(IF(INDEX('Exclusion Vectors'!$D:$D,MATCH('Table 2 Data'!$E24,'Exclusion Vectors'!$B:$B,0))=0,"",INDEX('Data Pull'!$A:$BC,MATCH('Table 2 Data'!$E24,'Data Pull'!$C:$C,0),MATCH('Table 2 Data'!AE$4,'Data Pull'!$4:$4,0))),"")</f>
        <v>[-11059] No Good Data For Calculation</v>
      </c>
      <c r="AF24" t="str">
        <f>IFERROR(IF(INDEX('Exclusion Vectors'!$D:$D,MATCH('Table 2 Data'!$E24,'Exclusion Vectors'!$B:$B,0))=0,"",INDEX('Data Pull'!$A:$BC,MATCH('Table 2 Data'!$E24,'Data Pull'!$C:$C,0),MATCH('Table 2 Data'!AF$4,'Data Pull'!$4:$4,0))),"")</f>
        <v>[-11059] No Good Data For Calculation</v>
      </c>
      <c r="AG24">
        <f>IFERROR(IF(INDEX('Exclusion Vectors'!$D:$D,MATCH('Table 2 Data'!$E24,'Exclusion Vectors'!$B:$B,0))=0,"",INDEX('Data Pull'!$A:$BC,MATCH('Table 2 Data'!$E24,'Data Pull'!$C:$C,0),MATCH('Table 2 Data'!AG$4,'Data Pull'!$4:$4,0))),"")</f>
        <v>12353.125377527089</v>
      </c>
      <c r="AH24">
        <f>IFERROR(IF(INDEX('Exclusion Vectors'!$D:$D,MATCH('Table 2 Data'!$E24,'Exclusion Vectors'!$B:$B,0))=0,"",INDEX('Data Pull'!$A:$BC,MATCH('Table 2 Data'!$E24,'Data Pull'!$C:$C,0),MATCH('Table 2 Data'!AH$4,'Data Pull'!$4:$4,0))),"")</f>
        <v>91.275001525878906</v>
      </c>
      <c r="AI24">
        <f>IFERROR(IF(INDEX('Exclusion Vectors'!$D:$D,MATCH('Table 2 Data'!$E24,'Exclusion Vectors'!$B:$B,0))=0,"",INDEX('Data Pull'!$A:$BC,MATCH('Table 2 Data'!$E24,'Data Pull'!$C:$C,0),MATCH('Table 2 Data'!AI$4,'Data Pull'!$4:$4,0))),"")</f>
        <v>8.5974996089935303</v>
      </c>
      <c r="AJ24">
        <f>IFERROR(IF(INDEX('Exclusion Vectors'!$D:$D,MATCH('Table 2 Data'!$E24,'Exclusion Vectors'!$B:$B,0))=0,"",INDEX('Data Pull'!$A:$BC,MATCH('Table 2 Data'!$E24,'Data Pull'!$C:$C,0),MATCH('Table 2 Data'!AJ$4,'Data Pull'!$4:$4,0))),"")</f>
        <v>371.52499389648438</v>
      </c>
      <c r="AK24" t="str">
        <f>IFERROR(IF(INDEX('Exclusion Vectors'!$D:$D,MATCH('Table 2 Data'!$E24,'Exclusion Vectors'!$B:$B,0))=0,"",INDEX('Data Pull'!$A:$BC,MATCH('Table 2 Data'!$E24,'Data Pull'!$C:$C,0),MATCH('Table 2 Data'!AK$4,'Data Pull'!$4:$4,0))),"")</f>
        <v>[-11059] No Good Data For Calculation</v>
      </c>
      <c r="AL24">
        <f>IFERROR(IF(INDEX('Exclusion Vectors'!$D:$D,MATCH('Table 2 Data'!$E24,'Exclusion Vectors'!$B:$B,0))=0,"",INDEX('Data Pull'!$A:$BC,MATCH('Table 2 Data'!$E24,'Data Pull'!$C:$C,0),MATCH('Table 2 Data'!AL$4,'Data Pull'!$4:$4,0))),"")</f>
        <v>2</v>
      </c>
      <c r="AM24">
        <f>IFERROR(IF(INDEX('Exclusion Vectors'!$D:$D,MATCH('Table 2 Data'!$E24,'Exclusion Vectors'!$B:$B,0))=0,"",INDEX('Data Pull'!$A:$BC,MATCH('Table 2 Data'!$E24,'Data Pull'!$C:$C,0),MATCH('Table 2 Data'!AM$4,'Data Pull'!$4:$4,0))),"")</f>
        <v>6628.2321990860837</v>
      </c>
      <c r="AN24">
        <f>IFERROR(IF(INDEX('Exclusion Vectors'!$D:$D,MATCH('Table 2 Data'!$E24,'Exclusion Vectors'!$B:$B,0))=0,"",INDEX('Data Pull'!$A:$BC,MATCH('Table 2 Data'!$E24,'Data Pull'!$C:$C,0),MATCH('Table 2 Data'!AN$4,'Data Pull'!$4:$4,0))),"")</f>
        <v>75.589223237008412</v>
      </c>
      <c r="AO24">
        <f>IFERROR(IF(INDEX('Exclusion Vectors'!$D:$D,MATCH('Table 2 Data'!$E24,'Exclusion Vectors'!$B:$B,0))=0,"",INDEX('Data Pull'!$A:$BC,MATCH('Table 2 Data'!$E24,'Data Pull'!$C:$C,0),MATCH('Table 2 Data'!AO$4,'Data Pull'!$4:$4,0))),"")</f>
        <v>1.157388432437148</v>
      </c>
      <c r="AP24">
        <f>IFERROR(IF(INDEX('Exclusion Vectors'!$D:$D,MATCH('Table 2 Data'!$E24,'Exclusion Vectors'!$B:$B,0))=0,"",INDEX('Data Pull'!$A:$BC,MATCH('Table 2 Data'!$E24,'Data Pull'!$C:$C,0),MATCH('Table 2 Data'!AP$4,'Data Pull'!$4:$4,0))),"")</f>
        <v>3.8762553296871367</v>
      </c>
      <c r="AQ24">
        <f>IFERROR(IF(INDEX('Exclusion Vectors'!$D:$D,MATCH('Table 2 Data'!$E24,'Exclusion Vectors'!$B:$B,0))=0,"",INDEX('Data Pull'!$A:$BC,MATCH('Table 2 Data'!$E24,'Data Pull'!$C:$C,0),MATCH('Table 2 Data'!AQ$4,'Data Pull'!$4:$4,0))),"")</f>
        <v>18.891884695854078</v>
      </c>
      <c r="AR24">
        <f>IFERROR(IF(INDEX('Exclusion Vectors'!$D:$D,MATCH('Table 2 Data'!$E24,'Exclusion Vectors'!$B:$B,0))=0,"",INDEX('Data Pull'!$A:$BC,MATCH('Table 2 Data'!$E24,'Data Pull'!$C:$C,0),MATCH('Table 2 Data'!AR$4,'Data Pull'!$4:$4,0))),"")</f>
        <v>6.3036254518901436E-2</v>
      </c>
      <c r="AS24">
        <f>IFERROR(IF(INDEX('Exclusion Vectors'!$D:$D,MATCH('Table 2 Data'!$E24,'Exclusion Vectors'!$B:$B,0))=0,"",INDEX('Data Pull'!$A:$BC,MATCH('Table 2 Data'!$E24,'Data Pull'!$C:$C,0),MATCH('Table 2 Data'!AS$4,'Data Pull'!$4:$4,0))),"")</f>
        <v>5.232988766039588</v>
      </c>
      <c r="AT24">
        <f>IFERROR(IF(INDEX('Exclusion Vectors'!$D:$D,MATCH('Table 2 Data'!$E24,'Exclusion Vectors'!$B:$B,0))=0,"",INDEX('Data Pull'!$A:$BC,MATCH('Table 2 Data'!$E24,'Data Pull'!$C:$C,0),MATCH('Table 2 Data'!AT$4,'Data Pull'!$4:$4,0))),"")</f>
        <v>32108.983856764695</v>
      </c>
      <c r="AU24">
        <f>IFERROR(IF(INDEX('Exclusion Vectors'!$D:$D,MATCH('Table 2 Data'!$E24,'Exclusion Vectors'!$B:$B,0))=0,"",INDEX('Data Pull'!$A:$BE,MATCH('Table 2 Data'!$E24,'Data Pull'!$C:$C,0),MATCH('Table 2 Data'!AU$4,'Data Pull'!$4:$4,0))),"")</f>
        <v>7399.649681745922</v>
      </c>
      <c r="AV24">
        <f>IFERROR(IF(INDEX('Exclusion Vectors'!$D:$D,MATCH('Table 2 Data'!$E24,'Exclusion Vectors'!$B:$B,0))=0,"",INDEX('Data Pull'!$A:$BE,MATCH('Table 2 Data'!$E24,'Data Pull'!$C:$C,0),MATCH('Table 2 Data'!AV$4,'Data Pull'!$4:$4,0))),"")</f>
        <v>7.6499998569488525E-2</v>
      </c>
    </row>
    <row r="25" spans="1:48" ht="14.4" customHeight="1" x14ac:dyDescent="0.3">
      <c r="A25" s="161"/>
      <c r="B25" s="59" t="s">
        <v>118</v>
      </c>
      <c r="C25" s="90">
        <f>AVERAGE(Q7:Q373)</f>
        <v>20.051894471788486</v>
      </c>
      <c r="D25" s="90"/>
      <c r="E25" s="34">
        <f t="shared" si="0"/>
        <v>43849</v>
      </c>
      <c r="F25">
        <f>IFERROR(IF(INDEX('Exclusion Vectors'!$D:$D,MATCH('Table 2 Data'!$E25,'Exclusion Vectors'!$B:$B,0))=0,"",INDEX('Data Pull'!$A:$BC,MATCH('Table 2 Data'!$E25,'Data Pull'!$C:$C,0),MATCH('Table 2 Data'!F$4,'Data Pull'!$4:$4,0))),"")</f>
        <v>20010.180812873739</v>
      </c>
      <c r="G25">
        <f>IFERROR(IF(INDEX('Exclusion Vectors'!$D:$D,MATCH('Table 2 Data'!$E25,'Exclusion Vectors'!$B:$B,0))=0,"",INDEX('Data Pull'!$A:$BC,MATCH('Table 2 Data'!$E25,'Data Pull'!$C:$C,0),MATCH('Table 2 Data'!G$4,'Data Pull'!$4:$4,0))),"")</f>
        <v>158.75327251930545</v>
      </c>
      <c r="H25">
        <f>IFERROR(IF(INDEX('Exclusion Vectors'!$D:$D,MATCH('Table 2 Data'!$E25,'Exclusion Vectors'!$B:$B,0))=0,"",INDEX('Data Pull'!$A:$BC,MATCH('Table 2 Data'!$E25,'Data Pull'!$C:$C,0),MATCH('Table 2 Data'!H$4,'Data Pull'!$4:$4,0))),"")</f>
        <v>639.92221126321931</v>
      </c>
      <c r="I25" t="str">
        <f>IFERROR(IF(INDEX('Exclusion Vectors'!$D:$D,MATCH('Table 2 Data'!$E25,'Exclusion Vectors'!$B:$B,0))=0,"",INDEX('Data Pull'!$A:$BC,MATCH('Table 2 Data'!$E25,'Data Pull'!$C:$C,0),MATCH('Table 2 Data'!I$4,'Data Pull'!$4:$4,0))),"")</f>
        <v>[-11059] No Good Data For Calculation</v>
      </c>
      <c r="J25">
        <f>IFERROR(IF(INDEX('Exclusion Vectors'!$D:$D,MATCH('Table 2 Data'!$E25,'Exclusion Vectors'!$B:$B,0))=0,"",INDEX('Data Pull'!$A:$BC,MATCH('Table 2 Data'!$E25,'Data Pull'!$C:$C,0),MATCH('Table 2 Data'!J$4,'Data Pull'!$4:$4,0))),"")</f>
        <v>1315.0097761050927</v>
      </c>
      <c r="K25">
        <f>IFERROR(IF(INDEX('Exclusion Vectors'!$D:$D,MATCH('Table 2 Data'!$E25,'Exclusion Vectors'!$B:$B,0))=0,"",INDEX('Data Pull'!$A:$BC,MATCH('Table 2 Data'!$E25,'Data Pull'!$C:$C,0),MATCH('Table 2 Data'!K$4,'Data Pull'!$4:$4,0))),"")</f>
        <v>748.32799008946381</v>
      </c>
      <c r="L25">
        <f>IFERROR(IF(INDEX('Exclusion Vectors'!$D:$D,MATCH('Table 2 Data'!$E25,'Exclusion Vectors'!$B:$B,0))=0,"",INDEX('Data Pull'!$A:$BC,MATCH('Table 2 Data'!$E25,'Data Pull'!$C:$C,0),MATCH('Table 2 Data'!L$4,'Data Pull'!$4:$4,0))),"")</f>
        <v>3.3392809679202866</v>
      </c>
      <c r="M25">
        <f>IFERROR(IF(INDEX('Exclusion Vectors'!$D:$D,MATCH('Table 2 Data'!$E25,'Exclusion Vectors'!$B:$B,0))=0,"",INDEX('Data Pull'!$A:$BC,MATCH('Table 2 Data'!$E25,'Data Pull'!$C:$C,0),MATCH('Table 2 Data'!M$4,'Data Pull'!$4:$4,0))),"")</f>
        <v>252.77012085614183</v>
      </c>
      <c r="N25">
        <f>IFERROR(IF(INDEX('Exclusion Vectors'!$D:$D,MATCH('Table 2 Data'!$E25,'Exclusion Vectors'!$B:$B,0))=0,"",INDEX('Data Pull'!$A:$BC,MATCH('Table 2 Data'!$E25,'Data Pull'!$C:$C,0),MATCH('Table 2 Data'!N$4,'Data Pull'!$4:$4,0))),"")</f>
        <v>305.32734996594496</v>
      </c>
      <c r="O25">
        <f>IFERROR(IF(INDEX('Exclusion Vectors'!$D:$D,MATCH('Table 2 Data'!$E25,'Exclusion Vectors'!$B:$B,0))=0,"",INDEX('Data Pull'!$A:$BC,MATCH('Table 2 Data'!$E25,'Data Pull'!$C:$C,0),MATCH('Table 2 Data'!O$4,'Data Pull'!$4:$4,0))),"")</f>
        <v>333.94327451636565</v>
      </c>
      <c r="P25">
        <f>IFERROR(IF(INDEX('Exclusion Vectors'!$D:$D,MATCH('Table 2 Data'!$E25,'Exclusion Vectors'!$B:$B,0))=0,"",INDEX('Data Pull'!$A:$BC,MATCH('Table 2 Data'!$E25,'Data Pull'!$C:$C,0),MATCH('Table 2 Data'!P$4,'Data Pull'!$4:$4,0))),"")</f>
        <v>1325.6186056435517</v>
      </c>
      <c r="Q25">
        <f>IFERROR(IF(INDEX('Exclusion Vectors'!$D:$D,MATCH('Table 2 Data'!$E25,'Exclusion Vectors'!$B:$B,0))=0,"",INDEX('Data Pull'!$A:$BC,MATCH('Table 2 Data'!$E25,'Data Pull'!$C:$C,0),MATCH('Table 2 Data'!Q$4,'Data Pull'!$4:$4,0))),"")</f>
        <v>22.646629016109994</v>
      </c>
      <c r="R25">
        <f>IFERROR(IF(INDEX('Exclusion Vectors'!$D:$D,MATCH('Table 2 Data'!$E25,'Exclusion Vectors'!$B:$B,0))=0,"",INDEX('Data Pull'!$A:$BC,MATCH('Table 2 Data'!$E25,'Data Pull'!$C:$C,0),MATCH('Table 2 Data'!R$4,'Data Pull'!$4:$4,0))),"")</f>
        <v>16.47738286623369</v>
      </c>
      <c r="S25">
        <f>IFERROR(IF(INDEX('Exclusion Vectors'!$D:$D,MATCH('Table 2 Data'!$E25,'Exclusion Vectors'!$B:$B,0))=0,"",INDEX('Data Pull'!$A:$BC,MATCH('Table 2 Data'!$E25,'Data Pull'!$C:$C,0),MATCH('Table 2 Data'!S$4,'Data Pull'!$4:$4,0))),"")</f>
        <v>5.2880761856551892</v>
      </c>
      <c r="T25">
        <f>IFERROR(IF(INDEX('Exclusion Vectors'!$D:$D,MATCH('Table 2 Data'!$E25,'Exclusion Vectors'!$B:$B,0))=0,"",INDEX('Data Pull'!$A:$BC,MATCH('Table 2 Data'!$E25,'Data Pull'!$C:$C,0),MATCH('Table 2 Data'!T$4,'Data Pull'!$4:$4,0))),"")</f>
        <v>1196.1325507887166</v>
      </c>
      <c r="U25">
        <f>IFERROR(IF(INDEX('Exclusion Vectors'!$D:$D,MATCH('Table 2 Data'!$E25,'Exclusion Vectors'!$B:$B,0))=0,"",INDEX('Data Pull'!$A:$BC,MATCH('Table 2 Data'!$E25,'Data Pull'!$C:$C,0),MATCH('Table 2 Data'!U$4,'Data Pull'!$4:$4,0))),"")</f>
        <v>1600.0399089750624</v>
      </c>
      <c r="V25">
        <f>IFERROR(IF(INDEX('Exclusion Vectors'!$D:$D,MATCH('Table 2 Data'!$E25,'Exclusion Vectors'!$B:$B,0))=0,"",INDEX('Data Pull'!$A:$BC,MATCH('Table 2 Data'!$E25,'Data Pull'!$C:$C,0),MATCH('Table 2 Data'!V$4,'Data Pull'!$4:$4,0))),"")</f>
        <v>4499.9423615625747</v>
      </c>
      <c r="W25">
        <f>IFERROR(IF(INDEX('Exclusion Vectors'!$D:$D,MATCH('Table 2 Data'!$E25,'Exclusion Vectors'!$B:$B,0))=0,"",INDEX('Data Pull'!$A:$BC,MATCH('Table 2 Data'!$E25,'Data Pull'!$C:$C,0),MATCH('Table 2 Data'!W$4,'Data Pull'!$4:$4,0))),"")</f>
        <v>1999.9261776571966</v>
      </c>
      <c r="X25">
        <f>IFERROR(IF(INDEX('Exclusion Vectors'!$D:$D,MATCH('Table 2 Data'!$E25,'Exclusion Vectors'!$B:$B,0))=0,"",INDEX('Data Pull'!$A:$BC,MATCH('Table 2 Data'!$E25,'Data Pull'!$C:$C,0),MATCH('Table 2 Data'!X$4,'Data Pull'!$4:$4,0))),"")</f>
        <v>201.3999394061764</v>
      </c>
      <c r="Y25">
        <f>IFERROR(IF(INDEX('Exclusion Vectors'!$D:$D,MATCH('Table 2 Data'!$E25,'Exclusion Vectors'!$B:$B,0))=0,"",INDEX('Data Pull'!$A:$BC,MATCH('Table 2 Data'!$E25,'Data Pull'!$C:$C,0),MATCH('Table 2 Data'!Y$4,'Data Pull'!$4:$4,0))),"")</f>
        <v>24.300000667572021</v>
      </c>
      <c r="Z25">
        <f>IFERROR(IF(INDEX('Exclusion Vectors'!$D:$D,MATCH('Table 2 Data'!$E25,'Exclusion Vectors'!$B:$B,0))=0,"",INDEX('Data Pull'!$A:$BC,MATCH('Table 2 Data'!$E25,'Data Pull'!$C:$C,0),MATCH('Table 2 Data'!Z$4,'Data Pull'!$4:$4,0))),"")</f>
        <v>0.68087500333786011</v>
      </c>
      <c r="AA25">
        <f>IFERROR(IF(INDEX('Exclusion Vectors'!$D:$D,MATCH('Table 2 Data'!$E25,'Exclusion Vectors'!$B:$B,0))=0,"",INDEX('Data Pull'!$A:$BC,MATCH('Table 2 Data'!$E25,'Data Pull'!$C:$C,0),MATCH('Table 2 Data'!AA$4,'Data Pull'!$4:$4,0))),"")</f>
        <v>1.3349999785423279</v>
      </c>
      <c r="AB25" t="str">
        <f>IFERROR(IF(INDEX('Exclusion Vectors'!$D:$D,MATCH('Table 2 Data'!$E25,'Exclusion Vectors'!$B:$B,0))=0,"",INDEX('Data Pull'!$A:$BC,MATCH('Table 2 Data'!$E25,'Data Pull'!$C:$C,0),MATCH('Table 2 Data'!AB$4,'Data Pull'!$4:$4,0))),"")</f>
        <v>[-11059] No Good Data For Calculation</v>
      </c>
      <c r="AC25" t="str">
        <f>IFERROR(IF(INDEX('Exclusion Vectors'!$D:$D,MATCH('Table 2 Data'!$E25,'Exclusion Vectors'!$B:$B,0))=0,"",INDEX('Data Pull'!$A:$BC,MATCH('Table 2 Data'!$E25,'Data Pull'!$C:$C,0),MATCH('Table 2 Data'!AC$4,'Data Pull'!$4:$4,0))),"")</f>
        <v>[-11059] No Good Data For Calculation</v>
      </c>
      <c r="AD25" t="str">
        <f>IFERROR(IF(INDEX('Exclusion Vectors'!$D:$D,MATCH('Table 2 Data'!$E25,'Exclusion Vectors'!$B:$B,0))=0,"",INDEX('Data Pull'!$A:$BC,MATCH('Table 2 Data'!$E25,'Data Pull'!$C:$C,0),MATCH('Table 2 Data'!AD$4,'Data Pull'!$4:$4,0))),"")</f>
        <v>[-11059] No Good Data For Calculation</v>
      </c>
      <c r="AE25" t="str">
        <f>IFERROR(IF(INDEX('Exclusion Vectors'!$D:$D,MATCH('Table 2 Data'!$E25,'Exclusion Vectors'!$B:$B,0))=0,"",INDEX('Data Pull'!$A:$BC,MATCH('Table 2 Data'!$E25,'Data Pull'!$C:$C,0),MATCH('Table 2 Data'!AE$4,'Data Pull'!$4:$4,0))),"")</f>
        <v>[-11059] No Good Data For Calculation</v>
      </c>
      <c r="AF25" t="str">
        <f>IFERROR(IF(INDEX('Exclusion Vectors'!$D:$D,MATCH('Table 2 Data'!$E25,'Exclusion Vectors'!$B:$B,0))=0,"",INDEX('Data Pull'!$A:$BC,MATCH('Table 2 Data'!$E25,'Data Pull'!$C:$C,0),MATCH('Table 2 Data'!AF$4,'Data Pull'!$4:$4,0))),"")</f>
        <v>[-11059] No Good Data For Calculation</v>
      </c>
      <c r="AG25">
        <f>IFERROR(IF(INDEX('Exclusion Vectors'!$D:$D,MATCH('Table 2 Data'!$E25,'Exclusion Vectors'!$B:$B,0))=0,"",INDEX('Data Pull'!$A:$BC,MATCH('Table 2 Data'!$E25,'Data Pull'!$C:$C,0),MATCH('Table 2 Data'!AG$4,'Data Pull'!$4:$4,0))),"")</f>
        <v>12295.779268172684</v>
      </c>
      <c r="AH25">
        <f>IFERROR(IF(INDEX('Exclusion Vectors'!$D:$D,MATCH('Table 2 Data'!$E25,'Exclusion Vectors'!$B:$B,0))=0,"",INDEX('Data Pull'!$A:$BC,MATCH('Table 2 Data'!$E25,'Data Pull'!$C:$C,0),MATCH('Table 2 Data'!AH$4,'Data Pull'!$4:$4,0))),"")</f>
        <v>91.750001907348633</v>
      </c>
      <c r="AI25">
        <f>IFERROR(IF(INDEX('Exclusion Vectors'!$D:$D,MATCH('Table 2 Data'!$E25,'Exclusion Vectors'!$B:$B,0))=0,"",INDEX('Data Pull'!$A:$BC,MATCH('Table 2 Data'!$E25,'Data Pull'!$C:$C,0),MATCH('Table 2 Data'!AI$4,'Data Pull'!$4:$4,0))),"")</f>
        <v>8.6274998188018799</v>
      </c>
      <c r="AJ25">
        <f>IFERROR(IF(INDEX('Exclusion Vectors'!$D:$D,MATCH('Table 2 Data'!$E25,'Exclusion Vectors'!$B:$B,0))=0,"",INDEX('Data Pull'!$A:$BC,MATCH('Table 2 Data'!$E25,'Data Pull'!$C:$C,0),MATCH('Table 2 Data'!AJ$4,'Data Pull'!$4:$4,0))),"")</f>
        <v>362.69998931884766</v>
      </c>
      <c r="AK25" t="str">
        <f>IFERROR(IF(INDEX('Exclusion Vectors'!$D:$D,MATCH('Table 2 Data'!$E25,'Exclusion Vectors'!$B:$B,0))=0,"",INDEX('Data Pull'!$A:$BC,MATCH('Table 2 Data'!$E25,'Data Pull'!$C:$C,0),MATCH('Table 2 Data'!AK$4,'Data Pull'!$4:$4,0))),"")</f>
        <v>[-11059] No Good Data For Calculation</v>
      </c>
      <c r="AL25">
        <f>IFERROR(IF(INDEX('Exclusion Vectors'!$D:$D,MATCH('Table 2 Data'!$E25,'Exclusion Vectors'!$B:$B,0))=0,"",INDEX('Data Pull'!$A:$BC,MATCH('Table 2 Data'!$E25,'Data Pull'!$C:$C,0),MATCH('Table 2 Data'!AL$4,'Data Pull'!$4:$4,0))),"")</f>
        <v>2</v>
      </c>
      <c r="AM25">
        <f>IFERROR(IF(INDEX('Exclusion Vectors'!$D:$D,MATCH('Table 2 Data'!$E25,'Exclusion Vectors'!$B:$B,0))=0,"",INDEX('Data Pull'!$A:$BC,MATCH('Table 2 Data'!$E25,'Data Pull'!$C:$C,0),MATCH('Table 2 Data'!AM$4,'Data Pull'!$4:$4,0))),"")</f>
        <v>6979.8783360322313</v>
      </c>
      <c r="AN25">
        <f>IFERROR(IF(INDEX('Exclusion Vectors'!$D:$D,MATCH('Table 2 Data'!$E25,'Exclusion Vectors'!$B:$B,0))=0,"",INDEX('Data Pull'!$A:$BC,MATCH('Table 2 Data'!$E25,'Data Pull'!$C:$C,0),MATCH('Table 2 Data'!AN$4,'Data Pull'!$4:$4,0))),"")</f>
        <v>76.211596962177452</v>
      </c>
      <c r="AO25">
        <f>IFERROR(IF(INDEX('Exclusion Vectors'!$D:$D,MATCH('Table 2 Data'!$E25,'Exclusion Vectors'!$B:$B,0))=0,"",INDEX('Data Pull'!$A:$BC,MATCH('Table 2 Data'!$E25,'Data Pull'!$C:$C,0),MATCH('Table 2 Data'!AO$4,'Data Pull'!$4:$4,0))),"")</f>
        <v>1.0819870257840014</v>
      </c>
      <c r="AP25">
        <f>IFERROR(IF(INDEX('Exclusion Vectors'!$D:$D,MATCH('Table 2 Data'!$E25,'Exclusion Vectors'!$B:$B,0))=0,"",INDEX('Data Pull'!$A:$BC,MATCH('Table 2 Data'!$E25,'Data Pull'!$C:$C,0),MATCH('Table 2 Data'!AP$4,'Data Pull'!$4:$4,0))),"")</f>
        <v>2.9244820322511069</v>
      </c>
      <c r="AQ25">
        <f>IFERROR(IF(INDEX('Exclusion Vectors'!$D:$D,MATCH('Table 2 Data'!$E25,'Exclusion Vectors'!$B:$B,0))=0,"",INDEX('Data Pull'!$A:$BC,MATCH('Table 2 Data'!$E25,'Data Pull'!$C:$C,0),MATCH('Table 2 Data'!AQ$4,'Data Pull'!$4:$4,0))),"")</f>
        <v>13.296828500520844</v>
      </c>
      <c r="AR25">
        <f>IFERROR(IF(INDEX('Exclusion Vectors'!$D:$D,MATCH('Table 2 Data'!$E25,'Exclusion Vectors'!$B:$B,0))=0,"",INDEX('Data Pull'!$A:$BC,MATCH('Table 2 Data'!$E25,'Data Pull'!$C:$C,0),MATCH('Table 2 Data'!AR$4,'Data Pull'!$4:$4,0))),"")</f>
        <v>1.5685322012373624</v>
      </c>
      <c r="AS25">
        <f>IFERROR(IF(INDEX('Exclusion Vectors'!$D:$D,MATCH('Table 2 Data'!$E25,'Exclusion Vectors'!$B:$B,0))=0,"",INDEX('Data Pull'!$A:$BC,MATCH('Table 2 Data'!$E25,'Data Pull'!$C:$C,0),MATCH('Table 2 Data'!AS$4,'Data Pull'!$4:$4,0))),"")</f>
        <v>12.977327836870343</v>
      </c>
      <c r="AT25">
        <f>IFERROR(IF(INDEX('Exclusion Vectors'!$D:$D,MATCH('Table 2 Data'!$E25,'Exclusion Vectors'!$B:$B,0))=0,"",INDEX('Data Pull'!$A:$BC,MATCH('Table 2 Data'!$E25,'Data Pull'!$C:$C,0),MATCH('Table 2 Data'!AT$4,'Data Pull'!$4:$4,0))),"")</f>
        <v>31880.937901233381</v>
      </c>
      <c r="AU25">
        <f>IFERROR(IF(INDEX('Exclusion Vectors'!$D:$D,MATCH('Table 2 Data'!$E25,'Exclusion Vectors'!$B:$B,0))=0,"",INDEX('Data Pull'!$A:$BE,MATCH('Table 2 Data'!$E25,'Data Pull'!$C:$C,0),MATCH('Table 2 Data'!AU$4,'Data Pull'!$4:$4,0))),"")</f>
        <v>7400.1912237391789</v>
      </c>
      <c r="AV25">
        <f>IFERROR(IF(INDEX('Exclusion Vectors'!$D:$D,MATCH('Table 2 Data'!$E25,'Exclusion Vectors'!$B:$B,0))=0,"",INDEX('Data Pull'!$A:$BE,MATCH('Table 2 Data'!$E25,'Data Pull'!$C:$C,0),MATCH('Table 2 Data'!AV$4,'Data Pull'!$4:$4,0))),"")</f>
        <v>7.6499998569488525E-2</v>
      </c>
    </row>
    <row r="26" spans="1:48" x14ac:dyDescent="0.3">
      <c r="A26" s="161"/>
      <c r="B26" s="59" t="s">
        <v>119</v>
      </c>
      <c r="C26" s="90">
        <f>AVERAGE(R7:R373)</f>
        <v>15.170561782527455</v>
      </c>
      <c r="D26" s="90"/>
      <c r="E26" s="34">
        <f t="shared" si="0"/>
        <v>43850</v>
      </c>
      <c r="F26">
        <f>IFERROR(IF(INDEX('Exclusion Vectors'!$D:$D,MATCH('Table 2 Data'!$E26,'Exclusion Vectors'!$B:$B,0))=0,"",INDEX('Data Pull'!$A:$BC,MATCH('Table 2 Data'!$E26,'Data Pull'!$C:$C,0),MATCH('Table 2 Data'!F$4,'Data Pull'!$4:$4,0))),"")</f>
        <v>19998.04810962492</v>
      </c>
      <c r="G26">
        <f>IFERROR(IF(INDEX('Exclusion Vectors'!$D:$D,MATCH('Table 2 Data'!$E26,'Exclusion Vectors'!$B:$B,0))=0,"",INDEX('Data Pull'!$A:$BC,MATCH('Table 2 Data'!$E26,'Data Pull'!$C:$C,0),MATCH('Table 2 Data'!G$4,'Data Pull'!$4:$4,0))),"")</f>
        <v>158.50991928282284</v>
      </c>
      <c r="H26">
        <f>IFERROR(IF(INDEX('Exclusion Vectors'!$D:$D,MATCH('Table 2 Data'!$E26,'Exclusion Vectors'!$B:$B,0))=0,"",INDEX('Data Pull'!$A:$BC,MATCH('Table 2 Data'!$E26,'Data Pull'!$C:$C,0),MATCH('Table 2 Data'!H$4,'Data Pull'!$4:$4,0))),"")</f>
        <v>639.82771787033096</v>
      </c>
      <c r="I26" t="str">
        <f>IFERROR(IF(INDEX('Exclusion Vectors'!$D:$D,MATCH('Table 2 Data'!$E26,'Exclusion Vectors'!$B:$B,0))=0,"",INDEX('Data Pull'!$A:$BC,MATCH('Table 2 Data'!$E26,'Data Pull'!$C:$C,0),MATCH('Table 2 Data'!I$4,'Data Pull'!$4:$4,0))),"")</f>
        <v>[-11059] No Good Data For Calculation</v>
      </c>
      <c r="J26">
        <f>IFERROR(IF(INDEX('Exclusion Vectors'!$D:$D,MATCH('Table 2 Data'!$E26,'Exclusion Vectors'!$B:$B,0))=0,"",INDEX('Data Pull'!$A:$BC,MATCH('Table 2 Data'!$E26,'Data Pull'!$C:$C,0),MATCH('Table 2 Data'!J$4,'Data Pull'!$4:$4,0))),"")</f>
        <v>1314.9834659992189</v>
      </c>
      <c r="K26">
        <f>IFERROR(IF(INDEX('Exclusion Vectors'!$D:$D,MATCH('Table 2 Data'!$E26,'Exclusion Vectors'!$B:$B,0))=0,"",INDEX('Data Pull'!$A:$BC,MATCH('Table 2 Data'!$E26,'Data Pull'!$C:$C,0),MATCH('Table 2 Data'!K$4,'Data Pull'!$4:$4,0))),"")</f>
        <v>754.05820956461457</v>
      </c>
      <c r="L26">
        <f>IFERROR(IF(INDEX('Exclusion Vectors'!$D:$D,MATCH('Table 2 Data'!$E26,'Exclusion Vectors'!$B:$B,0))=0,"",INDEX('Data Pull'!$A:$BC,MATCH('Table 2 Data'!$E26,'Data Pull'!$C:$C,0),MATCH('Table 2 Data'!L$4,'Data Pull'!$4:$4,0))),"")</f>
        <v>0.45836450068260604</v>
      </c>
      <c r="M26">
        <f>IFERROR(IF(INDEX('Exclusion Vectors'!$D:$D,MATCH('Table 2 Data'!$E26,'Exclusion Vectors'!$B:$B,0))=0,"",INDEX('Data Pull'!$A:$BC,MATCH('Table 2 Data'!$E26,'Data Pull'!$C:$C,0),MATCH('Table 2 Data'!M$4,'Data Pull'!$4:$4,0))),"")</f>
        <v>262.18501006853791</v>
      </c>
      <c r="N26">
        <f>IFERROR(IF(INDEX('Exclusion Vectors'!$D:$D,MATCH('Table 2 Data'!$E26,'Exclusion Vectors'!$B:$B,0))=0,"",INDEX('Data Pull'!$A:$BC,MATCH('Table 2 Data'!$E26,'Data Pull'!$C:$C,0),MATCH('Table 2 Data'!N$4,'Data Pull'!$4:$4,0))),"")</f>
        <v>311.70146194624311</v>
      </c>
      <c r="O26">
        <f>IFERROR(IF(INDEX('Exclusion Vectors'!$D:$D,MATCH('Table 2 Data'!$E26,'Exclusion Vectors'!$B:$B,0))=0,"",INDEX('Data Pull'!$A:$BC,MATCH('Table 2 Data'!$E26,'Data Pull'!$C:$C,0),MATCH('Table 2 Data'!O$4,'Data Pull'!$4:$4,0))),"")</f>
        <v>341.9720684226246</v>
      </c>
      <c r="P26">
        <f>IFERROR(IF(INDEX('Exclusion Vectors'!$D:$D,MATCH('Table 2 Data'!$E26,'Exclusion Vectors'!$B:$B,0))=0,"",INDEX('Data Pull'!$A:$BC,MATCH('Table 2 Data'!$E26,'Data Pull'!$C:$C,0),MATCH('Table 2 Data'!P$4,'Data Pull'!$4:$4,0))),"")</f>
        <v>1322.0856688459417</v>
      </c>
      <c r="Q26">
        <f>IFERROR(IF(INDEX('Exclusion Vectors'!$D:$D,MATCH('Table 2 Data'!$E26,'Exclusion Vectors'!$B:$B,0))=0,"",INDEX('Data Pull'!$A:$BC,MATCH('Table 2 Data'!$E26,'Data Pull'!$C:$C,0),MATCH('Table 2 Data'!Q$4,'Data Pull'!$4:$4,0))),"")</f>
        <v>22.692159553880835</v>
      </c>
      <c r="R26">
        <f>IFERROR(IF(INDEX('Exclusion Vectors'!$D:$D,MATCH('Table 2 Data'!$E26,'Exclusion Vectors'!$B:$B,0))=0,"",INDEX('Data Pull'!$A:$BC,MATCH('Table 2 Data'!$E26,'Data Pull'!$C:$C,0),MATCH('Table 2 Data'!R$4,'Data Pull'!$4:$4,0))),"")</f>
        <v>16.514693826145709</v>
      </c>
      <c r="S26">
        <f>IFERROR(IF(INDEX('Exclusion Vectors'!$D:$D,MATCH('Table 2 Data'!$E26,'Exclusion Vectors'!$B:$B,0))=0,"",INDEX('Data Pull'!$A:$BC,MATCH('Table 2 Data'!$E26,'Data Pull'!$C:$C,0),MATCH('Table 2 Data'!S$4,'Data Pull'!$4:$4,0))),"")</f>
        <v>5.3845514061569633</v>
      </c>
      <c r="T26">
        <f>IFERROR(IF(INDEX('Exclusion Vectors'!$D:$D,MATCH('Table 2 Data'!$E26,'Exclusion Vectors'!$B:$B,0))=0,"",INDEX('Data Pull'!$A:$BC,MATCH('Table 2 Data'!$E26,'Data Pull'!$C:$C,0),MATCH('Table 2 Data'!T$4,'Data Pull'!$4:$4,0))),"")</f>
        <v>1197.9208222384159</v>
      </c>
      <c r="U26">
        <f>IFERROR(IF(INDEX('Exclusion Vectors'!$D:$D,MATCH('Table 2 Data'!$E26,'Exclusion Vectors'!$B:$B,0))=0,"",INDEX('Data Pull'!$A:$BC,MATCH('Table 2 Data'!$E26,'Data Pull'!$C:$C,0),MATCH('Table 2 Data'!U$4,'Data Pull'!$4:$4,0))),"")</f>
        <v>1600.093603176995</v>
      </c>
      <c r="V26">
        <f>IFERROR(IF(INDEX('Exclusion Vectors'!$D:$D,MATCH('Table 2 Data'!$E26,'Exclusion Vectors'!$B:$B,0))=0,"",INDEX('Data Pull'!$A:$BC,MATCH('Table 2 Data'!$E26,'Data Pull'!$C:$C,0),MATCH('Table 2 Data'!V$4,'Data Pull'!$4:$4,0))),"")</f>
        <v>4500.0059787498658</v>
      </c>
      <c r="W26">
        <f>IFERROR(IF(INDEX('Exclusion Vectors'!$D:$D,MATCH('Table 2 Data'!$E26,'Exclusion Vectors'!$B:$B,0))=0,"",INDEX('Data Pull'!$A:$BC,MATCH('Table 2 Data'!$E26,'Data Pull'!$C:$C,0),MATCH('Table 2 Data'!W$4,'Data Pull'!$4:$4,0))),"")</f>
        <v>2000.1170300696151</v>
      </c>
      <c r="X26">
        <f>IFERROR(IF(INDEX('Exclusion Vectors'!$D:$D,MATCH('Table 2 Data'!$E26,'Exclusion Vectors'!$B:$B,0))=0,"",INDEX('Data Pull'!$A:$BC,MATCH('Table 2 Data'!$E26,'Data Pull'!$C:$C,0),MATCH('Table 2 Data'!X$4,'Data Pull'!$4:$4,0))),"")</f>
        <v>201.41793770492461</v>
      </c>
      <c r="Y26">
        <f>IFERROR(IF(INDEX('Exclusion Vectors'!$D:$D,MATCH('Table 2 Data'!$E26,'Exclusion Vectors'!$B:$B,0))=0,"",INDEX('Data Pull'!$A:$BC,MATCH('Table 2 Data'!$E26,'Data Pull'!$C:$C,0),MATCH('Table 2 Data'!Y$4,'Data Pull'!$4:$4,0))),"")</f>
        <v>24.050000190734863</v>
      </c>
      <c r="Z26">
        <f>IFERROR(IF(INDEX('Exclusion Vectors'!$D:$D,MATCH('Table 2 Data'!$E26,'Exclusion Vectors'!$B:$B,0))=0,"",INDEX('Data Pull'!$A:$BC,MATCH('Table 2 Data'!$E26,'Data Pull'!$C:$C,0),MATCH('Table 2 Data'!Z$4,'Data Pull'!$4:$4,0))),"")</f>
        <v>0.68525001406669617</v>
      </c>
      <c r="AA26">
        <f>IFERROR(IF(INDEX('Exclusion Vectors'!$D:$D,MATCH('Table 2 Data'!$E26,'Exclusion Vectors'!$B:$B,0))=0,"",INDEX('Data Pull'!$A:$BC,MATCH('Table 2 Data'!$E26,'Data Pull'!$C:$C,0),MATCH('Table 2 Data'!AA$4,'Data Pull'!$4:$4,0))),"")</f>
        <v>1.3099999725818634</v>
      </c>
      <c r="AB26" t="str">
        <f>IFERROR(IF(INDEX('Exclusion Vectors'!$D:$D,MATCH('Table 2 Data'!$E26,'Exclusion Vectors'!$B:$B,0))=0,"",INDEX('Data Pull'!$A:$BC,MATCH('Table 2 Data'!$E26,'Data Pull'!$C:$C,0),MATCH('Table 2 Data'!AB$4,'Data Pull'!$4:$4,0))),"")</f>
        <v>[-11059] No Good Data For Calculation</v>
      </c>
      <c r="AC26" t="str">
        <f>IFERROR(IF(INDEX('Exclusion Vectors'!$D:$D,MATCH('Table 2 Data'!$E26,'Exclusion Vectors'!$B:$B,0))=0,"",INDEX('Data Pull'!$A:$BC,MATCH('Table 2 Data'!$E26,'Data Pull'!$C:$C,0),MATCH('Table 2 Data'!AC$4,'Data Pull'!$4:$4,0))),"")</f>
        <v>[-11059] No Good Data For Calculation</v>
      </c>
      <c r="AD26" t="str">
        <f>IFERROR(IF(INDEX('Exclusion Vectors'!$D:$D,MATCH('Table 2 Data'!$E26,'Exclusion Vectors'!$B:$B,0))=0,"",INDEX('Data Pull'!$A:$BC,MATCH('Table 2 Data'!$E26,'Data Pull'!$C:$C,0),MATCH('Table 2 Data'!AD$4,'Data Pull'!$4:$4,0))),"")</f>
        <v>[-11059] No Good Data For Calculation</v>
      </c>
      <c r="AE26" t="str">
        <f>IFERROR(IF(INDEX('Exclusion Vectors'!$D:$D,MATCH('Table 2 Data'!$E26,'Exclusion Vectors'!$B:$B,0))=0,"",INDEX('Data Pull'!$A:$BC,MATCH('Table 2 Data'!$E26,'Data Pull'!$C:$C,0),MATCH('Table 2 Data'!AE$4,'Data Pull'!$4:$4,0))),"")</f>
        <v>[-11059] No Good Data For Calculation</v>
      </c>
      <c r="AF26" t="str">
        <f>IFERROR(IF(INDEX('Exclusion Vectors'!$D:$D,MATCH('Table 2 Data'!$E26,'Exclusion Vectors'!$B:$B,0))=0,"",INDEX('Data Pull'!$A:$BC,MATCH('Table 2 Data'!$E26,'Data Pull'!$C:$C,0),MATCH('Table 2 Data'!AF$4,'Data Pull'!$4:$4,0))),"")</f>
        <v>[-11059] No Good Data For Calculation</v>
      </c>
      <c r="AG26">
        <f>IFERROR(IF(INDEX('Exclusion Vectors'!$D:$D,MATCH('Table 2 Data'!$E26,'Exclusion Vectors'!$B:$B,0))=0,"",INDEX('Data Pull'!$A:$BC,MATCH('Table 2 Data'!$E26,'Data Pull'!$C:$C,0),MATCH('Table 2 Data'!AG$4,'Data Pull'!$4:$4,0))),"")</f>
        <v>12107.535307478014</v>
      </c>
      <c r="AH26">
        <f>IFERROR(IF(INDEX('Exclusion Vectors'!$D:$D,MATCH('Table 2 Data'!$E26,'Exclusion Vectors'!$B:$B,0))=0,"",INDEX('Data Pull'!$A:$BC,MATCH('Table 2 Data'!$E26,'Data Pull'!$C:$C,0),MATCH('Table 2 Data'!AH$4,'Data Pull'!$4:$4,0))),"")</f>
        <v>91.825002670288086</v>
      </c>
      <c r="AI26">
        <f>IFERROR(IF(INDEX('Exclusion Vectors'!$D:$D,MATCH('Table 2 Data'!$E26,'Exclusion Vectors'!$B:$B,0))=0,"",INDEX('Data Pull'!$A:$BC,MATCH('Table 2 Data'!$E26,'Data Pull'!$C:$C,0),MATCH('Table 2 Data'!AI$4,'Data Pull'!$4:$4,0))),"")</f>
        <v>8.6499998569488525</v>
      </c>
      <c r="AJ26">
        <f>IFERROR(IF(INDEX('Exclusion Vectors'!$D:$D,MATCH('Table 2 Data'!$E26,'Exclusion Vectors'!$B:$B,0))=0,"",INDEX('Data Pull'!$A:$BC,MATCH('Table 2 Data'!$E26,'Data Pull'!$C:$C,0),MATCH('Table 2 Data'!AJ$4,'Data Pull'!$4:$4,0))),"")</f>
        <v>350.72500610351563</v>
      </c>
      <c r="AK26" t="str">
        <f>IFERROR(IF(INDEX('Exclusion Vectors'!$D:$D,MATCH('Table 2 Data'!$E26,'Exclusion Vectors'!$B:$B,0))=0,"",INDEX('Data Pull'!$A:$BC,MATCH('Table 2 Data'!$E26,'Data Pull'!$C:$C,0),MATCH('Table 2 Data'!AK$4,'Data Pull'!$4:$4,0))),"")</f>
        <v>[-11059] No Good Data For Calculation</v>
      </c>
      <c r="AL26">
        <f>IFERROR(IF(INDEX('Exclusion Vectors'!$D:$D,MATCH('Table 2 Data'!$E26,'Exclusion Vectors'!$B:$B,0))=0,"",INDEX('Data Pull'!$A:$BC,MATCH('Table 2 Data'!$E26,'Data Pull'!$C:$C,0),MATCH('Table 2 Data'!AL$4,'Data Pull'!$4:$4,0))),"")</f>
        <v>2</v>
      </c>
      <c r="AM26">
        <f>IFERROR(IF(INDEX('Exclusion Vectors'!$D:$D,MATCH('Table 2 Data'!$E26,'Exclusion Vectors'!$B:$B,0))=0,"",INDEX('Data Pull'!$A:$BC,MATCH('Table 2 Data'!$E26,'Data Pull'!$C:$C,0),MATCH('Table 2 Data'!AM$4,'Data Pull'!$4:$4,0))),"")</f>
        <v>8707.5663135669856</v>
      </c>
      <c r="AN26">
        <f>IFERROR(IF(INDEX('Exclusion Vectors'!$D:$D,MATCH('Table 2 Data'!$E26,'Exclusion Vectors'!$B:$B,0))=0,"",INDEX('Data Pull'!$A:$BC,MATCH('Table 2 Data'!$E26,'Data Pull'!$C:$C,0),MATCH('Table 2 Data'!AN$4,'Data Pull'!$4:$4,0))),"")</f>
        <v>76.909490705407293</v>
      </c>
      <c r="AO26">
        <f>IFERROR(IF(INDEX('Exclusion Vectors'!$D:$D,MATCH('Table 2 Data'!$E26,'Exclusion Vectors'!$B:$B,0))=0,"",INDEX('Data Pull'!$A:$BC,MATCH('Table 2 Data'!$E26,'Data Pull'!$C:$C,0),MATCH('Table 2 Data'!AO$4,'Data Pull'!$4:$4,0))),"")</f>
        <v>0.9344229201334413</v>
      </c>
      <c r="AP26">
        <f>IFERROR(IF(INDEX('Exclusion Vectors'!$D:$D,MATCH('Table 2 Data'!$E26,'Exclusion Vectors'!$B:$B,0))=0,"",INDEX('Data Pull'!$A:$BC,MATCH('Table 2 Data'!$E26,'Data Pull'!$C:$C,0),MATCH('Table 2 Data'!AP$4,'Data Pull'!$4:$4,0))),"")</f>
        <v>4.3400279491902269E-2</v>
      </c>
      <c r="AQ26">
        <f>IFERROR(IF(INDEX('Exclusion Vectors'!$D:$D,MATCH('Table 2 Data'!$E26,'Exclusion Vectors'!$B:$B,0))=0,"",INDEX('Data Pull'!$A:$BC,MATCH('Table 2 Data'!$E26,'Data Pull'!$C:$C,0),MATCH('Table 2 Data'!AQ$4,'Data Pull'!$4:$4,0))),"")</f>
        <v>0.11754992414986845</v>
      </c>
      <c r="AR26">
        <f>IFERROR(IF(INDEX('Exclusion Vectors'!$D:$D,MATCH('Table 2 Data'!$E26,'Exclusion Vectors'!$B:$B,0))=0,"",INDEX('Data Pull'!$A:$BC,MATCH('Table 2 Data'!$E26,'Data Pull'!$C:$C,0),MATCH('Table 2 Data'!AR$4,'Data Pull'!$4:$4,0))),"")</f>
        <v>4.9717503892209001</v>
      </c>
      <c r="AS26">
        <f>IFERROR(IF(INDEX('Exclusion Vectors'!$D:$D,MATCH('Table 2 Data'!$E26,'Exclusion Vectors'!$B:$B,0))=0,"",INDEX('Data Pull'!$A:$BC,MATCH('Table 2 Data'!$E26,'Data Pull'!$C:$C,0),MATCH('Table 2 Data'!AS$4,'Data Pull'!$4:$4,0))),"")</f>
        <v>23.521149192691471</v>
      </c>
      <c r="AT26">
        <f>IFERROR(IF(INDEX('Exclusion Vectors'!$D:$D,MATCH('Table 2 Data'!$E26,'Exclusion Vectors'!$B:$B,0))=0,"",INDEX('Data Pull'!$A:$BC,MATCH('Table 2 Data'!$E26,'Data Pull'!$C:$C,0),MATCH('Table 2 Data'!AT$4,'Data Pull'!$4:$4,0))),"")</f>
        <v>32058.073363778381</v>
      </c>
      <c r="AU26">
        <f>IFERROR(IF(INDEX('Exclusion Vectors'!$D:$D,MATCH('Table 2 Data'!$E26,'Exclusion Vectors'!$B:$B,0))=0,"",INDEX('Data Pull'!$A:$BE,MATCH('Table 2 Data'!$E26,'Data Pull'!$C:$C,0),MATCH('Table 2 Data'!AU$4,'Data Pull'!$4:$4,0))),"")</f>
        <v>7399.9808137142436</v>
      </c>
      <c r="AV26">
        <f>IFERROR(IF(INDEX('Exclusion Vectors'!$D:$D,MATCH('Table 2 Data'!$E26,'Exclusion Vectors'!$B:$B,0))=0,"",INDEX('Data Pull'!$A:$BE,MATCH('Table 2 Data'!$E26,'Data Pull'!$C:$C,0),MATCH('Table 2 Data'!AV$4,'Data Pull'!$4:$4,0))),"")</f>
        <v>7.6499998569488525E-2</v>
      </c>
    </row>
    <row r="27" spans="1:48" x14ac:dyDescent="0.3">
      <c r="A27" s="161"/>
      <c r="B27" s="59" t="s">
        <v>120</v>
      </c>
      <c r="C27" s="91">
        <f>AVERAGE(S7:S373)</f>
        <v>3.5675263374557629</v>
      </c>
      <c r="D27" s="91"/>
      <c r="E27" s="34">
        <f t="shared" si="0"/>
        <v>43851</v>
      </c>
      <c r="F27">
        <f>IFERROR(IF(INDEX('Exclusion Vectors'!$D:$D,MATCH('Table 2 Data'!$E27,'Exclusion Vectors'!$B:$B,0))=0,"",INDEX('Data Pull'!$A:$BC,MATCH('Table 2 Data'!$E27,'Data Pull'!$C:$C,0),MATCH('Table 2 Data'!F$4,'Data Pull'!$4:$4,0))),"")</f>
        <v>18054.822652099167</v>
      </c>
      <c r="G27">
        <f>IFERROR(IF(INDEX('Exclusion Vectors'!$D:$D,MATCH('Table 2 Data'!$E27,'Exclusion Vectors'!$B:$B,0))=0,"",INDEX('Data Pull'!$A:$BC,MATCH('Table 2 Data'!$E27,'Data Pull'!$C:$C,0),MATCH('Table 2 Data'!G$4,'Data Pull'!$4:$4,0))),"")</f>
        <v>155.95192060072046</v>
      </c>
      <c r="H27">
        <f>IFERROR(IF(INDEX('Exclusion Vectors'!$D:$D,MATCH('Table 2 Data'!$E27,'Exclusion Vectors'!$B:$B,0))=0,"",INDEX('Data Pull'!$A:$BC,MATCH('Table 2 Data'!$E27,'Data Pull'!$C:$C,0),MATCH('Table 2 Data'!H$4,'Data Pull'!$4:$4,0))),"")</f>
        <v>635.96342912112334</v>
      </c>
      <c r="I27" t="str">
        <f>IFERROR(IF(INDEX('Exclusion Vectors'!$D:$D,MATCH('Table 2 Data'!$E27,'Exclusion Vectors'!$B:$B,0))=0,"",INDEX('Data Pull'!$A:$BC,MATCH('Table 2 Data'!$E27,'Data Pull'!$C:$C,0),MATCH('Table 2 Data'!I$4,'Data Pull'!$4:$4,0))),"")</f>
        <v>[-11059] No Good Data For Calculation</v>
      </c>
      <c r="J27">
        <f>IFERROR(IF(INDEX('Exclusion Vectors'!$D:$D,MATCH('Table 2 Data'!$E27,'Exclusion Vectors'!$B:$B,0))=0,"",INDEX('Data Pull'!$A:$BC,MATCH('Table 2 Data'!$E27,'Data Pull'!$C:$C,0),MATCH('Table 2 Data'!J$4,'Data Pull'!$4:$4,0))),"")</f>
        <v>1328.2330722365591</v>
      </c>
      <c r="K27">
        <f>IFERROR(IF(INDEX('Exclusion Vectors'!$D:$D,MATCH('Table 2 Data'!$E27,'Exclusion Vectors'!$B:$B,0))=0,"",INDEX('Data Pull'!$A:$BC,MATCH('Table 2 Data'!$E27,'Data Pull'!$C:$C,0),MATCH('Table 2 Data'!K$4,'Data Pull'!$4:$4,0))),"")</f>
        <v>733.73729098063507</v>
      </c>
      <c r="L27">
        <f>IFERROR(IF(INDEX('Exclusion Vectors'!$D:$D,MATCH('Table 2 Data'!$E27,'Exclusion Vectors'!$B:$B,0))=0,"",INDEX('Data Pull'!$A:$BC,MATCH('Table 2 Data'!$E27,'Data Pull'!$C:$C,0),MATCH('Table 2 Data'!L$4,'Data Pull'!$4:$4,0))),"")</f>
        <v>0.5500861324613292</v>
      </c>
      <c r="M27">
        <f>IFERROR(IF(INDEX('Exclusion Vectors'!$D:$D,MATCH('Table 2 Data'!$E27,'Exclusion Vectors'!$B:$B,0))=0,"",INDEX('Data Pull'!$A:$BC,MATCH('Table 2 Data'!$E27,'Data Pull'!$C:$C,0),MATCH('Table 2 Data'!M$4,'Data Pull'!$4:$4,0))),"")</f>
        <v>262.3979582685879</v>
      </c>
      <c r="N27">
        <f>IFERROR(IF(INDEX('Exclusion Vectors'!$D:$D,MATCH('Table 2 Data'!$E27,'Exclusion Vectors'!$B:$B,0))=0,"",INDEX('Data Pull'!$A:$BC,MATCH('Table 2 Data'!$E27,'Data Pull'!$C:$C,0),MATCH('Table 2 Data'!N$4,'Data Pull'!$4:$4,0))),"")</f>
        <v>305.95893058106674</v>
      </c>
      <c r="O27">
        <f>IFERROR(IF(INDEX('Exclusion Vectors'!$D:$D,MATCH('Table 2 Data'!$E27,'Exclusion Vectors'!$B:$B,0))=0,"",INDEX('Data Pull'!$A:$BC,MATCH('Table 2 Data'!$E27,'Data Pull'!$C:$C,0),MATCH('Table 2 Data'!O$4,'Data Pull'!$4:$4,0))),"")</f>
        <v>340.7710044046799</v>
      </c>
      <c r="P27">
        <f>IFERROR(IF(INDEX('Exclusion Vectors'!$D:$D,MATCH('Table 2 Data'!$E27,'Exclusion Vectors'!$B:$B,0))=0,"",INDEX('Data Pull'!$A:$BC,MATCH('Table 2 Data'!$E27,'Data Pull'!$C:$C,0),MATCH('Table 2 Data'!P$4,'Data Pull'!$4:$4,0))),"")</f>
        <v>1333.2350462586032</v>
      </c>
      <c r="Q27">
        <f>IFERROR(IF(INDEX('Exclusion Vectors'!$D:$D,MATCH('Table 2 Data'!$E27,'Exclusion Vectors'!$B:$B,0))=0,"",INDEX('Data Pull'!$A:$BC,MATCH('Table 2 Data'!$E27,'Data Pull'!$C:$C,0),MATCH('Table 2 Data'!Q$4,'Data Pull'!$4:$4,0))),"")</f>
        <v>21.911459685059818</v>
      </c>
      <c r="R27">
        <f>IFERROR(IF(INDEX('Exclusion Vectors'!$D:$D,MATCH('Table 2 Data'!$E27,'Exclusion Vectors'!$B:$B,0))=0,"",INDEX('Data Pull'!$A:$BC,MATCH('Table 2 Data'!$E27,'Data Pull'!$C:$C,0),MATCH('Table 2 Data'!R$4,'Data Pull'!$4:$4,0))),"")</f>
        <v>15.754584353552685</v>
      </c>
      <c r="S27">
        <f>IFERROR(IF(INDEX('Exclusion Vectors'!$D:$D,MATCH('Table 2 Data'!$E27,'Exclusion Vectors'!$B:$B,0))=0,"",INDEX('Data Pull'!$A:$BC,MATCH('Table 2 Data'!$E27,'Data Pull'!$C:$C,0),MATCH('Table 2 Data'!S$4,'Data Pull'!$4:$4,0))),"")</f>
        <v>5.8211427561952371</v>
      </c>
      <c r="T27">
        <f>IFERROR(IF(INDEX('Exclusion Vectors'!$D:$D,MATCH('Table 2 Data'!$E27,'Exclusion Vectors'!$B:$B,0))=0,"",INDEX('Data Pull'!$A:$BC,MATCH('Table 2 Data'!$E27,'Data Pull'!$C:$C,0),MATCH('Table 2 Data'!T$4,'Data Pull'!$4:$4,0))),"")</f>
        <v>1170.5170135134097</v>
      </c>
      <c r="U27">
        <f>IFERROR(IF(INDEX('Exclusion Vectors'!$D:$D,MATCH('Table 2 Data'!$E27,'Exclusion Vectors'!$B:$B,0))=0,"",INDEX('Data Pull'!$A:$BC,MATCH('Table 2 Data'!$E27,'Data Pull'!$C:$C,0),MATCH('Table 2 Data'!U$4,'Data Pull'!$4:$4,0))),"")</f>
        <v>1598.8066926430452</v>
      </c>
      <c r="V27">
        <f>IFERROR(IF(INDEX('Exclusion Vectors'!$D:$D,MATCH('Table 2 Data'!$E27,'Exclusion Vectors'!$B:$B,0))=0,"",INDEX('Data Pull'!$A:$BC,MATCH('Table 2 Data'!$E27,'Data Pull'!$C:$C,0),MATCH('Table 2 Data'!V$4,'Data Pull'!$4:$4,0))),"")</f>
        <v>4499.5179776162058</v>
      </c>
      <c r="W27">
        <f>IFERROR(IF(INDEX('Exclusion Vectors'!$D:$D,MATCH('Table 2 Data'!$E27,'Exclusion Vectors'!$B:$B,0))=0,"",INDEX('Data Pull'!$A:$BC,MATCH('Table 2 Data'!$E27,'Data Pull'!$C:$C,0),MATCH('Table 2 Data'!W$4,'Data Pull'!$4:$4,0))),"")</f>
        <v>2000.9044207408999</v>
      </c>
      <c r="X27">
        <f>IFERROR(IF(INDEX('Exclusion Vectors'!$D:$D,MATCH('Table 2 Data'!$E27,'Exclusion Vectors'!$B:$B,0))=0,"",INDEX('Data Pull'!$A:$BC,MATCH('Table 2 Data'!$E27,'Data Pull'!$C:$C,0),MATCH('Table 2 Data'!X$4,'Data Pull'!$4:$4,0))),"")</f>
        <v>200.83036711562843</v>
      </c>
      <c r="Y27">
        <f>IFERROR(IF(INDEX('Exclusion Vectors'!$D:$D,MATCH('Table 2 Data'!$E27,'Exclusion Vectors'!$B:$B,0))=0,"",INDEX('Data Pull'!$A:$BC,MATCH('Table 2 Data'!$E27,'Data Pull'!$C:$C,0),MATCH('Table 2 Data'!Y$4,'Data Pull'!$4:$4,0))),"")</f>
        <v>23.84999942779541</v>
      </c>
      <c r="Z27">
        <f>IFERROR(IF(INDEX('Exclusion Vectors'!$D:$D,MATCH('Table 2 Data'!$E27,'Exclusion Vectors'!$B:$B,0))=0,"",INDEX('Data Pull'!$A:$BC,MATCH('Table 2 Data'!$E27,'Data Pull'!$C:$C,0),MATCH('Table 2 Data'!Z$4,'Data Pull'!$4:$4,0))),"")</f>
        <v>0.71262499690055847</v>
      </c>
      <c r="AA27">
        <f>IFERROR(IF(INDEX('Exclusion Vectors'!$D:$D,MATCH('Table 2 Data'!$E27,'Exclusion Vectors'!$B:$B,0))=0,"",INDEX('Data Pull'!$A:$BC,MATCH('Table 2 Data'!$E27,'Data Pull'!$C:$C,0),MATCH('Table 2 Data'!AA$4,'Data Pull'!$4:$4,0))),"")</f>
        <v>1.4000000357627869</v>
      </c>
      <c r="AB27" t="str">
        <f>IFERROR(IF(INDEX('Exclusion Vectors'!$D:$D,MATCH('Table 2 Data'!$E27,'Exclusion Vectors'!$B:$B,0))=0,"",INDEX('Data Pull'!$A:$BC,MATCH('Table 2 Data'!$E27,'Data Pull'!$C:$C,0),MATCH('Table 2 Data'!AB$4,'Data Pull'!$4:$4,0))),"")</f>
        <v>[-11059] No Good Data For Calculation</v>
      </c>
      <c r="AC27" t="str">
        <f>IFERROR(IF(INDEX('Exclusion Vectors'!$D:$D,MATCH('Table 2 Data'!$E27,'Exclusion Vectors'!$B:$B,0))=0,"",INDEX('Data Pull'!$A:$BC,MATCH('Table 2 Data'!$E27,'Data Pull'!$C:$C,0),MATCH('Table 2 Data'!AC$4,'Data Pull'!$4:$4,0))),"")</f>
        <v>[-11059] No Good Data For Calculation</v>
      </c>
      <c r="AD27" t="str">
        <f>IFERROR(IF(INDEX('Exclusion Vectors'!$D:$D,MATCH('Table 2 Data'!$E27,'Exclusion Vectors'!$B:$B,0))=0,"",INDEX('Data Pull'!$A:$BC,MATCH('Table 2 Data'!$E27,'Data Pull'!$C:$C,0),MATCH('Table 2 Data'!AD$4,'Data Pull'!$4:$4,0))),"")</f>
        <v>[-11059] No Good Data For Calculation</v>
      </c>
      <c r="AE27" t="str">
        <f>IFERROR(IF(INDEX('Exclusion Vectors'!$D:$D,MATCH('Table 2 Data'!$E27,'Exclusion Vectors'!$B:$B,0))=0,"",INDEX('Data Pull'!$A:$BC,MATCH('Table 2 Data'!$E27,'Data Pull'!$C:$C,0),MATCH('Table 2 Data'!AE$4,'Data Pull'!$4:$4,0))),"")</f>
        <v>[-11059] No Good Data For Calculation</v>
      </c>
      <c r="AF27" t="str">
        <f>IFERROR(IF(INDEX('Exclusion Vectors'!$D:$D,MATCH('Table 2 Data'!$E27,'Exclusion Vectors'!$B:$B,0))=0,"",INDEX('Data Pull'!$A:$BC,MATCH('Table 2 Data'!$E27,'Data Pull'!$C:$C,0),MATCH('Table 2 Data'!AF$4,'Data Pull'!$4:$4,0))),"")</f>
        <v>[-11059] No Good Data For Calculation</v>
      </c>
      <c r="AG27">
        <f>IFERROR(IF(INDEX('Exclusion Vectors'!$D:$D,MATCH('Table 2 Data'!$E27,'Exclusion Vectors'!$B:$B,0))=0,"",INDEX('Data Pull'!$A:$BC,MATCH('Table 2 Data'!$E27,'Data Pull'!$C:$C,0),MATCH('Table 2 Data'!AG$4,'Data Pull'!$4:$4,0))),"")</f>
        <v>11054.358017560417</v>
      </c>
      <c r="AH27">
        <f>IFERROR(IF(INDEX('Exclusion Vectors'!$D:$D,MATCH('Table 2 Data'!$E27,'Exclusion Vectors'!$B:$B,0))=0,"",INDEX('Data Pull'!$A:$BC,MATCH('Table 2 Data'!$E27,'Data Pull'!$C:$C,0),MATCH('Table 2 Data'!AH$4,'Data Pull'!$4:$4,0))),"")</f>
        <v>91.500001907348633</v>
      </c>
      <c r="AI27">
        <f>IFERROR(IF(INDEX('Exclusion Vectors'!$D:$D,MATCH('Table 2 Data'!$E27,'Exclusion Vectors'!$B:$B,0))=0,"",INDEX('Data Pull'!$A:$BC,MATCH('Table 2 Data'!$E27,'Data Pull'!$C:$C,0),MATCH('Table 2 Data'!AI$4,'Data Pull'!$4:$4,0))),"")</f>
        <v>8.5324997901916504</v>
      </c>
      <c r="AJ27">
        <f>IFERROR(IF(INDEX('Exclusion Vectors'!$D:$D,MATCH('Table 2 Data'!$E27,'Exclusion Vectors'!$B:$B,0))=0,"",INDEX('Data Pull'!$A:$BC,MATCH('Table 2 Data'!$E27,'Data Pull'!$C:$C,0),MATCH('Table 2 Data'!AJ$4,'Data Pull'!$4:$4,0))),"")</f>
        <v>347.72499847412109</v>
      </c>
      <c r="AK27" t="str">
        <f>IFERROR(IF(INDEX('Exclusion Vectors'!$D:$D,MATCH('Table 2 Data'!$E27,'Exclusion Vectors'!$B:$B,0))=0,"",INDEX('Data Pull'!$A:$BC,MATCH('Table 2 Data'!$E27,'Data Pull'!$C:$C,0),MATCH('Table 2 Data'!AK$4,'Data Pull'!$4:$4,0))),"")</f>
        <v>[-11059] No Good Data For Calculation</v>
      </c>
      <c r="AL27">
        <f>IFERROR(IF(INDEX('Exclusion Vectors'!$D:$D,MATCH('Table 2 Data'!$E27,'Exclusion Vectors'!$B:$B,0))=0,"",INDEX('Data Pull'!$A:$BC,MATCH('Table 2 Data'!$E27,'Data Pull'!$C:$C,0),MATCH('Table 2 Data'!AL$4,'Data Pull'!$4:$4,0))),"")</f>
        <v>2</v>
      </c>
      <c r="AM27">
        <f>IFERROR(IF(INDEX('Exclusion Vectors'!$D:$D,MATCH('Table 2 Data'!$E27,'Exclusion Vectors'!$B:$B,0))=0,"",INDEX('Data Pull'!$A:$BC,MATCH('Table 2 Data'!$E27,'Data Pull'!$C:$C,0),MATCH('Table 2 Data'!AM$4,'Data Pull'!$4:$4,0))),"")</f>
        <v>10111.697563506939</v>
      </c>
      <c r="AN27">
        <f>IFERROR(IF(INDEX('Exclusion Vectors'!$D:$D,MATCH('Table 2 Data'!$E27,'Exclusion Vectors'!$B:$B,0))=0,"",INDEX('Data Pull'!$A:$BC,MATCH('Table 2 Data'!$E27,'Data Pull'!$C:$C,0),MATCH('Table 2 Data'!AN$4,'Data Pull'!$4:$4,0))),"")</f>
        <v>77.51657930601931</v>
      </c>
      <c r="AO27">
        <f>IFERROR(IF(INDEX('Exclusion Vectors'!$D:$D,MATCH('Table 2 Data'!$E27,'Exclusion Vectors'!$B:$B,0))=0,"",INDEX('Data Pull'!$A:$BC,MATCH('Table 2 Data'!$E27,'Data Pull'!$C:$C,0),MATCH('Table 2 Data'!AO$4,'Data Pull'!$4:$4,0))),"")</f>
        <v>0.85481110482369027</v>
      </c>
      <c r="AP27">
        <f>IFERROR(IF(INDEX('Exclusion Vectors'!$D:$D,MATCH('Table 2 Data'!$E27,'Exclusion Vectors'!$B:$B,0))=0,"",INDEX('Data Pull'!$A:$BC,MATCH('Table 2 Data'!$E27,'Data Pull'!$C:$C,0),MATCH('Table 2 Data'!AP$4,'Data Pull'!$4:$4,0))),"")</f>
        <v>-8.4842675126369123E-3</v>
      </c>
      <c r="AQ27">
        <f>IFERROR(IF(INDEX('Exclusion Vectors'!$D:$D,MATCH('Table 2 Data'!$E27,'Exclusion Vectors'!$B:$B,0))=0,"",INDEX('Data Pull'!$A:$BC,MATCH('Table 2 Data'!$E27,'Data Pull'!$C:$C,0),MATCH('Table 2 Data'!AQ$4,'Data Pull'!$4:$4,0))),"")</f>
        <v>2.6343333900026737E-2</v>
      </c>
      <c r="AR27">
        <f>IFERROR(IF(INDEX('Exclusion Vectors'!$D:$D,MATCH('Table 2 Data'!$E27,'Exclusion Vectors'!$B:$B,0))=0,"",INDEX('Data Pull'!$A:$BC,MATCH('Table 2 Data'!$E27,'Data Pull'!$C:$C,0),MATCH('Table 2 Data'!AR$4,'Data Pull'!$4:$4,0))),"")</f>
        <v>5.0068641959824047</v>
      </c>
      <c r="AS27">
        <f>IFERROR(IF(INDEX('Exclusion Vectors'!$D:$D,MATCH('Table 2 Data'!$E27,'Exclusion Vectors'!$B:$B,0))=0,"",INDEX('Data Pull'!$A:$BC,MATCH('Table 2 Data'!$E27,'Data Pull'!$C:$C,0),MATCH('Table 2 Data'!AS$4,'Data Pull'!$4:$4,0))),"")</f>
        <v>9.6907928289309382</v>
      </c>
      <c r="AT27">
        <f>IFERROR(IF(INDEX('Exclusion Vectors'!$D:$D,MATCH('Table 2 Data'!$E27,'Exclusion Vectors'!$B:$B,0))=0,"",INDEX('Data Pull'!$A:$BC,MATCH('Table 2 Data'!$E27,'Data Pull'!$C:$C,0),MATCH('Table 2 Data'!AT$4,'Data Pull'!$4:$4,0))),"")</f>
        <v>31240.155905630367</v>
      </c>
      <c r="AU27">
        <f>IFERROR(IF(INDEX('Exclusion Vectors'!$D:$D,MATCH('Table 2 Data'!$E27,'Exclusion Vectors'!$B:$B,0))=0,"",INDEX('Data Pull'!$A:$BE,MATCH('Table 2 Data'!$E27,'Data Pull'!$C:$C,0),MATCH('Table 2 Data'!AU$4,'Data Pull'!$4:$4,0))),"")</f>
        <v>7395.7027511648766</v>
      </c>
      <c r="AV27">
        <f>IFERROR(IF(INDEX('Exclusion Vectors'!$D:$D,MATCH('Table 2 Data'!$E27,'Exclusion Vectors'!$B:$B,0))=0,"",INDEX('Data Pull'!$A:$BE,MATCH('Table 2 Data'!$E27,'Data Pull'!$C:$C,0),MATCH('Table 2 Data'!AV$4,'Data Pull'!$4:$4,0))),"")</f>
        <v>7.6499998569488525E-2</v>
      </c>
    </row>
    <row r="28" spans="1:48" x14ac:dyDescent="0.3">
      <c r="A28" s="161"/>
      <c r="B28" s="59" t="s">
        <v>121</v>
      </c>
      <c r="C28" s="92"/>
      <c r="D28" s="18"/>
      <c r="E28" s="34">
        <f t="shared" si="0"/>
        <v>43852</v>
      </c>
      <c r="F28" t="str">
        <f>IFERROR(IF(INDEX('Exclusion Vectors'!$D:$D,MATCH('Table 2 Data'!$E28,'Exclusion Vectors'!$B:$B,0))=0,"",INDEX('Data Pull'!$A:$BC,MATCH('Table 2 Data'!$E28,'Data Pull'!$C:$C,0),MATCH('Table 2 Data'!F$4,'Data Pull'!$4:$4,0))),"")</f>
        <v/>
      </c>
      <c r="G28" t="str">
        <f>IFERROR(IF(INDEX('Exclusion Vectors'!$D:$D,MATCH('Table 2 Data'!$E28,'Exclusion Vectors'!$B:$B,0))=0,"",INDEX('Data Pull'!$A:$BC,MATCH('Table 2 Data'!$E28,'Data Pull'!$C:$C,0),MATCH('Table 2 Data'!G$4,'Data Pull'!$4:$4,0))),"")</f>
        <v/>
      </c>
      <c r="H28" t="str">
        <f>IFERROR(IF(INDEX('Exclusion Vectors'!$D:$D,MATCH('Table 2 Data'!$E28,'Exclusion Vectors'!$B:$B,0))=0,"",INDEX('Data Pull'!$A:$BC,MATCH('Table 2 Data'!$E28,'Data Pull'!$C:$C,0),MATCH('Table 2 Data'!H$4,'Data Pull'!$4:$4,0))),"")</f>
        <v/>
      </c>
      <c r="I28" t="str">
        <f>IFERROR(IF(INDEX('Exclusion Vectors'!$D:$D,MATCH('Table 2 Data'!$E28,'Exclusion Vectors'!$B:$B,0))=0,"",INDEX('Data Pull'!$A:$BC,MATCH('Table 2 Data'!$E28,'Data Pull'!$C:$C,0),MATCH('Table 2 Data'!I$4,'Data Pull'!$4:$4,0))),"")</f>
        <v/>
      </c>
      <c r="J28" t="str">
        <f>IFERROR(IF(INDEX('Exclusion Vectors'!$D:$D,MATCH('Table 2 Data'!$E28,'Exclusion Vectors'!$B:$B,0))=0,"",INDEX('Data Pull'!$A:$BC,MATCH('Table 2 Data'!$E28,'Data Pull'!$C:$C,0),MATCH('Table 2 Data'!J$4,'Data Pull'!$4:$4,0))),"")</f>
        <v/>
      </c>
      <c r="K28" t="str">
        <f>IFERROR(IF(INDEX('Exclusion Vectors'!$D:$D,MATCH('Table 2 Data'!$E28,'Exclusion Vectors'!$B:$B,0))=0,"",INDEX('Data Pull'!$A:$BC,MATCH('Table 2 Data'!$E28,'Data Pull'!$C:$C,0),MATCH('Table 2 Data'!K$4,'Data Pull'!$4:$4,0))),"")</f>
        <v/>
      </c>
      <c r="L28" t="str">
        <f>IFERROR(IF(INDEX('Exclusion Vectors'!$D:$D,MATCH('Table 2 Data'!$E28,'Exclusion Vectors'!$B:$B,0))=0,"",INDEX('Data Pull'!$A:$BC,MATCH('Table 2 Data'!$E28,'Data Pull'!$C:$C,0),MATCH('Table 2 Data'!L$4,'Data Pull'!$4:$4,0))),"")</f>
        <v/>
      </c>
      <c r="M28" t="str">
        <f>IFERROR(IF(INDEX('Exclusion Vectors'!$D:$D,MATCH('Table 2 Data'!$E28,'Exclusion Vectors'!$B:$B,0))=0,"",INDEX('Data Pull'!$A:$BC,MATCH('Table 2 Data'!$E28,'Data Pull'!$C:$C,0),MATCH('Table 2 Data'!M$4,'Data Pull'!$4:$4,0))),"")</f>
        <v/>
      </c>
      <c r="N28" t="str">
        <f>IFERROR(IF(INDEX('Exclusion Vectors'!$D:$D,MATCH('Table 2 Data'!$E28,'Exclusion Vectors'!$B:$B,0))=0,"",INDEX('Data Pull'!$A:$BC,MATCH('Table 2 Data'!$E28,'Data Pull'!$C:$C,0),MATCH('Table 2 Data'!N$4,'Data Pull'!$4:$4,0))),"")</f>
        <v/>
      </c>
      <c r="O28" t="str">
        <f>IFERROR(IF(INDEX('Exclusion Vectors'!$D:$D,MATCH('Table 2 Data'!$E28,'Exclusion Vectors'!$B:$B,0))=0,"",INDEX('Data Pull'!$A:$BC,MATCH('Table 2 Data'!$E28,'Data Pull'!$C:$C,0),MATCH('Table 2 Data'!O$4,'Data Pull'!$4:$4,0))),"")</f>
        <v/>
      </c>
      <c r="P28" t="str">
        <f>IFERROR(IF(INDEX('Exclusion Vectors'!$D:$D,MATCH('Table 2 Data'!$E28,'Exclusion Vectors'!$B:$B,0))=0,"",INDEX('Data Pull'!$A:$BC,MATCH('Table 2 Data'!$E28,'Data Pull'!$C:$C,0),MATCH('Table 2 Data'!P$4,'Data Pull'!$4:$4,0))),"")</f>
        <v/>
      </c>
      <c r="Q28" t="str">
        <f>IFERROR(IF(INDEX('Exclusion Vectors'!$D:$D,MATCH('Table 2 Data'!$E28,'Exclusion Vectors'!$B:$B,0))=0,"",INDEX('Data Pull'!$A:$BC,MATCH('Table 2 Data'!$E28,'Data Pull'!$C:$C,0),MATCH('Table 2 Data'!Q$4,'Data Pull'!$4:$4,0))),"")</f>
        <v/>
      </c>
      <c r="R28" t="str">
        <f>IFERROR(IF(INDEX('Exclusion Vectors'!$D:$D,MATCH('Table 2 Data'!$E28,'Exclusion Vectors'!$B:$B,0))=0,"",INDEX('Data Pull'!$A:$BC,MATCH('Table 2 Data'!$E28,'Data Pull'!$C:$C,0),MATCH('Table 2 Data'!R$4,'Data Pull'!$4:$4,0))),"")</f>
        <v/>
      </c>
      <c r="S28" t="str">
        <f>IFERROR(IF(INDEX('Exclusion Vectors'!$D:$D,MATCH('Table 2 Data'!$E28,'Exclusion Vectors'!$B:$B,0))=0,"",INDEX('Data Pull'!$A:$BC,MATCH('Table 2 Data'!$E28,'Data Pull'!$C:$C,0),MATCH('Table 2 Data'!S$4,'Data Pull'!$4:$4,0))),"")</f>
        <v/>
      </c>
      <c r="T28" t="str">
        <f>IFERROR(IF(INDEX('Exclusion Vectors'!$D:$D,MATCH('Table 2 Data'!$E28,'Exclusion Vectors'!$B:$B,0))=0,"",INDEX('Data Pull'!$A:$BC,MATCH('Table 2 Data'!$E28,'Data Pull'!$C:$C,0),MATCH('Table 2 Data'!T$4,'Data Pull'!$4:$4,0))),"")</f>
        <v/>
      </c>
      <c r="U28" t="str">
        <f>IFERROR(IF(INDEX('Exclusion Vectors'!$D:$D,MATCH('Table 2 Data'!$E28,'Exclusion Vectors'!$B:$B,0))=0,"",INDEX('Data Pull'!$A:$BC,MATCH('Table 2 Data'!$E28,'Data Pull'!$C:$C,0),MATCH('Table 2 Data'!U$4,'Data Pull'!$4:$4,0))),"")</f>
        <v/>
      </c>
      <c r="V28" t="str">
        <f>IFERROR(IF(INDEX('Exclusion Vectors'!$D:$D,MATCH('Table 2 Data'!$E28,'Exclusion Vectors'!$B:$B,0))=0,"",INDEX('Data Pull'!$A:$BC,MATCH('Table 2 Data'!$E28,'Data Pull'!$C:$C,0),MATCH('Table 2 Data'!V$4,'Data Pull'!$4:$4,0))),"")</f>
        <v/>
      </c>
      <c r="W28" t="str">
        <f>IFERROR(IF(INDEX('Exclusion Vectors'!$D:$D,MATCH('Table 2 Data'!$E28,'Exclusion Vectors'!$B:$B,0))=0,"",INDEX('Data Pull'!$A:$BC,MATCH('Table 2 Data'!$E28,'Data Pull'!$C:$C,0),MATCH('Table 2 Data'!W$4,'Data Pull'!$4:$4,0))),"")</f>
        <v/>
      </c>
      <c r="X28" t="str">
        <f>IFERROR(IF(INDEX('Exclusion Vectors'!$D:$D,MATCH('Table 2 Data'!$E28,'Exclusion Vectors'!$B:$B,0))=0,"",INDEX('Data Pull'!$A:$BC,MATCH('Table 2 Data'!$E28,'Data Pull'!$C:$C,0),MATCH('Table 2 Data'!X$4,'Data Pull'!$4:$4,0))),"")</f>
        <v/>
      </c>
      <c r="Y28" t="str">
        <f>IFERROR(IF(INDEX('Exclusion Vectors'!$D:$D,MATCH('Table 2 Data'!$E28,'Exclusion Vectors'!$B:$B,0))=0,"",INDEX('Data Pull'!$A:$BC,MATCH('Table 2 Data'!$E28,'Data Pull'!$C:$C,0),MATCH('Table 2 Data'!Y$4,'Data Pull'!$4:$4,0))),"")</f>
        <v/>
      </c>
      <c r="Z28" t="str">
        <f>IFERROR(IF(INDEX('Exclusion Vectors'!$D:$D,MATCH('Table 2 Data'!$E28,'Exclusion Vectors'!$B:$B,0))=0,"",INDEX('Data Pull'!$A:$BC,MATCH('Table 2 Data'!$E28,'Data Pull'!$C:$C,0),MATCH('Table 2 Data'!Z$4,'Data Pull'!$4:$4,0))),"")</f>
        <v/>
      </c>
      <c r="AA28" t="str">
        <f>IFERROR(IF(INDEX('Exclusion Vectors'!$D:$D,MATCH('Table 2 Data'!$E28,'Exclusion Vectors'!$B:$B,0))=0,"",INDEX('Data Pull'!$A:$BC,MATCH('Table 2 Data'!$E28,'Data Pull'!$C:$C,0),MATCH('Table 2 Data'!AA$4,'Data Pull'!$4:$4,0))),"")</f>
        <v/>
      </c>
      <c r="AB28" t="str">
        <f>IFERROR(IF(INDEX('Exclusion Vectors'!$D:$D,MATCH('Table 2 Data'!$E28,'Exclusion Vectors'!$B:$B,0))=0,"",INDEX('Data Pull'!$A:$BC,MATCH('Table 2 Data'!$E28,'Data Pull'!$C:$C,0),MATCH('Table 2 Data'!AB$4,'Data Pull'!$4:$4,0))),"")</f>
        <v/>
      </c>
      <c r="AC28" t="str">
        <f>IFERROR(IF(INDEX('Exclusion Vectors'!$D:$D,MATCH('Table 2 Data'!$E28,'Exclusion Vectors'!$B:$B,0))=0,"",INDEX('Data Pull'!$A:$BC,MATCH('Table 2 Data'!$E28,'Data Pull'!$C:$C,0),MATCH('Table 2 Data'!AC$4,'Data Pull'!$4:$4,0))),"")</f>
        <v/>
      </c>
      <c r="AD28" t="str">
        <f>IFERROR(IF(INDEX('Exclusion Vectors'!$D:$D,MATCH('Table 2 Data'!$E28,'Exclusion Vectors'!$B:$B,0))=0,"",INDEX('Data Pull'!$A:$BC,MATCH('Table 2 Data'!$E28,'Data Pull'!$C:$C,0),MATCH('Table 2 Data'!AD$4,'Data Pull'!$4:$4,0))),"")</f>
        <v/>
      </c>
      <c r="AE28" t="str">
        <f>IFERROR(IF(INDEX('Exclusion Vectors'!$D:$D,MATCH('Table 2 Data'!$E28,'Exclusion Vectors'!$B:$B,0))=0,"",INDEX('Data Pull'!$A:$BC,MATCH('Table 2 Data'!$E28,'Data Pull'!$C:$C,0),MATCH('Table 2 Data'!AE$4,'Data Pull'!$4:$4,0))),"")</f>
        <v/>
      </c>
      <c r="AF28" t="str">
        <f>IFERROR(IF(INDEX('Exclusion Vectors'!$D:$D,MATCH('Table 2 Data'!$E28,'Exclusion Vectors'!$B:$B,0))=0,"",INDEX('Data Pull'!$A:$BC,MATCH('Table 2 Data'!$E28,'Data Pull'!$C:$C,0),MATCH('Table 2 Data'!AF$4,'Data Pull'!$4:$4,0))),"")</f>
        <v/>
      </c>
      <c r="AG28" t="str">
        <f>IFERROR(IF(INDEX('Exclusion Vectors'!$D:$D,MATCH('Table 2 Data'!$E28,'Exclusion Vectors'!$B:$B,0))=0,"",INDEX('Data Pull'!$A:$BC,MATCH('Table 2 Data'!$E28,'Data Pull'!$C:$C,0),MATCH('Table 2 Data'!AG$4,'Data Pull'!$4:$4,0))),"")</f>
        <v/>
      </c>
      <c r="AH28" t="str">
        <f>IFERROR(IF(INDEX('Exclusion Vectors'!$D:$D,MATCH('Table 2 Data'!$E28,'Exclusion Vectors'!$B:$B,0))=0,"",INDEX('Data Pull'!$A:$BC,MATCH('Table 2 Data'!$E28,'Data Pull'!$C:$C,0),MATCH('Table 2 Data'!AH$4,'Data Pull'!$4:$4,0))),"")</f>
        <v/>
      </c>
      <c r="AI28" t="str">
        <f>IFERROR(IF(INDEX('Exclusion Vectors'!$D:$D,MATCH('Table 2 Data'!$E28,'Exclusion Vectors'!$B:$B,0))=0,"",INDEX('Data Pull'!$A:$BC,MATCH('Table 2 Data'!$E28,'Data Pull'!$C:$C,0),MATCH('Table 2 Data'!AI$4,'Data Pull'!$4:$4,0))),"")</f>
        <v/>
      </c>
      <c r="AJ28" t="str">
        <f>IFERROR(IF(INDEX('Exclusion Vectors'!$D:$D,MATCH('Table 2 Data'!$E28,'Exclusion Vectors'!$B:$B,0))=0,"",INDEX('Data Pull'!$A:$BC,MATCH('Table 2 Data'!$E28,'Data Pull'!$C:$C,0),MATCH('Table 2 Data'!AJ$4,'Data Pull'!$4:$4,0))),"")</f>
        <v/>
      </c>
      <c r="AK28" t="str">
        <f>IFERROR(IF(INDEX('Exclusion Vectors'!$D:$D,MATCH('Table 2 Data'!$E28,'Exclusion Vectors'!$B:$B,0))=0,"",INDEX('Data Pull'!$A:$BC,MATCH('Table 2 Data'!$E28,'Data Pull'!$C:$C,0),MATCH('Table 2 Data'!AK$4,'Data Pull'!$4:$4,0))),"")</f>
        <v/>
      </c>
      <c r="AL28" t="str">
        <f>IFERROR(IF(INDEX('Exclusion Vectors'!$D:$D,MATCH('Table 2 Data'!$E28,'Exclusion Vectors'!$B:$B,0))=0,"",INDEX('Data Pull'!$A:$BC,MATCH('Table 2 Data'!$E28,'Data Pull'!$C:$C,0),MATCH('Table 2 Data'!AL$4,'Data Pull'!$4:$4,0))),"")</f>
        <v/>
      </c>
      <c r="AM28" t="str">
        <f>IFERROR(IF(INDEX('Exclusion Vectors'!$D:$D,MATCH('Table 2 Data'!$E28,'Exclusion Vectors'!$B:$B,0))=0,"",INDEX('Data Pull'!$A:$BC,MATCH('Table 2 Data'!$E28,'Data Pull'!$C:$C,0),MATCH('Table 2 Data'!AM$4,'Data Pull'!$4:$4,0))),"")</f>
        <v/>
      </c>
      <c r="AN28" t="str">
        <f>IFERROR(IF(INDEX('Exclusion Vectors'!$D:$D,MATCH('Table 2 Data'!$E28,'Exclusion Vectors'!$B:$B,0))=0,"",INDEX('Data Pull'!$A:$BC,MATCH('Table 2 Data'!$E28,'Data Pull'!$C:$C,0),MATCH('Table 2 Data'!AN$4,'Data Pull'!$4:$4,0))),"")</f>
        <v/>
      </c>
      <c r="AO28" t="str">
        <f>IFERROR(IF(INDEX('Exclusion Vectors'!$D:$D,MATCH('Table 2 Data'!$E28,'Exclusion Vectors'!$B:$B,0))=0,"",INDEX('Data Pull'!$A:$BC,MATCH('Table 2 Data'!$E28,'Data Pull'!$C:$C,0),MATCH('Table 2 Data'!AO$4,'Data Pull'!$4:$4,0))),"")</f>
        <v/>
      </c>
      <c r="AP28" t="str">
        <f>IFERROR(IF(INDEX('Exclusion Vectors'!$D:$D,MATCH('Table 2 Data'!$E28,'Exclusion Vectors'!$B:$B,0))=0,"",INDEX('Data Pull'!$A:$BC,MATCH('Table 2 Data'!$E28,'Data Pull'!$C:$C,0),MATCH('Table 2 Data'!AP$4,'Data Pull'!$4:$4,0))),"")</f>
        <v/>
      </c>
      <c r="AQ28" t="str">
        <f>IFERROR(IF(INDEX('Exclusion Vectors'!$D:$D,MATCH('Table 2 Data'!$E28,'Exclusion Vectors'!$B:$B,0))=0,"",INDEX('Data Pull'!$A:$BC,MATCH('Table 2 Data'!$E28,'Data Pull'!$C:$C,0),MATCH('Table 2 Data'!AQ$4,'Data Pull'!$4:$4,0))),"")</f>
        <v/>
      </c>
      <c r="AR28" t="str">
        <f>IFERROR(IF(INDEX('Exclusion Vectors'!$D:$D,MATCH('Table 2 Data'!$E28,'Exclusion Vectors'!$B:$B,0))=0,"",INDEX('Data Pull'!$A:$BC,MATCH('Table 2 Data'!$E28,'Data Pull'!$C:$C,0),MATCH('Table 2 Data'!AR$4,'Data Pull'!$4:$4,0))),"")</f>
        <v/>
      </c>
      <c r="AS28" t="str">
        <f>IFERROR(IF(INDEX('Exclusion Vectors'!$D:$D,MATCH('Table 2 Data'!$E28,'Exclusion Vectors'!$B:$B,0))=0,"",INDEX('Data Pull'!$A:$BC,MATCH('Table 2 Data'!$E28,'Data Pull'!$C:$C,0),MATCH('Table 2 Data'!AS$4,'Data Pull'!$4:$4,0))),"")</f>
        <v/>
      </c>
      <c r="AT28" t="str">
        <f>IFERROR(IF(INDEX('Exclusion Vectors'!$D:$D,MATCH('Table 2 Data'!$E28,'Exclusion Vectors'!$B:$B,0))=0,"",INDEX('Data Pull'!$A:$BC,MATCH('Table 2 Data'!$E28,'Data Pull'!$C:$C,0),MATCH('Table 2 Data'!AT$4,'Data Pull'!$4:$4,0))),"")</f>
        <v/>
      </c>
      <c r="AU28" t="str">
        <f>IFERROR(IF(INDEX('Exclusion Vectors'!$D:$D,MATCH('Table 2 Data'!$E28,'Exclusion Vectors'!$B:$B,0))=0,"",INDEX('Data Pull'!$A:$BE,MATCH('Table 2 Data'!$E28,'Data Pull'!$C:$C,0),MATCH('Table 2 Data'!AU$4,'Data Pull'!$4:$4,0))),"")</f>
        <v/>
      </c>
      <c r="AV28" t="str">
        <f>IFERROR(IF(INDEX('Exclusion Vectors'!$D:$D,MATCH('Table 2 Data'!$E28,'Exclusion Vectors'!$B:$B,0))=0,"",INDEX('Data Pull'!$A:$BE,MATCH('Table 2 Data'!$E28,'Data Pull'!$C:$C,0),MATCH('Table 2 Data'!AV$4,'Data Pull'!$4:$4,0))),"")</f>
        <v/>
      </c>
    </row>
    <row r="29" spans="1:48" x14ac:dyDescent="0.3">
      <c r="A29" s="161"/>
      <c r="B29" s="59" t="s">
        <v>122</v>
      </c>
      <c r="C29" s="93" t="s">
        <v>123</v>
      </c>
      <c r="D29" s="93"/>
      <c r="E29" s="34">
        <f t="shared" si="0"/>
        <v>43853</v>
      </c>
      <c r="F29" t="str">
        <f>IFERROR(IF(INDEX('Exclusion Vectors'!$D:$D,MATCH('Table 2 Data'!$E29,'Exclusion Vectors'!$B:$B,0))=0,"",INDEX('Data Pull'!$A:$BC,MATCH('Table 2 Data'!$E29,'Data Pull'!$C:$C,0),MATCH('Table 2 Data'!F$4,'Data Pull'!$4:$4,0))),"")</f>
        <v/>
      </c>
      <c r="G29" t="str">
        <f>IFERROR(IF(INDEX('Exclusion Vectors'!$D:$D,MATCH('Table 2 Data'!$E29,'Exclusion Vectors'!$B:$B,0))=0,"",INDEX('Data Pull'!$A:$BC,MATCH('Table 2 Data'!$E29,'Data Pull'!$C:$C,0),MATCH('Table 2 Data'!G$4,'Data Pull'!$4:$4,0))),"")</f>
        <v/>
      </c>
      <c r="H29" t="str">
        <f>IFERROR(IF(INDEX('Exclusion Vectors'!$D:$D,MATCH('Table 2 Data'!$E29,'Exclusion Vectors'!$B:$B,0))=0,"",INDEX('Data Pull'!$A:$BC,MATCH('Table 2 Data'!$E29,'Data Pull'!$C:$C,0),MATCH('Table 2 Data'!H$4,'Data Pull'!$4:$4,0))),"")</f>
        <v/>
      </c>
      <c r="I29" t="str">
        <f>IFERROR(IF(INDEX('Exclusion Vectors'!$D:$D,MATCH('Table 2 Data'!$E29,'Exclusion Vectors'!$B:$B,0))=0,"",INDEX('Data Pull'!$A:$BC,MATCH('Table 2 Data'!$E29,'Data Pull'!$C:$C,0),MATCH('Table 2 Data'!I$4,'Data Pull'!$4:$4,0))),"")</f>
        <v/>
      </c>
      <c r="J29" t="str">
        <f>IFERROR(IF(INDEX('Exclusion Vectors'!$D:$D,MATCH('Table 2 Data'!$E29,'Exclusion Vectors'!$B:$B,0))=0,"",INDEX('Data Pull'!$A:$BC,MATCH('Table 2 Data'!$E29,'Data Pull'!$C:$C,0),MATCH('Table 2 Data'!J$4,'Data Pull'!$4:$4,0))),"")</f>
        <v/>
      </c>
      <c r="K29" t="str">
        <f>IFERROR(IF(INDEX('Exclusion Vectors'!$D:$D,MATCH('Table 2 Data'!$E29,'Exclusion Vectors'!$B:$B,0))=0,"",INDEX('Data Pull'!$A:$BC,MATCH('Table 2 Data'!$E29,'Data Pull'!$C:$C,0),MATCH('Table 2 Data'!K$4,'Data Pull'!$4:$4,0))),"")</f>
        <v/>
      </c>
      <c r="L29" t="str">
        <f>IFERROR(IF(INDEX('Exclusion Vectors'!$D:$D,MATCH('Table 2 Data'!$E29,'Exclusion Vectors'!$B:$B,0))=0,"",INDEX('Data Pull'!$A:$BC,MATCH('Table 2 Data'!$E29,'Data Pull'!$C:$C,0),MATCH('Table 2 Data'!L$4,'Data Pull'!$4:$4,0))),"")</f>
        <v/>
      </c>
      <c r="M29" t="str">
        <f>IFERROR(IF(INDEX('Exclusion Vectors'!$D:$D,MATCH('Table 2 Data'!$E29,'Exclusion Vectors'!$B:$B,0))=0,"",INDEX('Data Pull'!$A:$BC,MATCH('Table 2 Data'!$E29,'Data Pull'!$C:$C,0),MATCH('Table 2 Data'!M$4,'Data Pull'!$4:$4,0))),"")</f>
        <v/>
      </c>
      <c r="N29" t="str">
        <f>IFERROR(IF(INDEX('Exclusion Vectors'!$D:$D,MATCH('Table 2 Data'!$E29,'Exclusion Vectors'!$B:$B,0))=0,"",INDEX('Data Pull'!$A:$BC,MATCH('Table 2 Data'!$E29,'Data Pull'!$C:$C,0),MATCH('Table 2 Data'!N$4,'Data Pull'!$4:$4,0))),"")</f>
        <v/>
      </c>
      <c r="O29" t="str">
        <f>IFERROR(IF(INDEX('Exclusion Vectors'!$D:$D,MATCH('Table 2 Data'!$E29,'Exclusion Vectors'!$B:$B,0))=0,"",INDEX('Data Pull'!$A:$BC,MATCH('Table 2 Data'!$E29,'Data Pull'!$C:$C,0),MATCH('Table 2 Data'!O$4,'Data Pull'!$4:$4,0))),"")</f>
        <v/>
      </c>
      <c r="P29" t="str">
        <f>IFERROR(IF(INDEX('Exclusion Vectors'!$D:$D,MATCH('Table 2 Data'!$E29,'Exclusion Vectors'!$B:$B,0))=0,"",INDEX('Data Pull'!$A:$BC,MATCH('Table 2 Data'!$E29,'Data Pull'!$C:$C,0),MATCH('Table 2 Data'!P$4,'Data Pull'!$4:$4,0))),"")</f>
        <v/>
      </c>
      <c r="Q29" t="str">
        <f>IFERROR(IF(INDEX('Exclusion Vectors'!$D:$D,MATCH('Table 2 Data'!$E29,'Exclusion Vectors'!$B:$B,0))=0,"",INDEX('Data Pull'!$A:$BC,MATCH('Table 2 Data'!$E29,'Data Pull'!$C:$C,0),MATCH('Table 2 Data'!Q$4,'Data Pull'!$4:$4,0))),"")</f>
        <v/>
      </c>
      <c r="R29" t="str">
        <f>IFERROR(IF(INDEX('Exclusion Vectors'!$D:$D,MATCH('Table 2 Data'!$E29,'Exclusion Vectors'!$B:$B,0))=0,"",INDEX('Data Pull'!$A:$BC,MATCH('Table 2 Data'!$E29,'Data Pull'!$C:$C,0),MATCH('Table 2 Data'!R$4,'Data Pull'!$4:$4,0))),"")</f>
        <v/>
      </c>
      <c r="S29" t="str">
        <f>IFERROR(IF(INDEX('Exclusion Vectors'!$D:$D,MATCH('Table 2 Data'!$E29,'Exclusion Vectors'!$B:$B,0))=0,"",INDEX('Data Pull'!$A:$BC,MATCH('Table 2 Data'!$E29,'Data Pull'!$C:$C,0),MATCH('Table 2 Data'!S$4,'Data Pull'!$4:$4,0))),"")</f>
        <v/>
      </c>
      <c r="T29" t="str">
        <f>IFERROR(IF(INDEX('Exclusion Vectors'!$D:$D,MATCH('Table 2 Data'!$E29,'Exclusion Vectors'!$B:$B,0))=0,"",INDEX('Data Pull'!$A:$BC,MATCH('Table 2 Data'!$E29,'Data Pull'!$C:$C,0),MATCH('Table 2 Data'!T$4,'Data Pull'!$4:$4,0))),"")</f>
        <v/>
      </c>
      <c r="U29" t="str">
        <f>IFERROR(IF(INDEX('Exclusion Vectors'!$D:$D,MATCH('Table 2 Data'!$E29,'Exclusion Vectors'!$B:$B,0))=0,"",INDEX('Data Pull'!$A:$BC,MATCH('Table 2 Data'!$E29,'Data Pull'!$C:$C,0),MATCH('Table 2 Data'!U$4,'Data Pull'!$4:$4,0))),"")</f>
        <v/>
      </c>
      <c r="V29" t="str">
        <f>IFERROR(IF(INDEX('Exclusion Vectors'!$D:$D,MATCH('Table 2 Data'!$E29,'Exclusion Vectors'!$B:$B,0))=0,"",INDEX('Data Pull'!$A:$BC,MATCH('Table 2 Data'!$E29,'Data Pull'!$C:$C,0),MATCH('Table 2 Data'!V$4,'Data Pull'!$4:$4,0))),"")</f>
        <v/>
      </c>
      <c r="W29" t="str">
        <f>IFERROR(IF(INDEX('Exclusion Vectors'!$D:$D,MATCH('Table 2 Data'!$E29,'Exclusion Vectors'!$B:$B,0))=0,"",INDEX('Data Pull'!$A:$BC,MATCH('Table 2 Data'!$E29,'Data Pull'!$C:$C,0),MATCH('Table 2 Data'!W$4,'Data Pull'!$4:$4,0))),"")</f>
        <v/>
      </c>
      <c r="X29" t="str">
        <f>IFERROR(IF(INDEX('Exclusion Vectors'!$D:$D,MATCH('Table 2 Data'!$E29,'Exclusion Vectors'!$B:$B,0))=0,"",INDEX('Data Pull'!$A:$BC,MATCH('Table 2 Data'!$E29,'Data Pull'!$C:$C,0),MATCH('Table 2 Data'!X$4,'Data Pull'!$4:$4,0))),"")</f>
        <v/>
      </c>
      <c r="Y29" t="str">
        <f>IFERROR(IF(INDEX('Exclusion Vectors'!$D:$D,MATCH('Table 2 Data'!$E29,'Exclusion Vectors'!$B:$B,0))=0,"",INDEX('Data Pull'!$A:$BC,MATCH('Table 2 Data'!$E29,'Data Pull'!$C:$C,0),MATCH('Table 2 Data'!Y$4,'Data Pull'!$4:$4,0))),"")</f>
        <v/>
      </c>
      <c r="Z29" t="str">
        <f>IFERROR(IF(INDEX('Exclusion Vectors'!$D:$D,MATCH('Table 2 Data'!$E29,'Exclusion Vectors'!$B:$B,0))=0,"",INDEX('Data Pull'!$A:$BC,MATCH('Table 2 Data'!$E29,'Data Pull'!$C:$C,0),MATCH('Table 2 Data'!Z$4,'Data Pull'!$4:$4,0))),"")</f>
        <v/>
      </c>
      <c r="AA29" t="str">
        <f>IFERROR(IF(INDEX('Exclusion Vectors'!$D:$D,MATCH('Table 2 Data'!$E29,'Exclusion Vectors'!$B:$B,0))=0,"",INDEX('Data Pull'!$A:$BC,MATCH('Table 2 Data'!$E29,'Data Pull'!$C:$C,0),MATCH('Table 2 Data'!AA$4,'Data Pull'!$4:$4,0))),"")</f>
        <v/>
      </c>
      <c r="AB29" t="str">
        <f>IFERROR(IF(INDEX('Exclusion Vectors'!$D:$D,MATCH('Table 2 Data'!$E29,'Exclusion Vectors'!$B:$B,0))=0,"",INDEX('Data Pull'!$A:$BC,MATCH('Table 2 Data'!$E29,'Data Pull'!$C:$C,0),MATCH('Table 2 Data'!AB$4,'Data Pull'!$4:$4,0))),"")</f>
        <v/>
      </c>
      <c r="AC29" t="str">
        <f>IFERROR(IF(INDEX('Exclusion Vectors'!$D:$D,MATCH('Table 2 Data'!$E29,'Exclusion Vectors'!$B:$B,0))=0,"",INDEX('Data Pull'!$A:$BC,MATCH('Table 2 Data'!$E29,'Data Pull'!$C:$C,0),MATCH('Table 2 Data'!AC$4,'Data Pull'!$4:$4,0))),"")</f>
        <v/>
      </c>
      <c r="AD29" t="str">
        <f>IFERROR(IF(INDEX('Exclusion Vectors'!$D:$D,MATCH('Table 2 Data'!$E29,'Exclusion Vectors'!$B:$B,0))=0,"",INDEX('Data Pull'!$A:$BC,MATCH('Table 2 Data'!$E29,'Data Pull'!$C:$C,0),MATCH('Table 2 Data'!AD$4,'Data Pull'!$4:$4,0))),"")</f>
        <v/>
      </c>
      <c r="AE29" t="str">
        <f>IFERROR(IF(INDEX('Exclusion Vectors'!$D:$D,MATCH('Table 2 Data'!$E29,'Exclusion Vectors'!$B:$B,0))=0,"",INDEX('Data Pull'!$A:$BC,MATCH('Table 2 Data'!$E29,'Data Pull'!$C:$C,0),MATCH('Table 2 Data'!AE$4,'Data Pull'!$4:$4,0))),"")</f>
        <v/>
      </c>
      <c r="AF29" t="str">
        <f>IFERROR(IF(INDEX('Exclusion Vectors'!$D:$D,MATCH('Table 2 Data'!$E29,'Exclusion Vectors'!$B:$B,0))=0,"",INDEX('Data Pull'!$A:$BC,MATCH('Table 2 Data'!$E29,'Data Pull'!$C:$C,0),MATCH('Table 2 Data'!AF$4,'Data Pull'!$4:$4,0))),"")</f>
        <v/>
      </c>
      <c r="AG29" t="str">
        <f>IFERROR(IF(INDEX('Exclusion Vectors'!$D:$D,MATCH('Table 2 Data'!$E29,'Exclusion Vectors'!$B:$B,0))=0,"",INDEX('Data Pull'!$A:$BC,MATCH('Table 2 Data'!$E29,'Data Pull'!$C:$C,0),MATCH('Table 2 Data'!AG$4,'Data Pull'!$4:$4,0))),"")</f>
        <v/>
      </c>
      <c r="AH29" t="str">
        <f>IFERROR(IF(INDEX('Exclusion Vectors'!$D:$D,MATCH('Table 2 Data'!$E29,'Exclusion Vectors'!$B:$B,0))=0,"",INDEX('Data Pull'!$A:$BC,MATCH('Table 2 Data'!$E29,'Data Pull'!$C:$C,0),MATCH('Table 2 Data'!AH$4,'Data Pull'!$4:$4,0))),"")</f>
        <v/>
      </c>
      <c r="AI29" t="str">
        <f>IFERROR(IF(INDEX('Exclusion Vectors'!$D:$D,MATCH('Table 2 Data'!$E29,'Exclusion Vectors'!$B:$B,0))=0,"",INDEX('Data Pull'!$A:$BC,MATCH('Table 2 Data'!$E29,'Data Pull'!$C:$C,0),MATCH('Table 2 Data'!AI$4,'Data Pull'!$4:$4,0))),"")</f>
        <v/>
      </c>
      <c r="AJ29" t="str">
        <f>IFERROR(IF(INDEX('Exclusion Vectors'!$D:$D,MATCH('Table 2 Data'!$E29,'Exclusion Vectors'!$B:$B,0))=0,"",INDEX('Data Pull'!$A:$BC,MATCH('Table 2 Data'!$E29,'Data Pull'!$C:$C,0),MATCH('Table 2 Data'!AJ$4,'Data Pull'!$4:$4,0))),"")</f>
        <v/>
      </c>
      <c r="AK29" t="str">
        <f>IFERROR(IF(INDEX('Exclusion Vectors'!$D:$D,MATCH('Table 2 Data'!$E29,'Exclusion Vectors'!$B:$B,0))=0,"",INDEX('Data Pull'!$A:$BC,MATCH('Table 2 Data'!$E29,'Data Pull'!$C:$C,0),MATCH('Table 2 Data'!AK$4,'Data Pull'!$4:$4,0))),"")</f>
        <v/>
      </c>
      <c r="AL29" t="str">
        <f>IFERROR(IF(INDEX('Exclusion Vectors'!$D:$D,MATCH('Table 2 Data'!$E29,'Exclusion Vectors'!$B:$B,0))=0,"",INDEX('Data Pull'!$A:$BC,MATCH('Table 2 Data'!$E29,'Data Pull'!$C:$C,0),MATCH('Table 2 Data'!AL$4,'Data Pull'!$4:$4,0))),"")</f>
        <v/>
      </c>
      <c r="AM29" t="str">
        <f>IFERROR(IF(INDEX('Exclusion Vectors'!$D:$D,MATCH('Table 2 Data'!$E29,'Exclusion Vectors'!$B:$B,0))=0,"",INDEX('Data Pull'!$A:$BC,MATCH('Table 2 Data'!$E29,'Data Pull'!$C:$C,0),MATCH('Table 2 Data'!AM$4,'Data Pull'!$4:$4,0))),"")</f>
        <v/>
      </c>
      <c r="AN29" t="str">
        <f>IFERROR(IF(INDEX('Exclusion Vectors'!$D:$D,MATCH('Table 2 Data'!$E29,'Exclusion Vectors'!$B:$B,0))=0,"",INDEX('Data Pull'!$A:$BC,MATCH('Table 2 Data'!$E29,'Data Pull'!$C:$C,0),MATCH('Table 2 Data'!AN$4,'Data Pull'!$4:$4,0))),"")</f>
        <v/>
      </c>
      <c r="AO29" t="str">
        <f>IFERROR(IF(INDEX('Exclusion Vectors'!$D:$D,MATCH('Table 2 Data'!$E29,'Exclusion Vectors'!$B:$B,0))=0,"",INDEX('Data Pull'!$A:$BC,MATCH('Table 2 Data'!$E29,'Data Pull'!$C:$C,0),MATCH('Table 2 Data'!AO$4,'Data Pull'!$4:$4,0))),"")</f>
        <v/>
      </c>
      <c r="AP29" t="str">
        <f>IFERROR(IF(INDEX('Exclusion Vectors'!$D:$D,MATCH('Table 2 Data'!$E29,'Exclusion Vectors'!$B:$B,0))=0,"",INDEX('Data Pull'!$A:$BC,MATCH('Table 2 Data'!$E29,'Data Pull'!$C:$C,0),MATCH('Table 2 Data'!AP$4,'Data Pull'!$4:$4,0))),"")</f>
        <v/>
      </c>
      <c r="AQ29" t="str">
        <f>IFERROR(IF(INDEX('Exclusion Vectors'!$D:$D,MATCH('Table 2 Data'!$E29,'Exclusion Vectors'!$B:$B,0))=0,"",INDEX('Data Pull'!$A:$BC,MATCH('Table 2 Data'!$E29,'Data Pull'!$C:$C,0),MATCH('Table 2 Data'!AQ$4,'Data Pull'!$4:$4,0))),"")</f>
        <v/>
      </c>
      <c r="AR29" t="str">
        <f>IFERROR(IF(INDEX('Exclusion Vectors'!$D:$D,MATCH('Table 2 Data'!$E29,'Exclusion Vectors'!$B:$B,0))=0,"",INDEX('Data Pull'!$A:$BC,MATCH('Table 2 Data'!$E29,'Data Pull'!$C:$C,0),MATCH('Table 2 Data'!AR$4,'Data Pull'!$4:$4,0))),"")</f>
        <v/>
      </c>
      <c r="AS29" t="str">
        <f>IFERROR(IF(INDEX('Exclusion Vectors'!$D:$D,MATCH('Table 2 Data'!$E29,'Exclusion Vectors'!$B:$B,0))=0,"",INDEX('Data Pull'!$A:$BC,MATCH('Table 2 Data'!$E29,'Data Pull'!$C:$C,0),MATCH('Table 2 Data'!AS$4,'Data Pull'!$4:$4,0))),"")</f>
        <v/>
      </c>
      <c r="AT29" t="str">
        <f>IFERROR(IF(INDEX('Exclusion Vectors'!$D:$D,MATCH('Table 2 Data'!$E29,'Exclusion Vectors'!$B:$B,0))=0,"",INDEX('Data Pull'!$A:$BC,MATCH('Table 2 Data'!$E29,'Data Pull'!$C:$C,0),MATCH('Table 2 Data'!AT$4,'Data Pull'!$4:$4,0))),"")</f>
        <v/>
      </c>
      <c r="AU29" t="str">
        <f>IFERROR(IF(INDEX('Exclusion Vectors'!$D:$D,MATCH('Table 2 Data'!$E29,'Exclusion Vectors'!$B:$B,0))=0,"",INDEX('Data Pull'!$A:$BE,MATCH('Table 2 Data'!$E29,'Data Pull'!$C:$C,0),MATCH('Table 2 Data'!AU$4,'Data Pull'!$4:$4,0))),"")</f>
        <v/>
      </c>
      <c r="AV29" t="str">
        <f>IFERROR(IF(INDEX('Exclusion Vectors'!$D:$D,MATCH('Table 2 Data'!$E29,'Exclusion Vectors'!$B:$B,0))=0,"",INDEX('Data Pull'!$A:$BE,MATCH('Table 2 Data'!$E29,'Data Pull'!$C:$C,0),MATCH('Table 2 Data'!AV$4,'Data Pull'!$4:$4,0))),"")</f>
        <v/>
      </c>
    </row>
    <row r="30" spans="1:48" x14ac:dyDescent="0.3">
      <c r="A30" s="161"/>
      <c r="B30" s="59" t="s">
        <v>124</v>
      </c>
      <c r="C30" s="93" t="s">
        <v>123</v>
      </c>
      <c r="D30" s="93"/>
      <c r="E30" s="34">
        <f t="shared" si="0"/>
        <v>43854</v>
      </c>
      <c r="F30" t="str">
        <f>IFERROR(IF(INDEX('Exclusion Vectors'!$D:$D,MATCH('Table 2 Data'!$E30,'Exclusion Vectors'!$B:$B,0))=0,"",INDEX('Data Pull'!$A:$BC,MATCH('Table 2 Data'!$E30,'Data Pull'!$C:$C,0),MATCH('Table 2 Data'!F$4,'Data Pull'!$4:$4,0))),"")</f>
        <v/>
      </c>
      <c r="G30" t="str">
        <f>IFERROR(IF(INDEX('Exclusion Vectors'!$D:$D,MATCH('Table 2 Data'!$E30,'Exclusion Vectors'!$B:$B,0))=0,"",INDEX('Data Pull'!$A:$BC,MATCH('Table 2 Data'!$E30,'Data Pull'!$C:$C,0),MATCH('Table 2 Data'!G$4,'Data Pull'!$4:$4,0))),"")</f>
        <v/>
      </c>
      <c r="H30" t="str">
        <f>IFERROR(IF(INDEX('Exclusion Vectors'!$D:$D,MATCH('Table 2 Data'!$E30,'Exclusion Vectors'!$B:$B,0))=0,"",INDEX('Data Pull'!$A:$BC,MATCH('Table 2 Data'!$E30,'Data Pull'!$C:$C,0),MATCH('Table 2 Data'!H$4,'Data Pull'!$4:$4,0))),"")</f>
        <v/>
      </c>
      <c r="I30" t="str">
        <f>IFERROR(IF(INDEX('Exclusion Vectors'!$D:$D,MATCH('Table 2 Data'!$E30,'Exclusion Vectors'!$B:$B,0))=0,"",INDEX('Data Pull'!$A:$BC,MATCH('Table 2 Data'!$E30,'Data Pull'!$C:$C,0),MATCH('Table 2 Data'!I$4,'Data Pull'!$4:$4,0))),"")</f>
        <v/>
      </c>
      <c r="J30" t="str">
        <f>IFERROR(IF(INDEX('Exclusion Vectors'!$D:$D,MATCH('Table 2 Data'!$E30,'Exclusion Vectors'!$B:$B,0))=0,"",INDEX('Data Pull'!$A:$BC,MATCH('Table 2 Data'!$E30,'Data Pull'!$C:$C,0),MATCH('Table 2 Data'!J$4,'Data Pull'!$4:$4,0))),"")</f>
        <v/>
      </c>
      <c r="K30" t="str">
        <f>IFERROR(IF(INDEX('Exclusion Vectors'!$D:$D,MATCH('Table 2 Data'!$E30,'Exclusion Vectors'!$B:$B,0))=0,"",INDEX('Data Pull'!$A:$BC,MATCH('Table 2 Data'!$E30,'Data Pull'!$C:$C,0),MATCH('Table 2 Data'!K$4,'Data Pull'!$4:$4,0))),"")</f>
        <v/>
      </c>
      <c r="L30" t="str">
        <f>IFERROR(IF(INDEX('Exclusion Vectors'!$D:$D,MATCH('Table 2 Data'!$E30,'Exclusion Vectors'!$B:$B,0))=0,"",INDEX('Data Pull'!$A:$BC,MATCH('Table 2 Data'!$E30,'Data Pull'!$C:$C,0),MATCH('Table 2 Data'!L$4,'Data Pull'!$4:$4,0))),"")</f>
        <v/>
      </c>
      <c r="M30" t="str">
        <f>IFERROR(IF(INDEX('Exclusion Vectors'!$D:$D,MATCH('Table 2 Data'!$E30,'Exclusion Vectors'!$B:$B,0))=0,"",INDEX('Data Pull'!$A:$BC,MATCH('Table 2 Data'!$E30,'Data Pull'!$C:$C,0),MATCH('Table 2 Data'!M$4,'Data Pull'!$4:$4,0))),"")</f>
        <v/>
      </c>
      <c r="N30" t="str">
        <f>IFERROR(IF(INDEX('Exclusion Vectors'!$D:$D,MATCH('Table 2 Data'!$E30,'Exclusion Vectors'!$B:$B,0))=0,"",INDEX('Data Pull'!$A:$BC,MATCH('Table 2 Data'!$E30,'Data Pull'!$C:$C,0),MATCH('Table 2 Data'!N$4,'Data Pull'!$4:$4,0))),"")</f>
        <v/>
      </c>
      <c r="O30" t="str">
        <f>IFERROR(IF(INDEX('Exclusion Vectors'!$D:$D,MATCH('Table 2 Data'!$E30,'Exclusion Vectors'!$B:$B,0))=0,"",INDEX('Data Pull'!$A:$BC,MATCH('Table 2 Data'!$E30,'Data Pull'!$C:$C,0),MATCH('Table 2 Data'!O$4,'Data Pull'!$4:$4,0))),"")</f>
        <v/>
      </c>
      <c r="P30" t="str">
        <f>IFERROR(IF(INDEX('Exclusion Vectors'!$D:$D,MATCH('Table 2 Data'!$E30,'Exclusion Vectors'!$B:$B,0))=0,"",INDEX('Data Pull'!$A:$BC,MATCH('Table 2 Data'!$E30,'Data Pull'!$C:$C,0),MATCH('Table 2 Data'!P$4,'Data Pull'!$4:$4,0))),"")</f>
        <v/>
      </c>
      <c r="Q30" t="str">
        <f>IFERROR(IF(INDEX('Exclusion Vectors'!$D:$D,MATCH('Table 2 Data'!$E30,'Exclusion Vectors'!$B:$B,0))=0,"",INDEX('Data Pull'!$A:$BC,MATCH('Table 2 Data'!$E30,'Data Pull'!$C:$C,0),MATCH('Table 2 Data'!Q$4,'Data Pull'!$4:$4,0))),"")</f>
        <v/>
      </c>
      <c r="R30" t="str">
        <f>IFERROR(IF(INDEX('Exclusion Vectors'!$D:$D,MATCH('Table 2 Data'!$E30,'Exclusion Vectors'!$B:$B,0))=0,"",INDEX('Data Pull'!$A:$BC,MATCH('Table 2 Data'!$E30,'Data Pull'!$C:$C,0),MATCH('Table 2 Data'!R$4,'Data Pull'!$4:$4,0))),"")</f>
        <v/>
      </c>
      <c r="S30" t="str">
        <f>IFERROR(IF(INDEX('Exclusion Vectors'!$D:$D,MATCH('Table 2 Data'!$E30,'Exclusion Vectors'!$B:$B,0))=0,"",INDEX('Data Pull'!$A:$BC,MATCH('Table 2 Data'!$E30,'Data Pull'!$C:$C,0),MATCH('Table 2 Data'!S$4,'Data Pull'!$4:$4,0))),"")</f>
        <v/>
      </c>
      <c r="T30" t="str">
        <f>IFERROR(IF(INDEX('Exclusion Vectors'!$D:$D,MATCH('Table 2 Data'!$E30,'Exclusion Vectors'!$B:$B,0))=0,"",INDEX('Data Pull'!$A:$BC,MATCH('Table 2 Data'!$E30,'Data Pull'!$C:$C,0),MATCH('Table 2 Data'!T$4,'Data Pull'!$4:$4,0))),"")</f>
        <v/>
      </c>
      <c r="U30" t="str">
        <f>IFERROR(IF(INDEX('Exclusion Vectors'!$D:$D,MATCH('Table 2 Data'!$E30,'Exclusion Vectors'!$B:$B,0))=0,"",INDEX('Data Pull'!$A:$BC,MATCH('Table 2 Data'!$E30,'Data Pull'!$C:$C,0),MATCH('Table 2 Data'!U$4,'Data Pull'!$4:$4,0))),"")</f>
        <v/>
      </c>
      <c r="V30" t="str">
        <f>IFERROR(IF(INDEX('Exclusion Vectors'!$D:$D,MATCH('Table 2 Data'!$E30,'Exclusion Vectors'!$B:$B,0))=0,"",INDEX('Data Pull'!$A:$BC,MATCH('Table 2 Data'!$E30,'Data Pull'!$C:$C,0),MATCH('Table 2 Data'!V$4,'Data Pull'!$4:$4,0))),"")</f>
        <v/>
      </c>
      <c r="W30" t="str">
        <f>IFERROR(IF(INDEX('Exclusion Vectors'!$D:$D,MATCH('Table 2 Data'!$E30,'Exclusion Vectors'!$B:$B,0))=0,"",INDEX('Data Pull'!$A:$BC,MATCH('Table 2 Data'!$E30,'Data Pull'!$C:$C,0),MATCH('Table 2 Data'!W$4,'Data Pull'!$4:$4,0))),"")</f>
        <v/>
      </c>
      <c r="X30" t="str">
        <f>IFERROR(IF(INDEX('Exclusion Vectors'!$D:$D,MATCH('Table 2 Data'!$E30,'Exclusion Vectors'!$B:$B,0))=0,"",INDEX('Data Pull'!$A:$BC,MATCH('Table 2 Data'!$E30,'Data Pull'!$C:$C,0),MATCH('Table 2 Data'!X$4,'Data Pull'!$4:$4,0))),"")</f>
        <v/>
      </c>
      <c r="Y30" t="str">
        <f>IFERROR(IF(INDEX('Exclusion Vectors'!$D:$D,MATCH('Table 2 Data'!$E30,'Exclusion Vectors'!$B:$B,0))=0,"",INDEX('Data Pull'!$A:$BC,MATCH('Table 2 Data'!$E30,'Data Pull'!$C:$C,0),MATCH('Table 2 Data'!Y$4,'Data Pull'!$4:$4,0))),"")</f>
        <v/>
      </c>
      <c r="Z30" t="str">
        <f>IFERROR(IF(INDEX('Exclusion Vectors'!$D:$D,MATCH('Table 2 Data'!$E30,'Exclusion Vectors'!$B:$B,0))=0,"",INDEX('Data Pull'!$A:$BC,MATCH('Table 2 Data'!$E30,'Data Pull'!$C:$C,0),MATCH('Table 2 Data'!Z$4,'Data Pull'!$4:$4,0))),"")</f>
        <v/>
      </c>
      <c r="AA30" t="str">
        <f>IFERROR(IF(INDEX('Exclusion Vectors'!$D:$D,MATCH('Table 2 Data'!$E30,'Exclusion Vectors'!$B:$B,0))=0,"",INDEX('Data Pull'!$A:$BC,MATCH('Table 2 Data'!$E30,'Data Pull'!$C:$C,0),MATCH('Table 2 Data'!AA$4,'Data Pull'!$4:$4,0))),"")</f>
        <v/>
      </c>
      <c r="AB30" t="str">
        <f>IFERROR(IF(INDEX('Exclusion Vectors'!$D:$D,MATCH('Table 2 Data'!$E30,'Exclusion Vectors'!$B:$B,0))=0,"",INDEX('Data Pull'!$A:$BC,MATCH('Table 2 Data'!$E30,'Data Pull'!$C:$C,0),MATCH('Table 2 Data'!AB$4,'Data Pull'!$4:$4,0))),"")</f>
        <v/>
      </c>
      <c r="AC30" t="str">
        <f>IFERROR(IF(INDEX('Exclusion Vectors'!$D:$D,MATCH('Table 2 Data'!$E30,'Exclusion Vectors'!$B:$B,0))=0,"",INDEX('Data Pull'!$A:$BC,MATCH('Table 2 Data'!$E30,'Data Pull'!$C:$C,0),MATCH('Table 2 Data'!AC$4,'Data Pull'!$4:$4,0))),"")</f>
        <v/>
      </c>
      <c r="AD30" t="str">
        <f>IFERROR(IF(INDEX('Exclusion Vectors'!$D:$D,MATCH('Table 2 Data'!$E30,'Exclusion Vectors'!$B:$B,0))=0,"",INDEX('Data Pull'!$A:$BC,MATCH('Table 2 Data'!$E30,'Data Pull'!$C:$C,0),MATCH('Table 2 Data'!AD$4,'Data Pull'!$4:$4,0))),"")</f>
        <v/>
      </c>
      <c r="AE30" t="str">
        <f>IFERROR(IF(INDEX('Exclusion Vectors'!$D:$D,MATCH('Table 2 Data'!$E30,'Exclusion Vectors'!$B:$B,0))=0,"",INDEX('Data Pull'!$A:$BC,MATCH('Table 2 Data'!$E30,'Data Pull'!$C:$C,0),MATCH('Table 2 Data'!AE$4,'Data Pull'!$4:$4,0))),"")</f>
        <v/>
      </c>
      <c r="AF30" t="str">
        <f>IFERROR(IF(INDEX('Exclusion Vectors'!$D:$D,MATCH('Table 2 Data'!$E30,'Exclusion Vectors'!$B:$B,0))=0,"",INDEX('Data Pull'!$A:$BC,MATCH('Table 2 Data'!$E30,'Data Pull'!$C:$C,0),MATCH('Table 2 Data'!AF$4,'Data Pull'!$4:$4,0))),"")</f>
        <v/>
      </c>
      <c r="AG30" t="str">
        <f>IFERROR(IF(INDEX('Exclusion Vectors'!$D:$D,MATCH('Table 2 Data'!$E30,'Exclusion Vectors'!$B:$B,0))=0,"",INDEX('Data Pull'!$A:$BC,MATCH('Table 2 Data'!$E30,'Data Pull'!$C:$C,0),MATCH('Table 2 Data'!AG$4,'Data Pull'!$4:$4,0))),"")</f>
        <v/>
      </c>
      <c r="AH30" t="str">
        <f>IFERROR(IF(INDEX('Exclusion Vectors'!$D:$D,MATCH('Table 2 Data'!$E30,'Exclusion Vectors'!$B:$B,0))=0,"",INDEX('Data Pull'!$A:$BC,MATCH('Table 2 Data'!$E30,'Data Pull'!$C:$C,0),MATCH('Table 2 Data'!AH$4,'Data Pull'!$4:$4,0))),"")</f>
        <v/>
      </c>
      <c r="AI30" t="str">
        <f>IFERROR(IF(INDEX('Exclusion Vectors'!$D:$D,MATCH('Table 2 Data'!$E30,'Exclusion Vectors'!$B:$B,0))=0,"",INDEX('Data Pull'!$A:$BC,MATCH('Table 2 Data'!$E30,'Data Pull'!$C:$C,0),MATCH('Table 2 Data'!AI$4,'Data Pull'!$4:$4,0))),"")</f>
        <v/>
      </c>
      <c r="AJ30" t="str">
        <f>IFERROR(IF(INDEX('Exclusion Vectors'!$D:$D,MATCH('Table 2 Data'!$E30,'Exclusion Vectors'!$B:$B,0))=0,"",INDEX('Data Pull'!$A:$BC,MATCH('Table 2 Data'!$E30,'Data Pull'!$C:$C,0),MATCH('Table 2 Data'!AJ$4,'Data Pull'!$4:$4,0))),"")</f>
        <v/>
      </c>
      <c r="AK30" t="str">
        <f>IFERROR(IF(INDEX('Exclusion Vectors'!$D:$D,MATCH('Table 2 Data'!$E30,'Exclusion Vectors'!$B:$B,0))=0,"",INDEX('Data Pull'!$A:$BC,MATCH('Table 2 Data'!$E30,'Data Pull'!$C:$C,0),MATCH('Table 2 Data'!AK$4,'Data Pull'!$4:$4,0))),"")</f>
        <v/>
      </c>
      <c r="AL30" t="str">
        <f>IFERROR(IF(INDEX('Exclusion Vectors'!$D:$D,MATCH('Table 2 Data'!$E30,'Exclusion Vectors'!$B:$B,0))=0,"",INDEX('Data Pull'!$A:$BC,MATCH('Table 2 Data'!$E30,'Data Pull'!$C:$C,0),MATCH('Table 2 Data'!AL$4,'Data Pull'!$4:$4,0))),"")</f>
        <v/>
      </c>
      <c r="AM30" t="str">
        <f>IFERROR(IF(INDEX('Exclusion Vectors'!$D:$D,MATCH('Table 2 Data'!$E30,'Exclusion Vectors'!$B:$B,0))=0,"",INDEX('Data Pull'!$A:$BC,MATCH('Table 2 Data'!$E30,'Data Pull'!$C:$C,0),MATCH('Table 2 Data'!AM$4,'Data Pull'!$4:$4,0))),"")</f>
        <v/>
      </c>
      <c r="AN30" t="str">
        <f>IFERROR(IF(INDEX('Exclusion Vectors'!$D:$D,MATCH('Table 2 Data'!$E30,'Exclusion Vectors'!$B:$B,0))=0,"",INDEX('Data Pull'!$A:$BC,MATCH('Table 2 Data'!$E30,'Data Pull'!$C:$C,0),MATCH('Table 2 Data'!AN$4,'Data Pull'!$4:$4,0))),"")</f>
        <v/>
      </c>
      <c r="AO30" t="str">
        <f>IFERROR(IF(INDEX('Exclusion Vectors'!$D:$D,MATCH('Table 2 Data'!$E30,'Exclusion Vectors'!$B:$B,0))=0,"",INDEX('Data Pull'!$A:$BC,MATCH('Table 2 Data'!$E30,'Data Pull'!$C:$C,0),MATCH('Table 2 Data'!AO$4,'Data Pull'!$4:$4,0))),"")</f>
        <v/>
      </c>
      <c r="AP30" t="str">
        <f>IFERROR(IF(INDEX('Exclusion Vectors'!$D:$D,MATCH('Table 2 Data'!$E30,'Exclusion Vectors'!$B:$B,0))=0,"",INDEX('Data Pull'!$A:$BC,MATCH('Table 2 Data'!$E30,'Data Pull'!$C:$C,0),MATCH('Table 2 Data'!AP$4,'Data Pull'!$4:$4,0))),"")</f>
        <v/>
      </c>
      <c r="AQ30" t="str">
        <f>IFERROR(IF(INDEX('Exclusion Vectors'!$D:$D,MATCH('Table 2 Data'!$E30,'Exclusion Vectors'!$B:$B,0))=0,"",INDEX('Data Pull'!$A:$BC,MATCH('Table 2 Data'!$E30,'Data Pull'!$C:$C,0),MATCH('Table 2 Data'!AQ$4,'Data Pull'!$4:$4,0))),"")</f>
        <v/>
      </c>
      <c r="AR30" t="str">
        <f>IFERROR(IF(INDEX('Exclusion Vectors'!$D:$D,MATCH('Table 2 Data'!$E30,'Exclusion Vectors'!$B:$B,0))=0,"",INDEX('Data Pull'!$A:$BC,MATCH('Table 2 Data'!$E30,'Data Pull'!$C:$C,0),MATCH('Table 2 Data'!AR$4,'Data Pull'!$4:$4,0))),"")</f>
        <v/>
      </c>
      <c r="AS30" t="str">
        <f>IFERROR(IF(INDEX('Exclusion Vectors'!$D:$D,MATCH('Table 2 Data'!$E30,'Exclusion Vectors'!$B:$B,0))=0,"",INDEX('Data Pull'!$A:$BC,MATCH('Table 2 Data'!$E30,'Data Pull'!$C:$C,0),MATCH('Table 2 Data'!AS$4,'Data Pull'!$4:$4,0))),"")</f>
        <v/>
      </c>
      <c r="AT30" t="str">
        <f>IFERROR(IF(INDEX('Exclusion Vectors'!$D:$D,MATCH('Table 2 Data'!$E30,'Exclusion Vectors'!$B:$B,0))=0,"",INDEX('Data Pull'!$A:$BC,MATCH('Table 2 Data'!$E30,'Data Pull'!$C:$C,0),MATCH('Table 2 Data'!AT$4,'Data Pull'!$4:$4,0))),"")</f>
        <v/>
      </c>
      <c r="AU30" t="str">
        <f>IFERROR(IF(INDEX('Exclusion Vectors'!$D:$D,MATCH('Table 2 Data'!$E30,'Exclusion Vectors'!$B:$B,0))=0,"",INDEX('Data Pull'!$A:$BE,MATCH('Table 2 Data'!$E30,'Data Pull'!$C:$C,0),MATCH('Table 2 Data'!AU$4,'Data Pull'!$4:$4,0))),"")</f>
        <v/>
      </c>
      <c r="AV30" t="str">
        <f>IFERROR(IF(INDEX('Exclusion Vectors'!$D:$D,MATCH('Table 2 Data'!$E30,'Exclusion Vectors'!$B:$B,0))=0,"",INDEX('Data Pull'!$A:$BE,MATCH('Table 2 Data'!$E30,'Data Pull'!$C:$C,0),MATCH('Table 2 Data'!AV$4,'Data Pull'!$4:$4,0))),"")</f>
        <v/>
      </c>
    </row>
    <row r="31" spans="1:48" x14ac:dyDescent="0.3">
      <c r="A31" s="161" t="s">
        <v>92</v>
      </c>
      <c r="B31" s="59" t="s">
        <v>125</v>
      </c>
      <c r="C31" s="93" t="s">
        <v>123</v>
      </c>
      <c r="D31" s="93"/>
      <c r="E31" s="34">
        <f t="shared" si="0"/>
        <v>43855</v>
      </c>
      <c r="F31" t="str">
        <f>IFERROR(IF(INDEX('Exclusion Vectors'!$D:$D,MATCH('Table 2 Data'!$E31,'Exclusion Vectors'!$B:$B,0))=0,"",INDEX('Data Pull'!$A:$BC,MATCH('Table 2 Data'!$E31,'Data Pull'!$C:$C,0),MATCH('Table 2 Data'!F$4,'Data Pull'!$4:$4,0))),"")</f>
        <v/>
      </c>
      <c r="G31" t="str">
        <f>IFERROR(IF(INDEX('Exclusion Vectors'!$D:$D,MATCH('Table 2 Data'!$E31,'Exclusion Vectors'!$B:$B,0))=0,"",INDEX('Data Pull'!$A:$BC,MATCH('Table 2 Data'!$E31,'Data Pull'!$C:$C,0),MATCH('Table 2 Data'!G$4,'Data Pull'!$4:$4,0))),"")</f>
        <v/>
      </c>
      <c r="H31" t="str">
        <f>IFERROR(IF(INDEX('Exclusion Vectors'!$D:$D,MATCH('Table 2 Data'!$E31,'Exclusion Vectors'!$B:$B,0))=0,"",INDEX('Data Pull'!$A:$BC,MATCH('Table 2 Data'!$E31,'Data Pull'!$C:$C,0),MATCH('Table 2 Data'!H$4,'Data Pull'!$4:$4,0))),"")</f>
        <v/>
      </c>
      <c r="I31" t="str">
        <f>IFERROR(IF(INDEX('Exclusion Vectors'!$D:$D,MATCH('Table 2 Data'!$E31,'Exclusion Vectors'!$B:$B,0))=0,"",INDEX('Data Pull'!$A:$BC,MATCH('Table 2 Data'!$E31,'Data Pull'!$C:$C,0),MATCH('Table 2 Data'!I$4,'Data Pull'!$4:$4,0))),"")</f>
        <v/>
      </c>
      <c r="J31" t="str">
        <f>IFERROR(IF(INDEX('Exclusion Vectors'!$D:$D,MATCH('Table 2 Data'!$E31,'Exclusion Vectors'!$B:$B,0))=0,"",INDEX('Data Pull'!$A:$BC,MATCH('Table 2 Data'!$E31,'Data Pull'!$C:$C,0),MATCH('Table 2 Data'!J$4,'Data Pull'!$4:$4,0))),"")</f>
        <v/>
      </c>
      <c r="K31" t="str">
        <f>IFERROR(IF(INDEX('Exclusion Vectors'!$D:$D,MATCH('Table 2 Data'!$E31,'Exclusion Vectors'!$B:$B,0))=0,"",INDEX('Data Pull'!$A:$BC,MATCH('Table 2 Data'!$E31,'Data Pull'!$C:$C,0),MATCH('Table 2 Data'!K$4,'Data Pull'!$4:$4,0))),"")</f>
        <v/>
      </c>
      <c r="L31" t="str">
        <f>IFERROR(IF(INDEX('Exclusion Vectors'!$D:$D,MATCH('Table 2 Data'!$E31,'Exclusion Vectors'!$B:$B,0))=0,"",INDEX('Data Pull'!$A:$BC,MATCH('Table 2 Data'!$E31,'Data Pull'!$C:$C,0),MATCH('Table 2 Data'!L$4,'Data Pull'!$4:$4,0))),"")</f>
        <v/>
      </c>
      <c r="M31" t="str">
        <f>IFERROR(IF(INDEX('Exclusion Vectors'!$D:$D,MATCH('Table 2 Data'!$E31,'Exclusion Vectors'!$B:$B,0))=0,"",INDEX('Data Pull'!$A:$BC,MATCH('Table 2 Data'!$E31,'Data Pull'!$C:$C,0),MATCH('Table 2 Data'!M$4,'Data Pull'!$4:$4,0))),"")</f>
        <v/>
      </c>
      <c r="N31" t="str">
        <f>IFERROR(IF(INDEX('Exclusion Vectors'!$D:$D,MATCH('Table 2 Data'!$E31,'Exclusion Vectors'!$B:$B,0))=0,"",INDEX('Data Pull'!$A:$BC,MATCH('Table 2 Data'!$E31,'Data Pull'!$C:$C,0),MATCH('Table 2 Data'!N$4,'Data Pull'!$4:$4,0))),"")</f>
        <v/>
      </c>
      <c r="O31" t="str">
        <f>IFERROR(IF(INDEX('Exclusion Vectors'!$D:$D,MATCH('Table 2 Data'!$E31,'Exclusion Vectors'!$B:$B,0))=0,"",INDEX('Data Pull'!$A:$BC,MATCH('Table 2 Data'!$E31,'Data Pull'!$C:$C,0),MATCH('Table 2 Data'!O$4,'Data Pull'!$4:$4,0))),"")</f>
        <v/>
      </c>
      <c r="P31" t="str">
        <f>IFERROR(IF(INDEX('Exclusion Vectors'!$D:$D,MATCH('Table 2 Data'!$E31,'Exclusion Vectors'!$B:$B,0))=0,"",INDEX('Data Pull'!$A:$BC,MATCH('Table 2 Data'!$E31,'Data Pull'!$C:$C,0),MATCH('Table 2 Data'!P$4,'Data Pull'!$4:$4,0))),"")</f>
        <v/>
      </c>
      <c r="Q31" t="str">
        <f>IFERROR(IF(INDEX('Exclusion Vectors'!$D:$D,MATCH('Table 2 Data'!$E31,'Exclusion Vectors'!$B:$B,0))=0,"",INDEX('Data Pull'!$A:$BC,MATCH('Table 2 Data'!$E31,'Data Pull'!$C:$C,0),MATCH('Table 2 Data'!Q$4,'Data Pull'!$4:$4,0))),"")</f>
        <v/>
      </c>
      <c r="R31" t="str">
        <f>IFERROR(IF(INDEX('Exclusion Vectors'!$D:$D,MATCH('Table 2 Data'!$E31,'Exclusion Vectors'!$B:$B,0))=0,"",INDEX('Data Pull'!$A:$BC,MATCH('Table 2 Data'!$E31,'Data Pull'!$C:$C,0),MATCH('Table 2 Data'!R$4,'Data Pull'!$4:$4,0))),"")</f>
        <v/>
      </c>
      <c r="S31" t="str">
        <f>IFERROR(IF(INDEX('Exclusion Vectors'!$D:$D,MATCH('Table 2 Data'!$E31,'Exclusion Vectors'!$B:$B,0))=0,"",INDEX('Data Pull'!$A:$BC,MATCH('Table 2 Data'!$E31,'Data Pull'!$C:$C,0),MATCH('Table 2 Data'!S$4,'Data Pull'!$4:$4,0))),"")</f>
        <v/>
      </c>
      <c r="T31" t="str">
        <f>IFERROR(IF(INDEX('Exclusion Vectors'!$D:$D,MATCH('Table 2 Data'!$E31,'Exclusion Vectors'!$B:$B,0))=0,"",INDEX('Data Pull'!$A:$BC,MATCH('Table 2 Data'!$E31,'Data Pull'!$C:$C,0),MATCH('Table 2 Data'!T$4,'Data Pull'!$4:$4,0))),"")</f>
        <v/>
      </c>
      <c r="U31" t="str">
        <f>IFERROR(IF(INDEX('Exclusion Vectors'!$D:$D,MATCH('Table 2 Data'!$E31,'Exclusion Vectors'!$B:$B,0))=0,"",INDEX('Data Pull'!$A:$BC,MATCH('Table 2 Data'!$E31,'Data Pull'!$C:$C,0),MATCH('Table 2 Data'!U$4,'Data Pull'!$4:$4,0))),"")</f>
        <v/>
      </c>
      <c r="V31" t="str">
        <f>IFERROR(IF(INDEX('Exclusion Vectors'!$D:$D,MATCH('Table 2 Data'!$E31,'Exclusion Vectors'!$B:$B,0))=0,"",INDEX('Data Pull'!$A:$BC,MATCH('Table 2 Data'!$E31,'Data Pull'!$C:$C,0),MATCH('Table 2 Data'!V$4,'Data Pull'!$4:$4,0))),"")</f>
        <v/>
      </c>
      <c r="W31" t="str">
        <f>IFERROR(IF(INDEX('Exclusion Vectors'!$D:$D,MATCH('Table 2 Data'!$E31,'Exclusion Vectors'!$B:$B,0))=0,"",INDEX('Data Pull'!$A:$BC,MATCH('Table 2 Data'!$E31,'Data Pull'!$C:$C,0),MATCH('Table 2 Data'!W$4,'Data Pull'!$4:$4,0))),"")</f>
        <v/>
      </c>
      <c r="X31" t="str">
        <f>IFERROR(IF(INDEX('Exclusion Vectors'!$D:$D,MATCH('Table 2 Data'!$E31,'Exclusion Vectors'!$B:$B,0))=0,"",INDEX('Data Pull'!$A:$BC,MATCH('Table 2 Data'!$E31,'Data Pull'!$C:$C,0),MATCH('Table 2 Data'!X$4,'Data Pull'!$4:$4,0))),"")</f>
        <v/>
      </c>
      <c r="Y31" t="str">
        <f>IFERROR(IF(INDEX('Exclusion Vectors'!$D:$D,MATCH('Table 2 Data'!$E31,'Exclusion Vectors'!$B:$B,0))=0,"",INDEX('Data Pull'!$A:$BC,MATCH('Table 2 Data'!$E31,'Data Pull'!$C:$C,0),MATCH('Table 2 Data'!Y$4,'Data Pull'!$4:$4,0))),"")</f>
        <v/>
      </c>
      <c r="Z31" t="str">
        <f>IFERROR(IF(INDEX('Exclusion Vectors'!$D:$D,MATCH('Table 2 Data'!$E31,'Exclusion Vectors'!$B:$B,0))=0,"",INDEX('Data Pull'!$A:$BC,MATCH('Table 2 Data'!$E31,'Data Pull'!$C:$C,0),MATCH('Table 2 Data'!Z$4,'Data Pull'!$4:$4,0))),"")</f>
        <v/>
      </c>
      <c r="AA31" t="str">
        <f>IFERROR(IF(INDEX('Exclusion Vectors'!$D:$D,MATCH('Table 2 Data'!$E31,'Exclusion Vectors'!$B:$B,0))=0,"",INDEX('Data Pull'!$A:$BC,MATCH('Table 2 Data'!$E31,'Data Pull'!$C:$C,0),MATCH('Table 2 Data'!AA$4,'Data Pull'!$4:$4,0))),"")</f>
        <v/>
      </c>
      <c r="AB31" t="str">
        <f>IFERROR(IF(INDEX('Exclusion Vectors'!$D:$D,MATCH('Table 2 Data'!$E31,'Exclusion Vectors'!$B:$B,0))=0,"",INDEX('Data Pull'!$A:$BC,MATCH('Table 2 Data'!$E31,'Data Pull'!$C:$C,0),MATCH('Table 2 Data'!AB$4,'Data Pull'!$4:$4,0))),"")</f>
        <v/>
      </c>
      <c r="AC31" t="str">
        <f>IFERROR(IF(INDEX('Exclusion Vectors'!$D:$D,MATCH('Table 2 Data'!$E31,'Exclusion Vectors'!$B:$B,0))=0,"",INDEX('Data Pull'!$A:$BC,MATCH('Table 2 Data'!$E31,'Data Pull'!$C:$C,0),MATCH('Table 2 Data'!AC$4,'Data Pull'!$4:$4,0))),"")</f>
        <v/>
      </c>
      <c r="AD31" t="str">
        <f>IFERROR(IF(INDEX('Exclusion Vectors'!$D:$D,MATCH('Table 2 Data'!$E31,'Exclusion Vectors'!$B:$B,0))=0,"",INDEX('Data Pull'!$A:$BC,MATCH('Table 2 Data'!$E31,'Data Pull'!$C:$C,0),MATCH('Table 2 Data'!AD$4,'Data Pull'!$4:$4,0))),"")</f>
        <v/>
      </c>
      <c r="AE31" t="str">
        <f>IFERROR(IF(INDEX('Exclusion Vectors'!$D:$D,MATCH('Table 2 Data'!$E31,'Exclusion Vectors'!$B:$B,0))=0,"",INDEX('Data Pull'!$A:$BC,MATCH('Table 2 Data'!$E31,'Data Pull'!$C:$C,0),MATCH('Table 2 Data'!AE$4,'Data Pull'!$4:$4,0))),"")</f>
        <v/>
      </c>
      <c r="AF31" t="str">
        <f>IFERROR(IF(INDEX('Exclusion Vectors'!$D:$D,MATCH('Table 2 Data'!$E31,'Exclusion Vectors'!$B:$B,0))=0,"",INDEX('Data Pull'!$A:$BC,MATCH('Table 2 Data'!$E31,'Data Pull'!$C:$C,0),MATCH('Table 2 Data'!AF$4,'Data Pull'!$4:$4,0))),"")</f>
        <v/>
      </c>
      <c r="AG31" t="str">
        <f>IFERROR(IF(INDEX('Exclusion Vectors'!$D:$D,MATCH('Table 2 Data'!$E31,'Exclusion Vectors'!$B:$B,0))=0,"",INDEX('Data Pull'!$A:$BC,MATCH('Table 2 Data'!$E31,'Data Pull'!$C:$C,0),MATCH('Table 2 Data'!AG$4,'Data Pull'!$4:$4,0))),"")</f>
        <v/>
      </c>
      <c r="AH31" t="str">
        <f>IFERROR(IF(INDEX('Exclusion Vectors'!$D:$D,MATCH('Table 2 Data'!$E31,'Exclusion Vectors'!$B:$B,0))=0,"",INDEX('Data Pull'!$A:$BC,MATCH('Table 2 Data'!$E31,'Data Pull'!$C:$C,0),MATCH('Table 2 Data'!AH$4,'Data Pull'!$4:$4,0))),"")</f>
        <v/>
      </c>
      <c r="AI31" t="str">
        <f>IFERROR(IF(INDEX('Exclusion Vectors'!$D:$D,MATCH('Table 2 Data'!$E31,'Exclusion Vectors'!$B:$B,0))=0,"",INDEX('Data Pull'!$A:$BC,MATCH('Table 2 Data'!$E31,'Data Pull'!$C:$C,0),MATCH('Table 2 Data'!AI$4,'Data Pull'!$4:$4,0))),"")</f>
        <v/>
      </c>
      <c r="AJ31" t="str">
        <f>IFERROR(IF(INDEX('Exclusion Vectors'!$D:$D,MATCH('Table 2 Data'!$E31,'Exclusion Vectors'!$B:$B,0))=0,"",INDEX('Data Pull'!$A:$BC,MATCH('Table 2 Data'!$E31,'Data Pull'!$C:$C,0),MATCH('Table 2 Data'!AJ$4,'Data Pull'!$4:$4,0))),"")</f>
        <v/>
      </c>
      <c r="AK31" t="str">
        <f>IFERROR(IF(INDEX('Exclusion Vectors'!$D:$D,MATCH('Table 2 Data'!$E31,'Exclusion Vectors'!$B:$B,0))=0,"",INDEX('Data Pull'!$A:$BC,MATCH('Table 2 Data'!$E31,'Data Pull'!$C:$C,0),MATCH('Table 2 Data'!AK$4,'Data Pull'!$4:$4,0))),"")</f>
        <v/>
      </c>
      <c r="AL31" t="str">
        <f>IFERROR(IF(INDEX('Exclusion Vectors'!$D:$D,MATCH('Table 2 Data'!$E31,'Exclusion Vectors'!$B:$B,0))=0,"",INDEX('Data Pull'!$A:$BC,MATCH('Table 2 Data'!$E31,'Data Pull'!$C:$C,0),MATCH('Table 2 Data'!AL$4,'Data Pull'!$4:$4,0))),"")</f>
        <v/>
      </c>
      <c r="AM31" t="str">
        <f>IFERROR(IF(INDEX('Exclusion Vectors'!$D:$D,MATCH('Table 2 Data'!$E31,'Exclusion Vectors'!$B:$B,0))=0,"",INDEX('Data Pull'!$A:$BC,MATCH('Table 2 Data'!$E31,'Data Pull'!$C:$C,0),MATCH('Table 2 Data'!AM$4,'Data Pull'!$4:$4,0))),"")</f>
        <v/>
      </c>
      <c r="AN31" t="str">
        <f>IFERROR(IF(INDEX('Exclusion Vectors'!$D:$D,MATCH('Table 2 Data'!$E31,'Exclusion Vectors'!$B:$B,0))=0,"",INDEX('Data Pull'!$A:$BC,MATCH('Table 2 Data'!$E31,'Data Pull'!$C:$C,0),MATCH('Table 2 Data'!AN$4,'Data Pull'!$4:$4,0))),"")</f>
        <v/>
      </c>
      <c r="AO31" t="str">
        <f>IFERROR(IF(INDEX('Exclusion Vectors'!$D:$D,MATCH('Table 2 Data'!$E31,'Exclusion Vectors'!$B:$B,0))=0,"",INDEX('Data Pull'!$A:$BC,MATCH('Table 2 Data'!$E31,'Data Pull'!$C:$C,0),MATCH('Table 2 Data'!AO$4,'Data Pull'!$4:$4,0))),"")</f>
        <v/>
      </c>
      <c r="AP31" t="str">
        <f>IFERROR(IF(INDEX('Exclusion Vectors'!$D:$D,MATCH('Table 2 Data'!$E31,'Exclusion Vectors'!$B:$B,0))=0,"",INDEX('Data Pull'!$A:$BC,MATCH('Table 2 Data'!$E31,'Data Pull'!$C:$C,0),MATCH('Table 2 Data'!AP$4,'Data Pull'!$4:$4,0))),"")</f>
        <v/>
      </c>
      <c r="AQ31" t="str">
        <f>IFERROR(IF(INDEX('Exclusion Vectors'!$D:$D,MATCH('Table 2 Data'!$E31,'Exclusion Vectors'!$B:$B,0))=0,"",INDEX('Data Pull'!$A:$BC,MATCH('Table 2 Data'!$E31,'Data Pull'!$C:$C,0),MATCH('Table 2 Data'!AQ$4,'Data Pull'!$4:$4,0))),"")</f>
        <v/>
      </c>
      <c r="AR31" t="str">
        <f>IFERROR(IF(INDEX('Exclusion Vectors'!$D:$D,MATCH('Table 2 Data'!$E31,'Exclusion Vectors'!$B:$B,0))=0,"",INDEX('Data Pull'!$A:$BC,MATCH('Table 2 Data'!$E31,'Data Pull'!$C:$C,0),MATCH('Table 2 Data'!AR$4,'Data Pull'!$4:$4,0))),"")</f>
        <v/>
      </c>
      <c r="AS31" t="str">
        <f>IFERROR(IF(INDEX('Exclusion Vectors'!$D:$D,MATCH('Table 2 Data'!$E31,'Exclusion Vectors'!$B:$B,0))=0,"",INDEX('Data Pull'!$A:$BC,MATCH('Table 2 Data'!$E31,'Data Pull'!$C:$C,0),MATCH('Table 2 Data'!AS$4,'Data Pull'!$4:$4,0))),"")</f>
        <v/>
      </c>
      <c r="AT31" t="str">
        <f>IFERROR(IF(INDEX('Exclusion Vectors'!$D:$D,MATCH('Table 2 Data'!$E31,'Exclusion Vectors'!$B:$B,0))=0,"",INDEX('Data Pull'!$A:$BC,MATCH('Table 2 Data'!$E31,'Data Pull'!$C:$C,0),MATCH('Table 2 Data'!AT$4,'Data Pull'!$4:$4,0))),"")</f>
        <v/>
      </c>
      <c r="AU31" t="str">
        <f>IFERROR(IF(INDEX('Exclusion Vectors'!$D:$D,MATCH('Table 2 Data'!$E31,'Exclusion Vectors'!$B:$B,0))=0,"",INDEX('Data Pull'!$A:$BE,MATCH('Table 2 Data'!$E31,'Data Pull'!$C:$C,0),MATCH('Table 2 Data'!AU$4,'Data Pull'!$4:$4,0))),"")</f>
        <v/>
      </c>
      <c r="AV31" t="str">
        <f>IFERROR(IF(INDEX('Exclusion Vectors'!$D:$D,MATCH('Table 2 Data'!$E31,'Exclusion Vectors'!$B:$B,0))=0,"",INDEX('Data Pull'!$A:$BE,MATCH('Table 2 Data'!$E31,'Data Pull'!$C:$C,0),MATCH('Table 2 Data'!AV$4,'Data Pull'!$4:$4,0))),"")</f>
        <v/>
      </c>
    </row>
    <row r="32" spans="1:48" x14ac:dyDescent="0.3">
      <c r="A32" s="161"/>
      <c r="B32" s="59" t="s">
        <v>126</v>
      </c>
      <c r="C32" s="94">
        <v>23000</v>
      </c>
      <c r="D32" s="94"/>
      <c r="E32" s="34">
        <f t="shared" si="0"/>
        <v>43856</v>
      </c>
      <c r="F32" t="str">
        <f>IFERROR(IF(INDEX('Exclusion Vectors'!$D:$D,MATCH('Table 2 Data'!$E32,'Exclusion Vectors'!$B:$B,0))=0,"",INDEX('Data Pull'!$A:$BC,MATCH('Table 2 Data'!$E32,'Data Pull'!$C:$C,0),MATCH('Table 2 Data'!F$4,'Data Pull'!$4:$4,0))),"")</f>
        <v/>
      </c>
      <c r="G32" t="str">
        <f>IFERROR(IF(INDEX('Exclusion Vectors'!$D:$D,MATCH('Table 2 Data'!$E32,'Exclusion Vectors'!$B:$B,0))=0,"",INDEX('Data Pull'!$A:$BC,MATCH('Table 2 Data'!$E32,'Data Pull'!$C:$C,0),MATCH('Table 2 Data'!G$4,'Data Pull'!$4:$4,0))),"")</f>
        <v/>
      </c>
      <c r="H32" t="str">
        <f>IFERROR(IF(INDEX('Exclusion Vectors'!$D:$D,MATCH('Table 2 Data'!$E32,'Exclusion Vectors'!$B:$B,0))=0,"",INDEX('Data Pull'!$A:$BC,MATCH('Table 2 Data'!$E32,'Data Pull'!$C:$C,0),MATCH('Table 2 Data'!H$4,'Data Pull'!$4:$4,0))),"")</f>
        <v/>
      </c>
      <c r="I32" t="str">
        <f>IFERROR(IF(INDEX('Exclusion Vectors'!$D:$D,MATCH('Table 2 Data'!$E32,'Exclusion Vectors'!$B:$B,0))=0,"",INDEX('Data Pull'!$A:$BC,MATCH('Table 2 Data'!$E32,'Data Pull'!$C:$C,0),MATCH('Table 2 Data'!I$4,'Data Pull'!$4:$4,0))),"")</f>
        <v/>
      </c>
      <c r="J32" t="str">
        <f>IFERROR(IF(INDEX('Exclusion Vectors'!$D:$D,MATCH('Table 2 Data'!$E32,'Exclusion Vectors'!$B:$B,0))=0,"",INDEX('Data Pull'!$A:$BC,MATCH('Table 2 Data'!$E32,'Data Pull'!$C:$C,0),MATCH('Table 2 Data'!J$4,'Data Pull'!$4:$4,0))),"")</f>
        <v/>
      </c>
      <c r="K32" t="str">
        <f>IFERROR(IF(INDEX('Exclusion Vectors'!$D:$D,MATCH('Table 2 Data'!$E32,'Exclusion Vectors'!$B:$B,0))=0,"",INDEX('Data Pull'!$A:$BC,MATCH('Table 2 Data'!$E32,'Data Pull'!$C:$C,0),MATCH('Table 2 Data'!K$4,'Data Pull'!$4:$4,0))),"")</f>
        <v/>
      </c>
      <c r="L32" t="str">
        <f>IFERROR(IF(INDEX('Exclusion Vectors'!$D:$D,MATCH('Table 2 Data'!$E32,'Exclusion Vectors'!$B:$B,0))=0,"",INDEX('Data Pull'!$A:$BC,MATCH('Table 2 Data'!$E32,'Data Pull'!$C:$C,0),MATCH('Table 2 Data'!L$4,'Data Pull'!$4:$4,0))),"")</f>
        <v/>
      </c>
      <c r="M32" t="str">
        <f>IFERROR(IF(INDEX('Exclusion Vectors'!$D:$D,MATCH('Table 2 Data'!$E32,'Exclusion Vectors'!$B:$B,0))=0,"",INDEX('Data Pull'!$A:$BC,MATCH('Table 2 Data'!$E32,'Data Pull'!$C:$C,0),MATCH('Table 2 Data'!M$4,'Data Pull'!$4:$4,0))),"")</f>
        <v/>
      </c>
      <c r="N32" t="str">
        <f>IFERROR(IF(INDEX('Exclusion Vectors'!$D:$D,MATCH('Table 2 Data'!$E32,'Exclusion Vectors'!$B:$B,0))=0,"",INDEX('Data Pull'!$A:$BC,MATCH('Table 2 Data'!$E32,'Data Pull'!$C:$C,0),MATCH('Table 2 Data'!N$4,'Data Pull'!$4:$4,0))),"")</f>
        <v/>
      </c>
      <c r="O32" t="str">
        <f>IFERROR(IF(INDEX('Exclusion Vectors'!$D:$D,MATCH('Table 2 Data'!$E32,'Exclusion Vectors'!$B:$B,0))=0,"",INDEX('Data Pull'!$A:$BC,MATCH('Table 2 Data'!$E32,'Data Pull'!$C:$C,0),MATCH('Table 2 Data'!O$4,'Data Pull'!$4:$4,0))),"")</f>
        <v/>
      </c>
      <c r="P32" t="str">
        <f>IFERROR(IF(INDEX('Exclusion Vectors'!$D:$D,MATCH('Table 2 Data'!$E32,'Exclusion Vectors'!$B:$B,0))=0,"",INDEX('Data Pull'!$A:$BC,MATCH('Table 2 Data'!$E32,'Data Pull'!$C:$C,0),MATCH('Table 2 Data'!P$4,'Data Pull'!$4:$4,0))),"")</f>
        <v/>
      </c>
      <c r="Q32" t="str">
        <f>IFERROR(IF(INDEX('Exclusion Vectors'!$D:$D,MATCH('Table 2 Data'!$E32,'Exclusion Vectors'!$B:$B,0))=0,"",INDEX('Data Pull'!$A:$BC,MATCH('Table 2 Data'!$E32,'Data Pull'!$C:$C,0),MATCH('Table 2 Data'!Q$4,'Data Pull'!$4:$4,0))),"")</f>
        <v/>
      </c>
      <c r="R32" t="str">
        <f>IFERROR(IF(INDEX('Exclusion Vectors'!$D:$D,MATCH('Table 2 Data'!$E32,'Exclusion Vectors'!$B:$B,0))=0,"",INDEX('Data Pull'!$A:$BC,MATCH('Table 2 Data'!$E32,'Data Pull'!$C:$C,0),MATCH('Table 2 Data'!R$4,'Data Pull'!$4:$4,0))),"")</f>
        <v/>
      </c>
      <c r="S32" t="str">
        <f>IFERROR(IF(INDEX('Exclusion Vectors'!$D:$D,MATCH('Table 2 Data'!$E32,'Exclusion Vectors'!$B:$B,0))=0,"",INDEX('Data Pull'!$A:$BC,MATCH('Table 2 Data'!$E32,'Data Pull'!$C:$C,0),MATCH('Table 2 Data'!S$4,'Data Pull'!$4:$4,0))),"")</f>
        <v/>
      </c>
      <c r="T32" t="str">
        <f>IFERROR(IF(INDEX('Exclusion Vectors'!$D:$D,MATCH('Table 2 Data'!$E32,'Exclusion Vectors'!$B:$B,0))=0,"",INDEX('Data Pull'!$A:$BC,MATCH('Table 2 Data'!$E32,'Data Pull'!$C:$C,0),MATCH('Table 2 Data'!T$4,'Data Pull'!$4:$4,0))),"")</f>
        <v/>
      </c>
      <c r="U32" t="str">
        <f>IFERROR(IF(INDEX('Exclusion Vectors'!$D:$D,MATCH('Table 2 Data'!$E32,'Exclusion Vectors'!$B:$B,0))=0,"",INDEX('Data Pull'!$A:$BC,MATCH('Table 2 Data'!$E32,'Data Pull'!$C:$C,0),MATCH('Table 2 Data'!U$4,'Data Pull'!$4:$4,0))),"")</f>
        <v/>
      </c>
      <c r="V32" t="str">
        <f>IFERROR(IF(INDEX('Exclusion Vectors'!$D:$D,MATCH('Table 2 Data'!$E32,'Exclusion Vectors'!$B:$B,0))=0,"",INDEX('Data Pull'!$A:$BC,MATCH('Table 2 Data'!$E32,'Data Pull'!$C:$C,0),MATCH('Table 2 Data'!V$4,'Data Pull'!$4:$4,0))),"")</f>
        <v/>
      </c>
      <c r="W32" t="str">
        <f>IFERROR(IF(INDEX('Exclusion Vectors'!$D:$D,MATCH('Table 2 Data'!$E32,'Exclusion Vectors'!$B:$B,0))=0,"",INDEX('Data Pull'!$A:$BC,MATCH('Table 2 Data'!$E32,'Data Pull'!$C:$C,0),MATCH('Table 2 Data'!W$4,'Data Pull'!$4:$4,0))),"")</f>
        <v/>
      </c>
      <c r="X32" t="str">
        <f>IFERROR(IF(INDEX('Exclusion Vectors'!$D:$D,MATCH('Table 2 Data'!$E32,'Exclusion Vectors'!$B:$B,0))=0,"",INDEX('Data Pull'!$A:$BC,MATCH('Table 2 Data'!$E32,'Data Pull'!$C:$C,0),MATCH('Table 2 Data'!X$4,'Data Pull'!$4:$4,0))),"")</f>
        <v/>
      </c>
      <c r="Y32" t="str">
        <f>IFERROR(IF(INDEX('Exclusion Vectors'!$D:$D,MATCH('Table 2 Data'!$E32,'Exclusion Vectors'!$B:$B,0))=0,"",INDEX('Data Pull'!$A:$BC,MATCH('Table 2 Data'!$E32,'Data Pull'!$C:$C,0),MATCH('Table 2 Data'!Y$4,'Data Pull'!$4:$4,0))),"")</f>
        <v/>
      </c>
      <c r="Z32" t="str">
        <f>IFERROR(IF(INDEX('Exclusion Vectors'!$D:$D,MATCH('Table 2 Data'!$E32,'Exclusion Vectors'!$B:$B,0))=0,"",INDEX('Data Pull'!$A:$BC,MATCH('Table 2 Data'!$E32,'Data Pull'!$C:$C,0),MATCH('Table 2 Data'!Z$4,'Data Pull'!$4:$4,0))),"")</f>
        <v/>
      </c>
      <c r="AA32" t="str">
        <f>IFERROR(IF(INDEX('Exclusion Vectors'!$D:$D,MATCH('Table 2 Data'!$E32,'Exclusion Vectors'!$B:$B,0))=0,"",INDEX('Data Pull'!$A:$BC,MATCH('Table 2 Data'!$E32,'Data Pull'!$C:$C,0),MATCH('Table 2 Data'!AA$4,'Data Pull'!$4:$4,0))),"")</f>
        <v/>
      </c>
      <c r="AB32" t="str">
        <f>IFERROR(IF(INDEX('Exclusion Vectors'!$D:$D,MATCH('Table 2 Data'!$E32,'Exclusion Vectors'!$B:$B,0))=0,"",INDEX('Data Pull'!$A:$BC,MATCH('Table 2 Data'!$E32,'Data Pull'!$C:$C,0),MATCH('Table 2 Data'!AB$4,'Data Pull'!$4:$4,0))),"")</f>
        <v/>
      </c>
      <c r="AC32" t="str">
        <f>IFERROR(IF(INDEX('Exclusion Vectors'!$D:$D,MATCH('Table 2 Data'!$E32,'Exclusion Vectors'!$B:$B,0))=0,"",INDEX('Data Pull'!$A:$BC,MATCH('Table 2 Data'!$E32,'Data Pull'!$C:$C,0),MATCH('Table 2 Data'!AC$4,'Data Pull'!$4:$4,0))),"")</f>
        <v/>
      </c>
      <c r="AD32" t="str">
        <f>IFERROR(IF(INDEX('Exclusion Vectors'!$D:$D,MATCH('Table 2 Data'!$E32,'Exclusion Vectors'!$B:$B,0))=0,"",INDEX('Data Pull'!$A:$BC,MATCH('Table 2 Data'!$E32,'Data Pull'!$C:$C,0),MATCH('Table 2 Data'!AD$4,'Data Pull'!$4:$4,0))),"")</f>
        <v/>
      </c>
      <c r="AE32" t="str">
        <f>IFERROR(IF(INDEX('Exclusion Vectors'!$D:$D,MATCH('Table 2 Data'!$E32,'Exclusion Vectors'!$B:$B,0))=0,"",INDEX('Data Pull'!$A:$BC,MATCH('Table 2 Data'!$E32,'Data Pull'!$C:$C,0),MATCH('Table 2 Data'!AE$4,'Data Pull'!$4:$4,0))),"")</f>
        <v/>
      </c>
      <c r="AF32" t="str">
        <f>IFERROR(IF(INDEX('Exclusion Vectors'!$D:$D,MATCH('Table 2 Data'!$E32,'Exclusion Vectors'!$B:$B,0))=0,"",INDEX('Data Pull'!$A:$BC,MATCH('Table 2 Data'!$E32,'Data Pull'!$C:$C,0),MATCH('Table 2 Data'!AF$4,'Data Pull'!$4:$4,0))),"")</f>
        <v/>
      </c>
      <c r="AG32" t="str">
        <f>IFERROR(IF(INDEX('Exclusion Vectors'!$D:$D,MATCH('Table 2 Data'!$E32,'Exclusion Vectors'!$B:$B,0))=0,"",INDEX('Data Pull'!$A:$BC,MATCH('Table 2 Data'!$E32,'Data Pull'!$C:$C,0),MATCH('Table 2 Data'!AG$4,'Data Pull'!$4:$4,0))),"")</f>
        <v/>
      </c>
      <c r="AH32" t="str">
        <f>IFERROR(IF(INDEX('Exclusion Vectors'!$D:$D,MATCH('Table 2 Data'!$E32,'Exclusion Vectors'!$B:$B,0))=0,"",INDEX('Data Pull'!$A:$BC,MATCH('Table 2 Data'!$E32,'Data Pull'!$C:$C,0),MATCH('Table 2 Data'!AH$4,'Data Pull'!$4:$4,0))),"")</f>
        <v/>
      </c>
      <c r="AI32" t="str">
        <f>IFERROR(IF(INDEX('Exclusion Vectors'!$D:$D,MATCH('Table 2 Data'!$E32,'Exclusion Vectors'!$B:$B,0))=0,"",INDEX('Data Pull'!$A:$BC,MATCH('Table 2 Data'!$E32,'Data Pull'!$C:$C,0),MATCH('Table 2 Data'!AI$4,'Data Pull'!$4:$4,0))),"")</f>
        <v/>
      </c>
      <c r="AJ32" t="str">
        <f>IFERROR(IF(INDEX('Exclusion Vectors'!$D:$D,MATCH('Table 2 Data'!$E32,'Exclusion Vectors'!$B:$B,0))=0,"",INDEX('Data Pull'!$A:$BC,MATCH('Table 2 Data'!$E32,'Data Pull'!$C:$C,0),MATCH('Table 2 Data'!AJ$4,'Data Pull'!$4:$4,0))),"")</f>
        <v/>
      </c>
      <c r="AK32" t="str">
        <f>IFERROR(IF(INDEX('Exclusion Vectors'!$D:$D,MATCH('Table 2 Data'!$E32,'Exclusion Vectors'!$B:$B,0))=0,"",INDEX('Data Pull'!$A:$BC,MATCH('Table 2 Data'!$E32,'Data Pull'!$C:$C,0),MATCH('Table 2 Data'!AK$4,'Data Pull'!$4:$4,0))),"")</f>
        <v/>
      </c>
      <c r="AL32" t="str">
        <f>IFERROR(IF(INDEX('Exclusion Vectors'!$D:$D,MATCH('Table 2 Data'!$E32,'Exclusion Vectors'!$B:$B,0))=0,"",INDEX('Data Pull'!$A:$BC,MATCH('Table 2 Data'!$E32,'Data Pull'!$C:$C,0),MATCH('Table 2 Data'!AL$4,'Data Pull'!$4:$4,0))),"")</f>
        <v/>
      </c>
      <c r="AM32" t="str">
        <f>IFERROR(IF(INDEX('Exclusion Vectors'!$D:$D,MATCH('Table 2 Data'!$E32,'Exclusion Vectors'!$B:$B,0))=0,"",INDEX('Data Pull'!$A:$BC,MATCH('Table 2 Data'!$E32,'Data Pull'!$C:$C,0),MATCH('Table 2 Data'!AM$4,'Data Pull'!$4:$4,0))),"")</f>
        <v/>
      </c>
      <c r="AN32" t="str">
        <f>IFERROR(IF(INDEX('Exclusion Vectors'!$D:$D,MATCH('Table 2 Data'!$E32,'Exclusion Vectors'!$B:$B,0))=0,"",INDEX('Data Pull'!$A:$BC,MATCH('Table 2 Data'!$E32,'Data Pull'!$C:$C,0),MATCH('Table 2 Data'!AN$4,'Data Pull'!$4:$4,0))),"")</f>
        <v/>
      </c>
      <c r="AO32" t="str">
        <f>IFERROR(IF(INDEX('Exclusion Vectors'!$D:$D,MATCH('Table 2 Data'!$E32,'Exclusion Vectors'!$B:$B,0))=0,"",INDEX('Data Pull'!$A:$BC,MATCH('Table 2 Data'!$E32,'Data Pull'!$C:$C,0),MATCH('Table 2 Data'!AO$4,'Data Pull'!$4:$4,0))),"")</f>
        <v/>
      </c>
      <c r="AP32" t="str">
        <f>IFERROR(IF(INDEX('Exclusion Vectors'!$D:$D,MATCH('Table 2 Data'!$E32,'Exclusion Vectors'!$B:$B,0))=0,"",INDEX('Data Pull'!$A:$BC,MATCH('Table 2 Data'!$E32,'Data Pull'!$C:$C,0),MATCH('Table 2 Data'!AP$4,'Data Pull'!$4:$4,0))),"")</f>
        <v/>
      </c>
      <c r="AQ32" t="str">
        <f>IFERROR(IF(INDEX('Exclusion Vectors'!$D:$D,MATCH('Table 2 Data'!$E32,'Exclusion Vectors'!$B:$B,0))=0,"",INDEX('Data Pull'!$A:$BC,MATCH('Table 2 Data'!$E32,'Data Pull'!$C:$C,0),MATCH('Table 2 Data'!AQ$4,'Data Pull'!$4:$4,0))),"")</f>
        <v/>
      </c>
      <c r="AR32" t="str">
        <f>IFERROR(IF(INDEX('Exclusion Vectors'!$D:$D,MATCH('Table 2 Data'!$E32,'Exclusion Vectors'!$B:$B,0))=0,"",INDEX('Data Pull'!$A:$BC,MATCH('Table 2 Data'!$E32,'Data Pull'!$C:$C,0),MATCH('Table 2 Data'!AR$4,'Data Pull'!$4:$4,0))),"")</f>
        <v/>
      </c>
      <c r="AS32" t="str">
        <f>IFERROR(IF(INDEX('Exclusion Vectors'!$D:$D,MATCH('Table 2 Data'!$E32,'Exclusion Vectors'!$B:$B,0))=0,"",INDEX('Data Pull'!$A:$BC,MATCH('Table 2 Data'!$E32,'Data Pull'!$C:$C,0),MATCH('Table 2 Data'!AS$4,'Data Pull'!$4:$4,0))),"")</f>
        <v/>
      </c>
      <c r="AT32" t="str">
        <f>IFERROR(IF(INDEX('Exclusion Vectors'!$D:$D,MATCH('Table 2 Data'!$E32,'Exclusion Vectors'!$B:$B,0))=0,"",INDEX('Data Pull'!$A:$BC,MATCH('Table 2 Data'!$E32,'Data Pull'!$C:$C,0),MATCH('Table 2 Data'!AT$4,'Data Pull'!$4:$4,0))),"")</f>
        <v/>
      </c>
      <c r="AU32" t="str">
        <f>IFERROR(IF(INDEX('Exclusion Vectors'!$D:$D,MATCH('Table 2 Data'!$E32,'Exclusion Vectors'!$B:$B,0))=0,"",INDEX('Data Pull'!$A:$BE,MATCH('Table 2 Data'!$E32,'Data Pull'!$C:$C,0),MATCH('Table 2 Data'!AU$4,'Data Pull'!$4:$4,0))),"")</f>
        <v/>
      </c>
      <c r="AV32" t="str">
        <f>IFERROR(IF(INDEX('Exclusion Vectors'!$D:$D,MATCH('Table 2 Data'!$E32,'Exclusion Vectors'!$B:$B,0))=0,"",INDEX('Data Pull'!$A:$BE,MATCH('Table 2 Data'!$E32,'Data Pull'!$C:$C,0),MATCH('Table 2 Data'!AV$4,'Data Pull'!$4:$4,0))),"")</f>
        <v/>
      </c>
    </row>
    <row r="33" spans="1:48" x14ac:dyDescent="0.3">
      <c r="A33" s="161"/>
      <c r="B33" s="95" t="s">
        <v>127</v>
      </c>
      <c r="C33" s="96"/>
      <c r="D33" s="96" t="s">
        <v>35</v>
      </c>
      <c r="E33" s="34">
        <f t="shared" si="0"/>
        <v>43857</v>
      </c>
      <c r="F33" t="str">
        <f>IFERROR(IF(INDEX('Exclusion Vectors'!$D:$D,MATCH('Table 2 Data'!$E33,'Exclusion Vectors'!$B:$B,0))=0,"",INDEX('Data Pull'!$A:$BC,MATCH('Table 2 Data'!$E33,'Data Pull'!$C:$C,0),MATCH('Table 2 Data'!F$4,'Data Pull'!$4:$4,0))),"")</f>
        <v/>
      </c>
      <c r="G33" t="str">
        <f>IFERROR(IF(INDEX('Exclusion Vectors'!$D:$D,MATCH('Table 2 Data'!$E33,'Exclusion Vectors'!$B:$B,0))=0,"",INDEX('Data Pull'!$A:$BC,MATCH('Table 2 Data'!$E33,'Data Pull'!$C:$C,0),MATCH('Table 2 Data'!G$4,'Data Pull'!$4:$4,0))),"")</f>
        <v/>
      </c>
      <c r="H33" t="str">
        <f>IFERROR(IF(INDEX('Exclusion Vectors'!$D:$D,MATCH('Table 2 Data'!$E33,'Exclusion Vectors'!$B:$B,0))=0,"",INDEX('Data Pull'!$A:$BC,MATCH('Table 2 Data'!$E33,'Data Pull'!$C:$C,0),MATCH('Table 2 Data'!H$4,'Data Pull'!$4:$4,0))),"")</f>
        <v/>
      </c>
      <c r="I33" t="str">
        <f>IFERROR(IF(INDEX('Exclusion Vectors'!$D:$D,MATCH('Table 2 Data'!$E33,'Exclusion Vectors'!$B:$B,0))=0,"",INDEX('Data Pull'!$A:$BC,MATCH('Table 2 Data'!$E33,'Data Pull'!$C:$C,0),MATCH('Table 2 Data'!I$4,'Data Pull'!$4:$4,0))),"")</f>
        <v/>
      </c>
      <c r="J33" t="str">
        <f>IFERROR(IF(INDEX('Exclusion Vectors'!$D:$D,MATCH('Table 2 Data'!$E33,'Exclusion Vectors'!$B:$B,0))=0,"",INDEX('Data Pull'!$A:$BC,MATCH('Table 2 Data'!$E33,'Data Pull'!$C:$C,0),MATCH('Table 2 Data'!J$4,'Data Pull'!$4:$4,0))),"")</f>
        <v/>
      </c>
      <c r="K33" t="str">
        <f>IFERROR(IF(INDEX('Exclusion Vectors'!$D:$D,MATCH('Table 2 Data'!$E33,'Exclusion Vectors'!$B:$B,0))=0,"",INDEX('Data Pull'!$A:$BC,MATCH('Table 2 Data'!$E33,'Data Pull'!$C:$C,0),MATCH('Table 2 Data'!K$4,'Data Pull'!$4:$4,0))),"")</f>
        <v/>
      </c>
      <c r="L33" t="str">
        <f>IFERROR(IF(INDEX('Exclusion Vectors'!$D:$D,MATCH('Table 2 Data'!$E33,'Exclusion Vectors'!$B:$B,0))=0,"",INDEX('Data Pull'!$A:$BC,MATCH('Table 2 Data'!$E33,'Data Pull'!$C:$C,0),MATCH('Table 2 Data'!L$4,'Data Pull'!$4:$4,0))),"")</f>
        <v/>
      </c>
      <c r="M33" t="str">
        <f>IFERROR(IF(INDEX('Exclusion Vectors'!$D:$D,MATCH('Table 2 Data'!$E33,'Exclusion Vectors'!$B:$B,0))=0,"",INDEX('Data Pull'!$A:$BC,MATCH('Table 2 Data'!$E33,'Data Pull'!$C:$C,0),MATCH('Table 2 Data'!M$4,'Data Pull'!$4:$4,0))),"")</f>
        <v/>
      </c>
      <c r="N33" t="str">
        <f>IFERROR(IF(INDEX('Exclusion Vectors'!$D:$D,MATCH('Table 2 Data'!$E33,'Exclusion Vectors'!$B:$B,0))=0,"",INDEX('Data Pull'!$A:$BC,MATCH('Table 2 Data'!$E33,'Data Pull'!$C:$C,0),MATCH('Table 2 Data'!N$4,'Data Pull'!$4:$4,0))),"")</f>
        <v/>
      </c>
      <c r="O33" t="str">
        <f>IFERROR(IF(INDEX('Exclusion Vectors'!$D:$D,MATCH('Table 2 Data'!$E33,'Exclusion Vectors'!$B:$B,0))=0,"",INDEX('Data Pull'!$A:$BC,MATCH('Table 2 Data'!$E33,'Data Pull'!$C:$C,0),MATCH('Table 2 Data'!O$4,'Data Pull'!$4:$4,0))),"")</f>
        <v/>
      </c>
      <c r="P33" t="str">
        <f>IFERROR(IF(INDEX('Exclusion Vectors'!$D:$D,MATCH('Table 2 Data'!$E33,'Exclusion Vectors'!$B:$B,0))=0,"",INDEX('Data Pull'!$A:$BC,MATCH('Table 2 Data'!$E33,'Data Pull'!$C:$C,0),MATCH('Table 2 Data'!P$4,'Data Pull'!$4:$4,0))),"")</f>
        <v/>
      </c>
      <c r="Q33" t="str">
        <f>IFERROR(IF(INDEX('Exclusion Vectors'!$D:$D,MATCH('Table 2 Data'!$E33,'Exclusion Vectors'!$B:$B,0))=0,"",INDEX('Data Pull'!$A:$BC,MATCH('Table 2 Data'!$E33,'Data Pull'!$C:$C,0),MATCH('Table 2 Data'!Q$4,'Data Pull'!$4:$4,0))),"")</f>
        <v/>
      </c>
      <c r="R33" t="str">
        <f>IFERROR(IF(INDEX('Exclusion Vectors'!$D:$D,MATCH('Table 2 Data'!$E33,'Exclusion Vectors'!$B:$B,0))=0,"",INDEX('Data Pull'!$A:$BC,MATCH('Table 2 Data'!$E33,'Data Pull'!$C:$C,0),MATCH('Table 2 Data'!R$4,'Data Pull'!$4:$4,0))),"")</f>
        <v/>
      </c>
      <c r="S33" t="str">
        <f>IFERROR(IF(INDEX('Exclusion Vectors'!$D:$D,MATCH('Table 2 Data'!$E33,'Exclusion Vectors'!$B:$B,0))=0,"",INDEX('Data Pull'!$A:$BC,MATCH('Table 2 Data'!$E33,'Data Pull'!$C:$C,0),MATCH('Table 2 Data'!S$4,'Data Pull'!$4:$4,0))),"")</f>
        <v/>
      </c>
      <c r="T33" t="str">
        <f>IFERROR(IF(INDEX('Exclusion Vectors'!$D:$D,MATCH('Table 2 Data'!$E33,'Exclusion Vectors'!$B:$B,0))=0,"",INDEX('Data Pull'!$A:$BC,MATCH('Table 2 Data'!$E33,'Data Pull'!$C:$C,0),MATCH('Table 2 Data'!T$4,'Data Pull'!$4:$4,0))),"")</f>
        <v/>
      </c>
      <c r="U33" t="str">
        <f>IFERROR(IF(INDEX('Exclusion Vectors'!$D:$D,MATCH('Table 2 Data'!$E33,'Exclusion Vectors'!$B:$B,0))=0,"",INDEX('Data Pull'!$A:$BC,MATCH('Table 2 Data'!$E33,'Data Pull'!$C:$C,0),MATCH('Table 2 Data'!U$4,'Data Pull'!$4:$4,0))),"")</f>
        <v/>
      </c>
      <c r="V33" t="str">
        <f>IFERROR(IF(INDEX('Exclusion Vectors'!$D:$D,MATCH('Table 2 Data'!$E33,'Exclusion Vectors'!$B:$B,0))=0,"",INDEX('Data Pull'!$A:$BC,MATCH('Table 2 Data'!$E33,'Data Pull'!$C:$C,0),MATCH('Table 2 Data'!V$4,'Data Pull'!$4:$4,0))),"")</f>
        <v/>
      </c>
      <c r="W33" t="str">
        <f>IFERROR(IF(INDEX('Exclusion Vectors'!$D:$D,MATCH('Table 2 Data'!$E33,'Exclusion Vectors'!$B:$B,0))=0,"",INDEX('Data Pull'!$A:$BC,MATCH('Table 2 Data'!$E33,'Data Pull'!$C:$C,0),MATCH('Table 2 Data'!W$4,'Data Pull'!$4:$4,0))),"")</f>
        <v/>
      </c>
      <c r="X33" t="str">
        <f>IFERROR(IF(INDEX('Exclusion Vectors'!$D:$D,MATCH('Table 2 Data'!$E33,'Exclusion Vectors'!$B:$B,0))=0,"",INDEX('Data Pull'!$A:$BC,MATCH('Table 2 Data'!$E33,'Data Pull'!$C:$C,0),MATCH('Table 2 Data'!X$4,'Data Pull'!$4:$4,0))),"")</f>
        <v/>
      </c>
      <c r="Y33" t="str">
        <f>IFERROR(IF(INDEX('Exclusion Vectors'!$D:$D,MATCH('Table 2 Data'!$E33,'Exclusion Vectors'!$B:$B,0))=0,"",INDEX('Data Pull'!$A:$BC,MATCH('Table 2 Data'!$E33,'Data Pull'!$C:$C,0),MATCH('Table 2 Data'!Y$4,'Data Pull'!$4:$4,0))),"")</f>
        <v/>
      </c>
      <c r="Z33" t="str">
        <f>IFERROR(IF(INDEX('Exclusion Vectors'!$D:$D,MATCH('Table 2 Data'!$E33,'Exclusion Vectors'!$B:$B,0))=0,"",INDEX('Data Pull'!$A:$BC,MATCH('Table 2 Data'!$E33,'Data Pull'!$C:$C,0),MATCH('Table 2 Data'!Z$4,'Data Pull'!$4:$4,0))),"")</f>
        <v/>
      </c>
      <c r="AA33" t="str">
        <f>IFERROR(IF(INDEX('Exclusion Vectors'!$D:$D,MATCH('Table 2 Data'!$E33,'Exclusion Vectors'!$B:$B,0))=0,"",INDEX('Data Pull'!$A:$BC,MATCH('Table 2 Data'!$E33,'Data Pull'!$C:$C,0),MATCH('Table 2 Data'!AA$4,'Data Pull'!$4:$4,0))),"")</f>
        <v/>
      </c>
      <c r="AB33" t="str">
        <f>IFERROR(IF(INDEX('Exclusion Vectors'!$D:$D,MATCH('Table 2 Data'!$E33,'Exclusion Vectors'!$B:$B,0))=0,"",INDEX('Data Pull'!$A:$BC,MATCH('Table 2 Data'!$E33,'Data Pull'!$C:$C,0),MATCH('Table 2 Data'!AB$4,'Data Pull'!$4:$4,0))),"")</f>
        <v/>
      </c>
      <c r="AC33" t="str">
        <f>IFERROR(IF(INDEX('Exclusion Vectors'!$D:$D,MATCH('Table 2 Data'!$E33,'Exclusion Vectors'!$B:$B,0))=0,"",INDEX('Data Pull'!$A:$BC,MATCH('Table 2 Data'!$E33,'Data Pull'!$C:$C,0),MATCH('Table 2 Data'!AC$4,'Data Pull'!$4:$4,0))),"")</f>
        <v/>
      </c>
      <c r="AD33" t="str">
        <f>IFERROR(IF(INDEX('Exclusion Vectors'!$D:$D,MATCH('Table 2 Data'!$E33,'Exclusion Vectors'!$B:$B,0))=0,"",INDEX('Data Pull'!$A:$BC,MATCH('Table 2 Data'!$E33,'Data Pull'!$C:$C,0),MATCH('Table 2 Data'!AD$4,'Data Pull'!$4:$4,0))),"")</f>
        <v/>
      </c>
      <c r="AE33" t="str">
        <f>IFERROR(IF(INDEX('Exclusion Vectors'!$D:$D,MATCH('Table 2 Data'!$E33,'Exclusion Vectors'!$B:$B,0))=0,"",INDEX('Data Pull'!$A:$BC,MATCH('Table 2 Data'!$E33,'Data Pull'!$C:$C,0),MATCH('Table 2 Data'!AE$4,'Data Pull'!$4:$4,0))),"")</f>
        <v/>
      </c>
      <c r="AF33" t="str">
        <f>IFERROR(IF(INDEX('Exclusion Vectors'!$D:$D,MATCH('Table 2 Data'!$E33,'Exclusion Vectors'!$B:$B,0))=0,"",INDEX('Data Pull'!$A:$BC,MATCH('Table 2 Data'!$E33,'Data Pull'!$C:$C,0),MATCH('Table 2 Data'!AF$4,'Data Pull'!$4:$4,0))),"")</f>
        <v/>
      </c>
      <c r="AG33" t="str">
        <f>IFERROR(IF(INDEX('Exclusion Vectors'!$D:$D,MATCH('Table 2 Data'!$E33,'Exclusion Vectors'!$B:$B,0))=0,"",INDEX('Data Pull'!$A:$BC,MATCH('Table 2 Data'!$E33,'Data Pull'!$C:$C,0),MATCH('Table 2 Data'!AG$4,'Data Pull'!$4:$4,0))),"")</f>
        <v/>
      </c>
      <c r="AH33" t="str">
        <f>IFERROR(IF(INDEX('Exclusion Vectors'!$D:$D,MATCH('Table 2 Data'!$E33,'Exclusion Vectors'!$B:$B,0))=0,"",INDEX('Data Pull'!$A:$BC,MATCH('Table 2 Data'!$E33,'Data Pull'!$C:$C,0),MATCH('Table 2 Data'!AH$4,'Data Pull'!$4:$4,0))),"")</f>
        <v/>
      </c>
      <c r="AI33" t="str">
        <f>IFERROR(IF(INDEX('Exclusion Vectors'!$D:$D,MATCH('Table 2 Data'!$E33,'Exclusion Vectors'!$B:$B,0))=0,"",INDEX('Data Pull'!$A:$BC,MATCH('Table 2 Data'!$E33,'Data Pull'!$C:$C,0),MATCH('Table 2 Data'!AI$4,'Data Pull'!$4:$4,0))),"")</f>
        <v/>
      </c>
      <c r="AJ33" t="str">
        <f>IFERROR(IF(INDEX('Exclusion Vectors'!$D:$D,MATCH('Table 2 Data'!$E33,'Exclusion Vectors'!$B:$B,0))=0,"",INDEX('Data Pull'!$A:$BC,MATCH('Table 2 Data'!$E33,'Data Pull'!$C:$C,0),MATCH('Table 2 Data'!AJ$4,'Data Pull'!$4:$4,0))),"")</f>
        <v/>
      </c>
      <c r="AK33" t="str">
        <f>IFERROR(IF(INDEX('Exclusion Vectors'!$D:$D,MATCH('Table 2 Data'!$E33,'Exclusion Vectors'!$B:$B,0))=0,"",INDEX('Data Pull'!$A:$BC,MATCH('Table 2 Data'!$E33,'Data Pull'!$C:$C,0),MATCH('Table 2 Data'!AK$4,'Data Pull'!$4:$4,0))),"")</f>
        <v/>
      </c>
      <c r="AL33" t="str">
        <f>IFERROR(IF(INDEX('Exclusion Vectors'!$D:$D,MATCH('Table 2 Data'!$E33,'Exclusion Vectors'!$B:$B,0))=0,"",INDEX('Data Pull'!$A:$BC,MATCH('Table 2 Data'!$E33,'Data Pull'!$C:$C,0),MATCH('Table 2 Data'!AL$4,'Data Pull'!$4:$4,0))),"")</f>
        <v/>
      </c>
      <c r="AM33" t="str">
        <f>IFERROR(IF(INDEX('Exclusion Vectors'!$D:$D,MATCH('Table 2 Data'!$E33,'Exclusion Vectors'!$B:$B,0))=0,"",INDEX('Data Pull'!$A:$BC,MATCH('Table 2 Data'!$E33,'Data Pull'!$C:$C,0),MATCH('Table 2 Data'!AM$4,'Data Pull'!$4:$4,0))),"")</f>
        <v/>
      </c>
      <c r="AN33" t="str">
        <f>IFERROR(IF(INDEX('Exclusion Vectors'!$D:$D,MATCH('Table 2 Data'!$E33,'Exclusion Vectors'!$B:$B,0))=0,"",INDEX('Data Pull'!$A:$BC,MATCH('Table 2 Data'!$E33,'Data Pull'!$C:$C,0),MATCH('Table 2 Data'!AN$4,'Data Pull'!$4:$4,0))),"")</f>
        <v/>
      </c>
      <c r="AO33" t="str">
        <f>IFERROR(IF(INDEX('Exclusion Vectors'!$D:$D,MATCH('Table 2 Data'!$E33,'Exclusion Vectors'!$B:$B,0))=0,"",INDEX('Data Pull'!$A:$BC,MATCH('Table 2 Data'!$E33,'Data Pull'!$C:$C,0),MATCH('Table 2 Data'!AO$4,'Data Pull'!$4:$4,0))),"")</f>
        <v/>
      </c>
      <c r="AP33" t="str">
        <f>IFERROR(IF(INDEX('Exclusion Vectors'!$D:$D,MATCH('Table 2 Data'!$E33,'Exclusion Vectors'!$B:$B,0))=0,"",INDEX('Data Pull'!$A:$BC,MATCH('Table 2 Data'!$E33,'Data Pull'!$C:$C,0),MATCH('Table 2 Data'!AP$4,'Data Pull'!$4:$4,0))),"")</f>
        <v/>
      </c>
      <c r="AQ33" t="str">
        <f>IFERROR(IF(INDEX('Exclusion Vectors'!$D:$D,MATCH('Table 2 Data'!$E33,'Exclusion Vectors'!$B:$B,0))=0,"",INDEX('Data Pull'!$A:$BC,MATCH('Table 2 Data'!$E33,'Data Pull'!$C:$C,0),MATCH('Table 2 Data'!AQ$4,'Data Pull'!$4:$4,0))),"")</f>
        <v/>
      </c>
      <c r="AR33" t="str">
        <f>IFERROR(IF(INDEX('Exclusion Vectors'!$D:$D,MATCH('Table 2 Data'!$E33,'Exclusion Vectors'!$B:$B,0))=0,"",INDEX('Data Pull'!$A:$BC,MATCH('Table 2 Data'!$E33,'Data Pull'!$C:$C,0),MATCH('Table 2 Data'!AR$4,'Data Pull'!$4:$4,0))),"")</f>
        <v/>
      </c>
      <c r="AS33" t="str">
        <f>IFERROR(IF(INDEX('Exclusion Vectors'!$D:$D,MATCH('Table 2 Data'!$E33,'Exclusion Vectors'!$B:$B,0))=0,"",INDEX('Data Pull'!$A:$BC,MATCH('Table 2 Data'!$E33,'Data Pull'!$C:$C,0),MATCH('Table 2 Data'!AS$4,'Data Pull'!$4:$4,0))),"")</f>
        <v/>
      </c>
      <c r="AT33" t="str">
        <f>IFERROR(IF(INDEX('Exclusion Vectors'!$D:$D,MATCH('Table 2 Data'!$E33,'Exclusion Vectors'!$B:$B,0))=0,"",INDEX('Data Pull'!$A:$BC,MATCH('Table 2 Data'!$E33,'Data Pull'!$C:$C,0),MATCH('Table 2 Data'!AT$4,'Data Pull'!$4:$4,0))),"")</f>
        <v/>
      </c>
      <c r="AU33" t="str">
        <f>IFERROR(IF(INDEX('Exclusion Vectors'!$D:$D,MATCH('Table 2 Data'!$E33,'Exclusion Vectors'!$B:$B,0))=0,"",INDEX('Data Pull'!$A:$BE,MATCH('Table 2 Data'!$E33,'Data Pull'!$C:$C,0),MATCH('Table 2 Data'!AU$4,'Data Pull'!$4:$4,0))),"")</f>
        <v/>
      </c>
      <c r="AV33" t="str">
        <f>IFERROR(IF(INDEX('Exclusion Vectors'!$D:$D,MATCH('Table 2 Data'!$E33,'Exclusion Vectors'!$B:$B,0))=0,"",INDEX('Data Pull'!$A:$BE,MATCH('Table 2 Data'!$E33,'Data Pull'!$C:$C,0),MATCH('Table 2 Data'!AV$4,'Data Pull'!$4:$4,0))),"")</f>
        <v/>
      </c>
    </row>
    <row r="34" spans="1:48" x14ac:dyDescent="0.3">
      <c r="A34" s="161"/>
      <c r="B34" s="59" t="s">
        <v>128</v>
      </c>
      <c r="C34" s="97"/>
      <c r="D34" s="97" t="s">
        <v>35</v>
      </c>
      <c r="E34" s="34">
        <f t="shared" si="0"/>
        <v>43858</v>
      </c>
      <c r="F34" t="str">
        <f>IFERROR(IF(INDEX('Exclusion Vectors'!$D:$D,MATCH('Table 2 Data'!$E34,'Exclusion Vectors'!$B:$B,0))=0,"",INDEX('Data Pull'!$A:$BC,MATCH('Table 2 Data'!$E34,'Data Pull'!$C:$C,0),MATCH('Table 2 Data'!F$4,'Data Pull'!$4:$4,0))),"")</f>
        <v/>
      </c>
      <c r="G34" t="str">
        <f>IFERROR(IF(INDEX('Exclusion Vectors'!$D:$D,MATCH('Table 2 Data'!$E34,'Exclusion Vectors'!$B:$B,0))=0,"",INDEX('Data Pull'!$A:$BC,MATCH('Table 2 Data'!$E34,'Data Pull'!$C:$C,0),MATCH('Table 2 Data'!G$4,'Data Pull'!$4:$4,0))),"")</f>
        <v/>
      </c>
      <c r="H34" t="str">
        <f>IFERROR(IF(INDEX('Exclusion Vectors'!$D:$D,MATCH('Table 2 Data'!$E34,'Exclusion Vectors'!$B:$B,0))=0,"",INDEX('Data Pull'!$A:$BC,MATCH('Table 2 Data'!$E34,'Data Pull'!$C:$C,0),MATCH('Table 2 Data'!H$4,'Data Pull'!$4:$4,0))),"")</f>
        <v/>
      </c>
      <c r="I34" t="str">
        <f>IFERROR(IF(INDEX('Exclusion Vectors'!$D:$D,MATCH('Table 2 Data'!$E34,'Exclusion Vectors'!$B:$B,0))=0,"",INDEX('Data Pull'!$A:$BC,MATCH('Table 2 Data'!$E34,'Data Pull'!$C:$C,0),MATCH('Table 2 Data'!I$4,'Data Pull'!$4:$4,0))),"")</f>
        <v/>
      </c>
      <c r="J34" t="str">
        <f>IFERROR(IF(INDEX('Exclusion Vectors'!$D:$D,MATCH('Table 2 Data'!$E34,'Exclusion Vectors'!$B:$B,0))=0,"",INDEX('Data Pull'!$A:$BC,MATCH('Table 2 Data'!$E34,'Data Pull'!$C:$C,0),MATCH('Table 2 Data'!J$4,'Data Pull'!$4:$4,0))),"")</f>
        <v/>
      </c>
      <c r="K34" t="str">
        <f>IFERROR(IF(INDEX('Exclusion Vectors'!$D:$D,MATCH('Table 2 Data'!$E34,'Exclusion Vectors'!$B:$B,0))=0,"",INDEX('Data Pull'!$A:$BC,MATCH('Table 2 Data'!$E34,'Data Pull'!$C:$C,0),MATCH('Table 2 Data'!K$4,'Data Pull'!$4:$4,0))),"")</f>
        <v/>
      </c>
      <c r="L34" t="str">
        <f>IFERROR(IF(INDEX('Exclusion Vectors'!$D:$D,MATCH('Table 2 Data'!$E34,'Exclusion Vectors'!$B:$B,0))=0,"",INDEX('Data Pull'!$A:$BC,MATCH('Table 2 Data'!$E34,'Data Pull'!$C:$C,0),MATCH('Table 2 Data'!L$4,'Data Pull'!$4:$4,0))),"")</f>
        <v/>
      </c>
      <c r="M34" t="str">
        <f>IFERROR(IF(INDEX('Exclusion Vectors'!$D:$D,MATCH('Table 2 Data'!$E34,'Exclusion Vectors'!$B:$B,0))=0,"",INDEX('Data Pull'!$A:$BC,MATCH('Table 2 Data'!$E34,'Data Pull'!$C:$C,0),MATCH('Table 2 Data'!M$4,'Data Pull'!$4:$4,0))),"")</f>
        <v/>
      </c>
      <c r="N34" t="str">
        <f>IFERROR(IF(INDEX('Exclusion Vectors'!$D:$D,MATCH('Table 2 Data'!$E34,'Exclusion Vectors'!$B:$B,0))=0,"",INDEX('Data Pull'!$A:$BC,MATCH('Table 2 Data'!$E34,'Data Pull'!$C:$C,0),MATCH('Table 2 Data'!N$4,'Data Pull'!$4:$4,0))),"")</f>
        <v/>
      </c>
      <c r="O34" t="str">
        <f>IFERROR(IF(INDEX('Exclusion Vectors'!$D:$D,MATCH('Table 2 Data'!$E34,'Exclusion Vectors'!$B:$B,0))=0,"",INDEX('Data Pull'!$A:$BC,MATCH('Table 2 Data'!$E34,'Data Pull'!$C:$C,0),MATCH('Table 2 Data'!O$4,'Data Pull'!$4:$4,0))),"")</f>
        <v/>
      </c>
      <c r="P34" t="str">
        <f>IFERROR(IF(INDEX('Exclusion Vectors'!$D:$D,MATCH('Table 2 Data'!$E34,'Exclusion Vectors'!$B:$B,0))=0,"",INDEX('Data Pull'!$A:$BC,MATCH('Table 2 Data'!$E34,'Data Pull'!$C:$C,0),MATCH('Table 2 Data'!P$4,'Data Pull'!$4:$4,0))),"")</f>
        <v/>
      </c>
      <c r="Q34" t="str">
        <f>IFERROR(IF(INDEX('Exclusion Vectors'!$D:$D,MATCH('Table 2 Data'!$E34,'Exclusion Vectors'!$B:$B,0))=0,"",INDEX('Data Pull'!$A:$BC,MATCH('Table 2 Data'!$E34,'Data Pull'!$C:$C,0),MATCH('Table 2 Data'!Q$4,'Data Pull'!$4:$4,0))),"")</f>
        <v/>
      </c>
      <c r="R34" t="str">
        <f>IFERROR(IF(INDEX('Exclusion Vectors'!$D:$D,MATCH('Table 2 Data'!$E34,'Exclusion Vectors'!$B:$B,0))=0,"",INDEX('Data Pull'!$A:$BC,MATCH('Table 2 Data'!$E34,'Data Pull'!$C:$C,0),MATCH('Table 2 Data'!R$4,'Data Pull'!$4:$4,0))),"")</f>
        <v/>
      </c>
      <c r="S34" t="str">
        <f>IFERROR(IF(INDEX('Exclusion Vectors'!$D:$D,MATCH('Table 2 Data'!$E34,'Exclusion Vectors'!$B:$B,0))=0,"",INDEX('Data Pull'!$A:$BC,MATCH('Table 2 Data'!$E34,'Data Pull'!$C:$C,0),MATCH('Table 2 Data'!S$4,'Data Pull'!$4:$4,0))),"")</f>
        <v/>
      </c>
      <c r="T34" t="str">
        <f>IFERROR(IF(INDEX('Exclusion Vectors'!$D:$D,MATCH('Table 2 Data'!$E34,'Exclusion Vectors'!$B:$B,0))=0,"",INDEX('Data Pull'!$A:$BC,MATCH('Table 2 Data'!$E34,'Data Pull'!$C:$C,0),MATCH('Table 2 Data'!T$4,'Data Pull'!$4:$4,0))),"")</f>
        <v/>
      </c>
      <c r="U34" t="str">
        <f>IFERROR(IF(INDEX('Exclusion Vectors'!$D:$D,MATCH('Table 2 Data'!$E34,'Exclusion Vectors'!$B:$B,0))=0,"",INDEX('Data Pull'!$A:$BC,MATCH('Table 2 Data'!$E34,'Data Pull'!$C:$C,0),MATCH('Table 2 Data'!U$4,'Data Pull'!$4:$4,0))),"")</f>
        <v/>
      </c>
      <c r="V34" t="str">
        <f>IFERROR(IF(INDEX('Exclusion Vectors'!$D:$D,MATCH('Table 2 Data'!$E34,'Exclusion Vectors'!$B:$B,0))=0,"",INDEX('Data Pull'!$A:$BC,MATCH('Table 2 Data'!$E34,'Data Pull'!$C:$C,0),MATCH('Table 2 Data'!V$4,'Data Pull'!$4:$4,0))),"")</f>
        <v/>
      </c>
      <c r="W34" t="str">
        <f>IFERROR(IF(INDEX('Exclusion Vectors'!$D:$D,MATCH('Table 2 Data'!$E34,'Exclusion Vectors'!$B:$B,0))=0,"",INDEX('Data Pull'!$A:$BC,MATCH('Table 2 Data'!$E34,'Data Pull'!$C:$C,0),MATCH('Table 2 Data'!W$4,'Data Pull'!$4:$4,0))),"")</f>
        <v/>
      </c>
      <c r="X34" t="str">
        <f>IFERROR(IF(INDEX('Exclusion Vectors'!$D:$D,MATCH('Table 2 Data'!$E34,'Exclusion Vectors'!$B:$B,0))=0,"",INDEX('Data Pull'!$A:$BC,MATCH('Table 2 Data'!$E34,'Data Pull'!$C:$C,0),MATCH('Table 2 Data'!X$4,'Data Pull'!$4:$4,0))),"")</f>
        <v/>
      </c>
      <c r="Y34" t="str">
        <f>IFERROR(IF(INDEX('Exclusion Vectors'!$D:$D,MATCH('Table 2 Data'!$E34,'Exclusion Vectors'!$B:$B,0))=0,"",INDEX('Data Pull'!$A:$BC,MATCH('Table 2 Data'!$E34,'Data Pull'!$C:$C,0),MATCH('Table 2 Data'!Y$4,'Data Pull'!$4:$4,0))),"")</f>
        <v/>
      </c>
      <c r="Z34" t="str">
        <f>IFERROR(IF(INDEX('Exclusion Vectors'!$D:$D,MATCH('Table 2 Data'!$E34,'Exclusion Vectors'!$B:$B,0))=0,"",INDEX('Data Pull'!$A:$BC,MATCH('Table 2 Data'!$E34,'Data Pull'!$C:$C,0),MATCH('Table 2 Data'!Z$4,'Data Pull'!$4:$4,0))),"")</f>
        <v/>
      </c>
      <c r="AA34" t="str">
        <f>IFERROR(IF(INDEX('Exclusion Vectors'!$D:$D,MATCH('Table 2 Data'!$E34,'Exclusion Vectors'!$B:$B,0))=0,"",INDEX('Data Pull'!$A:$BC,MATCH('Table 2 Data'!$E34,'Data Pull'!$C:$C,0),MATCH('Table 2 Data'!AA$4,'Data Pull'!$4:$4,0))),"")</f>
        <v/>
      </c>
      <c r="AB34" t="str">
        <f>IFERROR(IF(INDEX('Exclusion Vectors'!$D:$D,MATCH('Table 2 Data'!$E34,'Exclusion Vectors'!$B:$B,0))=0,"",INDEX('Data Pull'!$A:$BC,MATCH('Table 2 Data'!$E34,'Data Pull'!$C:$C,0),MATCH('Table 2 Data'!AB$4,'Data Pull'!$4:$4,0))),"")</f>
        <v/>
      </c>
      <c r="AC34" t="str">
        <f>IFERROR(IF(INDEX('Exclusion Vectors'!$D:$D,MATCH('Table 2 Data'!$E34,'Exclusion Vectors'!$B:$B,0))=0,"",INDEX('Data Pull'!$A:$BC,MATCH('Table 2 Data'!$E34,'Data Pull'!$C:$C,0),MATCH('Table 2 Data'!AC$4,'Data Pull'!$4:$4,0))),"")</f>
        <v/>
      </c>
      <c r="AD34" t="str">
        <f>IFERROR(IF(INDEX('Exclusion Vectors'!$D:$D,MATCH('Table 2 Data'!$E34,'Exclusion Vectors'!$B:$B,0))=0,"",INDEX('Data Pull'!$A:$BC,MATCH('Table 2 Data'!$E34,'Data Pull'!$C:$C,0),MATCH('Table 2 Data'!AD$4,'Data Pull'!$4:$4,0))),"")</f>
        <v/>
      </c>
      <c r="AE34" t="str">
        <f>IFERROR(IF(INDEX('Exclusion Vectors'!$D:$D,MATCH('Table 2 Data'!$E34,'Exclusion Vectors'!$B:$B,0))=0,"",INDEX('Data Pull'!$A:$BC,MATCH('Table 2 Data'!$E34,'Data Pull'!$C:$C,0),MATCH('Table 2 Data'!AE$4,'Data Pull'!$4:$4,0))),"")</f>
        <v/>
      </c>
      <c r="AF34" t="str">
        <f>IFERROR(IF(INDEX('Exclusion Vectors'!$D:$D,MATCH('Table 2 Data'!$E34,'Exclusion Vectors'!$B:$B,0))=0,"",INDEX('Data Pull'!$A:$BC,MATCH('Table 2 Data'!$E34,'Data Pull'!$C:$C,0),MATCH('Table 2 Data'!AF$4,'Data Pull'!$4:$4,0))),"")</f>
        <v/>
      </c>
      <c r="AG34" t="str">
        <f>IFERROR(IF(INDEX('Exclusion Vectors'!$D:$D,MATCH('Table 2 Data'!$E34,'Exclusion Vectors'!$B:$B,0))=0,"",INDEX('Data Pull'!$A:$BC,MATCH('Table 2 Data'!$E34,'Data Pull'!$C:$C,0),MATCH('Table 2 Data'!AG$4,'Data Pull'!$4:$4,0))),"")</f>
        <v/>
      </c>
      <c r="AH34" t="str">
        <f>IFERROR(IF(INDEX('Exclusion Vectors'!$D:$D,MATCH('Table 2 Data'!$E34,'Exclusion Vectors'!$B:$B,0))=0,"",INDEX('Data Pull'!$A:$BC,MATCH('Table 2 Data'!$E34,'Data Pull'!$C:$C,0),MATCH('Table 2 Data'!AH$4,'Data Pull'!$4:$4,0))),"")</f>
        <v/>
      </c>
      <c r="AI34" t="str">
        <f>IFERROR(IF(INDEX('Exclusion Vectors'!$D:$D,MATCH('Table 2 Data'!$E34,'Exclusion Vectors'!$B:$B,0))=0,"",INDEX('Data Pull'!$A:$BC,MATCH('Table 2 Data'!$E34,'Data Pull'!$C:$C,0),MATCH('Table 2 Data'!AI$4,'Data Pull'!$4:$4,0))),"")</f>
        <v/>
      </c>
      <c r="AJ34" t="str">
        <f>IFERROR(IF(INDEX('Exclusion Vectors'!$D:$D,MATCH('Table 2 Data'!$E34,'Exclusion Vectors'!$B:$B,0))=0,"",INDEX('Data Pull'!$A:$BC,MATCH('Table 2 Data'!$E34,'Data Pull'!$C:$C,0),MATCH('Table 2 Data'!AJ$4,'Data Pull'!$4:$4,0))),"")</f>
        <v/>
      </c>
      <c r="AK34" t="str">
        <f>IFERROR(IF(INDEX('Exclusion Vectors'!$D:$D,MATCH('Table 2 Data'!$E34,'Exclusion Vectors'!$B:$B,0))=0,"",INDEX('Data Pull'!$A:$BC,MATCH('Table 2 Data'!$E34,'Data Pull'!$C:$C,0),MATCH('Table 2 Data'!AK$4,'Data Pull'!$4:$4,0))),"")</f>
        <v/>
      </c>
      <c r="AL34" t="str">
        <f>IFERROR(IF(INDEX('Exclusion Vectors'!$D:$D,MATCH('Table 2 Data'!$E34,'Exclusion Vectors'!$B:$B,0))=0,"",INDEX('Data Pull'!$A:$BC,MATCH('Table 2 Data'!$E34,'Data Pull'!$C:$C,0),MATCH('Table 2 Data'!AL$4,'Data Pull'!$4:$4,0))),"")</f>
        <v/>
      </c>
      <c r="AM34" t="str">
        <f>IFERROR(IF(INDEX('Exclusion Vectors'!$D:$D,MATCH('Table 2 Data'!$E34,'Exclusion Vectors'!$B:$B,0))=0,"",INDEX('Data Pull'!$A:$BC,MATCH('Table 2 Data'!$E34,'Data Pull'!$C:$C,0),MATCH('Table 2 Data'!AM$4,'Data Pull'!$4:$4,0))),"")</f>
        <v/>
      </c>
      <c r="AN34" t="str">
        <f>IFERROR(IF(INDEX('Exclusion Vectors'!$D:$D,MATCH('Table 2 Data'!$E34,'Exclusion Vectors'!$B:$B,0))=0,"",INDEX('Data Pull'!$A:$BC,MATCH('Table 2 Data'!$E34,'Data Pull'!$C:$C,0),MATCH('Table 2 Data'!AN$4,'Data Pull'!$4:$4,0))),"")</f>
        <v/>
      </c>
      <c r="AO34" t="str">
        <f>IFERROR(IF(INDEX('Exclusion Vectors'!$D:$D,MATCH('Table 2 Data'!$E34,'Exclusion Vectors'!$B:$B,0))=0,"",INDEX('Data Pull'!$A:$BC,MATCH('Table 2 Data'!$E34,'Data Pull'!$C:$C,0),MATCH('Table 2 Data'!AO$4,'Data Pull'!$4:$4,0))),"")</f>
        <v/>
      </c>
      <c r="AP34" t="str">
        <f>IFERROR(IF(INDEX('Exclusion Vectors'!$D:$D,MATCH('Table 2 Data'!$E34,'Exclusion Vectors'!$B:$B,0))=0,"",INDEX('Data Pull'!$A:$BC,MATCH('Table 2 Data'!$E34,'Data Pull'!$C:$C,0),MATCH('Table 2 Data'!AP$4,'Data Pull'!$4:$4,0))),"")</f>
        <v/>
      </c>
      <c r="AQ34" t="str">
        <f>IFERROR(IF(INDEX('Exclusion Vectors'!$D:$D,MATCH('Table 2 Data'!$E34,'Exclusion Vectors'!$B:$B,0))=0,"",INDEX('Data Pull'!$A:$BC,MATCH('Table 2 Data'!$E34,'Data Pull'!$C:$C,0),MATCH('Table 2 Data'!AQ$4,'Data Pull'!$4:$4,0))),"")</f>
        <v/>
      </c>
      <c r="AR34" t="str">
        <f>IFERROR(IF(INDEX('Exclusion Vectors'!$D:$D,MATCH('Table 2 Data'!$E34,'Exclusion Vectors'!$B:$B,0))=0,"",INDEX('Data Pull'!$A:$BC,MATCH('Table 2 Data'!$E34,'Data Pull'!$C:$C,0),MATCH('Table 2 Data'!AR$4,'Data Pull'!$4:$4,0))),"")</f>
        <v/>
      </c>
      <c r="AS34" t="str">
        <f>IFERROR(IF(INDEX('Exclusion Vectors'!$D:$D,MATCH('Table 2 Data'!$E34,'Exclusion Vectors'!$B:$B,0))=0,"",INDEX('Data Pull'!$A:$BC,MATCH('Table 2 Data'!$E34,'Data Pull'!$C:$C,0),MATCH('Table 2 Data'!AS$4,'Data Pull'!$4:$4,0))),"")</f>
        <v/>
      </c>
      <c r="AT34" t="str">
        <f>IFERROR(IF(INDEX('Exclusion Vectors'!$D:$D,MATCH('Table 2 Data'!$E34,'Exclusion Vectors'!$B:$B,0))=0,"",INDEX('Data Pull'!$A:$BC,MATCH('Table 2 Data'!$E34,'Data Pull'!$C:$C,0),MATCH('Table 2 Data'!AT$4,'Data Pull'!$4:$4,0))),"")</f>
        <v/>
      </c>
      <c r="AU34" t="str">
        <f>IFERROR(IF(INDEX('Exclusion Vectors'!$D:$D,MATCH('Table 2 Data'!$E34,'Exclusion Vectors'!$B:$B,0))=0,"",INDEX('Data Pull'!$A:$BE,MATCH('Table 2 Data'!$E34,'Data Pull'!$C:$C,0),MATCH('Table 2 Data'!AU$4,'Data Pull'!$4:$4,0))),"")</f>
        <v/>
      </c>
      <c r="AV34" t="str">
        <f>IFERROR(IF(INDEX('Exclusion Vectors'!$D:$D,MATCH('Table 2 Data'!$E34,'Exclusion Vectors'!$B:$B,0))=0,"",INDEX('Data Pull'!$A:$BE,MATCH('Table 2 Data'!$E34,'Data Pull'!$C:$C,0),MATCH('Table 2 Data'!AV$4,'Data Pull'!$4:$4,0))),"")</f>
        <v/>
      </c>
    </row>
    <row r="35" spans="1:48" x14ac:dyDescent="0.3">
      <c r="A35" s="161"/>
      <c r="B35" s="59" t="s">
        <v>129</v>
      </c>
      <c r="C35" s="86"/>
      <c r="D35" s="86"/>
      <c r="E35" s="34">
        <f t="shared" si="0"/>
        <v>43859</v>
      </c>
      <c r="F35" t="str">
        <f>IFERROR(IF(INDEX('Exclusion Vectors'!$D:$D,MATCH('Table 2 Data'!$E35,'Exclusion Vectors'!$B:$B,0))=0,"",INDEX('Data Pull'!$A:$BC,MATCH('Table 2 Data'!$E35,'Data Pull'!$C:$C,0),MATCH('Table 2 Data'!F$4,'Data Pull'!$4:$4,0))),"")</f>
        <v/>
      </c>
      <c r="G35" t="str">
        <f>IFERROR(IF(INDEX('Exclusion Vectors'!$D:$D,MATCH('Table 2 Data'!$E35,'Exclusion Vectors'!$B:$B,0))=0,"",INDEX('Data Pull'!$A:$BC,MATCH('Table 2 Data'!$E35,'Data Pull'!$C:$C,0),MATCH('Table 2 Data'!G$4,'Data Pull'!$4:$4,0))),"")</f>
        <v/>
      </c>
      <c r="H35" t="str">
        <f>IFERROR(IF(INDEX('Exclusion Vectors'!$D:$D,MATCH('Table 2 Data'!$E35,'Exclusion Vectors'!$B:$B,0))=0,"",INDEX('Data Pull'!$A:$BC,MATCH('Table 2 Data'!$E35,'Data Pull'!$C:$C,0),MATCH('Table 2 Data'!H$4,'Data Pull'!$4:$4,0))),"")</f>
        <v/>
      </c>
      <c r="I35" t="str">
        <f>IFERROR(IF(INDEX('Exclusion Vectors'!$D:$D,MATCH('Table 2 Data'!$E35,'Exclusion Vectors'!$B:$B,0))=0,"",INDEX('Data Pull'!$A:$BC,MATCH('Table 2 Data'!$E35,'Data Pull'!$C:$C,0),MATCH('Table 2 Data'!I$4,'Data Pull'!$4:$4,0))),"")</f>
        <v/>
      </c>
      <c r="J35" t="str">
        <f>IFERROR(IF(INDEX('Exclusion Vectors'!$D:$D,MATCH('Table 2 Data'!$E35,'Exclusion Vectors'!$B:$B,0))=0,"",INDEX('Data Pull'!$A:$BC,MATCH('Table 2 Data'!$E35,'Data Pull'!$C:$C,0),MATCH('Table 2 Data'!J$4,'Data Pull'!$4:$4,0))),"")</f>
        <v/>
      </c>
      <c r="K35" t="str">
        <f>IFERROR(IF(INDEX('Exclusion Vectors'!$D:$D,MATCH('Table 2 Data'!$E35,'Exclusion Vectors'!$B:$B,0))=0,"",INDEX('Data Pull'!$A:$BC,MATCH('Table 2 Data'!$E35,'Data Pull'!$C:$C,0),MATCH('Table 2 Data'!K$4,'Data Pull'!$4:$4,0))),"")</f>
        <v/>
      </c>
      <c r="L35" t="str">
        <f>IFERROR(IF(INDEX('Exclusion Vectors'!$D:$D,MATCH('Table 2 Data'!$E35,'Exclusion Vectors'!$B:$B,0))=0,"",INDEX('Data Pull'!$A:$BC,MATCH('Table 2 Data'!$E35,'Data Pull'!$C:$C,0),MATCH('Table 2 Data'!L$4,'Data Pull'!$4:$4,0))),"")</f>
        <v/>
      </c>
      <c r="M35" t="str">
        <f>IFERROR(IF(INDEX('Exclusion Vectors'!$D:$D,MATCH('Table 2 Data'!$E35,'Exclusion Vectors'!$B:$B,0))=0,"",INDEX('Data Pull'!$A:$BC,MATCH('Table 2 Data'!$E35,'Data Pull'!$C:$C,0),MATCH('Table 2 Data'!M$4,'Data Pull'!$4:$4,0))),"")</f>
        <v/>
      </c>
      <c r="N35" t="str">
        <f>IFERROR(IF(INDEX('Exclusion Vectors'!$D:$D,MATCH('Table 2 Data'!$E35,'Exclusion Vectors'!$B:$B,0))=0,"",INDEX('Data Pull'!$A:$BC,MATCH('Table 2 Data'!$E35,'Data Pull'!$C:$C,0),MATCH('Table 2 Data'!N$4,'Data Pull'!$4:$4,0))),"")</f>
        <v/>
      </c>
      <c r="O35" t="str">
        <f>IFERROR(IF(INDEX('Exclusion Vectors'!$D:$D,MATCH('Table 2 Data'!$E35,'Exclusion Vectors'!$B:$B,0))=0,"",INDEX('Data Pull'!$A:$BC,MATCH('Table 2 Data'!$E35,'Data Pull'!$C:$C,0),MATCH('Table 2 Data'!O$4,'Data Pull'!$4:$4,0))),"")</f>
        <v/>
      </c>
      <c r="P35" t="str">
        <f>IFERROR(IF(INDEX('Exclusion Vectors'!$D:$D,MATCH('Table 2 Data'!$E35,'Exclusion Vectors'!$B:$B,0))=0,"",INDEX('Data Pull'!$A:$BC,MATCH('Table 2 Data'!$E35,'Data Pull'!$C:$C,0),MATCH('Table 2 Data'!P$4,'Data Pull'!$4:$4,0))),"")</f>
        <v/>
      </c>
      <c r="Q35" t="str">
        <f>IFERROR(IF(INDEX('Exclusion Vectors'!$D:$D,MATCH('Table 2 Data'!$E35,'Exclusion Vectors'!$B:$B,0))=0,"",INDEX('Data Pull'!$A:$BC,MATCH('Table 2 Data'!$E35,'Data Pull'!$C:$C,0),MATCH('Table 2 Data'!Q$4,'Data Pull'!$4:$4,0))),"")</f>
        <v/>
      </c>
      <c r="R35" t="str">
        <f>IFERROR(IF(INDEX('Exclusion Vectors'!$D:$D,MATCH('Table 2 Data'!$E35,'Exclusion Vectors'!$B:$B,0))=0,"",INDEX('Data Pull'!$A:$BC,MATCH('Table 2 Data'!$E35,'Data Pull'!$C:$C,0),MATCH('Table 2 Data'!R$4,'Data Pull'!$4:$4,0))),"")</f>
        <v/>
      </c>
      <c r="S35" t="str">
        <f>IFERROR(IF(INDEX('Exclusion Vectors'!$D:$D,MATCH('Table 2 Data'!$E35,'Exclusion Vectors'!$B:$B,0))=0,"",INDEX('Data Pull'!$A:$BC,MATCH('Table 2 Data'!$E35,'Data Pull'!$C:$C,0),MATCH('Table 2 Data'!S$4,'Data Pull'!$4:$4,0))),"")</f>
        <v/>
      </c>
      <c r="T35" t="str">
        <f>IFERROR(IF(INDEX('Exclusion Vectors'!$D:$D,MATCH('Table 2 Data'!$E35,'Exclusion Vectors'!$B:$B,0))=0,"",INDEX('Data Pull'!$A:$BC,MATCH('Table 2 Data'!$E35,'Data Pull'!$C:$C,0),MATCH('Table 2 Data'!T$4,'Data Pull'!$4:$4,0))),"")</f>
        <v/>
      </c>
      <c r="U35" t="str">
        <f>IFERROR(IF(INDEX('Exclusion Vectors'!$D:$D,MATCH('Table 2 Data'!$E35,'Exclusion Vectors'!$B:$B,0))=0,"",INDEX('Data Pull'!$A:$BC,MATCH('Table 2 Data'!$E35,'Data Pull'!$C:$C,0),MATCH('Table 2 Data'!U$4,'Data Pull'!$4:$4,0))),"")</f>
        <v/>
      </c>
      <c r="V35" t="str">
        <f>IFERROR(IF(INDEX('Exclusion Vectors'!$D:$D,MATCH('Table 2 Data'!$E35,'Exclusion Vectors'!$B:$B,0))=0,"",INDEX('Data Pull'!$A:$BC,MATCH('Table 2 Data'!$E35,'Data Pull'!$C:$C,0),MATCH('Table 2 Data'!V$4,'Data Pull'!$4:$4,0))),"")</f>
        <v/>
      </c>
      <c r="W35" t="str">
        <f>IFERROR(IF(INDEX('Exclusion Vectors'!$D:$D,MATCH('Table 2 Data'!$E35,'Exclusion Vectors'!$B:$B,0))=0,"",INDEX('Data Pull'!$A:$BC,MATCH('Table 2 Data'!$E35,'Data Pull'!$C:$C,0),MATCH('Table 2 Data'!W$4,'Data Pull'!$4:$4,0))),"")</f>
        <v/>
      </c>
      <c r="X35" t="str">
        <f>IFERROR(IF(INDEX('Exclusion Vectors'!$D:$D,MATCH('Table 2 Data'!$E35,'Exclusion Vectors'!$B:$B,0))=0,"",INDEX('Data Pull'!$A:$BC,MATCH('Table 2 Data'!$E35,'Data Pull'!$C:$C,0),MATCH('Table 2 Data'!X$4,'Data Pull'!$4:$4,0))),"")</f>
        <v/>
      </c>
      <c r="Y35" t="str">
        <f>IFERROR(IF(INDEX('Exclusion Vectors'!$D:$D,MATCH('Table 2 Data'!$E35,'Exclusion Vectors'!$B:$B,0))=0,"",INDEX('Data Pull'!$A:$BC,MATCH('Table 2 Data'!$E35,'Data Pull'!$C:$C,0),MATCH('Table 2 Data'!Y$4,'Data Pull'!$4:$4,0))),"")</f>
        <v/>
      </c>
      <c r="Z35" t="str">
        <f>IFERROR(IF(INDEX('Exclusion Vectors'!$D:$D,MATCH('Table 2 Data'!$E35,'Exclusion Vectors'!$B:$B,0))=0,"",INDEX('Data Pull'!$A:$BC,MATCH('Table 2 Data'!$E35,'Data Pull'!$C:$C,0),MATCH('Table 2 Data'!Z$4,'Data Pull'!$4:$4,0))),"")</f>
        <v/>
      </c>
      <c r="AA35" t="str">
        <f>IFERROR(IF(INDEX('Exclusion Vectors'!$D:$D,MATCH('Table 2 Data'!$E35,'Exclusion Vectors'!$B:$B,0))=0,"",INDEX('Data Pull'!$A:$BC,MATCH('Table 2 Data'!$E35,'Data Pull'!$C:$C,0),MATCH('Table 2 Data'!AA$4,'Data Pull'!$4:$4,0))),"")</f>
        <v/>
      </c>
      <c r="AB35" t="str">
        <f>IFERROR(IF(INDEX('Exclusion Vectors'!$D:$D,MATCH('Table 2 Data'!$E35,'Exclusion Vectors'!$B:$B,0))=0,"",INDEX('Data Pull'!$A:$BC,MATCH('Table 2 Data'!$E35,'Data Pull'!$C:$C,0),MATCH('Table 2 Data'!AB$4,'Data Pull'!$4:$4,0))),"")</f>
        <v/>
      </c>
      <c r="AC35" t="str">
        <f>IFERROR(IF(INDEX('Exclusion Vectors'!$D:$D,MATCH('Table 2 Data'!$E35,'Exclusion Vectors'!$B:$B,0))=0,"",INDEX('Data Pull'!$A:$BC,MATCH('Table 2 Data'!$E35,'Data Pull'!$C:$C,0),MATCH('Table 2 Data'!AC$4,'Data Pull'!$4:$4,0))),"")</f>
        <v/>
      </c>
      <c r="AD35" t="str">
        <f>IFERROR(IF(INDEX('Exclusion Vectors'!$D:$D,MATCH('Table 2 Data'!$E35,'Exclusion Vectors'!$B:$B,0))=0,"",INDEX('Data Pull'!$A:$BC,MATCH('Table 2 Data'!$E35,'Data Pull'!$C:$C,0),MATCH('Table 2 Data'!AD$4,'Data Pull'!$4:$4,0))),"")</f>
        <v/>
      </c>
      <c r="AE35" t="str">
        <f>IFERROR(IF(INDEX('Exclusion Vectors'!$D:$D,MATCH('Table 2 Data'!$E35,'Exclusion Vectors'!$B:$B,0))=0,"",INDEX('Data Pull'!$A:$BC,MATCH('Table 2 Data'!$E35,'Data Pull'!$C:$C,0),MATCH('Table 2 Data'!AE$4,'Data Pull'!$4:$4,0))),"")</f>
        <v/>
      </c>
      <c r="AF35" t="str">
        <f>IFERROR(IF(INDEX('Exclusion Vectors'!$D:$D,MATCH('Table 2 Data'!$E35,'Exclusion Vectors'!$B:$B,0))=0,"",INDEX('Data Pull'!$A:$BC,MATCH('Table 2 Data'!$E35,'Data Pull'!$C:$C,0),MATCH('Table 2 Data'!AF$4,'Data Pull'!$4:$4,0))),"")</f>
        <v/>
      </c>
      <c r="AG35" t="str">
        <f>IFERROR(IF(INDEX('Exclusion Vectors'!$D:$D,MATCH('Table 2 Data'!$E35,'Exclusion Vectors'!$B:$B,0))=0,"",INDEX('Data Pull'!$A:$BC,MATCH('Table 2 Data'!$E35,'Data Pull'!$C:$C,0),MATCH('Table 2 Data'!AG$4,'Data Pull'!$4:$4,0))),"")</f>
        <v/>
      </c>
      <c r="AH35" t="str">
        <f>IFERROR(IF(INDEX('Exclusion Vectors'!$D:$D,MATCH('Table 2 Data'!$E35,'Exclusion Vectors'!$B:$B,0))=0,"",INDEX('Data Pull'!$A:$BC,MATCH('Table 2 Data'!$E35,'Data Pull'!$C:$C,0),MATCH('Table 2 Data'!AH$4,'Data Pull'!$4:$4,0))),"")</f>
        <v/>
      </c>
      <c r="AI35" t="str">
        <f>IFERROR(IF(INDEX('Exclusion Vectors'!$D:$D,MATCH('Table 2 Data'!$E35,'Exclusion Vectors'!$B:$B,0))=0,"",INDEX('Data Pull'!$A:$BC,MATCH('Table 2 Data'!$E35,'Data Pull'!$C:$C,0),MATCH('Table 2 Data'!AI$4,'Data Pull'!$4:$4,0))),"")</f>
        <v/>
      </c>
      <c r="AJ35" t="str">
        <f>IFERROR(IF(INDEX('Exclusion Vectors'!$D:$D,MATCH('Table 2 Data'!$E35,'Exclusion Vectors'!$B:$B,0))=0,"",INDEX('Data Pull'!$A:$BC,MATCH('Table 2 Data'!$E35,'Data Pull'!$C:$C,0),MATCH('Table 2 Data'!AJ$4,'Data Pull'!$4:$4,0))),"")</f>
        <v/>
      </c>
      <c r="AK35" t="str">
        <f>IFERROR(IF(INDEX('Exclusion Vectors'!$D:$D,MATCH('Table 2 Data'!$E35,'Exclusion Vectors'!$B:$B,0))=0,"",INDEX('Data Pull'!$A:$BC,MATCH('Table 2 Data'!$E35,'Data Pull'!$C:$C,0),MATCH('Table 2 Data'!AK$4,'Data Pull'!$4:$4,0))),"")</f>
        <v/>
      </c>
      <c r="AL35" t="str">
        <f>IFERROR(IF(INDEX('Exclusion Vectors'!$D:$D,MATCH('Table 2 Data'!$E35,'Exclusion Vectors'!$B:$B,0))=0,"",INDEX('Data Pull'!$A:$BC,MATCH('Table 2 Data'!$E35,'Data Pull'!$C:$C,0),MATCH('Table 2 Data'!AL$4,'Data Pull'!$4:$4,0))),"")</f>
        <v/>
      </c>
      <c r="AM35" t="str">
        <f>IFERROR(IF(INDEX('Exclusion Vectors'!$D:$D,MATCH('Table 2 Data'!$E35,'Exclusion Vectors'!$B:$B,0))=0,"",INDEX('Data Pull'!$A:$BC,MATCH('Table 2 Data'!$E35,'Data Pull'!$C:$C,0),MATCH('Table 2 Data'!AM$4,'Data Pull'!$4:$4,0))),"")</f>
        <v/>
      </c>
      <c r="AN35" t="str">
        <f>IFERROR(IF(INDEX('Exclusion Vectors'!$D:$D,MATCH('Table 2 Data'!$E35,'Exclusion Vectors'!$B:$B,0))=0,"",INDEX('Data Pull'!$A:$BC,MATCH('Table 2 Data'!$E35,'Data Pull'!$C:$C,0),MATCH('Table 2 Data'!AN$4,'Data Pull'!$4:$4,0))),"")</f>
        <v/>
      </c>
      <c r="AO35" t="str">
        <f>IFERROR(IF(INDEX('Exclusion Vectors'!$D:$D,MATCH('Table 2 Data'!$E35,'Exclusion Vectors'!$B:$B,0))=0,"",INDEX('Data Pull'!$A:$BC,MATCH('Table 2 Data'!$E35,'Data Pull'!$C:$C,0),MATCH('Table 2 Data'!AO$4,'Data Pull'!$4:$4,0))),"")</f>
        <v/>
      </c>
      <c r="AP35" t="str">
        <f>IFERROR(IF(INDEX('Exclusion Vectors'!$D:$D,MATCH('Table 2 Data'!$E35,'Exclusion Vectors'!$B:$B,0))=0,"",INDEX('Data Pull'!$A:$BC,MATCH('Table 2 Data'!$E35,'Data Pull'!$C:$C,0),MATCH('Table 2 Data'!AP$4,'Data Pull'!$4:$4,0))),"")</f>
        <v/>
      </c>
      <c r="AQ35" t="str">
        <f>IFERROR(IF(INDEX('Exclusion Vectors'!$D:$D,MATCH('Table 2 Data'!$E35,'Exclusion Vectors'!$B:$B,0))=0,"",INDEX('Data Pull'!$A:$BC,MATCH('Table 2 Data'!$E35,'Data Pull'!$C:$C,0),MATCH('Table 2 Data'!AQ$4,'Data Pull'!$4:$4,0))),"")</f>
        <v/>
      </c>
      <c r="AR35" t="str">
        <f>IFERROR(IF(INDEX('Exclusion Vectors'!$D:$D,MATCH('Table 2 Data'!$E35,'Exclusion Vectors'!$B:$B,0))=0,"",INDEX('Data Pull'!$A:$BC,MATCH('Table 2 Data'!$E35,'Data Pull'!$C:$C,0),MATCH('Table 2 Data'!AR$4,'Data Pull'!$4:$4,0))),"")</f>
        <v/>
      </c>
      <c r="AS35" t="str">
        <f>IFERROR(IF(INDEX('Exclusion Vectors'!$D:$D,MATCH('Table 2 Data'!$E35,'Exclusion Vectors'!$B:$B,0))=0,"",INDEX('Data Pull'!$A:$BC,MATCH('Table 2 Data'!$E35,'Data Pull'!$C:$C,0),MATCH('Table 2 Data'!AS$4,'Data Pull'!$4:$4,0))),"")</f>
        <v/>
      </c>
      <c r="AT35" t="str">
        <f>IFERROR(IF(INDEX('Exclusion Vectors'!$D:$D,MATCH('Table 2 Data'!$E35,'Exclusion Vectors'!$B:$B,0))=0,"",INDEX('Data Pull'!$A:$BC,MATCH('Table 2 Data'!$E35,'Data Pull'!$C:$C,0),MATCH('Table 2 Data'!AT$4,'Data Pull'!$4:$4,0))),"")</f>
        <v/>
      </c>
      <c r="AU35" t="str">
        <f>IFERROR(IF(INDEX('Exclusion Vectors'!$D:$D,MATCH('Table 2 Data'!$E35,'Exclusion Vectors'!$B:$B,0))=0,"",INDEX('Data Pull'!$A:$BE,MATCH('Table 2 Data'!$E35,'Data Pull'!$C:$C,0),MATCH('Table 2 Data'!AU$4,'Data Pull'!$4:$4,0))),"")</f>
        <v/>
      </c>
      <c r="AV35" t="str">
        <f>IFERROR(IF(INDEX('Exclusion Vectors'!$D:$D,MATCH('Table 2 Data'!$E35,'Exclusion Vectors'!$B:$B,0))=0,"",INDEX('Data Pull'!$A:$BE,MATCH('Table 2 Data'!$E35,'Data Pull'!$C:$C,0),MATCH('Table 2 Data'!AV$4,'Data Pull'!$4:$4,0))),"")</f>
        <v/>
      </c>
    </row>
    <row r="36" spans="1:48" x14ac:dyDescent="0.3">
      <c r="A36" s="161"/>
      <c r="B36" s="59" t="s">
        <v>130</v>
      </c>
      <c r="C36" s="86">
        <v>38.5</v>
      </c>
      <c r="D36" s="86"/>
      <c r="E36" s="34">
        <f t="shared" si="0"/>
        <v>43860</v>
      </c>
      <c r="F36" t="str">
        <f>IFERROR(IF(INDEX('Exclusion Vectors'!$D:$D,MATCH('Table 2 Data'!$E36,'Exclusion Vectors'!$B:$B,0))=0,"",INDEX('Data Pull'!$A:$BC,MATCH('Table 2 Data'!$E36,'Data Pull'!$C:$C,0),MATCH('Table 2 Data'!F$4,'Data Pull'!$4:$4,0))),"")</f>
        <v/>
      </c>
      <c r="G36" t="str">
        <f>IFERROR(IF(INDEX('Exclusion Vectors'!$D:$D,MATCH('Table 2 Data'!$E36,'Exclusion Vectors'!$B:$B,0))=0,"",INDEX('Data Pull'!$A:$BC,MATCH('Table 2 Data'!$E36,'Data Pull'!$C:$C,0),MATCH('Table 2 Data'!G$4,'Data Pull'!$4:$4,0))),"")</f>
        <v/>
      </c>
      <c r="H36" t="str">
        <f>IFERROR(IF(INDEX('Exclusion Vectors'!$D:$D,MATCH('Table 2 Data'!$E36,'Exclusion Vectors'!$B:$B,0))=0,"",INDEX('Data Pull'!$A:$BC,MATCH('Table 2 Data'!$E36,'Data Pull'!$C:$C,0),MATCH('Table 2 Data'!H$4,'Data Pull'!$4:$4,0))),"")</f>
        <v/>
      </c>
      <c r="I36" t="str">
        <f>IFERROR(IF(INDEX('Exclusion Vectors'!$D:$D,MATCH('Table 2 Data'!$E36,'Exclusion Vectors'!$B:$B,0))=0,"",INDEX('Data Pull'!$A:$BC,MATCH('Table 2 Data'!$E36,'Data Pull'!$C:$C,0),MATCH('Table 2 Data'!I$4,'Data Pull'!$4:$4,0))),"")</f>
        <v/>
      </c>
      <c r="J36" t="str">
        <f>IFERROR(IF(INDEX('Exclusion Vectors'!$D:$D,MATCH('Table 2 Data'!$E36,'Exclusion Vectors'!$B:$B,0))=0,"",INDEX('Data Pull'!$A:$BC,MATCH('Table 2 Data'!$E36,'Data Pull'!$C:$C,0),MATCH('Table 2 Data'!J$4,'Data Pull'!$4:$4,0))),"")</f>
        <v/>
      </c>
      <c r="K36" t="str">
        <f>IFERROR(IF(INDEX('Exclusion Vectors'!$D:$D,MATCH('Table 2 Data'!$E36,'Exclusion Vectors'!$B:$B,0))=0,"",INDEX('Data Pull'!$A:$BC,MATCH('Table 2 Data'!$E36,'Data Pull'!$C:$C,0),MATCH('Table 2 Data'!K$4,'Data Pull'!$4:$4,0))),"")</f>
        <v/>
      </c>
      <c r="L36" t="str">
        <f>IFERROR(IF(INDEX('Exclusion Vectors'!$D:$D,MATCH('Table 2 Data'!$E36,'Exclusion Vectors'!$B:$B,0))=0,"",INDEX('Data Pull'!$A:$BC,MATCH('Table 2 Data'!$E36,'Data Pull'!$C:$C,0),MATCH('Table 2 Data'!L$4,'Data Pull'!$4:$4,0))),"")</f>
        <v/>
      </c>
      <c r="M36" t="str">
        <f>IFERROR(IF(INDEX('Exclusion Vectors'!$D:$D,MATCH('Table 2 Data'!$E36,'Exclusion Vectors'!$B:$B,0))=0,"",INDEX('Data Pull'!$A:$BC,MATCH('Table 2 Data'!$E36,'Data Pull'!$C:$C,0),MATCH('Table 2 Data'!M$4,'Data Pull'!$4:$4,0))),"")</f>
        <v/>
      </c>
      <c r="N36" t="str">
        <f>IFERROR(IF(INDEX('Exclusion Vectors'!$D:$D,MATCH('Table 2 Data'!$E36,'Exclusion Vectors'!$B:$B,0))=0,"",INDEX('Data Pull'!$A:$BC,MATCH('Table 2 Data'!$E36,'Data Pull'!$C:$C,0),MATCH('Table 2 Data'!N$4,'Data Pull'!$4:$4,0))),"")</f>
        <v/>
      </c>
      <c r="O36" t="str">
        <f>IFERROR(IF(INDEX('Exclusion Vectors'!$D:$D,MATCH('Table 2 Data'!$E36,'Exclusion Vectors'!$B:$B,0))=0,"",INDEX('Data Pull'!$A:$BC,MATCH('Table 2 Data'!$E36,'Data Pull'!$C:$C,0),MATCH('Table 2 Data'!O$4,'Data Pull'!$4:$4,0))),"")</f>
        <v/>
      </c>
      <c r="P36" t="str">
        <f>IFERROR(IF(INDEX('Exclusion Vectors'!$D:$D,MATCH('Table 2 Data'!$E36,'Exclusion Vectors'!$B:$B,0))=0,"",INDEX('Data Pull'!$A:$BC,MATCH('Table 2 Data'!$E36,'Data Pull'!$C:$C,0),MATCH('Table 2 Data'!P$4,'Data Pull'!$4:$4,0))),"")</f>
        <v/>
      </c>
      <c r="Q36" t="str">
        <f>IFERROR(IF(INDEX('Exclusion Vectors'!$D:$D,MATCH('Table 2 Data'!$E36,'Exclusion Vectors'!$B:$B,0))=0,"",INDEX('Data Pull'!$A:$BC,MATCH('Table 2 Data'!$E36,'Data Pull'!$C:$C,0),MATCH('Table 2 Data'!Q$4,'Data Pull'!$4:$4,0))),"")</f>
        <v/>
      </c>
      <c r="R36" t="str">
        <f>IFERROR(IF(INDEX('Exclusion Vectors'!$D:$D,MATCH('Table 2 Data'!$E36,'Exclusion Vectors'!$B:$B,0))=0,"",INDEX('Data Pull'!$A:$BC,MATCH('Table 2 Data'!$E36,'Data Pull'!$C:$C,0),MATCH('Table 2 Data'!R$4,'Data Pull'!$4:$4,0))),"")</f>
        <v/>
      </c>
      <c r="S36" t="str">
        <f>IFERROR(IF(INDEX('Exclusion Vectors'!$D:$D,MATCH('Table 2 Data'!$E36,'Exclusion Vectors'!$B:$B,0))=0,"",INDEX('Data Pull'!$A:$BC,MATCH('Table 2 Data'!$E36,'Data Pull'!$C:$C,0),MATCH('Table 2 Data'!S$4,'Data Pull'!$4:$4,0))),"")</f>
        <v/>
      </c>
      <c r="T36" t="str">
        <f>IFERROR(IF(INDEX('Exclusion Vectors'!$D:$D,MATCH('Table 2 Data'!$E36,'Exclusion Vectors'!$B:$B,0))=0,"",INDEX('Data Pull'!$A:$BC,MATCH('Table 2 Data'!$E36,'Data Pull'!$C:$C,0),MATCH('Table 2 Data'!T$4,'Data Pull'!$4:$4,0))),"")</f>
        <v/>
      </c>
      <c r="U36" t="str">
        <f>IFERROR(IF(INDEX('Exclusion Vectors'!$D:$D,MATCH('Table 2 Data'!$E36,'Exclusion Vectors'!$B:$B,0))=0,"",INDEX('Data Pull'!$A:$BC,MATCH('Table 2 Data'!$E36,'Data Pull'!$C:$C,0),MATCH('Table 2 Data'!U$4,'Data Pull'!$4:$4,0))),"")</f>
        <v/>
      </c>
      <c r="V36" t="str">
        <f>IFERROR(IF(INDEX('Exclusion Vectors'!$D:$D,MATCH('Table 2 Data'!$E36,'Exclusion Vectors'!$B:$B,0))=0,"",INDEX('Data Pull'!$A:$BC,MATCH('Table 2 Data'!$E36,'Data Pull'!$C:$C,0),MATCH('Table 2 Data'!V$4,'Data Pull'!$4:$4,0))),"")</f>
        <v/>
      </c>
      <c r="W36" t="str">
        <f>IFERROR(IF(INDEX('Exclusion Vectors'!$D:$D,MATCH('Table 2 Data'!$E36,'Exclusion Vectors'!$B:$B,0))=0,"",INDEX('Data Pull'!$A:$BC,MATCH('Table 2 Data'!$E36,'Data Pull'!$C:$C,0),MATCH('Table 2 Data'!W$4,'Data Pull'!$4:$4,0))),"")</f>
        <v/>
      </c>
      <c r="X36" t="str">
        <f>IFERROR(IF(INDEX('Exclusion Vectors'!$D:$D,MATCH('Table 2 Data'!$E36,'Exclusion Vectors'!$B:$B,0))=0,"",INDEX('Data Pull'!$A:$BC,MATCH('Table 2 Data'!$E36,'Data Pull'!$C:$C,0),MATCH('Table 2 Data'!X$4,'Data Pull'!$4:$4,0))),"")</f>
        <v/>
      </c>
      <c r="Y36" t="str">
        <f>IFERROR(IF(INDEX('Exclusion Vectors'!$D:$D,MATCH('Table 2 Data'!$E36,'Exclusion Vectors'!$B:$B,0))=0,"",INDEX('Data Pull'!$A:$BC,MATCH('Table 2 Data'!$E36,'Data Pull'!$C:$C,0),MATCH('Table 2 Data'!Y$4,'Data Pull'!$4:$4,0))),"")</f>
        <v/>
      </c>
      <c r="Z36" t="str">
        <f>IFERROR(IF(INDEX('Exclusion Vectors'!$D:$D,MATCH('Table 2 Data'!$E36,'Exclusion Vectors'!$B:$B,0))=0,"",INDEX('Data Pull'!$A:$BC,MATCH('Table 2 Data'!$E36,'Data Pull'!$C:$C,0),MATCH('Table 2 Data'!Z$4,'Data Pull'!$4:$4,0))),"")</f>
        <v/>
      </c>
      <c r="AA36" t="str">
        <f>IFERROR(IF(INDEX('Exclusion Vectors'!$D:$D,MATCH('Table 2 Data'!$E36,'Exclusion Vectors'!$B:$B,0))=0,"",INDEX('Data Pull'!$A:$BC,MATCH('Table 2 Data'!$E36,'Data Pull'!$C:$C,0),MATCH('Table 2 Data'!AA$4,'Data Pull'!$4:$4,0))),"")</f>
        <v/>
      </c>
      <c r="AB36" t="str">
        <f>IFERROR(IF(INDEX('Exclusion Vectors'!$D:$D,MATCH('Table 2 Data'!$E36,'Exclusion Vectors'!$B:$B,0))=0,"",INDEX('Data Pull'!$A:$BC,MATCH('Table 2 Data'!$E36,'Data Pull'!$C:$C,0),MATCH('Table 2 Data'!AB$4,'Data Pull'!$4:$4,0))),"")</f>
        <v/>
      </c>
      <c r="AC36" t="str">
        <f>IFERROR(IF(INDEX('Exclusion Vectors'!$D:$D,MATCH('Table 2 Data'!$E36,'Exclusion Vectors'!$B:$B,0))=0,"",INDEX('Data Pull'!$A:$BC,MATCH('Table 2 Data'!$E36,'Data Pull'!$C:$C,0),MATCH('Table 2 Data'!AC$4,'Data Pull'!$4:$4,0))),"")</f>
        <v/>
      </c>
      <c r="AD36" t="str">
        <f>IFERROR(IF(INDEX('Exclusion Vectors'!$D:$D,MATCH('Table 2 Data'!$E36,'Exclusion Vectors'!$B:$B,0))=0,"",INDEX('Data Pull'!$A:$BC,MATCH('Table 2 Data'!$E36,'Data Pull'!$C:$C,0),MATCH('Table 2 Data'!AD$4,'Data Pull'!$4:$4,0))),"")</f>
        <v/>
      </c>
      <c r="AE36" t="str">
        <f>IFERROR(IF(INDEX('Exclusion Vectors'!$D:$D,MATCH('Table 2 Data'!$E36,'Exclusion Vectors'!$B:$B,0))=0,"",INDEX('Data Pull'!$A:$BC,MATCH('Table 2 Data'!$E36,'Data Pull'!$C:$C,0),MATCH('Table 2 Data'!AE$4,'Data Pull'!$4:$4,0))),"")</f>
        <v/>
      </c>
      <c r="AF36" t="str">
        <f>IFERROR(IF(INDEX('Exclusion Vectors'!$D:$D,MATCH('Table 2 Data'!$E36,'Exclusion Vectors'!$B:$B,0))=0,"",INDEX('Data Pull'!$A:$BC,MATCH('Table 2 Data'!$E36,'Data Pull'!$C:$C,0),MATCH('Table 2 Data'!AF$4,'Data Pull'!$4:$4,0))),"")</f>
        <v/>
      </c>
      <c r="AG36" t="str">
        <f>IFERROR(IF(INDEX('Exclusion Vectors'!$D:$D,MATCH('Table 2 Data'!$E36,'Exclusion Vectors'!$B:$B,0))=0,"",INDEX('Data Pull'!$A:$BC,MATCH('Table 2 Data'!$E36,'Data Pull'!$C:$C,0),MATCH('Table 2 Data'!AG$4,'Data Pull'!$4:$4,0))),"")</f>
        <v/>
      </c>
      <c r="AH36" t="str">
        <f>IFERROR(IF(INDEX('Exclusion Vectors'!$D:$D,MATCH('Table 2 Data'!$E36,'Exclusion Vectors'!$B:$B,0))=0,"",INDEX('Data Pull'!$A:$BC,MATCH('Table 2 Data'!$E36,'Data Pull'!$C:$C,0),MATCH('Table 2 Data'!AH$4,'Data Pull'!$4:$4,0))),"")</f>
        <v/>
      </c>
      <c r="AI36" t="str">
        <f>IFERROR(IF(INDEX('Exclusion Vectors'!$D:$D,MATCH('Table 2 Data'!$E36,'Exclusion Vectors'!$B:$B,0))=0,"",INDEX('Data Pull'!$A:$BC,MATCH('Table 2 Data'!$E36,'Data Pull'!$C:$C,0),MATCH('Table 2 Data'!AI$4,'Data Pull'!$4:$4,0))),"")</f>
        <v/>
      </c>
      <c r="AJ36" t="str">
        <f>IFERROR(IF(INDEX('Exclusion Vectors'!$D:$D,MATCH('Table 2 Data'!$E36,'Exclusion Vectors'!$B:$B,0))=0,"",INDEX('Data Pull'!$A:$BC,MATCH('Table 2 Data'!$E36,'Data Pull'!$C:$C,0),MATCH('Table 2 Data'!AJ$4,'Data Pull'!$4:$4,0))),"")</f>
        <v/>
      </c>
      <c r="AK36" t="str">
        <f>IFERROR(IF(INDEX('Exclusion Vectors'!$D:$D,MATCH('Table 2 Data'!$E36,'Exclusion Vectors'!$B:$B,0))=0,"",INDEX('Data Pull'!$A:$BC,MATCH('Table 2 Data'!$E36,'Data Pull'!$C:$C,0),MATCH('Table 2 Data'!AK$4,'Data Pull'!$4:$4,0))),"")</f>
        <v/>
      </c>
      <c r="AL36" t="str">
        <f>IFERROR(IF(INDEX('Exclusion Vectors'!$D:$D,MATCH('Table 2 Data'!$E36,'Exclusion Vectors'!$B:$B,0))=0,"",INDEX('Data Pull'!$A:$BC,MATCH('Table 2 Data'!$E36,'Data Pull'!$C:$C,0),MATCH('Table 2 Data'!AL$4,'Data Pull'!$4:$4,0))),"")</f>
        <v/>
      </c>
      <c r="AM36" t="str">
        <f>IFERROR(IF(INDEX('Exclusion Vectors'!$D:$D,MATCH('Table 2 Data'!$E36,'Exclusion Vectors'!$B:$B,0))=0,"",INDEX('Data Pull'!$A:$BC,MATCH('Table 2 Data'!$E36,'Data Pull'!$C:$C,0),MATCH('Table 2 Data'!AM$4,'Data Pull'!$4:$4,0))),"")</f>
        <v/>
      </c>
      <c r="AN36" t="str">
        <f>IFERROR(IF(INDEX('Exclusion Vectors'!$D:$D,MATCH('Table 2 Data'!$E36,'Exclusion Vectors'!$B:$B,0))=0,"",INDEX('Data Pull'!$A:$BC,MATCH('Table 2 Data'!$E36,'Data Pull'!$C:$C,0),MATCH('Table 2 Data'!AN$4,'Data Pull'!$4:$4,0))),"")</f>
        <v/>
      </c>
      <c r="AO36" t="str">
        <f>IFERROR(IF(INDEX('Exclusion Vectors'!$D:$D,MATCH('Table 2 Data'!$E36,'Exclusion Vectors'!$B:$B,0))=0,"",INDEX('Data Pull'!$A:$BC,MATCH('Table 2 Data'!$E36,'Data Pull'!$C:$C,0),MATCH('Table 2 Data'!AO$4,'Data Pull'!$4:$4,0))),"")</f>
        <v/>
      </c>
      <c r="AP36" t="str">
        <f>IFERROR(IF(INDEX('Exclusion Vectors'!$D:$D,MATCH('Table 2 Data'!$E36,'Exclusion Vectors'!$B:$B,0))=0,"",INDEX('Data Pull'!$A:$BC,MATCH('Table 2 Data'!$E36,'Data Pull'!$C:$C,0),MATCH('Table 2 Data'!AP$4,'Data Pull'!$4:$4,0))),"")</f>
        <v/>
      </c>
      <c r="AQ36" t="str">
        <f>IFERROR(IF(INDEX('Exclusion Vectors'!$D:$D,MATCH('Table 2 Data'!$E36,'Exclusion Vectors'!$B:$B,0))=0,"",INDEX('Data Pull'!$A:$BC,MATCH('Table 2 Data'!$E36,'Data Pull'!$C:$C,0),MATCH('Table 2 Data'!AQ$4,'Data Pull'!$4:$4,0))),"")</f>
        <v/>
      </c>
      <c r="AR36" t="str">
        <f>IFERROR(IF(INDEX('Exclusion Vectors'!$D:$D,MATCH('Table 2 Data'!$E36,'Exclusion Vectors'!$B:$B,0))=0,"",INDEX('Data Pull'!$A:$BC,MATCH('Table 2 Data'!$E36,'Data Pull'!$C:$C,0),MATCH('Table 2 Data'!AR$4,'Data Pull'!$4:$4,0))),"")</f>
        <v/>
      </c>
      <c r="AS36" t="str">
        <f>IFERROR(IF(INDEX('Exclusion Vectors'!$D:$D,MATCH('Table 2 Data'!$E36,'Exclusion Vectors'!$B:$B,0))=0,"",INDEX('Data Pull'!$A:$BC,MATCH('Table 2 Data'!$E36,'Data Pull'!$C:$C,0),MATCH('Table 2 Data'!AS$4,'Data Pull'!$4:$4,0))),"")</f>
        <v/>
      </c>
      <c r="AT36" t="str">
        <f>IFERROR(IF(INDEX('Exclusion Vectors'!$D:$D,MATCH('Table 2 Data'!$E36,'Exclusion Vectors'!$B:$B,0))=0,"",INDEX('Data Pull'!$A:$BC,MATCH('Table 2 Data'!$E36,'Data Pull'!$C:$C,0),MATCH('Table 2 Data'!AT$4,'Data Pull'!$4:$4,0))),"")</f>
        <v/>
      </c>
      <c r="AU36" t="str">
        <f>IFERROR(IF(INDEX('Exclusion Vectors'!$D:$D,MATCH('Table 2 Data'!$E36,'Exclusion Vectors'!$B:$B,0))=0,"",INDEX('Data Pull'!$A:$BE,MATCH('Table 2 Data'!$E36,'Data Pull'!$C:$C,0),MATCH('Table 2 Data'!AU$4,'Data Pull'!$4:$4,0))),"")</f>
        <v/>
      </c>
      <c r="AV36" t="str">
        <f>IFERROR(IF(INDEX('Exclusion Vectors'!$D:$D,MATCH('Table 2 Data'!$E36,'Exclusion Vectors'!$B:$B,0))=0,"",INDEX('Data Pull'!$A:$BE,MATCH('Table 2 Data'!$E36,'Data Pull'!$C:$C,0),MATCH('Table 2 Data'!AV$4,'Data Pull'!$4:$4,0))),"")</f>
        <v/>
      </c>
    </row>
    <row r="37" spans="1:48" x14ac:dyDescent="0.3">
      <c r="A37" s="161"/>
      <c r="B37" s="95" t="s">
        <v>131</v>
      </c>
      <c r="C37" s="96"/>
      <c r="D37" s="96" t="s">
        <v>35</v>
      </c>
      <c r="E37" s="34">
        <f>IF(E36&lt;$F$2,E36+1,"")</f>
        <v>43861</v>
      </c>
      <c r="F37" t="str">
        <f>IFERROR(IF(INDEX('Exclusion Vectors'!$D:$D,MATCH('Table 2 Data'!$E37,'Exclusion Vectors'!$B:$B,0))=0,"",INDEX('Data Pull'!$A:$BC,MATCH('Table 2 Data'!$E37,'Data Pull'!$C:$C,0),MATCH('Table 2 Data'!F$4,'Data Pull'!$4:$4,0))),"")</f>
        <v/>
      </c>
      <c r="G37" t="str">
        <f>IFERROR(IF(INDEX('Exclusion Vectors'!$D:$D,MATCH('Table 2 Data'!$E37,'Exclusion Vectors'!$B:$B,0))=0,"",INDEX('Data Pull'!$A:$BC,MATCH('Table 2 Data'!$E37,'Data Pull'!$C:$C,0),MATCH('Table 2 Data'!G$4,'Data Pull'!$4:$4,0))),"")</f>
        <v/>
      </c>
      <c r="H37" t="str">
        <f>IFERROR(IF(INDEX('Exclusion Vectors'!$D:$D,MATCH('Table 2 Data'!$E37,'Exclusion Vectors'!$B:$B,0))=0,"",INDEX('Data Pull'!$A:$BC,MATCH('Table 2 Data'!$E37,'Data Pull'!$C:$C,0),MATCH('Table 2 Data'!H$4,'Data Pull'!$4:$4,0))),"")</f>
        <v/>
      </c>
      <c r="I37" t="str">
        <f>IFERROR(IF(INDEX('Exclusion Vectors'!$D:$D,MATCH('Table 2 Data'!$E37,'Exclusion Vectors'!$B:$B,0))=0,"",INDEX('Data Pull'!$A:$BC,MATCH('Table 2 Data'!$E37,'Data Pull'!$C:$C,0),MATCH('Table 2 Data'!I$4,'Data Pull'!$4:$4,0))),"")</f>
        <v/>
      </c>
      <c r="J37" t="str">
        <f>IFERROR(IF(INDEX('Exclusion Vectors'!$D:$D,MATCH('Table 2 Data'!$E37,'Exclusion Vectors'!$B:$B,0))=0,"",INDEX('Data Pull'!$A:$BC,MATCH('Table 2 Data'!$E37,'Data Pull'!$C:$C,0),MATCH('Table 2 Data'!J$4,'Data Pull'!$4:$4,0))),"")</f>
        <v/>
      </c>
      <c r="K37" t="str">
        <f>IFERROR(IF(INDEX('Exclusion Vectors'!$D:$D,MATCH('Table 2 Data'!$E37,'Exclusion Vectors'!$B:$B,0))=0,"",INDEX('Data Pull'!$A:$BC,MATCH('Table 2 Data'!$E37,'Data Pull'!$C:$C,0),MATCH('Table 2 Data'!K$4,'Data Pull'!$4:$4,0))),"")</f>
        <v/>
      </c>
      <c r="L37" t="str">
        <f>IFERROR(IF(INDEX('Exclusion Vectors'!$D:$D,MATCH('Table 2 Data'!$E37,'Exclusion Vectors'!$B:$B,0))=0,"",INDEX('Data Pull'!$A:$BC,MATCH('Table 2 Data'!$E37,'Data Pull'!$C:$C,0),MATCH('Table 2 Data'!L$4,'Data Pull'!$4:$4,0))),"")</f>
        <v/>
      </c>
      <c r="M37" t="str">
        <f>IFERROR(IF(INDEX('Exclusion Vectors'!$D:$D,MATCH('Table 2 Data'!$E37,'Exclusion Vectors'!$B:$B,0))=0,"",INDEX('Data Pull'!$A:$BC,MATCH('Table 2 Data'!$E37,'Data Pull'!$C:$C,0),MATCH('Table 2 Data'!M$4,'Data Pull'!$4:$4,0))),"")</f>
        <v/>
      </c>
      <c r="N37" t="str">
        <f>IFERROR(IF(INDEX('Exclusion Vectors'!$D:$D,MATCH('Table 2 Data'!$E37,'Exclusion Vectors'!$B:$B,0))=0,"",INDEX('Data Pull'!$A:$BC,MATCH('Table 2 Data'!$E37,'Data Pull'!$C:$C,0),MATCH('Table 2 Data'!N$4,'Data Pull'!$4:$4,0))),"")</f>
        <v/>
      </c>
      <c r="O37" t="str">
        <f>IFERROR(IF(INDEX('Exclusion Vectors'!$D:$D,MATCH('Table 2 Data'!$E37,'Exclusion Vectors'!$B:$B,0))=0,"",INDEX('Data Pull'!$A:$BC,MATCH('Table 2 Data'!$E37,'Data Pull'!$C:$C,0),MATCH('Table 2 Data'!O$4,'Data Pull'!$4:$4,0))),"")</f>
        <v/>
      </c>
      <c r="P37" t="str">
        <f>IFERROR(IF(INDEX('Exclusion Vectors'!$D:$D,MATCH('Table 2 Data'!$E37,'Exclusion Vectors'!$B:$B,0))=0,"",INDEX('Data Pull'!$A:$BC,MATCH('Table 2 Data'!$E37,'Data Pull'!$C:$C,0),MATCH('Table 2 Data'!P$4,'Data Pull'!$4:$4,0))),"")</f>
        <v/>
      </c>
      <c r="Q37" t="str">
        <f>IFERROR(IF(INDEX('Exclusion Vectors'!$D:$D,MATCH('Table 2 Data'!$E37,'Exclusion Vectors'!$B:$B,0))=0,"",INDEX('Data Pull'!$A:$BC,MATCH('Table 2 Data'!$E37,'Data Pull'!$C:$C,0),MATCH('Table 2 Data'!Q$4,'Data Pull'!$4:$4,0))),"")</f>
        <v/>
      </c>
      <c r="R37" t="str">
        <f>IFERROR(IF(INDEX('Exclusion Vectors'!$D:$D,MATCH('Table 2 Data'!$E37,'Exclusion Vectors'!$B:$B,0))=0,"",INDEX('Data Pull'!$A:$BC,MATCH('Table 2 Data'!$E37,'Data Pull'!$C:$C,0),MATCH('Table 2 Data'!R$4,'Data Pull'!$4:$4,0))),"")</f>
        <v/>
      </c>
      <c r="S37" t="str">
        <f>IFERROR(IF(INDEX('Exclusion Vectors'!$D:$D,MATCH('Table 2 Data'!$E37,'Exclusion Vectors'!$B:$B,0))=0,"",INDEX('Data Pull'!$A:$BC,MATCH('Table 2 Data'!$E37,'Data Pull'!$C:$C,0),MATCH('Table 2 Data'!S$4,'Data Pull'!$4:$4,0))),"")</f>
        <v/>
      </c>
      <c r="T37" t="str">
        <f>IFERROR(IF(INDEX('Exclusion Vectors'!$D:$D,MATCH('Table 2 Data'!$E37,'Exclusion Vectors'!$B:$B,0))=0,"",INDEX('Data Pull'!$A:$BC,MATCH('Table 2 Data'!$E37,'Data Pull'!$C:$C,0),MATCH('Table 2 Data'!T$4,'Data Pull'!$4:$4,0))),"")</f>
        <v/>
      </c>
      <c r="U37" t="str">
        <f>IFERROR(IF(INDEX('Exclusion Vectors'!$D:$D,MATCH('Table 2 Data'!$E37,'Exclusion Vectors'!$B:$B,0))=0,"",INDEX('Data Pull'!$A:$BC,MATCH('Table 2 Data'!$E37,'Data Pull'!$C:$C,0),MATCH('Table 2 Data'!U$4,'Data Pull'!$4:$4,0))),"")</f>
        <v/>
      </c>
      <c r="V37" t="str">
        <f>IFERROR(IF(INDEX('Exclusion Vectors'!$D:$D,MATCH('Table 2 Data'!$E37,'Exclusion Vectors'!$B:$B,0))=0,"",INDEX('Data Pull'!$A:$BC,MATCH('Table 2 Data'!$E37,'Data Pull'!$C:$C,0),MATCH('Table 2 Data'!V$4,'Data Pull'!$4:$4,0))),"")</f>
        <v/>
      </c>
      <c r="W37" t="str">
        <f>IFERROR(IF(INDEX('Exclusion Vectors'!$D:$D,MATCH('Table 2 Data'!$E37,'Exclusion Vectors'!$B:$B,0))=0,"",INDEX('Data Pull'!$A:$BC,MATCH('Table 2 Data'!$E37,'Data Pull'!$C:$C,0),MATCH('Table 2 Data'!W$4,'Data Pull'!$4:$4,0))),"")</f>
        <v/>
      </c>
      <c r="X37" t="str">
        <f>IFERROR(IF(INDEX('Exclusion Vectors'!$D:$D,MATCH('Table 2 Data'!$E37,'Exclusion Vectors'!$B:$B,0))=0,"",INDEX('Data Pull'!$A:$BC,MATCH('Table 2 Data'!$E37,'Data Pull'!$C:$C,0),MATCH('Table 2 Data'!X$4,'Data Pull'!$4:$4,0))),"")</f>
        <v/>
      </c>
      <c r="Y37" t="str">
        <f>IFERROR(IF(INDEX('Exclusion Vectors'!$D:$D,MATCH('Table 2 Data'!$E37,'Exclusion Vectors'!$B:$B,0))=0,"",INDEX('Data Pull'!$A:$BC,MATCH('Table 2 Data'!$E37,'Data Pull'!$C:$C,0),MATCH('Table 2 Data'!Y$4,'Data Pull'!$4:$4,0))),"")</f>
        <v/>
      </c>
      <c r="Z37" t="str">
        <f>IFERROR(IF(INDEX('Exclusion Vectors'!$D:$D,MATCH('Table 2 Data'!$E37,'Exclusion Vectors'!$B:$B,0))=0,"",INDEX('Data Pull'!$A:$BC,MATCH('Table 2 Data'!$E37,'Data Pull'!$C:$C,0),MATCH('Table 2 Data'!Z$4,'Data Pull'!$4:$4,0))),"")</f>
        <v/>
      </c>
      <c r="AA37" t="str">
        <f>IFERROR(IF(INDEX('Exclusion Vectors'!$D:$D,MATCH('Table 2 Data'!$E37,'Exclusion Vectors'!$B:$B,0))=0,"",INDEX('Data Pull'!$A:$BC,MATCH('Table 2 Data'!$E37,'Data Pull'!$C:$C,0),MATCH('Table 2 Data'!AA$4,'Data Pull'!$4:$4,0))),"")</f>
        <v/>
      </c>
      <c r="AB37" t="str">
        <f>IFERROR(IF(INDEX('Exclusion Vectors'!$D:$D,MATCH('Table 2 Data'!$E37,'Exclusion Vectors'!$B:$B,0))=0,"",INDEX('Data Pull'!$A:$BC,MATCH('Table 2 Data'!$E37,'Data Pull'!$C:$C,0),MATCH('Table 2 Data'!AB$4,'Data Pull'!$4:$4,0))),"")</f>
        <v/>
      </c>
      <c r="AC37" t="str">
        <f>IFERROR(IF(INDEX('Exclusion Vectors'!$D:$D,MATCH('Table 2 Data'!$E37,'Exclusion Vectors'!$B:$B,0))=0,"",INDEX('Data Pull'!$A:$BC,MATCH('Table 2 Data'!$E37,'Data Pull'!$C:$C,0),MATCH('Table 2 Data'!AC$4,'Data Pull'!$4:$4,0))),"")</f>
        <v/>
      </c>
      <c r="AD37" t="str">
        <f>IFERROR(IF(INDEX('Exclusion Vectors'!$D:$D,MATCH('Table 2 Data'!$E37,'Exclusion Vectors'!$B:$B,0))=0,"",INDEX('Data Pull'!$A:$BC,MATCH('Table 2 Data'!$E37,'Data Pull'!$C:$C,0),MATCH('Table 2 Data'!AD$4,'Data Pull'!$4:$4,0))),"")</f>
        <v/>
      </c>
      <c r="AE37" t="str">
        <f>IFERROR(IF(INDEX('Exclusion Vectors'!$D:$D,MATCH('Table 2 Data'!$E37,'Exclusion Vectors'!$B:$B,0))=0,"",INDEX('Data Pull'!$A:$BC,MATCH('Table 2 Data'!$E37,'Data Pull'!$C:$C,0),MATCH('Table 2 Data'!AE$4,'Data Pull'!$4:$4,0))),"")</f>
        <v/>
      </c>
      <c r="AF37" t="str">
        <f>IFERROR(IF(INDEX('Exclusion Vectors'!$D:$D,MATCH('Table 2 Data'!$E37,'Exclusion Vectors'!$B:$B,0))=0,"",INDEX('Data Pull'!$A:$BC,MATCH('Table 2 Data'!$E37,'Data Pull'!$C:$C,0),MATCH('Table 2 Data'!AF$4,'Data Pull'!$4:$4,0))),"")</f>
        <v/>
      </c>
      <c r="AG37" t="str">
        <f>IFERROR(IF(INDEX('Exclusion Vectors'!$D:$D,MATCH('Table 2 Data'!$E37,'Exclusion Vectors'!$B:$B,0))=0,"",INDEX('Data Pull'!$A:$BC,MATCH('Table 2 Data'!$E37,'Data Pull'!$C:$C,0),MATCH('Table 2 Data'!AG$4,'Data Pull'!$4:$4,0))),"")</f>
        <v/>
      </c>
      <c r="AH37" t="str">
        <f>IFERROR(IF(INDEX('Exclusion Vectors'!$D:$D,MATCH('Table 2 Data'!$E37,'Exclusion Vectors'!$B:$B,0))=0,"",INDEX('Data Pull'!$A:$BC,MATCH('Table 2 Data'!$E37,'Data Pull'!$C:$C,0),MATCH('Table 2 Data'!AH$4,'Data Pull'!$4:$4,0))),"")</f>
        <v/>
      </c>
      <c r="AI37" t="str">
        <f>IFERROR(IF(INDEX('Exclusion Vectors'!$D:$D,MATCH('Table 2 Data'!$E37,'Exclusion Vectors'!$B:$B,0))=0,"",INDEX('Data Pull'!$A:$BC,MATCH('Table 2 Data'!$E37,'Data Pull'!$C:$C,0),MATCH('Table 2 Data'!AI$4,'Data Pull'!$4:$4,0))),"")</f>
        <v/>
      </c>
      <c r="AJ37" t="str">
        <f>IFERROR(IF(INDEX('Exclusion Vectors'!$D:$D,MATCH('Table 2 Data'!$E37,'Exclusion Vectors'!$B:$B,0))=0,"",INDEX('Data Pull'!$A:$BC,MATCH('Table 2 Data'!$E37,'Data Pull'!$C:$C,0),MATCH('Table 2 Data'!AJ$4,'Data Pull'!$4:$4,0))),"")</f>
        <v/>
      </c>
      <c r="AK37" t="str">
        <f>IFERROR(IF(INDEX('Exclusion Vectors'!$D:$D,MATCH('Table 2 Data'!$E37,'Exclusion Vectors'!$B:$B,0))=0,"",INDEX('Data Pull'!$A:$BC,MATCH('Table 2 Data'!$E37,'Data Pull'!$C:$C,0),MATCH('Table 2 Data'!AK$4,'Data Pull'!$4:$4,0))),"")</f>
        <v/>
      </c>
      <c r="AL37" t="str">
        <f>IFERROR(IF(INDEX('Exclusion Vectors'!$D:$D,MATCH('Table 2 Data'!$E37,'Exclusion Vectors'!$B:$B,0))=0,"",INDEX('Data Pull'!$A:$BC,MATCH('Table 2 Data'!$E37,'Data Pull'!$C:$C,0),MATCH('Table 2 Data'!AL$4,'Data Pull'!$4:$4,0))),"")</f>
        <v/>
      </c>
      <c r="AM37" t="str">
        <f>IFERROR(IF(INDEX('Exclusion Vectors'!$D:$D,MATCH('Table 2 Data'!$E37,'Exclusion Vectors'!$B:$B,0))=0,"",INDEX('Data Pull'!$A:$BC,MATCH('Table 2 Data'!$E37,'Data Pull'!$C:$C,0),MATCH('Table 2 Data'!AM$4,'Data Pull'!$4:$4,0))),"")</f>
        <v/>
      </c>
      <c r="AN37" t="str">
        <f>IFERROR(IF(INDEX('Exclusion Vectors'!$D:$D,MATCH('Table 2 Data'!$E37,'Exclusion Vectors'!$B:$B,0))=0,"",INDEX('Data Pull'!$A:$BC,MATCH('Table 2 Data'!$E37,'Data Pull'!$C:$C,0),MATCH('Table 2 Data'!AN$4,'Data Pull'!$4:$4,0))),"")</f>
        <v/>
      </c>
      <c r="AO37" t="str">
        <f>IFERROR(IF(INDEX('Exclusion Vectors'!$D:$D,MATCH('Table 2 Data'!$E37,'Exclusion Vectors'!$B:$B,0))=0,"",INDEX('Data Pull'!$A:$BC,MATCH('Table 2 Data'!$E37,'Data Pull'!$C:$C,0),MATCH('Table 2 Data'!AO$4,'Data Pull'!$4:$4,0))),"")</f>
        <v/>
      </c>
      <c r="AP37" t="str">
        <f>IFERROR(IF(INDEX('Exclusion Vectors'!$D:$D,MATCH('Table 2 Data'!$E37,'Exclusion Vectors'!$B:$B,0))=0,"",INDEX('Data Pull'!$A:$BC,MATCH('Table 2 Data'!$E37,'Data Pull'!$C:$C,0),MATCH('Table 2 Data'!AP$4,'Data Pull'!$4:$4,0))),"")</f>
        <v/>
      </c>
      <c r="AQ37" t="str">
        <f>IFERROR(IF(INDEX('Exclusion Vectors'!$D:$D,MATCH('Table 2 Data'!$E37,'Exclusion Vectors'!$B:$B,0))=0,"",INDEX('Data Pull'!$A:$BC,MATCH('Table 2 Data'!$E37,'Data Pull'!$C:$C,0),MATCH('Table 2 Data'!AQ$4,'Data Pull'!$4:$4,0))),"")</f>
        <v/>
      </c>
      <c r="AR37" t="str">
        <f>IFERROR(IF(INDEX('Exclusion Vectors'!$D:$D,MATCH('Table 2 Data'!$E37,'Exclusion Vectors'!$B:$B,0))=0,"",INDEX('Data Pull'!$A:$BC,MATCH('Table 2 Data'!$E37,'Data Pull'!$C:$C,0),MATCH('Table 2 Data'!AR$4,'Data Pull'!$4:$4,0))),"")</f>
        <v/>
      </c>
      <c r="AS37" t="str">
        <f>IFERROR(IF(INDEX('Exclusion Vectors'!$D:$D,MATCH('Table 2 Data'!$E37,'Exclusion Vectors'!$B:$B,0))=0,"",INDEX('Data Pull'!$A:$BC,MATCH('Table 2 Data'!$E37,'Data Pull'!$C:$C,0),MATCH('Table 2 Data'!AS$4,'Data Pull'!$4:$4,0))),"")</f>
        <v/>
      </c>
      <c r="AT37" t="str">
        <f>IFERROR(IF(INDEX('Exclusion Vectors'!$D:$D,MATCH('Table 2 Data'!$E37,'Exclusion Vectors'!$B:$B,0))=0,"",INDEX('Data Pull'!$A:$BC,MATCH('Table 2 Data'!$E37,'Data Pull'!$C:$C,0),MATCH('Table 2 Data'!AT$4,'Data Pull'!$4:$4,0))),"")</f>
        <v/>
      </c>
      <c r="AU37" t="str">
        <f>IFERROR(IF(INDEX('Exclusion Vectors'!$D:$D,MATCH('Table 2 Data'!$E37,'Exclusion Vectors'!$B:$B,0))=0,"",INDEX('Data Pull'!$A:$BE,MATCH('Table 2 Data'!$E37,'Data Pull'!$C:$C,0),MATCH('Table 2 Data'!AU$4,'Data Pull'!$4:$4,0))),"")</f>
        <v/>
      </c>
      <c r="AV37" t="str">
        <f>IFERROR(IF(INDEX('Exclusion Vectors'!$D:$D,MATCH('Table 2 Data'!$E37,'Exclusion Vectors'!$B:$B,0))=0,"",INDEX('Data Pull'!$A:$BE,MATCH('Table 2 Data'!$E37,'Data Pull'!$C:$C,0),MATCH('Table 2 Data'!AV$4,'Data Pull'!$4:$4,0))),"")</f>
        <v/>
      </c>
    </row>
    <row r="38" spans="1:48" x14ac:dyDescent="0.3">
      <c r="A38" s="161"/>
      <c r="B38" s="83" t="s">
        <v>132</v>
      </c>
      <c r="C38" s="115"/>
      <c r="D38" s="86"/>
      <c r="E38" s="34">
        <f t="shared" ref="E38:E68" si="1">IF(E37&lt;$F$2,E37+1,"")</f>
        <v>43862</v>
      </c>
      <c r="F38" t="str">
        <f>IFERROR(IF(INDEX('Exclusion Vectors'!$D:$D,MATCH('Table 2 Data'!$E38,'Exclusion Vectors'!$B:$B,0))=0,"",INDEX('Data Pull'!$A:$BC,MATCH('Table 2 Data'!$E38,'Data Pull'!$C:$C,0),MATCH('Table 2 Data'!F$4,'Data Pull'!$4:$4,0))),"")</f>
        <v/>
      </c>
      <c r="G38" t="str">
        <f>IFERROR(IF(INDEX('Exclusion Vectors'!$D:$D,MATCH('Table 2 Data'!$E38,'Exclusion Vectors'!$B:$B,0))=0,"",INDEX('Data Pull'!$A:$BC,MATCH('Table 2 Data'!$E38,'Data Pull'!$C:$C,0),MATCH('Table 2 Data'!G$4,'Data Pull'!$4:$4,0))),"")</f>
        <v/>
      </c>
      <c r="H38" t="str">
        <f>IFERROR(IF(INDEX('Exclusion Vectors'!$D:$D,MATCH('Table 2 Data'!$E38,'Exclusion Vectors'!$B:$B,0))=0,"",INDEX('Data Pull'!$A:$BC,MATCH('Table 2 Data'!$E38,'Data Pull'!$C:$C,0),MATCH('Table 2 Data'!H$4,'Data Pull'!$4:$4,0))),"")</f>
        <v/>
      </c>
      <c r="I38" t="str">
        <f>IFERROR(IF(INDEX('Exclusion Vectors'!$D:$D,MATCH('Table 2 Data'!$E38,'Exclusion Vectors'!$B:$B,0))=0,"",INDEX('Data Pull'!$A:$BC,MATCH('Table 2 Data'!$E38,'Data Pull'!$C:$C,0),MATCH('Table 2 Data'!I$4,'Data Pull'!$4:$4,0))),"")</f>
        <v/>
      </c>
      <c r="J38" t="str">
        <f>IFERROR(IF(INDEX('Exclusion Vectors'!$D:$D,MATCH('Table 2 Data'!$E38,'Exclusion Vectors'!$B:$B,0))=0,"",INDEX('Data Pull'!$A:$BC,MATCH('Table 2 Data'!$E38,'Data Pull'!$C:$C,0),MATCH('Table 2 Data'!J$4,'Data Pull'!$4:$4,0))),"")</f>
        <v/>
      </c>
      <c r="K38" t="str">
        <f>IFERROR(IF(INDEX('Exclusion Vectors'!$D:$D,MATCH('Table 2 Data'!$E38,'Exclusion Vectors'!$B:$B,0))=0,"",INDEX('Data Pull'!$A:$BC,MATCH('Table 2 Data'!$E38,'Data Pull'!$C:$C,0),MATCH('Table 2 Data'!K$4,'Data Pull'!$4:$4,0))),"")</f>
        <v/>
      </c>
      <c r="L38" t="str">
        <f>IFERROR(IF(INDEX('Exclusion Vectors'!$D:$D,MATCH('Table 2 Data'!$E38,'Exclusion Vectors'!$B:$B,0))=0,"",INDEX('Data Pull'!$A:$BC,MATCH('Table 2 Data'!$E38,'Data Pull'!$C:$C,0),MATCH('Table 2 Data'!L$4,'Data Pull'!$4:$4,0))),"")</f>
        <v/>
      </c>
      <c r="M38" t="str">
        <f>IFERROR(IF(INDEX('Exclusion Vectors'!$D:$D,MATCH('Table 2 Data'!$E38,'Exclusion Vectors'!$B:$B,0))=0,"",INDEX('Data Pull'!$A:$BC,MATCH('Table 2 Data'!$E38,'Data Pull'!$C:$C,0),MATCH('Table 2 Data'!M$4,'Data Pull'!$4:$4,0))),"")</f>
        <v/>
      </c>
      <c r="N38" t="str">
        <f>IFERROR(IF(INDEX('Exclusion Vectors'!$D:$D,MATCH('Table 2 Data'!$E38,'Exclusion Vectors'!$B:$B,0))=0,"",INDEX('Data Pull'!$A:$BC,MATCH('Table 2 Data'!$E38,'Data Pull'!$C:$C,0),MATCH('Table 2 Data'!N$4,'Data Pull'!$4:$4,0))),"")</f>
        <v/>
      </c>
      <c r="O38" t="str">
        <f>IFERROR(IF(INDEX('Exclusion Vectors'!$D:$D,MATCH('Table 2 Data'!$E38,'Exclusion Vectors'!$B:$B,0))=0,"",INDEX('Data Pull'!$A:$BC,MATCH('Table 2 Data'!$E38,'Data Pull'!$C:$C,0),MATCH('Table 2 Data'!O$4,'Data Pull'!$4:$4,0))),"")</f>
        <v/>
      </c>
      <c r="P38" t="str">
        <f>IFERROR(IF(INDEX('Exclusion Vectors'!$D:$D,MATCH('Table 2 Data'!$E38,'Exclusion Vectors'!$B:$B,0))=0,"",INDEX('Data Pull'!$A:$BC,MATCH('Table 2 Data'!$E38,'Data Pull'!$C:$C,0),MATCH('Table 2 Data'!P$4,'Data Pull'!$4:$4,0))),"")</f>
        <v/>
      </c>
      <c r="Q38" t="str">
        <f>IFERROR(IF(INDEX('Exclusion Vectors'!$D:$D,MATCH('Table 2 Data'!$E38,'Exclusion Vectors'!$B:$B,0))=0,"",INDEX('Data Pull'!$A:$BC,MATCH('Table 2 Data'!$E38,'Data Pull'!$C:$C,0),MATCH('Table 2 Data'!Q$4,'Data Pull'!$4:$4,0))),"")</f>
        <v/>
      </c>
      <c r="R38" t="str">
        <f>IFERROR(IF(INDEX('Exclusion Vectors'!$D:$D,MATCH('Table 2 Data'!$E38,'Exclusion Vectors'!$B:$B,0))=0,"",INDEX('Data Pull'!$A:$BC,MATCH('Table 2 Data'!$E38,'Data Pull'!$C:$C,0),MATCH('Table 2 Data'!R$4,'Data Pull'!$4:$4,0))),"")</f>
        <v/>
      </c>
      <c r="S38" t="str">
        <f>IFERROR(IF(INDEX('Exclusion Vectors'!$D:$D,MATCH('Table 2 Data'!$E38,'Exclusion Vectors'!$B:$B,0))=0,"",INDEX('Data Pull'!$A:$BC,MATCH('Table 2 Data'!$E38,'Data Pull'!$C:$C,0),MATCH('Table 2 Data'!S$4,'Data Pull'!$4:$4,0))),"")</f>
        <v/>
      </c>
      <c r="T38" t="str">
        <f>IFERROR(IF(INDEX('Exclusion Vectors'!$D:$D,MATCH('Table 2 Data'!$E38,'Exclusion Vectors'!$B:$B,0))=0,"",INDEX('Data Pull'!$A:$BC,MATCH('Table 2 Data'!$E38,'Data Pull'!$C:$C,0),MATCH('Table 2 Data'!T$4,'Data Pull'!$4:$4,0))),"")</f>
        <v/>
      </c>
      <c r="U38" t="str">
        <f>IFERROR(IF(INDEX('Exclusion Vectors'!$D:$D,MATCH('Table 2 Data'!$E38,'Exclusion Vectors'!$B:$B,0))=0,"",INDEX('Data Pull'!$A:$BC,MATCH('Table 2 Data'!$E38,'Data Pull'!$C:$C,0),MATCH('Table 2 Data'!U$4,'Data Pull'!$4:$4,0))),"")</f>
        <v/>
      </c>
      <c r="V38" t="str">
        <f>IFERROR(IF(INDEX('Exclusion Vectors'!$D:$D,MATCH('Table 2 Data'!$E38,'Exclusion Vectors'!$B:$B,0))=0,"",INDEX('Data Pull'!$A:$BC,MATCH('Table 2 Data'!$E38,'Data Pull'!$C:$C,0),MATCH('Table 2 Data'!V$4,'Data Pull'!$4:$4,0))),"")</f>
        <v/>
      </c>
      <c r="W38" t="str">
        <f>IFERROR(IF(INDEX('Exclusion Vectors'!$D:$D,MATCH('Table 2 Data'!$E38,'Exclusion Vectors'!$B:$B,0))=0,"",INDEX('Data Pull'!$A:$BC,MATCH('Table 2 Data'!$E38,'Data Pull'!$C:$C,0),MATCH('Table 2 Data'!W$4,'Data Pull'!$4:$4,0))),"")</f>
        <v/>
      </c>
      <c r="X38" t="str">
        <f>IFERROR(IF(INDEX('Exclusion Vectors'!$D:$D,MATCH('Table 2 Data'!$E38,'Exclusion Vectors'!$B:$B,0))=0,"",INDEX('Data Pull'!$A:$BC,MATCH('Table 2 Data'!$E38,'Data Pull'!$C:$C,0),MATCH('Table 2 Data'!X$4,'Data Pull'!$4:$4,0))),"")</f>
        <v/>
      </c>
      <c r="Y38" t="str">
        <f>IFERROR(IF(INDEX('Exclusion Vectors'!$D:$D,MATCH('Table 2 Data'!$E38,'Exclusion Vectors'!$B:$B,0))=0,"",INDEX('Data Pull'!$A:$BC,MATCH('Table 2 Data'!$E38,'Data Pull'!$C:$C,0),MATCH('Table 2 Data'!Y$4,'Data Pull'!$4:$4,0))),"")</f>
        <v/>
      </c>
      <c r="Z38" t="str">
        <f>IFERROR(IF(INDEX('Exclusion Vectors'!$D:$D,MATCH('Table 2 Data'!$E38,'Exclusion Vectors'!$B:$B,0))=0,"",INDEX('Data Pull'!$A:$BC,MATCH('Table 2 Data'!$E38,'Data Pull'!$C:$C,0),MATCH('Table 2 Data'!Z$4,'Data Pull'!$4:$4,0))),"")</f>
        <v/>
      </c>
      <c r="AA38" t="str">
        <f>IFERROR(IF(INDEX('Exclusion Vectors'!$D:$D,MATCH('Table 2 Data'!$E38,'Exclusion Vectors'!$B:$B,0))=0,"",INDEX('Data Pull'!$A:$BC,MATCH('Table 2 Data'!$E38,'Data Pull'!$C:$C,0),MATCH('Table 2 Data'!AA$4,'Data Pull'!$4:$4,0))),"")</f>
        <v/>
      </c>
      <c r="AB38" t="str">
        <f>IFERROR(IF(INDEX('Exclusion Vectors'!$D:$D,MATCH('Table 2 Data'!$E38,'Exclusion Vectors'!$B:$B,0))=0,"",INDEX('Data Pull'!$A:$BC,MATCH('Table 2 Data'!$E38,'Data Pull'!$C:$C,0),MATCH('Table 2 Data'!AB$4,'Data Pull'!$4:$4,0))),"")</f>
        <v/>
      </c>
      <c r="AC38" t="str">
        <f>IFERROR(IF(INDEX('Exclusion Vectors'!$D:$D,MATCH('Table 2 Data'!$E38,'Exclusion Vectors'!$B:$B,0))=0,"",INDEX('Data Pull'!$A:$BC,MATCH('Table 2 Data'!$E38,'Data Pull'!$C:$C,0),MATCH('Table 2 Data'!AC$4,'Data Pull'!$4:$4,0))),"")</f>
        <v/>
      </c>
      <c r="AD38" t="str">
        <f>IFERROR(IF(INDEX('Exclusion Vectors'!$D:$D,MATCH('Table 2 Data'!$E38,'Exclusion Vectors'!$B:$B,0))=0,"",INDEX('Data Pull'!$A:$BC,MATCH('Table 2 Data'!$E38,'Data Pull'!$C:$C,0),MATCH('Table 2 Data'!AD$4,'Data Pull'!$4:$4,0))),"")</f>
        <v/>
      </c>
      <c r="AE38" t="str">
        <f>IFERROR(IF(INDEX('Exclusion Vectors'!$D:$D,MATCH('Table 2 Data'!$E38,'Exclusion Vectors'!$B:$B,0))=0,"",INDEX('Data Pull'!$A:$BC,MATCH('Table 2 Data'!$E38,'Data Pull'!$C:$C,0),MATCH('Table 2 Data'!AE$4,'Data Pull'!$4:$4,0))),"")</f>
        <v/>
      </c>
      <c r="AF38" t="str">
        <f>IFERROR(IF(INDEX('Exclusion Vectors'!$D:$D,MATCH('Table 2 Data'!$E38,'Exclusion Vectors'!$B:$B,0))=0,"",INDEX('Data Pull'!$A:$BC,MATCH('Table 2 Data'!$E38,'Data Pull'!$C:$C,0),MATCH('Table 2 Data'!AF$4,'Data Pull'!$4:$4,0))),"")</f>
        <v/>
      </c>
      <c r="AG38" t="str">
        <f>IFERROR(IF(INDEX('Exclusion Vectors'!$D:$D,MATCH('Table 2 Data'!$E38,'Exclusion Vectors'!$B:$B,0))=0,"",INDEX('Data Pull'!$A:$BC,MATCH('Table 2 Data'!$E38,'Data Pull'!$C:$C,0),MATCH('Table 2 Data'!AG$4,'Data Pull'!$4:$4,0))),"")</f>
        <v/>
      </c>
      <c r="AH38" t="str">
        <f>IFERROR(IF(INDEX('Exclusion Vectors'!$D:$D,MATCH('Table 2 Data'!$E38,'Exclusion Vectors'!$B:$B,0))=0,"",INDEX('Data Pull'!$A:$BC,MATCH('Table 2 Data'!$E38,'Data Pull'!$C:$C,0),MATCH('Table 2 Data'!AH$4,'Data Pull'!$4:$4,0))),"")</f>
        <v/>
      </c>
      <c r="AI38" t="str">
        <f>IFERROR(IF(INDEX('Exclusion Vectors'!$D:$D,MATCH('Table 2 Data'!$E38,'Exclusion Vectors'!$B:$B,0))=0,"",INDEX('Data Pull'!$A:$BC,MATCH('Table 2 Data'!$E38,'Data Pull'!$C:$C,0),MATCH('Table 2 Data'!AI$4,'Data Pull'!$4:$4,0))),"")</f>
        <v/>
      </c>
      <c r="AJ38" t="str">
        <f>IFERROR(IF(INDEX('Exclusion Vectors'!$D:$D,MATCH('Table 2 Data'!$E38,'Exclusion Vectors'!$B:$B,0))=0,"",INDEX('Data Pull'!$A:$BC,MATCH('Table 2 Data'!$E38,'Data Pull'!$C:$C,0),MATCH('Table 2 Data'!AJ$4,'Data Pull'!$4:$4,0))),"")</f>
        <v/>
      </c>
      <c r="AK38" t="str">
        <f>IFERROR(IF(INDEX('Exclusion Vectors'!$D:$D,MATCH('Table 2 Data'!$E38,'Exclusion Vectors'!$B:$B,0))=0,"",INDEX('Data Pull'!$A:$BC,MATCH('Table 2 Data'!$E38,'Data Pull'!$C:$C,0),MATCH('Table 2 Data'!AK$4,'Data Pull'!$4:$4,0))),"")</f>
        <v/>
      </c>
      <c r="AL38" t="str">
        <f>IFERROR(IF(INDEX('Exclusion Vectors'!$D:$D,MATCH('Table 2 Data'!$E38,'Exclusion Vectors'!$B:$B,0))=0,"",INDEX('Data Pull'!$A:$BC,MATCH('Table 2 Data'!$E38,'Data Pull'!$C:$C,0),MATCH('Table 2 Data'!AL$4,'Data Pull'!$4:$4,0))),"")</f>
        <v/>
      </c>
      <c r="AM38" t="str">
        <f>IFERROR(IF(INDEX('Exclusion Vectors'!$D:$D,MATCH('Table 2 Data'!$E38,'Exclusion Vectors'!$B:$B,0))=0,"",INDEX('Data Pull'!$A:$BC,MATCH('Table 2 Data'!$E38,'Data Pull'!$C:$C,0),MATCH('Table 2 Data'!AM$4,'Data Pull'!$4:$4,0))),"")</f>
        <v/>
      </c>
      <c r="AN38" t="str">
        <f>IFERROR(IF(INDEX('Exclusion Vectors'!$D:$D,MATCH('Table 2 Data'!$E38,'Exclusion Vectors'!$B:$B,0))=0,"",INDEX('Data Pull'!$A:$BC,MATCH('Table 2 Data'!$E38,'Data Pull'!$C:$C,0),MATCH('Table 2 Data'!AN$4,'Data Pull'!$4:$4,0))),"")</f>
        <v/>
      </c>
      <c r="AO38" t="str">
        <f>IFERROR(IF(INDEX('Exclusion Vectors'!$D:$D,MATCH('Table 2 Data'!$E38,'Exclusion Vectors'!$B:$B,0))=0,"",INDEX('Data Pull'!$A:$BC,MATCH('Table 2 Data'!$E38,'Data Pull'!$C:$C,0),MATCH('Table 2 Data'!AO$4,'Data Pull'!$4:$4,0))),"")</f>
        <v/>
      </c>
      <c r="AP38" t="str">
        <f>IFERROR(IF(INDEX('Exclusion Vectors'!$D:$D,MATCH('Table 2 Data'!$E38,'Exclusion Vectors'!$B:$B,0))=0,"",INDEX('Data Pull'!$A:$BC,MATCH('Table 2 Data'!$E38,'Data Pull'!$C:$C,0),MATCH('Table 2 Data'!AP$4,'Data Pull'!$4:$4,0))),"")</f>
        <v/>
      </c>
      <c r="AQ38" t="str">
        <f>IFERROR(IF(INDEX('Exclusion Vectors'!$D:$D,MATCH('Table 2 Data'!$E38,'Exclusion Vectors'!$B:$B,0))=0,"",INDEX('Data Pull'!$A:$BC,MATCH('Table 2 Data'!$E38,'Data Pull'!$C:$C,0),MATCH('Table 2 Data'!AQ$4,'Data Pull'!$4:$4,0))),"")</f>
        <v/>
      </c>
      <c r="AR38" t="str">
        <f>IFERROR(IF(INDEX('Exclusion Vectors'!$D:$D,MATCH('Table 2 Data'!$E38,'Exclusion Vectors'!$B:$B,0))=0,"",INDEX('Data Pull'!$A:$BC,MATCH('Table 2 Data'!$E38,'Data Pull'!$C:$C,0),MATCH('Table 2 Data'!AR$4,'Data Pull'!$4:$4,0))),"")</f>
        <v/>
      </c>
      <c r="AS38" t="str">
        <f>IFERROR(IF(INDEX('Exclusion Vectors'!$D:$D,MATCH('Table 2 Data'!$E38,'Exclusion Vectors'!$B:$B,0))=0,"",INDEX('Data Pull'!$A:$BC,MATCH('Table 2 Data'!$E38,'Data Pull'!$C:$C,0),MATCH('Table 2 Data'!AS$4,'Data Pull'!$4:$4,0))),"")</f>
        <v/>
      </c>
      <c r="AT38" t="str">
        <f>IFERROR(IF(INDEX('Exclusion Vectors'!$D:$D,MATCH('Table 2 Data'!$E38,'Exclusion Vectors'!$B:$B,0))=0,"",INDEX('Data Pull'!$A:$BC,MATCH('Table 2 Data'!$E38,'Data Pull'!$C:$C,0),MATCH('Table 2 Data'!AT$4,'Data Pull'!$4:$4,0))),"")</f>
        <v/>
      </c>
      <c r="AU38" t="str">
        <f>IFERROR(IF(INDEX('Exclusion Vectors'!$D:$D,MATCH('Table 2 Data'!$E38,'Exclusion Vectors'!$B:$B,0))=0,"",INDEX('Data Pull'!$A:$BE,MATCH('Table 2 Data'!$E38,'Data Pull'!$C:$C,0),MATCH('Table 2 Data'!AU$4,'Data Pull'!$4:$4,0))),"")</f>
        <v/>
      </c>
      <c r="AV38" t="str">
        <f>IFERROR(IF(INDEX('Exclusion Vectors'!$D:$D,MATCH('Table 2 Data'!$E38,'Exclusion Vectors'!$B:$B,0))=0,"",INDEX('Data Pull'!$A:$BE,MATCH('Table 2 Data'!$E38,'Data Pull'!$C:$C,0),MATCH('Table 2 Data'!AV$4,'Data Pull'!$4:$4,0))),"")</f>
        <v/>
      </c>
    </row>
    <row r="39" spans="1:48" x14ac:dyDescent="0.3">
      <c r="A39" s="161"/>
      <c r="B39" s="59" t="s">
        <v>133</v>
      </c>
      <c r="C39" s="163">
        <f>AVERAGE(AU7:AU373)/1000</f>
        <v>7.7035026071143351</v>
      </c>
      <c r="D39" s="85"/>
      <c r="E39" s="34">
        <f t="shared" si="1"/>
        <v>43863</v>
      </c>
      <c r="F39" t="str">
        <f>IFERROR(IF(INDEX('Exclusion Vectors'!$D:$D,MATCH('Table 2 Data'!$E39,'Exclusion Vectors'!$B:$B,0))=0,"",INDEX('Data Pull'!$A:$BC,MATCH('Table 2 Data'!$E39,'Data Pull'!$C:$C,0),MATCH('Table 2 Data'!F$4,'Data Pull'!$4:$4,0))),"")</f>
        <v/>
      </c>
      <c r="G39" t="str">
        <f>IFERROR(IF(INDEX('Exclusion Vectors'!$D:$D,MATCH('Table 2 Data'!$E39,'Exclusion Vectors'!$B:$B,0))=0,"",INDEX('Data Pull'!$A:$BC,MATCH('Table 2 Data'!$E39,'Data Pull'!$C:$C,0),MATCH('Table 2 Data'!G$4,'Data Pull'!$4:$4,0))),"")</f>
        <v/>
      </c>
      <c r="H39" t="str">
        <f>IFERROR(IF(INDEX('Exclusion Vectors'!$D:$D,MATCH('Table 2 Data'!$E39,'Exclusion Vectors'!$B:$B,0))=0,"",INDEX('Data Pull'!$A:$BC,MATCH('Table 2 Data'!$E39,'Data Pull'!$C:$C,0),MATCH('Table 2 Data'!H$4,'Data Pull'!$4:$4,0))),"")</f>
        <v/>
      </c>
      <c r="I39" t="str">
        <f>IFERROR(IF(INDEX('Exclusion Vectors'!$D:$D,MATCH('Table 2 Data'!$E39,'Exclusion Vectors'!$B:$B,0))=0,"",INDEX('Data Pull'!$A:$BC,MATCH('Table 2 Data'!$E39,'Data Pull'!$C:$C,0),MATCH('Table 2 Data'!I$4,'Data Pull'!$4:$4,0))),"")</f>
        <v/>
      </c>
      <c r="J39" t="str">
        <f>IFERROR(IF(INDEX('Exclusion Vectors'!$D:$D,MATCH('Table 2 Data'!$E39,'Exclusion Vectors'!$B:$B,0))=0,"",INDEX('Data Pull'!$A:$BC,MATCH('Table 2 Data'!$E39,'Data Pull'!$C:$C,0),MATCH('Table 2 Data'!J$4,'Data Pull'!$4:$4,0))),"")</f>
        <v/>
      </c>
      <c r="K39" t="str">
        <f>IFERROR(IF(INDEX('Exclusion Vectors'!$D:$D,MATCH('Table 2 Data'!$E39,'Exclusion Vectors'!$B:$B,0))=0,"",INDEX('Data Pull'!$A:$BC,MATCH('Table 2 Data'!$E39,'Data Pull'!$C:$C,0),MATCH('Table 2 Data'!K$4,'Data Pull'!$4:$4,0))),"")</f>
        <v/>
      </c>
      <c r="L39" t="str">
        <f>IFERROR(IF(INDEX('Exclusion Vectors'!$D:$D,MATCH('Table 2 Data'!$E39,'Exclusion Vectors'!$B:$B,0))=0,"",INDEX('Data Pull'!$A:$BC,MATCH('Table 2 Data'!$E39,'Data Pull'!$C:$C,0),MATCH('Table 2 Data'!L$4,'Data Pull'!$4:$4,0))),"")</f>
        <v/>
      </c>
      <c r="M39" t="str">
        <f>IFERROR(IF(INDEX('Exclusion Vectors'!$D:$D,MATCH('Table 2 Data'!$E39,'Exclusion Vectors'!$B:$B,0))=0,"",INDEX('Data Pull'!$A:$BC,MATCH('Table 2 Data'!$E39,'Data Pull'!$C:$C,0),MATCH('Table 2 Data'!M$4,'Data Pull'!$4:$4,0))),"")</f>
        <v/>
      </c>
      <c r="N39" t="str">
        <f>IFERROR(IF(INDEX('Exclusion Vectors'!$D:$D,MATCH('Table 2 Data'!$E39,'Exclusion Vectors'!$B:$B,0))=0,"",INDEX('Data Pull'!$A:$BC,MATCH('Table 2 Data'!$E39,'Data Pull'!$C:$C,0),MATCH('Table 2 Data'!N$4,'Data Pull'!$4:$4,0))),"")</f>
        <v/>
      </c>
      <c r="O39" t="str">
        <f>IFERROR(IF(INDEX('Exclusion Vectors'!$D:$D,MATCH('Table 2 Data'!$E39,'Exclusion Vectors'!$B:$B,0))=0,"",INDEX('Data Pull'!$A:$BC,MATCH('Table 2 Data'!$E39,'Data Pull'!$C:$C,0),MATCH('Table 2 Data'!O$4,'Data Pull'!$4:$4,0))),"")</f>
        <v/>
      </c>
      <c r="P39" t="str">
        <f>IFERROR(IF(INDEX('Exclusion Vectors'!$D:$D,MATCH('Table 2 Data'!$E39,'Exclusion Vectors'!$B:$B,0))=0,"",INDEX('Data Pull'!$A:$BC,MATCH('Table 2 Data'!$E39,'Data Pull'!$C:$C,0),MATCH('Table 2 Data'!P$4,'Data Pull'!$4:$4,0))),"")</f>
        <v/>
      </c>
      <c r="Q39" t="str">
        <f>IFERROR(IF(INDEX('Exclusion Vectors'!$D:$D,MATCH('Table 2 Data'!$E39,'Exclusion Vectors'!$B:$B,0))=0,"",INDEX('Data Pull'!$A:$BC,MATCH('Table 2 Data'!$E39,'Data Pull'!$C:$C,0),MATCH('Table 2 Data'!Q$4,'Data Pull'!$4:$4,0))),"")</f>
        <v/>
      </c>
      <c r="R39" t="str">
        <f>IFERROR(IF(INDEX('Exclusion Vectors'!$D:$D,MATCH('Table 2 Data'!$E39,'Exclusion Vectors'!$B:$B,0))=0,"",INDEX('Data Pull'!$A:$BC,MATCH('Table 2 Data'!$E39,'Data Pull'!$C:$C,0),MATCH('Table 2 Data'!R$4,'Data Pull'!$4:$4,0))),"")</f>
        <v/>
      </c>
      <c r="S39" t="str">
        <f>IFERROR(IF(INDEX('Exclusion Vectors'!$D:$D,MATCH('Table 2 Data'!$E39,'Exclusion Vectors'!$B:$B,0))=0,"",INDEX('Data Pull'!$A:$BC,MATCH('Table 2 Data'!$E39,'Data Pull'!$C:$C,0),MATCH('Table 2 Data'!S$4,'Data Pull'!$4:$4,0))),"")</f>
        <v/>
      </c>
      <c r="T39" t="str">
        <f>IFERROR(IF(INDEX('Exclusion Vectors'!$D:$D,MATCH('Table 2 Data'!$E39,'Exclusion Vectors'!$B:$B,0))=0,"",INDEX('Data Pull'!$A:$BC,MATCH('Table 2 Data'!$E39,'Data Pull'!$C:$C,0),MATCH('Table 2 Data'!T$4,'Data Pull'!$4:$4,0))),"")</f>
        <v/>
      </c>
      <c r="U39" t="str">
        <f>IFERROR(IF(INDEX('Exclusion Vectors'!$D:$D,MATCH('Table 2 Data'!$E39,'Exclusion Vectors'!$B:$B,0))=0,"",INDEX('Data Pull'!$A:$BC,MATCH('Table 2 Data'!$E39,'Data Pull'!$C:$C,0),MATCH('Table 2 Data'!U$4,'Data Pull'!$4:$4,0))),"")</f>
        <v/>
      </c>
      <c r="V39" t="str">
        <f>IFERROR(IF(INDEX('Exclusion Vectors'!$D:$D,MATCH('Table 2 Data'!$E39,'Exclusion Vectors'!$B:$B,0))=0,"",INDEX('Data Pull'!$A:$BC,MATCH('Table 2 Data'!$E39,'Data Pull'!$C:$C,0),MATCH('Table 2 Data'!V$4,'Data Pull'!$4:$4,0))),"")</f>
        <v/>
      </c>
      <c r="W39" t="str">
        <f>IFERROR(IF(INDEX('Exclusion Vectors'!$D:$D,MATCH('Table 2 Data'!$E39,'Exclusion Vectors'!$B:$B,0))=0,"",INDEX('Data Pull'!$A:$BC,MATCH('Table 2 Data'!$E39,'Data Pull'!$C:$C,0),MATCH('Table 2 Data'!W$4,'Data Pull'!$4:$4,0))),"")</f>
        <v/>
      </c>
      <c r="X39" t="str">
        <f>IFERROR(IF(INDEX('Exclusion Vectors'!$D:$D,MATCH('Table 2 Data'!$E39,'Exclusion Vectors'!$B:$B,0))=0,"",INDEX('Data Pull'!$A:$BC,MATCH('Table 2 Data'!$E39,'Data Pull'!$C:$C,0),MATCH('Table 2 Data'!X$4,'Data Pull'!$4:$4,0))),"")</f>
        <v/>
      </c>
      <c r="Y39" t="str">
        <f>IFERROR(IF(INDEX('Exclusion Vectors'!$D:$D,MATCH('Table 2 Data'!$E39,'Exclusion Vectors'!$B:$B,0))=0,"",INDEX('Data Pull'!$A:$BC,MATCH('Table 2 Data'!$E39,'Data Pull'!$C:$C,0),MATCH('Table 2 Data'!Y$4,'Data Pull'!$4:$4,0))),"")</f>
        <v/>
      </c>
      <c r="Z39" t="str">
        <f>IFERROR(IF(INDEX('Exclusion Vectors'!$D:$D,MATCH('Table 2 Data'!$E39,'Exclusion Vectors'!$B:$B,0))=0,"",INDEX('Data Pull'!$A:$BC,MATCH('Table 2 Data'!$E39,'Data Pull'!$C:$C,0),MATCH('Table 2 Data'!Z$4,'Data Pull'!$4:$4,0))),"")</f>
        <v/>
      </c>
      <c r="AA39" t="str">
        <f>IFERROR(IF(INDEX('Exclusion Vectors'!$D:$D,MATCH('Table 2 Data'!$E39,'Exclusion Vectors'!$B:$B,0))=0,"",INDEX('Data Pull'!$A:$BC,MATCH('Table 2 Data'!$E39,'Data Pull'!$C:$C,0),MATCH('Table 2 Data'!AA$4,'Data Pull'!$4:$4,0))),"")</f>
        <v/>
      </c>
      <c r="AB39" t="str">
        <f>IFERROR(IF(INDEX('Exclusion Vectors'!$D:$D,MATCH('Table 2 Data'!$E39,'Exclusion Vectors'!$B:$B,0))=0,"",INDEX('Data Pull'!$A:$BC,MATCH('Table 2 Data'!$E39,'Data Pull'!$C:$C,0),MATCH('Table 2 Data'!AB$4,'Data Pull'!$4:$4,0))),"")</f>
        <v/>
      </c>
      <c r="AC39" t="str">
        <f>IFERROR(IF(INDEX('Exclusion Vectors'!$D:$D,MATCH('Table 2 Data'!$E39,'Exclusion Vectors'!$B:$B,0))=0,"",INDEX('Data Pull'!$A:$BC,MATCH('Table 2 Data'!$E39,'Data Pull'!$C:$C,0),MATCH('Table 2 Data'!AC$4,'Data Pull'!$4:$4,0))),"")</f>
        <v/>
      </c>
      <c r="AD39" t="str">
        <f>IFERROR(IF(INDEX('Exclusion Vectors'!$D:$D,MATCH('Table 2 Data'!$E39,'Exclusion Vectors'!$B:$B,0))=0,"",INDEX('Data Pull'!$A:$BC,MATCH('Table 2 Data'!$E39,'Data Pull'!$C:$C,0),MATCH('Table 2 Data'!AD$4,'Data Pull'!$4:$4,0))),"")</f>
        <v/>
      </c>
      <c r="AE39" t="str">
        <f>IFERROR(IF(INDEX('Exclusion Vectors'!$D:$D,MATCH('Table 2 Data'!$E39,'Exclusion Vectors'!$B:$B,0))=0,"",INDEX('Data Pull'!$A:$BC,MATCH('Table 2 Data'!$E39,'Data Pull'!$C:$C,0),MATCH('Table 2 Data'!AE$4,'Data Pull'!$4:$4,0))),"")</f>
        <v/>
      </c>
      <c r="AF39" t="str">
        <f>IFERROR(IF(INDEX('Exclusion Vectors'!$D:$D,MATCH('Table 2 Data'!$E39,'Exclusion Vectors'!$B:$B,0))=0,"",INDEX('Data Pull'!$A:$BC,MATCH('Table 2 Data'!$E39,'Data Pull'!$C:$C,0),MATCH('Table 2 Data'!AF$4,'Data Pull'!$4:$4,0))),"")</f>
        <v/>
      </c>
      <c r="AG39" t="str">
        <f>IFERROR(IF(INDEX('Exclusion Vectors'!$D:$D,MATCH('Table 2 Data'!$E39,'Exclusion Vectors'!$B:$B,0))=0,"",INDEX('Data Pull'!$A:$BC,MATCH('Table 2 Data'!$E39,'Data Pull'!$C:$C,0),MATCH('Table 2 Data'!AG$4,'Data Pull'!$4:$4,0))),"")</f>
        <v/>
      </c>
      <c r="AH39" t="str">
        <f>IFERROR(IF(INDEX('Exclusion Vectors'!$D:$D,MATCH('Table 2 Data'!$E39,'Exclusion Vectors'!$B:$B,0))=0,"",INDEX('Data Pull'!$A:$BC,MATCH('Table 2 Data'!$E39,'Data Pull'!$C:$C,0),MATCH('Table 2 Data'!AH$4,'Data Pull'!$4:$4,0))),"")</f>
        <v/>
      </c>
      <c r="AI39" t="str">
        <f>IFERROR(IF(INDEX('Exclusion Vectors'!$D:$D,MATCH('Table 2 Data'!$E39,'Exclusion Vectors'!$B:$B,0))=0,"",INDEX('Data Pull'!$A:$BC,MATCH('Table 2 Data'!$E39,'Data Pull'!$C:$C,0),MATCH('Table 2 Data'!AI$4,'Data Pull'!$4:$4,0))),"")</f>
        <v/>
      </c>
      <c r="AJ39" t="str">
        <f>IFERROR(IF(INDEX('Exclusion Vectors'!$D:$D,MATCH('Table 2 Data'!$E39,'Exclusion Vectors'!$B:$B,0))=0,"",INDEX('Data Pull'!$A:$BC,MATCH('Table 2 Data'!$E39,'Data Pull'!$C:$C,0),MATCH('Table 2 Data'!AJ$4,'Data Pull'!$4:$4,0))),"")</f>
        <v/>
      </c>
      <c r="AK39" t="str">
        <f>IFERROR(IF(INDEX('Exclusion Vectors'!$D:$D,MATCH('Table 2 Data'!$E39,'Exclusion Vectors'!$B:$B,0))=0,"",INDEX('Data Pull'!$A:$BC,MATCH('Table 2 Data'!$E39,'Data Pull'!$C:$C,0),MATCH('Table 2 Data'!AK$4,'Data Pull'!$4:$4,0))),"")</f>
        <v/>
      </c>
      <c r="AL39" t="str">
        <f>IFERROR(IF(INDEX('Exclusion Vectors'!$D:$D,MATCH('Table 2 Data'!$E39,'Exclusion Vectors'!$B:$B,0))=0,"",INDEX('Data Pull'!$A:$BC,MATCH('Table 2 Data'!$E39,'Data Pull'!$C:$C,0),MATCH('Table 2 Data'!AL$4,'Data Pull'!$4:$4,0))),"")</f>
        <v/>
      </c>
      <c r="AM39" t="str">
        <f>IFERROR(IF(INDEX('Exclusion Vectors'!$D:$D,MATCH('Table 2 Data'!$E39,'Exclusion Vectors'!$B:$B,0))=0,"",INDEX('Data Pull'!$A:$BC,MATCH('Table 2 Data'!$E39,'Data Pull'!$C:$C,0),MATCH('Table 2 Data'!AM$4,'Data Pull'!$4:$4,0))),"")</f>
        <v/>
      </c>
      <c r="AN39" t="str">
        <f>IFERROR(IF(INDEX('Exclusion Vectors'!$D:$D,MATCH('Table 2 Data'!$E39,'Exclusion Vectors'!$B:$B,0))=0,"",INDEX('Data Pull'!$A:$BC,MATCH('Table 2 Data'!$E39,'Data Pull'!$C:$C,0),MATCH('Table 2 Data'!AN$4,'Data Pull'!$4:$4,0))),"")</f>
        <v/>
      </c>
      <c r="AO39" t="str">
        <f>IFERROR(IF(INDEX('Exclusion Vectors'!$D:$D,MATCH('Table 2 Data'!$E39,'Exclusion Vectors'!$B:$B,0))=0,"",INDEX('Data Pull'!$A:$BC,MATCH('Table 2 Data'!$E39,'Data Pull'!$C:$C,0),MATCH('Table 2 Data'!AO$4,'Data Pull'!$4:$4,0))),"")</f>
        <v/>
      </c>
      <c r="AP39" t="str">
        <f>IFERROR(IF(INDEX('Exclusion Vectors'!$D:$D,MATCH('Table 2 Data'!$E39,'Exclusion Vectors'!$B:$B,0))=0,"",INDEX('Data Pull'!$A:$BC,MATCH('Table 2 Data'!$E39,'Data Pull'!$C:$C,0),MATCH('Table 2 Data'!AP$4,'Data Pull'!$4:$4,0))),"")</f>
        <v/>
      </c>
      <c r="AQ39" t="str">
        <f>IFERROR(IF(INDEX('Exclusion Vectors'!$D:$D,MATCH('Table 2 Data'!$E39,'Exclusion Vectors'!$B:$B,0))=0,"",INDEX('Data Pull'!$A:$BC,MATCH('Table 2 Data'!$E39,'Data Pull'!$C:$C,0),MATCH('Table 2 Data'!AQ$4,'Data Pull'!$4:$4,0))),"")</f>
        <v/>
      </c>
      <c r="AR39" t="str">
        <f>IFERROR(IF(INDEX('Exclusion Vectors'!$D:$D,MATCH('Table 2 Data'!$E39,'Exclusion Vectors'!$B:$B,0))=0,"",INDEX('Data Pull'!$A:$BC,MATCH('Table 2 Data'!$E39,'Data Pull'!$C:$C,0),MATCH('Table 2 Data'!AR$4,'Data Pull'!$4:$4,0))),"")</f>
        <v/>
      </c>
      <c r="AS39" t="str">
        <f>IFERROR(IF(INDEX('Exclusion Vectors'!$D:$D,MATCH('Table 2 Data'!$E39,'Exclusion Vectors'!$B:$B,0))=0,"",INDEX('Data Pull'!$A:$BC,MATCH('Table 2 Data'!$E39,'Data Pull'!$C:$C,0),MATCH('Table 2 Data'!AS$4,'Data Pull'!$4:$4,0))),"")</f>
        <v/>
      </c>
      <c r="AT39" t="str">
        <f>IFERROR(IF(INDEX('Exclusion Vectors'!$D:$D,MATCH('Table 2 Data'!$E39,'Exclusion Vectors'!$B:$B,0))=0,"",INDEX('Data Pull'!$A:$BC,MATCH('Table 2 Data'!$E39,'Data Pull'!$C:$C,0),MATCH('Table 2 Data'!AT$4,'Data Pull'!$4:$4,0))),"")</f>
        <v/>
      </c>
      <c r="AU39" t="str">
        <f>IFERROR(IF(INDEX('Exclusion Vectors'!$D:$D,MATCH('Table 2 Data'!$E39,'Exclusion Vectors'!$B:$B,0))=0,"",INDEX('Data Pull'!$A:$BE,MATCH('Table 2 Data'!$E39,'Data Pull'!$C:$C,0),MATCH('Table 2 Data'!AU$4,'Data Pull'!$4:$4,0))),"")</f>
        <v/>
      </c>
      <c r="AV39" t="str">
        <f>IFERROR(IF(INDEX('Exclusion Vectors'!$D:$D,MATCH('Table 2 Data'!$E39,'Exclusion Vectors'!$B:$B,0))=0,"",INDEX('Data Pull'!$A:$BE,MATCH('Table 2 Data'!$E39,'Data Pull'!$C:$C,0),MATCH('Table 2 Data'!AV$4,'Data Pull'!$4:$4,0))),"")</f>
        <v/>
      </c>
    </row>
    <row r="40" spans="1:48" x14ac:dyDescent="0.3">
      <c r="A40" s="161" t="s">
        <v>92</v>
      </c>
      <c r="B40" s="95" t="s">
        <v>134</v>
      </c>
      <c r="C40" s="96"/>
      <c r="D40" s="96" t="s">
        <v>35</v>
      </c>
      <c r="E40" s="34">
        <f t="shared" si="1"/>
        <v>43864</v>
      </c>
      <c r="F40" t="str">
        <f>IFERROR(IF(INDEX('Exclusion Vectors'!$D:$D,MATCH('Table 2 Data'!$E40,'Exclusion Vectors'!$B:$B,0))=0,"",INDEX('Data Pull'!$A:$BC,MATCH('Table 2 Data'!$E40,'Data Pull'!$C:$C,0),MATCH('Table 2 Data'!F$4,'Data Pull'!$4:$4,0))),"")</f>
        <v/>
      </c>
      <c r="G40" t="str">
        <f>IFERROR(IF(INDEX('Exclusion Vectors'!$D:$D,MATCH('Table 2 Data'!$E40,'Exclusion Vectors'!$B:$B,0))=0,"",INDEX('Data Pull'!$A:$BC,MATCH('Table 2 Data'!$E40,'Data Pull'!$C:$C,0),MATCH('Table 2 Data'!G$4,'Data Pull'!$4:$4,0))),"")</f>
        <v/>
      </c>
      <c r="H40" t="str">
        <f>IFERROR(IF(INDEX('Exclusion Vectors'!$D:$D,MATCH('Table 2 Data'!$E40,'Exclusion Vectors'!$B:$B,0))=0,"",INDEX('Data Pull'!$A:$BC,MATCH('Table 2 Data'!$E40,'Data Pull'!$C:$C,0),MATCH('Table 2 Data'!H$4,'Data Pull'!$4:$4,0))),"")</f>
        <v/>
      </c>
      <c r="I40" t="str">
        <f>IFERROR(IF(INDEX('Exclusion Vectors'!$D:$D,MATCH('Table 2 Data'!$E40,'Exclusion Vectors'!$B:$B,0))=0,"",INDEX('Data Pull'!$A:$BC,MATCH('Table 2 Data'!$E40,'Data Pull'!$C:$C,0),MATCH('Table 2 Data'!I$4,'Data Pull'!$4:$4,0))),"")</f>
        <v/>
      </c>
      <c r="J40" t="str">
        <f>IFERROR(IF(INDEX('Exclusion Vectors'!$D:$D,MATCH('Table 2 Data'!$E40,'Exclusion Vectors'!$B:$B,0))=0,"",INDEX('Data Pull'!$A:$BC,MATCH('Table 2 Data'!$E40,'Data Pull'!$C:$C,0),MATCH('Table 2 Data'!J$4,'Data Pull'!$4:$4,0))),"")</f>
        <v/>
      </c>
      <c r="K40" t="str">
        <f>IFERROR(IF(INDEX('Exclusion Vectors'!$D:$D,MATCH('Table 2 Data'!$E40,'Exclusion Vectors'!$B:$B,0))=0,"",INDEX('Data Pull'!$A:$BC,MATCH('Table 2 Data'!$E40,'Data Pull'!$C:$C,0),MATCH('Table 2 Data'!K$4,'Data Pull'!$4:$4,0))),"")</f>
        <v/>
      </c>
      <c r="L40" t="str">
        <f>IFERROR(IF(INDEX('Exclusion Vectors'!$D:$D,MATCH('Table 2 Data'!$E40,'Exclusion Vectors'!$B:$B,0))=0,"",INDEX('Data Pull'!$A:$BC,MATCH('Table 2 Data'!$E40,'Data Pull'!$C:$C,0),MATCH('Table 2 Data'!L$4,'Data Pull'!$4:$4,0))),"")</f>
        <v/>
      </c>
      <c r="M40" t="str">
        <f>IFERROR(IF(INDEX('Exclusion Vectors'!$D:$D,MATCH('Table 2 Data'!$E40,'Exclusion Vectors'!$B:$B,0))=0,"",INDEX('Data Pull'!$A:$BC,MATCH('Table 2 Data'!$E40,'Data Pull'!$C:$C,0),MATCH('Table 2 Data'!M$4,'Data Pull'!$4:$4,0))),"")</f>
        <v/>
      </c>
      <c r="N40" t="str">
        <f>IFERROR(IF(INDEX('Exclusion Vectors'!$D:$D,MATCH('Table 2 Data'!$E40,'Exclusion Vectors'!$B:$B,0))=0,"",INDEX('Data Pull'!$A:$BC,MATCH('Table 2 Data'!$E40,'Data Pull'!$C:$C,0),MATCH('Table 2 Data'!N$4,'Data Pull'!$4:$4,0))),"")</f>
        <v/>
      </c>
      <c r="O40" t="str">
        <f>IFERROR(IF(INDEX('Exclusion Vectors'!$D:$D,MATCH('Table 2 Data'!$E40,'Exclusion Vectors'!$B:$B,0))=0,"",INDEX('Data Pull'!$A:$BC,MATCH('Table 2 Data'!$E40,'Data Pull'!$C:$C,0),MATCH('Table 2 Data'!O$4,'Data Pull'!$4:$4,0))),"")</f>
        <v/>
      </c>
      <c r="P40" t="str">
        <f>IFERROR(IF(INDEX('Exclusion Vectors'!$D:$D,MATCH('Table 2 Data'!$E40,'Exclusion Vectors'!$B:$B,0))=0,"",INDEX('Data Pull'!$A:$BC,MATCH('Table 2 Data'!$E40,'Data Pull'!$C:$C,0),MATCH('Table 2 Data'!P$4,'Data Pull'!$4:$4,0))),"")</f>
        <v/>
      </c>
      <c r="Q40" t="str">
        <f>IFERROR(IF(INDEX('Exclusion Vectors'!$D:$D,MATCH('Table 2 Data'!$E40,'Exclusion Vectors'!$B:$B,0))=0,"",INDEX('Data Pull'!$A:$BC,MATCH('Table 2 Data'!$E40,'Data Pull'!$C:$C,0),MATCH('Table 2 Data'!Q$4,'Data Pull'!$4:$4,0))),"")</f>
        <v/>
      </c>
      <c r="R40" t="str">
        <f>IFERROR(IF(INDEX('Exclusion Vectors'!$D:$D,MATCH('Table 2 Data'!$E40,'Exclusion Vectors'!$B:$B,0))=0,"",INDEX('Data Pull'!$A:$BC,MATCH('Table 2 Data'!$E40,'Data Pull'!$C:$C,0),MATCH('Table 2 Data'!R$4,'Data Pull'!$4:$4,0))),"")</f>
        <v/>
      </c>
      <c r="S40" t="str">
        <f>IFERROR(IF(INDEX('Exclusion Vectors'!$D:$D,MATCH('Table 2 Data'!$E40,'Exclusion Vectors'!$B:$B,0))=0,"",INDEX('Data Pull'!$A:$BC,MATCH('Table 2 Data'!$E40,'Data Pull'!$C:$C,0),MATCH('Table 2 Data'!S$4,'Data Pull'!$4:$4,0))),"")</f>
        <v/>
      </c>
      <c r="T40" t="str">
        <f>IFERROR(IF(INDEX('Exclusion Vectors'!$D:$D,MATCH('Table 2 Data'!$E40,'Exclusion Vectors'!$B:$B,0))=0,"",INDEX('Data Pull'!$A:$BC,MATCH('Table 2 Data'!$E40,'Data Pull'!$C:$C,0),MATCH('Table 2 Data'!T$4,'Data Pull'!$4:$4,0))),"")</f>
        <v/>
      </c>
      <c r="U40" t="str">
        <f>IFERROR(IF(INDEX('Exclusion Vectors'!$D:$D,MATCH('Table 2 Data'!$E40,'Exclusion Vectors'!$B:$B,0))=0,"",INDEX('Data Pull'!$A:$BC,MATCH('Table 2 Data'!$E40,'Data Pull'!$C:$C,0),MATCH('Table 2 Data'!U$4,'Data Pull'!$4:$4,0))),"")</f>
        <v/>
      </c>
      <c r="V40" t="str">
        <f>IFERROR(IF(INDEX('Exclusion Vectors'!$D:$D,MATCH('Table 2 Data'!$E40,'Exclusion Vectors'!$B:$B,0))=0,"",INDEX('Data Pull'!$A:$BC,MATCH('Table 2 Data'!$E40,'Data Pull'!$C:$C,0),MATCH('Table 2 Data'!V$4,'Data Pull'!$4:$4,0))),"")</f>
        <v/>
      </c>
      <c r="W40" t="str">
        <f>IFERROR(IF(INDEX('Exclusion Vectors'!$D:$D,MATCH('Table 2 Data'!$E40,'Exclusion Vectors'!$B:$B,0))=0,"",INDEX('Data Pull'!$A:$BC,MATCH('Table 2 Data'!$E40,'Data Pull'!$C:$C,0),MATCH('Table 2 Data'!W$4,'Data Pull'!$4:$4,0))),"")</f>
        <v/>
      </c>
      <c r="X40" t="str">
        <f>IFERROR(IF(INDEX('Exclusion Vectors'!$D:$D,MATCH('Table 2 Data'!$E40,'Exclusion Vectors'!$B:$B,0))=0,"",INDEX('Data Pull'!$A:$BC,MATCH('Table 2 Data'!$E40,'Data Pull'!$C:$C,0),MATCH('Table 2 Data'!X$4,'Data Pull'!$4:$4,0))),"")</f>
        <v/>
      </c>
      <c r="Y40" t="str">
        <f>IFERROR(IF(INDEX('Exclusion Vectors'!$D:$D,MATCH('Table 2 Data'!$E40,'Exclusion Vectors'!$B:$B,0))=0,"",INDEX('Data Pull'!$A:$BC,MATCH('Table 2 Data'!$E40,'Data Pull'!$C:$C,0),MATCH('Table 2 Data'!Y$4,'Data Pull'!$4:$4,0))),"")</f>
        <v/>
      </c>
      <c r="Z40" t="str">
        <f>IFERROR(IF(INDEX('Exclusion Vectors'!$D:$D,MATCH('Table 2 Data'!$E40,'Exclusion Vectors'!$B:$B,0))=0,"",INDEX('Data Pull'!$A:$BC,MATCH('Table 2 Data'!$E40,'Data Pull'!$C:$C,0),MATCH('Table 2 Data'!Z$4,'Data Pull'!$4:$4,0))),"")</f>
        <v/>
      </c>
      <c r="AA40" t="str">
        <f>IFERROR(IF(INDEX('Exclusion Vectors'!$D:$D,MATCH('Table 2 Data'!$E40,'Exclusion Vectors'!$B:$B,0))=0,"",INDEX('Data Pull'!$A:$BC,MATCH('Table 2 Data'!$E40,'Data Pull'!$C:$C,0),MATCH('Table 2 Data'!AA$4,'Data Pull'!$4:$4,0))),"")</f>
        <v/>
      </c>
      <c r="AB40" t="str">
        <f>IFERROR(IF(INDEX('Exclusion Vectors'!$D:$D,MATCH('Table 2 Data'!$E40,'Exclusion Vectors'!$B:$B,0))=0,"",INDEX('Data Pull'!$A:$BC,MATCH('Table 2 Data'!$E40,'Data Pull'!$C:$C,0),MATCH('Table 2 Data'!AB$4,'Data Pull'!$4:$4,0))),"")</f>
        <v/>
      </c>
      <c r="AC40" t="str">
        <f>IFERROR(IF(INDEX('Exclusion Vectors'!$D:$D,MATCH('Table 2 Data'!$E40,'Exclusion Vectors'!$B:$B,0))=0,"",INDEX('Data Pull'!$A:$BC,MATCH('Table 2 Data'!$E40,'Data Pull'!$C:$C,0),MATCH('Table 2 Data'!AC$4,'Data Pull'!$4:$4,0))),"")</f>
        <v/>
      </c>
      <c r="AD40" t="str">
        <f>IFERROR(IF(INDEX('Exclusion Vectors'!$D:$D,MATCH('Table 2 Data'!$E40,'Exclusion Vectors'!$B:$B,0))=0,"",INDEX('Data Pull'!$A:$BC,MATCH('Table 2 Data'!$E40,'Data Pull'!$C:$C,0),MATCH('Table 2 Data'!AD$4,'Data Pull'!$4:$4,0))),"")</f>
        <v/>
      </c>
      <c r="AE40" t="str">
        <f>IFERROR(IF(INDEX('Exclusion Vectors'!$D:$D,MATCH('Table 2 Data'!$E40,'Exclusion Vectors'!$B:$B,0))=0,"",INDEX('Data Pull'!$A:$BC,MATCH('Table 2 Data'!$E40,'Data Pull'!$C:$C,0),MATCH('Table 2 Data'!AE$4,'Data Pull'!$4:$4,0))),"")</f>
        <v/>
      </c>
      <c r="AF40" t="str">
        <f>IFERROR(IF(INDEX('Exclusion Vectors'!$D:$D,MATCH('Table 2 Data'!$E40,'Exclusion Vectors'!$B:$B,0))=0,"",INDEX('Data Pull'!$A:$BC,MATCH('Table 2 Data'!$E40,'Data Pull'!$C:$C,0),MATCH('Table 2 Data'!AF$4,'Data Pull'!$4:$4,0))),"")</f>
        <v/>
      </c>
      <c r="AG40" t="str">
        <f>IFERROR(IF(INDEX('Exclusion Vectors'!$D:$D,MATCH('Table 2 Data'!$E40,'Exclusion Vectors'!$B:$B,0))=0,"",INDEX('Data Pull'!$A:$BC,MATCH('Table 2 Data'!$E40,'Data Pull'!$C:$C,0),MATCH('Table 2 Data'!AG$4,'Data Pull'!$4:$4,0))),"")</f>
        <v/>
      </c>
      <c r="AH40" t="str">
        <f>IFERROR(IF(INDEX('Exclusion Vectors'!$D:$D,MATCH('Table 2 Data'!$E40,'Exclusion Vectors'!$B:$B,0))=0,"",INDEX('Data Pull'!$A:$BC,MATCH('Table 2 Data'!$E40,'Data Pull'!$C:$C,0),MATCH('Table 2 Data'!AH$4,'Data Pull'!$4:$4,0))),"")</f>
        <v/>
      </c>
      <c r="AI40" t="str">
        <f>IFERROR(IF(INDEX('Exclusion Vectors'!$D:$D,MATCH('Table 2 Data'!$E40,'Exclusion Vectors'!$B:$B,0))=0,"",INDEX('Data Pull'!$A:$BC,MATCH('Table 2 Data'!$E40,'Data Pull'!$C:$C,0),MATCH('Table 2 Data'!AI$4,'Data Pull'!$4:$4,0))),"")</f>
        <v/>
      </c>
      <c r="AJ40" t="str">
        <f>IFERROR(IF(INDEX('Exclusion Vectors'!$D:$D,MATCH('Table 2 Data'!$E40,'Exclusion Vectors'!$B:$B,0))=0,"",INDEX('Data Pull'!$A:$BC,MATCH('Table 2 Data'!$E40,'Data Pull'!$C:$C,0),MATCH('Table 2 Data'!AJ$4,'Data Pull'!$4:$4,0))),"")</f>
        <v/>
      </c>
      <c r="AK40" t="str">
        <f>IFERROR(IF(INDEX('Exclusion Vectors'!$D:$D,MATCH('Table 2 Data'!$E40,'Exclusion Vectors'!$B:$B,0))=0,"",INDEX('Data Pull'!$A:$BC,MATCH('Table 2 Data'!$E40,'Data Pull'!$C:$C,0),MATCH('Table 2 Data'!AK$4,'Data Pull'!$4:$4,0))),"")</f>
        <v/>
      </c>
      <c r="AL40" t="str">
        <f>IFERROR(IF(INDEX('Exclusion Vectors'!$D:$D,MATCH('Table 2 Data'!$E40,'Exclusion Vectors'!$B:$B,0))=0,"",INDEX('Data Pull'!$A:$BC,MATCH('Table 2 Data'!$E40,'Data Pull'!$C:$C,0),MATCH('Table 2 Data'!AL$4,'Data Pull'!$4:$4,0))),"")</f>
        <v/>
      </c>
      <c r="AM40" t="str">
        <f>IFERROR(IF(INDEX('Exclusion Vectors'!$D:$D,MATCH('Table 2 Data'!$E40,'Exclusion Vectors'!$B:$B,0))=0,"",INDEX('Data Pull'!$A:$BC,MATCH('Table 2 Data'!$E40,'Data Pull'!$C:$C,0),MATCH('Table 2 Data'!AM$4,'Data Pull'!$4:$4,0))),"")</f>
        <v/>
      </c>
      <c r="AN40" t="str">
        <f>IFERROR(IF(INDEX('Exclusion Vectors'!$D:$D,MATCH('Table 2 Data'!$E40,'Exclusion Vectors'!$B:$B,0))=0,"",INDEX('Data Pull'!$A:$BC,MATCH('Table 2 Data'!$E40,'Data Pull'!$C:$C,0),MATCH('Table 2 Data'!AN$4,'Data Pull'!$4:$4,0))),"")</f>
        <v/>
      </c>
      <c r="AO40" t="str">
        <f>IFERROR(IF(INDEX('Exclusion Vectors'!$D:$D,MATCH('Table 2 Data'!$E40,'Exclusion Vectors'!$B:$B,0))=0,"",INDEX('Data Pull'!$A:$BC,MATCH('Table 2 Data'!$E40,'Data Pull'!$C:$C,0),MATCH('Table 2 Data'!AO$4,'Data Pull'!$4:$4,0))),"")</f>
        <v/>
      </c>
      <c r="AP40" t="str">
        <f>IFERROR(IF(INDEX('Exclusion Vectors'!$D:$D,MATCH('Table 2 Data'!$E40,'Exclusion Vectors'!$B:$B,0))=0,"",INDEX('Data Pull'!$A:$BC,MATCH('Table 2 Data'!$E40,'Data Pull'!$C:$C,0),MATCH('Table 2 Data'!AP$4,'Data Pull'!$4:$4,0))),"")</f>
        <v/>
      </c>
      <c r="AQ40" t="str">
        <f>IFERROR(IF(INDEX('Exclusion Vectors'!$D:$D,MATCH('Table 2 Data'!$E40,'Exclusion Vectors'!$B:$B,0))=0,"",INDEX('Data Pull'!$A:$BC,MATCH('Table 2 Data'!$E40,'Data Pull'!$C:$C,0),MATCH('Table 2 Data'!AQ$4,'Data Pull'!$4:$4,0))),"")</f>
        <v/>
      </c>
      <c r="AR40" t="str">
        <f>IFERROR(IF(INDEX('Exclusion Vectors'!$D:$D,MATCH('Table 2 Data'!$E40,'Exclusion Vectors'!$B:$B,0))=0,"",INDEX('Data Pull'!$A:$BC,MATCH('Table 2 Data'!$E40,'Data Pull'!$C:$C,0),MATCH('Table 2 Data'!AR$4,'Data Pull'!$4:$4,0))),"")</f>
        <v/>
      </c>
      <c r="AS40" t="str">
        <f>IFERROR(IF(INDEX('Exclusion Vectors'!$D:$D,MATCH('Table 2 Data'!$E40,'Exclusion Vectors'!$B:$B,0))=0,"",INDEX('Data Pull'!$A:$BC,MATCH('Table 2 Data'!$E40,'Data Pull'!$C:$C,0),MATCH('Table 2 Data'!AS$4,'Data Pull'!$4:$4,0))),"")</f>
        <v/>
      </c>
      <c r="AT40" t="str">
        <f>IFERROR(IF(INDEX('Exclusion Vectors'!$D:$D,MATCH('Table 2 Data'!$E40,'Exclusion Vectors'!$B:$B,0))=0,"",INDEX('Data Pull'!$A:$BC,MATCH('Table 2 Data'!$E40,'Data Pull'!$C:$C,0),MATCH('Table 2 Data'!AT$4,'Data Pull'!$4:$4,0))),"")</f>
        <v/>
      </c>
      <c r="AU40" t="str">
        <f>IFERROR(IF(INDEX('Exclusion Vectors'!$D:$D,MATCH('Table 2 Data'!$E40,'Exclusion Vectors'!$B:$B,0))=0,"",INDEX('Data Pull'!$A:$BE,MATCH('Table 2 Data'!$E40,'Data Pull'!$C:$C,0),MATCH('Table 2 Data'!AU$4,'Data Pull'!$4:$4,0))),"")</f>
        <v/>
      </c>
      <c r="AV40" t="str">
        <f>IFERROR(IF(INDEX('Exclusion Vectors'!$D:$D,MATCH('Table 2 Data'!$E40,'Exclusion Vectors'!$B:$B,0))=0,"",INDEX('Data Pull'!$A:$BE,MATCH('Table 2 Data'!$E40,'Data Pull'!$C:$C,0),MATCH('Table 2 Data'!AV$4,'Data Pull'!$4:$4,0))),"")</f>
        <v/>
      </c>
    </row>
    <row r="41" spans="1:48" x14ac:dyDescent="0.3">
      <c r="A41" s="161"/>
      <c r="B41" s="59" t="s">
        <v>135</v>
      </c>
      <c r="C41" s="164">
        <f>(AVERAGE(T7:T373)+AVERAGE(U7:U373))/1000</f>
        <v>3.0210438321099953</v>
      </c>
      <c r="D41" s="98"/>
      <c r="E41" s="34">
        <f t="shared" si="1"/>
        <v>43865</v>
      </c>
      <c r="F41" t="str">
        <f>IFERROR(IF(INDEX('Exclusion Vectors'!$D:$D,MATCH('Table 2 Data'!$E41,'Exclusion Vectors'!$B:$B,0))=0,"",INDEX('Data Pull'!$A:$BC,MATCH('Table 2 Data'!$E41,'Data Pull'!$C:$C,0),MATCH('Table 2 Data'!F$4,'Data Pull'!$4:$4,0))),"")</f>
        <v/>
      </c>
      <c r="G41" t="str">
        <f>IFERROR(IF(INDEX('Exclusion Vectors'!$D:$D,MATCH('Table 2 Data'!$E41,'Exclusion Vectors'!$B:$B,0))=0,"",INDEX('Data Pull'!$A:$BC,MATCH('Table 2 Data'!$E41,'Data Pull'!$C:$C,0),MATCH('Table 2 Data'!G$4,'Data Pull'!$4:$4,0))),"")</f>
        <v/>
      </c>
      <c r="H41" t="str">
        <f>IFERROR(IF(INDEX('Exclusion Vectors'!$D:$D,MATCH('Table 2 Data'!$E41,'Exclusion Vectors'!$B:$B,0))=0,"",INDEX('Data Pull'!$A:$BC,MATCH('Table 2 Data'!$E41,'Data Pull'!$C:$C,0),MATCH('Table 2 Data'!H$4,'Data Pull'!$4:$4,0))),"")</f>
        <v/>
      </c>
      <c r="I41" t="str">
        <f>IFERROR(IF(INDEX('Exclusion Vectors'!$D:$D,MATCH('Table 2 Data'!$E41,'Exclusion Vectors'!$B:$B,0))=0,"",INDEX('Data Pull'!$A:$BC,MATCH('Table 2 Data'!$E41,'Data Pull'!$C:$C,0),MATCH('Table 2 Data'!I$4,'Data Pull'!$4:$4,0))),"")</f>
        <v/>
      </c>
      <c r="J41" t="str">
        <f>IFERROR(IF(INDEX('Exclusion Vectors'!$D:$D,MATCH('Table 2 Data'!$E41,'Exclusion Vectors'!$B:$B,0))=0,"",INDEX('Data Pull'!$A:$BC,MATCH('Table 2 Data'!$E41,'Data Pull'!$C:$C,0),MATCH('Table 2 Data'!J$4,'Data Pull'!$4:$4,0))),"")</f>
        <v/>
      </c>
      <c r="K41" t="str">
        <f>IFERROR(IF(INDEX('Exclusion Vectors'!$D:$D,MATCH('Table 2 Data'!$E41,'Exclusion Vectors'!$B:$B,0))=0,"",INDEX('Data Pull'!$A:$BC,MATCH('Table 2 Data'!$E41,'Data Pull'!$C:$C,0),MATCH('Table 2 Data'!K$4,'Data Pull'!$4:$4,0))),"")</f>
        <v/>
      </c>
      <c r="L41" t="str">
        <f>IFERROR(IF(INDEX('Exclusion Vectors'!$D:$D,MATCH('Table 2 Data'!$E41,'Exclusion Vectors'!$B:$B,0))=0,"",INDEX('Data Pull'!$A:$BC,MATCH('Table 2 Data'!$E41,'Data Pull'!$C:$C,0),MATCH('Table 2 Data'!L$4,'Data Pull'!$4:$4,0))),"")</f>
        <v/>
      </c>
      <c r="M41" t="str">
        <f>IFERROR(IF(INDEX('Exclusion Vectors'!$D:$D,MATCH('Table 2 Data'!$E41,'Exclusion Vectors'!$B:$B,0))=0,"",INDEX('Data Pull'!$A:$BC,MATCH('Table 2 Data'!$E41,'Data Pull'!$C:$C,0),MATCH('Table 2 Data'!M$4,'Data Pull'!$4:$4,0))),"")</f>
        <v/>
      </c>
      <c r="N41" t="str">
        <f>IFERROR(IF(INDEX('Exclusion Vectors'!$D:$D,MATCH('Table 2 Data'!$E41,'Exclusion Vectors'!$B:$B,0))=0,"",INDEX('Data Pull'!$A:$BC,MATCH('Table 2 Data'!$E41,'Data Pull'!$C:$C,0),MATCH('Table 2 Data'!N$4,'Data Pull'!$4:$4,0))),"")</f>
        <v/>
      </c>
      <c r="O41" t="str">
        <f>IFERROR(IF(INDEX('Exclusion Vectors'!$D:$D,MATCH('Table 2 Data'!$E41,'Exclusion Vectors'!$B:$B,0))=0,"",INDEX('Data Pull'!$A:$BC,MATCH('Table 2 Data'!$E41,'Data Pull'!$C:$C,0),MATCH('Table 2 Data'!O$4,'Data Pull'!$4:$4,0))),"")</f>
        <v/>
      </c>
      <c r="P41" t="str">
        <f>IFERROR(IF(INDEX('Exclusion Vectors'!$D:$D,MATCH('Table 2 Data'!$E41,'Exclusion Vectors'!$B:$B,0))=0,"",INDEX('Data Pull'!$A:$BC,MATCH('Table 2 Data'!$E41,'Data Pull'!$C:$C,0),MATCH('Table 2 Data'!P$4,'Data Pull'!$4:$4,0))),"")</f>
        <v/>
      </c>
      <c r="Q41" t="str">
        <f>IFERROR(IF(INDEX('Exclusion Vectors'!$D:$D,MATCH('Table 2 Data'!$E41,'Exclusion Vectors'!$B:$B,0))=0,"",INDEX('Data Pull'!$A:$BC,MATCH('Table 2 Data'!$E41,'Data Pull'!$C:$C,0),MATCH('Table 2 Data'!Q$4,'Data Pull'!$4:$4,0))),"")</f>
        <v/>
      </c>
      <c r="R41" t="str">
        <f>IFERROR(IF(INDEX('Exclusion Vectors'!$D:$D,MATCH('Table 2 Data'!$E41,'Exclusion Vectors'!$B:$B,0))=0,"",INDEX('Data Pull'!$A:$BC,MATCH('Table 2 Data'!$E41,'Data Pull'!$C:$C,0),MATCH('Table 2 Data'!R$4,'Data Pull'!$4:$4,0))),"")</f>
        <v/>
      </c>
      <c r="S41" t="str">
        <f>IFERROR(IF(INDEX('Exclusion Vectors'!$D:$D,MATCH('Table 2 Data'!$E41,'Exclusion Vectors'!$B:$B,0))=0,"",INDEX('Data Pull'!$A:$BC,MATCH('Table 2 Data'!$E41,'Data Pull'!$C:$C,0),MATCH('Table 2 Data'!S$4,'Data Pull'!$4:$4,0))),"")</f>
        <v/>
      </c>
      <c r="T41" t="str">
        <f>IFERROR(IF(INDEX('Exclusion Vectors'!$D:$D,MATCH('Table 2 Data'!$E41,'Exclusion Vectors'!$B:$B,0))=0,"",INDEX('Data Pull'!$A:$BC,MATCH('Table 2 Data'!$E41,'Data Pull'!$C:$C,0),MATCH('Table 2 Data'!T$4,'Data Pull'!$4:$4,0))),"")</f>
        <v/>
      </c>
      <c r="U41" t="str">
        <f>IFERROR(IF(INDEX('Exclusion Vectors'!$D:$D,MATCH('Table 2 Data'!$E41,'Exclusion Vectors'!$B:$B,0))=0,"",INDEX('Data Pull'!$A:$BC,MATCH('Table 2 Data'!$E41,'Data Pull'!$C:$C,0),MATCH('Table 2 Data'!U$4,'Data Pull'!$4:$4,0))),"")</f>
        <v/>
      </c>
      <c r="V41" t="str">
        <f>IFERROR(IF(INDEX('Exclusion Vectors'!$D:$D,MATCH('Table 2 Data'!$E41,'Exclusion Vectors'!$B:$B,0))=0,"",INDEX('Data Pull'!$A:$BC,MATCH('Table 2 Data'!$E41,'Data Pull'!$C:$C,0),MATCH('Table 2 Data'!V$4,'Data Pull'!$4:$4,0))),"")</f>
        <v/>
      </c>
      <c r="W41" t="str">
        <f>IFERROR(IF(INDEX('Exclusion Vectors'!$D:$D,MATCH('Table 2 Data'!$E41,'Exclusion Vectors'!$B:$B,0))=0,"",INDEX('Data Pull'!$A:$BC,MATCH('Table 2 Data'!$E41,'Data Pull'!$C:$C,0),MATCH('Table 2 Data'!W$4,'Data Pull'!$4:$4,0))),"")</f>
        <v/>
      </c>
      <c r="X41" t="str">
        <f>IFERROR(IF(INDEX('Exclusion Vectors'!$D:$D,MATCH('Table 2 Data'!$E41,'Exclusion Vectors'!$B:$B,0))=0,"",INDEX('Data Pull'!$A:$BC,MATCH('Table 2 Data'!$E41,'Data Pull'!$C:$C,0),MATCH('Table 2 Data'!X$4,'Data Pull'!$4:$4,0))),"")</f>
        <v/>
      </c>
      <c r="Y41" t="str">
        <f>IFERROR(IF(INDEX('Exclusion Vectors'!$D:$D,MATCH('Table 2 Data'!$E41,'Exclusion Vectors'!$B:$B,0))=0,"",INDEX('Data Pull'!$A:$BC,MATCH('Table 2 Data'!$E41,'Data Pull'!$C:$C,0),MATCH('Table 2 Data'!Y$4,'Data Pull'!$4:$4,0))),"")</f>
        <v/>
      </c>
      <c r="Z41" t="str">
        <f>IFERROR(IF(INDEX('Exclusion Vectors'!$D:$D,MATCH('Table 2 Data'!$E41,'Exclusion Vectors'!$B:$B,0))=0,"",INDEX('Data Pull'!$A:$BC,MATCH('Table 2 Data'!$E41,'Data Pull'!$C:$C,0),MATCH('Table 2 Data'!Z$4,'Data Pull'!$4:$4,0))),"")</f>
        <v/>
      </c>
      <c r="AA41" t="str">
        <f>IFERROR(IF(INDEX('Exclusion Vectors'!$D:$D,MATCH('Table 2 Data'!$E41,'Exclusion Vectors'!$B:$B,0))=0,"",INDEX('Data Pull'!$A:$BC,MATCH('Table 2 Data'!$E41,'Data Pull'!$C:$C,0),MATCH('Table 2 Data'!AA$4,'Data Pull'!$4:$4,0))),"")</f>
        <v/>
      </c>
      <c r="AB41" t="str">
        <f>IFERROR(IF(INDEX('Exclusion Vectors'!$D:$D,MATCH('Table 2 Data'!$E41,'Exclusion Vectors'!$B:$B,0))=0,"",INDEX('Data Pull'!$A:$BC,MATCH('Table 2 Data'!$E41,'Data Pull'!$C:$C,0),MATCH('Table 2 Data'!AB$4,'Data Pull'!$4:$4,0))),"")</f>
        <v/>
      </c>
      <c r="AC41" t="str">
        <f>IFERROR(IF(INDEX('Exclusion Vectors'!$D:$D,MATCH('Table 2 Data'!$E41,'Exclusion Vectors'!$B:$B,0))=0,"",INDEX('Data Pull'!$A:$BC,MATCH('Table 2 Data'!$E41,'Data Pull'!$C:$C,0),MATCH('Table 2 Data'!AC$4,'Data Pull'!$4:$4,0))),"")</f>
        <v/>
      </c>
      <c r="AD41" t="str">
        <f>IFERROR(IF(INDEX('Exclusion Vectors'!$D:$D,MATCH('Table 2 Data'!$E41,'Exclusion Vectors'!$B:$B,0))=0,"",INDEX('Data Pull'!$A:$BC,MATCH('Table 2 Data'!$E41,'Data Pull'!$C:$C,0),MATCH('Table 2 Data'!AD$4,'Data Pull'!$4:$4,0))),"")</f>
        <v/>
      </c>
      <c r="AE41" t="str">
        <f>IFERROR(IF(INDEX('Exclusion Vectors'!$D:$D,MATCH('Table 2 Data'!$E41,'Exclusion Vectors'!$B:$B,0))=0,"",INDEX('Data Pull'!$A:$BC,MATCH('Table 2 Data'!$E41,'Data Pull'!$C:$C,0),MATCH('Table 2 Data'!AE$4,'Data Pull'!$4:$4,0))),"")</f>
        <v/>
      </c>
      <c r="AF41" t="str">
        <f>IFERROR(IF(INDEX('Exclusion Vectors'!$D:$D,MATCH('Table 2 Data'!$E41,'Exclusion Vectors'!$B:$B,0))=0,"",INDEX('Data Pull'!$A:$BC,MATCH('Table 2 Data'!$E41,'Data Pull'!$C:$C,0),MATCH('Table 2 Data'!AF$4,'Data Pull'!$4:$4,0))),"")</f>
        <v/>
      </c>
      <c r="AG41" t="str">
        <f>IFERROR(IF(INDEX('Exclusion Vectors'!$D:$D,MATCH('Table 2 Data'!$E41,'Exclusion Vectors'!$B:$B,0))=0,"",INDEX('Data Pull'!$A:$BC,MATCH('Table 2 Data'!$E41,'Data Pull'!$C:$C,0),MATCH('Table 2 Data'!AG$4,'Data Pull'!$4:$4,0))),"")</f>
        <v/>
      </c>
      <c r="AH41" t="str">
        <f>IFERROR(IF(INDEX('Exclusion Vectors'!$D:$D,MATCH('Table 2 Data'!$E41,'Exclusion Vectors'!$B:$B,0))=0,"",INDEX('Data Pull'!$A:$BC,MATCH('Table 2 Data'!$E41,'Data Pull'!$C:$C,0),MATCH('Table 2 Data'!AH$4,'Data Pull'!$4:$4,0))),"")</f>
        <v/>
      </c>
      <c r="AI41" t="str">
        <f>IFERROR(IF(INDEX('Exclusion Vectors'!$D:$D,MATCH('Table 2 Data'!$E41,'Exclusion Vectors'!$B:$B,0))=0,"",INDEX('Data Pull'!$A:$BC,MATCH('Table 2 Data'!$E41,'Data Pull'!$C:$C,0),MATCH('Table 2 Data'!AI$4,'Data Pull'!$4:$4,0))),"")</f>
        <v/>
      </c>
      <c r="AJ41" t="str">
        <f>IFERROR(IF(INDEX('Exclusion Vectors'!$D:$D,MATCH('Table 2 Data'!$E41,'Exclusion Vectors'!$B:$B,0))=0,"",INDEX('Data Pull'!$A:$BC,MATCH('Table 2 Data'!$E41,'Data Pull'!$C:$C,0),MATCH('Table 2 Data'!AJ$4,'Data Pull'!$4:$4,0))),"")</f>
        <v/>
      </c>
      <c r="AK41" t="str">
        <f>IFERROR(IF(INDEX('Exclusion Vectors'!$D:$D,MATCH('Table 2 Data'!$E41,'Exclusion Vectors'!$B:$B,0))=0,"",INDEX('Data Pull'!$A:$BC,MATCH('Table 2 Data'!$E41,'Data Pull'!$C:$C,0),MATCH('Table 2 Data'!AK$4,'Data Pull'!$4:$4,0))),"")</f>
        <v/>
      </c>
      <c r="AL41" t="str">
        <f>IFERROR(IF(INDEX('Exclusion Vectors'!$D:$D,MATCH('Table 2 Data'!$E41,'Exclusion Vectors'!$B:$B,0))=0,"",INDEX('Data Pull'!$A:$BC,MATCH('Table 2 Data'!$E41,'Data Pull'!$C:$C,0),MATCH('Table 2 Data'!AL$4,'Data Pull'!$4:$4,0))),"")</f>
        <v/>
      </c>
      <c r="AM41" t="str">
        <f>IFERROR(IF(INDEX('Exclusion Vectors'!$D:$D,MATCH('Table 2 Data'!$E41,'Exclusion Vectors'!$B:$B,0))=0,"",INDEX('Data Pull'!$A:$BC,MATCH('Table 2 Data'!$E41,'Data Pull'!$C:$C,0),MATCH('Table 2 Data'!AM$4,'Data Pull'!$4:$4,0))),"")</f>
        <v/>
      </c>
      <c r="AN41" t="str">
        <f>IFERROR(IF(INDEX('Exclusion Vectors'!$D:$D,MATCH('Table 2 Data'!$E41,'Exclusion Vectors'!$B:$B,0))=0,"",INDEX('Data Pull'!$A:$BC,MATCH('Table 2 Data'!$E41,'Data Pull'!$C:$C,0),MATCH('Table 2 Data'!AN$4,'Data Pull'!$4:$4,0))),"")</f>
        <v/>
      </c>
      <c r="AO41" t="str">
        <f>IFERROR(IF(INDEX('Exclusion Vectors'!$D:$D,MATCH('Table 2 Data'!$E41,'Exclusion Vectors'!$B:$B,0))=0,"",INDEX('Data Pull'!$A:$BC,MATCH('Table 2 Data'!$E41,'Data Pull'!$C:$C,0),MATCH('Table 2 Data'!AO$4,'Data Pull'!$4:$4,0))),"")</f>
        <v/>
      </c>
      <c r="AP41" t="str">
        <f>IFERROR(IF(INDEX('Exclusion Vectors'!$D:$D,MATCH('Table 2 Data'!$E41,'Exclusion Vectors'!$B:$B,0))=0,"",INDEX('Data Pull'!$A:$BC,MATCH('Table 2 Data'!$E41,'Data Pull'!$C:$C,0),MATCH('Table 2 Data'!AP$4,'Data Pull'!$4:$4,0))),"")</f>
        <v/>
      </c>
      <c r="AQ41" t="str">
        <f>IFERROR(IF(INDEX('Exclusion Vectors'!$D:$D,MATCH('Table 2 Data'!$E41,'Exclusion Vectors'!$B:$B,0))=0,"",INDEX('Data Pull'!$A:$BC,MATCH('Table 2 Data'!$E41,'Data Pull'!$C:$C,0),MATCH('Table 2 Data'!AQ$4,'Data Pull'!$4:$4,0))),"")</f>
        <v/>
      </c>
      <c r="AR41" t="str">
        <f>IFERROR(IF(INDEX('Exclusion Vectors'!$D:$D,MATCH('Table 2 Data'!$E41,'Exclusion Vectors'!$B:$B,0))=0,"",INDEX('Data Pull'!$A:$BC,MATCH('Table 2 Data'!$E41,'Data Pull'!$C:$C,0),MATCH('Table 2 Data'!AR$4,'Data Pull'!$4:$4,0))),"")</f>
        <v/>
      </c>
      <c r="AS41" t="str">
        <f>IFERROR(IF(INDEX('Exclusion Vectors'!$D:$D,MATCH('Table 2 Data'!$E41,'Exclusion Vectors'!$B:$B,0))=0,"",INDEX('Data Pull'!$A:$BC,MATCH('Table 2 Data'!$E41,'Data Pull'!$C:$C,0),MATCH('Table 2 Data'!AS$4,'Data Pull'!$4:$4,0))),"")</f>
        <v/>
      </c>
      <c r="AT41" t="str">
        <f>IFERROR(IF(INDEX('Exclusion Vectors'!$D:$D,MATCH('Table 2 Data'!$E41,'Exclusion Vectors'!$B:$B,0))=0,"",INDEX('Data Pull'!$A:$BC,MATCH('Table 2 Data'!$E41,'Data Pull'!$C:$C,0),MATCH('Table 2 Data'!AT$4,'Data Pull'!$4:$4,0))),"")</f>
        <v/>
      </c>
      <c r="AU41" t="str">
        <f>IFERROR(IF(INDEX('Exclusion Vectors'!$D:$D,MATCH('Table 2 Data'!$E41,'Exclusion Vectors'!$B:$B,0))=0,"",INDEX('Data Pull'!$A:$BE,MATCH('Table 2 Data'!$E41,'Data Pull'!$C:$C,0),MATCH('Table 2 Data'!AU$4,'Data Pull'!$4:$4,0))),"")</f>
        <v/>
      </c>
      <c r="AV41" t="str">
        <f>IFERROR(IF(INDEX('Exclusion Vectors'!$D:$D,MATCH('Table 2 Data'!$E41,'Exclusion Vectors'!$B:$B,0))=0,"",INDEX('Data Pull'!$A:$BE,MATCH('Table 2 Data'!$E41,'Data Pull'!$C:$C,0),MATCH('Table 2 Data'!AV$4,'Data Pull'!$4:$4,0))),"")</f>
        <v/>
      </c>
    </row>
    <row r="42" spans="1:48" x14ac:dyDescent="0.3">
      <c r="A42" s="161"/>
      <c r="B42" s="95" t="s">
        <v>136</v>
      </c>
      <c r="C42" s="96"/>
      <c r="D42" s="96" t="s">
        <v>35</v>
      </c>
      <c r="E42" s="34">
        <f t="shared" si="1"/>
        <v>43866</v>
      </c>
      <c r="F42">
        <f>IFERROR(IF(INDEX('Exclusion Vectors'!$D:$D,MATCH('Table 2 Data'!$E42,'Exclusion Vectors'!$B:$B,0))=0,"",INDEX('Data Pull'!$A:$BC,MATCH('Table 2 Data'!$E42,'Data Pull'!$C:$C,0),MATCH('Table 2 Data'!F$4,'Data Pull'!$4:$4,0))),"")</f>
        <v>15015.834104476917</v>
      </c>
      <c r="G42">
        <f>IFERROR(IF(INDEX('Exclusion Vectors'!$D:$D,MATCH('Table 2 Data'!$E42,'Exclusion Vectors'!$B:$B,0))=0,"",INDEX('Data Pull'!$A:$BC,MATCH('Table 2 Data'!$E42,'Data Pull'!$C:$C,0),MATCH('Table 2 Data'!G$4,'Data Pull'!$4:$4,0))),"")</f>
        <v>26.219877645644235</v>
      </c>
      <c r="H42">
        <f>IFERROR(IF(INDEX('Exclusion Vectors'!$D:$D,MATCH('Table 2 Data'!$E42,'Exclusion Vectors'!$B:$B,0))=0,"",INDEX('Data Pull'!$A:$BC,MATCH('Table 2 Data'!$E42,'Data Pull'!$C:$C,0),MATCH('Table 2 Data'!H$4,'Data Pull'!$4:$4,0))),"")</f>
        <v>26.079121579107515</v>
      </c>
      <c r="I42" t="str">
        <f>IFERROR(IF(INDEX('Exclusion Vectors'!$D:$D,MATCH('Table 2 Data'!$E42,'Exclusion Vectors'!$B:$B,0))=0,"",INDEX('Data Pull'!$A:$BC,MATCH('Table 2 Data'!$E42,'Data Pull'!$C:$C,0),MATCH('Table 2 Data'!I$4,'Data Pull'!$4:$4,0))),"")</f>
        <v>[-11059] No Good Data For Calculation</v>
      </c>
      <c r="J42">
        <f>IFERROR(IF(INDEX('Exclusion Vectors'!$D:$D,MATCH('Table 2 Data'!$E42,'Exclusion Vectors'!$B:$B,0))=0,"",INDEX('Data Pull'!$A:$BC,MATCH('Table 2 Data'!$E42,'Data Pull'!$C:$C,0),MATCH('Table 2 Data'!J$4,'Data Pull'!$4:$4,0))),"")</f>
        <v>27.682948574031698</v>
      </c>
      <c r="K42">
        <f>IFERROR(IF(INDEX('Exclusion Vectors'!$D:$D,MATCH('Table 2 Data'!$E42,'Exclusion Vectors'!$B:$B,0))=0,"",INDEX('Data Pull'!$A:$BC,MATCH('Table 2 Data'!$E42,'Data Pull'!$C:$C,0),MATCH('Table 2 Data'!K$4,'Data Pull'!$4:$4,0))),"")</f>
        <v>27.01414980656692</v>
      </c>
      <c r="L42" t="str">
        <f>IFERROR(IF(INDEX('Exclusion Vectors'!$D:$D,MATCH('Table 2 Data'!$E42,'Exclusion Vectors'!$B:$B,0))=0,"",INDEX('Data Pull'!$A:$BC,MATCH('Table 2 Data'!$E42,'Data Pull'!$C:$C,0),MATCH('Table 2 Data'!L$4,'Data Pull'!$4:$4,0))),"")</f>
        <v>[-11059] No Good Data For Calculation</v>
      </c>
      <c r="M42">
        <f>IFERROR(IF(INDEX('Exclusion Vectors'!$D:$D,MATCH('Table 2 Data'!$E42,'Exclusion Vectors'!$B:$B,0))=0,"",INDEX('Data Pull'!$A:$BC,MATCH('Table 2 Data'!$E42,'Data Pull'!$C:$C,0),MATCH('Table 2 Data'!M$4,'Data Pull'!$4:$4,0))),"")</f>
        <v>27.786297011749863</v>
      </c>
      <c r="N42" t="str">
        <f>IFERROR(IF(INDEX('Exclusion Vectors'!$D:$D,MATCH('Table 2 Data'!$E42,'Exclusion Vectors'!$B:$B,0))=0,"",INDEX('Data Pull'!$A:$BC,MATCH('Table 2 Data'!$E42,'Data Pull'!$C:$C,0),MATCH('Table 2 Data'!N$4,'Data Pull'!$4:$4,0))),"")</f>
        <v>[-11059] No Good Data For Calculation</v>
      </c>
      <c r="O42">
        <f>IFERROR(IF(INDEX('Exclusion Vectors'!$D:$D,MATCH('Table 2 Data'!$E42,'Exclusion Vectors'!$B:$B,0))=0,"",INDEX('Data Pull'!$A:$BC,MATCH('Table 2 Data'!$E42,'Data Pull'!$C:$C,0),MATCH('Table 2 Data'!O$4,'Data Pull'!$4:$4,0))),"")</f>
        <v>27.329756593383582</v>
      </c>
      <c r="P42">
        <f>IFERROR(IF(INDEX('Exclusion Vectors'!$D:$D,MATCH('Table 2 Data'!$E42,'Exclusion Vectors'!$B:$B,0))=0,"",INDEX('Data Pull'!$A:$BC,MATCH('Table 2 Data'!$E42,'Data Pull'!$C:$C,0),MATCH('Table 2 Data'!P$4,'Data Pull'!$4:$4,0))),"")</f>
        <v>29.90926683895189</v>
      </c>
      <c r="Q42">
        <f>IFERROR(IF(INDEX('Exclusion Vectors'!$D:$D,MATCH('Table 2 Data'!$E42,'Exclusion Vectors'!$B:$B,0))=0,"",INDEX('Data Pull'!$A:$BC,MATCH('Table 2 Data'!$E42,'Data Pull'!$C:$C,0),MATCH('Table 2 Data'!Q$4,'Data Pull'!$4:$4,0))),"")</f>
        <v>0.16458214206913671</v>
      </c>
      <c r="R42" t="str">
        <f>IFERROR(IF(INDEX('Exclusion Vectors'!$D:$D,MATCH('Table 2 Data'!$E42,'Exclusion Vectors'!$B:$B,0))=0,"",INDEX('Data Pull'!$A:$BC,MATCH('Table 2 Data'!$E42,'Data Pull'!$C:$C,0),MATCH('Table 2 Data'!R$4,'Data Pull'!$4:$4,0))),"")</f>
        <v>[-11059] No Good Data For Calculation</v>
      </c>
      <c r="S42">
        <f>IFERROR(IF(INDEX('Exclusion Vectors'!$D:$D,MATCH('Table 2 Data'!$E42,'Exclusion Vectors'!$B:$B,0))=0,"",INDEX('Data Pull'!$A:$BC,MATCH('Table 2 Data'!$E42,'Data Pull'!$C:$C,0),MATCH('Table 2 Data'!S$4,'Data Pull'!$4:$4,0))),"")</f>
        <v>9.9877167100879721E-4</v>
      </c>
      <c r="T42" t="str">
        <f>IFERROR(IF(INDEX('Exclusion Vectors'!$D:$D,MATCH('Table 2 Data'!$E42,'Exclusion Vectors'!$B:$B,0))=0,"",INDEX('Data Pull'!$A:$BC,MATCH('Table 2 Data'!$E42,'Data Pull'!$C:$C,0),MATCH('Table 2 Data'!T$4,'Data Pull'!$4:$4,0))),"")</f>
        <v>[-11059] No Good Data For Calculation</v>
      </c>
      <c r="U42" t="str">
        <f>IFERROR(IF(INDEX('Exclusion Vectors'!$D:$D,MATCH('Table 2 Data'!$E42,'Exclusion Vectors'!$B:$B,0))=0,"",INDEX('Data Pull'!$A:$BC,MATCH('Table 2 Data'!$E42,'Data Pull'!$C:$C,0),MATCH('Table 2 Data'!U$4,'Data Pull'!$4:$4,0))),"")</f>
        <v>[-11059] No Good Data For Calculation</v>
      </c>
      <c r="V42">
        <f>IFERROR(IF(INDEX('Exclusion Vectors'!$D:$D,MATCH('Table 2 Data'!$E42,'Exclusion Vectors'!$B:$B,0))=0,"",INDEX('Data Pull'!$A:$BC,MATCH('Table 2 Data'!$E42,'Data Pull'!$C:$C,0),MATCH('Table 2 Data'!V$4,'Data Pull'!$4:$4,0))),"")</f>
        <v>2275.2054248702279</v>
      </c>
      <c r="W42">
        <f>IFERROR(IF(INDEX('Exclusion Vectors'!$D:$D,MATCH('Table 2 Data'!$E42,'Exclusion Vectors'!$B:$B,0))=0,"",INDEX('Data Pull'!$A:$BC,MATCH('Table 2 Data'!$E42,'Data Pull'!$C:$C,0),MATCH('Table 2 Data'!W$4,'Data Pull'!$4:$4,0))),"")</f>
        <v>1861.8199596510956</v>
      </c>
      <c r="X42">
        <f>IFERROR(IF(INDEX('Exclusion Vectors'!$D:$D,MATCH('Table 2 Data'!$E42,'Exclusion Vectors'!$B:$B,0))=0,"",INDEX('Data Pull'!$A:$BC,MATCH('Table 2 Data'!$E42,'Data Pull'!$C:$C,0),MATCH('Table 2 Data'!X$4,'Data Pull'!$4:$4,0))),"")</f>
        <v>448.15070142268956</v>
      </c>
      <c r="Y42">
        <f>IFERROR(IF(INDEX('Exclusion Vectors'!$D:$D,MATCH('Table 2 Data'!$E42,'Exclusion Vectors'!$B:$B,0))=0,"",INDEX('Data Pull'!$A:$BC,MATCH('Table 2 Data'!$E42,'Data Pull'!$C:$C,0),MATCH('Table 2 Data'!Y$4,'Data Pull'!$4:$4,0))),"")</f>
        <v>24</v>
      </c>
      <c r="Z42">
        <f>IFERROR(IF(INDEX('Exclusion Vectors'!$D:$D,MATCH('Table 2 Data'!$E42,'Exclusion Vectors'!$B:$B,0))=0,"",INDEX('Data Pull'!$A:$BC,MATCH('Table 2 Data'!$E42,'Data Pull'!$C:$C,0),MATCH('Table 2 Data'!Z$4,'Data Pull'!$4:$4,0))),"")</f>
        <v>0.73669999837875366</v>
      </c>
      <c r="AA42">
        <f>IFERROR(IF(INDEX('Exclusion Vectors'!$D:$D,MATCH('Table 2 Data'!$E42,'Exclusion Vectors'!$B:$B,0))=0,"",INDEX('Data Pull'!$A:$BC,MATCH('Table 2 Data'!$E42,'Data Pull'!$C:$C,0),MATCH('Table 2 Data'!AA$4,'Data Pull'!$4:$4,0))),"")</f>
        <v>1.4600000381469727</v>
      </c>
      <c r="AB42" t="str">
        <f>IFERROR(IF(INDEX('Exclusion Vectors'!$D:$D,MATCH('Table 2 Data'!$E42,'Exclusion Vectors'!$B:$B,0))=0,"",INDEX('Data Pull'!$A:$BC,MATCH('Table 2 Data'!$E42,'Data Pull'!$C:$C,0),MATCH('Table 2 Data'!AB$4,'Data Pull'!$4:$4,0))),"")</f>
        <v>[-11059] No Good Data For Calculation</v>
      </c>
      <c r="AC42" t="str">
        <f>IFERROR(IF(INDEX('Exclusion Vectors'!$D:$D,MATCH('Table 2 Data'!$E42,'Exclusion Vectors'!$B:$B,0))=0,"",INDEX('Data Pull'!$A:$BC,MATCH('Table 2 Data'!$E42,'Data Pull'!$C:$C,0),MATCH('Table 2 Data'!AC$4,'Data Pull'!$4:$4,0))),"")</f>
        <v>[-11059] No Good Data For Calculation</v>
      </c>
      <c r="AD42" t="str">
        <f>IFERROR(IF(INDEX('Exclusion Vectors'!$D:$D,MATCH('Table 2 Data'!$E42,'Exclusion Vectors'!$B:$B,0))=0,"",INDEX('Data Pull'!$A:$BC,MATCH('Table 2 Data'!$E42,'Data Pull'!$C:$C,0),MATCH('Table 2 Data'!AD$4,'Data Pull'!$4:$4,0))),"")</f>
        <v>[-11059] No Good Data For Calculation</v>
      </c>
      <c r="AE42" t="str">
        <f>IFERROR(IF(INDEX('Exclusion Vectors'!$D:$D,MATCH('Table 2 Data'!$E42,'Exclusion Vectors'!$B:$B,0))=0,"",INDEX('Data Pull'!$A:$BC,MATCH('Table 2 Data'!$E42,'Data Pull'!$C:$C,0),MATCH('Table 2 Data'!AE$4,'Data Pull'!$4:$4,0))),"")</f>
        <v>[-11059] No Good Data For Calculation</v>
      </c>
      <c r="AF42" t="str">
        <f>IFERROR(IF(INDEX('Exclusion Vectors'!$D:$D,MATCH('Table 2 Data'!$E42,'Exclusion Vectors'!$B:$B,0))=0,"",INDEX('Data Pull'!$A:$BC,MATCH('Table 2 Data'!$E42,'Data Pull'!$C:$C,0),MATCH('Table 2 Data'!AF$4,'Data Pull'!$4:$4,0))),"")</f>
        <v>[-11059] No Good Data For Calculation</v>
      </c>
      <c r="AG42">
        <f>IFERROR(IF(INDEX('Exclusion Vectors'!$D:$D,MATCH('Table 2 Data'!$E42,'Exclusion Vectors'!$B:$B,0))=0,"",INDEX('Data Pull'!$A:$BC,MATCH('Table 2 Data'!$E42,'Data Pull'!$C:$C,0),MATCH('Table 2 Data'!AG$4,'Data Pull'!$4:$4,0))),"")</f>
        <v>-44.838523737996823</v>
      </c>
      <c r="AH42">
        <f>IFERROR(IF(INDEX('Exclusion Vectors'!$D:$D,MATCH('Table 2 Data'!$E42,'Exclusion Vectors'!$B:$B,0))=0,"",INDEX('Data Pull'!$A:$BC,MATCH('Table 2 Data'!$E42,'Data Pull'!$C:$C,0),MATCH('Table 2 Data'!AH$4,'Data Pull'!$4:$4,0))),"")</f>
        <v>91.5</v>
      </c>
      <c r="AI42">
        <f>IFERROR(IF(INDEX('Exclusion Vectors'!$D:$D,MATCH('Table 2 Data'!$E42,'Exclusion Vectors'!$B:$B,0))=0,"",INDEX('Data Pull'!$A:$BC,MATCH('Table 2 Data'!$E42,'Data Pull'!$C:$C,0),MATCH('Table 2 Data'!AI$4,'Data Pull'!$4:$4,0))),"")</f>
        <v>8.119999885559082</v>
      </c>
      <c r="AJ42">
        <f>IFERROR(IF(INDEX('Exclusion Vectors'!$D:$D,MATCH('Table 2 Data'!$E42,'Exclusion Vectors'!$B:$B,0))=0,"",INDEX('Data Pull'!$A:$BC,MATCH('Table 2 Data'!$E42,'Data Pull'!$C:$C,0),MATCH('Table 2 Data'!AJ$4,'Data Pull'!$4:$4,0))),"")</f>
        <v>335</v>
      </c>
      <c r="AK42" t="str">
        <f>IFERROR(IF(INDEX('Exclusion Vectors'!$D:$D,MATCH('Table 2 Data'!$E42,'Exclusion Vectors'!$B:$B,0))=0,"",INDEX('Data Pull'!$A:$BC,MATCH('Table 2 Data'!$E42,'Data Pull'!$C:$C,0),MATCH('Table 2 Data'!AK$4,'Data Pull'!$4:$4,0))),"")</f>
        <v>[-11059] No Good Data For Calculation</v>
      </c>
      <c r="AL42">
        <f>IFERROR(IF(INDEX('Exclusion Vectors'!$D:$D,MATCH('Table 2 Data'!$E42,'Exclusion Vectors'!$B:$B,0))=0,"",INDEX('Data Pull'!$A:$BC,MATCH('Table 2 Data'!$E42,'Data Pull'!$C:$C,0),MATCH('Table 2 Data'!AL$4,'Data Pull'!$4:$4,0))),"")</f>
        <v>2</v>
      </c>
      <c r="AM42">
        <f>IFERROR(IF(INDEX('Exclusion Vectors'!$D:$D,MATCH('Table 2 Data'!$E42,'Exclusion Vectors'!$B:$B,0))=0,"",INDEX('Data Pull'!$A:$BC,MATCH('Table 2 Data'!$E42,'Data Pull'!$C:$C,0),MATCH('Table 2 Data'!AM$4,'Data Pull'!$4:$4,0))),"")</f>
        <v>20000</v>
      </c>
      <c r="AN42" t="str">
        <f>IFERROR(IF(INDEX('Exclusion Vectors'!$D:$D,MATCH('Table 2 Data'!$E42,'Exclusion Vectors'!$B:$B,0))=0,"",INDEX('Data Pull'!$A:$BC,MATCH('Table 2 Data'!$E42,'Data Pull'!$C:$C,0),MATCH('Table 2 Data'!AN$4,'Data Pull'!$4:$4,0))),"")</f>
        <v>[-11059] No Good Data For Calculation</v>
      </c>
      <c r="AO42" t="str">
        <f>IFERROR(IF(INDEX('Exclusion Vectors'!$D:$D,MATCH('Table 2 Data'!$E42,'Exclusion Vectors'!$B:$B,0))=0,"",INDEX('Data Pull'!$A:$BC,MATCH('Table 2 Data'!$E42,'Data Pull'!$C:$C,0),MATCH('Table 2 Data'!AO$4,'Data Pull'!$4:$4,0))),"")</f>
        <v>[-11059] No Good Data For Calculation</v>
      </c>
      <c r="AP42" t="str">
        <f>IFERROR(IF(INDEX('Exclusion Vectors'!$D:$D,MATCH('Table 2 Data'!$E42,'Exclusion Vectors'!$B:$B,0))=0,"",INDEX('Data Pull'!$A:$BC,MATCH('Table 2 Data'!$E42,'Data Pull'!$C:$C,0),MATCH('Table 2 Data'!AP$4,'Data Pull'!$4:$4,0))),"")</f>
        <v>[-11059] No Good Data For Calculation</v>
      </c>
      <c r="AQ42" t="str">
        <f>IFERROR(IF(INDEX('Exclusion Vectors'!$D:$D,MATCH('Table 2 Data'!$E42,'Exclusion Vectors'!$B:$B,0))=0,"",INDEX('Data Pull'!$A:$BC,MATCH('Table 2 Data'!$E42,'Data Pull'!$C:$C,0),MATCH('Table 2 Data'!AQ$4,'Data Pull'!$4:$4,0))),"")</f>
        <v>[-11059] No Good Data For Calculation</v>
      </c>
      <c r="AR42" t="str">
        <f>IFERROR(IF(INDEX('Exclusion Vectors'!$D:$D,MATCH('Table 2 Data'!$E42,'Exclusion Vectors'!$B:$B,0))=0,"",INDEX('Data Pull'!$A:$BC,MATCH('Table 2 Data'!$E42,'Data Pull'!$C:$C,0),MATCH('Table 2 Data'!AR$4,'Data Pull'!$4:$4,0))),"")</f>
        <v>[-11059] No Good Data For Calculation</v>
      </c>
      <c r="AS42" t="str">
        <f>IFERROR(IF(INDEX('Exclusion Vectors'!$D:$D,MATCH('Table 2 Data'!$E42,'Exclusion Vectors'!$B:$B,0))=0,"",INDEX('Data Pull'!$A:$BC,MATCH('Table 2 Data'!$E42,'Data Pull'!$C:$C,0),MATCH('Table 2 Data'!AS$4,'Data Pull'!$4:$4,0))),"")</f>
        <v>[-11059] No Good Data For Calculation</v>
      </c>
      <c r="AT42">
        <f>IFERROR(IF(INDEX('Exclusion Vectors'!$D:$D,MATCH('Table 2 Data'!$E42,'Exclusion Vectors'!$B:$B,0))=0,"",INDEX('Data Pull'!$A:$BC,MATCH('Table 2 Data'!$E42,'Data Pull'!$C:$C,0),MATCH('Table 2 Data'!AT$4,'Data Pull'!$4:$4,0))),"")</f>
        <v>0</v>
      </c>
      <c r="AU42">
        <f>IFERROR(IF(INDEX('Exclusion Vectors'!$D:$D,MATCH('Table 2 Data'!$E42,'Exclusion Vectors'!$B:$B,0))=0,"",INDEX('Data Pull'!$A:$BE,MATCH('Table 2 Data'!$E42,'Data Pull'!$C:$C,0),MATCH('Table 2 Data'!AU$4,'Data Pull'!$4:$4,0))),"")</f>
        <v>180.39628037741181</v>
      </c>
      <c r="AV42">
        <f>IFERROR(IF(INDEX('Exclusion Vectors'!$D:$D,MATCH('Table 2 Data'!$E42,'Exclusion Vectors'!$B:$B,0))=0,"",INDEX('Data Pull'!$A:$BE,MATCH('Table 2 Data'!$E42,'Data Pull'!$C:$C,0),MATCH('Table 2 Data'!AV$4,'Data Pull'!$4:$4,0))),"")</f>
        <v>7.6499998569488525E-2</v>
      </c>
    </row>
    <row r="43" spans="1:48" x14ac:dyDescent="0.3">
      <c r="A43" s="161"/>
      <c r="B43" s="59" t="s">
        <v>137</v>
      </c>
      <c r="C43" s="163">
        <f>AVERAGE(V7:V373)/1000</f>
        <v>5.6896328809864976</v>
      </c>
      <c r="D43" s="85"/>
      <c r="E43" s="34">
        <f t="shared" si="1"/>
        <v>43867</v>
      </c>
      <c r="F43" t="str">
        <f>IFERROR(IF(INDEX('Exclusion Vectors'!$D:$D,MATCH('Table 2 Data'!$E43,'Exclusion Vectors'!$B:$B,0))=0,"",INDEX('Data Pull'!$A:$BC,MATCH('Table 2 Data'!$E43,'Data Pull'!$C:$C,0),MATCH('Table 2 Data'!F$4,'Data Pull'!$4:$4,0))),"")</f>
        <v/>
      </c>
      <c r="G43" t="str">
        <f>IFERROR(IF(INDEX('Exclusion Vectors'!$D:$D,MATCH('Table 2 Data'!$E43,'Exclusion Vectors'!$B:$B,0))=0,"",INDEX('Data Pull'!$A:$BC,MATCH('Table 2 Data'!$E43,'Data Pull'!$C:$C,0),MATCH('Table 2 Data'!G$4,'Data Pull'!$4:$4,0))),"")</f>
        <v/>
      </c>
      <c r="H43" t="str">
        <f>IFERROR(IF(INDEX('Exclusion Vectors'!$D:$D,MATCH('Table 2 Data'!$E43,'Exclusion Vectors'!$B:$B,0))=0,"",INDEX('Data Pull'!$A:$BC,MATCH('Table 2 Data'!$E43,'Data Pull'!$C:$C,0),MATCH('Table 2 Data'!H$4,'Data Pull'!$4:$4,0))),"")</f>
        <v/>
      </c>
      <c r="I43" t="str">
        <f>IFERROR(IF(INDEX('Exclusion Vectors'!$D:$D,MATCH('Table 2 Data'!$E43,'Exclusion Vectors'!$B:$B,0))=0,"",INDEX('Data Pull'!$A:$BC,MATCH('Table 2 Data'!$E43,'Data Pull'!$C:$C,0),MATCH('Table 2 Data'!I$4,'Data Pull'!$4:$4,0))),"")</f>
        <v/>
      </c>
      <c r="J43" t="str">
        <f>IFERROR(IF(INDEX('Exclusion Vectors'!$D:$D,MATCH('Table 2 Data'!$E43,'Exclusion Vectors'!$B:$B,0))=0,"",INDEX('Data Pull'!$A:$BC,MATCH('Table 2 Data'!$E43,'Data Pull'!$C:$C,0),MATCH('Table 2 Data'!J$4,'Data Pull'!$4:$4,0))),"")</f>
        <v/>
      </c>
      <c r="K43" t="str">
        <f>IFERROR(IF(INDEX('Exclusion Vectors'!$D:$D,MATCH('Table 2 Data'!$E43,'Exclusion Vectors'!$B:$B,0))=0,"",INDEX('Data Pull'!$A:$BC,MATCH('Table 2 Data'!$E43,'Data Pull'!$C:$C,0),MATCH('Table 2 Data'!K$4,'Data Pull'!$4:$4,0))),"")</f>
        <v/>
      </c>
      <c r="L43" t="str">
        <f>IFERROR(IF(INDEX('Exclusion Vectors'!$D:$D,MATCH('Table 2 Data'!$E43,'Exclusion Vectors'!$B:$B,0))=0,"",INDEX('Data Pull'!$A:$BC,MATCH('Table 2 Data'!$E43,'Data Pull'!$C:$C,0),MATCH('Table 2 Data'!L$4,'Data Pull'!$4:$4,0))),"")</f>
        <v/>
      </c>
      <c r="M43" t="str">
        <f>IFERROR(IF(INDEX('Exclusion Vectors'!$D:$D,MATCH('Table 2 Data'!$E43,'Exclusion Vectors'!$B:$B,0))=0,"",INDEX('Data Pull'!$A:$BC,MATCH('Table 2 Data'!$E43,'Data Pull'!$C:$C,0),MATCH('Table 2 Data'!M$4,'Data Pull'!$4:$4,0))),"")</f>
        <v/>
      </c>
      <c r="N43" t="str">
        <f>IFERROR(IF(INDEX('Exclusion Vectors'!$D:$D,MATCH('Table 2 Data'!$E43,'Exclusion Vectors'!$B:$B,0))=0,"",INDEX('Data Pull'!$A:$BC,MATCH('Table 2 Data'!$E43,'Data Pull'!$C:$C,0),MATCH('Table 2 Data'!N$4,'Data Pull'!$4:$4,0))),"")</f>
        <v/>
      </c>
      <c r="O43" t="str">
        <f>IFERROR(IF(INDEX('Exclusion Vectors'!$D:$D,MATCH('Table 2 Data'!$E43,'Exclusion Vectors'!$B:$B,0))=0,"",INDEX('Data Pull'!$A:$BC,MATCH('Table 2 Data'!$E43,'Data Pull'!$C:$C,0),MATCH('Table 2 Data'!O$4,'Data Pull'!$4:$4,0))),"")</f>
        <v/>
      </c>
      <c r="P43" t="str">
        <f>IFERROR(IF(INDEX('Exclusion Vectors'!$D:$D,MATCH('Table 2 Data'!$E43,'Exclusion Vectors'!$B:$B,0))=0,"",INDEX('Data Pull'!$A:$BC,MATCH('Table 2 Data'!$E43,'Data Pull'!$C:$C,0),MATCH('Table 2 Data'!P$4,'Data Pull'!$4:$4,0))),"")</f>
        <v/>
      </c>
      <c r="Q43" t="str">
        <f>IFERROR(IF(INDEX('Exclusion Vectors'!$D:$D,MATCH('Table 2 Data'!$E43,'Exclusion Vectors'!$B:$B,0))=0,"",INDEX('Data Pull'!$A:$BC,MATCH('Table 2 Data'!$E43,'Data Pull'!$C:$C,0),MATCH('Table 2 Data'!Q$4,'Data Pull'!$4:$4,0))),"")</f>
        <v/>
      </c>
      <c r="R43" t="str">
        <f>IFERROR(IF(INDEX('Exclusion Vectors'!$D:$D,MATCH('Table 2 Data'!$E43,'Exclusion Vectors'!$B:$B,0))=0,"",INDEX('Data Pull'!$A:$BC,MATCH('Table 2 Data'!$E43,'Data Pull'!$C:$C,0),MATCH('Table 2 Data'!R$4,'Data Pull'!$4:$4,0))),"")</f>
        <v/>
      </c>
      <c r="S43" t="str">
        <f>IFERROR(IF(INDEX('Exclusion Vectors'!$D:$D,MATCH('Table 2 Data'!$E43,'Exclusion Vectors'!$B:$B,0))=0,"",INDEX('Data Pull'!$A:$BC,MATCH('Table 2 Data'!$E43,'Data Pull'!$C:$C,0),MATCH('Table 2 Data'!S$4,'Data Pull'!$4:$4,0))),"")</f>
        <v/>
      </c>
      <c r="T43" t="str">
        <f>IFERROR(IF(INDEX('Exclusion Vectors'!$D:$D,MATCH('Table 2 Data'!$E43,'Exclusion Vectors'!$B:$B,0))=0,"",INDEX('Data Pull'!$A:$BC,MATCH('Table 2 Data'!$E43,'Data Pull'!$C:$C,0),MATCH('Table 2 Data'!T$4,'Data Pull'!$4:$4,0))),"")</f>
        <v/>
      </c>
      <c r="U43" t="str">
        <f>IFERROR(IF(INDEX('Exclusion Vectors'!$D:$D,MATCH('Table 2 Data'!$E43,'Exclusion Vectors'!$B:$B,0))=0,"",INDEX('Data Pull'!$A:$BC,MATCH('Table 2 Data'!$E43,'Data Pull'!$C:$C,0),MATCH('Table 2 Data'!U$4,'Data Pull'!$4:$4,0))),"")</f>
        <v/>
      </c>
      <c r="V43" t="str">
        <f>IFERROR(IF(INDEX('Exclusion Vectors'!$D:$D,MATCH('Table 2 Data'!$E43,'Exclusion Vectors'!$B:$B,0))=0,"",INDEX('Data Pull'!$A:$BC,MATCH('Table 2 Data'!$E43,'Data Pull'!$C:$C,0),MATCH('Table 2 Data'!V$4,'Data Pull'!$4:$4,0))),"")</f>
        <v/>
      </c>
      <c r="W43" t="str">
        <f>IFERROR(IF(INDEX('Exclusion Vectors'!$D:$D,MATCH('Table 2 Data'!$E43,'Exclusion Vectors'!$B:$B,0))=0,"",INDEX('Data Pull'!$A:$BC,MATCH('Table 2 Data'!$E43,'Data Pull'!$C:$C,0),MATCH('Table 2 Data'!W$4,'Data Pull'!$4:$4,0))),"")</f>
        <v/>
      </c>
      <c r="X43" t="str">
        <f>IFERROR(IF(INDEX('Exclusion Vectors'!$D:$D,MATCH('Table 2 Data'!$E43,'Exclusion Vectors'!$B:$B,0))=0,"",INDEX('Data Pull'!$A:$BC,MATCH('Table 2 Data'!$E43,'Data Pull'!$C:$C,0),MATCH('Table 2 Data'!X$4,'Data Pull'!$4:$4,0))),"")</f>
        <v/>
      </c>
      <c r="Y43" t="str">
        <f>IFERROR(IF(INDEX('Exclusion Vectors'!$D:$D,MATCH('Table 2 Data'!$E43,'Exclusion Vectors'!$B:$B,0))=0,"",INDEX('Data Pull'!$A:$BC,MATCH('Table 2 Data'!$E43,'Data Pull'!$C:$C,0),MATCH('Table 2 Data'!Y$4,'Data Pull'!$4:$4,0))),"")</f>
        <v/>
      </c>
      <c r="Z43" t="str">
        <f>IFERROR(IF(INDEX('Exclusion Vectors'!$D:$D,MATCH('Table 2 Data'!$E43,'Exclusion Vectors'!$B:$B,0))=0,"",INDEX('Data Pull'!$A:$BC,MATCH('Table 2 Data'!$E43,'Data Pull'!$C:$C,0),MATCH('Table 2 Data'!Z$4,'Data Pull'!$4:$4,0))),"")</f>
        <v/>
      </c>
      <c r="AA43" t="str">
        <f>IFERROR(IF(INDEX('Exclusion Vectors'!$D:$D,MATCH('Table 2 Data'!$E43,'Exclusion Vectors'!$B:$B,0))=0,"",INDEX('Data Pull'!$A:$BC,MATCH('Table 2 Data'!$E43,'Data Pull'!$C:$C,0),MATCH('Table 2 Data'!AA$4,'Data Pull'!$4:$4,0))),"")</f>
        <v/>
      </c>
      <c r="AB43" t="str">
        <f>IFERROR(IF(INDEX('Exclusion Vectors'!$D:$D,MATCH('Table 2 Data'!$E43,'Exclusion Vectors'!$B:$B,0))=0,"",INDEX('Data Pull'!$A:$BC,MATCH('Table 2 Data'!$E43,'Data Pull'!$C:$C,0),MATCH('Table 2 Data'!AB$4,'Data Pull'!$4:$4,0))),"")</f>
        <v/>
      </c>
      <c r="AC43" t="str">
        <f>IFERROR(IF(INDEX('Exclusion Vectors'!$D:$D,MATCH('Table 2 Data'!$E43,'Exclusion Vectors'!$B:$B,0))=0,"",INDEX('Data Pull'!$A:$BC,MATCH('Table 2 Data'!$E43,'Data Pull'!$C:$C,0),MATCH('Table 2 Data'!AC$4,'Data Pull'!$4:$4,0))),"")</f>
        <v/>
      </c>
      <c r="AD43" t="str">
        <f>IFERROR(IF(INDEX('Exclusion Vectors'!$D:$D,MATCH('Table 2 Data'!$E43,'Exclusion Vectors'!$B:$B,0))=0,"",INDEX('Data Pull'!$A:$BC,MATCH('Table 2 Data'!$E43,'Data Pull'!$C:$C,0),MATCH('Table 2 Data'!AD$4,'Data Pull'!$4:$4,0))),"")</f>
        <v/>
      </c>
      <c r="AE43" t="str">
        <f>IFERROR(IF(INDEX('Exclusion Vectors'!$D:$D,MATCH('Table 2 Data'!$E43,'Exclusion Vectors'!$B:$B,0))=0,"",INDEX('Data Pull'!$A:$BC,MATCH('Table 2 Data'!$E43,'Data Pull'!$C:$C,0),MATCH('Table 2 Data'!AE$4,'Data Pull'!$4:$4,0))),"")</f>
        <v/>
      </c>
      <c r="AF43" t="str">
        <f>IFERROR(IF(INDEX('Exclusion Vectors'!$D:$D,MATCH('Table 2 Data'!$E43,'Exclusion Vectors'!$B:$B,0))=0,"",INDEX('Data Pull'!$A:$BC,MATCH('Table 2 Data'!$E43,'Data Pull'!$C:$C,0),MATCH('Table 2 Data'!AF$4,'Data Pull'!$4:$4,0))),"")</f>
        <v/>
      </c>
      <c r="AG43" t="str">
        <f>IFERROR(IF(INDEX('Exclusion Vectors'!$D:$D,MATCH('Table 2 Data'!$E43,'Exclusion Vectors'!$B:$B,0))=0,"",INDEX('Data Pull'!$A:$BC,MATCH('Table 2 Data'!$E43,'Data Pull'!$C:$C,0),MATCH('Table 2 Data'!AG$4,'Data Pull'!$4:$4,0))),"")</f>
        <v/>
      </c>
      <c r="AH43" t="str">
        <f>IFERROR(IF(INDEX('Exclusion Vectors'!$D:$D,MATCH('Table 2 Data'!$E43,'Exclusion Vectors'!$B:$B,0))=0,"",INDEX('Data Pull'!$A:$BC,MATCH('Table 2 Data'!$E43,'Data Pull'!$C:$C,0),MATCH('Table 2 Data'!AH$4,'Data Pull'!$4:$4,0))),"")</f>
        <v/>
      </c>
      <c r="AI43" t="str">
        <f>IFERROR(IF(INDEX('Exclusion Vectors'!$D:$D,MATCH('Table 2 Data'!$E43,'Exclusion Vectors'!$B:$B,0))=0,"",INDEX('Data Pull'!$A:$BC,MATCH('Table 2 Data'!$E43,'Data Pull'!$C:$C,0),MATCH('Table 2 Data'!AI$4,'Data Pull'!$4:$4,0))),"")</f>
        <v/>
      </c>
      <c r="AJ43" t="str">
        <f>IFERROR(IF(INDEX('Exclusion Vectors'!$D:$D,MATCH('Table 2 Data'!$E43,'Exclusion Vectors'!$B:$B,0))=0,"",INDEX('Data Pull'!$A:$BC,MATCH('Table 2 Data'!$E43,'Data Pull'!$C:$C,0),MATCH('Table 2 Data'!AJ$4,'Data Pull'!$4:$4,0))),"")</f>
        <v/>
      </c>
      <c r="AK43" t="str">
        <f>IFERROR(IF(INDEX('Exclusion Vectors'!$D:$D,MATCH('Table 2 Data'!$E43,'Exclusion Vectors'!$B:$B,0))=0,"",INDEX('Data Pull'!$A:$BC,MATCH('Table 2 Data'!$E43,'Data Pull'!$C:$C,0),MATCH('Table 2 Data'!AK$4,'Data Pull'!$4:$4,0))),"")</f>
        <v/>
      </c>
      <c r="AL43" t="str">
        <f>IFERROR(IF(INDEX('Exclusion Vectors'!$D:$D,MATCH('Table 2 Data'!$E43,'Exclusion Vectors'!$B:$B,0))=0,"",INDEX('Data Pull'!$A:$BC,MATCH('Table 2 Data'!$E43,'Data Pull'!$C:$C,0),MATCH('Table 2 Data'!AL$4,'Data Pull'!$4:$4,0))),"")</f>
        <v/>
      </c>
      <c r="AM43" t="str">
        <f>IFERROR(IF(INDEX('Exclusion Vectors'!$D:$D,MATCH('Table 2 Data'!$E43,'Exclusion Vectors'!$B:$B,0))=0,"",INDEX('Data Pull'!$A:$BC,MATCH('Table 2 Data'!$E43,'Data Pull'!$C:$C,0),MATCH('Table 2 Data'!AM$4,'Data Pull'!$4:$4,0))),"")</f>
        <v/>
      </c>
      <c r="AN43" t="str">
        <f>IFERROR(IF(INDEX('Exclusion Vectors'!$D:$D,MATCH('Table 2 Data'!$E43,'Exclusion Vectors'!$B:$B,0))=0,"",INDEX('Data Pull'!$A:$BC,MATCH('Table 2 Data'!$E43,'Data Pull'!$C:$C,0),MATCH('Table 2 Data'!AN$4,'Data Pull'!$4:$4,0))),"")</f>
        <v/>
      </c>
      <c r="AO43" t="str">
        <f>IFERROR(IF(INDEX('Exclusion Vectors'!$D:$D,MATCH('Table 2 Data'!$E43,'Exclusion Vectors'!$B:$B,0))=0,"",INDEX('Data Pull'!$A:$BC,MATCH('Table 2 Data'!$E43,'Data Pull'!$C:$C,0),MATCH('Table 2 Data'!AO$4,'Data Pull'!$4:$4,0))),"")</f>
        <v/>
      </c>
      <c r="AP43" t="str">
        <f>IFERROR(IF(INDEX('Exclusion Vectors'!$D:$D,MATCH('Table 2 Data'!$E43,'Exclusion Vectors'!$B:$B,0))=0,"",INDEX('Data Pull'!$A:$BC,MATCH('Table 2 Data'!$E43,'Data Pull'!$C:$C,0),MATCH('Table 2 Data'!AP$4,'Data Pull'!$4:$4,0))),"")</f>
        <v/>
      </c>
      <c r="AQ43" t="str">
        <f>IFERROR(IF(INDEX('Exclusion Vectors'!$D:$D,MATCH('Table 2 Data'!$E43,'Exclusion Vectors'!$B:$B,0))=0,"",INDEX('Data Pull'!$A:$BC,MATCH('Table 2 Data'!$E43,'Data Pull'!$C:$C,0),MATCH('Table 2 Data'!AQ$4,'Data Pull'!$4:$4,0))),"")</f>
        <v/>
      </c>
      <c r="AR43" t="str">
        <f>IFERROR(IF(INDEX('Exclusion Vectors'!$D:$D,MATCH('Table 2 Data'!$E43,'Exclusion Vectors'!$B:$B,0))=0,"",INDEX('Data Pull'!$A:$BC,MATCH('Table 2 Data'!$E43,'Data Pull'!$C:$C,0),MATCH('Table 2 Data'!AR$4,'Data Pull'!$4:$4,0))),"")</f>
        <v/>
      </c>
      <c r="AS43" t="str">
        <f>IFERROR(IF(INDEX('Exclusion Vectors'!$D:$D,MATCH('Table 2 Data'!$E43,'Exclusion Vectors'!$B:$B,0))=0,"",INDEX('Data Pull'!$A:$BC,MATCH('Table 2 Data'!$E43,'Data Pull'!$C:$C,0),MATCH('Table 2 Data'!AS$4,'Data Pull'!$4:$4,0))),"")</f>
        <v/>
      </c>
      <c r="AT43" t="str">
        <f>IFERROR(IF(INDEX('Exclusion Vectors'!$D:$D,MATCH('Table 2 Data'!$E43,'Exclusion Vectors'!$B:$B,0))=0,"",INDEX('Data Pull'!$A:$BC,MATCH('Table 2 Data'!$E43,'Data Pull'!$C:$C,0),MATCH('Table 2 Data'!AT$4,'Data Pull'!$4:$4,0))),"")</f>
        <v/>
      </c>
      <c r="AU43" t="str">
        <f>IFERROR(IF(INDEX('Exclusion Vectors'!$D:$D,MATCH('Table 2 Data'!$E43,'Exclusion Vectors'!$B:$B,0))=0,"",INDEX('Data Pull'!$A:$BE,MATCH('Table 2 Data'!$E43,'Data Pull'!$C:$C,0),MATCH('Table 2 Data'!AU$4,'Data Pull'!$4:$4,0))),"")</f>
        <v/>
      </c>
      <c r="AV43" t="str">
        <f>IFERROR(IF(INDEX('Exclusion Vectors'!$D:$D,MATCH('Table 2 Data'!$E43,'Exclusion Vectors'!$B:$B,0))=0,"",INDEX('Data Pull'!$A:$BE,MATCH('Table 2 Data'!$E43,'Data Pull'!$C:$C,0),MATCH('Table 2 Data'!AV$4,'Data Pull'!$4:$4,0))),"")</f>
        <v/>
      </c>
    </row>
    <row r="44" spans="1:48" x14ac:dyDescent="0.3">
      <c r="A44" s="161"/>
      <c r="B44" s="95" t="s">
        <v>138</v>
      </c>
      <c r="C44" s="96"/>
      <c r="D44" s="96" t="s">
        <v>35</v>
      </c>
      <c r="E44" s="34">
        <f t="shared" si="1"/>
        <v>43868</v>
      </c>
      <c r="F44" t="str">
        <f>IFERROR(IF(INDEX('Exclusion Vectors'!$D:$D,MATCH('Table 2 Data'!$E44,'Exclusion Vectors'!$B:$B,0))=0,"",INDEX('Data Pull'!$A:$BC,MATCH('Table 2 Data'!$E44,'Data Pull'!$C:$C,0),MATCH('Table 2 Data'!F$4,'Data Pull'!$4:$4,0))),"")</f>
        <v/>
      </c>
      <c r="G44" t="str">
        <f>IFERROR(IF(INDEX('Exclusion Vectors'!$D:$D,MATCH('Table 2 Data'!$E44,'Exclusion Vectors'!$B:$B,0))=0,"",INDEX('Data Pull'!$A:$BC,MATCH('Table 2 Data'!$E44,'Data Pull'!$C:$C,0),MATCH('Table 2 Data'!G$4,'Data Pull'!$4:$4,0))),"")</f>
        <v/>
      </c>
      <c r="H44" t="str">
        <f>IFERROR(IF(INDEX('Exclusion Vectors'!$D:$D,MATCH('Table 2 Data'!$E44,'Exclusion Vectors'!$B:$B,0))=0,"",INDEX('Data Pull'!$A:$BC,MATCH('Table 2 Data'!$E44,'Data Pull'!$C:$C,0),MATCH('Table 2 Data'!H$4,'Data Pull'!$4:$4,0))),"")</f>
        <v/>
      </c>
      <c r="I44" t="str">
        <f>IFERROR(IF(INDEX('Exclusion Vectors'!$D:$D,MATCH('Table 2 Data'!$E44,'Exclusion Vectors'!$B:$B,0))=0,"",INDEX('Data Pull'!$A:$BC,MATCH('Table 2 Data'!$E44,'Data Pull'!$C:$C,0),MATCH('Table 2 Data'!I$4,'Data Pull'!$4:$4,0))),"")</f>
        <v/>
      </c>
      <c r="J44" t="str">
        <f>IFERROR(IF(INDEX('Exclusion Vectors'!$D:$D,MATCH('Table 2 Data'!$E44,'Exclusion Vectors'!$B:$B,0))=0,"",INDEX('Data Pull'!$A:$BC,MATCH('Table 2 Data'!$E44,'Data Pull'!$C:$C,0),MATCH('Table 2 Data'!J$4,'Data Pull'!$4:$4,0))),"")</f>
        <v/>
      </c>
      <c r="K44" t="str">
        <f>IFERROR(IF(INDEX('Exclusion Vectors'!$D:$D,MATCH('Table 2 Data'!$E44,'Exclusion Vectors'!$B:$B,0))=0,"",INDEX('Data Pull'!$A:$BC,MATCH('Table 2 Data'!$E44,'Data Pull'!$C:$C,0),MATCH('Table 2 Data'!K$4,'Data Pull'!$4:$4,0))),"")</f>
        <v/>
      </c>
      <c r="L44" t="str">
        <f>IFERROR(IF(INDEX('Exclusion Vectors'!$D:$D,MATCH('Table 2 Data'!$E44,'Exclusion Vectors'!$B:$B,0))=0,"",INDEX('Data Pull'!$A:$BC,MATCH('Table 2 Data'!$E44,'Data Pull'!$C:$C,0),MATCH('Table 2 Data'!L$4,'Data Pull'!$4:$4,0))),"")</f>
        <v/>
      </c>
      <c r="M44" t="str">
        <f>IFERROR(IF(INDEX('Exclusion Vectors'!$D:$D,MATCH('Table 2 Data'!$E44,'Exclusion Vectors'!$B:$B,0))=0,"",INDEX('Data Pull'!$A:$BC,MATCH('Table 2 Data'!$E44,'Data Pull'!$C:$C,0),MATCH('Table 2 Data'!M$4,'Data Pull'!$4:$4,0))),"")</f>
        <v/>
      </c>
      <c r="N44" t="str">
        <f>IFERROR(IF(INDEX('Exclusion Vectors'!$D:$D,MATCH('Table 2 Data'!$E44,'Exclusion Vectors'!$B:$B,0))=0,"",INDEX('Data Pull'!$A:$BC,MATCH('Table 2 Data'!$E44,'Data Pull'!$C:$C,0),MATCH('Table 2 Data'!N$4,'Data Pull'!$4:$4,0))),"")</f>
        <v/>
      </c>
      <c r="O44" t="str">
        <f>IFERROR(IF(INDEX('Exclusion Vectors'!$D:$D,MATCH('Table 2 Data'!$E44,'Exclusion Vectors'!$B:$B,0))=0,"",INDEX('Data Pull'!$A:$BC,MATCH('Table 2 Data'!$E44,'Data Pull'!$C:$C,0),MATCH('Table 2 Data'!O$4,'Data Pull'!$4:$4,0))),"")</f>
        <v/>
      </c>
      <c r="P44" t="str">
        <f>IFERROR(IF(INDEX('Exclusion Vectors'!$D:$D,MATCH('Table 2 Data'!$E44,'Exclusion Vectors'!$B:$B,0))=0,"",INDEX('Data Pull'!$A:$BC,MATCH('Table 2 Data'!$E44,'Data Pull'!$C:$C,0),MATCH('Table 2 Data'!P$4,'Data Pull'!$4:$4,0))),"")</f>
        <v/>
      </c>
      <c r="Q44" t="str">
        <f>IFERROR(IF(INDEX('Exclusion Vectors'!$D:$D,MATCH('Table 2 Data'!$E44,'Exclusion Vectors'!$B:$B,0))=0,"",INDEX('Data Pull'!$A:$BC,MATCH('Table 2 Data'!$E44,'Data Pull'!$C:$C,0),MATCH('Table 2 Data'!Q$4,'Data Pull'!$4:$4,0))),"")</f>
        <v/>
      </c>
      <c r="R44" t="str">
        <f>IFERROR(IF(INDEX('Exclusion Vectors'!$D:$D,MATCH('Table 2 Data'!$E44,'Exclusion Vectors'!$B:$B,0))=0,"",INDEX('Data Pull'!$A:$BC,MATCH('Table 2 Data'!$E44,'Data Pull'!$C:$C,0),MATCH('Table 2 Data'!R$4,'Data Pull'!$4:$4,0))),"")</f>
        <v/>
      </c>
      <c r="S44" t="str">
        <f>IFERROR(IF(INDEX('Exclusion Vectors'!$D:$D,MATCH('Table 2 Data'!$E44,'Exclusion Vectors'!$B:$B,0))=0,"",INDEX('Data Pull'!$A:$BC,MATCH('Table 2 Data'!$E44,'Data Pull'!$C:$C,0),MATCH('Table 2 Data'!S$4,'Data Pull'!$4:$4,0))),"")</f>
        <v/>
      </c>
      <c r="T44" t="str">
        <f>IFERROR(IF(INDEX('Exclusion Vectors'!$D:$D,MATCH('Table 2 Data'!$E44,'Exclusion Vectors'!$B:$B,0))=0,"",INDEX('Data Pull'!$A:$BC,MATCH('Table 2 Data'!$E44,'Data Pull'!$C:$C,0),MATCH('Table 2 Data'!T$4,'Data Pull'!$4:$4,0))),"")</f>
        <v/>
      </c>
      <c r="U44" t="str">
        <f>IFERROR(IF(INDEX('Exclusion Vectors'!$D:$D,MATCH('Table 2 Data'!$E44,'Exclusion Vectors'!$B:$B,0))=0,"",INDEX('Data Pull'!$A:$BC,MATCH('Table 2 Data'!$E44,'Data Pull'!$C:$C,0),MATCH('Table 2 Data'!U$4,'Data Pull'!$4:$4,0))),"")</f>
        <v/>
      </c>
      <c r="V44" t="str">
        <f>IFERROR(IF(INDEX('Exclusion Vectors'!$D:$D,MATCH('Table 2 Data'!$E44,'Exclusion Vectors'!$B:$B,0))=0,"",INDEX('Data Pull'!$A:$BC,MATCH('Table 2 Data'!$E44,'Data Pull'!$C:$C,0),MATCH('Table 2 Data'!V$4,'Data Pull'!$4:$4,0))),"")</f>
        <v/>
      </c>
      <c r="W44" t="str">
        <f>IFERROR(IF(INDEX('Exclusion Vectors'!$D:$D,MATCH('Table 2 Data'!$E44,'Exclusion Vectors'!$B:$B,0))=0,"",INDEX('Data Pull'!$A:$BC,MATCH('Table 2 Data'!$E44,'Data Pull'!$C:$C,0),MATCH('Table 2 Data'!W$4,'Data Pull'!$4:$4,0))),"")</f>
        <v/>
      </c>
      <c r="X44" t="str">
        <f>IFERROR(IF(INDEX('Exclusion Vectors'!$D:$D,MATCH('Table 2 Data'!$E44,'Exclusion Vectors'!$B:$B,0))=0,"",INDEX('Data Pull'!$A:$BC,MATCH('Table 2 Data'!$E44,'Data Pull'!$C:$C,0),MATCH('Table 2 Data'!X$4,'Data Pull'!$4:$4,0))),"")</f>
        <v/>
      </c>
      <c r="Y44" t="str">
        <f>IFERROR(IF(INDEX('Exclusion Vectors'!$D:$D,MATCH('Table 2 Data'!$E44,'Exclusion Vectors'!$B:$B,0))=0,"",INDEX('Data Pull'!$A:$BC,MATCH('Table 2 Data'!$E44,'Data Pull'!$C:$C,0),MATCH('Table 2 Data'!Y$4,'Data Pull'!$4:$4,0))),"")</f>
        <v/>
      </c>
      <c r="Z44" t="str">
        <f>IFERROR(IF(INDEX('Exclusion Vectors'!$D:$D,MATCH('Table 2 Data'!$E44,'Exclusion Vectors'!$B:$B,0))=0,"",INDEX('Data Pull'!$A:$BC,MATCH('Table 2 Data'!$E44,'Data Pull'!$C:$C,0),MATCH('Table 2 Data'!Z$4,'Data Pull'!$4:$4,0))),"")</f>
        <v/>
      </c>
      <c r="AA44" t="str">
        <f>IFERROR(IF(INDEX('Exclusion Vectors'!$D:$D,MATCH('Table 2 Data'!$E44,'Exclusion Vectors'!$B:$B,0))=0,"",INDEX('Data Pull'!$A:$BC,MATCH('Table 2 Data'!$E44,'Data Pull'!$C:$C,0),MATCH('Table 2 Data'!AA$4,'Data Pull'!$4:$4,0))),"")</f>
        <v/>
      </c>
      <c r="AB44" t="str">
        <f>IFERROR(IF(INDEX('Exclusion Vectors'!$D:$D,MATCH('Table 2 Data'!$E44,'Exclusion Vectors'!$B:$B,0))=0,"",INDEX('Data Pull'!$A:$BC,MATCH('Table 2 Data'!$E44,'Data Pull'!$C:$C,0),MATCH('Table 2 Data'!AB$4,'Data Pull'!$4:$4,0))),"")</f>
        <v/>
      </c>
      <c r="AC44" t="str">
        <f>IFERROR(IF(INDEX('Exclusion Vectors'!$D:$D,MATCH('Table 2 Data'!$E44,'Exclusion Vectors'!$B:$B,0))=0,"",INDEX('Data Pull'!$A:$BC,MATCH('Table 2 Data'!$E44,'Data Pull'!$C:$C,0),MATCH('Table 2 Data'!AC$4,'Data Pull'!$4:$4,0))),"")</f>
        <v/>
      </c>
      <c r="AD44" t="str">
        <f>IFERROR(IF(INDEX('Exclusion Vectors'!$D:$D,MATCH('Table 2 Data'!$E44,'Exclusion Vectors'!$B:$B,0))=0,"",INDEX('Data Pull'!$A:$BC,MATCH('Table 2 Data'!$E44,'Data Pull'!$C:$C,0),MATCH('Table 2 Data'!AD$4,'Data Pull'!$4:$4,0))),"")</f>
        <v/>
      </c>
      <c r="AE44" t="str">
        <f>IFERROR(IF(INDEX('Exclusion Vectors'!$D:$D,MATCH('Table 2 Data'!$E44,'Exclusion Vectors'!$B:$B,0))=0,"",INDEX('Data Pull'!$A:$BC,MATCH('Table 2 Data'!$E44,'Data Pull'!$C:$C,0),MATCH('Table 2 Data'!AE$4,'Data Pull'!$4:$4,0))),"")</f>
        <v/>
      </c>
      <c r="AF44" t="str">
        <f>IFERROR(IF(INDEX('Exclusion Vectors'!$D:$D,MATCH('Table 2 Data'!$E44,'Exclusion Vectors'!$B:$B,0))=0,"",INDEX('Data Pull'!$A:$BC,MATCH('Table 2 Data'!$E44,'Data Pull'!$C:$C,0),MATCH('Table 2 Data'!AF$4,'Data Pull'!$4:$4,0))),"")</f>
        <v/>
      </c>
      <c r="AG44" t="str">
        <f>IFERROR(IF(INDEX('Exclusion Vectors'!$D:$D,MATCH('Table 2 Data'!$E44,'Exclusion Vectors'!$B:$B,0))=0,"",INDEX('Data Pull'!$A:$BC,MATCH('Table 2 Data'!$E44,'Data Pull'!$C:$C,0),MATCH('Table 2 Data'!AG$4,'Data Pull'!$4:$4,0))),"")</f>
        <v/>
      </c>
      <c r="AH44" t="str">
        <f>IFERROR(IF(INDEX('Exclusion Vectors'!$D:$D,MATCH('Table 2 Data'!$E44,'Exclusion Vectors'!$B:$B,0))=0,"",INDEX('Data Pull'!$A:$BC,MATCH('Table 2 Data'!$E44,'Data Pull'!$C:$C,0),MATCH('Table 2 Data'!AH$4,'Data Pull'!$4:$4,0))),"")</f>
        <v/>
      </c>
      <c r="AI44" t="str">
        <f>IFERROR(IF(INDEX('Exclusion Vectors'!$D:$D,MATCH('Table 2 Data'!$E44,'Exclusion Vectors'!$B:$B,0))=0,"",INDEX('Data Pull'!$A:$BC,MATCH('Table 2 Data'!$E44,'Data Pull'!$C:$C,0),MATCH('Table 2 Data'!AI$4,'Data Pull'!$4:$4,0))),"")</f>
        <v/>
      </c>
      <c r="AJ44" t="str">
        <f>IFERROR(IF(INDEX('Exclusion Vectors'!$D:$D,MATCH('Table 2 Data'!$E44,'Exclusion Vectors'!$B:$B,0))=0,"",INDEX('Data Pull'!$A:$BC,MATCH('Table 2 Data'!$E44,'Data Pull'!$C:$C,0),MATCH('Table 2 Data'!AJ$4,'Data Pull'!$4:$4,0))),"")</f>
        <v/>
      </c>
      <c r="AK44" t="str">
        <f>IFERROR(IF(INDEX('Exclusion Vectors'!$D:$D,MATCH('Table 2 Data'!$E44,'Exclusion Vectors'!$B:$B,0))=0,"",INDEX('Data Pull'!$A:$BC,MATCH('Table 2 Data'!$E44,'Data Pull'!$C:$C,0),MATCH('Table 2 Data'!AK$4,'Data Pull'!$4:$4,0))),"")</f>
        <v/>
      </c>
      <c r="AL44" t="str">
        <f>IFERROR(IF(INDEX('Exclusion Vectors'!$D:$D,MATCH('Table 2 Data'!$E44,'Exclusion Vectors'!$B:$B,0))=0,"",INDEX('Data Pull'!$A:$BC,MATCH('Table 2 Data'!$E44,'Data Pull'!$C:$C,0),MATCH('Table 2 Data'!AL$4,'Data Pull'!$4:$4,0))),"")</f>
        <v/>
      </c>
      <c r="AM44" t="str">
        <f>IFERROR(IF(INDEX('Exclusion Vectors'!$D:$D,MATCH('Table 2 Data'!$E44,'Exclusion Vectors'!$B:$B,0))=0,"",INDEX('Data Pull'!$A:$BC,MATCH('Table 2 Data'!$E44,'Data Pull'!$C:$C,0),MATCH('Table 2 Data'!AM$4,'Data Pull'!$4:$4,0))),"")</f>
        <v/>
      </c>
      <c r="AN44" t="str">
        <f>IFERROR(IF(INDEX('Exclusion Vectors'!$D:$D,MATCH('Table 2 Data'!$E44,'Exclusion Vectors'!$B:$B,0))=0,"",INDEX('Data Pull'!$A:$BC,MATCH('Table 2 Data'!$E44,'Data Pull'!$C:$C,0),MATCH('Table 2 Data'!AN$4,'Data Pull'!$4:$4,0))),"")</f>
        <v/>
      </c>
      <c r="AO44" t="str">
        <f>IFERROR(IF(INDEX('Exclusion Vectors'!$D:$D,MATCH('Table 2 Data'!$E44,'Exclusion Vectors'!$B:$B,0))=0,"",INDEX('Data Pull'!$A:$BC,MATCH('Table 2 Data'!$E44,'Data Pull'!$C:$C,0),MATCH('Table 2 Data'!AO$4,'Data Pull'!$4:$4,0))),"")</f>
        <v/>
      </c>
      <c r="AP44" t="str">
        <f>IFERROR(IF(INDEX('Exclusion Vectors'!$D:$D,MATCH('Table 2 Data'!$E44,'Exclusion Vectors'!$B:$B,0))=0,"",INDEX('Data Pull'!$A:$BC,MATCH('Table 2 Data'!$E44,'Data Pull'!$C:$C,0),MATCH('Table 2 Data'!AP$4,'Data Pull'!$4:$4,0))),"")</f>
        <v/>
      </c>
      <c r="AQ44" t="str">
        <f>IFERROR(IF(INDEX('Exclusion Vectors'!$D:$D,MATCH('Table 2 Data'!$E44,'Exclusion Vectors'!$B:$B,0))=0,"",INDEX('Data Pull'!$A:$BC,MATCH('Table 2 Data'!$E44,'Data Pull'!$C:$C,0),MATCH('Table 2 Data'!AQ$4,'Data Pull'!$4:$4,0))),"")</f>
        <v/>
      </c>
      <c r="AR44" t="str">
        <f>IFERROR(IF(INDEX('Exclusion Vectors'!$D:$D,MATCH('Table 2 Data'!$E44,'Exclusion Vectors'!$B:$B,0))=0,"",INDEX('Data Pull'!$A:$BC,MATCH('Table 2 Data'!$E44,'Data Pull'!$C:$C,0),MATCH('Table 2 Data'!AR$4,'Data Pull'!$4:$4,0))),"")</f>
        <v/>
      </c>
      <c r="AS44" t="str">
        <f>IFERROR(IF(INDEX('Exclusion Vectors'!$D:$D,MATCH('Table 2 Data'!$E44,'Exclusion Vectors'!$B:$B,0))=0,"",INDEX('Data Pull'!$A:$BC,MATCH('Table 2 Data'!$E44,'Data Pull'!$C:$C,0),MATCH('Table 2 Data'!AS$4,'Data Pull'!$4:$4,0))),"")</f>
        <v/>
      </c>
      <c r="AT44" t="str">
        <f>IFERROR(IF(INDEX('Exclusion Vectors'!$D:$D,MATCH('Table 2 Data'!$E44,'Exclusion Vectors'!$B:$B,0))=0,"",INDEX('Data Pull'!$A:$BC,MATCH('Table 2 Data'!$E44,'Data Pull'!$C:$C,0),MATCH('Table 2 Data'!AT$4,'Data Pull'!$4:$4,0))),"")</f>
        <v/>
      </c>
      <c r="AU44" t="str">
        <f>IFERROR(IF(INDEX('Exclusion Vectors'!$D:$D,MATCH('Table 2 Data'!$E44,'Exclusion Vectors'!$B:$B,0))=0,"",INDEX('Data Pull'!$A:$BE,MATCH('Table 2 Data'!$E44,'Data Pull'!$C:$C,0),MATCH('Table 2 Data'!AU$4,'Data Pull'!$4:$4,0))),"")</f>
        <v/>
      </c>
      <c r="AV44" t="str">
        <f>IFERROR(IF(INDEX('Exclusion Vectors'!$D:$D,MATCH('Table 2 Data'!$E44,'Exclusion Vectors'!$B:$B,0))=0,"",INDEX('Data Pull'!$A:$BE,MATCH('Table 2 Data'!$E44,'Data Pull'!$C:$C,0),MATCH('Table 2 Data'!AV$4,'Data Pull'!$4:$4,0))),"")</f>
        <v/>
      </c>
    </row>
    <row r="45" spans="1:48" x14ac:dyDescent="0.3">
      <c r="A45" s="161"/>
      <c r="B45" s="99" t="s">
        <v>139</v>
      </c>
      <c r="C45" s="18"/>
      <c r="D45" s="18"/>
      <c r="E45" s="34">
        <f t="shared" si="1"/>
        <v>43869</v>
      </c>
      <c r="F45" t="str">
        <f>IFERROR(IF(INDEX('Exclusion Vectors'!$D:$D,MATCH('Table 2 Data'!$E45,'Exclusion Vectors'!$B:$B,0))=0,"",INDEX('Data Pull'!$A:$BC,MATCH('Table 2 Data'!$E45,'Data Pull'!$C:$C,0),MATCH('Table 2 Data'!F$4,'Data Pull'!$4:$4,0))),"")</f>
        <v/>
      </c>
      <c r="G45" t="str">
        <f>IFERROR(IF(INDEX('Exclusion Vectors'!$D:$D,MATCH('Table 2 Data'!$E45,'Exclusion Vectors'!$B:$B,0))=0,"",INDEX('Data Pull'!$A:$BC,MATCH('Table 2 Data'!$E45,'Data Pull'!$C:$C,0),MATCH('Table 2 Data'!G$4,'Data Pull'!$4:$4,0))),"")</f>
        <v/>
      </c>
      <c r="H45" t="str">
        <f>IFERROR(IF(INDEX('Exclusion Vectors'!$D:$D,MATCH('Table 2 Data'!$E45,'Exclusion Vectors'!$B:$B,0))=0,"",INDEX('Data Pull'!$A:$BC,MATCH('Table 2 Data'!$E45,'Data Pull'!$C:$C,0),MATCH('Table 2 Data'!H$4,'Data Pull'!$4:$4,0))),"")</f>
        <v/>
      </c>
      <c r="I45" t="str">
        <f>IFERROR(IF(INDEX('Exclusion Vectors'!$D:$D,MATCH('Table 2 Data'!$E45,'Exclusion Vectors'!$B:$B,0))=0,"",INDEX('Data Pull'!$A:$BC,MATCH('Table 2 Data'!$E45,'Data Pull'!$C:$C,0),MATCH('Table 2 Data'!I$4,'Data Pull'!$4:$4,0))),"")</f>
        <v/>
      </c>
      <c r="J45" t="str">
        <f>IFERROR(IF(INDEX('Exclusion Vectors'!$D:$D,MATCH('Table 2 Data'!$E45,'Exclusion Vectors'!$B:$B,0))=0,"",INDEX('Data Pull'!$A:$BC,MATCH('Table 2 Data'!$E45,'Data Pull'!$C:$C,0),MATCH('Table 2 Data'!J$4,'Data Pull'!$4:$4,0))),"")</f>
        <v/>
      </c>
      <c r="K45" t="str">
        <f>IFERROR(IF(INDEX('Exclusion Vectors'!$D:$D,MATCH('Table 2 Data'!$E45,'Exclusion Vectors'!$B:$B,0))=0,"",INDEX('Data Pull'!$A:$BC,MATCH('Table 2 Data'!$E45,'Data Pull'!$C:$C,0),MATCH('Table 2 Data'!K$4,'Data Pull'!$4:$4,0))),"")</f>
        <v/>
      </c>
      <c r="L45" t="str">
        <f>IFERROR(IF(INDEX('Exclusion Vectors'!$D:$D,MATCH('Table 2 Data'!$E45,'Exclusion Vectors'!$B:$B,0))=0,"",INDEX('Data Pull'!$A:$BC,MATCH('Table 2 Data'!$E45,'Data Pull'!$C:$C,0),MATCH('Table 2 Data'!L$4,'Data Pull'!$4:$4,0))),"")</f>
        <v/>
      </c>
      <c r="M45" t="str">
        <f>IFERROR(IF(INDEX('Exclusion Vectors'!$D:$D,MATCH('Table 2 Data'!$E45,'Exclusion Vectors'!$B:$B,0))=0,"",INDEX('Data Pull'!$A:$BC,MATCH('Table 2 Data'!$E45,'Data Pull'!$C:$C,0),MATCH('Table 2 Data'!M$4,'Data Pull'!$4:$4,0))),"")</f>
        <v/>
      </c>
      <c r="N45" t="str">
        <f>IFERROR(IF(INDEX('Exclusion Vectors'!$D:$D,MATCH('Table 2 Data'!$E45,'Exclusion Vectors'!$B:$B,0))=0,"",INDEX('Data Pull'!$A:$BC,MATCH('Table 2 Data'!$E45,'Data Pull'!$C:$C,0),MATCH('Table 2 Data'!N$4,'Data Pull'!$4:$4,0))),"")</f>
        <v/>
      </c>
      <c r="O45" t="str">
        <f>IFERROR(IF(INDEX('Exclusion Vectors'!$D:$D,MATCH('Table 2 Data'!$E45,'Exclusion Vectors'!$B:$B,0))=0,"",INDEX('Data Pull'!$A:$BC,MATCH('Table 2 Data'!$E45,'Data Pull'!$C:$C,0),MATCH('Table 2 Data'!O$4,'Data Pull'!$4:$4,0))),"")</f>
        <v/>
      </c>
      <c r="P45" t="str">
        <f>IFERROR(IF(INDEX('Exclusion Vectors'!$D:$D,MATCH('Table 2 Data'!$E45,'Exclusion Vectors'!$B:$B,0))=0,"",INDEX('Data Pull'!$A:$BC,MATCH('Table 2 Data'!$E45,'Data Pull'!$C:$C,0),MATCH('Table 2 Data'!P$4,'Data Pull'!$4:$4,0))),"")</f>
        <v/>
      </c>
      <c r="Q45" t="str">
        <f>IFERROR(IF(INDEX('Exclusion Vectors'!$D:$D,MATCH('Table 2 Data'!$E45,'Exclusion Vectors'!$B:$B,0))=0,"",INDEX('Data Pull'!$A:$BC,MATCH('Table 2 Data'!$E45,'Data Pull'!$C:$C,0),MATCH('Table 2 Data'!Q$4,'Data Pull'!$4:$4,0))),"")</f>
        <v/>
      </c>
      <c r="R45" t="str">
        <f>IFERROR(IF(INDEX('Exclusion Vectors'!$D:$D,MATCH('Table 2 Data'!$E45,'Exclusion Vectors'!$B:$B,0))=0,"",INDEX('Data Pull'!$A:$BC,MATCH('Table 2 Data'!$E45,'Data Pull'!$C:$C,0),MATCH('Table 2 Data'!R$4,'Data Pull'!$4:$4,0))),"")</f>
        <v/>
      </c>
      <c r="S45" t="str">
        <f>IFERROR(IF(INDEX('Exclusion Vectors'!$D:$D,MATCH('Table 2 Data'!$E45,'Exclusion Vectors'!$B:$B,0))=0,"",INDEX('Data Pull'!$A:$BC,MATCH('Table 2 Data'!$E45,'Data Pull'!$C:$C,0),MATCH('Table 2 Data'!S$4,'Data Pull'!$4:$4,0))),"")</f>
        <v/>
      </c>
      <c r="T45" t="str">
        <f>IFERROR(IF(INDEX('Exclusion Vectors'!$D:$D,MATCH('Table 2 Data'!$E45,'Exclusion Vectors'!$B:$B,0))=0,"",INDEX('Data Pull'!$A:$BC,MATCH('Table 2 Data'!$E45,'Data Pull'!$C:$C,0),MATCH('Table 2 Data'!T$4,'Data Pull'!$4:$4,0))),"")</f>
        <v/>
      </c>
      <c r="U45" t="str">
        <f>IFERROR(IF(INDEX('Exclusion Vectors'!$D:$D,MATCH('Table 2 Data'!$E45,'Exclusion Vectors'!$B:$B,0))=0,"",INDEX('Data Pull'!$A:$BC,MATCH('Table 2 Data'!$E45,'Data Pull'!$C:$C,0),MATCH('Table 2 Data'!U$4,'Data Pull'!$4:$4,0))),"")</f>
        <v/>
      </c>
      <c r="V45" t="str">
        <f>IFERROR(IF(INDEX('Exclusion Vectors'!$D:$D,MATCH('Table 2 Data'!$E45,'Exclusion Vectors'!$B:$B,0))=0,"",INDEX('Data Pull'!$A:$BC,MATCH('Table 2 Data'!$E45,'Data Pull'!$C:$C,0),MATCH('Table 2 Data'!V$4,'Data Pull'!$4:$4,0))),"")</f>
        <v/>
      </c>
      <c r="W45" t="str">
        <f>IFERROR(IF(INDEX('Exclusion Vectors'!$D:$D,MATCH('Table 2 Data'!$E45,'Exclusion Vectors'!$B:$B,0))=0,"",INDEX('Data Pull'!$A:$BC,MATCH('Table 2 Data'!$E45,'Data Pull'!$C:$C,0),MATCH('Table 2 Data'!W$4,'Data Pull'!$4:$4,0))),"")</f>
        <v/>
      </c>
      <c r="X45" t="str">
        <f>IFERROR(IF(INDEX('Exclusion Vectors'!$D:$D,MATCH('Table 2 Data'!$E45,'Exclusion Vectors'!$B:$B,0))=0,"",INDEX('Data Pull'!$A:$BC,MATCH('Table 2 Data'!$E45,'Data Pull'!$C:$C,0),MATCH('Table 2 Data'!X$4,'Data Pull'!$4:$4,0))),"")</f>
        <v/>
      </c>
      <c r="Y45" t="str">
        <f>IFERROR(IF(INDEX('Exclusion Vectors'!$D:$D,MATCH('Table 2 Data'!$E45,'Exclusion Vectors'!$B:$B,0))=0,"",INDEX('Data Pull'!$A:$BC,MATCH('Table 2 Data'!$E45,'Data Pull'!$C:$C,0),MATCH('Table 2 Data'!Y$4,'Data Pull'!$4:$4,0))),"")</f>
        <v/>
      </c>
      <c r="Z45" t="str">
        <f>IFERROR(IF(INDEX('Exclusion Vectors'!$D:$D,MATCH('Table 2 Data'!$E45,'Exclusion Vectors'!$B:$B,0))=0,"",INDEX('Data Pull'!$A:$BC,MATCH('Table 2 Data'!$E45,'Data Pull'!$C:$C,0),MATCH('Table 2 Data'!Z$4,'Data Pull'!$4:$4,0))),"")</f>
        <v/>
      </c>
      <c r="AA45" t="str">
        <f>IFERROR(IF(INDEX('Exclusion Vectors'!$D:$D,MATCH('Table 2 Data'!$E45,'Exclusion Vectors'!$B:$B,0))=0,"",INDEX('Data Pull'!$A:$BC,MATCH('Table 2 Data'!$E45,'Data Pull'!$C:$C,0),MATCH('Table 2 Data'!AA$4,'Data Pull'!$4:$4,0))),"")</f>
        <v/>
      </c>
      <c r="AB45" t="str">
        <f>IFERROR(IF(INDEX('Exclusion Vectors'!$D:$D,MATCH('Table 2 Data'!$E45,'Exclusion Vectors'!$B:$B,0))=0,"",INDEX('Data Pull'!$A:$BC,MATCH('Table 2 Data'!$E45,'Data Pull'!$C:$C,0),MATCH('Table 2 Data'!AB$4,'Data Pull'!$4:$4,0))),"")</f>
        <v/>
      </c>
      <c r="AC45" t="str">
        <f>IFERROR(IF(INDEX('Exclusion Vectors'!$D:$D,MATCH('Table 2 Data'!$E45,'Exclusion Vectors'!$B:$B,0))=0,"",INDEX('Data Pull'!$A:$BC,MATCH('Table 2 Data'!$E45,'Data Pull'!$C:$C,0),MATCH('Table 2 Data'!AC$4,'Data Pull'!$4:$4,0))),"")</f>
        <v/>
      </c>
      <c r="AD45" t="str">
        <f>IFERROR(IF(INDEX('Exclusion Vectors'!$D:$D,MATCH('Table 2 Data'!$E45,'Exclusion Vectors'!$B:$B,0))=0,"",INDEX('Data Pull'!$A:$BC,MATCH('Table 2 Data'!$E45,'Data Pull'!$C:$C,0),MATCH('Table 2 Data'!AD$4,'Data Pull'!$4:$4,0))),"")</f>
        <v/>
      </c>
      <c r="AE45" t="str">
        <f>IFERROR(IF(INDEX('Exclusion Vectors'!$D:$D,MATCH('Table 2 Data'!$E45,'Exclusion Vectors'!$B:$B,0))=0,"",INDEX('Data Pull'!$A:$BC,MATCH('Table 2 Data'!$E45,'Data Pull'!$C:$C,0),MATCH('Table 2 Data'!AE$4,'Data Pull'!$4:$4,0))),"")</f>
        <v/>
      </c>
      <c r="AF45" t="str">
        <f>IFERROR(IF(INDEX('Exclusion Vectors'!$D:$D,MATCH('Table 2 Data'!$E45,'Exclusion Vectors'!$B:$B,0))=0,"",INDEX('Data Pull'!$A:$BC,MATCH('Table 2 Data'!$E45,'Data Pull'!$C:$C,0),MATCH('Table 2 Data'!AF$4,'Data Pull'!$4:$4,0))),"")</f>
        <v/>
      </c>
      <c r="AG45" t="str">
        <f>IFERROR(IF(INDEX('Exclusion Vectors'!$D:$D,MATCH('Table 2 Data'!$E45,'Exclusion Vectors'!$B:$B,0))=0,"",INDEX('Data Pull'!$A:$BC,MATCH('Table 2 Data'!$E45,'Data Pull'!$C:$C,0),MATCH('Table 2 Data'!AG$4,'Data Pull'!$4:$4,0))),"")</f>
        <v/>
      </c>
      <c r="AH45" t="str">
        <f>IFERROR(IF(INDEX('Exclusion Vectors'!$D:$D,MATCH('Table 2 Data'!$E45,'Exclusion Vectors'!$B:$B,0))=0,"",INDEX('Data Pull'!$A:$BC,MATCH('Table 2 Data'!$E45,'Data Pull'!$C:$C,0),MATCH('Table 2 Data'!AH$4,'Data Pull'!$4:$4,0))),"")</f>
        <v/>
      </c>
      <c r="AI45" t="str">
        <f>IFERROR(IF(INDEX('Exclusion Vectors'!$D:$D,MATCH('Table 2 Data'!$E45,'Exclusion Vectors'!$B:$B,0))=0,"",INDEX('Data Pull'!$A:$BC,MATCH('Table 2 Data'!$E45,'Data Pull'!$C:$C,0),MATCH('Table 2 Data'!AI$4,'Data Pull'!$4:$4,0))),"")</f>
        <v/>
      </c>
      <c r="AJ45" t="str">
        <f>IFERROR(IF(INDEX('Exclusion Vectors'!$D:$D,MATCH('Table 2 Data'!$E45,'Exclusion Vectors'!$B:$B,0))=0,"",INDEX('Data Pull'!$A:$BC,MATCH('Table 2 Data'!$E45,'Data Pull'!$C:$C,0),MATCH('Table 2 Data'!AJ$4,'Data Pull'!$4:$4,0))),"")</f>
        <v/>
      </c>
      <c r="AK45" t="str">
        <f>IFERROR(IF(INDEX('Exclusion Vectors'!$D:$D,MATCH('Table 2 Data'!$E45,'Exclusion Vectors'!$B:$B,0))=0,"",INDEX('Data Pull'!$A:$BC,MATCH('Table 2 Data'!$E45,'Data Pull'!$C:$C,0),MATCH('Table 2 Data'!AK$4,'Data Pull'!$4:$4,0))),"")</f>
        <v/>
      </c>
      <c r="AL45" t="str">
        <f>IFERROR(IF(INDEX('Exclusion Vectors'!$D:$D,MATCH('Table 2 Data'!$E45,'Exclusion Vectors'!$B:$B,0))=0,"",INDEX('Data Pull'!$A:$BC,MATCH('Table 2 Data'!$E45,'Data Pull'!$C:$C,0),MATCH('Table 2 Data'!AL$4,'Data Pull'!$4:$4,0))),"")</f>
        <v/>
      </c>
      <c r="AM45" t="str">
        <f>IFERROR(IF(INDEX('Exclusion Vectors'!$D:$D,MATCH('Table 2 Data'!$E45,'Exclusion Vectors'!$B:$B,0))=0,"",INDEX('Data Pull'!$A:$BC,MATCH('Table 2 Data'!$E45,'Data Pull'!$C:$C,0),MATCH('Table 2 Data'!AM$4,'Data Pull'!$4:$4,0))),"")</f>
        <v/>
      </c>
      <c r="AN45" t="str">
        <f>IFERROR(IF(INDEX('Exclusion Vectors'!$D:$D,MATCH('Table 2 Data'!$E45,'Exclusion Vectors'!$B:$B,0))=0,"",INDEX('Data Pull'!$A:$BC,MATCH('Table 2 Data'!$E45,'Data Pull'!$C:$C,0),MATCH('Table 2 Data'!AN$4,'Data Pull'!$4:$4,0))),"")</f>
        <v/>
      </c>
      <c r="AO45" t="str">
        <f>IFERROR(IF(INDEX('Exclusion Vectors'!$D:$D,MATCH('Table 2 Data'!$E45,'Exclusion Vectors'!$B:$B,0))=0,"",INDEX('Data Pull'!$A:$BC,MATCH('Table 2 Data'!$E45,'Data Pull'!$C:$C,0),MATCH('Table 2 Data'!AO$4,'Data Pull'!$4:$4,0))),"")</f>
        <v/>
      </c>
      <c r="AP45" t="str">
        <f>IFERROR(IF(INDEX('Exclusion Vectors'!$D:$D,MATCH('Table 2 Data'!$E45,'Exclusion Vectors'!$B:$B,0))=0,"",INDEX('Data Pull'!$A:$BC,MATCH('Table 2 Data'!$E45,'Data Pull'!$C:$C,0),MATCH('Table 2 Data'!AP$4,'Data Pull'!$4:$4,0))),"")</f>
        <v/>
      </c>
      <c r="AQ45" t="str">
        <f>IFERROR(IF(INDEX('Exclusion Vectors'!$D:$D,MATCH('Table 2 Data'!$E45,'Exclusion Vectors'!$B:$B,0))=0,"",INDEX('Data Pull'!$A:$BC,MATCH('Table 2 Data'!$E45,'Data Pull'!$C:$C,0),MATCH('Table 2 Data'!AQ$4,'Data Pull'!$4:$4,0))),"")</f>
        <v/>
      </c>
      <c r="AR45" t="str">
        <f>IFERROR(IF(INDEX('Exclusion Vectors'!$D:$D,MATCH('Table 2 Data'!$E45,'Exclusion Vectors'!$B:$B,0))=0,"",INDEX('Data Pull'!$A:$BC,MATCH('Table 2 Data'!$E45,'Data Pull'!$C:$C,0),MATCH('Table 2 Data'!AR$4,'Data Pull'!$4:$4,0))),"")</f>
        <v/>
      </c>
      <c r="AS45" t="str">
        <f>IFERROR(IF(INDEX('Exclusion Vectors'!$D:$D,MATCH('Table 2 Data'!$E45,'Exclusion Vectors'!$B:$B,0))=0,"",INDEX('Data Pull'!$A:$BC,MATCH('Table 2 Data'!$E45,'Data Pull'!$C:$C,0),MATCH('Table 2 Data'!AS$4,'Data Pull'!$4:$4,0))),"")</f>
        <v/>
      </c>
      <c r="AT45" t="str">
        <f>IFERROR(IF(INDEX('Exclusion Vectors'!$D:$D,MATCH('Table 2 Data'!$E45,'Exclusion Vectors'!$B:$B,0))=0,"",INDEX('Data Pull'!$A:$BC,MATCH('Table 2 Data'!$E45,'Data Pull'!$C:$C,0),MATCH('Table 2 Data'!AT$4,'Data Pull'!$4:$4,0))),"")</f>
        <v/>
      </c>
      <c r="AU45" t="str">
        <f>IFERROR(IF(INDEX('Exclusion Vectors'!$D:$D,MATCH('Table 2 Data'!$E45,'Exclusion Vectors'!$B:$B,0))=0,"",INDEX('Data Pull'!$A:$BE,MATCH('Table 2 Data'!$E45,'Data Pull'!$C:$C,0),MATCH('Table 2 Data'!AU$4,'Data Pull'!$4:$4,0))),"")</f>
        <v/>
      </c>
      <c r="AV45" t="str">
        <f>IFERROR(IF(INDEX('Exclusion Vectors'!$D:$D,MATCH('Table 2 Data'!$E45,'Exclusion Vectors'!$B:$B,0))=0,"",INDEX('Data Pull'!$A:$BE,MATCH('Table 2 Data'!$E45,'Data Pull'!$C:$C,0),MATCH('Table 2 Data'!AV$4,'Data Pull'!$4:$4,0))),"")</f>
        <v/>
      </c>
    </row>
    <row r="46" spans="1:48" ht="14.4" customHeight="1" x14ac:dyDescent="0.3">
      <c r="A46" s="161"/>
      <c r="B46" s="89" t="s">
        <v>140</v>
      </c>
      <c r="C46" s="88"/>
      <c r="D46" s="18"/>
      <c r="E46" s="34">
        <f t="shared" si="1"/>
        <v>43870</v>
      </c>
      <c r="F46" t="str">
        <f>IFERROR(IF(INDEX('Exclusion Vectors'!$D:$D,MATCH('Table 2 Data'!$E46,'Exclusion Vectors'!$B:$B,0))=0,"",INDEX('Data Pull'!$A:$BC,MATCH('Table 2 Data'!$E46,'Data Pull'!$C:$C,0),MATCH('Table 2 Data'!F$4,'Data Pull'!$4:$4,0))),"")</f>
        <v/>
      </c>
      <c r="G46" t="str">
        <f>IFERROR(IF(INDEX('Exclusion Vectors'!$D:$D,MATCH('Table 2 Data'!$E46,'Exclusion Vectors'!$B:$B,0))=0,"",INDEX('Data Pull'!$A:$BC,MATCH('Table 2 Data'!$E46,'Data Pull'!$C:$C,0),MATCH('Table 2 Data'!G$4,'Data Pull'!$4:$4,0))),"")</f>
        <v/>
      </c>
      <c r="H46" t="str">
        <f>IFERROR(IF(INDEX('Exclusion Vectors'!$D:$D,MATCH('Table 2 Data'!$E46,'Exclusion Vectors'!$B:$B,0))=0,"",INDEX('Data Pull'!$A:$BC,MATCH('Table 2 Data'!$E46,'Data Pull'!$C:$C,0),MATCH('Table 2 Data'!H$4,'Data Pull'!$4:$4,0))),"")</f>
        <v/>
      </c>
      <c r="I46" t="str">
        <f>IFERROR(IF(INDEX('Exclusion Vectors'!$D:$D,MATCH('Table 2 Data'!$E46,'Exclusion Vectors'!$B:$B,0))=0,"",INDEX('Data Pull'!$A:$BC,MATCH('Table 2 Data'!$E46,'Data Pull'!$C:$C,0),MATCH('Table 2 Data'!I$4,'Data Pull'!$4:$4,0))),"")</f>
        <v/>
      </c>
      <c r="J46" t="str">
        <f>IFERROR(IF(INDEX('Exclusion Vectors'!$D:$D,MATCH('Table 2 Data'!$E46,'Exclusion Vectors'!$B:$B,0))=0,"",INDEX('Data Pull'!$A:$BC,MATCH('Table 2 Data'!$E46,'Data Pull'!$C:$C,0),MATCH('Table 2 Data'!J$4,'Data Pull'!$4:$4,0))),"")</f>
        <v/>
      </c>
      <c r="K46" t="str">
        <f>IFERROR(IF(INDEX('Exclusion Vectors'!$D:$D,MATCH('Table 2 Data'!$E46,'Exclusion Vectors'!$B:$B,0))=0,"",INDEX('Data Pull'!$A:$BC,MATCH('Table 2 Data'!$E46,'Data Pull'!$C:$C,0),MATCH('Table 2 Data'!K$4,'Data Pull'!$4:$4,0))),"")</f>
        <v/>
      </c>
      <c r="L46" t="str">
        <f>IFERROR(IF(INDEX('Exclusion Vectors'!$D:$D,MATCH('Table 2 Data'!$E46,'Exclusion Vectors'!$B:$B,0))=0,"",INDEX('Data Pull'!$A:$BC,MATCH('Table 2 Data'!$E46,'Data Pull'!$C:$C,0),MATCH('Table 2 Data'!L$4,'Data Pull'!$4:$4,0))),"")</f>
        <v/>
      </c>
      <c r="M46" t="str">
        <f>IFERROR(IF(INDEX('Exclusion Vectors'!$D:$D,MATCH('Table 2 Data'!$E46,'Exclusion Vectors'!$B:$B,0))=0,"",INDEX('Data Pull'!$A:$BC,MATCH('Table 2 Data'!$E46,'Data Pull'!$C:$C,0),MATCH('Table 2 Data'!M$4,'Data Pull'!$4:$4,0))),"")</f>
        <v/>
      </c>
      <c r="N46" t="str">
        <f>IFERROR(IF(INDEX('Exclusion Vectors'!$D:$D,MATCH('Table 2 Data'!$E46,'Exclusion Vectors'!$B:$B,0))=0,"",INDEX('Data Pull'!$A:$BC,MATCH('Table 2 Data'!$E46,'Data Pull'!$C:$C,0),MATCH('Table 2 Data'!N$4,'Data Pull'!$4:$4,0))),"")</f>
        <v/>
      </c>
      <c r="O46" t="str">
        <f>IFERROR(IF(INDEX('Exclusion Vectors'!$D:$D,MATCH('Table 2 Data'!$E46,'Exclusion Vectors'!$B:$B,0))=0,"",INDEX('Data Pull'!$A:$BC,MATCH('Table 2 Data'!$E46,'Data Pull'!$C:$C,0),MATCH('Table 2 Data'!O$4,'Data Pull'!$4:$4,0))),"")</f>
        <v/>
      </c>
      <c r="P46" t="str">
        <f>IFERROR(IF(INDEX('Exclusion Vectors'!$D:$D,MATCH('Table 2 Data'!$E46,'Exclusion Vectors'!$B:$B,0))=0,"",INDEX('Data Pull'!$A:$BC,MATCH('Table 2 Data'!$E46,'Data Pull'!$C:$C,0),MATCH('Table 2 Data'!P$4,'Data Pull'!$4:$4,0))),"")</f>
        <v/>
      </c>
      <c r="Q46" t="str">
        <f>IFERROR(IF(INDEX('Exclusion Vectors'!$D:$D,MATCH('Table 2 Data'!$E46,'Exclusion Vectors'!$B:$B,0))=0,"",INDEX('Data Pull'!$A:$BC,MATCH('Table 2 Data'!$E46,'Data Pull'!$C:$C,0),MATCH('Table 2 Data'!Q$4,'Data Pull'!$4:$4,0))),"")</f>
        <v/>
      </c>
      <c r="R46" t="str">
        <f>IFERROR(IF(INDEX('Exclusion Vectors'!$D:$D,MATCH('Table 2 Data'!$E46,'Exclusion Vectors'!$B:$B,0))=0,"",INDEX('Data Pull'!$A:$BC,MATCH('Table 2 Data'!$E46,'Data Pull'!$C:$C,0),MATCH('Table 2 Data'!R$4,'Data Pull'!$4:$4,0))),"")</f>
        <v/>
      </c>
      <c r="S46" t="str">
        <f>IFERROR(IF(INDEX('Exclusion Vectors'!$D:$D,MATCH('Table 2 Data'!$E46,'Exclusion Vectors'!$B:$B,0))=0,"",INDEX('Data Pull'!$A:$BC,MATCH('Table 2 Data'!$E46,'Data Pull'!$C:$C,0),MATCH('Table 2 Data'!S$4,'Data Pull'!$4:$4,0))),"")</f>
        <v/>
      </c>
      <c r="T46" t="str">
        <f>IFERROR(IF(INDEX('Exclusion Vectors'!$D:$D,MATCH('Table 2 Data'!$E46,'Exclusion Vectors'!$B:$B,0))=0,"",INDEX('Data Pull'!$A:$BC,MATCH('Table 2 Data'!$E46,'Data Pull'!$C:$C,0),MATCH('Table 2 Data'!T$4,'Data Pull'!$4:$4,0))),"")</f>
        <v/>
      </c>
      <c r="U46" t="str">
        <f>IFERROR(IF(INDEX('Exclusion Vectors'!$D:$D,MATCH('Table 2 Data'!$E46,'Exclusion Vectors'!$B:$B,0))=0,"",INDEX('Data Pull'!$A:$BC,MATCH('Table 2 Data'!$E46,'Data Pull'!$C:$C,0),MATCH('Table 2 Data'!U$4,'Data Pull'!$4:$4,0))),"")</f>
        <v/>
      </c>
      <c r="V46" t="str">
        <f>IFERROR(IF(INDEX('Exclusion Vectors'!$D:$D,MATCH('Table 2 Data'!$E46,'Exclusion Vectors'!$B:$B,0))=0,"",INDEX('Data Pull'!$A:$BC,MATCH('Table 2 Data'!$E46,'Data Pull'!$C:$C,0),MATCH('Table 2 Data'!V$4,'Data Pull'!$4:$4,0))),"")</f>
        <v/>
      </c>
      <c r="W46" t="str">
        <f>IFERROR(IF(INDEX('Exclusion Vectors'!$D:$D,MATCH('Table 2 Data'!$E46,'Exclusion Vectors'!$B:$B,0))=0,"",INDEX('Data Pull'!$A:$BC,MATCH('Table 2 Data'!$E46,'Data Pull'!$C:$C,0),MATCH('Table 2 Data'!W$4,'Data Pull'!$4:$4,0))),"")</f>
        <v/>
      </c>
      <c r="X46" t="str">
        <f>IFERROR(IF(INDEX('Exclusion Vectors'!$D:$D,MATCH('Table 2 Data'!$E46,'Exclusion Vectors'!$B:$B,0))=0,"",INDEX('Data Pull'!$A:$BC,MATCH('Table 2 Data'!$E46,'Data Pull'!$C:$C,0),MATCH('Table 2 Data'!X$4,'Data Pull'!$4:$4,0))),"")</f>
        <v/>
      </c>
      <c r="Y46" t="str">
        <f>IFERROR(IF(INDEX('Exclusion Vectors'!$D:$D,MATCH('Table 2 Data'!$E46,'Exclusion Vectors'!$B:$B,0))=0,"",INDEX('Data Pull'!$A:$BC,MATCH('Table 2 Data'!$E46,'Data Pull'!$C:$C,0),MATCH('Table 2 Data'!Y$4,'Data Pull'!$4:$4,0))),"")</f>
        <v/>
      </c>
      <c r="Z46" t="str">
        <f>IFERROR(IF(INDEX('Exclusion Vectors'!$D:$D,MATCH('Table 2 Data'!$E46,'Exclusion Vectors'!$B:$B,0))=0,"",INDEX('Data Pull'!$A:$BC,MATCH('Table 2 Data'!$E46,'Data Pull'!$C:$C,0),MATCH('Table 2 Data'!Z$4,'Data Pull'!$4:$4,0))),"")</f>
        <v/>
      </c>
      <c r="AA46" t="str">
        <f>IFERROR(IF(INDEX('Exclusion Vectors'!$D:$D,MATCH('Table 2 Data'!$E46,'Exclusion Vectors'!$B:$B,0))=0,"",INDEX('Data Pull'!$A:$BC,MATCH('Table 2 Data'!$E46,'Data Pull'!$C:$C,0),MATCH('Table 2 Data'!AA$4,'Data Pull'!$4:$4,0))),"")</f>
        <v/>
      </c>
      <c r="AB46" t="str">
        <f>IFERROR(IF(INDEX('Exclusion Vectors'!$D:$D,MATCH('Table 2 Data'!$E46,'Exclusion Vectors'!$B:$B,0))=0,"",INDEX('Data Pull'!$A:$BC,MATCH('Table 2 Data'!$E46,'Data Pull'!$C:$C,0),MATCH('Table 2 Data'!AB$4,'Data Pull'!$4:$4,0))),"")</f>
        <v/>
      </c>
      <c r="AC46" t="str">
        <f>IFERROR(IF(INDEX('Exclusion Vectors'!$D:$D,MATCH('Table 2 Data'!$E46,'Exclusion Vectors'!$B:$B,0))=0,"",INDEX('Data Pull'!$A:$BC,MATCH('Table 2 Data'!$E46,'Data Pull'!$C:$C,0),MATCH('Table 2 Data'!AC$4,'Data Pull'!$4:$4,0))),"")</f>
        <v/>
      </c>
      <c r="AD46" t="str">
        <f>IFERROR(IF(INDEX('Exclusion Vectors'!$D:$D,MATCH('Table 2 Data'!$E46,'Exclusion Vectors'!$B:$B,0))=0,"",INDEX('Data Pull'!$A:$BC,MATCH('Table 2 Data'!$E46,'Data Pull'!$C:$C,0),MATCH('Table 2 Data'!AD$4,'Data Pull'!$4:$4,0))),"")</f>
        <v/>
      </c>
      <c r="AE46" t="str">
        <f>IFERROR(IF(INDEX('Exclusion Vectors'!$D:$D,MATCH('Table 2 Data'!$E46,'Exclusion Vectors'!$B:$B,0))=0,"",INDEX('Data Pull'!$A:$BC,MATCH('Table 2 Data'!$E46,'Data Pull'!$C:$C,0),MATCH('Table 2 Data'!AE$4,'Data Pull'!$4:$4,0))),"")</f>
        <v/>
      </c>
      <c r="AF46" t="str">
        <f>IFERROR(IF(INDEX('Exclusion Vectors'!$D:$D,MATCH('Table 2 Data'!$E46,'Exclusion Vectors'!$B:$B,0))=0,"",INDEX('Data Pull'!$A:$BC,MATCH('Table 2 Data'!$E46,'Data Pull'!$C:$C,0),MATCH('Table 2 Data'!AF$4,'Data Pull'!$4:$4,0))),"")</f>
        <v/>
      </c>
      <c r="AG46" t="str">
        <f>IFERROR(IF(INDEX('Exclusion Vectors'!$D:$D,MATCH('Table 2 Data'!$E46,'Exclusion Vectors'!$B:$B,0))=0,"",INDEX('Data Pull'!$A:$BC,MATCH('Table 2 Data'!$E46,'Data Pull'!$C:$C,0),MATCH('Table 2 Data'!AG$4,'Data Pull'!$4:$4,0))),"")</f>
        <v/>
      </c>
      <c r="AH46" t="str">
        <f>IFERROR(IF(INDEX('Exclusion Vectors'!$D:$D,MATCH('Table 2 Data'!$E46,'Exclusion Vectors'!$B:$B,0))=0,"",INDEX('Data Pull'!$A:$BC,MATCH('Table 2 Data'!$E46,'Data Pull'!$C:$C,0),MATCH('Table 2 Data'!AH$4,'Data Pull'!$4:$4,0))),"")</f>
        <v/>
      </c>
      <c r="AI46" t="str">
        <f>IFERROR(IF(INDEX('Exclusion Vectors'!$D:$D,MATCH('Table 2 Data'!$E46,'Exclusion Vectors'!$B:$B,0))=0,"",INDEX('Data Pull'!$A:$BC,MATCH('Table 2 Data'!$E46,'Data Pull'!$C:$C,0),MATCH('Table 2 Data'!AI$4,'Data Pull'!$4:$4,0))),"")</f>
        <v/>
      </c>
      <c r="AJ46" t="str">
        <f>IFERROR(IF(INDEX('Exclusion Vectors'!$D:$D,MATCH('Table 2 Data'!$E46,'Exclusion Vectors'!$B:$B,0))=0,"",INDEX('Data Pull'!$A:$BC,MATCH('Table 2 Data'!$E46,'Data Pull'!$C:$C,0),MATCH('Table 2 Data'!AJ$4,'Data Pull'!$4:$4,0))),"")</f>
        <v/>
      </c>
      <c r="AK46" t="str">
        <f>IFERROR(IF(INDEX('Exclusion Vectors'!$D:$D,MATCH('Table 2 Data'!$E46,'Exclusion Vectors'!$B:$B,0))=0,"",INDEX('Data Pull'!$A:$BC,MATCH('Table 2 Data'!$E46,'Data Pull'!$C:$C,0),MATCH('Table 2 Data'!AK$4,'Data Pull'!$4:$4,0))),"")</f>
        <v/>
      </c>
      <c r="AL46" t="str">
        <f>IFERROR(IF(INDEX('Exclusion Vectors'!$D:$D,MATCH('Table 2 Data'!$E46,'Exclusion Vectors'!$B:$B,0))=0,"",INDEX('Data Pull'!$A:$BC,MATCH('Table 2 Data'!$E46,'Data Pull'!$C:$C,0),MATCH('Table 2 Data'!AL$4,'Data Pull'!$4:$4,0))),"")</f>
        <v/>
      </c>
      <c r="AM46" t="str">
        <f>IFERROR(IF(INDEX('Exclusion Vectors'!$D:$D,MATCH('Table 2 Data'!$E46,'Exclusion Vectors'!$B:$B,0))=0,"",INDEX('Data Pull'!$A:$BC,MATCH('Table 2 Data'!$E46,'Data Pull'!$C:$C,0),MATCH('Table 2 Data'!AM$4,'Data Pull'!$4:$4,0))),"")</f>
        <v/>
      </c>
      <c r="AN46" t="str">
        <f>IFERROR(IF(INDEX('Exclusion Vectors'!$D:$D,MATCH('Table 2 Data'!$E46,'Exclusion Vectors'!$B:$B,0))=0,"",INDEX('Data Pull'!$A:$BC,MATCH('Table 2 Data'!$E46,'Data Pull'!$C:$C,0),MATCH('Table 2 Data'!AN$4,'Data Pull'!$4:$4,0))),"")</f>
        <v/>
      </c>
      <c r="AO46" t="str">
        <f>IFERROR(IF(INDEX('Exclusion Vectors'!$D:$D,MATCH('Table 2 Data'!$E46,'Exclusion Vectors'!$B:$B,0))=0,"",INDEX('Data Pull'!$A:$BC,MATCH('Table 2 Data'!$E46,'Data Pull'!$C:$C,0),MATCH('Table 2 Data'!AO$4,'Data Pull'!$4:$4,0))),"")</f>
        <v/>
      </c>
      <c r="AP46" t="str">
        <f>IFERROR(IF(INDEX('Exclusion Vectors'!$D:$D,MATCH('Table 2 Data'!$E46,'Exclusion Vectors'!$B:$B,0))=0,"",INDEX('Data Pull'!$A:$BC,MATCH('Table 2 Data'!$E46,'Data Pull'!$C:$C,0),MATCH('Table 2 Data'!AP$4,'Data Pull'!$4:$4,0))),"")</f>
        <v/>
      </c>
      <c r="AQ46" t="str">
        <f>IFERROR(IF(INDEX('Exclusion Vectors'!$D:$D,MATCH('Table 2 Data'!$E46,'Exclusion Vectors'!$B:$B,0))=0,"",INDEX('Data Pull'!$A:$BC,MATCH('Table 2 Data'!$E46,'Data Pull'!$C:$C,0),MATCH('Table 2 Data'!AQ$4,'Data Pull'!$4:$4,0))),"")</f>
        <v/>
      </c>
      <c r="AR46" t="str">
        <f>IFERROR(IF(INDEX('Exclusion Vectors'!$D:$D,MATCH('Table 2 Data'!$E46,'Exclusion Vectors'!$B:$B,0))=0,"",INDEX('Data Pull'!$A:$BC,MATCH('Table 2 Data'!$E46,'Data Pull'!$C:$C,0),MATCH('Table 2 Data'!AR$4,'Data Pull'!$4:$4,0))),"")</f>
        <v/>
      </c>
      <c r="AS46" t="str">
        <f>IFERROR(IF(INDEX('Exclusion Vectors'!$D:$D,MATCH('Table 2 Data'!$E46,'Exclusion Vectors'!$B:$B,0))=0,"",INDEX('Data Pull'!$A:$BC,MATCH('Table 2 Data'!$E46,'Data Pull'!$C:$C,0),MATCH('Table 2 Data'!AS$4,'Data Pull'!$4:$4,0))),"")</f>
        <v/>
      </c>
      <c r="AT46" t="str">
        <f>IFERROR(IF(INDEX('Exclusion Vectors'!$D:$D,MATCH('Table 2 Data'!$E46,'Exclusion Vectors'!$B:$B,0))=0,"",INDEX('Data Pull'!$A:$BC,MATCH('Table 2 Data'!$E46,'Data Pull'!$C:$C,0),MATCH('Table 2 Data'!AT$4,'Data Pull'!$4:$4,0))),"")</f>
        <v/>
      </c>
      <c r="AU46" t="str">
        <f>IFERROR(IF(INDEX('Exclusion Vectors'!$D:$D,MATCH('Table 2 Data'!$E46,'Exclusion Vectors'!$B:$B,0))=0,"",INDEX('Data Pull'!$A:$BE,MATCH('Table 2 Data'!$E46,'Data Pull'!$C:$C,0),MATCH('Table 2 Data'!AU$4,'Data Pull'!$4:$4,0))),"")</f>
        <v/>
      </c>
      <c r="AV46" t="str">
        <f>IFERROR(IF(INDEX('Exclusion Vectors'!$D:$D,MATCH('Table 2 Data'!$E46,'Exclusion Vectors'!$B:$B,0))=0,"",INDEX('Data Pull'!$A:$BE,MATCH('Table 2 Data'!$E46,'Data Pull'!$C:$C,0),MATCH('Table 2 Data'!AV$4,'Data Pull'!$4:$4,0))),"")</f>
        <v/>
      </c>
    </row>
    <row r="47" spans="1:48" x14ac:dyDescent="0.3">
      <c r="A47" s="161"/>
      <c r="B47" s="59" t="s">
        <v>141</v>
      </c>
      <c r="C47" s="86"/>
      <c r="D47" s="86"/>
      <c r="E47" s="34">
        <f t="shared" si="1"/>
        <v>43871</v>
      </c>
      <c r="F47" t="str">
        <f>IFERROR(IF(INDEX('Exclusion Vectors'!$D:$D,MATCH('Table 2 Data'!$E47,'Exclusion Vectors'!$B:$B,0))=0,"",INDEX('Data Pull'!$A:$BC,MATCH('Table 2 Data'!$E47,'Data Pull'!$C:$C,0),MATCH('Table 2 Data'!F$4,'Data Pull'!$4:$4,0))),"")</f>
        <v/>
      </c>
      <c r="G47" t="str">
        <f>IFERROR(IF(INDEX('Exclusion Vectors'!$D:$D,MATCH('Table 2 Data'!$E47,'Exclusion Vectors'!$B:$B,0))=0,"",INDEX('Data Pull'!$A:$BC,MATCH('Table 2 Data'!$E47,'Data Pull'!$C:$C,0),MATCH('Table 2 Data'!G$4,'Data Pull'!$4:$4,0))),"")</f>
        <v/>
      </c>
      <c r="H47" t="str">
        <f>IFERROR(IF(INDEX('Exclusion Vectors'!$D:$D,MATCH('Table 2 Data'!$E47,'Exclusion Vectors'!$B:$B,0))=0,"",INDEX('Data Pull'!$A:$BC,MATCH('Table 2 Data'!$E47,'Data Pull'!$C:$C,0),MATCH('Table 2 Data'!H$4,'Data Pull'!$4:$4,0))),"")</f>
        <v/>
      </c>
      <c r="I47" t="str">
        <f>IFERROR(IF(INDEX('Exclusion Vectors'!$D:$D,MATCH('Table 2 Data'!$E47,'Exclusion Vectors'!$B:$B,0))=0,"",INDEX('Data Pull'!$A:$BC,MATCH('Table 2 Data'!$E47,'Data Pull'!$C:$C,0),MATCH('Table 2 Data'!I$4,'Data Pull'!$4:$4,0))),"")</f>
        <v/>
      </c>
      <c r="J47" t="str">
        <f>IFERROR(IF(INDEX('Exclusion Vectors'!$D:$D,MATCH('Table 2 Data'!$E47,'Exclusion Vectors'!$B:$B,0))=0,"",INDEX('Data Pull'!$A:$BC,MATCH('Table 2 Data'!$E47,'Data Pull'!$C:$C,0),MATCH('Table 2 Data'!J$4,'Data Pull'!$4:$4,0))),"")</f>
        <v/>
      </c>
      <c r="K47" t="str">
        <f>IFERROR(IF(INDEX('Exclusion Vectors'!$D:$D,MATCH('Table 2 Data'!$E47,'Exclusion Vectors'!$B:$B,0))=0,"",INDEX('Data Pull'!$A:$BC,MATCH('Table 2 Data'!$E47,'Data Pull'!$C:$C,0),MATCH('Table 2 Data'!K$4,'Data Pull'!$4:$4,0))),"")</f>
        <v/>
      </c>
      <c r="L47" t="str">
        <f>IFERROR(IF(INDEX('Exclusion Vectors'!$D:$D,MATCH('Table 2 Data'!$E47,'Exclusion Vectors'!$B:$B,0))=0,"",INDEX('Data Pull'!$A:$BC,MATCH('Table 2 Data'!$E47,'Data Pull'!$C:$C,0),MATCH('Table 2 Data'!L$4,'Data Pull'!$4:$4,0))),"")</f>
        <v/>
      </c>
      <c r="M47" t="str">
        <f>IFERROR(IF(INDEX('Exclusion Vectors'!$D:$D,MATCH('Table 2 Data'!$E47,'Exclusion Vectors'!$B:$B,0))=0,"",INDEX('Data Pull'!$A:$BC,MATCH('Table 2 Data'!$E47,'Data Pull'!$C:$C,0),MATCH('Table 2 Data'!M$4,'Data Pull'!$4:$4,0))),"")</f>
        <v/>
      </c>
      <c r="N47" t="str">
        <f>IFERROR(IF(INDEX('Exclusion Vectors'!$D:$D,MATCH('Table 2 Data'!$E47,'Exclusion Vectors'!$B:$B,0))=0,"",INDEX('Data Pull'!$A:$BC,MATCH('Table 2 Data'!$E47,'Data Pull'!$C:$C,0),MATCH('Table 2 Data'!N$4,'Data Pull'!$4:$4,0))),"")</f>
        <v/>
      </c>
      <c r="O47" t="str">
        <f>IFERROR(IF(INDEX('Exclusion Vectors'!$D:$D,MATCH('Table 2 Data'!$E47,'Exclusion Vectors'!$B:$B,0))=0,"",INDEX('Data Pull'!$A:$BC,MATCH('Table 2 Data'!$E47,'Data Pull'!$C:$C,0),MATCH('Table 2 Data'!O$4,'Data Pull'!$4:$4,0))),"")</f>
        <v/>
      </c>
      <c r="P47" t="str">
        <f>IFERROR(IF(INDEX('Exclusion Vectors'!$D:$D,MATCH('Table 2 Data'!$E47,'Exclusion Vectors'!$B:$B,0))=0,"",INDEX('Data Pull'!$A:$BC,MATCH('Table 2 Data'!$E47,'Data Pull'!$C:$C,0),MATCH('Table 2 Data'!P$4,'Data Pull'!$4:$4,0))),"")</f>
        <v/>
      </c>
      <c r="Q47" t="str">
        <f>IFERROR(IF(INDEX('Exclusion Vectors'!$D:$D,MATCH('Table 2 Data'!$E47,'Exclusion Vectors'!$B:$B,0))=0,"",INDEX('Data Pull'!$A:$BC,MATCH('Table 2 Data'!$E47,'Data Pull'!$C:$C,0),MATCH('Table 2 Data'!Q$4,'Data Pull'!$4:$4,0))),"")</f>
        <v/>
      </c>
      <c r="R47" t="str">
        <f>IFERROR(IF(INDEX('Exclusion Vectors'!$D:$D,MATCH('Table 2 Data'!$E47,'Exclusion Vectors'!$B:$B,0))=0,"",INDEX('Data Pull'!$A:$BC,MATCH('Table 2 Data'!$E47,'Data Pull'!$C:$C,0),MATCH('Table 2 Data'!R$4,'Data Pull'!$4:$4,0))),"")</f>
        <v/>
      </c>
      <c r="S47" t="str">
        <f>IFERROR(IF(INDEX('Exclusion Vectors'!$D:$D,MATCH('Table 2 Data'!$E47,'Exclusion Vectors'!$B:$B,0))=0,"",INDEX('Data Pull'!$A:$BC,MATCH('Table 2 Data'!$E47,'Data Pull'!$C:$C,0),MATCH('Table 2 Data'!S$4,'Data Pull'!$4:$4,0))),"")</f>
        <v/>
      </c>
      <c r="T47" t="str">
        <f>IFERROR(IF(INDEX('Exclusion Vectors'!$D:$D,MATCH('Table 2 Data'!$E47,'Exclusion Vectors'!$B:$B,0))=0,"",INDEX('Data Pull'!$A:$BC,MATCH('Table 2 Data'!$E47,'Data Pull'!$C:$C,0),MATCH('Table 2 Data'!T$4,'Data Pull'!$4:$4,0))),"")</f>
        <v/>
      </c>
      <c r="U47" t="str">
        <f>IFERROR(IF(INDEX('Exclusion Vectors'!$D:$D,MATCH('Table 2 Data'!$E47,'Exclusion Vectors'!$B:$B,0))=0,"",INDEX('Data Pull'!$A:$BC,MATCH('Table 2 Data'!$E47,'Data Pull'!$C:$C,0),MATCH('Table 2 Data'!U$4,'Data Pull'!$4:$4,0))),"")</f>
        <v/>
      </c>
      <c r="V47" t="str">
        <f>IFERROR(IF(INDEX('Exclusion Vectors'!$D:$D,MATCH('Table 2 Data'!$E47,'Exclusion Vectors'!$B:$B,0))=0,"",INDEX('Data Pull'!$A:$BC,MATCH('Table 2 Data'!$E47,'Data Pull'!$C:$C,0),MATCH('Table 2 Data'!V$4,'Data Pull'!$4:$4,0))),"")</f>
        <v/>
      </c>
      <c r="W47" t="str">
        <f>IFERROR(IF(INDEX('Exclusion Vectors'!$D:$D,MATCH('Table 2 Data'!$E47,'Exclusion Vectors'!$B:$B,0))=0,"",INDEX('Data Pull'!$A:$BC,MATCH('Table 2 Data'!$E47,'Data Pull'!$C:$C,0),MATCH('Table 2 Data'!W$4,'Data Pull'!$4:$4,0))),"")</f>
        <v/>
      </c>
      <c r="X47" t="str">
        <f>IFERROR(IF(INDEX('Exclusion Vectors'!$D:$D,MATCH('Table 2 Data'!$E47,'Exclusion Vectors'!$B:$B,0))=0,"",INDEX('Data Pull'!$A:$BC,MATCH('Table 2 Data'!$E47,'Data Pull'!$C:$C,0),MATCH('Table 2 Data'!X$4,'Data Pull'!$4:$4,0))),"")</f>
        <v/>
      </c>
      <c r="Y47" t="str">
        <f>IFERROR(IF(INDEX('Exclusion Vectors'!$D:$D,MATCH('Table 2 Data'!$E47,'Exclusion Vectors'!$B:$B,0))=0,"",INDEX('Data Pull'!$A:$BC,MATCH('Table 2 Data'!$E47,'Data Pull'!$C:$C,0),MATCH('Table 2 Data'!Y$4,'Data Pull'!$4:$4,0))),"")</f>
        <v/>
      </c>
      <c r="Z47" t="str">
        <f>IFERROR(IF(INDEX('Exclusion Vectors'!$D:$D,MATCH('Table 2 Data'!$E47,'Exclusion Vectors'!$B:$B,0))=0,"",INDEX('Data Pull'!$A:$BC,MATCH('Table 2 Data'!$E47,'Data Pull'!$C:$C,0),MATCH('Table 2 Data'!Z$4,'Data Pull'!$4:$4,0))),"")</f>
        <v/>
      </c>
      <c r="AA47" t="str">
        <f>IFERROR(IF(INDEX('Exclusion Vectors'!$D:$D,MATCH('Table 2 Data'!$E47,'Exclusion Vectors'!$B:$B,0))=0,"",INDEX('Data Pull'!$A:$BC,MATCH('Table 2 Data'!$E47,'Data Pull'!$C:$C,0),MATCH('Table 2 Data'!AA$4,'Data Pull'!$4:$4,0))),"")</f>
        <v/>
      </c>
      <c r="AB47" t="str">
        <f>IFERROR(IF(INDEX('Exclusion Vectors'!$D:$D,MATCH('Table 2 Data'!$E47,'Exclusion Vectors'!$B:$B,0))=0,"",INDEX('Data Pull'!$A:$BC,MATCH('Table 2 Data'!$E47,'Data Pull'!$C:$C,0),MATCH('Table 2 Data'!AB$4,'Data Pull'!$4:$4,0))),"")</f>
        <v/>
      </c>
      <c r="AC47" t="str">
        <f>IFERROR(IF(INDEX('Exclusion Vectors'!$D:$D,MATCH('Table 2 Data'!$E47,'Exclusion Vectors'!$B:$B,0))=0,"",INDEX('Data Pull'!$A:$BC,MATCH('Table 2 Data'!$E47,'Data Pull'!$C:$C,0),MATCH('Table 2 Data'!AC$4,'Data Pull'!$4:$4,0))),"")</f>
        <v/>
      </c>
      <c r="AD47" t="str">
        <f>IFERROR(IF(INDEX('Exclusion Vectors'!$D:$D,MATCH('Table 2 Data'!$E47,'Exclusion Vectors'!$B:$B,0))=0,"",INDEX('Data Pull'!$A:$BC,MATCH('Table 2 Data'!$E47,'Data Pull'!$C:$C,0),MATCH('Table 2 Data'!AD$4,'Data Pull'!$4:$4,0))),"")</f>
        <v/>
      </c>
      <c r="AE47" t="str">
        <f>IFERROR(IF(INDEX('Exclusion Vectors'!$D:$D,MATCH('Table 2 Data'!$E47,'Exclusion Vectors'!$B:$B,0))=0,"",INDEX('Data Pull'!$A:$BC,MATCH('Table 2 Data'!$E47,'Data Pull'!$C:$C,0),MATCH('Table 2 Data'!AE$4,'Data Pull'!$4:$4,0))),"")</f>
        <v/>
      </c>
      <c r="AF47" t="str">
        <f>IFERROR(IF(INDEX('Exclusion Vectors'!$D:$D,MATCH('Table 2 Data'!$E47,'Exclusion Vectors'!$B:$B,0))=0,"",INDEX('Data Pull'!$A:$BC,MATCH('Table 2 Data'!$E47,'Data Pull'!$C:$C,0),MATCH('Table 2 Data'!AF$4,'Data Pull'!$4:$4,0))),"")</f>
        <v/>
      </c>
      <c r="AG47" t="str">
        <f>IFERROR(IF(INDEX('Exclusion Vectors'!$D:$D,MATCH('Table 2 Data'!$E47,'Exclusion Vectors'!$B:$B,0))=0,"",INDEX('Data Pull'!$A:$BC,MATCH('Table 2 Data'!$E47,'Data Pull'!$C:$C,0),MATCH('Table 2 Data'!AG$4,'Data Pull'!$4:$4,0))),"")</f>
        <v/>
      </c>
      <c r="AH47" t="str">
        <f>IFERROR(IF(INDEX('Exclusion Vectors'!$D:$D,MATCH('Table 2 Data'!$E47,'Exclusion Vectors'!$B:$B,0))=0,"",INDEX('Data Pull'!$A:$BC,MATCH('Table 2 Data'!$E47,'Data Pull'!$C:$C,0),MATCH('Table 2 Data'!AH$4,'Data Pull'!$4:$4,0))),"")</f>
        <v/>
      </c>
      <c r="AI47" t="str">
        <f>IFERROR(IF(INDEX('Exclusion Vectors'!$D:$D,MATCH('Table 2 Data'!$E47,'Exclusion Vectors'!$B:$B,0))=0,"",INDEX('Data Pull'!$A:$BC,MATCH('Table 2 Data'!$E47,'Data Pull'!$C:$C,0),MATCH('Table 2 Data'!AI$4,'Data Pull'!$4:$4,0))),"")</f>
        <v/>
      </c>
      <c r="AJ47" t="str">
        <f>IFERROR(IF(INDEX('Exclusion Vectors'!$D:$D,MATCH('Table 2 Data'!$E47,'Exclusion Vectors'!$B:$B,0))=0,"",INDEX('Data Pull'!$A:$BC,MATCH('Table 2 Data'!$E47,'Data Pull'!$C:$C,0),MATCH('Table 2 Data'!AJ$4,'Data Pull'!$4:$4,0))),"")</f>
        <v/>
      </c>
      <c r="AK47" t="str">
        <f>IFERROR(IF(INDEX('Exclusion Vectors'!$D:$D,MATCH('Table 2 Data'!$E47,'Exclusion Vectors'!$B:$B,0))=0,"",INDEX('Data Pull'!$A:$BC,MATCH('Table 2 Data'!$E47,'Data Pull'!$C:$C,0),MATCH('Table 2 Data'!AK$4,'Data Pull'!$4:$4,0))),"")</f>
        <v/>
      </c>
      <c r="AL47" t="str">
        <f>IFERROR(IF(INDEX('Exclusion Vectors'!$D:$D,MATCH('Table 2 Data'!$E47,'Exclusion Vectors'!$B:$B,0))=0,"",INDEX('Data Pull'!$A:$BC,MATCH('Table 2 Data'!$E47,'Data Pull'!$C:$C,0),MATCH('Table 2 Data'!AL$4,'Data Pull'!$4:$4,0))),"")</f>
        <v/>
      </c>
      <c r="AM47" t="str">
        <f>IFERROR(IF(INDEX('Exclusion Vectors'!$D:$D,MATCH('Table 2 Data'!$E47,'Exclusion Vectors'!$B:$B,0))=0,"",INDEX('Data Pull'!$A:$BC,MATCH('Table 2 Data'!$E47,'Data Pull'!$C:$C,0),MATCH('Table 2 Data'!AM$4,'Data Pull'!$4:$4,0))),"")</f>
        <v/>
      </c>
      <c r="AN47" t="str">
        <f>IFERROR(IF(INDEX('Exclusion Vectors'!$D:$D,MATCH('Table 2 Data'!$E47,'Exclusion Vectors'!$B:$B,0))=0,"",INDEX('Data Pull'!$A:$BC,MATCH('Table 2 Data'!$E47,'Data Pull'!$C:$C,0),MATCH('Table 2 Data'!AN$4,'Data Pull'!$4:$4,0))),"")</f>
        <v/>
      </c>
      <c r="AO47" t="str">
        <f>IFERROR(IF(INDEX('Exclusion Vectors'!$D:$D,MATCH('Table 2 Data'!$E47,'Exclusion Vectors'!$B:$B,0))=0,"",INDEX('Data Pull'!$A:$BC,MATCH('Table 2 Data'!$E47,'Data Pull'!$C:$C,0),MATCH('Table 2 Data'!AO$4,'Data Pull'!$4:$4,0))),"")</f>
        <v/>
      </c>
      <c r="AP47" t="str">
        <f>IFERROR(IF(INDEX('Exclusion Vectors'!$D:$D,MATCH('Table 2 Data'!$E47,'Exclusion Vectors'!$B:$B,0))=0,"",INDEX('Data Pull'!$A:$BC,MATCH('Table 2 Data'!$E47,'Data Pull'!$C:$C,0),MATCH('Table 2 Data'!AP$4,'Data Pull'!$4:$4,0))),"")</f>
        <v/>
      </c>
      <c r="AQ47" t="str">
        <f>IFERROR(IF(INDEX('Exclusion Vectors'!$D:$D,MATCH('Table 2 Data'!$E47,'Exclusion Vectors'!$B:$B,0))=0,"",INDEX('Data Pull'!$A:$BC,MATCH('Table 2 Data'!$E47,'Data Pull'!$C:$C,0),MATCH('Table 2 Data'!AQ$4,'Data Pull'!$4:$4,0))),"")</f>
        <v/>
      </c>
      <c r="AR47" t="str">
        <f>IFERROR(IF(INDEX('Exclusion Vectors'!$D:$D,MATCH('Table 2 Data'!$E47,'Exclusion Vectors'!$B:$B,0))=0,"",INDEX('Data Pull'!$A:$BC,MATCH('Table 2 Data'!$E47,'Data Pull'!$C:$C,0),MATCH('Table 2 Data'!AR$4,'Data Pull'!$4:$4,0))),"")</f>
        <v/>
      </c>
      <c r="AS47" t="str">
        <f>IFERROR(IF(INDEX('Exclusion Vectors'!$D:$D,MATCH('Table 2 Data'!$E47,'Exclusion Vectors'!$B:$B,0))=0,"",INDEX('Data Pull'!$A:$BC,MATCH('Table 2 Data'!$E47,'Data Pull'!$C:$C,0),MATCH('Table 2 Data'!AS$4,'Data Pull'!$4:$4,0))),"")</f>
        <v/>
      </c>
      <c r="AT47" t="str">
        <f>IFERROR(IF(INDEX('Exclusion Vectors'!$D:$D,MATCH('Table 2 Data'!$E47,'Exclusion Vectors'!$B:$B,0))=0,"",INDEX('Data Pull'!$A:$BC,MATCH('Table 2 Data'!$E47,'Data Pull'!$C:$C,0),MATCH('Table 2 Data'!AT$4,'Data Pull'!$4:$4,0))),"")</f>
        <v/>
      </c>
      <c r="AU47" t="str">
        <f>IFERROR(IF(INDEX('Exclusion Vectors'!$D:$D,MATCH('Table 2 Data'!$E47,'Exclusion Vectors'!$B:$B,0))=0,"",INDEX('Data Pull'!$A:$BE,MATCH('Table 2 Data'!$E47,'Data Pull'!$C:$C,0),MATCH('Table 2 Data'!AU$4,'Data Pull'!$4:$4,0))),"")</f>
        <v/>
      </c>
      <c r="AV47" t="str">
        <f>IFERROR(IF(INDEX('Exclusion Vectors'!$D:$D,MATCH('Table 2 Data'!$E47,'Exclusion Vectors'!$B:$B,0))=0,"",INDEX('Data Pull'!$A:$BE,MATCH('Table 2 Data'!$E47,'Data Pull'!$C:$C,0),MATCH('Table 2 Data'!AV$4,'Data Pull'!$4:$4,0))),"")</f>
        <v/>
      </c>
    </row>
    <row r="48" spans="1:48" x14ac:dyDescent="0.3">
      <c r="A48" s="161"/>
      <c r="B48" s="59" t="s">
        <v>142</v>
      </c>
      <c r="C48" s="86"/>
      <c r="D48" s="86"/>
      <c r="E48" s="34">
        <f t="shared" si="1"/>
        <v>43872</v>
      </c>
      <c r="F48" t="str">
        <f>IFERROR(IF(INDEX('Exclusion Vectors'!$D:$D,MATCH('Table 2 Data'!$E48,'Exclusion Vectors'!$B:$B,0))=0,"",INDEX('Data Pull'!$A:$BC,MATCH('Table 2 Data'!$E48,'Data Pull'!$C:$C,0),MATCH('Table 2 Data'!F$4,'Data Pull'!$4:$4,0))),"")</f>
        <v/>
      </c>
      <c r="G48" t="str">
        <f>IFERROR(IF(INDEX('Exclusion Vectors'!$D:$D,MATCH('Table 2 Data'!$E48,'Exclusion Vectors'!$B:$B,0))=0,"",INDEX('Data Pull'!$A:$BC,MATCH('Table 2 Data'!$E48,'Data Pull'!$C:$C,0),MATCH('Table 2 Data'!G$4,'Data Pull'!$4:$4,0))),"")</f>
        <v/>
      </c>
      <c r="H48" t="str">
        <f>IFERROR(IF(INDEX('Exclusion Vectors'!$D:$D,MATCH('Table 2 Data'!$E48,'Exclusion Vectors'!$B:$B,0))=0,"",INDEX('Data Pull'!$A:$BC,MATCH('Table 2 Data'!$E48,'Data Pull'!$C:$C,0),MATCH('Table 2 Data'!H$4,'Data Pull'!$4:$4,0))),"")</f>
        <v/>
      </c>
      <c r="I48" t="str">
        <f>IFERROR(IF(INDEX('Exclusion Vectors'!$D:$D,MATCH('Table 2 Data'!$E48,'Exclusion Vectors'!$B:$B,0))=0,"",INDEX('Data Pull'!$A:$BC,MATCH('Table 2 Data'!$E48,'Data Pull'!$C:$C,0),MATCH('Table 2 Data'!I$4,'Data Pull'!$4:$4,0))),"")</f>
        <v/>
      </c>
      <c r="J48" t="str">
        <f>IFERROR(IF(INDEX('Exclusion Vectors'!$D:$D,MATCH('Table 2 Data'!$E48,'Exclusion Vectors'!$B:$B,0))=0,"",INDEX('Data Pull'!$A:$BC,MATCH('Table 2 Data'!$E48,'Data Pull'!$C:$C,0),MATCH('Table 2 Data'!J$4,'Data Pull'!$4:$4,0))),"")</f>
        <v/>
      </c>
      <c r="K48" t="str">
        <f>IFERROR(IF(INDEX('Exclusion Vectors'!$D:$D,MATCH('Table 2 Data'!$E48,'Exclusion Vectors'!$B:$B,0))=0,"",INDEX('Data Pull'!$A:$BC,MATCH('Table 2 Data'!$E48,'Data Pull'!$C:$C,0),MATCH('Table 2 Data'!K$4,'Data Pull'!$4:$4,0))),"")</f>
        <v/>
      </c>
      <c r="L48" t="str">
        <f>IFERROR(IF(INDEX('Exclusion Vectors'!$D:$D,MATCH('Table 2 Data'!$E48,'Exclusion Vectors'!$B:$B,0))=0,"",INDEX('Data Pull'!$A:$BC,MATCH('Table 2 Data'!$E48,'Data Pull'!$C:$C,0),MATCH('Table 2 Data'!L$4,'Data Pull'!$4:$4,0))),"")</f>
        <v/>
      </c>
      <c r="M48" t="str">
        <f>IFERROR(IF(INDEX('Exclusion Vectors'!$D:$D,MATCH('Table 2 Data'!$E48,'Exclusion Vectors'!$B:$B,0))=0,"",INDEX('Data Pull'!$A:$BC,MATCH('Table 2 Data'!$E48,'Data Pull'!$C:$C,0),MATCH('Table 2 Data'!M$4,'Data Pull'!$4:$4,0))),"")</f>
        <v/>
      </c>
      <c r="N48" t="str">
        <f>IFERROR(IF(INDEX('Exclusion Vectors'!$D:$D,MATCH('Table 2 Data'!$E48,'Exclusion Vectors'!$B:$B,0))=0,"",INDEX('Data Pull'!$A:$BC,MATCH('Table 2 Data'!$E48,'Data Pull'!$C:$C,0),MATCH('Table 2 Data'!N$4,'Data Pull'!$4:$4,0))),"")</f>
        <v/>
      </c>
      <c r="O48" t="str">
        <f>IFERROR(IF(INDEX('Exclusion Vectors'!$D:$D,MATCH('Table 2 Data'!$E48,'Exclusion Vectors'!$B:$B,0))=0,"",INDEX('Data Pull'!$A:$BC,MATCH('Table 2 Data'!$E48,'Data Pull'!$C:$C,0),MATCH('Table 2 Data'!O$4,'Data Pull'!$4:$4,0))),"")</f>
        <v/>
      </c>
      <c r="P48" t="str">
        <f>IFERROR(IF(INDEX('Exclusion Vectors'!$D:$D,MATCH('Table 2 Data'!$E48,'Exclusion Vectors'!$B:$B,0))=0,"",INDEX('Data Pull'!$A:$BC,MATCH('Table 2 Data'!$E48,'Data Pull'!$C:$C,0),MATCH('Table 2 Data'!P$4,'Data Pull'!$4:$4,0))),"")</f>
        <v/>
      </c>
      <c r="Q48" t="str">
        <f>IFERROR(IF(INDEX('Exclusion Vectors'!$D:$D,MATCH('Table 2 Data'!$E48,'Exclusion Vectors'!$B:$B,0))=0,"",INDEX('Data Pull'!$A:$BC,MATCH('Table 2 Data'!$E48,'Data Pull'!$C:$C,0),MATCH('Table 2 Data'!Q$4,'Data Pull'!$4:$4,0))),"")</f>
        <v/>
      </c>
      <c r="R48" t="str">
        <f>IFERROR(IF(INDEX('Exclusion Vectors'!$D:$D,MATCH('Table 2 Data'!$E48,'Exclusion Vectors'!$B:$B,0))=0,"",INDEX('Data Pull'!$A:$BC,MATCH('Table 2 Data'!$E48,'Data Pull'!$C:$C,0),MATCH('Table 2 Data'!R$4,'Data Pull'!$4:$4,0))),"")</f>
        <v/>
      </c>
      <c r="S48" t="str">
        <f>IFERROR(IF(INDEX('Exclusion Vectors'!$D:$D,MATCH('Table 2 Data'!$E48,'Exclusion Vectors'!$B:$B,0))=0,"",INDEX('Data Pull'!$A:$BC,MATCH('Table 2 Data'!$E48,'Data Pull'!$C:$C,0),MATCH('Table 2 Data'!S$4,'Data Pull'!$4:$4,0))),"")</f>
        <v/>
      </c>
      <c r="T48" t="str">
        <f>IFERROR(IF(INDEX('Exclusion Vectors'!$D:$D,MATCH('Table 2 Data'!$E48,'Exclusion Vectors'!$B:$B,0))=0,"",INDEX('Data Pull'!$A:$BC,MATCH('Table 2 Data'!$E48,'Data Pull'!$C:$C,0),MATCH('Table 2 Data'!T$4,'Data Pull'!$4:$4,0))),"")</f>
        <v/>
      </c>
      <c r="U48" t="str">
        <f>IFERROR(IF(INDEX('Exclusion Vectors'!$D:$D,MATCH('Table 2 Data'!$E48,'Exclusion Vectors'!$B:$B,0))=0,"",INDEX('Data Pull'!$A:$BC,MATCH('Table 2 Data'!$E48,'Data Pull'!$C:$C,0),MATCH('Table 2 Data'!U$4,'Data Pull'!$4:$4,0))),"")</f>
        <v/>
      </c>
      <c r="V48" t="str">
        <f>IFERROR(IF(INDEX('Exclusion Vectors'!$D:$D,MATCH('Table 2 Data'!$E48,'Exclusion Vectors'!$B:$B,0))=0,"",INDEX('Data Pull'!$A:$BC,MATCH('Table 2 Data'!$E48,'Data Pull'!$C:$C,0),MATCH('Table 2 Data'!V$4,'Data Pull'!$4:$4,0))),"")</f>
        <v/>
      </c>
      <c r="W48" t="str">
        <f>IFERROR(IF(INDEX('Exclusion Vectors'!$D:$D,MATCH('Table 2 Data'!$E48,'Exclusion Vectors'!$B:$B,0))=0,"",INDEX('Data Pull'!$A:$BC,MATCH('Table 2 Data'!$E48,'Data Pull'!$C:$C,0),MATCH('Table 2 Data'!W$4,'Data Pull'!$4:$4,0))),"")</f>
        <v/>
      </c>
      <c r="X48" t="str">
        <f>IFERROR(IF(INDEX('Exclusion Vectors'!$D:$D,MATCH('Table 2 Data'!$E48,'Exclusion Vectors'!$B:$B,0))=0,"",INDEX('Data Pull'!$A:$BC,MATCH('Table 2 Data'!$E48,'Data Pull'!$C:$C,0),MATCH('Table 2 Data'!X$4,'Data Pull'!$4:$4,0))),"")</f>
        <v/>
      </c>
      <c r="Y48" t="str">
        <f>IFERROR(IF(INDEX('Exclusion Vectors'!$D:$D,MATCH('Table 2 Data'!$E48,'Exclusion Vectors'!$B:$B,0))=0,"",INDEX('Data Pull'!$A:$BC,MATCH('Table 2 Data'!$E48,'Data Pull'!$C:$C,0),MATCH('Table 2 Data'!Y$4,'Data Pull'!$4:$4,0))),"")</f>
        <v/>
      </c>
      <c r="Z48" t="str">
        <f>IFERROR(IF(INDEX('Exclusion Vectors'!$D:$D,MATCH('Table 2 Data'!$E48,'Exclusion Vectors'!$B:$B,0))=0,"",INDEX('Data Pull'!$A:$BC,MATCH('Table 2 Data'!$E48,'Data Pull'!$C:$C,0),MATCH('Table 2 Data'!Z$4,'Data Pull'!$4:$4,0))),"")</f>
        <v/>
      </c>
      <c r="AA48" t="str">
        <f>IFERROR(IF(INDEX('Exclusion Vectors'!$D:$D,MATCH('Table 2 Data'!$E48,'Exclusion Vectors'!$B:$B,0))=0,"",INDEX('Data Pull'!$A:$BC,MATCH('Table 2 Data'!$E48,'Data Pull'!$C:$C,0),MATCH('Table 2 Data'!AA$4,'Data Pull'!$4:$4,0))),"")</f>
        <v/>
      </c>
      <c r="AB48" t="str">
        <f>IFERROR(IF(INDEX('Exclusion Vectors'!$D:$D,MATCH('Table 2 Data'!$E48,'Exclusion Vectors'!$B:$B,0))=0,"",INDEX('Data Pull'!$A:$BC,MATCH('Table 2 Data'!$E48,'Data Pull'!$C:$C,0),MATCH('Table 2 Data'!AB$4,'Data Pull'!$4:$4,0))),"")</f>
        <v/>
      </c>
      <c r="AC48" t="str">
        <f>IFERROR(IF(INDEX('Exclusion Vectors'!$D:$D,MATCH('Table 2 Data'!$E48,'Exclusion Vectors'!$B:$B,0))=0,"",INDEX('Data Pull'!$A:$BC,MATCH('Table 2 Data'!$E48,'Data Pull'!$C:$C,0),MATCH('Table 2 Data'!AC$4,'Data Pull'!$4:$4,0))),"")</f>
        <v/>
      </c>
      <c r="AD48" t="str">
        <f>IFERROR(IF(INDEX('Exclusion Vectors'!$D:$D,MATCH('Table 2 Data'!$E48,'Exclusion Vectors'!$B:$B,0))=0,"",INDEX('Data Pull'!$A:$BC,MATCH('Table 2 Data'!$E48,'Data Pull'!$C:$C,0),MATCH('Table 2 Data'!AD$4,'Data Pull'!$4:$4,0))),"")</f>
        <v/>
      </c>
      <c r="AE48" t="str">
        <f>IFERROR(IF(INDEX('Exclusion Vectors'!$D:$D,MATCH('Table 2 Data'!$E48,'Exclusion Vectors'!$B:$B,0))=0,"",INDEX('Data Pull'!$A:$BC,MATCH('Table 2 Data'!$E48,'Data Pull'!$C:$C,0),MATCH('Table 2 Data'!AE$4,'Data Pull'!$4:$4,0))),"")</f>
        <v/>
      </c>
      <c r="AF48" t="str">
        <f>IFERROR(IF(INDEX('Exclusion Vectors'!$D:$D,MATCH('Table 2 Data'!$E48,'Exclusion Vectors'!$B:$B,0))=0,"",INDEX('Data Pull'!$A:$BC,MATCH('Table 2 Data'!$E48,'Data Pull'!$C:$C,0),MATCH('Table 2 Data'!AF$4,'Data Pull'!$4:$4,0))),"")</f>
        <v/>
      </c>
      <c r="AG48" t="str">
        <f>IFERROR(IF(INDEX('Exclusion Vectors'!$D:$D,MATCH('Table 2 Data'!$E48,'Exclusion Vectors'!$B:$B,0))=0,"",INDEX('Data Pull'!$A:$BC,MATCH('Table 2 Data'!$E48,'Data Pull'!$C:$C,0),MATCH('Table 2 Data'!AG$4,'Data Pull'!$4:$4,0))),"")</f>
        <v/>
      </c>
      <c r="AH48" t="str">
        <f>IFERROR(IF(INDEX('Exclusion Vectors'!$D:$D,MATCH('Table 2 Data'!$E48,'Exclusion Vectors'!$B:$B,0))=0,"",INDEX('Data Pull'!$A:$BC,MATCH('Table 2 Data'!$E48,'Data Pull'!$C:$C,0),MATCH('Table 2 Data'!AH$4,'Data Pull'!$4:$4,0))),"")</f>
        <v/>
      </c>
      <c r="AI48" t="str">
        <f>IFERROR(IF(INDEX('Exclusion Vectors'!$D:$D,MATCH('Table 2 Data'!$E48,'Exclusion Vectors'!$B:$B,0))=0,"",INDEX('Data Pull'!$A:$BC,MATCH('Table 2 Data'!$E48,'Data Pull'!$C:$C,0),MATCH('Table 2 Data'!AI$4,'Data Pull'!$4:$4,0))),"")</f>
        <v/>
      </c>
      <c r="AJ48" t="str">
        <f>IFERROR(IF(INDEX('Exclusion Vectors'!$D:$D,MATCH('Table 2 Data'!$E48,'Exclusion Vectors'!$B:$B,0))=0,"",INDEX('Data Pull'!$A:$BC,MATCH('Table 2 Data'!$E48,'Data Pull'!$C:$C,0),MATCH('Table 2 Data'!AJ$4,'Data Pull'!$4:$4,0))),"")</f>
        <v/>
      </c>
      <c r="AK48" t="str">
        <f>IFERROR(IF(INDEX('Exclusion Vectors'!$D:$D,MATCH('Table 2 Data'!$E48,'Exclusion Vectors'!$B:$B,0))=0,"",INDEX('Data Pull'!$A:$BC,MATCH('Table 2 Data'!$E48,'Data Pull'!$C:$C,0),MATCH('Table 2 Data'!AK$4,'Data Pull'!$4:$4,0))),"")</f>
        <v/>
      </c>
      <c r="AL48" t="str">
        <f>IFERROR(IF(INDEX('Exclusion Vectors'!$D:$D,MATCH('Table 2 Data'!$E48,'Exclusion Vectors'!$B:$B,0))=0,"",INDEX('Data Pull'!$A:$BC,MATCH('Table 2 Data'!$E48,'Data Pull'!$C:$C,0),MATCH('Table 2 Data'!AL$4,'Data Pull'!$4:$4,0))),"")</f>
        <v/>
      </c>
      <c r="AM48" t="str">
        <f>IFERROR(IF(INDEX('Exclusion Vectors'!$D:$D,MATCH('Table 2 Data'!$E48,'Exclusion Vectors'!$B:$B,0))=0,"",INDEX('Data Pull'!$A:$BC,MATCH('Table 2 Data'!$E48,'Data Pull'!$C:$C,0),MATCH('Table 2 Data'!AM$4,'Data Pull'!$4:$4,0))),"")</f>
        <v/>
      </c>
      <c r="AN48" t="str">
        <f>IFERROR(IF(INDEX('Exclusion Vectors'!$D:$D,MATCH('Table 2 Data'!$E48,'Exclusion Vectors'!$B:$B,0))=0,"",INDEX('Data Pull'!$A:$BC,MATCH('Table 2 Data'!$E48,'Data Pull'!$C:$C,0),MATCH('Table 2 Data'!AN$4,'Data Pull'!$4:$4,0))),"")</f>
        <v/>
      </c>
      <c r="AO48" t="str">
        <f>IFERROR(IF(INDEX('Exclusion Vectors'!$D:$D,MATCH('Table 2 Data'!$E48,'Exclusion Vectors'!$B:$B,0))=0,"",INDEX('Data Pull'!$A:$BC,MATCH('Table 2 Data'!$E48,'Data Pull'!$C:$C,0),MATCH('Table 2 Data'!AO$4,'Data Pull'!$4:$4,0))),"")</f>
        <v/>
      </c>
      <c r="AP48" t="str">
        <f>IFERROR(IF(INDEX('Exclusion Vectors'!$D:$D,MATCH('Table 2 Data'!$E48,'Exclusion Vectors'!$B:$B,0))=0,"",INDEX('Data Pull'!$A:$BC,MATCH('Table 2 Data'!$E48,'Data Pull'!$C:$C,0),MATCH('Table 2 Data'!AP$4,'Data Pull'!$4:$4,0))),"")</f>
        <v/>
      </c>
      <c r="AQ48" t="str">
        <f>IFERROR(IF(INDEX('Exclusion Vectors'!$D:$D,MATCH('Table 2 Data'!$E48,'Exclusion Vectors'!$B:$B,0))=0,"",INDEX('Data Pull'!$A:$BC,MATCH('Table 2 Data'!$E48,'Data Pull'!$C:$C,0),MATCH('Table 2 Data'!AQ$4,'Data Pull'!$4:$4,0))),"")</f>
        <v/>
      </c>
      <c r="AR48" t="str">
        <f>IFERROR(IF(INDEX('Exclusion Vectors'!$D:$D,MATCH('Table 2 Data'!$E48,'Exclusion Vectors'!$B:$B,0))=0,"",INDEX('Data Pull'!$A:$BC,MATCH('Table 2 Data'!$E48,'Data Pull'!$C:$C,0),MATCH('Table 2 Data'!AR$4,'Data Pull'!$4:$4,0))),"")</f>
        <v/>
      </c>
      <c r="AS48" t="str">
        <f>IFERROR(IF(INDEX('Exclusion Vectors'!$D:$D,MATCH('Table 2 Data'!$E48,'Exclusion Vectors'!$B:$B,0))=0,"",INDEX('Data Pull'!$A:$BC,MATCH('Table 2 Data'!$E48,'Data Pull'!$C:$C,0),MATCH('Table 2 Data'!AS$4,'Data Pull'!$4:$4,0))),"")</f>
        <v/>
      </c>
      <c r="AT48" t="str">
        <f>IFERROR(IF(INDEX('Exclusion Vectors'!$D:$D,MATCH('Table 2 Data'!$E48,'Exclusion Vectors'!$B:$B,0))=0,"",INDEX('Data Pull'!$A:$BC,MATCH('Table 2 Data'!$E48,'Data Pull'!$C:$C,0),MATCH('Table 2 Data'!AT$4,'Data Pull'!$4:$4,0))),"")</f>
        <v/>
      </c>
      <c r="AU48" t="str">
        <f>IFERROR(IF(INDEX('Exclusion Vectors'!$D:$D,MATCH('Table 2 Data'!$E48,'Exclusion Vectors'!$B:$B,0))=0,"",INDEX('Data Pull'!$A:$BE,MATCH('Table 2 Data'!$E48,'Data Pull'!$C:$C,0),MATCH('Table 2 Data'!AU$4,'Data Pull'!$4:$4,0))),"")</f>
        <v/>
      </c>
      <c r="AV48" t="str">
        <f>IFERROR(IF(INDEX('Exclusion Vectors'!$D:$D,MATCH('Table 2 Data'!$E48,'Exclusion Vectors'!$B:$B,0))=0,"",INDEX('Data Pull'!$A:$BE,MATCH('Table 2 Data'!$E48,'Data Pull'!$C:$C,0),MATCH('Table 2 Data'!AV$4,'Data Pull'!$4:$4,0))),"")</f>
        <v/>
      </c>
    </row>
    <row r="49" spans="1:48" x14ac:dyDescent="0.3">
      <c r="A49" s="161" t="s">
        <v>92</v>
      </c>
      <c r="B49" s="59" t="s">
        <v>143</v>
      </c>
      <c r="C49" s="86"/>
      <c r="D49" s="86"/>
      <c r="E49" s="34">
        <f t="shared" si="1"/>
        <v>43873</v>
      </c>
      <c r="F49" t="str">
        <f>IFERROR(IF(INDEX('Exclusion Vectors'!$D:$D,MATCH('Table 2 Data'!$E49,'Exclusion Vectors'!$B:$B,0))=0,"",INDEX('Data Pull'!$A:$BC,MATCH('Table 2 Data'!$E49,'Data Pull'!$C:$C,0),MATCH('Table 2 Data'!F$4,'Data Pull'!$4:$4,0))),"")</f>
        <v/>
      </c>
      <c r="G49" t="str">
        <f>IFERROR(IF(INDEX('Exclusion Vectors'!$D:$D,MATCH('Table 2 Data'!$E49,'Exclusion Vectors'!$B:$B,0))=0,"",INDEX('Data Pull'!$A:$BC,MATCH('Table 2 Data'!$E49,'Data Pull'!$C:$C,0),MATCH('Table 2 Data'!G$4,'Data Pull'!$4:$4,0))),"")</f>
        <v/>
      </c>
      <c r="H49" t="str">
        <f>IFERROR(IF(INDEX('Exclusion Vectors'!$D:$D,MATCH('Table 2 Data'!$E49,'Exclusion Vectors'!$B:$B,0))=0,"",INDEX('Data Pull'!$A:$BC,MATCH('Table 2 Data'!$E49,'Data Pull'!$C:$C,0),MATCH('Table 2 Data'!H$4,'Data Pull'!$4:$4,0))),"")</f>
        <v/>
      </c>
      <c r="I49" t="str">
        <f>IFERROR(IF(INDEX('Exclusion Vectors'!$D:$D,MATCH('Table 2 Data'!$E49,'Exclusion Vectors'!$B:$B,0))=0,"",INDEX('Data Pull'!$A:$BC,MATCH('Table 2 Data'!$E49,'Data Pull'!$C:$C,0),MATCH('Table 2 Data'!I$4,'Data Pull'!$4:$4,0))),"")</f>
        <v/>
      </c>
      <c r="J49" t="str">
        <f>IFERROR(IF(INDEX('Exclusion Vectors'!$D:$D,MATCH('Table 2 Data'!$E49,'Exclusion Vectors'!$B:$B,0))=0,"",INDEX('Data Pull'!$A:$BC,MATCH('Table 2 Data'!$E49,'Data Pull'!$C:$C,0),MATCH('Table 2 Data'!J$4,'Data Pull'!$4:$4,0))),"")</f>
        <v/>
      </c>
      <c r="K49" t="str">
        <f>IFERROR(IF(INDEX('Exclusion Vectors'!$D:$D,MATCH('Table 2 Data'!$E49,'Exclusion Vectors'!$B:$B,0))=0,"",INDEX('Data Pull'!$A:$BC,MATCH('Table 2 Data'!$E49,'Data Pull'!$C:$C,0),MATCH('Table 2 Data'!K$4,'Data Pull'!$4:$4,0))),"")</f>
        <v/>
      </c>
      <c r="L49" t="str">
        <f>IFERROR(IF(INDEX('Exclusion Vectors'!$D:$D,MATCH('Table 2 Data'!$E49,'Exclusion Vectors'!$B:$B,0))=0,"",INDEX('Data Pull'!$A:$BC,MATCH('Table 2 Data'!$E49,'Data Pull'!$C:$C,0),MATCH('Table 2 Data'!L$4,'Data Pull'!$4:$4,0))),"")</f>
        <v/>
      </c>
      <c r="M49" t="str">
        <f>IFERROR(IF(INDEX('Exclusion Vectors'!$D:$D,MATCH('Table 2 Data'!$E49,'Exclusion Vectors'!$B:$B,0))=0,"",INDEX('Data Pull'!$A:$BC,MATCH('Table 2 Data'!$E49,'Data Pull'!$C:$C,0),MATCH('Table 2 Data'!M$4,'Data Pull'!$4:$4,0))),"")</f>
        <v/>
      </c>
      <c r="N49" t="str">
        <f>IFERROR(IF(INDEX('Exclusion Vectors'!$D:$D,MATCH('Table 2 Data'!$E49,'Exclusion Vectors'!$B:$B,0))=0,"",INDEX('Data Pull'!$A:$BC,MATCH('Table 2 Data'!$E49,'Data Pull'!$C:$C,0),MATCH('Table 2 Data'!N$4,'Data Pull'!$4:$4,0))),"")</f>
        <v/>
      </c>
      <c r="O49" t="str">
        <f>IFERROR(IF(INDEX('Exclusion Vectors'!$D:$D,MATCH('Table 2 Data'!$E49,'Exclusion Vectors'!$B:$B,0))=0,"",INDEX('Data Pull'!$A:$BC,MATCH('Table 2 Data'!$E49,'Data Pull'!$C:$C,0),MATCH('Table 2 Data'!O$4,'Data Pull'!$4:$4,0))),"")</f>
        <v/>
      </c>
      <c r="P49" t="str">
        <f>IFERROR(IF(INDEX('Exclusion Vectors'!$D:$D,MATCH('Table 2 Data'!$E49,'Exclusion Vectors'!$B:$B,0))=0,"",INDEX('Data Pull'!$A:$BC,MATCH('Table 2 Data'!$E49,'Data Pull'!$C:$C,0),MATCH('Table 2 Data'!P$4,'Data Pull'!$4:$4,0))),"")</f>
        <v/>
      </c>
      <c r="Q49" t="str">
        <f>IFERROR(IF(INDEX('Exclusion Vectors'!$D:$D,MATCH('Table 2 Data'!$E49,'Exclusion Vectors'!$B:$B,0))=0,"",INDEX('Data Pull'!$A:$BC,MATCH('Table 2 Data'!$E49,'Data Pull'!$C:$C,0),MATCH('Table 2 Data'!Q$4,'Data Pull'!$4:$4,0))),"")</f>
        <v/>
      </c>
      <c r="R49" t="str">
        <f>IFERROR(IF(INDEX('Exclusion Vectors'!$D:$D,MATCH('Table 2 Data'!$E49,'Exclusion Vectors'!$B:$B,0))=0,"",INDEX('Data Pull'!$A:$BC,MATCH('Table 2 Data'!$E49,'Data Pull'!$C:$C,0),MATCH('Table 2 Data'!R$4,'Data Pull'!$4:$4,0))),"")</f>
        <v/>
      </c>
      <c r="S49" t="str">
        <f>IFERROR(IF(INDEX('Exclusion Vectors'!$D:$D,MATCH('Table 2 Data'!$E49,'Exclusion Vectors'!$B:$B,0))=0,"",INDEX('Data Pull'!$A:$BC,MATCH('Table 2 Data'!$E49,'Data Pull'!$C:$C,0),MATCH('Table 2 Data'!S$4,'Data Pull'!$4:$4,0))),"")</f>
        <v/>
      </c>
      <c r="T49" t="str">
        <f>IFERROR(IF(INDEX('Exclusion Vectors'!$D:$D,MATCH('Table 2 Data'!$E49,'Exclusion Vectors'!$B:$B,0))=0,"",INDEX('Data Pull'!$A:$BC,MATCH('Table 2 Data'!$E49,'Data Pull'!$C:$C,0),MATCH('Table 2 Data'!T$4,'Data Pull'!$4:$4,0))),"")</f>
        <v/>
      </c>
      <c r="U49" t="str">
        <f>IFERROR(IF(INDEX('Exclusion Vectors'!$D:$D,MATCH('Table 2 Data'!$E49,'Exclusion Vectors'!$B:$B,0))=0,"",INDEX('Data Pull'!$A:$BC,MATCH('Table 2 Data'!$E49,'Data Pull'!$C:$C,0),MATCH('Table 2 Data'!U$4,'Data Pull'!$4:$4,0))),"")</f>
        <v/>
      </c>
      <c r="V49" t="str">
        <f>IFERROR(IF(INDEX('Exclusion Vectors'!$D:$D,MATCH('Table 2 Data'!$E49,'Exclusion Vectors'!$B:$B,0))=0,"",INDEX('Data Pull'!$A:$BC,MATCH('Table 2 Data'!$E49,'Data Pull'!$C:$C,0),MATCH('Table 2 Data'!V$4,'Data Pull'!$4:$4,0))),"")</f>
        <v/>
      </c>
      <c r="W49" t="str">
        <f>IFERROR(IF(INDEX('Exclusion Vectors'!$D:$D,MATCH('Table 2 Data'!$E49,'Exclusion Vectors'!$B:$B,0))=0,"",INDEX('Data Pull'!$A:$BC,MATCH('Table 2 Data'!$E49,'Data Pull'!$C:$C,0),MATCH('Table 2 Data'!W$4,'Data Pull'!$4:$4,0))),"")</f>
        <v/>
      </c>
      <c r="X49" t="str">
        <f>IFERROR(IF(INDEX('Exclusion Vectors'!$D:$D,MATCH('Table 2 Data'!$E49,'Exclusion Vectors'!$B:$B,0))=0,"",INDEX('Data Pull'!$A:$BC,MATCH('Table 2 Data'!$E49,'Data Pull'!$C:$C,0),MATCH('Table 2 Data'!X$4,'Data Pull'!$4:$4,0))),"")</f>
        <v/>
      </c>
      <c r="Y49" t="str">
        <f>IFERROR(IF(INDEX('Exclusion Vectors'!$D:$D,MATCH('Table 2 Data'!$E49,'Exclusion Vectors'!$B:$B,0))=0,"",INDEX('Data Pull'!$A:$BC,MATCH('Table 2 Data'!$E49,'Data Pull'!$C:$C,0),MATCH('Table 2 Data'!Y$4,'Data Pull'!$4:$4,0))),"")</f>
        <v/>
      </c>
      <c r="Z49" t="str">
        <f>IFERROR(IF(INDEX('Exclusion Vectors'!$D:$D,MATCH('Table 2 Data'!$E49,'Exclusion Vectors'!$B:$B,0))=0,"",INDEX('Data Pull'!$A:$BC,MATCH('Table 2 Data'!$E49,'Data Pull'!$C:$C,0),MATCH('Table 2 Data'!Z$4,'Data Pull'!$4:$4,0))),"")</f>
        <v/>
      </c>
      <c r="AA49" t="str">
        <f>IFERROR(IF(INDEX('Exclusion Vectors'!$D:$D,MATCH('Table 2 Data'!$E49,'Exclusion Vectors'!$B:$B,0))=0,"",INDEX('Data Pull'!$A:$BC,MATCH('Table 2 Data'!$E49,'Data Pull'!$C:$C,0),MATCH('Table 2 Data'!AA$4,'Data Pull'!$4:$4,0))),"")</f>
        <v/>
      </c>
      <c r="AB49" t="str">
        <f>IFERROR(IF(INDEX('Exclusion Vectors'!$D:$D,MATCH('Table 2 Data'!$E49,'Exclusion Vectors'!$B:$B,0))=0,"",INDEX('Data Pull'!$A:$BC,MATCH('Table 2 Data'!$E49,'Data Pull'!$C:$C,0),MATCH('Table 2 Data'!AB$4,'Data Pull'!$4:$4,0))),"")</f>
        <v/>
      </c>
      <c r="AC49" t="str">
        <f>IFERROR(IF(INDEX('Exclusion Vectors'!$D:$D,MATCH('Table 2 Data'!$E49,'Exclusion Vectors'!$B:$B,0))=0,"",INDEX('Data Pull'!$A:$BC,MATCH('Table 2 Data'!$E49,'Data Pull'!$C:$C,0),MATCH('Table 2 Data'!AC$4,'Data Pull'!$4:$4,0))),"")</f>
        <v/>
      </c>
      <c r="AD49" t="str">
        <f>IFERROR(IF(INDEX('Exclusion Vectors'!$D:$D,MATCH('Table 2 Data'!$E49,'Exclusion Vectors'!$B:$B,0))=0,"",INDEX('Data Pull'!$A:$BC,MATCH('Table 2 Data'!$E49,'Data Pull'!$C:$C,0),MATCH('Table 2 Data'!AD$4,'Data Pull'!$4:$4,0))),"")</f>
        <v/>
      </c>
      <c r="AE49" t="str">
        <f>IFERROR(IF(INDEX('Exclusion Vectors'!$D:$D,MATCH('Table 2 Data'!$E49,'Exclusion Vectors'!$B:$B,0))=0,"",INDEX('Data Pull'!$A:$BC,MATCH('Table 2 Data'!$E49,'Data Pull'!$C:$C,0),MATCH('Table 2 Data'!AE$4,'Data Pull'!$4:$4,0))),"")</f>
        <v/>
      </c>
      <c r="AF49" t="str">
        <f>IFERROR(IF(INDEX('Exclusion Vectors'!$D:$D,MATCH('Table 2 Data'!$E49,'Exclusion Vectors'!$B:$B,0))=0,"",INDEX('Data Pull'!$A:$BC,MATCH('Table 2 Data'!$E49,'Data Pull'!$C:$C,0),MATCH('Table 2 Data'!AF$4,'Data Pull'!$4:$4,0))),"")</f>
        <v/>
      </c>
      <c r="AG49" t="str">
        <f>IFERROR(IF(INDEX('Exclusion Vectors'!$D:$D,MATCH('Table 2 Data'!$E49,'Exclusion Vectors'!$B:$B,0))=0,"",INDEX('Data Pull'!$A:$BC,MATCH('Table 2 Data'!$E49,'Data Pull'!$C:$C,0),MATCH('Table 2 Data'!AG$4,'Data Pull'!$4:$4,0))),"")</f>
        <v/>
      </c>
      <c r="AH49" t="str">
        <f>IFERROR(IF(INDEX('Exclusion Vectors'!$D:$D,MATCH('Table 2 Data'!$E49,'Exclusion Vectors'!$B:$B,0))=0,"",INDEX('Data Pull'!$A:$BC,MATCH('Table 2 Data'!$E49,'Data Pull'!$C:$C,0),MATCH('Table 2 Data'!AH$4,'Data Pull'!$4:$4,0))),"")</f>
        <v/>
      </c>
      <c r="AI49" t="str">
        <f>IFERROR(IF(INDEX('Exclusion Vectors'!$D:$D,MATCH('Table 2 Data'!$E49,'Exclusion Vectors'!$B:$B,0))=0,"",INDEX('Data Pull'!$A:$BC,MATCH('Table 2 Data'!$E49,'Data Pull'!$C:$C,0),MATCH('Table 2 Data'!AI$4,'Data Pull'!$4:$4,0))),"")</f>
        <v/>
      </c>
      <c r="AJ49" t="str">
        <f>IFERROR(IF(INDEX('Exclusion Vectors'!$D:$D,MATCH('Table 2 Data'!$E49,'Exclusion Vectors'!$B:$B,0))=0,"",INDEX('Data Pull'!$A:$BC,MATCH('Table 2 Data'!$E49,'Data Pull'!$C:$C,0),MATCH('Table 2 Data'!AJ$4,'Data Pull'!$4:$4,0))),"")</f>
        <v/>
      </c>
      <c r="AK49" t="str">
        <f>IFERROR(IF(INDEX('Exclusion Vectors'!$D:$D,MATCH('Table 2 Data'!$E49,'Exclusion Vectors'!$B:$B,0))=0,"",INDEX('Data Pull'!$A:$BC,MATCH('Table 2 Data'!$E49,'Data Pull'!$C:$C,0),MATCH('Table 2 Data'!AK$4,'Data Pull'!$4:$4,0))),"")</f>
        <v/>
      </c>
      <c r="AL49" t="str">
        <f>IFERROR(IF(INDEX('Exclusion Vectors'!$D:$D,MATCH('Table 2 Data'!$E49,'Exclusion Vectors'!$B:$B,0))=0,"",INDEX('Data Pull'!$A:$BC,MATCH('Table 2 Data'!$E49,'Data Pull'!$C:$C,0),MATCH('Table 2 Data'!AL$4,'Data Pull'!$4:$4,0))),"")</f>
        <v/>
      </c>
      <c r="AM49" t="str">
        <f>IFERROR(IF(INDEX('Exclusion Vectors'!$D:$D,MATCH('Table 2 Data'!$E49,'Exclusion Vectors'!$B:$B,0))=0,"",INDEX('Data Pull'!$A:$BC,MATCH('Table 2 Data'!$E49,'Data Pull'!$C:$C,0),MATCH('Table 2 Data'!AM$4,'Data Pull'!$4:$4,0))),"")</f>
        <v/>
      </c>
      <c r="AN49" t="str">
        <f>IFERROR(IF(INDEX('Exclusion Vectors'!$D:$D,MATCH('Table 2 Data'!$E49,'Exclusion Vectors'!$B:$B,0))=0,"",INDEX('Data Pull'!$A:$BC,MATCH('Table 2 Data'!$E49,'Data Pull'!$C:$C,0),MATCH('Table 2 Data'!AN$4,'Data Pull'!$4:$4,0))),"")</f>
        <v/>
      </c>
      <c r="AO49" t="str">
        <f>IFERROR(IF(INDEX('Exclusion Vectors'!$D:$D,MATCH('Table 2 Data'!$E49,'Exclusion Vectors'!$B:$B,0))=0,"",INDEX('Data Pull'!$A:$BC,MATCH('Table 2 Data'!$E49,'Data Pull'!$C:$C,0),MATCH('Table 2 Data'!AO$4,'Data Pull'!$4:$4,0))),"")</f>
        <v/>
      </c>
      <c r="AP49" t="str">
        <f>IFERROR(IF(INDEX('Exclusion Vectors'!$D:$D,MATCH('Table 2 Data'!$E49,'Exclusion Vectors'!$B:$B,0))=0,"",INDEX('Data Pull'!$A:$BC,MATCH('Table 2 Data'!$E49,'Data Pull'!$C:$C,0),MATCH('Table 2 Data'!AP$4,'Data Pull'!$4:$4,0))),"")</f>
        <v/>
      </c>
      <c r="AQ49" t="str">
        <f>IFERROR(IF(INDEX('Exclusion Vectors'!$D:$D,MATCH('Table 2 Data'!$E49,'Exclusion Vectors'!$B:$B,0))=0,"",INDEX('Data Pull'!$A:$BC,MATCH('Table 2 Data'!$E49,'Data Pull'!$C:$C,0),MATCH('Table 2 Data'!AQ$4,'Data Pull'!$4:$4,0))),"")</f>
        <v/>
      </c>
      <c r="AR49" t="str">
        <f>IFERROR(IF(INDEX('Exclusion Vectors'!$D:$D,MATCH('Table 2 Data'!$E49,'Exclusion Vectors'!$B:$B,0))=0,"",INDEX('Data Pull'!$A:$BC,MATCH('Table 2 Data'!$E49,'Data Pull'!$C:$C,0),MATCH('Table 2 Data'!AR$4,'Data Pull'!$4:$4,0))),"")</f>
        <v/>
      </c>
      <c r="AS49" t="str">
        <f>IFERROR(IF(INDEX('Exclusion Vectors'!$D:$D,MATCH('Table 2 Data'!$E49,'Exclusion Vectors'!$B:$B,0))=0,"",INDEX('Data Pull'!$A:$BC,MATCH('Table 2 Data'!$E49,'Data Pull'!$C:$C,0),MATCH('Table 2 Data'!AS$4,'Data Pull'!$4:$4,0))),"")</f>
        <v/>
      </c>
      <c r="AT49" t="str">
        <f>IFERROR(IF(INDEX('Exclusion Vectors'!$D:$D,MATCH('Table 2 Data'!$E49,'Exclusion Vectors'!$B:$B,0))=0,"",INDEX('Data Pull'!$A:$BC,MATCH('Table 2 Data'!$E49,'Data Pull'!$C:$C,0),MATCH('Table 2 Data'!AT$4,'Data Pull'!$4:$4,0))),"")</f>
        <v/>
      </c>
      <c r="AU49" t="str">
        <f>IFERROR(IF(INDEX('Exclusion Vectors'!$D:$D,MATCH('Table 2 Data'!$E49,'Exclusion Vectors'!$B:$B,0))=0,"",INDEX('Data Pull'!$A:$BE,MATCH('Table 2 Data'!$E49,'Data Pull'!$C:$C,0),MATCH('Table 2 Data'!AU$4,'Data Pull'!$4:$4,0))),"")</f>
        <v/>
      </c>
      <c r="AV49" t="str">
        <f>IFERROR(IF(INDEX('Exclusion Vectors'!$D:$D,MATCH('Table 2 Data'!$E49,'Exclusion Vectors'!$B:$B,0))=0,"",INDEX('Data Pull'!$A:$BE,MATCH('Table 2 Data'!$E49,'Data Pull'!$C:$C,0),MATCH('Table 2 Data'!AV$4,'Data Pull'!$4:$4,0))),"")</f>
        <v/>
      </c>
    </row>
    <row r="50" spans="1:48" x14ac:dyDescent="0.3">
      <c r="A50" s="161"/>
      <c r="B50" s="59" t="s">
        <v>144</v>
      </c>
      <c r="C50" s="86"/>
      <c r="D50" s="86"/>
      <c r="E50" s="34">
        <f t="shared" si="1"/>
        <v>43874</v>
      </c>
      <c r="F50" t="str">
        <f>IFERROR(IF(INDEX('Exclusion Vectors'!$D:$D,MATCH('Table 2 Data'!$E50,'Exclusion Vectors'!$B:$B,0))=0,"",INDEX('Data Pull'!$A:$BC,MATCH('Table 2 Data'!$E50,'Data Pull'!$C:$C,0),MATCH('Table 2 Data'!F$4,'Data Pull'!$4:$4,0))),"")</f>
        <v/>
      </c>
      <c r="G50" t="str">
        <f>IFERROR(IF(INDEX('Exclusion Vectors'!$D:$D,MATCH('Table 2 Data'!$E50,'Exclusion Vectors'!$B:$B,0))=0,"",INDEX('Data Pull'!$A:$BC,MATCH('Table 2 Data'!$E50,'Data Pull'!$C:$C,0),MATCH('Table 2 Data'!G$4,'Data Pull'!$4:$4,0))),"")</f>
        <v/>
      </c>
      <c r="H50" t="str">
        <f>IFERROR(IF(INDEX('Exclusion Vectors'!$D:$D,MATCH('Table 2 Data'!$E50,'Exclusion Vectors'!$B:$B,0))=0,"",INDEX('Data Pull'!$A:$BC,MATCH('Table 2 Data'!$E50,'Data Pull'!$C:$C,0),MATCH('Table 2 Data'!H$4,'Data Pull'!$4:$4,0))),"")</f>
        <v/>
      </c>
      <c r="I50" t="str">
        <f>IFERROR(IF(INDEX('Exclusion Vectors'!$D:$D,MATCH('Table 2 Data'!$E50,'Exclusion Vectors'!$B:$B,0))=0,"",INDEX('Data Pull'!$A:$BC,MATCH('Table 2 Data'!$E50,'Data Pull'!$C:$C,0),MATCH('Table 2 Data'!I$4,'Data Pull'!$4:$4,0))),"")</f>
        <v/>
      </c>
      <c r="J50" t="str">
        <f>IFERROR(IF(INDEX('Exclusion Vectors'!$D:$D,MATCH('Table 2 Data'!$E50,'Exclusion Vectors'!$B:$B,0))=0,"",INDEX('Data Pull'!$A:$BC,MATCH('Table 2 Data'!$E50,'Data Pull'!$C:$C,0),MATCH('Table 2 Data'!J$4,'Data Pull'!$4:$4,0))),"")</f>
        <v/>
      </c>
      <c r="K50" t="str">
        <f>IFERROR(IF(INDEX('Exclusion Vectors'!$D:$D,MATCH('Table 2 Data'!$E50,'Exclusion Vectors'!$B:$B,0))=0,"",INDEX('Data Pull'!$A:$BC,MATCH('Table 2 Data'!$E50,'Data Pull'!$C:$C,0),MATCH('Table 2 Data'!K$4,'Data Pull'!$4:$4,0))),"")</f>
        <v/>
      </c>
      <c r="L50" t="str">
        <f>IFERROR(IF(INDEX('Exclusion Vectors'!$D:$D,MATCH('Table 2 Data'!$E50,'Exclusion Vectors'!$B:$B,0))=0,"",INDEX('Data Pull'!$A:$BC,MATCH('Table 2 Data'!$E50,'Data Pull'!$C:$C,0),MATCH('Table 2 Data'!L$4,'Data Pull'!$4:$4,0))),"")</f>
        <v/>
      </c>
      <c r="M50" t="str">
        <f>IFERROR(IF(INDEX('Exclusion Vectors'!$D:$D,MATCH('Table 2 Data'!$E50,'Exclusion Vectors'!$B:$B,0))=0,"",INDEX('Data Pull'!$A:$BC,MATCH('Table 2 Data'!$E50,'Data Pull'!$C:$C,0),MATCH('Table 2 Data'!M$4,'Data Pull'!$4:$4,0))),"")</f>
        <v/>
      </c>
      <c r="N50" t="str">
        <f>IFERROR(IF(INDEX('Exclusion Vectors'!$D:$D,MATCH('Table 2 Data'!$E50,'Exclusion Vectors'!$B:$B,0))=0,"",INDEX('Data Pull'!$A:$BC,MATCH('Table 2 Data'!$E50,'Data Pull'!$C:$C,0),MATCH('Table 2 Data'!N$4,'Data Pull'!$4:$4,0))),"")</f>
        <v/>
      </c>
      <c r="O50" t="str">
        <f>IFERROR(IF(INDEX('Exclusion Vectors'!$D:$D,MATCH('Table 2 Data'!$E50,'Exclusion Vectors'!$B:$B,0))=0,"",INDEX('Data Pull'!$A:$BC,MATCH('Table 2 Data'!$E50,'Data Pull'!$C:$C,0),MATCH('Table 2 Data'!O$4,'Data Pull'!$4:$4,0))),"")</f>
        <v/>
      </c>
      <c r="P50" t="str">
        <f>IFERROR(IF(INDEX('Exclusion Vectors'!$D:$D,MATCH('Table 2 Data'!$E50,'Exclusion Vectors'!$B:$B,0))=0,"",INDEX('Data Pull'!$A:$BC,MATCH('Table 2 Data'!$E50,'Data Pull'!$C:$C,0),MATCH('Table 2 Data'!P$4,'Data Pull'!$4:$4,0))),"")</f>
        <v/>
      </c>
      <c r="Q50" t="str">
        <f>IFERROR(IF(INDEX('Exclusion Vectors'!$D:$D,MATCH('Table 2 Data'!$E50,'Exclusion Vectors'!$B:$B,0))=0,"",INDEX('Data Pull'!$A:$BC,MATCH('Table 2 Data'!$E50,'Data Pull'!$C:$C,0),MATCH('Table 2 Data'!Q$4,'Data Pull'!$4:$4,0))),"")</f>
        <v/>
      </c>
      <c r="R50" t="str">
        <f>IFERROR(IF(INDEX('Exclusion Vectors'!$D:$D,MATCH('Table 2 Data'!$E50,'Exclusion Vectors'!$B:$B,0))=0,"",INDEX('Data Pull'!$A:$BC,MATCH('Table 2 Data'!$E50,'Data Pull'!$C:$C,0),MATCH('Table 2 Data'!R$4,'Data Pull'!$4:$4,0))),"")</f>
        <v/>
      </c>
      <c r="S50" t="str">
        <f>IFERROR(IF(INDEX('Exclusion Vectors'!$D:$D,MATCH('Table 2 Data'!$E50,'Exclusion Vectors'!$B:$B,0))=0,"",INDEX('Data Pull'!$A:$BC,MATCH('Table 2 Data'!$E50,'Data Pull'!$C:$C,0),MATCH('Table 2 Data'!S$4,'Data Pull'!$4:$4,0))),"")</f>
        <v/>
      </c>
      <c r="T50" t="str">
        <f>IFERROR(IF(INDEX('Exclusion Vectors'!$D:$D,MATCH('Table 2 Data'!$E50,'Exclusion Vectors'!$B:$B,0))=0,"",INDEX('Data Pull'!$A:$BC,MATCH('Table 2 Data'!$E50,'Data Pull'!$C:$C,0),MATCH('Table 2 Data'!T$4,'Data Pull'!$4:$4,0))),"")</f>
        <v/>
      </c>
      <c r="U50" t="str">
        <f>IFERROR(IF(INDEX('Exclusion Vectors'!$D:$D,MATCH('Table 2 Data'!$E50,'Exclusion Vectors'!$B:$B,0))=0,"",INDEX('Data Pull'!$A:$BC,MATCH('Table 2 Data'!$E50,'Data Pull'!$C:$C,0),MATCH('Table 2 Data'!U$4,'Data Pull'!$4:$4,0))),"")</f>
        <v/>
      </c>
      <c r="V50" t="str">
        <f>IFERROR(IF(INDEX('Exclusion Vectors'!$D:$D,MATCH('Table 2 Data'!$E50,'Exclusion Vectors'!$B:$B,0))=0,"",INDEX('Data Pull'!$A:$BC,MATCH('Table 2 Data'!$E50,'Data Pull'!$C:$C,0),MATCH('Table 2 Data'!V$4,'Data Pull'!$4:$4,0))),"")</f>
        <v/>
      </c>
      <c r="W50" t="str">
        <f>IFERROR(IF(INDEX('Exclusion Vectors'!$D:$D,MATCH('Table 2 Data'!$E50,'Exclusion Vectors'!$B:$B,0))=0,"",INDEX('Data Pull'!$A:$BC,MATCH('Table 2 Data'!$E50,'Data Pull'!$C:$C,0),MATCH('Table 2 Data'!W$4,'Data Pull'!$4:$4,0))),"")</f>
        <v/>
      </c>
      <c r="X50" t="str">
        <f>IFERROR(IF(INDEX('Exclusion Vectors'!$D:$D,MATCH('Table 2 Data'!$E50,'Exclusion Vectors'!$B:$B,0))=0,"",INDEX('Data Pull'!$A:$BC,MATCH('Table 2 Data'!$E50,'Data Pull'!$C:$C,0),MATCH('Table 2 Data'!X$4,'Data Pull'!$4:$4,0))),"")</f>
        <v/>
      </c>
      <c r="Y50" t="str">
        <f>IFERROR(IF(INDEX('Exclusion Vectors'!$D:$D,MATCH('Table 2 Data'!$E50,'Exclusion Vectors'!$B:$B,0))=0,"",INDEX('Data Pull'!$A:$BC,MATCH('Table 2 Data'!$E50,'Data Pull'!$C:$C,0),MATCH('Table 2 Data'!Y$4,'Data Pull'!$4:$4,0))),"")</f>
        <v/>
      </c>
      <c r="Z50" t="str">
        <f>IFERROR(IF(INDEX('Exclusion Vectors'!$D:$D,MATCH('Table 2 Data'!$E50,'Exclusion Vectors'!$B:$B,0))=0,"",INDEX('Data Pull'!$A:$BC,MATCH('Table 2 Data'!$E50,'Data Pull'!$C:$C,0),MATCH('Table 2 Data'!Z$4,'Data Pull'!$4:$4,0))),"")</f>
        <v/>
      </c>
      <c r="AA50" t="str">
        <f>IFERROR(IF(INDEX('Exclusion Vectors'!$D:$D,MATCH('Table 2 Data'!$E50,'Exclusion Vectors'!$B:$B,0))=0,"",INDEX('Data Pull'!$A:$BC,MATCH('Table 2 Data'!$E50,'Data Pull'!$C:$C,0),MATCH('Table 2 Data'!AA$4,'Data Pull'!$4:$4,0))),"")</f>
        <v/>
      </c>
      <c r="AB50" t="str">
        <f>IFERROR(IF(INDEX('Exclusion Vectors'!$D:$D,MATCH('Table 2 Data'!$E50,'Exclusion Vectors'!$B:$B,0))=0,"",INDEX('Data Pull'!$A:$BC,MATCH('Table 2 Data'!$E50,'Data Pull'!$C:$C,0),MATCH('Table 2 Data'!AB$4,'Data Pull'!$4:$4,0))),"")</f>
        <v/>
      </c>
      <c r="AC50" t="str">
        <f>IFERROR(IF(INDEX('Exclusion Vectors'!$D:$D,MATCH('Table 2 Data'!$E50,'Exclusion Vectors'!$B:$B,0))=0,"",INDEX('Data Pull'!$A:$BC,MATCH('Table 2 Data'!$E50,'Data Pull'!$C:$C,0),MATCH('Table 2 Data'!AC$4,'Data Pull'!$4:$4,0))),"")</f>
        <v/>
      </c>
      <c r="AD50" t="str">
        <f>IFERROR(IF(INDEX('Exclusion Vectors'!$D:$D,MATCH('Table 2 Data'!$E50,'Exclusion Vectors'!$B:$B,0))=0,"",INDEX('Data Pull'!$A:$BC,MATCH('Table 2 Data'!$E50,'Data Pull'!$C:$C,0),MATCH('Table 2 Data'!AD$4,'Data Pull'!$4:$4,0))),"")</f>
        <v/>
      </c>
      <c r="AE50" t="str">
        <f>IFERROR(IF(INDEX('Exclusion Vectors'!$D:$D,MATCH('Table 2 Data'!$E50,'Exclusion Vectors'!$B:$B,0))=0,"",INDEX('Data Pull'!$A:$BC,MATCH('Table 2 Data'!$E50,'Data Pull'!$C:$C,0),MATCH('Table 2 Data'!AE$4,'Data Pull'!$4:$4,0))),"")</f>
        <v/>
      </c>
      <c r="AF50" t="str">
        <f>IFERROR(IF(INDEX('Exclusion Vectors'!$D:$D,MATCH('Table 2 Data'!$E50,'Exclusion Vectors'!$B:$B,0))=0,"",INDEX('Data Pull'!$A:$BC,MATCH('Table 2 Data'!$E50,'Data Pull'!$C:$C,0),MATCH('Table 2 Data'!AF$4,'Data Pull'!$4:$4,0))),"")</f>
        <v/>
      </c>
      <c r="AG50" t="str">
        <f>IFERROR(IF(INDEX('Exclusion Vectors'!$D:$D,MATCH('Table 2 Data'!$E50,'Exclusion Vectors'!$B:$B,0))=0,"",INDEX('Data Pull'!$A:$BC,MATCH('Table 2 Data'!$E50,'Data Pull'!$C:$C,0),MATCH('Table 2 Data'!AG$4,'Data Pull'!$4:$4,0))),"")</f>
        <v/>
      </c>
      <c r="AH50" t="str">
        <f>IFERROR(IF(INDEX('Exclusion Vectors'!$D:$D,MATCH('Table 2 Data'!$E50,'Exclusion Vectors'!$B:$B,0))=0,"",INDEX('Data Pull'!$A:$BC,MATCH('Table 2 Data'!$E50,'Data Pull'!$C:$C,0),MATCH('Table 2 Data'!AH$4,'Data Pull'!$4:$4,0))),"")</f>
        <v/>
      </c>
      <c r="AI50" t="str">
        <f>IFERROR(IF(INDEX('Exclusion Vectors'!$D:$D,MATCH('Table 2 Data'!$E50,'Exclusion Vectors'!$B:$B,0))=0,"",INDEX('Data Pull'!$A:$BC,MATCH('Table 2 Data'!$E50,'Data Pull'!$C:$C,0),MATCH('Table 2 Data'!AI$4,'Data Pull'!$4:$4,0))),"")</f>
        <v/>
      </c>
      <c r="AJ50" t="str">
        <f>IFERROR(IF(INDEX('Exclusion Vectors'!$D:$D,MATCH('Table 2 Data'!$E50,'Exclusion Vectors'!$B:$B,0))=0,"",INDEX('Data Pull'!$A:$BC,MATCH('Table 2 Data'!$E50,'Data Pull'!$C:$C,0),MATCH('Table 2 Data'!AJ$4,'Data Pull'!$4:$4,0))),"")</f>
        <v/>
      </c>
      <c r="AK50" t="str">
        <f>IFERROR(IF(INDEX('Exclusion Vectors'!$D:$D,MATCH('Table 2 Data'!$E50,'Exclusion Vectors'!$B:$B,0))=0,"",INDEX('Data Pull'!$A:$BC,MATCH('Table 2 Data'!$E50,'Data Pull'!$C:$C,0),MATCH('Table 2 Data'!AK$4,'Data Pull'!$4:$4,0))),"")</f>
        <v/>
      </c>
      <c r="AL50" t="str">
        <f>IFERROR(IF(INDEX('Exclusion Vectors'!$D:$D,MATCH('Table 2 Data'!$E50,'Exclusion Vectors'!$B:$B,0))=0,"",INDEX('Data Pull'!$A:$BC,MATCH('Table 2 Data'!$E50,'Data Pull'!$C:$C,0),MATCH('Table 2 Data'!AL$4,'Data Pull'!$4:$4,0))),"")</f>
        <v/>
      </c>
      <c r="AM50" t="str">
        <f>IFERROR(IF(INDEX('Exclusion Vectors'!$D:$D,MATCH('Table 2 Data'!$E50,'Exclusion Vectors'!$B:$B,0))=0,"",INDEX('Data Pull'!$A:$BC,MATCH('Table 2 Data'!$E50,'Data Pull'!$C:$C,0),MATCH('Table 2 Data'!AM$4,'Data Pull'!$4:$4,0))),"")</f>
        <v/>
      </c>
      <c r="AN50" t="str">
        <f>IFERROR(IF(INDEX('Exclusion Vectors'!$D:$D,MATCH('Table 2 Data'!$E50,'Exclusion Vectors'!$B:$B,0))=0,"",INDEX('Data Pull'!$A:$BC,MATCH('Table 2 Data'!$E50,'Data Pull'!$C:$C,0),MATCH('Table 2 Data'!AN$4,'Data Pull'!$4:$4,0))),"")</f>
        <v/>
      </c>
      <c r="AO50" t="str">
        <f>IFERROR(IF(INDEX('Exclusion Vectors'!$D:$D,MATCH('Table 2 Data'!$E50,'Exclusion Vectors'!$B:$B,0))=0,"",INDEX('Data Pull'!$A:$BC,MATCH('Table 2 Data'!$E50,'Data Pull'!$C:$C,0),MATCH('Table 2 Data'!AO$4,'Data Pull'!$4:$4,0))),"")</f>
        <v/>
      </c>
      <c r="AP50" t="str">
        <f>IFERROR(IF(INDEX('Exclusion Vectors'!$D:$D,MATCH('Table 2 Data'!$E50,'Exclusion Vectors'!$B:$B,0))=0,"",INDEX('Data Pull'!$A:$BC,MATCH('Table 2 Data'!$E50,'Data Pull'!$C:$C,0),MATCH('Table 2 Data'!AP$4,'Data Pull'!$4:$4,0))),"")</f>
        <v/>
      </c>
      <c r="AQ50" t="str">
        <f>IFERROR(IF(INDEX('Exclusion Vectors'!$D:$D,MATCH('Table 2 Data'!$E50,'Exclusion Vectors'!$B:$B,0))=0,"",INDEX('Data Pull'!$A:$BC,MATCH('Table 2 Data'!$E50,'Data Pull'!$C:$C,0),MATCH('Table 2 Data'!AQ$4,'Data Pull'!$4:$4,0))),"")</f>
        <v/>
      </c>
      <c r="AR50" t="str">
        <f>IFERROR(IF(INDEX('Exclusion Vectors'!$D:$D,MATCH('Table 2 Data'!$E50,'Exclusion Vectors'!$B:$B,0))=0,"",INDEX('Data Pull'!$A:$BC,MATCH('Table 2 Data'!$E50,'Data Pull'!$C:$C,0),MATCH('Table 2 Data'!AR$4,'Data Pull'!$4:$4,0))),"")</f>
        <v/>
      </c>
      <c r="AS50" t="str">
        <f>IFERROR(IF(INDEX('Exclusion Vectors'!$D:$D,MATCH('Table 2 Data'!$E50,'Exclusion Vectors'!$B:$B,0))=0,"",INDEX('Data Pull'!$A:$BC,MATCH('Table 2 Data'!$E50,'Data Pull'!$C:$C,0),MATCH('Table 2 Data'!AS$4,'Data Pull'!$4:$4,0))),"")</f>
        <v/>
      </c>
      <c r="AT50" t="str">
        <f>IFERROR(IF(INDEX('Exclusion Vectors'!$D:$D,MATCH('Table 2 Data'!$E50,'Exclusion Vectors'!$B:$B,0))=0,"",INDEX('Data Pull'!$A:$BC,MATCH('Table 2 Data'!$E50,'Data Pull'!$C:$C,0),MATCH('Table 2 Data'!AT$4,'Data Pull'!$4:$4,0))),"")</f>
        <v/>
      </c>
      <c r="AU50" t="str">
        <f>IFERROR(IF(INDEX('Exclusion Vectors'!$D:$D,MATCH('Table 2 Data'!$E50,'Exclusion Vectors'!$B:$B,0))=0,"",INDEX('Data Pull'!$A:$BE,MATCH('Table 2 Data'!$E50,'Data Pull'!$C:$C,0),MATCH('Table 2 Data'!AU$4,'Data Pull'!$4:$4,0))),"")</f>
        <v/>
      </c>
      <c r="AV50" t="str">
        <f>IFERROR(IF(INDEX('Exclusion Vectors'!$D:$D,MATCH('Table 2 Data'!$E50,'Exclusion Vectors'!$B:$B,0))=0,"",INDEX('Data Pull'!$A:$BE,MATCH('Table 2 Data'!$E50,'Data Pull'!$C:$C,0),MATCH('Table 2 Data'!AV$4,'Data Pull'!$4:$4,0))),"")</f>
        <v/>
      </c>
    </row>
    <row r="51" spans="1:48" x14ac:dyDescent="0.3">
      <c r="A51" s="161"/>
      <c r="B51" s="59" t="s">
        <v>145</v>
      </c>
      <c r="C51" s="86">
        <v>25</v>
      </c>
      <c r="D51" s="86"/>
      <c r="E51" s="34">
        <f t="shared" si="1"/>
        <v>43875</v>
      </c>
      <c r="F51" t="str">
        <f>IFERROR(IF(INDEX('Exclusion Vectors'!$D:$D,MATCH('Table 2 Data'!$E51,'Exclusion Vectors'!$B:$B,0))=0,"",INDEX('Data Pull'!$A:$BC,MATCH('Table 2 Data'!$E51,'Data Pull'!$C:$C,0),MATCH('Table 2 Data'!F$4,'Data Pull'!$4:$4,0))),"")</f>
        <v/>
      </c>
      <c r="G51" t="str">
        <f>IFERROR(IF(INDEX('Exclusion Vectors'!$D:$D,MATCH('Table 2 Data'!$E51,'Exclusion Vectors'!$B:$B,0))=0,"",INDEX('Data Pull'!$A:$BC,MATCH('Table 2 Data'!$E51,'Data Pull'!$C:$C,0),MATCH('Table 2 Data'!G$4,'Data Pull'!$4:$4,0))),"")</f>
        <v/>
      </c>
      <c r="H51" t="str">
        <f>IFERROR(IF(INDEX('Exclusion Vectors'!$D:$D,MATCH('Table 2 Data'!$E51,'Exclusion Vectors'!$B:$B,0))=0,"",INDEX('Data Pull'!$A:$BC,MATCH('Table 2 Data'!$E51,'Data Pull'!$C:$C,0),MATCH('Table 2 Data'!H$4,'Data Pull'!$4:$4,0))),"")</f>
        <v/>
      </c>
      <c r="I51" t="str">
        <f>IFERROR(IF(INDEX('Exclusion Vectors'!$D:$D,MATCH('Table 2 Data'!$E51,'Exclusion Vectors'!$B:$B,0))=0,"",INDEX('Data Pull'!$A:$BC,MATCH('Table 2 Data'!$E51,'Data Pull'!$C:$C,0),MATCH('Table 2 Data'!I$4,'Data Pull'!$4:$4,0))),"")</f>
        <v/>
      </c>
      <c r="J51" t="str">
        <f>IFERROR(IF(INDEX('Exclusion Vectors'!$D:$D,MATCH('Table 2 Data'!$E51,'Exclusion Vectors'!$B:$B,0))=0,"",INDEX('Data Pull'!$A:$BC,MATCH('Table 2 Data'!$E51,'Data Pull'!$C:$C,0),MATCH('Table 2 Data'!J$4,'Data Pull'!$4:$4,0))),"")</f>
        <v/>
      </c>
      <c r="K51" t="str">
        <f>IFERROR(IF(INDEX('Exclusion Vectors'!$D:$D,MATCH('Table 2 Data'!$E51,'Exclusion Vectors'!$B:$B,0))=0,"",INDEX('Data Pull'!$A:$BC,MATCH('Table 2 Data'!$E51,'Data Pull'!$C:$C,0),MATCH('Table 2 Data'!K$4,'Data Pull'!$4:$4,0))),"")</f>
        <v/>
      </c>
      <c r="L51" t="str">
        <f>IFERROR(IF(INDEX('Exclusion Vectors'!$D:$D,MATCH('Table 2 Data'!$E51,'Exclusion Vectors'!$B:$B,0))=0,"",INDEX('Data Pull'!$A:$BC,MATCH('Table 2 Data'!$E51,'Data Pull'!$C:$C,0),MATCH('Table 2 Data'!L$4,'Data Pull'!$4:$4,0))),"")</f>
        <v/>
      </c>
      <c r="M51" t="str">
        <f>IFERROR(IF(INDEX('Exclusion Vectors'!$D:$D,MATCH('Table 2 Data'!$E51,'Exclusion Vectors'!$B:$B,0))=0,"",INDEX('Data Pull'!$A:$BC,MATCH('Table 2 Data'!$E51,'Data Pull'!$C:$C,0),MATCH('Table 2 Data'!M$4,'Data Pull'!$4:$4,0))),"")</f>
        <v/>
      </c>
      <c r="N51" t="str">
        <f>IFERROR(IF(INDEX('Exclusion Vectors'!$D:$D,MATCH('Table 2 Data'!$E51,'Exclusion Vectors'!$B:$B,0))=0,"",INDEX('Data Pull'!$A:$BC,MATCH('Table 2 Data'!$E51,'Data Pull'!$C:$C,0),MATCH('Table 2 Data'!N$4,'Data Pull'!$4:$4,0))),"")</f>
        <v/>
      </c>
      <c r="O51" t="str">
        <f>IFERROR(IF(INDEX('Exclusion Vectors'!$D:$D,MATCH('Table 2 Data'!$E51,'Exclusion Vectors'!$B:$B,0))=0,"",INDEX('Data Pull'!$A:$BC,MATCH('Table 2 Data'!$E51,'Data Pull'!$C:$C,0),MATCH('Table 2 Data'!O$4,'Data Pull'!$4:$4,0))),"")</f>
        <v/>
      </c>
      <c r="P51" t="str">
        <f>IFERROR(IF(INDEX('Exclusion Vectors'!$D:$D,MATCH('Table 2 Data'!$E51,'Exclusion Vectors'!$B:$B,0))=0,"",INDEX('Data Pull'!$A:$BC,MATCH('Table 2 Data'!$E51,'Data Pull'!$C:$C,0),MATCH('Table 2 Data'!P$4,'Data Pull'!$4:$4,0))),"")</f>
        <v/>
      </c>
      <c r="Q51" t="str">
        <f>IFERROR(IF(INDEX('Exclusion Vectors'!$D:$D,MATCH('Table 2 Data'!$E51,'Exclusion Vectors'!$B:$B,0))=0,"",INDEX('Data Pull'!$A:$BC,MATCH('Table 2 Data'!$E51,'Data Pull'!$C:$C,0),MATCH('Table 2 Data'!Q$4,'Data Pull'!$4:$4,0))),"")</f>
        <v/>
      </c>
      <c r="R51" t="str">
        <f>IFERROR(IF(INDEX('Exclusion Vectors'!$D:$D,MATCH('Table 2 Data'!$E51,'Exclusion Vectors'!$B:$B,0))=0,"",INDEX('Data Pull'!$A:$BC,MATCH('Table 2 Data'!$E51,'Data Pull'!$C:$C,0),MATCH('Table 2 Data'!R$4,'Data Pull'!$4:$4,0))),"")</f>
        <v/>
      </c>
      <c r="S51" t="str">
        <f>IFERROR(IF(INDEX('Exclusion Vectors'!$D:$D,MATCH('Table 2 Data'!$E51,'Exclusion Vectors'!$B:$B,0))=0,"",INDEX('Data Pull'!$A:$BC,MATCH('Table 2 Data'!$E51,'Data Pull'!$C:$C,0),MATCH('Table 2 Data'!S$4,'Data Pull'!$4:$4,0))),"")</f>
        <v/>
      </c>
      <c r="T51" t="str">
        <f>IFERROR(IF(INDEX('Exclusion Vectors'!$D:$D,MATCH('Table 2 Data'!$E51,'Exclusion Vectors'!$B:$B,0))=0,"",INDEX('Data Pull'!$A:$BC,MATCH('Table 2 Data'!$E51,'Data Pull'!$C:$C,0),MATCH('Table 2 Data'!T$4,'Data Pull'!$4:$4,0))),"")</f>
        <v/>
      </c>
      <c r="U51" t="str">
        <f>IFERROR(IF(INDEX('Exclusion Vectors'!$D:$D,MATCH('Table 2 Data'!$E51,'Exclusion Vectors'!$B:$B,0))=0,"",INDEX('Data Pull'!$A:$BC,MATCH('Table 2 Data'!$E51,'Data Pull'!$C:$C,0),MATCH('Table 2 Data'!U$4,'Data Pull'!$4:$4,0))),"")</f>
        <v/>
      </c>
      <c r="V51" t="str">
        <f>IFERROR(IF(INDEX('Exclusion Vectors'!$D:$D,MATCH('Table 2 Data'!$E51,'Exclusion Vectors'!$B:$B,0))=0,"",INDEX('Data Pull'!$A:$BC,MATCH('Table 2 Data'!$E51,'Data Pull'!$C:$C,0),MATCH('Table 2 Data'!V$4,'Data Pull'!$4:$4,0))),"")</f>
        <v/>
      </c>
      <c r="W51" t="str">
        <f>IFERROR(IF(INDEX('Exclusion Vectors'!$D:$D,MATCH('Table 2 Data'!$E51,'Exclusion Vectors'!$B:$B,0))=0,"",INDEX('Data Pull'!$A:$BC,MATCH('Table 2 Data'!$E51,'Data Pull'!$C:$C,0),MATCH('Table 2 Data'!W$4,'Data Pull'!$4:$4,0))),"")</f>
        <v/>
      </c>
      <c r="X51" t="str">
        <f>IFERROR(IF(INDEX('Exclusion Vectors'!$D:$D,MATCH('Table 2 Data'!$E51,'Exclusion Vectors'!$B:$B,0))=0,"",INDEX('Data Pull'!$A:$BC,MATCH('Table 2 Data'!$E51,'Data Pull'!$C:$C,0),MATCH('Table 2 Data'!X$4,'Data Pull'!$4:$4,0))),"")</f>
        <v/>
      </c>
      <c r="Y51" t="str">
        <f>IFERROR(IF(INDEX('Exclusion Vectors'!$D:$D,MATCH('Table 2 Data'!$E51,'Exclusion Vectors'!$B:$B,0))=0,"",INDEX('Data Pull'!$A:$BC,MATCH('Table 2 Data'!$E51,'Data Pull'!$C:$C,0),MATCH('Table 2 Data'!Y$4,'Data Pull'!$4:$4,0))),"")</f>
        <v/>
      </c>
      <c r="Z51" t="str">
        <f>IFERROR(IF(INDEX('Exclusion Vectors'!$D:$D,MATCH('Table 2 Data'!$E51,'Exclusion Vectors'!$B:$B,0))=0,"",INDEX('Data Pull'!$A:$BC,MATCH('Table 2 Data'!$E51,'Data Pull'!$C:$C,0),MATCH('Table 2 Data'!Z$4,'Data Pull'!$4:$4,0))),"")</f>
        <v/>
      </c>
      <c r="AA51" t="str">
        <f>IFERROR(IF(INDEX('Exclusion Vectors'!$D:$D,MATCH('Table 2 Data'!$E51,'Exclusion Vectors'!$B:$B,0))=0,"",INDEX('Data Pull'!$A:$BC,MATCH('Table 2 Data'!$E51,'Data Pull'!$C:$C,0),MATCH('Table 2 Data'!AA$4,'Data Pull'!$4:$4,0))),"")</f>
        <v/>
      </c>
      <c r="AB51" t="str">
        <f>IFERROR(IF(INDEX('Exclusion Vectors'!$D:$D,MATCH('Table 2 Data'!$E51,'Exclusion Vectors'!$B:$B,0))=0,"",INDEX('Data Pull'!$A:$BC,MATCH('Table 2 Data'!$E51,'Data Pull'!$C:$C,0),MATCH('Table 2 Data'!AB$4,'Data Pull'!$4:$4,0))),"")</f>
        <v/>
      </c>
      <c r="AC51" t="str">
        <f>IFERROR(IF(INDEX('Exclusion Vectors'!$D:$D,MATCH('Table 2 Data'!$E51,'Exclusion Vectors'!$B:$B,0))=0,"",INDEX('Data Pull'!$A:$BC,MATCH('Table 2 Data'!$E51,'Data Pull'!$C:$C,0),MATCH('Table 2 Data'!AC$4,'Data Pull'!$4:$4,0))),"")</f>
        <v/>
      </c>
      <c r="AD51" t="str">
        <f>IFERROR(IF(INDEX('Exclusion Vectors'!$D:$D,MATCH('Table 2 Data'!$E51,'Exclusion Vectors'!$B:$B,0))=0,"",INDEX('Data Pull'!$A:$BC,MATCH('Table 2 Data'!$E51,'Data Pull'!$C:$C,0),MATCH('Table 2 Data'!AD$4,'Data Pull'!$4:$4,0))),"")</f>
        <v/>
      </c>
      <c r="AE51" t="str">
        <f>IFERROR(IF(INDEX('Exclusion Vectors'!$D:$D,MATCH('Table 2 Data'!$E51,'Exclusion Vectors'!$B:$B,0))=0,"",INDEX('Data Pull'!$A:$BC,MATCH('Table 2 Data'!$E51,'Data Pull'!$C:$C,0),MATCH('Table 2 Data'!AE$4,'Data Pull'!$4:$4,0))),"")</f>
        <v/>
      </c>
      <c r="AF51" t="str">
        <f>IFERROR(IF(INDEX('Exclusion Vectors'!$D:$D,MATCH('Table 2 Data'!$E51,'Exclusion Vectors'!$B:$B,0))=0,"",INDEX('Data Pull'!$A:$BC,MATCH('Table 2 Data'!$E51,'Data Pull'!$C:$C,0),MATCH('Table 2 Data'!AF$4,'Data Pull'!$4:$4,0))),"")</f>
        <v/>
      </c>
      <c r="AG51" t="str">
        <f>IFERROR(IF(INDEX('Exclusion Vectors'!$D:$D,MATCH('Table 2 Data'!$E51,'Exclusion Vectors'!$B:$B,0))=0,"",INDEX('Data Pull'!$A:$BC,MATCH('Table 2 Data'!$E51,'Data Pull'!$C:$C,0),MATCH('Table 2 Data'!AG$4,'Data Pull'!$4:$4,0))),"")</f>
        <v/>
      </c>
      <c r="AH51" t="str">
        <f>IFERROR(IF(INDEX('Exclusion Vectors'!$D:$D,MATCH('Table 2 Data'!$E51,'Exclusion Vectors'!$B:$B,0))=0,"",INDEX('Data Pull'!$A:$BC,MATCH('Table 2 Data'!$E51,'Data Pull'!$C:$C,0),MATCH('Table 2 Data'!AH$4,'Data Pull'!$4:$4,0))),"")</f>
        <v/>
      </c>
      <c r="AI51" t="str">
        <f>IFERROR(IF(INDEX('Exclusion Vectors'!$D:$D,MATCH('Table 2 Data'!$E51,'Exclusion Vectors'!$B:$B,0))=0,"",INDEX('Data Pull'!$A:$BC,MATCH('Table 2 Data'!$E51,'Data Pull'!$C:$C,0),MATCH('Table 2 Data'!AI$4,'Data Pull'!$4:$4,0))),"")</f>
        <v/>
      </c>
      <c r="AJ51" t="str">
        <f>IFERROR(IF(INDEX('Exclusion Vectors'!$D:$D,MATCH('Table 2 Data'!$E51,'Exclusion Vectors'!$B:$B,0))=0,"",INDEX('Data Pull'!$A:$BC,MATCH('Table 2 Data'!$E51,'Data Pull'!$C:$C,0),MATCH('Table 2 Data'!AJ$4,'Data Pull'!$4:$4,0))),"")</f>
        <v/>
      </c>
      <c r="AK51" t="str">
        <f>IFERROR(IF(INDEX('Exclusion Vectors'!$D:$D,MATCH('Table 2 Data'!$E51,'Exclusion Vectors'!$B:$B,0))=0,"",INDEX('Data Pull'!$A:$BC,MATCH('Table 2 Data'!$E51,'Data Pull'!$C:$C,0),MATCH('Table 2 Data'!AK$4,'Data Pull'!$4:$4,0))),"")</f>
        <v/>
      </c>
      <c r="AL51" t="str">
        <f>IFERROR(IF(INDEX('Exclusion Vectors'!$D:$D,MATCH('Table 2 Data'!$E51,'Exclusion Vectors'!$B:$B,0))=0,"",INDEX('Data Pull'!$A:$BC,MATCH('Table 2 Data'!$E51,'Data Pull'!$C:$C,0),MATCH('Table 2 Data'!AL$4,'Data Pull'!$4:$4,0))),"")</f>
        <v/>
      </c>
      <c r="AM51" t="str">
        <f>IFERROR(IF(INDEX('Exclusion Vectors'!$D:$D,MATCH('Table 2 Data'!$E51,'Exclusion Vectors'!$B:$B,0))=0,"",INDEX('Data Pull'!$A:$BC,MATCH('Table 2 Data'!$E51,'Data Pull'!$C:$C,0),MATCH('Table 2 Data'!AM$4,'Data Pull'!$4:$4,0))),"")</f>
        <v/>
      </c>
      <c r="AN51" t="str">
        <f>IFERROR(IF(INDEX('Exclusion Vectors'!$D:$D,MATCH('Table 2 Data'!$E51,'Exclusion Vectors'!$B:$B,0))=0,"",INDEX('Data Pull'!$A:$BC,MATCH('Table 2 Data'!$E51,'Data Pull'!$C:$C,0),MATCH('Table 2 Data'!AN$4,'Data Pull'!$4:$4,0))),"")</f>
        <v/>
      </c>
      <c r="AO51" t="str">
        <f>IFERROR(IF(INDEX('Exclusion Vectors'!$D:$D,MATCH('Table 2 Data'!$E51,'Exclusion Vectors'!$B:$B,0))=0,"",INDEX('Data Pull'!$A:$BC,MATCH('Table 2 Data'!$E51,'Data Pull'!$C:$C,0),MATCH('Table 2 Data'!AO$4,'Data Pull'!$4:$4,0))),"")</f>
        <v/>
      </c>
      <c r="AP51" t="str">
        <f>IFERROR(IF(INDEX('Exclusion Vectors'!$D:$D,MATCH('Table 2 Data'!$E51,'Exclusion Vectors'!$B:$B,0))=0,"",INDEX('Data Pull'!$A:$BC,MATCH('Table 2 Data'!$E51,'Data Pull'!$C:$C,0),MATCH('Table 2 Data'!AP$4,'Data Pull'!$4:$4,0))),"")</f>
        <v/>
      </c>
      <c r="AQ51" t="str">
        <f>IFERROR(IF(INDEX('Exclusion Vectors'!$D:$D,MATCH('Table 2 Data'!$E51,'Exclusion Vectors'!$B:$B,0))=0,"",INDEX('Data Pull'!$A:$BC,MATCH('Table 2 Data'!$E51,'Data Pull'!$C:$C,0),MATCH('Table 2 Data'!AQ$4,'Data Pull'!$4:$4,0))),"")</f>
        <v/>
      </c>
      <c r="AR51" t="str">
        <f>IFERROR(IF(INDEX('Exclusion Vectors'!$D:$D,MATCH('Table 2 Data'!$E51,'Exclusion Vectors'!$B:$B,0))=0,"",INDEX('Data Pull'!$A:$BC,MATCH('Table 2 Data'!$E51,'Data Pull'!$C:$C,0),MATCH('Table 2 Data'!AR$4,'Data Pull'!$4:$4,0))),"")</f>
        <v/>
      </c>
      <c r="AS51" t="str">
        <f>IFERROR(IF(INDEX('Exclusion Vectors'!$D:$D,MATCH('Table 2 Data'!$E51,'Exclusion Vectors'!$B:$B,0))=0,"",INDEX('Data Pull'!$A:$BC,MATCH('Table 2 Data'!$E51,'Data Pull'!$C:$C,0),MATCH('Table 2 Data'!AS$4,'Data Pull'!$4:$4,0))),"")</f>
        <v/>
      </c>
      <c r="AT51" t="str">
        <f>IFERROR(IF(INDEX('Exclusion Vectors'!$D:$D,MATCH('Table 2 Data'!$E51,'Exclusion Vectors'!$B:$B,0))=0,"",INDEX('Data Pull'!$A:$BC,MATCH('Table 2 Data'!$E51,'Data Pull'!$C:$C,0),MATCH('Table 2 Data'!AT$4,'Data Pull'!$4:$4,0))),"")</f>
        <v/>
      </c>
      <c r="AU51" t="str">
        <f>IFERROR(IF(INDEX('Exclusion Vectors'!$D:$D,MATCH('Table 2 Data'!$E51,'Exclusion Vectors'!$B:$B,0))=0,"",INDEX('Data Pull'!$A:$BE,MATCH('Table 2 Data'!$E51,'Data Pull'!$C:$C,0),MATCH('Table 2 Data'!AU$4,'Data Pull'!$4:$4,0))),"")</f>
        <v/>
      </c>
      <c r="AV51" t="str">
        <f>IFERROR(IF(INDEX('Exclusion Vectors'!$D:$D,MATCH('Table 2 Data'!$E51,'Exclusion Vectors'!$B:$B,0))=0,"",INDEX('Data Pull'!$A:$BE,MATCH('Table 2 Data'!$E51,'Data Pull'!$C:$C,0),MATCH('Table 2 Data'!AV$4,'Data Pull'!$4:$4,0))),"")</f>
        <v/>
      </c>
    </row>
    <row r="52" spans="1:48" x14ac:dyDescent="0.3">
      <c r="A52" s="161"/>
      <c r="B52" s="89" t="s">
        <v>146</v>
      </c>
      <c r="C52" s="88"/>
      <c r="D52" s="18"/>
      <c r="E52" s="34">
        <f t="shared" si="1"/>
        <v>43876</v>
      </c>
      <c r="F52" t="str">
        <f>IFERROR(IF(INDEX('Exclusion Vectors'!$D:$D,MATCH('Table 2 Data'!$E52,'Exclusion Vectors'!$B:$B,0))=0,"",INDEX('Data Pull'!$A:$BC,MATCH('Table 2 Data'!$E52,'Data Pull'!$C:$C,0),MATCH('Table 2 Data'!F$4,'Data Pull'!$4:$4,0))),"")</f>
        <v/>
      </c>
      <c r="G52" t="str">
        <f>IFERROR(IF(INDEX('Exclusion Vectors'!$D:$D,MATCH('Table 2 Data'!$E52,'Exclusion Vectors'!$B:$B,0))=0,"",INDEX('Data Pull'!$A:$BC,MATCH('Table 2 Data'!$E52,'Data Pull'!$C:$C,0),MATCH('Table 2 Data'!G$4,'Data Pull'!$4:$4,0))),"")</f>
        <v/>
      </c>
      <c r="H52" t="str">
        <f>IFERROR(IF(INDEX('Exclusion Vectors'!$D:$D,MATCH('Table 2 Data'!$E52,'Exclusion Vectors'!$B:$B,0))=0,"",INDEX('Data Pull'!$A:$BC,MATCH('Table 2 Data'!$E52,'Data Pull'!$C:$C,0),MATCH('Table 2 Data'!H$4,'Data Pull'!$4:$4,0))),"")</f>
        <v/>
      </c>
      <c r="I52" t="str">
        <f>IFERROR(IF(INDEX('Exclusion Vectors'!$D:$D,MATCH('Table 2 Data'!$E52,'Exclusion Vectors'!$B:$B,0))=0,"",INDEX('Data Pull'!$A:$BC,MATCH('Table 2 Data'!$E52,'Data Pull'!$C:$C,0),MATCH('Table 2 Data'!I$4,'Data Pull'!$4:$4,0))),"")</f>
        <v/>
      </c>
      <c r="J52" t="str">
        <f>IFERROR(IF(INDEX('Exclusion Vectors'!$D:$D,MATCH('Table 2 Data'!$E52,'Exclusion Vectors'!$B:$B,0))=0,"",INDEX('Data Pull'!$A:$BC,MATCH('Table 2 Data'!$E52,'Data Pull'!$C:$C,0),MATCH('Table 2 Data'!J$4,'Data Pull'!$4:$4,0))),"")</f>
        <v/>
      </c>
      <c r="K52" t="str">
        <f>IFERROR(IF(INDEX('Exclusion Vectors'!$D:$D,MATCH('Table 2 Data'!$E52,'Exclusion Vectors'!$B:$B,0))=0,"",INDEX('Data Pull'!$A:$BC,MATCH('Table 2 Data'!$E52,'Data Pull'!$C:$C,0),MATCH('Table 2 Data'!K$4,'Data Pull'!$4:$4,0))),"")</f>
        <v/>
      </c>
      <c r="L52" t="str">
        <f>IFERROR(IF(INDEX('Exclusion Vectors'!$D:$D,MATCH('Table 2 Data'!$E52,'Exclusion Vectors'!$B:$B,0))=0,"",INDEX('Data Pull'!$A:$BC,MATCH('Table 2 Data'!$E52,'Data Pull'!$C:$C,0),MATCH('Table 2 Data'!L$4,'Data Pull'!$4:$4,0))),"")</f>
        <v/>
      </c>
      <c r="M52" t="str">
        <f>IFERROR(IF(INDEX('Exclusion Vectors'!$D:$D,MATCH('Table 2 Data'!$E52,'Exclusion Vectors'!$B:$B,0))=0,"",INDEX('Data Pull'!$A:$BC,MATCH('Table 2 Data'!$E52,'Data Pull'!$C:$C,0),MATCH('Table 2 Data'!M$4,'Data Pull'!$4:$4,0))),"")</f>
        <v/>
      </c>
      <c r="N52" t="str">
        <f>IFERROR(IF(INDEX('Exclusion Vectors'!$D:$D,MATCH('Table 2 Data'!$E52,'Exclusion Vectors'!$B:$B,0))=0,"",INDEX('Data Pull'!$A:$BC,MATCH('Table 2 Data'!$E52,'Data Pull'!$C:$C,0),MATCH('Table 2 Data'!N$4,'Data Pull'!$4:$4,0))),"")</f>
        <v/>
      </c>
      <c r="O52" t="str">
        <f>IFERROR(IF(INDEX('Exclusion Vectors'!$D:$D,MATCH('Table 2 Data'!$E52,'Exclusion Vectors'!$B:$B,0))=0,"",INDEX('Data Pull'!$A:$BC,MATCH('Table 2 Data'!$E52,'Data Pull'!$C:$C,0),MATCH('Table 2 Data'!O$4,'Data Pull'!$4:$4,0))),"")</f>
        <v/>
      </c>
      <c r="P52" t="str">
        <f>IFERROR(IF(INDEX('Exclusion Vectors'!$D:$D,MATCH('Table 2 Data'!$E52,'Exclusion Vectors'!$B:$B,0))=0,"",INDEX('Data Pull'!$A:$BC,MATCH('Table 2 Data'!$E52,'Data Pull'!$C:$C,0),MATCH('Table 2 Data'!P$4,'Data Pull'!$4:$4,0))),"")</f>
        <v/>
      </c>
      <c r="Q52" t="str">
        <f>IFERROR(IF(INDEX('Exclusion Vectors'!$D:$D,MATCH('Table 2 Data'!$E52,'Exclusion Vectors'!$B:$B,0))=0,"",INDEX('Data Pull'!$A:$BC,MATCH('Table 2 Data'!$E52,'Data Pull'!$C:$C,0),MATCH('Table 2 Data'!Q$4,'Data Pull'!$4:$4,0))),"")</f>
        <v/>
      </c>
      <c r="R52" t="str">
        <f>IFERROR(IF(INDEX('Exclusion Vectors'!$D:$D,MATCH('Table 2 Data'!$E52,'Exclusion Vectors'!$B:$B,0))=0,"",INDEX('Data Pull'!$A:$BC,MATCH('Table 2 Data'!$E52,'Data Pull'!$C:$C,0),MATCH('Table 2 Data'!R$4,'Data Pull'!$4:$4,0))),"")</f>
        <v/>
      </c>
      <c r="S52" t="str">
        <f>IFERROR(IF(INDEX('Exclusion Vectors'!$D:$D,MATCH('Table 2 Data'!$E52,'Exclusion Vectors'!$B:$B,0))=0,"",INDEX('Data Pull'!$A:$BC,MATCH('Table 2 Data'!$E52,'Data Pull'!$C:$C,0),MATCH('Table 2 Data'!S$4,'Data Pull'!$4:$4,0))),"")</f>
        <v/>
      </c>
      <c r="T52" t="str">
        <f>IFERROR(IF(INDEX('Exclusion Vectors'!$D:$D,MATCH('Table 2 Data'!$E52,'Exclusion Vectors'!$B:$B,0))=0,"",INDEX('Data Pull'!$A:$BC,MATCH('Table 2 Data'!$E52,'Data Pull'!$C:$C,0),MATCH('Table 2 Data'!T$4,'Data Pull'!$4:$4,0))),"")</f>
        <v/>
      </c>
      <c r="U52" t="str">
        <f>IFERROR(IF(INDEX('Exclusion Vectors'!$D:$D,MATCH('Table 2 Data'!$E52,'Exclusion Vectors'!$B:$B,0))=0,"",INDEX('Data Pull'!$A:$BC,MATCH('Table 2 Data'!$E52,'Data Pull'!$C:$C,0),MATCH('Table 2 Data'!U$4,'Data Pull'!$4:$4,0))),"")</f>
        <v/>
      </c>
      <c r="V52" t="str">
        <f>IFERROR(IF(INDEX('Exclusion Vectors'!$D:$D,MATCH('Table 2 Data'!$E52,'Exclusion Vectors'!$B:$B,0))=0,"",INDEX('Data Pull'!$A:$BC,MATCH('Table 2 Data'!$E52,'Data Pull'!$C:$C,0),MATCH('Table 2 Data'!V$4,'Data Pull'!$4:$4,0))),"")</f>
        <v/>
      </c>
      <c r="W52" t="str">
        <f>IFERROR(IF(INDEX('Exclusion Vectors'!$D:$D,MATCH('Table 2 Data'!$E52,'Exclusion Vectors'!$B:$B,0))=0,"",INDEX('Data Pull'!$A:$BC,MATCH('Table 2 Data'!$E52,'Data Pull'!$C:$C,0),MATCH('Table 2 Data'!W$4,'Data Pull'!$4:$4,0))),"")</f>
        <v/>
      </c>
      <c r="X52" t="str">
        <f>IFERROR(IF(INDEX('Exclusion Vectors'!$D:$D,MATCH('Table 2 Data'!$E52,'Exclusion Vectors'!$B:$B,0))=0,"",INDEX('Data Pull'!$A:$BC,MATCH('Table 2 Data'!$E52,'Data Pull'!$C:$C,0),MATCH('Table 2 Data'!X$4,'Data Pull'!$4:$4,0))),"")</f>
        <v/>
      </c>
      <c r="Y52" t="str">
        <f>IFERROR(IF(INDEX('Exclusion Vectors'!$D:$D,MATCH('Table 2 Data'!$E52,'Exclusion Vectors'!$B:$B,0))=0,"",INDEX('Data Pull'!$A:$BC,MATCH('Table 2 Data'!$E52,'Data Pull'!$C:$C,0),MATCH('Table 2 Data'!Y$4,'Data Pull'!$4:$4,0))),"")</f>
        <v/>
      </c>
      <c r="Z52" t="str">
        <f>IFERROR(IF(INDEX('Exclusion Vectors'!$D:$D,MATCH('Table 2 Data'!$E52,'Exclusion Vectors'!$B:$B,0))=0,"",INDEX('Data Pull'!$A:$BC,MATCH('Table 2 Data'!$E52,'Data Pull'!$C:$C,0),MATCH('Table 2 Data'!Z$4,'Data Pull'!$4:$4,0))),"")</f>
        <v/>
      </c>
      <c r="AA52" t="str">
        <f>IFERROR(IF(INDEX('Exclusion Vectors'!$D:$D,MATCH('Table 2 Data'!$E52,'Exclusion Vectors'!$B:$B,0))=0,"",INDEX('Data Pull'!$A:$BC,MATCH('Table 2 Data'!$E52,'Data Pull'!$C:$C,0),MATCH('Table 2 Data'!AA$4,'Data Pull'!$4:$4,0))),"")</f>
        <v/>
      </c>
      <c r="AB52" t="str">
        <f>IFERROR(IF(INDEX('Exclusion Vectors'!$D:$D,MATCH('Table 2 Data'!$E52,'Exclusion Vectors'!$B:$B,0))=0,"",INDEX('Data Pull'!$A:$BC,MATCH('Table 2 Data'!$E52,'Data Pull'!$C:$C,0),MATCH('Table 2 Data'!AB$4,'Data Pull'!$4:$4,0))),"")</f>
        <v/>
      </c>
      <c r="AC52" t="str">
        <f>IFERROR(IF(INDEX('Exclusion Vectors'!$D:$D,MATCH('Table 2 Data'!$E52,'Exclusion Vectors'!$B:$B,0))=0,"",INDEX('Data Pull'!$A:$BC,MATCH('Table 2 Data'!$E52,'Data Pull'!$C:$C,0),MATCH('Table 2 Data'!AC$4,'Data Pull'!$4:$4,0))),"")</f>
        <v/>
      </c>
      <c r="AD52" t="str">
        <f>IFERROR(IF(INDEX('Exclusion Vectors'!$D:$D,MATCH('Table 2 Data'!$E52,'Exclusion Vectors'!$B:$B,0))=0,"",INDEX('Data Pull'!$A:$BC,MATCH('Table 2 Data'!$E52,'Data Pull'!$C:$C,0),MATCH('Table 2 Data'!AD$4,'Data Pull'!$4:$4,0))),"")</f>
        <v/>
      </c>
      <c r="AE52" t="str">
        <f>IFERROR(IF(INDEX('Exclusion Vectors'!$D:$D,MATCH('Table 2 Data'!$E52,'Exclusion Vectors'!$B:$B,0))=0,"",INDEX('Data Pull'!$A:$BC,MATCH('Table 2 Data'!$E52,'Data Pull'!$C:$C,0),MATCH('Table 2 Data'!AE$4,'Data Pull'!$4:$4,0))),"")</f>
        <v/>
      </c>
      <c r="AF52" t="str">
        <f>IFERROR(IF(INDEX('Exclusion Vectors'!$D:$D,MATCH('Table 2 Data'!$E52,'Exclusion Vectors'!$B:$B,0))=0,"",INDEX('Data Pull'!$A:$BC,MATCH('Table 2 Data'!$E52,'Data Pull'!$C:$C,0),MATCH('Table 2 Data'!AF$4,'Data Pull'!$4:$4,0))),"")</f>
        <v/>
      </c>
      <c r="AG52" t="str">
        <f>IFERROR(IF(INDEX('Exclusion Vectors'!$D:$D,MATCH('Table 2 Data'!$E52,'Exclusion Vectors'!$B:$B,0))=0,"",INDEX('Data Pull'!$A:$BC,MATCH('Table 2 Data'!$E52,'Data Pull'!$C:$C,0),MATCH('Table 2 Data'!AG$4,'Data Pull'!$4:$4,0))),"")</f>
        <v/>
      </c>
      <c r="AH52" t="str">
        <f>IFERROR(IF(INDEX('Exclusion Vectors'!$D:$D,MATCH('Table 2 Data'!$E52,'Exclusion Vectors'!$B:$B,0))=0,"",INDEX('Data Pull'!$A:$BC,MATCH('Table 2 Data'!$E52,'Data Pull'!$C:$C,0),MATCH('Table 2 Data'!AH$4,'Data Pull'!$4:$4,0))),"")</f>
        <v/>
      </c>
      <c r="AI52" t="str">
        <f>IFERROR(IF(INDEX('Exclusion Vectors'!$D:$D,MATCH('Table 2 Data'!$E52,'Exclusion Vectors'!$B:$B,0))=0,"",INDEX('Data Pull'!$A:$BC,MATCH('Table 2 Data'!$E52,'Data Pull'!$C:$C,0),MATCH('Table 2 Data'!AI$4,'Data Pull'!$4:$4,0))),"")</f>
        <v/>
      </c>
      <c r="AJ52" t="str">
        <f>IFERROR(IF(INDEX('Exclusion Vectors'!$D:$D,MATCH('Table 2 Data'!$E52,'Exclusion Vectors'!$B:$B,0))=0,"",INDEX('Data Pull'!$A:$BC,MATCH('Table 2 Data'!$E52,'Data Pull'!$C:$C,0),MATCH('Table 2 Data'!AJ$4,'Data Pull'!$4:$4,0))),"")</f>
        <v/>
      </c>
      <c r="AK52" t="str">
        <f>IFERROR(IF(INDEX('Exclusion Vectors'!$D:$D,MATCH('Table 2 Data'!$E52,'Exclusion Vectors'!$B:$B,0))=0,"",INDEX('Data Pull'!$A:$BC,MATCH('Table 2 Data'!$E52,'Data Pull'!$C:$C,0),MATCH('Table 2 Data'!AK$4,'Data Pull'!$4:$4,0))),"")</f>
        <v/>
      </c>
      <c r="AL52" t="str">
        <f>IFERROR(IF(INDEX('Exclusion Vectors'!$D:$D,MATCH('Table 2 Data'!$E52,'Exclusion Vectors'!$B:$B,0))=0,"",INDEX('Data Pull'!$A:$BC,MATCH('Table 2 Data'!$E52,'Data Pull'!$C:$C,0),MATCH('Table 2 Data'!AL$4,'Data Pull'!$4:$4,0))),"")</f>
        <v/>
      </c>
      <c r="AM52" t="str">
        <f>IFERROR(IF(INDEX('Exclusion Vectors'!$D:$D,MATCH('Table 2 Data'!$E52,'Exclusion Vectors'!$B:$B,0))=0,"",INDEX('Data Pull'!$A:$BC,MATCH('Table 2 Data'!$E52,'Data Pull'!$C:$C,0),MATCH('Table 2 Data'!AM$4,'Data Pull'!$4:$4,0))),"")</f>
        <v/>
      </c>
      <c r="AN52" t="str">
        <f>IFERROR(IF(INDEX('Exclusion Vectors'!$D:$D,MATCH('Table 2 Data'!$E52,'Exclusion Vectors'!$B:$B,0))=0,"",INDEX('Data Pull'!$A:$BC,MATCH('Table 2 Data'!$E52,'Data Pull'!$C:$C,0),MATCH('Table 2 Data'!AN$4,'Data Pull'!$4:$4,0))),"")</f>
        <v/>
      </c>
      <c r="AO52" t="str">
        <f>IFERROR(IF(INDEX('Exclusion Vectors'!$D:$D,MATCH('Table 2 Data'!$E52,'Exclusion Vectors'!$B:$B,0))=0,"",INDEX('Data Pull'!$A:$BC,MATCH('Table 2 Data'!$E52,'Data Pull'!$C:$C,0),MATCH('Table 2 Data'!AO$4,'Data Pull'!$4:$4,0))),"")</f>
        <v/>
      </c>
      <c r="AP52" t="str">
        <f>IFERROR(IF(INDEX('Exclusion Vectors'!$D:$D,MATCH('Table 2 Data'!$E52,'Exclusion Vectors'!$B:$B,0))=0,"",INDEX('Data Pull'!$A:$BC,MATCH('Table 2 Data'!$E52,'Data Pull'!$C:$C,0),MATCH('Table 2 Data'!AP$4,'Data Pull'!$4:$4,0))),"")</f>
        <v/>
      </c>
      <c r="AQ52" t="str">
        <f>IFERROR(IF(INDEX('Exclusion Vectors'!$D:$D,MATCH('Table 2 Data'!$E52,'Exclusion Vectors'!$B:$B,0))=0,"",INDEX('Data Pull'!$A:$BC,MATCH('Table 2 Data'!$E52,'Data Pull'!$C:$C,0),MATCH('Table 2 Data'!AQ$4,'Data Pull'!$4:$4,0))),"")</f>
        <v/>
      </c>
      <c r="AR52" t="str">
        <f>IFERROR(IF(INDEX('Exclusion Vectors'!$D:$D,MATCH('Table 2 Data'!$E52,'Exclusion Vectors'!$B:$B,0))=0,"",INDEX('Data Pull'!$A:$BC,MATCH('Table 2 Data'!$E52,'Data Pull'!$C:$C,0),MATCH('Table 2 Data'!AR$4,'Data Pull'!$4:$4,0))),"")</f>
        <v/>
      </c>
      <c r="AS52" t="str">
        <f>IFERROR(IF(INDEX('Exclusion Vectors'!$D:$D,MATCH('Table 2 Data'!$E52,'Exclusion Vectors'!$B:$B,0))=0,"",INDEX('Data Pull'!$A:$BC,MATCH('Table 2 Data'!$E52,'Data Pull'!$C:$C,0),MATCH('Table 2 Data'!AS$4,'Data Pull'!$4:$4,0))),"")</f>
        <v/>
      </c>
      <c r="AT52" t="str">
        <f>IFERROR(IF(INDEX('Exclusion Vectors'!$D:$D,MATCH('Table 2 Data'!$E52,'Exclusion Vectors'!$B:$B,0))=0,"",INDEX('Data Pull'!$A:$BC,MATCH('Table 2 Data'!$E52,'Data Pull'!$C:$C,0),MATCH('Table 2 Data'!AT$4,'Data Pull'!$4:$4,0))),"")</f>
        <v/>
      </c>
      <c r="AU52" t="str">
        <f>IFERROR(IF(INDEX('Exclusion Vectors'!$D:$D,MATCH('Table 2 Data'!$E52,'Exclusion Vectors'!$B:$B,0))=0,"",INDEX('Data Pull'!$A:$BE,MATCH('Table 2 Data'!$E52,'Data Pull'!$C:$C,0),MATCH('Table 2 Data'!AU$4,'Data Pull'!$4:$4,0))),"")</f>
        <v/>
      </c>
      <c r="AV52" t="str">
        <f>IFERROR(IF(INDEX('Exclusion Vectors'!$D:$D,MATCH('Table 2 Data'!$E52,'Exclusion Vectors'!$B:$B,0))=0,"",INDEX('Data Pull'!$A:$BE,MATCH('Table 2 Data'!$E52,'Data Pull'!$C:$C,0),MATCH('Table 2 Data'!AV$4,'Data Pull'!$4:$4,0))),"")</f>
        <v/>
      </c>
    </row>
    <row r="53" spans="1:48" x14ac:dyDescent="0.3">
      <c r="A53" s="161"/>
      <c r="B53" s="59" t="s">
        <v>141</v>
      </c>
      <c r="C53" s="86">
        <v>75</v>
      </c>
      <c r="D53" s="86"/>
      <c r="E53" s="34">
        <f t="shared" si="1"/>
        <v>43877</v>
      </c>
      <c r="F53" t="str">
        <f>IFERROR(IF(INDEX('Exclusion Vectors'!$D:$D,MATCH('Table 2 Data'!$E53,'Exclusion Vectors'!$B:$B,0))=0,"",INDEX('Data Pull'!$A:$BC,MATCH('Table 2 Data'!$E53,'Data Pull'!$C:$C,0),MATCH('Table 2 Data'!F$4,'Data Pull'!$4:$4,0))),"")</f>
        <v/>
      </c>
      <c r="G53" t="str">
        <f>IFERROR(IF(INDEX('Exclusion Vectors'!$D:$D,MATCH('Table 2 Data'!$E53,'Exclusion Vectors'!$B:$B,0))=0,"",INDEX('Data Pull'!$A:$BC,MATCH('Table 2 Data'!$E53,'Data Pull'!$C:$C,0),MATCH('Table 2 Data'!G$4,'Data Pull'!$4:$4,0))),"")</f>
        <v/>
      </c>
      <c r="H53" t="str">
        <f>IFERROR(IF(INDEX('Exclusion Vectors'!$D:$D,MATCH('Table 2 Data'!$E53,'Exclusion Vectors'!$B:$B,0))=0,"",INDEX('Data Pull'!$A:$BC,MATCH('Table 2 Data'!$E53,'Data Pull'!$C:$C,0),MATCH('Table 2 Data'!H$4,'Data Pull'!$4:$4,0))),"")</f>
        <v/>
      </c>
      <c r="I53" t="str">
        <f>IFERROR(IF(INDEX('Exclusion Vectors'!$D:$D,MATCH('Table 2 Data'!$E53,'Exclusion Vectors'!$B:$B,0))=0,"",INDEX('Data Pull'!$A:$BC,MATCH('Table 2 Data'!$E53,'Data Pull'!$C:$C,0),MATCH('Table 2 Data'!I$4,'Data Pull'!$4:$4,0))),"")</f>
        <v/>
      </c>
      <c r="J53" t="str">
        <f>IFERROR(IF(INDEX('Exclusion Vectors'!$D:$D,MATCH('Table 2 Data'!$E53,'Exclusion Vectors'!$B:$B,0))=0,"",INDEX('Data Pull'!$A:$BC,MATCH('Table 2 Data'!$E53,'Data Pull'!$C:$C,0),MATCH('Table 2 Data'!J$4,'Data Pull'!$4:$4,0))),"")</f>
        <v/>
      </c>
      <c r="K53" t="str">
        <f>IFERROR(IF(INDEX('Exclusion Vectors'!$D:$D,MATCH('Table 2 Data'!$E53,'Exclusion Vectors'!$B:$B,0))=0,"",INDEX('Data Pull'!$A:$BC,MATCH('Table 2 Data'!$E53,'Data Pull'!$C:$C,0),MATCH('Table 2 Data'!K$4,'Data Pull'!$4:$4,0))),"")</f>
        <v/>
      </c>
      <c r="L53" t="str">
        <f>IFERROR(IF(INDEX('Exclusion Vectors'!$D:$D,MATCH('Table 2 Data'!$E53,'Exclusion Vectors'!$B:$B,0))=0,"",INDEX('Data Pull'!$A:$BC,MATCH('Table 2 Data'!$E53,'Data Pull'!$C:$C,0),MATCH('Table 2 Data'!L$4,'Data Pull'!$4:$4,0))),"")</f>
        <v/>
      </c>
      <c r="M53" t="str">
        <f>IFERROR(IF(INDEX('Exclusion Vectors'!$D:$D,MATCH('Table 2 Data'!$E53,'Exclusion Vectors'!$B:$B,0))=0,"",INDEX('Data Pull'!$A:$BC,MATCH('Table 2 Data'!$E53,'Data Pull'!$C:$C,0),MATCH('Table 2 Data'!M$4,'Data Pull'!$4:$4,0))),"")</f>
        <v/>
      </c>
      <c r="N53" t="str">
        <f>IFERROR(IF(INDEX('Exclusion Vectors'!$D:$D,MATCH('Table 2 Data'!$E53,'Exclusion Vectors'!$B:$B,0))=0,"",INDEX('Data Pull'!$A:$BC,MATCH('Table 2 Data'!$E53,'Data Pull'!$C:$C,0),MATCH('Table 2 Data'!N$4,'Data Pull'!$4:$4,0))),"")</f>
        <v/>
      </c>
      <c r="O53" t="str">
        <f>IFERROR(IF(INDEX('Exclusion Vectors'!$D:$D,MATCH('Table 2 Data'!$E53,'Exclusion Vectors'!$B:$B,0))=0,"",INDEX('Data Pull'!$A:$BC,MATCH('Table 2 Data'!$E53,'Data Pull'!$C:$C,0),MATCH('Table 2 Data'!O$4,'Data Pull'!$4:$4,0))),"")</f>
        <v/>
      </c>
      <c r="P53" t="str">
        <f>IFERROR(IF(INDEX('Exclusion Vectors'!$D:$D,MATCH('Table 2 Data'!$E53,'Exclusion Vectors'!$B:$B,0))=0,"",INDEX('Data Pull'!$A:$BC,MATCH('Table 2 Data'!$E53,'Data Pull'!$C:$C,0),MATCH('Table 2 Data'!P$4,'Data Pull'!$4:$4,0))),"")</f>
        <v/>
      </c>
      <c r="Q53" t="str">
        <f>IFERROR(IF(INDEX('Exclusion Vectors'!$D:$D,MATCH('Table 2 Data'!$E53,'Exclusion Vectors'!$B:$B,0))=0,"",INDEX('Data Pull'!$A:$BC,MATCH('Table 2 Data'!$E53,'Data Pull'!$C:$C,0),MATCH('Table 2 Data'!Q$4,'Data Pull'!$4:$4,0))),"")</f>
        <v/>
      </c>
      <c r="R53" t="str">
        <f>IFERROR(IF(INDEX('Exclusion Vectors'!$D:$D,MATCH('Table 2 Data'!$E53,'Exclusion Vectors'!$B:$B,0))=0,"",INDEX('Data Pull'!$A:$BC,MATCH('Table 2 Data'!$E53,'Data Pull'!$C:$C,0),MATCH('Table 2 Data'!R$4,'Data Pull'!$4:$4,0))),"")</f>
        <v/>
      </c>
      <c r="S53" t="str">
        <f>IFERROR(IF(INDEX('Exclusion Vectors'!$D:$D,MATCH('Table 2 Data'!$E53,'Exclusion Vectors'!$B:$B,0))=0,"",INDEX('Data Pull'!$A:$BC,MATCH('Table 2 Data'!$E53,'Data Pull'!$C:$C,0),MATCH('Table 2 Data'!S$4,'Data Pull'!$4:$4,0))),"")</f>
        <v/>
      </c>
      <c r="T53" t="str">
        <f>IFERROR(IF(INDEX('Exclusion Vectors'!$D:$D,MATCH('Table 2 Data'!$E53,'Exclusion Vectors'!$B:$B,0))=0,"",INDEX('Data Pull'!$A:$BC,MATCH('Table 2 Data'!$E53,'Data Pull'!$C:$C,0),MATCH('Table 2 Data'!T$4,'Data Pull'!$4:$4,0))),"")</f>
        <v/>
      </c>
      <c r="U53" t="str">
        <f>IFERROR(IF(INDEX('Exclusion Vectors'!$D:$D,MATCH('Table 2 Data'!$E53,'Exclusion Vectors'!$B:$B,0))=0,"",INDEX('Data Pull'!$A:$BC,MATCH('Table 2 Data'!$E53,'Data Pull'!$C:$C,0),MATCH('Table 2 Data'!U$4,'Data Pull'!$4:$4,0))),"")</f>
        <v/>
      </c>
      <c r="V53" t="str">
        <f>IFERROR(IF(INDEX('Exclusion Vectors'!$D:$D,MATCH('Table 2 Data'!$E53,'Exclusion Vectors'!$B:$B,0))=0,"",INDEX('Data Pull'!$A:$BC,MATCH('Table 2 Data'!$E53,'Data Pull'!$C:$C,0),MATCH('Table 2 Data'!V$4,'Data Pull'!$4:$4,0))),"")</f>
        <v/>
      </c>
      <c r="W53" t="str">
        <f>IFERROR(IF(INDEX('Exclusion Vectors'!$D:$D,MATCH('Table 2 Data'!$E53,'Exclusion Vectors'!$B:$B,0))=0,"",INDEX('Data Pull'!$A:$BC,MATCH('Table 2 Data'!$E53,'Data Pull'!$C:$C,0),MATCH('Table 2 Data'!W$4,'Data Pull'!$4:$4,0))),"")</f>
        <v/>
      </c>
      <c r="X53" t="str">
        <f>IFERROR(IF(INDEX('Exclusion Vectors'!$D:$D,MATCH('Table 2 Data'!$E53,'Exclusion Vectors'!$B:$B,0))=0,"",INDEX('Data Pull'!$A:$BC,MATCH('Table 2 Data'!$E53,'Data Pull'!$C:$C,0),MATCH('Table 2 Data'!X$4,'Data Pull'!$4:$4,0))),"")</f>
        <v/>
      </c>
      <c r="Y53" t="str">
        <f>IFERROR(IF(INDEX('Exclusion Vectors'!$D:$D,MATCH('Table 2 Data'!$E53,'Exclusion Vectors'!$B:$B,0))=0,"",INDEX('Data Pull'!$A:$BC,MATCH('Table 2 Data'!$E53,'Data Pull'!$C:$C,0),MATCH('Table 2 Data'!Y$4,'Data Pull'!$4:$4,0))),"")</f>
        <v/>
      </c>
      <c r="Z53" t="str">
        <f>IFERROR(IF(INDEX('Exclusion Vectors'!$D:$D,MATCH('Table 2 Data'!$E53,'Exclusion Vectors'!$B:$B,0))=0,"",INDEX('Data Pull'!$A:$BC,MATCH('Table 2 Data'!$E53,'Data Pull'!$C:$C,0),MATCH('Table 2 Data'!Z$4,'Data Pull'!$4:$4,0))),"")</f>
        <v/>
      </c>
      <c r="AA53" t="str">
        <f>IFERROR(IF(INDEX('Exclusion Vectors'!$D:$D,MATCH('Table 2 Data'!$E53,'Exclusion Vectors'!$B:$B,0))=0,"",INDEX('Data Pull'!$A:$BC,MATCH('Table 2 Data'!$E53,'Data Pull'!$C:$C,0),MATCH('Table 2 Data'!AA$4,'Data Pull'!$4:$4,0))),"")</f>
        <v/>
      </c>
      <c r="AB53" t="str">
        <f>IFERROR(IF(INDEX('Exclusion Vectors'!$D:$D,MATCH('Table 2 Data'!$E53,'Exclusion Vectors'!$B:$B,0))=0,"",INDEX('Data Pull'!$A:$BC,MATCH('Table 2 Data'!$E53,'Data Pull'!$C:$C,0),MATCH('Table 2 Data'!AB$4,'Data Pull'!$4:$4,0))),"")</f>
        <v/>
      </c>
      <c r="AC53" t="str">
        <f>IFERROR(IF(INDEX('Exclusion Vectors'!$D:$D,MATCH('Table 2 Data'!$E53,'Exclusion Vectors'!$B:$B,0))=0,"",INDEX('Data Pull'!$A:$BC,MATCH('Table 2 Data'!$E53,'Data Pull'!$C:$C,0),MATCH('Table 2 Data'!AC$4,'Data Pull'!$4:$4,0))),"")</f>
        <v/>
      </c>
      <c r="AD53" t="str">
        <f>IFERROR(IF(INDEX('Exclusion Vectors'!$D:$D,MATCH('Table 2 Data'!$E53,'Exclusion Vectors'!$B:$B,0))=0,"",INDEX('Data Pull'!$A:$BC,MATCH('Table 2 Data'!$E53,'Data Pull'!$C:$C,0),MATCH('Table 2 Data'!AD$4,'Data Pull'!$4:$4,0))),"")</f>
        <v/>
      </c>
      <c r="AE53" t="str">
        <f>IFERROR(IF(INDEX('Exclusion Vectors'!$D:$D,MATCH('Table 2 Data'!$E53,'Exclusion Vectors'!$B:$B,0))=0,"",INDEX('Data Pull'!$A:$BC,MATCH('Table 2 Data'!$E53,'Data Pull'!$C:$C,0),MATCH('Table 2 Data'!AE$4,'Data Pull'!$4:$4,0))),"")</f>
        <v/>
      </c>
      <c r="AF53" t="str">
        <f>IFERROR(IF(INDEX('Exclusion Vectors'!$D:$D,MATCH('Table 2 Data'!$E53,'Exclusion Vectors'!$B:$B,0))=0,"",INDEX('Data Pull'!$A:$BC,MATCH('Table 2 Data'!$E53,'Data Pull'!$C:$C,0),MATCH('Table 2 Data'!AF$4,'Data Pull'!$4:$4,0))),"")</f>
        <v/>
      </c>
      <c r="AG53" t="str">
        <f>IFERROR(IF(INDEX('Exclusion Vectors'!$D:$D,MATCH('Table 2 Data'!$E53,'Exclusion Vectors'!$B:$B,0))=0,"",INDEX('Data Pull'!$A:$BC,MATCH('Table 2 Data'!$E53,'Data Pull'!$C:$C,0),MATCH('Table 2 Data'!AG$4,'Data Pull'!$4:$4,0))),"")</f>
        <v/>
      </c>
      <c r="AH53" t="str">
        <f>IFERROR(IF(INDEX('Exclusion Vectors'!$D:$D,MATCH('Table 2 Data'!$E53,'Exclusion Vectors'!$B:$B,0))=0,"",INDEX('Data Pull'!$A:$BC,MATCH('Table 2 Data'!$E53,'Data Pull'!$C:$C,0),MATCH('Table 2 Data'!AH$4,'Data Pull'!$4:$4,0))),"")</f>
        <v/>
      </c>
      <c r="AI53" t="str">
        <f>IFERROR(IF(INDEX('Exclusion Vectors'!$D:$D,MATCH('Table 2 Data'!$E53,'Exclusion Vectors'!$B:$B,0))=0,"",INDEX('Data Pull'!$A:$BC,MATCH('Table 2 Data'!$E53,'Data Pull'!$C:$C,0),MATCH('Table 2 Data'!AI$4,'Data Pull'!$4:$4,0))),"")</f>
        <v/>
      </c>
      <c r="AJ53" t="str">
        <f>IFERROR(IF(INDEX('Exclusion Vectors'!$D:$D,MATCH('Table 2 Data'!$E53,'Exclusion Vectors'!$B:$B,0))=0,"",INDEX('Data Pull'!$A:$BC,MATCH('Table 2 Data'!$E53,'Data Pull'!$C:$C,0),MATCH('Table 2 Data'!AJ$4,'Data Pull'!$4:$4,0))),"")</f>
        <v/>
      </c>
      <c r="AK53" t="str">
        <f>IFERROR(IF(INDEX('Exclusion Vectors'!$D:$D,MATCH('Table 2 Data'!$E53,'Exclusion Vectors'!$B:$B,0))=0,"",INDEX('Data Pull'!$A:$BC,MATCH('Table 2 Data'!$E53,'Data Pull'!$C:$C,0),MATCH('Table 2 Data'!AK$4,'Data Pull'!$4:$4,0))),"")</f>
        <v/>
      </c>
      <c r="AL53" t="str">
        <f>IFERROR(IF(INDEX('Exclusion Vectors'!$D:$D,MATCH('Table 2 Data'!$E53,'Exclusion Vectors'!$B:$B,0))=0,"",INDEX('Data Pull'!$A:$BC,MATCH('Table 2 Data'!$E53,'Data Pull'!$C:$C,0),MATCH('Table 2 Data'!AL$4,'Data Pull'!$4:$4,0))),"")</f>
        <v/>
      </c>
      <c r="AM53" t="str">
        <f>IFERROR(IF(INDEX('Exclusion Vectors'!$D:$D,MATCH('Table 2 Data'!$E53,'Exclusion Vectors'!$B:$B,0))=0,"",INDEX('Data Pull'!$A:$BC,MATCH('Table 2 Data'!$E53,'Data Pull'!$C:$C,0),MATCH('Table 2 Data'!AM$4,'Data Pull'!$4:$4,0))),"")</f>
        <v/>
      </c>
      <c r="AN53" t="str">
        <f>IFERROR(IF(INDEX('Exclusion Vectors'!$D:$D,MATCH('Table 2 Data'!$E53,'Exclusion Vectors'!$B:$B,0))=0,"",INDEX('Data Pull'!$A:$BC,MATCH('Table 2 Data'!$E53,'Data Pull'!$C:$C,0),MATCH('Table 2 Data'!AN$4,'Data Pull'!$4:$4,0))),"")</f>
        <v/>
      </c>
      <c r="AO53" t="str">
        <f>IFERROR(IF(INDEX('Exclusion Vectors'!$D:$D,MATCH('Table 2 Data'!$E53,'Exclusion Vectors'!$B:$B,0))=0,"",INDEX('Data Pull'!$A:$BC,MATCH('Table 2 Data'!$E53,'Data Pull'!$C:$C,0),MATCH('Table 2 Data'!AO$4,'Data Pull'!$4:$4,0))),"")</f>
        <v/>
      </c>
      <c r="AP53" t="str">
        <f>IFERROR(IF(INDEX('Exclusion Vectors'!$D:$D,MATCH('Table 2 Data'!$E53,'Exclusion Vectors'!$B:$B,0))=0,"",INDEX('Data Pull'!$A:$BC,MATCH('Table 2 Data'!$E53,'Data Pull'!$C:$C,0),MATCH('Table 2 Data'!AP$4,'Data Pull'!$4:$4,0))),"")</f>
        <v/>
      </c>
      <c r="AQ53" t="str">
        <f>IFERROR(IF(INDEX('Exclusion Vectors'!$D:$D,MATCH('Table 2 Data'!$E53,'Exclusion Vectors'!$B:$B,0))=0,"",INDEX('Data Pull'!$A:$BC,MATCH('Table 2 Data'!$E53,'Data Pull'!$C:$C,0),MATCH('Table 2 Data'!AQ$4,'Data Pull'!$4:$4,0))),"")</f>
        <v/>
      </c>
      <c r="AR53" t="str">
        <f>IFERROR(IF(INDEX('Exclusion Vectors'!$D:$D,MATCH('Table 2 Data'!$E53,'Exclusion Vectors'!$B:$B,0))=0,"",INDEX('Data Pull'!$A:$BC,MATCH('Table 2 Data'!$E53,'Data Pull'!$C:$C,0),MATCH('Table 2 Data'!AR$4,'Data Pull'!$4:$4,0))),"")</f>
        <v/>
      </c>
      <c r="AS53" t="str">
        <f>IFERROR(IF(INDEX('Exclusion Vectors'!$D:$D,MATCH('Table 2 Data'!$E53,'Exclusion Vectors'!$B:$B,0))=0,"",INDEX('Data Pull'!$A:$BC,MATCH('Table 2 Data'!$E53,'Data Pull'!$C:$C,0),MATCH('Table 2 Data'!AS$4,'Data Pull'!$4:$4,0))),"")</f>
        <v/>
      </c>
      <c r="AT53" t="str">
        <f>IFERROR(IF(INDEX('Exclusion Vectors'!$D:$D,MATCH('Table 2 Data'!$E53,'Exclusion Vectors'!$B:$B,0))=0,"",INDEX('Data Pull'!$A:$BC,MATCH('Table 2 Data'!$E53,'Data Pull'!$C:$C,0),MATCH('Table 2 Data'!AT$4,'Data Pull'!$4:$4,0))),"")</f>
        <v/>
      </c>
      <c r="AU53" t="str">
        <f>IFERROR(IF(INDEX('Exclusion Vectors'!$D:$D,MATCH('Table 2 Data'!$E53,'Exclusion Vectors'!$B:$B,0))=0,"",INDEX('Data Pull'!$A:$BE,MATCH('Table 2 Data'!$E53,'Data Pull'!$C:$C,0),MATCH('Table 2 Data'!AU$4,'Data Pull'!$4:$4,0))),"")</f>
        <v/>
      </c>
      <c r="AV53" t="str">
        <f>IFERROR(IF(INDEX('Exclusion Vectors'!$D:$D,MATCH('Table 2 Data'!$E53,'Exclusion Vectors'!$B:$B,0))=0,"",INDEX('Data Pull'!$A:$BE,MATCH('Table 2 Data'!$E53,'Data Pull'!$C:$C,0),MATCH('Table 2 Data'!AV$4,'Data Pull'!$4:$4,0))),"")</f>
        <v/>
      </c>
    </row>
    <row r="54" spans="1:48" x14ac:dyDescent="0.3">
      <c r="A54" s="161"/>
      <c r="B54" s="59" t="s">
        <v>142</v>
      </c>
      <c r="C54" s="86"/>
      <c r="D54" s="86"/>
      <c r="E54" s="34">
        <f t="shared" si="1"/>
        <v>43878</v>
      </c>
      <c r="F54" t="str">
        <f>IFERROR(IF(INDEX('Exclusion Vectors'!$D:$D,MATCH('Table 2 Data'!$E54,'Exclusion Vectors'!$B:$B,0))=0,"",INDEX('Data Pull'!$A:$BC,MATCH('Table 2 Data'!$E54,'Data Pull'!$C:$C,0),MATCH('Table 2 Data'!F$4,'Data Pull'!$4:$4,0))),"")</f>
        <v/>
      </c>
      <c r="G54" t="str">
        <f>IFERROR(IF(INDEX('Exclusion Vectors'!$D:$D,MATCH('Table 2 Data'!$E54,'Exclusion Vectors'!$B:$B,0))=0,"",INDEX('Data Pull'!$A:$BC,MATCH('Table 2 Data'!$E54,'Data Pull'!$C:$C,0),MATCH('Table 2 Data'!G$4,'Data Pull'!$4:$4,0))),"")</f>
        <v/>
      </c>
      <c r="H54" t="str">
        <f>IFERROR(IF(INDEX('Exclusion Vectors'!$D:$D,MATCH('Table 2 Data'!$E54,'Exclusion Vectors'!$B:$B,0))=0,"",INDEX('Data Pull'!$A:$BC,MATCH('Table 2 Data'!$E54,'Data Pull'!$C:$C,0),MATCH('Table 2 Data'!H$4,'Data Pull'!$4:$4,0))),"")</f>
        <v/>
      </c>
      <c r="I54" t="str">
        <f>IFERROR(IF(INDEX('Exclusion Vectors'!$D:$D,MATCH('Table 2 Data'!$E54,'Exclusion Vectors'!$B:$B,0))=0,"",INDEX('Data Pull'!$A:$BC,MATCH('Table 2 Data'!$E54,'Data Pull'!$C:$C,0),MATCH('Table 2 Data'!I$4,'Data Pull'!$4:$4,0))),"")</f>
        <v/>
      </c>
      <c r="J54" t="str">
        <f>IFERROR(IF(INDEX('Exclusion Vectors'!$D:$D,MATCH('Table 2 Data'!$E54,'Exclusion Vectors'!$B:$B,0))=0,"",INDEX('Data Pull'!$A:$BC,MATCH('Table 2 Data'!$E54,'Data Pull'!$C:$C,0),MATCH('Table 2 Data'!J$4,'Data Pull'!$4:$4,0))),"")</f>
        <v/>
      </c>
      <c r="K54" t="str">
        <f>IFERROR(IF(INDEX('Exclusion Vectors'!$D:$D,MATCH('Table 2 Data'!$E54,'Exclusion Vectors'!$B:$B,0))=0,"",INDEX('Data Pull'!$A:$BC,MATCH('Table 2 Data'!$E54,'Data Pull'!$C:$C,0),MATCH('Table 2 Data'!K$4,'Data Pull'!$4:$4,0))),"")</f>
        <v/>
      </c>
      <c r="L54" t="str">
        <f>IFERROR(IF(INDEX('Exclusion Vectors'!$D:$D,MATCH('Table 2 Data'!$E54,'Exclusion Vectors'!$B:$B,0))=0,"",INDEX('Data Pull'!$A:$BC,MATCH('Table 2 Data'!$E54,'Data Pull'!$C:$C,0),MATCH('Table 2 Data'!L$4,'Data Pull'!$4:$4,0))),"")</f>
        <v/>
      </c>
      <c r="M54" t="str">
        <f>IFERROR(IF(INDEX('Exclusion Vectors'!$D:$D,MATCH('Table 2 Data'!$E54,'Exclusion Vectors'!$B:$B,0))=0,"",INDEX('Data Pull'!$A:$BC,MATCH('Table 2 Data'!$E54,'Data Pull'!$C:$C,0),MATCH('Table 2 Data'!M$4,'Data Pull'!$4:$4,0))),"")</f>
        <v/>
      </c>
      <c r="N54" t="str">
        <f>IFERROR(IF(INDEX('Exclusion Vectors'!$D:$D,MATCH('Table 2 Data'!$E54,'Exclusion Vectors'!$B:$B,0))=0,"",INDEX('Data Pull'!$A:$BC,MATCH('Table 2 Data'!$E54,'Data Pull'!$C:$C,0),MATCH('Table 2 Data'!N$4,'Data Pull'!$4:$4,0))),"")</f>
        <v/>
      </c>
      <c r="O54" t="str">
        <f>IFERROR(IF(INDEX('Exclusion Vectors'!$D:$D,MATCH('Table 2 Data'!$E54,'Exclusion Vectors'!$B:$B,0))=0,"",INDEX('Data Pull'!$A:$BC,MATCH('Table 2 Data'!$E54,'Data Pull'!$C:$C,0),MATCH('Table 2 Data'!O$4,'Data Pull'!$4:$4,0))),"")</f>
        <v/>
      </c>
      <c r="P54" t="str">
        <f>IFERROR(IF(INDEX('Exclusion Vectors'!$D:$D,MATCH('Table 2 Data'!$E54,'Exclusion Vectors'!$B:$B,0))=0,"",INDEX('Data Pull'!$A:$BC,MATCH('Table 2 Data'!$E54,'Data Pull'!$C:$C,0),MATCH('Table 2 Data'!P$4,'Data Pull'!$4:$4,0))),"")</f>
        <v/>
      </c>
      <c r="Q54" t="str">
        <f>IFERROR(IF(INDEX('Exclusion Vectors'!$D:$D,MATCH('Table 2 Data'!$E54,'Exclusion Vectors'!$B:$B,0))=0,"",INDEX('Data Pull'!$A:$BC,MATCH('Table 2 Data'!$E54,'Data Pull'!$C:$C,0),MATCH('Table 2 Data'!Q$4,'Data Pull'!$4:$4,0))),"")</f>
        <v/>
      </c>
      <c r="R54" t="str">
        <f>IFERROR(IF(INDEX('Exclusion Vectors'!$D:$D,MATCH('Table 2 Data'!$E54,'Exclusion Vectors'!$B:$B,0))=0,"",INDEX('Data Pull'!$A:$BC,MATCH('Table 2 Data'!$E54,'Data Pull'!$C:$C,0),MATCH('Table 2 Data'!R$4,'Data Pull'!$4:$4,0))),"")</f>
        <v/>
      </c>
      <c r="S54" t="str">
        <f>IFERROR(IF(INDEX('Exclusion Vectors'!$D:$D,MATCH('Table 2 Data'!$E54,'Exclusion Vectors'!$B:$B,0))=0,"",INDEX('Data Pull'!$A:$BC,MATCH('Table 2 Data'!$E54,'Data Pull'!$C:$C,0),MATCH('Table 2 Data'!S$4,'Data Pull'!$4:$4,0))),"")</f>
        <v/>
      </c>
      <c r="T54" t="str">
        <f>IFERROR(IF(INDEX('Exclusion Vectors'!$D:$D,MATCH('Table 2 Data'!$E54,'Exclusion Vectors'!$B:$B,0))=0,"",INDEX('Data Pull'!$A:$BC,MATCH('Table 2 Data'!$E54,'Data Pull'!$C:$C,0),MATCH('Table 2 Data'!T$4,'Data Pull'!$4:$4,0))),"")</f>
        <v/>
      </c>
      <c r="U54" t="str">
        <f>IFERROR(IF(INDEX('Exclusion Vectors'!$D:$D,MATCH('Table 2 Data'!$E54,'Exclusion Vectors'!$B:$B,0))=0,"",INDEX('Data Pull'!$A:$BC,MATCH('Table 2 Data'!$E54,'Data Pull'!$C:$C,0),MATCH('Table 2 Data'!U$4,'Data Pull'!$4:$4,0))),"")</f>
        <v/>
      </c>
      <c r="V54" t="str">
        <f>IFERROR(IF(INDEX('Exclusion Vectors'!$D:$D,MATCH('Table 2 Data'!$E54,'Exclusion Vectors'!$B:$B,0))=0,"",INDEX('Data Pull'!$A:$BC,MATCH('Table 2 Data'!$E54,'Data Pull'!$C:$C,0),MATCH('Table 2 Data'!V$4,'Data Pull'!$4:$4,0))),"")</f>
        <v/>
      </c>
      <c r="W54" t="str">
        <f>IFERROR(IF(INDEX('Exclusion Vectors'!$D:$D,MATCH('Table 2 Data'!$E54,'Exclusion Vectors'!$B:$B,0))=0,"",INDEX('Data Pull'!$A:$BC,MATCH('Table 2 Data'!$E54,'Data Pull'!$C:$C,0),MATCH('Table 2 Data'!W$4,'Data Pull'!$4:$4,0))),"")</f>
        <v/>
      </c>
      <c r="X54" t="str">
        <f>IFERROR(IF(INDEX('Exclusion Vectors'!$D:$D,MATCH('Table 2 Data'!$E54,'Exclusion Vectors'!$B:$B,0))=0,"",INDEX('Data Pull'!$A:$BC,MATCH('Table 2 Data'!$E54,'Data Pull'!$C:$C,0),MATCH('Table 2 Data'!X$4,'Data Pull'!$4:$4,0))),"")</f>
        <v/>
      </c>
      <c r="Y54" t="str">
        <f>IFERROR(IF(INDEX('Exclusion Vectors'!$D:$D,MATCH('Table 2 Data'!$E54,'Exclusion Vectors'!$B:$B,0))=0,"",INDEX('Data Pull'!$A:$BC,MATCH('Table 2 Data'!$E54,'Data Pull'!$C:$C,0),MATCH('Table 2 Data'!Y$4,'Data Pull'!$4:$4,0))),"")</f>
        <v/>
      </c>
      <c r="Z54" t="str">
        <f>IFERROR(IF(INDEX('Exclusion Vectors'!$D:$D,MATCH('Table 2 Data'!$E54,'Exclusion Vectors'!$B:$B,0))=0,"",INDEX('Data Pull'!$A:$BC,MATCH('Table 2 Data'!$E54,'Data Pull'!$C:$C,0),MATCH('Table 2 Data'!Z$4,'Data Pull'!$4:$4,0))),"")</f>
        <v/>
      </c>
      <c r="AA54" t="str">
        <f>IFERROR(IF(INDEX('Exclusion Vectors'!$D:$D,MATCH('Table 2 Data'!$E54,'Exclusion Vectors'!$B:$B,0))=0,"",INDEX('Data Pull'!$A:$BC,MATCH('Table 2 Data'!$E54,'Data Pull'!$C:$C,0),MATCH('Table 2 Data'!AA$4,'Data Pull'!$4:$4,0))),"")</f>
        <v/>
      </c>
      <c r="AB54" t="str">
        <f>IFERROR(IF(INDEX('Exclusion Vectors'!$D:$D,MATCH('Table 2 Data'!$E54,'Exclusion Vectors'!$B:$B,0))=0,"",INDEX('Data Pull'!$A:$BC,MATCH('Table 2 Data'!$E54,'Data Pull'!$C:$C,0),MATCH('Table 2 Data'!AB$4,'Data Pull'!$4:$4,0))),"")</f>
        <v/>
      </c>
      <c r="AC54" t="str">
        <f>IFERROR(IF(INDEX('Exclusion Vectors'!$D:$D,MATCH('Table 2 Data'!$E54,'Exclusion Vectors'!$B:$B,0))=0,"",INDEX('Data Pull'!$A:$BC,MATCH('Table 2 Data'!$E54,'Data Pull'!$C:$C,0),MATCH('Table 2 Data'!AC$4,'Data Pull'!$4:$4,0))),"")</f>
        <v/>
      </c>
      <c r="AD54" t="str">
        <f>IFERROR(IF(INDEX('Exclusion Vectors'!$D:$D,MATCH('Table 2 Data'!$E54,'Exclusion Vectors'!$B:$B,0))=0,"",INDEX('Data Pull'!$A:$BC,MATCH('Table 2 Data'!$E54,'Data Pull'!$C:$C,0),MATCH('Table 2 Data'!AD$4,'Data Pull'!$4:$4,0))),"")</f>
        <v/>
      </c>
      <c r="AE54" t="str">
        <f>IFERROR(IF(INDEX('Exclusion Vectors'!$D:$D,MATCH('Table 2 Data'!$E54,'Exclusion Vectors'!$B:$B,0))=0,"",INDEX('Data Pull'!$A:$BC,MATCH('Table 2 Data'!$E54,'Data Pull'!$C:$C,0),MATCH('Table 2 Data'!AE$4,'Data Pull'!$4:$4,0))),"")</f>
        <v/>
      </c>
      <c r="AF54" t="str">
        <f>IFERROR(IF(INDEX('Exclusion Vectors'!$D:$D,MATCH('Table 2 Data'!$E54,'Exclusion Vectors'!$B:$B,0))=0,"",INDEX('Data Pull'!$A:$BC,MATCH('Table 2 Data'!$E54,'Data Pull'!$C:$C,0),MATCH('Table 2 Data'!AF$4,'Data Pull'!$4:$4,0))),"")</f>
        <v/>
      </c>
      <c r="AG54" t="str">
        <f>IFERROR(IF(INDEX('Exclusion Vectors'!$D:$D,MATCH('Table 2 Data'!$E54,'Exclusion Vectors'!$B:$B,0))=0,"",INDEX('Data Pull'!$A:$BC,MATCH('Table 2 Data'!$E54,'Data Pull'!$C:$C,0),MATCH('Table 2 Data'!AG$4,'Data Pull'!$4:$4,0))),"")</f>
        <v/>
      </c>
      <c r="AH54" t="str">
        <f>IFERROR(IF(INDEX('Exclusion Vectors'!$D:$D,MATCH('Table 2 Data'!$E54,'Exclusion Vectors'!$B:$B,0))=0,"",INDEX('Data Pull'!$A:$BC,MATCH('Table 2 Data'!$E54,'Data Pull'!$C:$C,0),MATCH('Table 2 Data'!AH$4,'Data Pull'!$4:$4,0))),"")</f>
        <v/>
      </c>
      <c r="AI54" t="str">
        <f>IFERROR(IF(INDEX('Exclusion Vectors'!$D:$D,MATCH('Table 2 Data'!$E54,'Exclusion Vectors'!$B:$B,0))=0,"",INDEX('Data Pull'!$A:$BC,MATCH('Table 2 Data'!$E54,'Data Pull'!$C:$C,0),MATCH('Table 2 Data'!AI$4,'Data Pull'!$4:$4,0))),"")</f>
        <v/>
      </c>
      <c r="AJ54" t="str">
        <f>IFERROR(IF(INDEX('Exclusion Vectors'!$D:$D,MATCH('Table 2 Data'!$E54,'Exclusion Vectors'!$B:$B,0))=0,"",INDEX('Data Pull'!$A:$BC,MATCH('Table 2 Data'!$E54,'Data Pull'!$C:$C,0),MATCH('Table 2 Data'!AJ$4,'Data Pull'!$4:$4,0))),"")</f>
        <v/>
      </c>
      <c r="AK54" t="str">
        <f>IFERROR(IF(INDEX('Exclusion Vectors'!$D:$D,MATCH('Table 2 Data'!$E54,'Exclusion Vectors'!$B:$B,0))=0,"",INDEX('Data Pull'!$A:$BC,MATCH('Table 2 Data'!$E54,'Data Pull'!$C:$C,0),MATCH('Table 2 Data'!AK$4,'Data Pull'!$4:$4,0))),"")</f>
        <v/>
      </c>
      <c r="AL54" t="str">
        <f>IFERROR(IF(INDEX('Exclusion Vectors'!$D:$D,MATCH('Table 2 Data'!$E54,'Exclusion Vectors'!$B:$B,0))=0,"",INDEX('Data Pull'!$A:$BC,MATCH('Table 2 Data'!$E54,'Data Pull'!$C:$C,0),MATCH('Table 2 Data'!AL$4,'Data Pull'!$4:$4,0))),"")</f>
        <v/>
      </c>
      <c r="AM54" t="str">
        <f>IFERROR(IF(INDEX('Exclusion Vectors'!$D:$D,MATCH('Table 2 Data'!$E54,'Exclusion Vectors'!$B:$B,0))=0,"",INDEX('Data Pull'!$A:$BC,MATCH('Table 2 Data'!$E54,'Data Pull'!$C:$C,0),MATCH('Table 2 Data'!AM$4,'Data Pull'!$4:$4,0))),"")</f>
        <v/>
      </c>
      <c r="AN54" t="str">
        <f>IFERROR(IF(INDEX('Exclusion Vectors'!$D:$D,MATCH('Table 2 Data'!$E54,'Exclusion Vectors'!$B:$B,0))=0,"",INDEX('Data Pull'!$A:$BC,MATCH('Table 2 Data'!$E54,'Data Pull'!$C:$C,0),MATCH('Table 2 Data'!AN$4,'Data Pull'!$4:$4,0))),"")</f>
        <v/>
      </c>
      <c r="AO54" t="str">
        <f>IFERROR(IF(INDEX('Exclusion Vectors'!$D:$D,MATCH('Table 2 Data'!$E54,'Exclusion Vectors'!$B:$B,0))=0,"",INDEX('Data Pull'!$A:$BC,MATCH('Table 2 Data'!$E54,'Data Pull'!$C:$C,0),MATCH('Table 2 Data'!AO$4,'Data Pull'!$4:$4,0))),"")</f>
        <v/>
      </c>
      <c r="AP54" t="str">
        <f>IFERROR(IF(INDEX('Exclusion Vectors'!$D:$D,MATCH('Table 2 Data'!$E54,'Exclusion Vectors'!$B:$B,0))=0,"",INDEX('Data Pull'!$A:$BC,MATCH('Table 2 Data'!$E54,'Data Pull'!$C:$C,0),MATCH('Table 2 Data'!AP$4,'Data Pull'!$4:$4,0))),"")</f>
        <v/>
      </c>
      <c r="AQ54" t="str">
        <f>IFERROR(IF(INDEX('Exclusion Vectors'!$D:$D,MATCH('Table 2 Data'!$E54,'Exclusion Vectors'!$B:$B,0))=0,"",INDEX('Data Pull'!$A:$BC,MATCH('Table 2 Data'!$E54,'Data Pull'!$C:$C,0),MATCH('Table 2 Data'!AQ$4,'Data Pull'!$4:$4,0))),"")</f>
        <v/>
      </c>
      <c r="AR54" t="str">
        <f>IFERROR(IF(INDEX('Exclusion Vectors'!$D:$D,MATCH('Table 2 Data'!$E54,'Exclusion Vectors'!$B:$B,0))=0,"",INDEX('Data Pull'!$A:$BC,MATCH('Table 2 Data'!$E54,'Data Pull'!$C:$C,0),MATCH('Table 2 Data'!AR$4,'Data Pull'!$4:$4,0))),"")</f>
        <v/>
      </c>
      <c r="AS54" t="str">
        <f>IFERROR(IF(INDEX('Exclusion Vectors'!$D:$D,MATCH('Table 2 Data'!$E54,'Exclusion Vectors'!$B:$B,0))=0,"",INDEX('Data Pull'!$A:$BC,MATCH('Table 2 Data'!$E54,'Data Pull'!$C:$C,0),MATCH('Table 2 Data'!AS$4,'Data Pull'!$4:$4,0))),"")</f>
        <v/>
      </c>
      <c r="AT54" t="str">
        <f>IFERROR(IF(INDEX('Exclusion Vectors'!$D:$D,MATCH('Table 2 Data'!$E54,'Exclusion Vectors'!$B:$B,0))=0,"",INDEX('Data Pull'!$A:$BC,MATCH('Table 2 Data'!$E54,'Data Pull'!$C:$C,0),MATCH('Table 2 Data'!AT$4,'Data Pull'!$4:$4,0))),"")</f>
        <v/>
      </c>
      <c r="AU54" t="str">
        <f>IFERROR(IF(INDEX('Exclusion Vectors'!$D:$D,MATCH('Table 2 Data'!$E54,'Exclusion Vectors'!$B:$B,0))=0,"",INDEX('Data Pull'!$A:$BE,MATCH('Table 2 Data'!$E54,'Data Pull'!$C:$C,0),MATCH('Table 2 Data'!AU$4,'Data Pull'!$4:$4,0))),"")</f>
        <v/>
      </c>
      <c r="AV54" t="str">
        <f>IFERROR(IF(INDEX('Exclusion Vectors'!$D:$D,MATCH('Table 2 Data'!$E54,'Exclusion Vectors'!$B:$B,0))=0,"",INDEX('Data Pull'!$A:$BE,MATCH('Table 2 Data'!$E54,'Data Pull'!$C:$C,0),MATCH('Table 2 Data'!AV$4,'Data Pull'!$4:$4,0))),"")</f>
        <v/>
      </c>
    </row>
    <row r="55" spans="1:48" x14ac:dyDescent="0.3">
      <c r="A55" s="161"/>
      <c r="B55" s="59" t="s">
        <v>143</v>
      </c>
      <c r="C55" s="86"/>
      <c r="D55" s="86"/>
      <c r="E55" s="34">
        <f t="shared" si="1"/>
        <v>43879</v>
      </c>
      <c r="F55" t="str">
        <f>IFERROR(IF(INDEX('Exclusion Vectors'!$D:$D,MATCH('Table 2 Data'!$E55,'Exclusion Vectors'!$B:$B,0))=0,"",INDEX('Data Pull'!$A:$BC,MATCH('Table 2 Data'!$E55,'Data Pull'!$C:$C,0),MATCH('Table 2 Data'!F$4,'Data Pull'!$4:$4,0))),"")</f>
        <v/>
      </c>
      <c r="G55" t="str">
        <f>IFERROR(IF(INDEX('Exclusion Vectors'!$D:$D,MATCH('Table 2 Data'!$E55,'Exclusion Vectors'!$B:$B,0))=0,"",INDEX('Data Pull'!$A:$BC,MATCH('Table 2 Data'!$E55,'Data Pull'!$C:$C,0),MATCH('Table 2 Data'!G$4,'Data Pull'!$4:$4,0))),"")</f>
        <v/>
      </c>
      <c r="H55" t="str">
        <f>IFERROR(IF(INDEX('Exclusion Vectors'!$D:$D,MATCH('Table 2 Data'!$E55,'Exclusion Vectors'!$B:$B,0))=0,"",INDEX('Data Pull'!$A:$BC,MATCH('Table 2 Data'!$E55,'Data Pull'!$C:$C,0),MATCH('Table 2 Data'!H$4,'Data Pull'!$4:$4,0))),"")</f>
        <v/>
      </c>
      <c r="I55" t="str">
        <f>IFERROR(IF(INDEX('Exclusion Vectors'!$D:$D,MATCH('Table 2 Data'!$E55,'Exclusion Vectors'!$B:$B,0))=0,"",INDEX('Data Pull'!$A:$BC,MATCH('Table 2 Data'!$E55,'Data Pull'!$C:$C,0),MATCH('Table 2 Data'!I$4,'Data Pull'!$4:$4,0))),"")</f>
        <v/>
      </c>
      <c r="J55" t="str">
        <f>IFERROR(IF(INDEX('Exclusion Vectors'!$D:$D,MATCH('Table 2 Data'!$E55,'Exclusion Vectors'!$B:$B,0))=0,"",INDEX('Data Pull'!$A:$BC,MATCH('Table 2 Data'!$E55,'Data Pull'!$C:$C,0),MATCH('Table 2 Data'!J$4,'Data Pull'!$4:$4,0))),"")</f>
        <v/>
      </c>
      <c r="K55" t="str">
        <f>IFERROR(IF(INDEX('Exclusion Vectors'!$D:$D,MATCH('Table 2 Data'!$E55,'Exclusion Vectors'!$B:$B,0))=0,"",INDEX('Data Pull'!$A:$BC,MATCH('Table 2 Data'!$E55,'Data Pull'!$C:$C,0),MATCH('Table 2 Data'!K$4,'Data Pull'!$4:$4,0))),"")</f>
        <v/>
      </c>
      <c r="L55" t="str">
        <f>IFERROR(IF(INDEX('Exclusion Vectors'!$D:$D,MATCH('Table 2 Data'!$E55,'Exclusion Vectors'!$B:$B,0))=0,"",INDEX('Data Pull'!$A:$BC,MATCH('Table 2 Data'!$E55,'Data Pull'!$C:$C,0),MATCH('Table 2 Data'!L$4,'Data Pull'!$4:$4,0))),"")</f>
        <v/>
      </c>
      <c r="M55" t="str">
        <f>IFERROR(IF(INDEX('Exclusion Vectors'!$D:$D,MATCH('Table 2 Data'!$E55,'Exclusion Vectors'!$B:$B,0))=0,"",INDEX('Data Pull'!$A:$BC,MATCH('Table 2 Data'!$E55,'Data Pull'!$C:$C,0),MATCH('Table 2 Data'!M$4,'Data Pull'!$4:$4,0))),"")</f>
        <v/>
      </c>
      <c r="N55" t="str">
        <f>IFERROR(IF(INDEX('Exclusion Vectors'!$D:$D,MATCH('Table 2 Data'!$E55,'Exclusion Vectors'!$B:$B,0))=0,"",INDEX('Data Pull'!$A:$BC,MATCH('Table 2 Data'!$E55,'Data Pull'!$C:$C,0),MATCH('Table 2 Data'!N$4,'Data Pull'!$4:$4,0))),"")</f>
        <v/>
      </c>
      <c r="O55" t="str">
        <f>IFERROR(IF(INDEX('Exclusion Vectors'!$D:$D,MATCH('Table 2 Data'!$E55,'Exclusion Vectors'!$B:$B,0))=0,"",INDEX('Data Pull'!$A:$BC,MATCH('Table 2 Data'!$E55,'Data Pull'!$C:$C,0),MATCH('Table 2 Data'!O$4,'Data Pull'!$4:$4,0))),"")</f>
        <v/>
      </c>
      <c r="P55" t="str">
        <f>IFERROR(IF(INDEX('Exclusion Vectors'!$D:$D,MATCH('Table 2 Data'!$E55,'Exclusion Vectors'!$B:$B,0))=0,"",INDEX('Data Pull'!$A:$BC,MATCH('Table 2 Data'!$E55,'Data Pull'!$C:$C,0),MATCH('Table 2 Data'!P$4,'Data Pull'!$4:$4,0))),"")</f>
        <v/>
      </c>
      <c r="Q55" t="str">
        <f>IFERROR(IF(INDEX('Exclusion Vectors'!$D:$D,MATCH('Table 2 Data'!$E55,'Exclusion Vectors'!$B:$B,0))=0,"",INDEX('Data Pull'!$A:$BC,MATCH('Table 2 Data'!$E55,'Data Pull'!$C:$C,0),MATCH('Table 2 Data'!Q$4,'Data Pull'!$4:$4,0))),"")</f>
        <v/>
      </c>
      <c r="R55" t="str">
        <f>IFERROR(IF(INDEX('Exclusion Vectors'!$D:$D,MATCH('Table 2 Data'!$E55,'Exclusion Vectors'!$B:$B,0))=0,"",INDEX('Data Pull'!$A:$BC,MATCH('Table 2 Data'!$E55,'Data Pull'!$C:$C,0),MATCH('Table 2 Data'!R$4,'Data Pull'!$4:$4,0))),"")</f>
        <v/>
      </c>
      <c r="S55" t="str">
        <f>IFERROR(IF(INDEX('Exclusion Vectors'!$D:$D,MATCH('Table 2 Data'!$E55,'Exclusion Vectors'!$B:$B,0))=0,"",INDEX('Data Pull'!$A:$BC,MATCH('Table 2 Data'!$E55,'Data Pull'!$C:$C,0),MATCH('Table 2 Data'!S$4,'Data Pull'!$4:$4,0))),"")</f>
        <v/>
      </c>
      <c r="T55" t="str">
        <f>IFERROR(IF(INDEX('Exclusion Vectors'!$D:$D,MATCH('Table 2 Data'!$E55,'Exclusion Vectors'!$B:$B,0))=0,"",INDEX('Data Pull'!$A:$BC,MATCH('Table 2 Data'!$E55,'Data Pull'!$C:$C,0),MATCH('Table 2 Data'!T$4,'Data Pull'!$4:$4,0))),"")</f>
        <v/>
      </c>
      <c r="U55" t="str">
        <f>IFERROR(IF(INDEX('Exclusion Vectors'!$D:$D,MATCH('Table 2 Data'!$E55,'Exclusion Vectors'!$B:$B,0))=0,"",INDEX('Data Pull'!$A:$BC,MATCH('Table 2 Data'!$E55,'Data Pull'!$C:$C,0),MATCH('Table 2 Data'!U$4,'Data Pull'!$4:$4,0))),"")</f>
        <v/>
      </c>
      <c r="V55" t="str">
        <f>IFERROR(IF(INDEX('Exclusion Vectors'!$D:$D,MATCH('Table 2 Data'!$E55,'Exclusion Vectors'!$B:$B,0))=0,"",INDEX('Data Pull'!$A:$BC,MATCH('Table 2 Data'!$E55,'Data Pull'!$C:$C,0),MATCH('Table 2 Data'!V$4,'Data Pull'!$4:$4,0))),"")</f>
        <v/>
      </c>
      <c r="W55" t="str">
        <f>IFERROR(IF(INDEX('Exclusion Vectors'!$D:$D,MATCH('Table 2 Data'!$E55,'Exclusion Vectors'!$B:$B,0))=0,"",INDEX('Data Pull'!$A:$BC,MATCH('Table 2 Data'!$E55,'Data Pull'!$C:$C,0),MATCH('Table 2 Data'!W$4,'Data Pull'!$4:$4,0))),"")</f>
        <v/>
      </c>
      <c r="X55" t="str">
        <f>IFERROR(IF(INDEX('Exclusion Vectors'!$D:$D,MATCH('Table 2 Data'!$E55,'Exclusion Vectors'!$B:$B,0))=0,"",INDEX('Data Pull'!$A:$BC,MATCH('Table 2 Data'!$E55,'Data Pull'!$C:$C,0),MATCH('Table 2 Data'!X$4,'Data Pull'!$4:$4,0))),"")</f>
        <v/>
      </c>
      <c r="Y55" t="str">
        <f>IFERROR(IF(INDEX('Exclusion Vectors'!$D:$D,MATCH('Table 2 Data'!$E55,'Exclusion Vectors'!$B:$B,0))=0,"",INDEX('Data Pull'!$A:$BC,MATCH('Table 2 Data'!$E55,'Data Pull'!$C:$C,0),MATCH('Table 2 Data'!Y$4,'Data Pull'!$4:$4,0))),"")</f>
        <v/>
      </c>
      <c r="Z55" t="str">
        <f>IFERROR(IF(INDEX('Exclusion Vectors'!$D:$D,MATCH('Table 2 Data'!$E55,'Exclusion Vectors'!$B:$B,0))=0,"",INDEX('Data Pull'!$A:$BC,MATCH('Table 2 Data'!$E55,'Data Pull'!$C:$C,0),MATCH('Table 2 Data'!Z$4,'Data Pull'!$4:$4,0))),"")</f>
        <v/>
      </c>
      <c r="AA55" t="str">
        <f>IFERROR(IF(INDEX('Exclusion Vectors'!$D:$D,MATCH('Table 2 Data'!$E55,'Exclusion Vectors'!$B:$B,0))=0,"",INDEX('Data Pull'!$A:$BC,MATCH('Table 2 Data'!$E55,'Data Pull'!$C:$C,0),MATCH('Table 2 Data'!AA$4,'Data Pull'!$4:$4,0))),"")</f>
        <v/>
      </c>
      <c r="AB55" t="str">
        <f>IFERROR(IF(INDEX('Exclusion Vectors'!$D:$D,MATCH('Table 2 Data'!$E55,'Exclusion Vectors'!$B:$B,0))=0,"",INDEX('Data Pull'!$A:$BC,MATCH('Table 2 Data'!$E55,'Data Pull'!$C:$C,0),MATCH('Table 2 Data'!AB$4,'Data Pull'!$4:$4,0))),"")</f>
        <v/>
      </c>
      <c r="AC55" t="str">
        <f>IFERROR(IF(INDEX('Exclusion Vectors'!$D:$D,MATCH('Table 2 Data'!$E55,'Exclusion Vectors'!$B:$B,0))=0,"",INDEX('Data Pull'!$A:$BC,MATCH('Table 2 Data'!$E55,'Data Pull'!$C:$C,0),MATCH('Table 2 Data'!AC$4,'Data Pull'!$4:$4,0))),"")</f>
        <v/>
      </c>
      <c r="AD55" t="str">
        <f>IFERROR(IF(INDEX('Exclusion Vectors'!$D:$D,MATCH('Table 2 Data'!$E55,'Exclusion Vectors'!$B:$B,0))=0,"",INDEX('Data Pull'!$A:$BC,MATCH('Table 2 Data'!$E55,'Data Pull'!$C:$C,0),MATCH('Table 2 Data'!AD$4,'Data Pull'!$4:$4,0))),"")</f>
        <v/>
      </c>
      <c r="AE55" t="str">
        <f>IFERROR(IF(INDEX('Exclusion Vectors'!$D:$D,MATCH('Table 2 Data'!$E55,'Exclusion Vectors'!$B:$B,0))=0,"",INDEX('Data Pull'!$A:$BC,MATCH('Table 2 Data'!$E55,'Data Pull'!$C:$C,0),MATCH('Table 2 Data'!AE$4,'Data Pull'!$4:$4,0))),"")</f>
        <v/>
      </c>
      <c r="AF55" t="str">
        <f>IFERROR(IF(INDEX('Exclusion Vectors'!$D:$D,MATCH('Table 2 Data'!$E55,'Exclusion Vectors'!$B:$B,0))=0,"",INDEX('Data Pull'!$A:$BC,MATCH('Table 2 Data'!$E55,'Data Pull'!$C:$C,0),MATCH('Table 2 Data'!AF$4,'Data Pull'!$4:$4,0))),"")</f>
        <v/>
      </c>
      <c r="AG55" t="str">
        <f>IFERROR(IF(INDEX('Exclusion Vectors'!$D:$D,MATCH('Table 2 Data'!$E55,'Exclusion Vectors'!$B:$B,0))=0,"",INDEX('Data Pull'!$A:$BC,MATCH('Table 2 Data'!$E55,'Data Pull'!$C:$C,0),MATCH('Table 2 Data'!AG$4,'Data Pull'!$4:$4,0))),"")</f>
        <v/>
      </c>
      <c r="AH55" t="str">
        <f>IFERROR(IF(INDEX('Exclusion Vectors'!$D:$D,MATCH('Table 2 Data'!$E55,'Exclusion Vectors'!$B:$B,0))=0,"",INDEX('Data Pull'!$A:$BC,MATCH('Table 2 Data'!$E55,'Data Pull'!$C:$C,0),MATCH('Table 2 Data'!AH$4,'Data Pull'!$4:$4,0))),"")</f>
        <v/>
      </c>
      <c r="AI55" t="str">
        <f>IFERROR(IF(INDEX('Exclusion Vectors'!$D:$D,MATCH('Table 2 Data'!$E55,'Exclusion Vectors'!$B:$B,0))=0,"",INDEX('Data Pull'!$A:$BC,MATCH('Table 2 Data'!$E55,'Data Pull'!$C:$C,0),MATCH('Table 2 Data'!AI$4,'Data Pull'!$4:$4,0))),"")</f>
        <v/>
      </c>
      <c r="AJ55" t="str">
        <f>IFERROR(IF(INDEX('Exclusion Vectors'!$D:$D,MATCH('Table 2 Data'!$E55,'Exclusion Vectors'!$B:$B,0))=0,"",INDEX('Data Pull'!$A:$BC,MATCH('Table 2 Data'!$E55,'Data Pull'!$C:$C,0),MATCH('Table 2 Data'!AJ$4,'Data Pull'!$4:$4,0))),"")</f>
        <v/>
      </c>
      <c r="AK55" t="str">
        <f>IFERROR(IF(INDEX('Exclusion Vectors'!$D:$D,MATCH('Table 2 Data'!$E55,'Exclusion Vectors'!$B:$B,0))=0,"",INDEX('Data Pull'!$A:$BC,MATCH('Table 2 Data'!$E55,'Data Pull'!$C:$C,0),MATCH('Table 2 Data'!AK$4,'Data Pull'!$4:$4,0))),"")</f>
        <v/>
      </c>
      <c r="AL55" t="str">
        <f>IFERROR(IF(INDEX('Exclusion Vectors'!$D:$D,MATCH('Table 2 Data'!$E55,'Exclusion Vectors'!$B:$B,0))=0,"",INDEX('Data Pull'!$A:$BC,MATCH('Table 2 Data'!$E55,'Data Pull'!$C:$C,0),MATCH('Table 2 Data'!AL$4,'Data Pull'!$4:$4,0))),"")</f>
        <v/>
      </c>
      <c r="AM55" t="str">
        <f>IFERROR(IF(INDEX('Exclusion Vectors'!$D:$D,MATCH('Table 2 Data'!$E55,'Exclusion Vectors'!$B:$B,0))=0,"",INDEX('Data Pull'!$A:$BC,MATCH('Table 2 Data'!$E55,'Data Pull'!$C:$C,0),MATCH('Table 2 Data'!AM$4,'Data Pull'!$4:$4,0))),"")</f>
        <v/>
      </c>
      <c r="AN55" t="str">
        <f>IFERROR(IF(INDEX('Exclusion Vectors'!$D:$D,MATCH('Table 2 Data'!$E55,'Exclusion Vectors'!$B:$B,0))=0,"",INDEX('Data Pull'!$A:$BC,MATCH('Table 2 Data'!$E55,'Data Pull'!$C:$C,0),MATCH('Table 2 Data'!AN$4,'Data Pull'!$4:$4,0))),"")</f>
        <v/>
      </c>
      <c r="AO55" t="str">
        <f>IFERROR(IF(INDEX('Exclusion Vectors'!$D:$D,MATCH('Table 2 Data'!$E55,'Exclusion Vectors'!$B:$B,0))=0,"",INDEX('Data Pull'!$A:$BC,MATCH('Table 2 Data'!$E55,'Data Pull'!$C:$C,0),MATCH('Table 2 Data'!AO$4,'Data Pull'!$4:$4,0))),"")</f>
        <v/>
      </c>
      <c r="AP55" t="str">
        <f>IFERROR(IF(INDEX('Exclusion Vectors'!$D:$D,MATCH('Table 2 Data'!$E55,'Exclusion Vectors'!$B:$B,0))=0,"",INDEX('Data Pull'!$A:$BC,MATCH('Table 2 Data'!$E55,'Data Pull'!$C:$C,0),MATCH('Table 2 Data'!AP$4,'Data Pull'!$4:$4,0))),"")</f>
        <v/>
      </c>
      <c r="AQ55" t="str">
        <f>IFERROR(IF(INDEX('Exclusion Vectors'!$D:$D,MATCH('Table 2 Data'!$E55,'Exclusion Vectors'!$B:$B,0))=0,"",INDEX('Data Pull'!$A:$BC,MATCH('Table 2 Data'!$E55,'Data Pull'!$C:$C,0),MATCH('Table 2 Data'!AQ$4,'Data Pull'!$4:$4,0))),"")</f>
        <v/>
      </c>
      <c r="AR55" t="str">
        <f>IFERROR(IF(INDEX('Exclusion Vectors'!$D:$D,MATCH('Table 2 Data'!$E55,'Exclusion Vectors'!$B:$B,0))=0,"",INDEX('Data Pull'!$A:$BC,MATCH('Table 2 Data'!$E55,'Data Pull'!$C:$C,0),MATCH('Table 2 Data'!AR$4,'Data Pull'!$4:$4,0))),"")</f>
        <v/>
      </c>
      <c r="AS55" t="str">
        <f>IFERROR(IF(INDEX('Exclusion Vectors'!$D:$D,MATCH('Table 2 Data'!$E55,'Exclusion Vectors'!$B:$B,0))=0,"",INDEX('Data Pull'!$A:$BC,MATCH('Table 2 Data'!$E55,'Data Pull'!$C:$C,0),MATCH('Table 2 Data'!AS$4,'Data Pull'!$4:$4,0))),"")</f>
        <v/>
      </c>
      <c r="AT55" t="str">
        <f>IFERROR(IF(INDEX('Exclusion Vectors'!$D:$D,MATCH('Table 2 Data'!$E55,'Exclusion Vectors'!$B:$B,0))=0,"",INDEX('Data Pull'!$A:$BC,MATCH('Table 2 Data'!$E55,'Data Pull'!$C:$C,0),MATCH('Table 2 Data'!AT$4,'Data Pull'!$4:$4,0))),"")</f>
        <v/>
      </c>
      <c r="AU55" t="str">
        <f>IFERROR(IF(INDEX('Exclusion Vectors'!$D:$D,MATCH('Table 2 Data'!$E55,'Exclusion Vectors'!$B:$B,0))=0,"",INDEX('Data Pull'!$A:$BE,MATCH('Table 2 Data'!$E55,'Data Pull'!$C:$C,0),MATCH('Table 2 Data'!AU$4,'Data Pull'!$4:$4,0))),"")</f>
        <v/>
      </c>
      <c r="AV55" t="str">
        <f>IFERROR(IF(INDEX('Exclusion Vectors'!$D:$D,MATCH('Table 2 Data'!$E55,'Exclusion Vectors'!$B:$B,0))=0,"",INDEX('Data Pull'!$A:$BE,MATCH('Table 2 Data'!$E55,'Data Pull'!$C:$C,0),MATCH('Table 2 Data'!AV$4,'Data Pull'!$4:$4,0))),"")</f>
        <v/>
      </c>
    </row>
    <row r="56" spans="1:48" x14ac:dyDescent="0.3">
      <c r="A56" s="161"/>
      <c r="B56" s="59" t="s">
        <v>144</v>
      </c>
      <c r="C56" s="86"/>
      <c r="D56" s="86"/>
      <c r="E56" s="34">
        <f t="shared" si="1"/>
        <v>43880</v>
      </c>
      <c r="F56" t="str">
        <f>IFERROR(IF(INDEX('Exclusion Vectors'!$D:$D,MATCH('Table 2 Data'!$E56,'Exclusion Vectors'!$B:$B,0))=0,"",INDEX('Data Pull'!$A:$BC,MATCH('Table 2 Data'!$E56,'Data Pull'!$C:$C,0),MATCH('Table 2 Data'!F$4,'Data Pull'!$4:$4,0))),"")</f>
        <v/>
      </c>
      <c r="G56" t="str">
        <f>IFERROR(IF(INDEX('Exclusion Vectors'!$D:$D,MATCH('Table 2 Data'!$E56,'Exclusion Vectors'!$B:$B,0))=0,"",INDEX('Data Pull'!$A:$BC,MATCH('Table 2 Data'!$E56,'Data Pull'!$C:$C,0),MATCH('Table 2 Data'!G$4,'Data Pull'!$4:$4,0))),"")</f>
        <v/>
      </c>
      <c r="H56" t="str">
        <f>IFERROR(IF(INDEX('Exclusion Vectors'!$D:$D,MATCH('Table 2 Data'!$E56,'Exclusion Vectors'!$B:$B,0))=0,"",INDEX('Data Pull'!$A:$BC,MATCH('Table 2 Data'!$E56,'Data Pull'!$C:$C,0),MATCH('Table 2 Data'!H$4,'Data Pull'!$4:$4,0))),"")</f>
        <v/>
      </c>
      <c r="I56" t="str">
        <f>IFERROR(IF(INDEX('Exclusion Vectors'!$D:$D,MATCH('Table 2 Data'!$E56,'Exclusion Vectors'!$B:$B,0))=0,"",INDEX('Data Pull'!$A:$BC,MATCH('Table 2 Data'!$E56,'Data Pull'!$C:$C,0),MATCH('Table 2 Data'!I$4,'Data Pull'!$4:$4,0))),"")</f>
        <v/>
      </c>
      <c r="J56" t="str">
        <f>IFERROR(IF(INDEX('Exclusion Vectors'!$D:$D,MATCH('Table 2 Data'!$E56,'Exclusion Vectors'!$B:$B,0))=0,"",INDEX('Data Pull'!$A:$BC,MATCH('Table 2 Data'!$E56,'Data Pull'!$C:$C,0),MATCH('Table 2 Data'!J$4,'Data Pull'!$4:$4,0))),"")</f>
        <v/>
      </c>
      <c r="K56" t="str">
        <f>IFERROR(IF(INDEX('Exclusion Vectors'!$D:$D,MATCH('Table 2 Data'!$E56,'Exclusion Vectors'!$B:$B,0))=0,"",INDEX('Data Pull'!$A:$BC,MATCH('Table 2 Data'!$E56,'Data Pull'!$C:$C,0),MATCH('Table 2 Data'!K$4,'Data Pull'!$4:$4,0))),"")</f>
        <v/>
      </c>
      <c r="L56" t="str">
        <f>IFERROR(IF(INDEX('Exclusion Vectors'!$D:$D,MATCH('Table 2 Data'!$E56,'Exclusion Vectors'!$B:$B,0))=0,"",INDEX('Data Pull'!$A:$BC,MATCH('Table 2 Data'!$E56,'Data Pull'!$C:$C,0),MATCH('Table 2 Data'!L$4,'Data Pull'!$4:$4,0))),"")</f>
        <v/>
      </c>
      <c r="M56" t="str">
        <f>IFERROR(IF(INDEX('Exclusion Vectors'!$D:$D,MATCH('Table 2 Data'!$E56,'Exclusion Vectors'!$B:$B,0))=0,"",INDEX('Data Pull'!$A:$BC,MATCH('Table 2 Data'!$E56,'Data Pull'!$C:$C,0),MATCH('Table 2 Data'!M$4,'Data Pull'!$4:$4,0))),"")</f>
        <v/>
      </c>
      <c r="N56" t="str">
        <f>IFERROR(IF(INDEX('Exclusion Vectors'!$D:$D,MATCH('Table 2 Data'!$E56,'Exclusion Vectors'!$B:$B,0))=0,"",INDEX('Data Pull'!$A:$BC,MATCH('Table 2 Data'!$E56,'Data Pull'!$C:$C,0),MATCH('Table 2 Data'!N$4,'Data Pull'!$4:$4,0))),"")</f>
        <v/>
      </c>
      <c r="O56" t="str">
        <f>IFERROR(IF(INDEX('Exclusion Vectors'!$D:$D,MATCH('Table 2 Data'!$E56,'Exclusion Vectors'!$B:$B,0))=0,"",INDEX('Data Pull'!$A:$BC,MATCH('Table 2 Data'!$E56,'Data Pull'!$C:$C,0),MATCH('Table 2 Data'!O$4,'Data Pull'!$4:$4,0))),"")</f>
        <v/>
      </c>
      <c r="P56" t="str">
        <f>IFERROR(IF(INDEX('Exclusion Vectors'!$D:$D,MATCH('Table 2 Data'!$E56,'Exclusion Vectors'!$B:$B,0))=0,"",INDEX('Data Pull'!$A:$BC,MATCH('Table 2 Data'!$E56,'Data Pull'!$C:$C,0),MATCH('Table 2 Data'!P$4,'Data Pull'!$4:$4,0))),"")</f>
        <v/>
      </c>
      <c r="Q56" t="str">
        <f>IFERROR(IF(INDEX('Exclusion Vectors'!$D:$D,MATCH('Table 2 Data'!$E56,'Exclusion Vectors'!$B:$B,0))=0,"",INDEX('Data Pull'!$A:$BC,MATCH('Table 2 Data'!$E56,'Data Pull'!$C:$C,0),MATCH('Table 2 Data'!Q$4,'Data Pull'!$4:$4,0))),"")</f>
        <v/>
      </c>
      <c r="R56" t="str">
        <f>IFERROR(IF(INDEX('Exclusion Vectors'!$D:$D,MATCH('Table 2 Data'!$E56,'Exclusion Vectors'!$B:$B,0))=0,"",INDEX('Data Pull'!$A:$BC,MATCH('Table 2 Data'!$E56,'Data Pull'!$C:$C,0),MATCH('Table 2 Data'!R$4,'Data Pull'!$4:$4,0))),"")</f>
        <v/>
      </c>
      <c r="S56" t="str">
        <f>IFERROR(IF(INDEX('Exclusion Vectors'!$D:$D,MATCH('Table 2 Data'!$E56,'Exclusion Vectors'!$B:$B,0))=0,"",INDEX('Data Pull'!$A:$BC,MATCH('Table 2 Data'!$E56,'Data Pull'!$C:$C,0),MATCH('Table 2 Data'!S$4,'Data Pull'!$4:$4,0))),"")</f>
        <v/>
      </c>
      <c r="T56" t="str">
        <f>IFERROR(IF(INDEX('Exclusion Vectors'!$D:$D,MATCH('Table 2 Data'!$E56,'Exclusion Vectors'!$B:$B,0))=0,"",INDEX('Data Pull'!$A:$BC,MATCH('Table 2 Data'!$E56,'Data Pull'!$C:$C,0),MATCH('Table 2 Data'!T$4,'Data Pull'!$4:$4,0))),"")</f>
        <v/>
      </c>
      <c r="U56" t="str">
        <f>IFERROR(IF(INDEX('Exclusion Vectors'!$D:$D,MATCH('Table 2 Data'!$E56,'Exclusion Vectors'!$B:$B,0))=0,"",INDEX('Data Pull'!$A:$BC,MATCH('Table 2 Data'!$E56,'Data Pull'!$C:$C,0),MATCH('Table 2 Data'!U$4,'Data Pull'!$4:$4,0))),"")</f>
        <v/>
      </c>
      <c r="V56" t="str">
        <f>IFERROR(IF(INDEX('Exclusion Vectors'!$D:$D,MATCH('Table 2 Data'!$E56,'Exclusion Vectors'!$B:$B,0))=0,"",INDEX('Data Pull'!$A:$BC,MATCH('Table 2 Data'!$E56,'Data Pull'!$C:$C,0),MATCH('Table 2 Data'!V$4,'Data Pull'!$4:$4,0))),"")</f>
        <v/>
      </c>
      <c r="W56" t="str">
        <f>IFERROR(IF(INDEX('Exclusion Vectors'!$D:$D,MATCH('Table 2 Data'!$E56,'Exclusion Vectors'!$B:$B,0))=0,"",INDEX('Data Pull'!$A:$BC,MATCH('Table 2 Data'!$E56,'Data Pull'!$C:$C,0),MATCH('Table 2 Data'!W$4,'Data Pull'!$4:$4,0))),"")</f>
        <v/>
      </c>
      <c r="X56" t="str">
        <f>IFERROR(IF(INDEX('Exclusion Vectors'!$D:$D,MATCH('Table 2 Data'!$E56,'Exclusion Vectors'!$B:$B,0))=0,"",INDEX('Data Pull'!$A:$BC,MATCH('Table 2 Data'!$E56,'Data Pull'!$C:$C,0),MATCH('Table 2 Data'!X$4,'Data Pull'!$4:$4,0))),"")</f>
        <v/>
      </c>
      <c r="Y56" t="str">
        <f>IFERROR(IF(INDEX('Exclusion Vectors'!$D:$D,MATCH('Table 2 Data'!$E56,'Exclusion Vectors'!$B:$B,0))=0,"",INDEX('Data Pull'!$A:$BC,MATCH('Table 2 Data'!$E56,'Data Pull'!$C:$C,0),MATCH('Table 2 Data'!Y$4,'Data Pull'!$4:$4,0))),"")</f>
        <v/>
      </c>
      <c r="Z56" t="str">
        <f>IFERROR(IF(INDEX('Exclusion Vectors'!$D:$D,MATCH('Table 2 Data'!$E56,'Exclusion Vectors'!$B:$B,0))=0,"",INDEX('Data Pull'!$A:$BC,MATCH('Table 2 Data'!$E56,'Data Pull'!$C:$C,0),MATCH('Table 2 Data'!Z$4,'Data Pull'!$4:$4,0))),"")</f>
        <v/>
      </c>
      <c r="AA56" t="str">
        <f>IFERROR(IF(INDEX('Exclusion Vectors'!$D:$D,MATCH('Table 2 Data'!$E56,'Exclusion Vectors'!$B:$B,0))=0,"",INDEX('Data Pull'!$A:$BC,MATCH('Table 2 Data'!$E56,'Data Pull'!$C:$C,0),MATCH('Table 2 Data'!AA$4,'Data Pull'!$4:$4,0))),"")</f>
        <v/>
      </c>
      <c r="AB56" t="str">
        <f>IFERROR(IF(INDEX('Exclusion Vectors'!$D:$D,MATCH('Table 2 Data'!$E56,'Exclusion Vectors'!$B:$B,0))=0,"",INDEX('Data Pull'!$A:$BC,MATCH('Table 2 Data'!$E56,'Data Pull'!$C:$C,0),MATCH('Table 2 Data'!AB$4,'Data Pull'!$4:$4,0))),"")</f>
        <v/>
      </c>
      <c r="AC56" t="str">
        <f>IFERROR(IF(INDEX('Exclusion Vectors'!$D:$D,MATCH('Table 2 Data'!$E56,'Exclusion Vectors'!$B:$B,0))=0,"",INDEX('Data Pull'!$A:$BC,MATCH('Table 2 Data'!$E56,'Data Pull'!$C:$C,0),MATCH('Table 2 Data'!AC$4,'Data Pull'!$4:$4,0))),"")</f>
        <v/>
      </c>
      <c r="AD56" t="str">
        <f>IFERROR(IF(INDEX('Exclusion Vectors'!$D:$D,MATCH('Table 2 Data'!$E56,'Exclusion Vectors'!$B:$B,0))=0,"",INDEX('Data Pull'!$A:$BC,MATCH('Table 2 Data'!$E56,'Data Pull'!$C:$C,0),MATCH('Table 2 Data'!AD$4,'Data Pull'!$4:$4,0))),"")</f>
        <v/>
      </c>
      <c r="AE56" t="str">
        <f>IFERROR(IF(INDEX('Exclusion Vectors'!$D:$D,MATCH('Table 2 Data'!$E56,'Exclusion Vectors'!$B:$B,0))=0,"",INDEX('Data Pull'!$A:$BC,MATCH('Table 2 Data'!$E56,'Data Pull'!$C:$C,0),MATCH('Table 2 Data'!AE$4,'Data Pull'!$4:$4,0))),"")</f>
        <v/>
      </c>
      <c r="AF56" t="str">
        <f>IFERROR(IF(INDEX('Exclusion Vectors'!$D:$D,MATCH('Table 2 Data'!$E56,'Exclusion Vectors'!$B:$B,0))=0,"",INDEX('Data Pull'!$A:$BC,MATCH('Table 2 Data'!$E56,'Data Pull'!$C:$C,0),MATCH('Table 2 Data'!AF$4,'Data Pull'!$4:$4,0))),"")</f>
        <v/>
      </c>
      <c r="AG56" t="str">
        <f>IFERROR(IF(INDEX('Exclusion Vectors'!$D:$D,MATCH('Table 2 Data'!$E56,'Exclusion Vectors'!$B:$B,0))=0,"",INDEX('Data Pull'!$A:$BC,MATCH('Table 2 Data'!$E56,'Data Pull'!$C:$C,0),MATCH('Table 2 Data'!AG$4,'Data Pull'!$4:$4,0))),"")</f>
        <v/>
      </c>
      <c r="AH56" t="str">
        <f>IFERROR(IF(INDEX('Exclusion Vectors'!$D:$D,MATCH('Table 2 Data'!$E56,'Exclusion Vectors'!$B:$B,0))=0,"",INDEX('Data Pull'!$A:$BC,MATCH('Table 2 Data'!$E56,'Data Pull'!$C:$C,0),MATCH('Table 2 Data'!AH$4,'Data Pull'!$4:$4,0))),"")</f>
        <v/>
      </c>
      <c r="AI56" t="str">
        <f>IFERROR(IF(INDEX('Exclusion Vectors'!$D:$D,MATCH('Table 2 Data'!$E56,'Exclusion Vectors'!$B:$B,0))=0,"",INDEX('Data Pull'!$A:$BC,MATCH('Table 2 Data'!$E56,'Data Pull'!$C:$C,0),MATCH('Table 2 Data'!AI$4,'Data Pull'!$4:$4,0))),"")</f>
        <v/>
      </c>
      <c r="AJ56" t="str">
        <f>IFERROR(IF(INDEX('Exclusion Vectors'!$D:$D,MATCH('Table 2 Data'!$E56,'Exclusion Vectors'!$B:$B,0))=0,"",INDEX('Data Pull'!$A:$BC,MATCH('Table 2 Data'!$E56,'Data Pull'!$C:$C,0),MATCH('Table 2 Data'!AJ$4,'Data Pull'!$4:$4,0))),"")</f>
        <v/>
      </c>
      <c r="AK56" t="str">
        <f>IFERROR(IF(INDEX('Exclusion Vectors'!$D:$D,MATCH('Table 2 Data'!$E56,'Exclusion Vectors'!$B:$B,0))=0,"",INDEX('Data Pull'!$A:$BC,MATCH('Table 2 Data'!$E56,'Data Pull'!$C:$C,0),MATCH('Table 2 Data'!AK$4,'Data Pull'!$4:$4,0))),"")</f>
        <v/>
      </c>
      <c r="AL56" t="str">
        <f>IFERROR(IF(INDEX('Exclusion Vectors'!$D:$D,MATCH('Table 2 Data'!$E56,'Exclusion Vectors'!$B:$B,0))=0,"",INDEX('Data Pull'!$A:$BC,MATCH('Table 2 Data'!$E56,'Data Pull'!$C:$C,0),MATCH('Table 2 Data'!AL$4,'Data Pull'!$4:$4,0))),"")</f>
        <v/>
      </c>
      <c r="AM56" t="str">
        <f>IFERROR(IF(INDEX('Exclusion Vectors'!$D:$D,MATCH('Table 2 Data'!$E56,'Exclusion Vectors'!$B:$B,0))=0,"",INDEX('Data Pull'!$A:$BC,MATCH('Table 2 Data'!$E56,'Data Pull'!$C:$C,0),MATCH('Table 2 Data'!AM$4,'Data Pull'!$4:$4,0))),"")</f>
        <v/>
      </c>
      <c r="AN56" t="str">
        <f>IFERROR(IF(INDEX('Exclusion Vectors'!$D:$D,MATCH('Table 2 Data'!$E56,'Exclusion Vectors'!$B:$B,0))=0,"",INDEX('Data Pull'!$A:$BC,MATCH('Table 2 Data'!$E56,'Data Pull'!$C:$C,0),MATCH('Table 2 Data'!AN$4,'Data Pull'!$4:$4,0))),"")</f>
        <v/>
      </c>
      <c r="AO56" t="str">
        <f>IFERROR(IF(INDEX('Exclusion Vectors'!$D:$D,MATCH('Table 2 Data'!$E56,'Exclusion Vectors'!$B:$B,0))=0,"",INDEX('Data Pull'!$A:$BC,MATCH('Table 2 Data'!$E56,'Data Pull'!$C:$C,0),MATCH('Table 2 Data'!AO$4,'Data Pull'!$4:$4,0))),"")</f>
        <v/>
      </c>
      <c r="AP56" t="str">
        <f>IFERROR(IF(INDEX('Exclusion Vectors'!$D:$D,MATCH('Table 2 Data'!$E56,'Exclusion Vectors'!$B:$B,0))=0,"",INDEX('Data Pull'!$A:$BC,MATCH('Table 2 Data'!$E56,'Data Pull'!$C:$C,0),MATCH('Table 2 Data'!AP$4,'Data Pull'!$4:$4,0))),"")</f>
        <v/>
      </c>
      <c r="AQ56" t="str">
        <f>IFERROR(IF(INDEX('Exclusion Vectors'!$D:$D,MATCH('Table 2 Data'!$E56,'Exclusion Vectors'!$B:$B,0))=0,"",INDEX('Data Pull'!$A:$BC,MATCH('Table 2 Data'!$E56,'Data Pull'!$C:$C,0),MATCH('Table 2 Data'!AQ$4,'Data Pull'!$4:$4,0))),"")</f>
        <v/>
      </c>
      <c r="AR56" t="str">
        <f>IFERROR(IF(INDEX('Exclusion Vectors'!$D:$D,MATCH('Table 2 Data'!$E56,'Exclusion Vectors'!$B:$B,0))=0,"",INDEX('Data Pull'!$A:$BC,MATCH('Table 2 Data'!$E56,'Data Pull'!$C:$C,0),MATCH('Table 2 Data'!AR$4,'Data Pull'!$4:$4,0))),"")</f>
        <v/>
      </c>
      <c r="AS56" t="str">
        <f>IFERROR(IF(INDEX('Exclusion Vectors'!$D:$D,MATCH('Table 2 Data'!$E56,'Exclusion Vectors'!$B:$B,0))=0,"",INDEX('Data Pull'!$A:$BC,MATCH('Table 2 Data'!$E56,'Data Pull'!$C:$C,0),MATCH('Table 2 Data'!AS$4,'Data Pull'!$4:$4,0))),"")</f>
        <v/>
      </c>
      <c r="AT56" t="str">
        <f>IFERROR(IF(INDEX('Exclusion Vectors'!$D:$D,MATCH('Table 2 Data'!$E56,'Exclusion Vectors'!$B:$B,0))=0,"",INDEX('Data Pull'!$A:$BC,MATCH('Table 2 Data'!$E56,'Data Pull'!$C:$C,0),MATCH('Table 2 Data'!AT$4,'Data Pull'!$4:$4,0))),"")</f>
        <v/>
      </c>
      <c r="AU56" t="str">
        <f>IFERROR(IF(INDEX('Exclusion Vectors'!$D:$D,MATCH('Table 2 Data'!$E56,'Exclusion Vectors'!$B:$B,0))=0,"",INDEX('Data Pull'!$A:$BE,MATCH('Table 2 Data'!$E56,'Data Pull'!$C:$C,0),MATCH('Table 2 Data'!AU$4,'Data Pull'!$4:$4,0))),"")</f>
        <v/>
      </c>
      <c r="AV56" t="str">
        <f>IFERROR(IF(INDEX('Exclusion Vectors'!$D:$D,MATCH('Table 2 Data'!$E56,'Exclusion Vectors'!$B:$B,0))=0,"",INDEX('Data Pull'!$A:$BE,MATCH('Table 2 Data'!$E56,'Data Pull'!$C:$C,0),MATCH('Table 2 Data'!AV$4,'Data Pull'!$4:$4,0))),"")</f>
        <v/>
      </c>
    </row>
    <row r="57" spans="1:48" x14ac:dyDescent="0.3">
      <c r="A57" s="161"/>
      <c r="B57" s="59" t="s">
        <v>147</v>
      </c>
      <c r="C57" s="86"/>
      <c r="D57" s="86"/>
      <c r="E57" s="34">
        <f t="shared" si="1"/>
        <v>43881</v>
      </c>
      <c r="F57" t="str">
        <f>IFERROR(IF(INDEX('Exclusion Vectors'!$D:$D,MATCH('Table 2 Data'!$E57,'Exclusion Vectors'!$B:$B,0))=0,"",INDEX('Data Pull'!$A:$BC,MATCH('Table 2 Data'!$E57,'Data Pull'!$C:$C,0),MATCH('Table 2 Data'!F$4,'Data Pull'!$4:$4,0))),"")</f>
        <v/>
      </c>
      <c r="G57" t="str">
        <f>IFERROR(IF(INDEX('Exclusion Vectors'!$D:$D,MATCH('Table 2 Data'!$E57,'Exclusion Vectors'!$B:$B,0))=0,"",INDEX('Data Pull'!$A:$BC,MATCH('Table 2 Data'!$E57,'Data Pull'!$C:$C,0),MATCH('Table 2 Data'!G$4,'Data Pull'!$4:$4,0))),"")</f>
        <v/>
      </c>
      <c r="H57" t="str">
        <f>IFERROR(IF(INDEX('Exclusion Vectors'!$D:$D,MATCH('Table 2 Data'!$E57,'Exclusion Vectors'!$B:$B,0))=0,"",INDEX('Data Pull'!$A:$BC,MATCH('Table 2 Data'!$E57,'Data Pull'!$C:$C,0),MATCH('Table 2 Data'!H$4,'Data Pull'!$4:$4,0))),"")</f>
        <v/>
      </c>
      <c r="I57" t="str">
        <f>IFERROR(IF(INDEX('Exclusion Vectors'!$D:$D,MATCH('Table 2 Data'!$E57,'Exclusion Vectors'!$B:$B,0))=0,"",INDEX('Data Pull'!$A:$BC,MATCH('Table 2 Data'!$E57,'Data Pull'!$C:$C,0),MATCH('Table 2 Data'!I$4,'Data Pull'!$4:$4,0))),"")</f>
        <v/>
      </c>
      <c r="J57" t="str">
        <f>IFERROR(IF(INDEX('Exclusion Vectors'!$D:$D,MATCH('Table 2 Data'!$E57,'Exclusion Vectors'!$B:$B,0))=0,"",INDEX('Data Pull'!$A:$BC,MATCH('Table 2 Data'!$E57,'Data Pull'!$C:$C,0),MATCH('Table 2 Data'!J$4,'Data Pull'!$4:$4,0))),"")</f>
        <v/>
      </c>
      <c r="K57" t="str">
        <f>IFERROR(IF(INDEX('Exclusion Vectors'!$D:$D,MATCH('Table 2 Data'!$E57,'Exclusion Vectors'!$B:$B,0))=0,"",INDEX('Data Pull'!$A:$BC,MATCH('Table 2 Data'!$E57,'Data Pull'!$C:$C,0),MATCH('Table 2 Data'!K$4,'Data Pull'!$4:$4,0))),"")</f>
        <v/>
      </c>
      <c r="L57" t="str">
        <f>IFERROR(IF(INDEX('Exclusion Vectors'!$D:$D,MATCH('Table 2 Data'!$E57,'Exclusion Vectors'!$B:$B,0))=0,"",INDEX('Data Pull'!$A:$BC,MATCH('Table 2 Data'!$E57,'Data Pull'!$C:$C,0),MATCH('Table 2 Data'!L$4,'Data Pull'!$4:$4,0))),"")</f>
        <v/>
      </c>
      <c r="M57" t="str">
        <f>IFERROR(IF(INDEX('Exclusion Vectors'!$D:$D,MATCH('Table 2 Data'!$E57,'Exclusion Vectors'!$B:$B,0))=0,"",INDEX('Data Pull'!$A:$BC,MATCH('Table 2 Data'!$E57,'Data Pull'!$C:$C,0),MATCH('Table 2 Data'!M$4,'Data Pull'!$4:$4,0))),"")</f>
        <v/>
      </c>
      <c r="N57" t="str">
        <f>IFERROR(IF(INDEX('Exclusion Vectors'!$D:$D,MATCH('Table 2 Data'!$E57,'Exclusion Vectors'!$B:$B,0))=0,"",INDEX('Data Pull'!$A:$BC,MATCH('Table 2 Data'!$E57,'Data Pull'!$C:$C,0),MATCH('Table 2 Data'!N$4,'Data Pull'!$4:$4,0))),"")</f>
        <v/>
      </c>
      <c r="O57" t="str">
        <f>IFERROR(IF(INDEX('Exclusion Vectors'!$D:$D,MATCH('Table 2 Data'!$E57,'Exclusion Vectors'!$B:$B,0))=0,"",INDEX('Data Pull'!$A:$BC,MATCH('Table 2 Data'!$E57,'Data Pull'!$C:$C,0),MATCH('Table 2 Data'!O$4,'Data Pull'!$4:$4,0))),"")</f>
        <v/>
      </c>
      <c r="P57" t="str">
        <f>IFERROR(IF(INDEX('Exclusion Vectors'!$D:$D,MATCH('Table 2 Data'!$E57,'Exclusion Vectors'!$B:$B,0))=0,"",INDEX('Data Pull'!$A:$BC,MATCH('Table 2 Data'!$E57,'Data Pull'!$C:$C,0),MATCH('Table 2 Data'!P$4,'Data Pull'!$4:$4,0))),"")</f>
        <v/>
      </c>
      <c r="Q57" t="str">
        <f>IFERROR(IF(INDEX('Exclusion Vectors'!$D:$D,MATCH('Table 2 Data'!$E57,'Exclusion Vectors'!$B:$B,0))=0,"",INDEX('Data Pull'!$A:$BC,MATCH('Table 2 Data'!$E57,'Data Pull'!$C:$C,0),MATCH('Table 2 Data'!Q$4,'Data Pull'!$4:$4,0))),"")</f>
        <v/>
      </c>
      <c r="R57" t="str">
        <f>IFERROR(IF(INDEX('Exclusion Vectors'!$D:$D,MATCH('Table 2 Data'!$E57,'Exclusion Vectors'!$B:$B,0))=0,"",INDEX('Data Pull'!$A:$BC,MATCH('Table 2 Data'!$E57,'Data Pull'!$C:$C,0),MATCH('Table 2 Data'!R$4,'Data Pull'!$4:$4,0))),"")</f>
        <v/>
      </c>
      <c r="S57" t="str">
        <f>IFERROR(IF(INDEX('Exclusion Vectors'!$D:$D,MATCH('Table 2 Data'!$E57,'Exclusion Vectors'!$B:$B,0))=0,"",INDEX('Data Pull'!$A:$BC,MATCH('Table 2 Data'!$E57,'Data Pull'!$C:$C,0),MATCH('Table 2 Data'!S$4,'Data Pull'!$4:$4,0))),"")</f>
        <v/>
      </c>
      <c r="T57" t="str">
        <f>IFERROR(IF(INDEX('Exclusion Vectors'!$D:$D,MATCH('Table 2 Data'!$E57,'Exclusion Vectors'!$B:$B,0))=0,"",INDEX('Data Pull'!$A:$BC,MATCH('Table 2 Data'!$E57,'Data Pull'!$C:$C,0),MATCH('Table 2 Data'!T$4,'Data Pull'!$4:$4,0))),"")</f>
        <v/>
      </c>
      <c r="U57" t="str">
        <f>IFERROR(IF(INDEX('Exclusion Vectors'!$D:$D,MATCH('Table 2 Data'!$E57,'Exclusion Vectors'!$B:$B,0))=0,"",INDEX('Data Pull'!$A:$BC,MATCH('Table 2 Data'!$E57,'Data Pull'!$C:$C,0),MATCH('Table 2 Data'!U$4,'Data Pull'!$4:$4,0))),"")</f>
        <v/>
      </c>
      <c r="V57" t="str">
        <f>IFERROR(IF(INDEX('Exclusion Vectors'!$D:$D,MATCH('Table 2 Data'!$E57,'Exclusion Vectors'!$B:$B,0))=0,"",INDEX('Data Pull'!$A:$BC,MATCH('Table 2 Data'!$E57,'Data Pull'!$C:$C,0),MATCH('Table 2 Data'!V$4,'Data Pull'!$4:$4,0))),"")</f>
        <v/>
      </c>
      <c r="W57" t="str">
        <f>IFERROR(IF(INDEX('Exclusion Vectors'!$D:$D,MATCH('Table 2 Data'!$E57,'Exclusion Vectors'!$B:$B,0))=0,"",INDEX('Data Pull'!$A:$BC,MATCH('Table 2 Data'!$E57,'Data Pull'!$C:$C,0),MATCH('Table 2 Data'!W$4,'Data Pull'!$4:$4,0))),"")</f>
        <v/>
      </c>
      <c r="X57" t="str">
        <f>IFERROR(IF(INDEX('Exclusion Vectors'!$D:$D,MATCH('Table 2 Data'!$E57,'Exclusion Vectors'!$B:$B,0))=0,"",INDEX('Data Pull'!$A:$BC,MATCH('Table 2 Data'!$E57,'Data Pull'!$C:$C,0),MATCH('Table 2 Data'!X$4,'Data Pull'!$4:$4,0))),"")</f>
        <v/>
      </c>
      <c r="Y57" t="str">
        <f>IFERROR(IF(INDEX('Exclusion Vectors'!$D:$D,MATCH('Table 2 Data'!$E57,'Exclusion Vectors'!$B:$B,0))=0,"",INDEX('Data Pull'!$A:$BC,MATCH('Table 2 Data'!$E57,'Data Pull'!$C:$C,0),MATCH('Table 2 Data'!Y$4,'Data Pull'!$4:$4,0))),"")</f>
        <v/>
      </c>
      <c r="Z57" t="str">
        <f>IFERROR(IF(INDEX('Exclusion Vectors'!$D:$D,MATCH('Table 2 Data'!$E57,'Exclusion Vectors'!$B:$B,0))=0,"",INDEX('Data Pull'!$A:$BC,MATCH('Table 2 Data'!$E57,'Data Pull'!$C:$C,0),MATCH('Table 2 Data'!Z$4,'Data Pull'!$4:$4,0))),"")</f>
        <v/>
      </c>
      <c r="AA57" t="str">
        <f>IFERROR(IF(INDEX('Exclusion Vectors'!$D:$D,MATCH('Table 2 Data'!$E57,'Exclusion Vectors'!$B:$B,0))=0,"",INDEX('Data Pull'!$A:$BC,MATCH('Table 2 Data'!$E57,'Data Pull'!$C:$C,0),MATCH('Table 2 Data'!AA$4,'Data Pull'!$4:$4,0))),"")</f>
        <v/>
      </c>
      <c r="AB57" t="str">
        <f>IFERROR(IF(INDEX('Exclusion Vectors'!$D:$D,MATCH('Table 2 Data'!$E57,'Exclusion Vectors'!$B:$B,0))=0,"",INDEX('Data Pull'!$A:$BC,MATCH('Table 2 Data'!$E57,'Data Pull'!$C:$C,0),MATCH('Table 2 Data'!AB$4,'Data Pull'!$4:$4,0))),"")</f>
        <v/>
      </c>
      <c r="AC57" t="str">
        <f>IFERROR(IF(INDEX('Exclusion Vectors'!$D:$D,MATCH('Table 2 Data'!$E57,'Exclusion Vectors'!$B:$B,0))=0,"",INDEX('Data Pull'!$A:$BC,MATCH('Table 2 Data'!$E57,'Data Pull'!$C:$C,0),MATCH('Table 2 Data'!AC$4,'Data Pull'!$4:$4,0))),"")</f>
        <v/>
      </c>
      <c r="AD57" t="str">
        <f>IFERROR(IF(INDEX('Exclusion Vectors'!$D:$D,MATCH('Table 2 Data'!$E57,'Exclusion Vectors'!$B:$B,0))=0,"",INDEX('Data Pull'!$A:$BC,MATCH('Table 2 Data'!$E57,'Data Pull'!$C:$C,0),MATCH('Table 2 Data'!AD$4,'Data Pull'!$4:$4,0))),"")</f>
        <v/>
      </c>
      <c r="AE57" t="str">
        <f>IFERROR(IF(INDEX('Exclusion Vectors'!$D:$D,MATCH('Table 2 Data'!$E57,'Exclusion Vectors'!$B:$B,0))=0,"",INDEX('Data Pull'!$A:$BC,MATCH('Table 2 Data'!$E57,'Data Pull'!$C:$C,0),MATCH('Table 2 Data'!AE$4,'Data Pull'!$4:$4,0))),"")</f>
        <v/>
      </c>
      <c r="AF57" t="str">
        <f>IFERROR(IF(INDEX('Exclusion Vectors'!$D:$D,MATCH('Table 2 Data'!$E57,'Exclusion Vectors'!$B:$B,0))=0,"",INDEX('Data Pull'!$A:$BC,MATCH('Table 2 Data'!$E57,'Data Pull'!$C:$C,0),MATCH('Table 2 Data'!AF$4,'Data Pull'!$4:$4,0))),"")</f>
        <v/>
      </c>
      <c r="AG57" t="str">
        <f>IFERROR(IF(INDEX('Exclusion Vectors'!$D:$D,MATCH('Table 2 Data'!$E57,'Exclusion Vectors'!$B:$B,0))=0,"",INDEX('Data Pull'!$A:$BC,MATCH('Table 2 Data'!$E57,'Data Pull'!$C:$C,0),MATCH('Table 2 Data'!AG$4,'Data Pull'!$4:$4,0))),"")</f>
        <v/>
      </c>
      <c r="AH57" t="str">
        <f>IFERROR(IF(INDEX('Exclusion Vectors'!$D:$D,MATCH('Table 2 Data'!$E57,'Exclusion Vectors'!$B:$B,0))=0,"",INDEX('Data Pull'!$A:$BC,MATCH('Table 2 Data'!$E57,'Data Pull'!$C:$C,0),MATCH('Table 2 Data'!AH$4,'Data Pull'!$4:$4,0))),"")</f>
        <v/>
      </c>
      <c r="AI57" t="str">
        <f>IFERROR(IF(INDEX('Exclusion Vectors'!$D:$D,MATCH('Table 2 Data'!$E57,'Exclusion Vectors'!$B:$B,0))=0,"",INDEX('Data Pull'!$A:$BC,MATCH('Table 2 Data'!$E57,'Data Pull'!$C:$C,0),MATCH('Table 2 Data'!AI$4,'Data Pull'!$4:$4,0))),"")</f>
        <v/>
      </c>
      <c r="AJ57" t="str">
        <f>IFERROR(IF(INDEX('Exclusion Vectors'!$D:$D,MATCH('Table 2 Data'!$E57,'Exclusion Vectors'!$B:$B,0))=0,"",INDEX('Data Pull'!$A:$BC,MATCH('Table 2 Data'!$E57,'Data Pull'!$C:$C,0),MATCH('Table 2 Data'!AJ$4,'Data Pull'!$4:$4,0))),"")</f>
        <v/>
      </c>
      <c r="AK57" t="str">
        <f>IFERROR(IF(INDEX('Exclusion Vectors'!$D:$D,MATCH('Table 2 Data'!$E57,'Exclusion Vectors'!$B:$B,0))=0,"",INDEX('Data Pull'!$A:$BC,MATCH('Table 2 Data'!$E57,'Data Pull'!$C:$C,0),MATCH('Table 2 Data'!AK$4,'Data Pull'!$4:$4,0))),"")</f>
        <v/>
      </c>
      <c r="AL57" t="str">
        <f>IFERROR(IF(INDEX('Exclusion Vectors'!$D:$D,MATCH('Table 2 Data'!$E57,'Exclusion Vectors'!$B:$B,0))=0,"",INDEX('Data Pull'!$A:$BC,MATCH('Table 2 Data'!$E57,'Data Pull'!$C:$C,0),MATCH('Table 2 Data'!AL$4,'Data Pull'!$4:$4,0))),"")</f>
        <v/>
      </c>
      <c r="AM57" t="str">
        <f>IFERROR(IF(INDEX('Exclusion Vectors'!$D:$D,MATCH('Table 2 Data'!$E57,'Exclusion Vectors'!$B:$B,0))=0,"",INDEX('Data Pull'!$A:$BC,MATCH('Table 2 Data'!$E57,'Data Pull'!$C:$C,0),MATCH('Table 2 Data'!AM$4,'Data Pull'!$4:$4,0))),"")</f>
        <v/>
      </c>
      <c r="AN57" t="str">
        <f>IFERROR(IF(INDEX('Exclusion Vectors'!$D:$D,MATCH('Table 2 Data'!$E57,'Exclusion Vectors'!$B:$B,0))=0,"",INDEX('Data Pull'!$A:$BC,MATCH('Table 2 Data'!$E57,'Data Pull'!$C:$C,0),MATCH('Table 2 Data'!AN$4,'Data Pull'!$4:$4,0))),"")</f>
        <v/>
      </c>
      <c r="AO57" t="str">
        <f>IFERROR(IF(INDEX('Exclusion Vectors'!$D:$D,MATCH('Table 2 Data'!$E57,'Exclusion Vectors'!$B:$B,0))=0,"",INDEX('Data Pull'!$A:$BC,MATCH('Table 2 Data'!$E57,'Data Pull'!$C:$C,0),MATCH('Table 2 Data'!AO$4,'Data Pull'!$4:$4,0))),"")</f>
        <v/>
      </c>
      <c r="AP57" t="str">
        <f>IFERROR(IF(INDEX('Exclusion Vectors'!$D:$D,MATCH('Table 2 Data'!$E57,'Exclusion Vectors'!$B:$B,0))=0,"",INDEX('Data Pull'!$A:$BC,MATCH('Table 2 Data'!$E57,'Data Pull'!$C:$C,0),MATCH('Table 2 Data'!AP$4,'Data Pull'!$4:$4,0))),"")</f>
        <v/>
      </c>
      <c r="AQ57" t="str">
        <f>IFERROR(IF(INDEX('Exclusion Vectors'!$D:$D,MATCH('Table 2 Data'!$E57,'Exclusion Vectors'!$B:$B,0))=0,"",INDEX('Data Pull'!$A:$BC,MATCH('Table 2 Data'!$E57,'Data Pull'!$C:$C,0),MATCH('Table 2 Data'!AQ$4,'Data Pull'!$4:$4,0))),"")</f>
        <v/>
      </c>
      <c r="AR57" t="str">
        <f>IFERROR(IF(INDEX('Exclusion Vectors'!$D:$D,MATCH('Table 2 Data'!$E57,'Exclusion Vectors'!$B:$B,0))=0,"",INDEX('Data Pull'!$A:$BC,MATCH('Table 2 Data'!$E57,'Data Pull'!$C:$C,0),MATCH('Table 2 Data'!AR$4,'Data Pull'!$4:$4,0))),"")</f>
        <v/>
      </c>
      <c r="AS57" t="str">
        <f>IFERROR(IF(INDEX('Exclusion Vectors'!$D:$D,MATCH('Table 2 Data'!$E57,'Exclusion Vectors'!$B:$B,0))=0,"",INDEX('Data Pull'!$A:$BC,MATCH('Table 2 Data'!$E57,'Data Pull'!$C:$C,0),MATCH('Table 2 Data'!AS$4,'Data Pull'!$4:$4,0))),"")</f>
        <v/>
      </c>
      <c r="AT57" t="str">
        <f>IFERROR(IF(INDEX('Exclusion Vectors'!$D:$D,MATCH('Table 2 Data'!$E57,'Exclusion Vectors'!$B:$B,0))=0,"",INDEX('Data Pull'!$A:$BC,MATCH('Table 2 Data'!$E57,'Data Pull'!$C:$C,0),MATCH('Table 2 Data'!AT$4,'Data Pull'!$4:$4,0))),"")</f>
        <v/>
      </c>
      <c r="AU57" t="str">
        <f>IFERROR(IF(INDEX('Exclusion Vectors'!$D:$D,MATCH('Table 2 Data'!$E57,'Exclusion Vectors'!$B:$B,0))=0,"",INDEX('Data Pull'!$A:$BE,MATCH('Table 2 Data'!$E57,'Data Pull'!$C:$C,0),MATCH('Table 2 Data'!AU$4,'Data Pull'!$4:$4,0))),"")</f>
        <v/>
      </c>
      <c r="AV57" t="str">
        <f>IFERROR(IF(INDEX('Exclusion Vectors'!$D:$D,MATCH('Table 2 Data'!$E57,'Exclusion Vectors'!$B:$B,0))=0,"",INDEX('Data Pull'!$A:$BE,MATCH('Table 2 Data'!$E57,'Data Pull'!$C:$C,0),MATCH('Table 2 Data'!AV$4,'Data Pull'!$4:$4,0))),"")</f>
        <v/>
      </c>
    </row>
    <row r="58" spans="1:48" x14ac:dyDescent="0.3">
      <c r="A58" s="161" t="s">
        <v>92</v>
      </c>
      <c r="B58" s="59" t="s">
        <v>145</v>
      </c>
      <c r="C58" s="86"/>
      <c r="D58" s="86"/>
      <c r="E58" s="34">
        <f t="shared" si="1"/>
        <v>43882</v>
      </c>
      <c r="F58" t="str">
        <f>IFERROR(IF(INDEX('Exclusion Vectors'!$D:$D,MATCH('Table 2 Data'!$E58,'Exclusion Vectors'!$B:$B,0))=0,"",INDEX('Data Pull'!$A:$BC,MATCH('Table 2 Data'!$E58,'Data Pull'!$C:$C,0),MATCH('Table 2 Data'!F$4,'Data Pull'!$4:$4,0))),"")</f>
        <v/>
      </c>
      <c r="G58" t="str">
        <f>IFERROR(IF(INDEX('Exclusion Vectors'!$D:$D,MATCH('Table 2 Data'!$E58,'Exclusion Vectors'!$B:$B,0))=0,"",INDEX('Data Pull'!$A:$BC,MATCH('Table 2 Data'!$E58,'Data Pull'!$C:$C,0),MATCH('Table 2 Data'!G$4,'Data Pull'!$4:$4,0))),"")</f>
        <v/>
      </c>
      <c r="H58" t="str">
        <f>IFERROR(IF(INDEX('Exclusion Vectors'!$D:$D,MATCH('Table 2 Data'!$E58,'Exclusion Vectors'!$B:$B,0))=0,"",INDEX('Data Pull'!$A:$BC,MATCH('Table 2 Data'!$E58,'Data Pull'!$C:$C,0),MATCH('Table 2 Data'!H$4,'Data Pull'!$4:$4,0))),"")</f>
        <v/>
      </c>
      <c r="I58" t="str">
        <f>IFERROR(IF(INDEX('Exclusion Vectors'!$D:$D,MATCH('Table 2 Data'!$E58,'Exclusion Vectors'!$B:$B,0))=0,"",INDEX('Data Pull'!$A:$BC,MATCH('Table 2 Data'!$E58,'Data Pull'!$C:$C,0),MATCH('Table 2 Data'!I$4,'Data Pull'!$4:$4,0))),"")</f>
        <v/>
      </c>
      <c r="J58" t="str">
        <f>IFERROR(IF(INDEX('Exclusion Vectors'!$D:$D,MATCH('Table 2 Data'!$E58,'Exclusion Vectors'!$B:$B,0))=0,"",INDEX('Data Pull'!$A:$BC,MATCH('Table 2 Data'!$E58,'Data Pull'!$C:$C,0),MATCH('Table 2 Data'!J$4,'Data Pull'!$4:$4,0))),"")</f>
        <v/>
      </c>
      <c r="K58" t="str">
        <f>IFERROR(IF(INDEX('Exclusion Vectors'!$D:$D,MATCH('Table 2 Data'!$E58,'Exclusion Vectors'!$B:$B,0))=0,"",INDEX('Data Pull'!$A:$BC,MATCH('Table 2 Data'!$E58,'Data Pull'!$C:$C,0),MATCH('Table 2 Data'!K$4,'Data Pull'!$4:$4,0))),"")</f>
        <v/>
      </c>
      <c r="L58" t="str">
        <f>IFERROR(IF(INDEX('Exclusion Vectors'!$D:$D,MATCH('Table 2 Data'!$E58,'Exclusion Vectors'!$B:$B,0))=0,"",INDEX('Data Pull'!$A:$BC,MATCH('Table 2 Data'!$E58,'Data Pull'!$C:$C,0),MATCH('Table 2 Data'!L$4,'Data Pull'!$4:$4,0))),"")</f>
        <v/>
      </c>
      <c r="M58" t="str">
        <f>IFERROR(IF(INDEX('Exclusion Vectors'!$D:$D,MATCH('Table 2 Data'!$E58,'Exclusion Vectors'!$B:$B,0))=0,"",INDEX('Data Pull'!$A:$BC,MATCH('Table 2 Data'!$E58,'Data Pull'!$C:$C,0),MATCH('Table 2 Data'!M$4,'Data Pull'!$4:$4,0))),"")</f>
        <v/>
      </c>
      <c r="N58" t="str">
        <f>IFERROR(IF(INDEX('Exclusion Vectors'!$D:$D,MATCH('Table 2 Data'!$E58,'Exclusion Vectors'!$B:$B,0))=0,"",INDEX('Data Pull'!$A:$BC,MATCH('Table 2 Data'!$E58,'Data Pull'!$C:$C,0),MATCH('Table 2 Data'!N$4,'Data Pull'!$4:$4,0))),"")</f>
        <v/>
      </c>
      <c r="O58" t="str">
        <f>IFERROR(IF(INDEX('Exclusion Vectors'!$D:$D,MATCH('Table 2 Data'!$E58,'Exclusion Vectors'!$B:$B,0))=0,"",INDEX('Data Pull'!$A:$BC,MATCH('Table 2 Data'!$E58,'Data Pull'!$C:$C,0),MATCH('Table 2 Data'!O$4,'Data Pull'!$4:$4,0))),"")</f>
        <v/>
      </c>
      <c r="P58" t="str">
        <f>IFERROR(IF(INDEX('Exclusion Vectors'!$D:$D,MATCH('Table 2 Data'!$E58,'Exclusion Vectors'!$B:$B,0))=0,"",INDEX('Data Pull'!$A:$BC,MATCH('Table 2 Data'!$E58,'Data Pull'!$C:$C,0),MATCH('Table 2 Data'!P$4,'Data Pull'!$4:$4,0))),"")</f>
        <v/>
      </c>
      <c r="Q58" t="str">
        <f>IFERROR(IF(INDEX('Exclusion Vectors'!$D:$D,MATCH('Table 2 Data'!$E58,'Exclusion Vectors'!$B:$B,0))=0,"",INDEX('Data Pull'!$A:$BC,MATCH('Table 2 Data'!$E58,'Data Pull'!$C:$C,0),MATCH('Table 2 Data'!Q$4,'Data Pull'!$4:$4,0))),"")</f>
        <v/>
      </c>
      <c r="R58" t="str">
        <f>IFERROR(IF(INDEX('Exclusion Vectors'!$D:$D,MATCH('Table 2 Data'!$E58,'Exclusion Vectors'!$B:$B,0))=0,"",INDEX('Data Pull'!$A:$BC,MATCH('Table 2 Data'!$E58,'Data Pull'!$C:$C,0),MATCH('Table 2 Data'!R$4,'Data Pull'!$4:$4,0))),"")</f>
        <v/>
      </c>
      <c r="S58" t="str">
        <f>IFERROR(IF(INDEX('Exclusion Vectors'!$D:$D,MATCH('Table 2 Data'!$E58,'Exclusion Vectors'!$B:$B,0))=0,"",INDEX('Data Pull'!$A:$BC,MATCH('Table 2 Data'!$E58,'Data Pull'!$C:$C,0),MATCH('Table 2 Data'!S$4,'Data Pull'!$4:$4,0))),"")</f>
        <v/>
      </c>
      <c r="T58" t="str">
        <f>IFERROR(IF(INDEX('Exclusion Vectors'!$D:$D,MATCH('Table 2 Data'!$E58,'Exclusion Vectors'!$B:$B,0))=0,"",INDEX('Data Pull'!$A:$BC,MATCH('Table 2 Data'!$E58,'Data Pull'!$C:$C,0),MATCH('Table 2 Data'!T$4,'Data Pull'!$4:$4,0))),"")</f>
        <v/>
      </c>
      <c r="U58" t="str">
        <f>IFERROR(IF(INDEX('Exclusion Vectors'!$D:$D,MATCH('Table 2 Data'!$E58,'Exclusion Vectors'!$B:$B,0))=0,"",INDEX('Data Pull'!$A:$BC,MATCH('Table 2 Data'!$E58,'Data Pull'!$C:$C,0),MATCH('Table 2 Data'!U$4,'Data Pull'!$4:$4,0))),"")</f>
        <v/>
      </c>
      <c r="V58" t="str">
        <f>IFERROR(IF(INDEX('Exclusion Vectors'!$D:$D,MATCH('Table 2 Data'!$E58,'Exclusion Vectors'!$B:$B,0))=0,"",INDEX('Data Pull'!$A:$BC,MATCH('Table 2 Data'!$E58,'Data Pull'!$C:$C,0),MATCH('Table 2 Data'!V$4,'Data Pull'!$4:$4,0))),"")</f>
        <v/>
      </c>
      <c r="W58" t="str">
        <f>IFERROR(IF(INDEX('Exclusion Vectors'!$D:$D,MATCH('Table 2 Data'!$E58,'Exclusion Vectors'!$B:$B,0))=0,"",INDEX('Data Pull'!$A:$BC,MATCH('Table 2 Data'!$E58,'Data Pull'!$C:$C,0),MATCH('Table 2 Data'!W$4,'Data Pull'!$4:$4,0))),"")</f>
        <v/>
      </c>
      <c r="X58" t="str">
        <f>IFERROR(IF(INDEX('Exclusion Vectors'!$D:$D,MATCH('Table 2 Data'!$E58,'Exclusion Vectors'!$B:$B,0))=0,"",INDEX('Data Pull'!$A:$BC,MATCH('Table 2 Data'!$E58,'Data Pull'!$C:$C,0),MATCH('Table 2 Data'!X$4,'Data Pull'!$4:$4,0))),"")</f>
        <v/>
      </c>
      <c r="Y58" t="str">
        <f>IFERROR(IF(INDEX('Exclusion Vectors'!$D:$D,MATCH('Table 2 Data'!$E58,'Exclusion Vectors'!$B:$B,0))=0,"",INDEX('Data Pull'!$A:$BC,MATCH('Table 2 Data'!$E58,'Data Pull'!$C:$C,0),MATCH('Table 2 Data'!Y$4,'Data Pull'!$4:$4,0))),"")</f>
        <v/>
      </c>
      <c r="Z58" t="str">
        <f>IFERROR(IF(INDEX('Exclusion Vectors'!$D:$D,MATCH('Table 2 Data'!$E58,'Exclusion Vectors'!$B:$B,0))=0,"",INDEX('Data Pull'!$A:$BC,MATCH('Table 2 Data'!$E58,'Data Pull'!$C:$C,0),MATCH('Table 2 Data'!Z$4,'Data Pull'!$4:$4,0))),"")</f>
        <v/>
      </c>
      <c r="AA58" t="str">
        <f>IFERROR(IF(INDEX('Exclusion Vectors'!$D:$D,MATCH('Table 2 Data'!$E58,'Exclusion Vectors'!$B:$B,0))=0,"",INDEX('Data Pull'!$A:$BC,MATCH('Table 2 Data'!$E58,'Data Pull'!$C:$C,0),MATCH('Table 2 Data'!AA$4,'Data Pull'!$4:$4,0))),"")</f>
        <v/>
      </c>
      <c r="AB58" t="str">
        <f>IFERROR(IF(INDEX('Exclusion Vectors'!$D:$D,MATCH('Table 2 Data'!$E58,'Exclusion Vectors'!$B:$B,0))=0,"",INDEX('Data Pull'!$A:$BC,MATCH('Table 2 Data'!$E58,'Data Pull'!$C:$C,0),MATCH('Table 2 Data'!AB$4,'Data Pull'!$4:$4,0))),"")</f>
        <v/>
      </c>
      <c r="AC58" t="str">
        <f>IFERROR(IF(INDEX('Exclusion Vectors'!$D:$D,MATCH('Table 2 Data'!$E58,'Exclusion Vectors'!$B:$B,0))=0,"",INDEX('Data Pull'!$A:$BC,MATCH('Table 2 Data'!$E58,'Data Pull'!$C:$C,0),MATCH('Table 2 Data'!AC$4,'Data Pull'!$4:$4,0))),"")</f>
        <v/>
      </c>
      <c r="AD58" t="str">
        <f>IFERROR(IF(INDEX('Exclusion Vectors'!$D:$D,MATCH('Table 2 Data'!$E58,'Exclusion Vectors'!$B:$B,0))=0,"",INDEX('Data Pull'!$A:$BC,MATCH('Table 2 Data'!$E58,'Data Pull'!$C:$C,0),MATCH('Table 2 Data'!AD$4,'Data Pull'!$4:$4,0))),"")</f>
        <v/>
      </c>
      <c r="AE58" t="str">
        <f>IFERROR(IF(INDEX('Exclusion Vectors'!$D:$D,MATCH('Table 2 Data'!$E58,'Exclusion Vectors'!$B:$B,0))=0,"",INDEX('Data Pull'!$A:$BC,MATCH('Table 2 Data'!$E58,'Data Pull'!$C:$C,0),MATCH('Table 2 Data'!AE$4,'Data Pull'!$4:$4,0))),"")</f>
        <v/>
      </c>
      <c r="AF58" t="str">
        <f>IFERROR(IF(INDEX('Exclusion Vectors'!$D:$D,MATCH('Table 2 Data'!$E58,'Exclusion Vectors'!$B:$B,0))=0,"",INDEX('Data Pull'!$A:$BC,MATCH('Table 2 Data'!$E58,'Data Pull'!$C:$C,0),MATCH('Table 2 Data'!AF$4,'Data Pull'!$4:$4,0))),"")</f>
        <v/>
      </c>
      <c r="AG58" t="str">
        <f>IFERROR(IF(INDEX('Exclusion Vectors'!$D:$D,MATCH('Table 2 Data'!$E58,'Exclusion Vectors'!$B:$B,0))=0,"",INDEX('Data Pull'!$A:$BC,MATCH('Table 2 Data'!$E58,'Data Pull'!$C:$C,0),MATCH('Table 2 Data'!AG$4,'Data Pull'!$4:$4,0))),"")</f>
        <v/>
      </c>
      <c r="AH58" t="str">
        <f>IFERROR(IF(INDEX('Exclusion Vectors'!$D:$D,MATCH('Table 2 Data'!$E58,'Exclusion Vectors'!$B:$B,0))=0,"",INDEX('Data Pull'!$A:$BC,MATCH('Table 2 Data'!$E58,'Data Pull'!$C:$C,0),MATCH('Table 2 Data'!AH$4,'Data Pull'!$4:$4,0))),"")</f>
        <v/>
      </c>
      <c r="AI58" t="str">
        <f>IFERROR(IF(INDEX('Exclusion Vectors'!$D:$D,MATCH('Table 2 Data'!$E58,'Exclusion Vectors'!$B:$B,0))=0,"",INDEX('Data Pull'!$A:$BC,MATCH('Table 2 Data'!$E58,'Data Pull'!$C:$C,0),MATCH('Table 2 Data'!AI$4,'Data Pull'!$4:$4,0))),"")</f>
        <v/>
      </c>
      <c r="AJ58" t="str">
        <f>IFERROR(IF(INDEX('Exclusion Vectors'!$D:$D,MATCH('Table 2 Data'!$E58,'Exclusion Vectors'!$B:$B,0))=0,"",INDEX('Data Pull'!$A:$BC,MATCH('Table 2 Data'!$E58,'Data Pull'!$C:$C,0),MATCH('Table 2 Data'!AJ$4,'Data Pull'!$4:$4,0))),"")</f>
        <v/>
      </c>
      <c r="AK58" t="str">
        <f>IFERROR(IF(INDEX('Exclusion Vectors'!$D:$D,MATCH('Table 2 Data'!$E58,'Exclusion Vectors'!$B:$B,0))=0,"",INDEX('Data Pull'!$A:$BC,MATCH('Table 2 Data'!$E58,'Data Pull'!$C:$C,0),MATCH('Table 2 Data'!AK$4,'Data Pull'!$4:$4,0))),"")</f>
        <v/>
      </c>
      <c r="AL58" t="str">
        <f>IFERROR(IF(INDEX('Exclusion Vectors'!$D:$D,MATCH('Table 2 Data'!$E58,'Exclusion Vectors'!$B:$B,0))=0,"",INDEX('Data Pull'!$A:$BC,MATCH('Table 2 Data'!$E58,'Data Pull'!$C:$C,0),MATCH('Table 2 Data'!AL$4,'Data Pull'!$4:$4,0))),"")</f>
        <v/>
      </c>
      <c r="AM58" t="str">
        <f>IFERROR(IF(INDEX('Exclusion Vectors'!$D:$D,MATCH('Table 2 Data'!$E58,'Exclusion Vectors'!$B:$B,0))=0,"",INDEX('Data Pull'!$A:$BC,MATCH('Table 2 Data'!$E58,'Data Pull'!$C:$C,0),MATCH('Table 2 Data'!AM$4,'Data Pull'!$4:$4,0))),"")</f>
        <v/>
      </c>
      <c r="AN58" t="str">
        <f>IFERROR(IF(INDEX('Exclusion Vectors'!$D:$D,MATCH('Table 2 Data'!$E58,'Exclusion Vectors'!$B:$B,0))=0,"",INDEX('Data Pull'!$A:$BC,MATCH('Table 2 Data'!$E58,'Data Pull'!$C:$C,0),MATCH('Table 2 Data'!AN$4,'Data Pull'!$4:$4,0))),"")</f>
        <v/>
      </c>
      <c r="AO58" t="str">
        <f>IFERROR(IF(INDEX('Exclusion Vectors'!$D:$D,MATCH('Table 2 Data'!$E58,'Exclusion Vectors'!$B:$B,0))=0,"",INDEX('Data Pull'!$A:$BC,MATCH('Table 2 Data'!$E58,'Data Pull'!$C:$C,0),MATCH('Table 2 Data'!AO$4,'Data Pull'!$4:$4,0))),"")</f>
        <v/>
      </c>
      <c r="AP58" t="str">
        <f>IFERROR(IF(INDEX('Exclusion Vectors'!$D:$D,MATCH('Table 2 Data'!$E58,'Exclusion Vectors'!$B:$B,0))=0,"",INDEX('Data Pull'!$A:$BC,MATCH('Table 2 Data'!$E58,'Data Pull'!$C:$C,0),MATCH('Table 2 Data'!AP$4,'Data Pull'!$4:$4,0))),"")</f>
        <v/>
      </c>
      <c r="AQ58" t="str">
        <f>IFERROR(IF(INDEX('Exclusion Vectors'!$D:$D,MATCH('Table 2 Data'!$E58,'Exclusion Vectors'!$B:$B,0))=0,"",INDEX('Data Pull'!$A:$BC,MATCH('Table 2 Data'!$E58,'Data Pull'!$C:$C,0),MATCH('Table 2 Data'!AQ$4,'Data Pull'!$4:$4,0))),"")</f>
        <v/>
      </c>
      <c r="AR58" t="str">
        <f>IFERROR(IF(INDEX('Exclusion Vectors'!$D:$D,MATCH('Table 2 Data'!$E58,'Exclusion Vectors'!$B:$B,0))=0,"",INDEX('Data Pull'!$A:$BC,MATCH('Table 2 Data'!$E58,'Data Pull'!$C:$C,0),MATCH('Table 2 Data'!AR$4,'Data Pull'!$4:$4,0))),"")</f>
        <v/>
      </c>
      <c r="AS58" t="str">
        <f>IFERROR(IF(INDEX('Exclusion Vectors'!$D:$D,MATCH('Table 2 Data'!$E58,'Exclusion Vectors'!$B:$B,0))=0,"",INDEX('Data Pull'!$A:$BC,MATCH('Table 2 Data'!$E58,'Data Pull'!$C:$C,0),MATCH('Table 2 Data'!AS$4,'Data Pull'!$4:$4,0))),"")</f>
        <v/>
      </c>
      <c r="AT58" t="str">
        <f>IFERROR(IF(INDEX('Exclusion Vectors'!$D:$D,MATCH('Table 2 Data'!$E58,'Exclusion Vectors'!$B:$B,0))=0,"",INDEX('Data Pull'!$A:$BC,MATCH('Table 2 Data'!$E58,'Data Pull'!$C:$C,0),MATCH('Table 2 Data'!AT$4,'Data Pull'!$4:$4,0))),"")</f>
        <v/>
      </c>
      <c r="AU58" t="str">
        <f>IFERROR(IF(INDEX('Exclusion Vectors'!$D:$D,MATCH('Table 2 Data'!$E58,'Exclusion Vectors'!$B:$B,0))=0,"",INDEX('Data Pull'!$A:$BE,MATCH('Table 2 Data'!$E58,'Data Pull'!$C:$C,0),MATCH('Table 2 Data'!AU$4,'Data Pull'!$4:$4,0))),"")</f>
        <v/>
      </c>
      <c r="AV58" t="str">
        <f>IFERROR(IF(INDEX('Exclusion Vectors'!$D:$D,MATCH('Table 2 Data'!$E58,'Exclusion Vectors'!$B:$B,0))=0,"",INDEX('Data Pull'!$A:$BE,MATCH('Table 2 Data'!$E58,'Data Pull'!$C:$C,0),MATCH('Table 2 Data'!AV$4,'Data Pull'!$4:$4,0))),"")</f>
        <v/>
      </c>
    </row>
    <row r="59" spans="1:48" x14ac:dyDescent="0.3">
      <c r="A59" s="161"/>
      <c r="B59" s="99" t="s">
        <v>148</v>
      </c>
      <c r="C59" s="92"/>
      <c r="D59" s="18"/>
      <c r="E59" s="34">
        <f t="shared" si="1"/>
        <v>43883</v>
      </c>
      <c r="F59" t="str">
        <f>IFERROR(IF(INDEX('Exclusion Vectors'!$D:$D,MATCH('Table 2 Data'!$E59,'Exclusion Vectors'!$B:$B,0))=0,"",INDEX('Data Pull'!$A:$BC,MATCH('Table 2 Data'!$E59,'Data Pull'!$C:$C,0),MATCH('Table 2 Data'!F$4,'Data Pull'!$4:$4,0))),"")</f>
        <v/>
      </c>
      <c r="G59" t="str">
        <f>IFERROR(IF(INDEX('Exclusion Vectors'!$D:$D,MATCH('Table 2 Data'!$E59,'Exclusion Vectors'!$B:$B,0))=0,"",INDEX('Data Pull'!$A:$BC,MATCH('Table 2 Data'!$E59,'Data Pull'!$C:$C,0),MATCH('Table 2 Data'!G$4,'Data Pull'!$4:$4,0))),"")</f>
        <v/>
      </c>
      <c r="H59" t="str">
        <f>IFERROR(IF(INDEX('Exclusion Vectors'!$D:$D,MATCH('Table 2 Data'!$E59,'Exclusion Vectors'!$B:$B,0))=0,"",INDEX('Data Pull'!$A:$BC,MATCH('Table 2 Data'!$E59,'Data Pull'!$C:$C,0),MATCH('Table 2 Data'!H$4,'Data Pull'!$4:$4,0))),"")</f>
        <v/>
      </c>
      <c r="I59" t="str">
        <f>IFERROR(IF(INDEX('Exclusion Vectors'!$D:$D,MATCH('Table 2 Data'!$E59,'Exclusion Vectors'!$B:$B,0))=0,"",INDEX('Data Pull'!$A:$BC,MATCH('Table 2 Data'!$E59,'Data Pull'!$C:$C,0),MATCH('Table 2 Data'!I$4,'Data Pull'!$4:$4,0))),"")</f>
        <v/>
      </c>
      <c r="J59" t="str">
        <f>IFERROR(IF(INDEX('Exclusion Vectors'!$D:$D,MATCH('Table 2 Data'!$E59,'Exclusion Vectors'!$B:$B,0))=0,"",INDEX('Data Pull'!$A:$BC,MATCH('Table 2 Data'!$E59,'Data Pull'!$C:$C,0),MATCH('Table 2 Data'!J$4,'Data Pull'!$4:$4,0))),"")</f>
        <v/>
      </c>
      <c r="K59" t="str">
        <f>IFERROR(IF(INDEX('Exclusion Vectors'!$D:$D,MATCH('Table 2 Data'!$E59,'Exclusion Vectors'!$B:$B,0))=0,"",INDEX('Data Pull'!$A:$BC,MATCH('Table 2 Data'!$E59,'Data Pull'!$C:$C,0),MATCH('Table 2 Data'!K$4,'Data Pull'!$4:$4,0))),"")</f>
        <v/>
      </c>
      <c r="L59" t="str">
        <f>IFERROR(IF(INDEX('Exclusion Vectors'!$D:$D,MATCH('Table 2 Data'!$E59,'Exclusion Vectors'!$B:$B,0))=0,"",INDEX('Data Pull'!$A:$BC,MATCH('Table 2 Data'!$E59,'Data Pull'!$C:$C,0),MATCH('Table 2 Data'!L$4,'Data Pull'!$4:$4,0))),"")</f>
        <v/>
      </c>
      <c r="M59" t="str">
        <f>IFERROR(IF(INDEX('Exclusion Vectors'!$D:$D,MATCH('Table 2 Data'!$E59,'Exclusion Vectors'!$B:$B,0))=0,"",INDEX('Data Pull'!$A:$BC,MATCH('Table 2 Data'!$E59,'Data Pull'!$C:$C,0),MATCH('Table 2 Data'!M$4,'Data Pull'!$4:$4,0))),"")</f>
        <v/>
      </c>
      <c r="N59" t="str">
        <f>IFERROR(IF(INDEX('Exclusion Vectors'!$D:$D,MATCH('Table 2 Data'!$E59,'Exclusion Vectors'!$B:$B,0))=0,"",INDEX('Data Pull'!$A:$BC,MATCH('Table 2 Data'!$E59,'Data Pull'!$C:$C,0),MATCH('Table 2 Data'!N$4,'Data Pull'!$4:$4,0))),"")</f>
        <v/>
      </c>
      <c r="O59" t="str">
        <f>IFERROR(IF(INDEX('Exclusion Vectors'!$D:$D,MATCH('Table 2 Data'!$E59,'Exclusion Vectors'!$B:$B,0))=0,"",INDEX('Data Pull'!$A:$BC,MATCH('Table 2 Data'!$E59,'Data Pull'!$C:$C,0),MATCH('Table 2 Data'!O$4,'Data Pull'!$4:$4,0))),"")</f>
        <v/>
      </c>
      <c r="P59" t="str">
        <f>IFERROR(IF(INDEX('Exclusion Vectors'!$D:$D,MATCH('Table 2 Data'!$E59,'Exclusion Vectors'!$B:$B,0))=0,"",INDEX('Data Pull'!$A:$BC,MATCH('Table 2 Data'!$E59,'Data Pull'!$C:$C,0),MATCH('Table 2 Data'!P$4,'Data Pull'!$4:$4,0))),"")</f>
        <v/>
      </c>
      <c r="Q59" t="str">
        <f>IFERROR(IF(INDEX('Exclusion Vectors'!$D:$D,MATCH('Table 2 Data'!$E59,'Exclusion Vectors'!$B:$B,0))=0,"",INDEX('Data Pull'!$A:$BC,MATCH('Table 2 Data'!$E59,'Data Pull'!$C:$C,0),MATCH('Table 2 Data'!Q$4,'Data Pull'!$4:$4,0))),"")</f>
        <v/>
      </c>
      <c r="R59" t="str">
        <f>IFERROR(IF(INDEX('Exclusion Vectors'!$D:$D,MATCH('Table 2 Data'!$E59,'Exclusion Vectors'!$B:$B,0))=0,"",INDEX('Data Pull'!$A:$BC,MATCH('Table 2 Data'!$E59,'Data Pull'!$C:$C,0),MATCH('Table 2 Data'!R$4,'Data Pull'!$4:$4,0))),"")</f>
        <v/>
      </c>
      <c r="S59" t="str">
        <f>IFERROR(IF(INDEX('Exclusion Vectors'!$D:$D,MATCH('Table 2 Data'!$E59,'Exclusion Vectors'!$B:$B,0))=0,"",INDEX('Data Pull'!$A:$BC,MATCH('Table 2 Data'!$E59,'Data Pull'!$C:$C,0),MATCH('Table 2 Data'!S$4,'Data Pull'!$4:$4,0))),"")</f>
        <v/>
      </c>
      <c r="T59" t="str">
        <f>IFERROR(IF(INDEX('Exclusion Vectors'!$D:$D,MATCH('Table 2 Data'!$E59,'Exclusion Vectors'!$B:$B,0))=0,"",INDEX('Data Pull'!$A:$BC,MATCH('Table 2 Data'!$E59,'Data Pull'!$C:$C,0),MATCH('Table 2 Data'!T$4,'Data Pull'!$4:$4,0))),"")</f>
        <v/>
      </c>
      <c r="U59" t="str">
        <f>IFERROR(IF(INDEX('Exclusion Vectors'!$D:$D,MATCH('Table 2 Data'!$E59,'Exclusion Vectors'!$B:$B,0))=0,"",INDEX('Data Pull'!$A:$BC,MATCH('Table 2 Data'!$E59,'Data Pull'!$C:$C,0),MATCH('Table 2 Data'!U$4,'Data Pull'!$4:$4,0))),"")</f>
        <v/>
      </c>
      <c r="V59" t="str">
        <f>IFERROR(IF(INDEX('Exclusion Vectors'!$D:$D,MATCH('Table 2 Data'!$E59,'Exclusion Vectors'!$B:$B,0))=0,"",INDEX('Data Pull'!$A:$BC,MATCH('Table 2 Data'!$E59,'Data Pull'!$C:$C,0),MATCH('Table 2 Data'!V$4,'Data Pull'!$4:$4,0))),"")</f>
        <v/>
      </c>
      <c r="W59" t="str">
        <f>IFERROR(IF(INDEX('Exclusion Vectors'!$D:$D,MATCH('Table 2 Data'!$E59,'Exclusion Vectors'!$B:$B,0))=0,"",INDEX('Data Pull'!$A:$BC,MATCH('Table 2 Data'!$E59,'Data Pull'!$C:$C,0),MATCH('Table 2 Data'!W$4,'Data Pull'!$4:$4,0))),"")</f>
        <v/>
      </c>
      <c r="X59" t="str">
        <f>IFERROR(IF(INDEX('Exclusion Vectors'!$D:$D,MATCH('Table 2 Data'!$E59,'Exclusion Vectors'!$B:$B,0))=0,"",INDEX('Data Pull'!$A:$BC,MATCH('Table 2 Data'!$E59,'Data Pull'!$C:$C,0),MATCH('Table 2 Data'!X$4,'Data Pull'!$4:$4,0))),"")</f>
        <v/>
      </c>
      <c r="Y59" t="str">
        <f>IFERROR(IF(INDEX('Exclusion Vectors'!$D:$D,MATCH('Table 2 Data'!$E59,'Exclusion Vectors'!$B:$B,0))=0,"",INDEX('Data Pull'!$A:$BC,MATCH('Table 2 Data'!$E59,'Data Pull'!$C:$C,0),MATCH('Table 2 Data'!Y$4,'Data Pull'!$4:$4,0))),"")</f>
        <v/>
      </c>
      <c r="Z59" t="str">
        <f>IFERROR(IF(INDEX('Exclusion Vectors'!$D:$D,MATCH('Table 2 Data'!$E59,'Exclusion Vectors'!$B:$B,0))=0,"",INDEX('Data Pull'!$A:$BC,MATCH('Table 2 Data'!$E59,'Data Pull'!$C:$C,0),MATCH('Table 2 Data'!Z$4,'Data Pull'!$4:$4,0))),"")</f>
        <v/>
      </c>
      <c r="AA59" t="str">
        <f>IFERROR(IF(INDEX('Exclusion Vectors'!$D:$D,MATCH('Table 2 Data'!$E59,'Exclusion Vectors'!$B:$B,0))=0,"",INDEX('Data Pull'!$A:$BC,MATCH('Table 2 Data'!$E59,'Data Pull'!$C:$C,0),MATCH('Table 2 Data'!AA$4,'Data Pull'!$4:$4,0))),"")</f>
        <v/>
      </c>
      <c r="AB59" t="str">
        <f>IFERROR(IF(INDEX('Exclusion Vectors'!$D:$D,MATCH('Table 2 Data'!$E59,'Exclusion Vectors'!$B:$B,0))=0,"",INDEX('Data Pull'!$A:$BC,MATCH('Table 2 Data'!$E59,'Data Pull'!$C:$C,0),MATCH('Table 2 Data'!AB$4,'Data Pull'!$4:$4,0))),"")</f>
        <v/>
      </c>
      <c r="AC59" t="str">
        <f>IFERROR(IF(INDEX('Exclusion Vectors'!$D:$D,MATCH('Table 2 Data'!$E59,'Exclusion Vectors'!$B:$B,0))=0,"",INDEX('Data Pull'!$A:$BC,MATCH('Table 2 Data'!$E59,'Data Pull'!$C:$C,0),MATCH('Table 2 Data'!AC$4,'Data Pull'!$4:$4,0))),"")</f>
        <v/>
      </c>
      <c r="AD59" t="str">
        <f>IFERROR(IF(INDEX('Exclusion Vectors'!$D:$D,MATCH('Table 2 Data'!$E59,'Exclusion Vectors'!$B:$B,0))=0,"",INDEX('Data Pull'!$A:$BC,MATCH('Table 2 Data'!$E59,'Data Pull'!$C:$C,0),MATCH('Table 2 Data'!AD$4,'Data Pull'!$4:$4,0))),"")</f>
        <v/>
      </c>
      <c r="AE59" t="str">
        <f>IFERROR(IF(INDEX('Exclusion Vectors'!$D:$D,MATCH('Table 2 Data'!$E59,'Exclusion Vectors'!$B:$B,0))=0,"",INDEX('Data Pull'!$A:$BC,MATCH('Table 2 Data'!$E59,'Data Pull'!$C:$C,0),MATCH('Table 2 Data'!AE$4,'Data Pull'!$4:$4,0))),"")</f>
        <v/>
      </c>
      <c r="AF59" t="str">
        <f>IFERROR(IF(INDEX('Exclusion Vectors'!$D:$D,MATCH('Table 2 Data'!$E59,'Exclusion Vectors'!$B:$B,0))=0,"",INDEX('Data Pull'!$A:$BC,MATCH('Table 2 Data'!$E59,'Data Pull'!$C:$C,0),MATCH('Table 2 Data'!AF$4,'Data Pull'!$4:$4,0))),"")</f>
        <v/>
      </c>
      <c r="AG59" t="str">
        <f>IFERROR(IF(INDEX('Exclusion Vectors'!$D:$D,MATCH('Table 2 Data'!$E59,'Exclusion Vectors'!$B:$B,0))=0,"",INDEX('Data Pull'!$A:$BC,MATCH('Table 2 Data'!$E59,'Data Pull'!$C:$C,0),MATCH('Table 2 Data'!AG$4,'Data Pull'!$4:$4,0))),"")</f>
        <v/>
      </c>
      <c r="AH59" t="str">
        <f>IFERROR(IF(INDEX('Exclusion Vectors'!$D:$D,MATCH('Table 2 Data'!$E59,'Exclusion Vectors'!$B:$B,0))=0,"",INDEX('Data Pull'!$A:$BC,MATCH('Table 2 Data'!$E59,'Data Pull'!$C:$C,0),MATCH('Table 2 Data'!AH$4,'Data Pull'!$4:$4,0))),"")</f>
        <v/>
      </c>
      <c r="AI59" t="str">
        <f>IFERROR(IF(INDEX('Exclusion Vectors'!$D:$D,MATCH('Table 2 Data'!$E59,'Exclusion Vectors'!$B:$B,0))=0,"",INDEX('Data Pull'!$A:$BC,MATCH('Table 2 Data'!$E59,'Data Pull'!$C:$C,0),MATCH('Table 2 Data'!AI$4,'Data Pull'!$4:$4,0))),"")</f>
        <v/>
      </c>
      <c r="AJ59" t="str">
        <f>IFERROR(IF(INDEX('Exclusion Vectors'!$D:$D,MATCH('Table 2 Data'!$E59,'Exclusion Vectors'!$B:$B,0))=0,"",INDEX('Data Pull'!$A:$BC,MATCH('Table 2 Data'!$E59,'Data Pull'!$C:$C,0),MATCH('Table 2 Data'!AJ$4,'Data Pull'!$4:$4,0))),"")</f>
        <v/>
      </c>
      <c r="AK59" t="str">
        <f>IFERROR(IF(INDEX('Exclusion Vectors'!$D:$D,MATCH('Table 2 Data'!$E59,'Exclusion Vectors'!$B:$B,0))=0,"",INDEX('Data Pull'!$A:$BC,MATCH('Table 2 Data'!$E59,'Data Pull'!$C:$C,0),MATCH('Table 2 Data'!AK$4,'Data Pull'!$4:$4,0))),"")</f>
        <v/>
      </c>
      <c r="AL59" t="str">
        <f>IFERROR(IF(INDEX('Exclusion Vectors'!$D:$D,MATCH('Table 2 Data'!$E59,'Exclusion Vectors'!$B:$B,0))=0,"",INDEX('Data Pull'!$A:$BC,MATCH('Table 2 Data'!$E59,'Data Pull'!$C:$C,0),MATCH('Table 2 Data'!AL$4,'Data Pull'!$4:$4,0))),"")</f>
        <v/>
      </c>
      <c r="AM59" t="str">
        <f>IFERROR(IF(INDEX('Exclusion Vectors'!$D:$D,MATCH('Table 2 Data'!$E59,'Exclusion Vectors'!$B:$B,0))=0,"",INDEX('Data Pull'!$A:$BC,MATCH('Table 2 Data'!$E59,'Data Pull'!$C:$C,0),MATCH('Table 2 Data'!AM$4,'Data Pull'!$4:$4,0))),"")</f>
        <v/>
      </c>
      <c r="AN59" t="str">
        <f>IFERROR(IF(INDEX('Exclusion Vectors'!$D:$D,MATCH('Table 2 Data'!$E59,'Exclusion Vectors'!$B:$B,0))=0,"",INDEX('Data Pull'!$A:$BC,MATCH('Table 2 Data'!$E59,'Data Pull'!$C:$C,0),MATCH('Table 2 Data'!AN$4,'Data Pull'!$4:$4,0))),"")</f>
        <v/>
      </c>
      <c r="AO59" t="str">
        <f>IFERROR(IF(INDEX('Exclusion Vectors'!$D:$D,MATCH('Table 2 Data'!$E59,'Exclusion Vectors'!$B:$B,0))=0,"",INDEX('Data Pull'!$A:$BC,MATCH('Table 2 Data'!$E59,'Data Pull'!$C:$C,0),MATCH('Table 2 Data'!AO$4,'Data Pull'!$4:$4,0))),"")</f>
        <v/>
      </c>
      <c r="AP59" t="str">
        <f>IFERROR(IF(INDEX('Exclusion Vectors'!$D:$D,MATCH('Table 2 Data'!$E59,'Exclusion Vectors'!$B:$B,0))=0,"",INDEX('Data Pull'!$A:$BC,MATCH('Table 2 Data'!$E59,'Data Pull'!$C:$C,0),MATCH('Table 2 Data'!AP$4,'Data Pull'!$4:$4,0))),"")</f>
        <v/>
      </c>
      <c r="AQ59" t="str">
        <f>IFERROR(IF(INDEX('Exclusion Vectors'!$D:$D,MATCH('Table 2 Data'!$E59,'Exclusion Vectors'!$B:$B,0))=0,"",INDEX('Data Pull'!$A:$BC,MATCH('Table 2 Data'!$E59,'Data Pull'!$C:$C,0),MATCH('Table 2 Data'!AQ$4,'Data Pull'!$4:$4,0))),"")</f>
        <v/>
      </c>
      <c r="AR59" t="str">
        <f>IFERROR(IF(INDEX('Exclusion Vectors'!$D:$D,MATCH('Table 2 Data'!$E59,'Exclusion Vectors'!$B:$B,0))=0,"",INDEX('Data Pull'!$A:$BC,MATCH('Table 2 Data'!$E59,'Data Pull'!$C:$C,0),MATCH('Table 2 Data'!AR$4,'Data Pull'!$4:$4,0))),"")</f>
        <v/>
      </c>
      <c r="AS59" t="str">
        <f>IFERROR(IF(INDEX('Exclusion Vectors'!$D:$D,MATCH('Table 2 Data'!$E59,'Exclusion Vectors'!$B:$B,0))=0,"",INDEX('Data Pull'!$A:$BC,MATCH('Table 2 Data'!$E59,'Data Pull'!$C:$C,0),MATCH('Table 2 Data'!AS$4,'Data Pull'!$4:$4,0))),"")</f>
        <v/>
      </c>
      <c r="AT59" t="str">
        <f>IFERROR(IF(INDEX('Exclusion Vectors'!$D:$D,MATCH('Table 2 Data'!$E59,'Exclusion Vectors'!$B:$B,0))=0,"",INDEX('Data Pull'!$A:$BC,MATCH('Table 2 Data'!$E59,'Data Pull'!$C:$C,0),MATCH('Table 2 Data'!AT$4,'Data Pull'!$4:$4,0))),"")</f>
        <v/>
      </c>
      <c r="AU59" t="str">
        <f>IFERROR(IF(INDEX('Exclusion Vectors'!$D:$D,MATCH('Table 2 Data'!$E59,'Exclusion Vectors'!$B:$B,0))=0,"",INDEX('Data Pull'!$A:$BE,MATCH('Table 2 Data'!$E59,'Data Pull'!$C:$C,0),MATCH('Table 2 Data'!AU$4,'Data Pull'!$4:$4,0))),"")</f>
        <v/>
      </c>
      <c r="AV59" t="str">
        <f>IFERROR(IF(INDEX('Exclusion Vectors'!$D:$D,MATCH('Table 2 Data'!$E59,'Exclusion Vectors'!$B:$B,0))=0,"",INDEX('Data Pull'!$A:$BE,MATCH('Table 2 Data'!$E59,'Data Pull'!$C:$C,0),MATCH('Table 2 Data'!AV$4,'Data Pull'!$4:$4,0))),"")</f>
        <v/>
      </c>
    </row>
    <row r="60" spans="1:48" x14ac:dyDescent="0.3">
      <c r="A60" s="161"/>
      <c r="B60" s="83" t="s">
        <v>149</v>
      </c>
      <c r="C60" s="116">
        <f>AVERAGE(Y7:Y373)</f>
        <v>23.459344046430189</v>
      </c>
      <c r="D60" s="100"/>
      <c r="E60" s="34">
        <f t="shared" si="1"/>
        <v>43884</v>
      </c>
      <c r="F60" t="str">
        <f>IFERROR(IF(INDEX('Exclusion Vectors'!$D:$D,MATCH('Table 2 Data'!$E60,'Exclusion Vectors'!$B:$B,0))=0,"",INDEX('Data Pull'!$A:$BC,MATCH('Table 2 Data'!$E60,'Data Pull'!$C:$C,0),MATCH('Table 2 Data'!F$4,'Data Pull'!$4:$4,0))),"")</f>
        <v/>
      </c>
      <c r="G60" t="str">
        <f>IFERROR(IF(INDEX('Exclusion Vectors'!$D:$D,MATCH('Table 2 Data'!$E60,'Exclusion Vectors'!$B:$B,0))=0,"",INDEX('Data Pull'!$A:$BC,MATCH('Table 2 Data'!$E60,'Data Pull'!$C:$C,0),MATCH('Table 2 Data'!G$4,'Data Pull'!$4:$4,0))),"")</f>
        <v/>
      </c>
      <c r="H60" t="str">
        <f>IFERROR(IF(INDEX('Exclusion Vectors'!$D:$D,MATCH('Table 2 Data'!$E60,'Exclusion Vectors'!$B:$B,0))=0,"",INDEX('Data Pull'!$A:$BC,MATCH('Table 2 Data'!$E60,'Data Pull'!$C:$C,0),MATCH('Table 2 Data'!H$4,'Data Pull'!$4:$4,0))),"")</f>
        <v/>
      </c>
      <c r="I60" t="str">
        <f>IFERROR(IF(INDEX('Exclusion Vectors'!$D:$D,MATCH('Table 2 Data'!$E60,'Exclusion Vectors'!$B:$B,0))=0,"",INDEX('Data Pull'!$A:$BC,MATCH('Table 2 Data'!$E60,'Data Pull'!$C:$C,0),MATCH('Table 2 Data'!I$4,'Data Pull'!$4:$4,0))),"")</f>
        <v/>
      </c>
      <c r="J60" t="str">
        <f>IFERROR(IF(INDEX('Exclusion Vectors'!$D:$D,MATCH('Table 2 Data'!$E60,'Exclusion Vectors'!$B:$B,0))=0,"",INDEX('Data Pull'!$A:$BC,MATCH('Table 2 Data'!$E60,'Data Pull'!$C:$C,0),MATCH('Table 2 Data'!J$4,'Data Pull'!$4:$4,0))),"")</f>
        <v/>
      </c>
      <c r="K60" t="str">
        <f>IFERROR(IF(INDEX('Exclusion Vectors'!$D:$D,MATCH('Table 2 Data'!$E60,'Exclusion Vectors'!$B:$B,0))=0,"",INDEX('Data Pull'!$A:$BC,MATCH('Table 2 Data'!$E60,'Data Pull'!$C:$C,0),MATCH('Table 2 Data'!K$4,'Data Pull'!$4:$4,0))),"")</f>
        <v/>
      </c>
      <c r="L60" t="str">
        <f>IFERROR(IF(INDEX('Exclusion Vectors'!$D:$D,MATCH('Table 2 Data'!$E60,'Exclusion Vectors'!$B:$B,0))=0,"",INDEX('Data Pull'!$A:$BC,MATCH('Table 2 Data'!$E60,'Data Pull'!$C:$C,0),MATCH('Table 2 Data'!L$4,'Data Pull'!$4:$4,0))),"")</f>
        <v/>
      </c>
      <c r="M60" t="str">
        <f>IFERROR(IF(INDEX('Exclusion Vectors'!$D:$D,MATCH('Table 2 Data'!$E60,'Exclusion Vectors'!$B:$B,0))=0,"",INDEX('Data Pull'!$A:$BC,MATCH('Table 2 Data'!$E60,'Data Pull'!$C:$C,0),MATCH('Table 2 Data'!M$4,'Data Pull'!$4:$4,0))),"")</f>
        <v/>
      </c>
      <c r="N60" t="str">
        <f>IFERROR(IF(INDEX('Exclusion Vectors'!$D:$D,MATCH('Table 2 Data'!$E60,'Exclusion Vectors'!$B:$B,0))=0,"",INDEX('Data Pull'!$A:$BC,MATCH('Table 2 Data'!$E60,'Data Pull'!$C:$C,0),MATCH('Table 2 Data'!N$4,'Data Pull'!$4:$4,0))),"")</f>
        <v/>
      </c>
      <c r="O60" t="str">
        <f>IFERROR(IF(INDEX('Exclusion Vectors'!$D:$D,MATCH('Table 2 Data'!$E60,'Exclusion Vectors'!$B:$B,0))=0,"",INDEX('Data Pull'!$A:$BC,MATCH('Table 2 Data'!$E60,'Data Pull'!$C:$C,0),MATCH('Table 2 Data'!O$4,'Data Pull'!$4:$4,0))),"")</f>
        <v/>
      </c>
      <c r="P60" t="str">
        <f>IFERROR(IF(INDEX('Exclusion Vectors'!$D:$D,MATCH('Table 2 Data'!$E60,'Exclusion Vectors'!$B:$B,0))=0,"",INDEX('Data Pull'!$A:$BC,MATCH('Table 2 Data'!$E60,'Data Pull'!$C:$C,0),MATCH('Table 2 Data'!P$4,'Data Pull'!$4:$4,0))),"")</f>
        <v/>
      </c>
      <c r="Q60" t="str">
        <f>IFERROR(IF(INDEX('Exclusion Vectors'!$D:$D,MATCH('Table 2 Data'!$E60,'Exclusion Vectors'!$B:$B,0))=0,"",INDEX('Data Pull'!$A:$BC,MATCH('Table 2 Data'!$E60,'Data Pull'!$C:$C,0),MATCH('Table 2 Data'!Q$4,'Data Pull'!$4:$4,0))),"")</f>
        <v/>
      </c>
      <c r="R60" t="str">
        <f>IFERROR(IF(INDEX('Exclusion Vectors'!$D:$D,MATCH('Table 2 Data'!$E60,'Exclusion Vectors'!$B:$B,0))=0,"",INDEX('Data Pull'!$A:$BC,MATCH('Table 2 Data'!$E60,'Data Pull'!$C:$C,0),MATCH('Table 2 Data'!R$4,'Data Pull'!$4:$4,0))),"")</f>
        <v/>
      </c>
      <c r="S60" t="str">
        <f>IFERROR(IF(INDEX('Exclusion Vectors'!$D:$D,MATCH('Table 2 Data'!$E60,'Exclusion Vectors'!$B:$B,0))=0,"",INDEX('Data Pull'!$A:$BC,MATCH('Table 2 Data'!$E60,'Data Pull'!$C:$C,0),MATCH('Table 2 Data'!S$4,'Data Pull'!$4:$4,0))),"")</f>
        <v/>
      </c>
      <c r="T60" t="str">
        <f>IFERROR(IF(INDEX('Exclusion Vectors'!$D:$D,MATCH('Table 2 Data'!$E60,'Exclusion Vectors'!$B:$B,0))=0,"",INDEX('Data Pull'!$A:$BC,MATCH('Table 2 Data'!$E60,'Data Pull'!$C:$C,0),MATCH('Table 2 Data'!T$4,'Data Pull'!$4:$4,0))),"")</f>
        <v/>
      </c>
      <c r="U60" t="str">
        <f>IFERROR(IF(INDEX('Exclusion Vectors'!$D:$D,MATCH('Table 2 Data'!$E60,'Exclusion Vectors'!$B:$B,0))=0,"",INDEX('Data Pull'!$A:$BC,MATCH('Table 2 Data'!$E60,'Data Pull'!$C:$C,0),MATCH('Table 2 Data'!U$4,'Data Pull'!$4:$4,0))),"")</f>
        <v/>
      </c>
      <c r="V60" t="str">
        <f>IFERROR(IF(INDEX('Exclusion Vectors'!$D:$D,MATCH('Table 2 Data'!$E60,'Exclusion Vectors'!$B:$B,0))=0,"",INDEX('Data Pull'!$A:$BC,MATCH('Table 2 Data'!$E60,'Data Pull'!$C:$C,0),MATCH('Table 2 Data'!V$4,'Data Pull'!$4:$4,0))),"")</f>
        <v/>
      </c>
      <c r="W60" t="str">
        <f>IFERROR(IF(INDEX('Exclusion Vectors'!$D:$D,MATCH('Table 2 Data'!$E60,'Exclusion Vectors'!$B:$B,0))=0,"",INDEX('Data Pull'!$A:$BC,MATCH('Table 2 Data'!$E60,'Data Pull'!$C:$C,0),MATCH('Table 2 Data'!W$4,'Data Pull'!$4:$4,0))),"")</f>
        <v/>
      </c>
      <c r="X60" t="str">
        <f>IFERROR(IF(INDEX('Exclusion Vectors'!$D:$D,MATCH('Table 2 Data'!$E60,'Exclusion Vectors'!$B:$B,0))=0,"",INDEX('Data Pull'!$A:$BC,MATCH('Table 2 Data'!$E60,'Data Pull'!$C:$C,0),MATCH('Table 2 Data'!X$4,'Data Pull'!$4:$4,0))),"")</f>
        <v/>
      </c>
      <c r="Y60" t="str">
        <f>IFERROR(IF(INDEX('Exclusion Vectors'!$D:$D,MATCH('Table 2 Data'!$E60,'Exclusion Vectors'!$B:$B,0))=0,"",INDEX('Data Pull'!$A:$BC,MATCH('Table 2 Data'!$E60,'Data Pull'!$C:$C,0),MATCH('Table 2 Data'!Y$4,'Data Pull'!$4:$4,0))),"")</f>
        <v/>
      </c>
      <c r="Z60" t="str">
        <f>IFERROR(IF(INDEX('Exclusion Vectors'!$D:$D,MATCH('Table 2 Data'!$E60,'Exclusion Vectors'!$B:$B,0))=0,"",INDEX('Data Pull'!$A:$BC,MATCH('Table 2 Data'!$E60,'Data Pull'!$C:$C,0),MATCH('Table 2 Data'!Z$4,'Data Pull'!$4:$4,0))),"")</f>
        <v/>
      </c>
      <c r="AA60" t="str">
        <f>IFERROR(IF(INDEX('Exclusion Vectors'!$D:$D,MATCH('Table 2 Data'!$E60,'Exclusion Vectors'!$B:$B,0))=0,"",INDEX('Data Pull'!$A:$BC,MATCH('Table 2 Data'!$E60,'Data Pull'!$C:$C,0),MATCH('Table 2 Data'!AA$4,'Data Pull'!$4:$4,0))),"")</f>
        <v/>
      </c>
      <c r="AB60" t="str">
        <f>IFERROR(IF(INDEX('Exclusion Vectors'!$D:$D,MATCH('Table 2 Data'!$E60,'Exclusion Vectors'!$B:$B,0))=0,"",INDEX('Data Pull'!$A:$BC,MATCH('Table 2 Data'!$E60,'Data Pull'!$C:$C,0),MATCH('Table 2 Data'!AB$4,'Data Pull'!$4:$4,0))),"")</f>
        <v/>
      </c>
      <c r="AC60" t="str">
        <f>IFERROR(IF(INDEX('Exclusion Vectors'!$D:$D,MATCH('Table 2 Data'!$E60,'Exclusion Vectors'!$B:$B,0))=0,"",INDEX('Data Pull'!$A:$BC,MATCH('Table 2 Data'!$E60,'Data Pull'!$C:$C,0),MATCH('Table 2 Data'!AC$4,'Data Pull'!$4:$4,0))),"")</f>
        <v/>
      </c>
      <c r="AD60" t="str">
        <f>IFERROR(IF(INDEX('Exclusion Vectors'!$D:$D,MATCH('Table 2 Data'!$E60,'Exclusion Vectors'!$B:$B,0))=0,"",INDEX('Data Pull'!$A:$BC,MATCH('Table 2 Data'!$E60,'Data Pull'!$C:$C,0),MATCH('Table 2 Data'!AD$4,'Data Pull'!$4:$4,0))),"")</f>
        <v/>
      </c>
      <c r="AE60" t="str">
        <f>IFERROR(IF(INDEX('Exclusion Vectors'!$D:$D,MATCH('Table 2 Data'!$E60,'Exclusion Vectors'!$B:$B,0))=0,"",INDEX('Data Pull'!$A:$BC,MATCH('Table 2 Data'!$E60,'Data Pull'!$C:$C,0),MATCH('Table 2 Data'!AE$4,'Data Pull'!$4:$4,0))),"")</f>
        <v/>
      </c>
      <c r="AF60" t="str">
        <f>IFERROR(IF(INDEX('Exclusion Vectors'!$D:$D,MATCH('Table 2 Data'!$E60,'Exclusion Vectors'!$B:$B,0))=0,"",INDEX('Data Pull'!$A:$BC,MATCH('Table 2 Data'!$E60,'Data Pull'!$C:$C,0),MATCH('Table 2 Data'!AF$4,'Data Pull'!$4:$4,0))),"")</f>
        <v/>
      </c>
      <c r="AG60" t="str">
        <f>IFERROR(IF(INDEX('Exclusion Vectors'!$D:$D,MATCH('Table 2 Data'!$E60,'Exclusion Vectors'!$B:$B,0))=0,"",INDEX('Data Pull'!$A:$BC,MATCH('Table 2 Data'!$E60,'Data Pull'!$C:$C,0),MATCH('Table 2 Data'!AG$4,'Data Pull'!$4:$4,0))),"")</f>
        <v/>
      </c>
      <c r="AH60" t="str">
        <f>IFERROR(IF(INDEX('Exclusion Vectors'!$D:$D,MATCH('Table 2 Data'!$E60,'Exclusion Vectors'!$B:$B,0))=0,"",INDEX('Data Pull'!$A:$BC,MATCH('Table 2 Data'!$E60,'Data Pull'!$C:$C,0),MATCH('Table 2 Data'!AH$4,'Data Pull'!$4:$4,0))),"")</f>
        <v/>
      </c>
      <c r="AI60" t="str">
        <f>IFERROR(IF(INDEX('Exclusion Vectors'!$D:$D,MATCH('Table 2 Data'!$E60,'Exclusion Vectors'!$B:$B,0))=0,"",INDEX('Data Pull'!$A:$BC,MATCH('Table 2 Data'!$E60,'Data Pull'!$C:$C,0),MATCH('Table 2 Data'!AI$4,'Data Pull'!$4:$4,0))),"")</f>
        <v/>
      </c>
      <c r="AJ60" t="str">
        <f>IFERROR(IF(INDEX('Exclusion Vectors'!$D:$D,MATCH('Table 2 Data'!$E60,'Exclusion Vectors'!$B:$B,0))=0,"",INDEX('Data Pull'!$A:$BC,MATCH('Table 2 Data'!$E60,'Data Pull'!$C:$C,0),MATCH('Table 2 Data'!AJ$4,'Data Pull'!$4:$4,0))),"")</f>
        <v/>
      </c>
      <c r="AK60" t="str">
        <f>IFERROR(IF(INDEX('Exclusion Vectors'!$D:$D,MATCH('Table 2 Data'!$E60,'Exclusion Vectors'!$B:$B,0))=0,"",INDEX('Data Pull'!$A:$BC,MATCH('Table 2 Data'!$E60,'Data Pull'!$C:$C,0),MATCH('Table 2 Data'!AK$4,'Data Pull'!$4:$4,0))),"")</f>
        <v/>
      </c>
      <c r="AL60" t="str">
        <f>IFERROR(IF(INDEX('Exclusion Vectors'!$D:$D,MATCH('Table 2 Data'!$E60,'Exclusion Vectors'!$B:$B,0))=0,"",INDEX('Data Pull'!$A:$BC,MATCH('Table 2 Data'!$E60,'Data Pull'!$C:$C,0),MATCH('Table 2 Data'!AL$4,'Data Pull'!$4:$4,0))),"")</f>
        <v/>
      </c>
      <c r="AM60" t="str">
        <f>IFERROR(IF(INDEX('Exclusion Vectors'!$D:$D,MATCH('Table 2 Data'!$E60,'Exclusion Vectors'!$B:$B,0))=0,"",INDEX('Data Pull'!$A:$BC,MATCH('Table 2 Data'!$E60,'Data Pull'!$C:$C,0),MATCH('Table 2 Data'!AM$4,'Data Pull'!$4:$4,0))),"")</f>
        <v/>
      </c>
      <c r="AN60" t="str">
        <f>IFERROR(IF(INDEX('Exclusion Vectors'!$D:$D,MATCH('Table 2 Data'!$E60,'Exclusion Vectors'!$B:$B,0))=0,"",INDEX('Data Pull'!$A:$BC,MATCH('Table 2 Data'!$E60,'Data Pull'!$C:$C,0),MATCH('Table 2 Data'!AN$4,'Data Pull'!$4:$4,0))),"")</f>
        <v/>
      </c>
      <c r="AO60" t="str">
        <f>IFERROR(IF(INDEX('Exclusion Vectors'!$D:$D,MATCH('Table 2 Data'!$E60,'Exclusion Vectors'!$B:$B,0))=0,"",INDEX('Data Pull'!$A:$BC,MATCH('Table 2 Data'!$E60,'Data Pull'!$C:$C,0),MATCH('Table 2 Data'!AO$4,'Data Pull'!$4:$4,0))),"")</f>
        <v/>
      </c>
      <c r="AP60" t="str">
        <f>IFERROR(IF(INDEX('Exclusion Vectors'!$D:$D,MATCH('Table 2 Data'!$E60,'Exclusion Vectors'!$B:$B,0))=0,"",INDEX('Data Pull'!$A:$BC,MATCH('Table 2 Data'!$E60,'Data Pull'!$C:$C,0),MATCH('Table 2 Data'!AP$4,'Data Pull'!$4:$4,0))),"")</f>
        <v/>
      </c>
      <c r="AQ60" t="str">
        <f>IFERROR(IF(INDEX('Exclusion Vectors'!$D:$D,MATCH('Table 2 Data'!$E60,'Exclusion Vectors'!$B:$B,0))=0,"",INDEX('Data Pull'!$A:$BC,MATCH('Table 2 Data'!$E60,'Data Pull'!$C:$C,0),MATCH('Table 2 Data'!AQ$4,'Data Pull'!$4:$4,0))),"")</f>
        <v/>
      </c>
      <c r="AR60" t="str">
        <f>IFERROR(IF(INDEX('Exclusion Vectors'!$D:$D,MATCH('Table 2 Data'!$E60,'Exclusion Vectors'!$B:$B,0))=0,"",INDEX('Data Pull'!$A:$BC,MATCH('Table 2 Data'!$E60,'Data Pull'!$C:$C,0),MATCH('Table 2 Data'!AR$4,'Data Pull'!$4:$4,0))),"")</f>
        <v/>
      </c>
      <c r="AS60" t="str">
        <f>IFERROR(IF(INDEX('Exclusion Vectors'!$D:$D,MATCH('Table 2 Data'!$E60,'Exclusion Vectors'!$B:$B,0))=0,"",INDEX('Data Pull'!$A:$BC,MATCH('Table 2 Data'!$E60,'Data Pull'!$C:$C,0),MATCH('Table 2 Data'!AS$4,'Data Pull'!$4:$4,0))),"")</f>
        <v/>
      </c>
      <c r="AT60" t="str">
        <f>IFERROR(IF(INDEX('Exclusion Vectors'!$D:$D,MATCH('Table 2 Data'!$E60,'Exclusion Vectors'!$B:$B,0))=0,"",INDEX('Data Pull'!$A:$BC,MATCH('Table 2 Data'!$E60,'Data Pull'!$C:$C,0),MATCH('Table 2 Data'!AT$4,'Data Pull'!$4:$4,0))),"")</f>
        <v/>
      </c>
      <c r="AU60" t="str">
        <f>IFERROR(IF(INDEX('Exclusion Vectors'!$D:$D,MATCH('Table 2 Data'!$E60,'Exclusion Vectors'!$B:$B,0))=0,"",INDEX('Data Pull'!$A:$BE,MATCH('Table 2 Data'!$E60,'Data Pull'!$C:$C,0),MATCH('Table 2 Data'!AU$4,'Data Pull'!$4:$4,0))),"")</f>
        <v/>
      </c>
      <c r="AV60" t="str">
        <f>IFERROR(IF(INDEX('Exclusion Vectors'!$D:$D,MATCH('Table 2 Data'!$E60,'Exclusion Vectors'!$B:$B,0))=0,"",INDEX('Data Pull'!$A:$BE,MATCH('Table 2 Data'!$E60,'Data Pull'!$C:$C,0),MATCH('Table 2 Data'!AV$4,'Data Pull'!$4:$4,0))),"")</f>
        <v/>
      </c>
    </row>
    <row r="61" spans="1:48" x14ac:dyDescent="0.3">
      <c r="A61" s="161"/>
      <c r="B61" s="83" t="s">
        <v>150</v>
      </c>
      <c r="C61" s="117">
        <f>AVERAGE(Z7:Z373)</f>
        <v>0.8693468018398407</v>
      </c>
      <c r="D61" s="101"/>
      <c r="E61" s="34">
        <f t="shared" si="1"/>
        <v>43885</v>
      </c>
      <c r="F61" t="str">
        <f>IFERROR(IF(INDEX('Exclusion Vectors'!$D:$D,MATCH('Table 2 Data'!$E61,'Exclusion Vectors'!$B:$B,0))=0,"",INDEX('Data Pull'!$A:$BC,MATCH('Table 2 Data'!$E61,'Data Pull'!$C:$C,0),MATCH('Table 2 Data'!F$4,'Data Pull'!$4:$4,0))),"")</f>
        <v/>
      </c>
      <c r="G61" t="str">
        <f>IFERROR(IF(INDEX('Exclusion Vectors'!$D:$D,MATCH('Table 2 Data'!$E61,'Exclusion Vectors'!$B:$B,0))=0,"",INDEX('Data Pull'!$A:$BC,MATCH('Table 2 Data'!$E61,'Data Pull'!$C:$C,0),MATCH('Table 2 Data'!G$4,'Data Pull'!$4:$4,0))),"")</f>
        <v/>
      </c>
      <c r="H61" t="str">
        <f>IFERROR(IF(INDEX('Exclusion Vectors'!$D:$D,MATCH('Table 2 Data'!$E61,'Exclusion Vectors'!$B:$B,0))=0,"",INDEX('Data Pull'!$A:$BC,MATCH('Table 2 Data'!$E61,'Data Pull'!$C:$C,0),MATCH('Table 2 Data'!H$4,'Data Pull'!$4:$4,0))),"")</f>
        <v/>
      </c>
      <c r="I61" t="str">
        <f>IFERROR(IF(INDEX('Exclusion Vectors'!$D:$D,MATCH('Table 2 Data'!$E61,'Exclusion Vectors'!$B:$B,0))=0,"",INDEX('Data Pull'!$A:$BC,MATCH('Table 2 Data'!$E61,'Data Pull'!$C:$C,0),MATCH('Table 2 Data'!I$4,'Data Pull'!$4:$4,0))),"")</f>
        <v/>
      </c>
      <c r="J61" t="str">
        <f>IFERROR(IF(INDEX('Exclusion Vectors'!$D:$D,MATCH('Table 2 Data'!$E61,'Exclusion Vectors'!$B:$B,0))=0,"",INDEX('Data Pull'!$A:$BC,MATCH('Table 2 Data'!$E61,'Data Pull'!$C:$C,0),MATCH('Table 2 Data'!J$4,'Data Pull'!$4:$4,0))),"")</f>
        <v/>
      </c>
      <c r="K61" t="str">
        <f>IFERROR(IF(INDEX('Exclusion Vectors'!$D:$D,MATCH('Table 2 Data'!$E61,'Exclusion Vectors'!$B:$B,0))=0,"",INDEX('Data Pull'!$A:$BC,MATCH('Table 2 Data'!$E61,'Data Pull'!$C:$C,0),MATCH('Table 2 Data'!K$4,'Data Pull'!$4:$4,0))),"")</f>
        <v/>
      </c>
      <c r="L61" t="str">
        <f>IFERROR(IF(INDEX('Exclusion Vectors'!$D:$D,MATCH('Table 2 Data'!$E61,'Exclusion Vectors'!$B:$B,0))=0,"",INDEX('Data Pull'!$A:$BC,MATCH('Table 2 Data'!$E61,'Data Pull'!$C:$C,0),MATCH('Table 2 Data'!L$4,'Data Pull'!$4:$4,0))),"")</f>
        <v/>
      </c>
      <c r="M61" t="str">
        <f>IFERROR(IF(INDEX('Exclusion Vectors'!$D:$D,MATCH('Table 2 Data'!$E61,'Exclusion Vectors'!$B:$B,0))=0,"",INDEX('Data Pull'!$A:$BC,MATCH('Table 2 Data'!$E61,'Data Pull'!$C:$C,0),MATCH('Table 2 Data'!M$4,'Data Pull'!$4:$4,0))),"")</f>
        <v/>
      </c>
      <c r="N61" t="str">
        <f>IFERROR(IF(INDEX('Exclusion Vectors'!$D:$D,MATCH('Table 2 Data'!$E61,'Exclusion Vectors'!$B:$B,0))=0,"",INDEX('Data Pull'!$A:$BC,MATCH('Table 2 Data'!$E61,'Data Pull'!$C:$C,0),MATCH('Table 2 Data'!N$4,'Data Pull'!$4:$4,0))),"")</f>
        <v/>
      </c>
      <c r="O61" t="str">
        <f>IFERROR(IF(INDEX('Exclusion Vectors'!$D:$D,MATCH('Table 2 Data'!$E61,'Exclusion Vectors'!$B:$B,0))=0,"",INDEX('Data Pull'!$A:$BC,MATCH('Table 2 Data'!$E61,'Data Pull'!$C:$C,0),MATCH('Table 2 Data'!O$4,'Data Pull'!$4:$4,0))),"")</f>
        <v/>
      </c>
      <c r="P61" t="str">
        <f>IFERROR(IF(INDEX('Exclusion Vectors'!$D:$D,MATCH('Table 2 Data'!$E61,'Exclusion Vectors'!$B:$B,0))=0,"",INDEX('Data Pull'!$A:$BC,MATCH('Table 2 Data'!$E61,'Data Pull'!$C:$C,0),MATCH('Table 2 Data'!P$4,'Data Pull'!$4:$4,0))),"")</f>
        <v/>
      </c>
      <c r="Q61" t="str">
        <f>IFERROR(IF(INDEX('Exclusion Vectors'!$D:$D,MATCH('Table 2 Data'!$E61,'Exclusion Vectors'!$B:$B,0))=0,"",INDEX('Data Pull'!$A:$BC,MATCH('Table 2 Data'!$E61,'Data Pull'!$C:$C,0),MATCH('Table 2 Data'!Q$4,'Data Pull'!$4:$4,0))),"")</f>
        <v/>
      </c>
      <c r="R61" t="str">
        <f>IFERROR(IF(INDEX('Exclusion Vectors'!$D:$D,MATCH('Table 2 Data'!$E61,'Exclusion Vectors'!$B:$B,0))=0,"",INDEX('Data Pull'!$A:$BC,MATCH('Table 2 Data'!$E61,'Data Pull'!$C:$C,0),MATCH('Table 2 Data'!R$4,'Data Pull'!$4:$4,0))),"")</f>
        <v/>
      </c>
      <c r="S61" t="str">
        <f>IFERROR(IF(INDEX('Exclusion Vectors'!$D:$D,MATCH('Table 2 Data'!$E61,'Exclusion Vectors'!$B:$B,0))=0,"",INDEX('Data Pull'!$A:$BC,MATCH('Table 2 Data'!$E61,'Data Pull'!$C:$C,0),MATCH('Table 2 Data'!S$4,'Data Pull'!$4:$4,0))),"")</f>
        <v/>
      </c>
      <c r="T61" t="str">
        <f>IFERROR(IF(INDEX('Exclusion Vectors'!$D:$D,MATCH('Table 2 Data'!$E61,'Exclusion Vectors'!$B:$B,0))=0,"",INDEX('Data Pull'!$A:$BC,MATCH('Table 2 Data'!$E61,'Data Pull'!$C:$C,0),MATCH('Table 2 Data'!T$4,'Data Pull'!$4:$4,0))),"")</f>
        <v/>
      </c>
      <c r="U61" t="str">
        <f>IFERROR(IF(INDEX('Exclusion Vectors'!$D:$D,MATCH('Table 2 Data'!$E61,'Exclusion Vectors'!$B:$B,0))=0,"",INDEX('Data Pull'!$A:$BC,MATCH('Table 2 Data'!$E61,'Data Pull'!$C:$C,0),MATCH('Table 2 Data'!U$4,'Data Pull'!$4:$4,0))),"")</f>
        <v/>
      </c>
      <c r="V61" t="str">
        <f>IFERROR(IF(INDEX('Exclusion Vectors'!$D:$D,MATCH('Table 2 Data'!$E61,'Exclusion Vectors'!$B:$B,0))=0,"",INDEX('Data Pull'!$A:$BC,MATCH('Table 2 Data'!$E61,'Data Pull'!$C:$C,0),MATCH('Table 2 Data'!V$4,'Data Pull'!$4:$4,0))),"")</f>
        <v/>
      </c>
      <c r="W61" t="str">
        <f>IFERROR(IF(INDEX('Exclusion Vectors'!$D:$D,MATCH('Table 2 Data'!$E61,'Exclusion Vectors'!$B:$B,0))=0,"",INDEX('Data Pull'!$A:$BC,MATCH('Table 2 Data'!$E61,'Data Pull'!$C:$C,0),MATCH('Table 2 Data'!W$4,'Data Pull'!$4:$4,0))),"")</f>
        <v/>
      </c>
      <c r="X61" t="str">
        <f>IFERROR(IF(INDEX('Exclusion Vectors'!$D:$D,MATCH('Table 2 Data'!$E61,'Exclusion Vectors'!$B:$B,0))=0,"",INDEX('Data Pull'!$A:$BC,MATCH('Table 2 Data'!$E61,'Data Pull'!$C:$C,0),MATCH('Table 2 Data'!X$4,'Data Pull'!$4:$4,0))),"")</f>
        <v/>
      </c>
      <c r="Y61" t="str">
        <f>IFERROR(IF(INDEX('Exclusion Vectors'!$D:$D,MATCH('Table 2 Data'!$E61,'Exclusion Vectors'!$B:$B,0))=0,"",INDEX('Data Pull'!$A:$BC,MATCH('Table 2 Data'!$E61,'Data Pull'!$C:$C,0),MATCH('Table 2 Data'!Y$4,'Data Pull'!$4:$4,0))),"")</f>
        <v/>
      </c>
      <c r="Z61" t="str">
        <f>IFERROR(IF(INDEX('Exclusion Vectors'!$D:$D,MATCH('Table 2 Data'!$E61,'Exclusion Vectors'!$B:$B,0))=0,"",INDEX('Data Pull'!$A:$BC,MATCH('Table 2 Data'!$E61,'Data Pull'!$C:$C,0),MATCH('Table 2 Data'!Z$4,'Data Pull'!$4:$4,0))),"")</f>
        <v/>
      </c>
      <c r="AA61" t="str">
        <f>IFERROR(IF(INDEX('Exclusion Vectors'!$D:$D,MATCH('Table 2 Data'!$E61,'Exclusion Vectors'!$B:$B,0))=0,"",INDEX('Data Pull'!$A:$BC,MATCH('Table 2 Data'!$E61,'Data Pull'!$C:$C,0),MATCH('Table 2 Data'!AA$4,'Data Pull'!$4:$4,0))),"")</f>
        <v/>
      </c>
      <c r="AB61" t="str">
        <f>IFERROR(IF(INDEX('Exclusion Vectors'!$D:$D,MATCH('Table 2 Data'!$E61,'Exclusion Vectors'!$B:$B,0))=0,"",INDEX('Data Pull'!$A:$BC,MATCH('Table 2 Data'!$E61,'Data Pull'!$C:$C,0),MATCH('Table 2 Data'!AB$4,'Data Pull'!$4:$4,0))),"")</f>
        <v/>
      </c>
      <c r="AC61" t="str">
        <f>IFERROR(IF(INDEX('Exclusion Vectors'!$D:$D,MATCH('Table 2 Data'!$E61,'Exclusion Vectors'!$B:$B,0))=0,"",INDEX('Data Pull'!$A:$BC,MATCH('Table 2 Data'!$E61,'Data Pull'!$C:$C,0),MATCH('Table 2 Data'!AC$4,'Data Pull'!$4:$4,0))),"")</f>
        <v/>
      </c>
      <c r="AD61" t="str">
        <f>IFERROR(IF(INDEX('Exclusion Vectors'!$D:$D,MATCH('Table 2 Data'!$E61,'Exclusion Vectors'!$B:$B,0))=0,"",INDEX('Data Pull'!$A:$BC,MATCH('Table 2 Data'!$E61,'Data Pull'!$C:$C,0),MATCH('Table 2 Data'!AD$4,'Data Pull'!$4:$4,0))),"")</f>
        <v/>
      </c>
      <c r="AE61" t="str">
        <f>IFERROR(IF(INDEX('Exclusion Vectors'!$D:$D,MATCH('Table 2 Data'!$E61,'Exclusion Vectors'!$B:$B,0))=0,"",INDEX('Data Pull'!$A:$BC,MATCH('Table 2 Data'!$E61,'Data Pull'!$C:$C,0),MATCH('Table 2 Data'!AE$4,'Data Pull'!$4:$4,0))),"")</f>
        <v/>
      </c>
      <c r="AF61" t="str">
        <f>IFERROR(IF(INDEX('Exclusion Vectors'!$D:$D,MATCH('Table 2 Data'!$E61,'Exclusion Vectors'!$B:$B,0))=0,"",INDEX('Data Pull'!$A:$BC,MATCH('Table 2 Data'!$E61,'Data Pull'!$C:$C,0),MATCH('Table 2 Data'!AF$4,'Data Pull'!$4:$4,0))),"")</f>
        <v/>
      </c>
      <c r="AG61" t="str">
        <f>IFERROR(IF(INDEX('Exclusion Vectors'!$D:$D,MATCH('Table 2 Data'!$E61,'Exclusion Vectors'!$B:$B,0))=0,"",INDEX('Data Pull'!$A:$BC,MATCH('Table 2 Data'!$E61,'Data Pull'!$C:$C,0),MATCH('Table 2 Data'!AG$4,'Data Pull'!$4:$4,0))),"")</f>
        <v/>
      </c>
      <c r="AH61" t="str">
        <f>IFERROR(IF(INDEX('Exclusion Vectors'!$D:$D,MATCH('Table 2 Data'!$E61,'Exclusion Vectors'!$B:$B,0))=0,"",INDEX('Data Pull'!$A:$BC,MATCH('Table 2 Data'!$E61,'Data Pull'!$C:$C,0),MATCH('Table 2 Data'!AH$4,'Data Pull'!$4:$4,0))),"")</f>
        <v/>
      </c>
      <c r="AI61" t="str">
        <f>IFERROR(IF(INDEX('Exclusion Vectors'!$D:$D,MATCH('Table 2 Data'!$E61,'Exclusion Vectors'!$B:$B,0))=0,"",INDEX('Data Pull'!$A:$BC,MATCH('Table 2 Data'!$E61,'Data Pull'!$C:$C,0),MATCH('Table 2 Data'!AI$4,'Data Pull'!$4:$4,0))),"")</f>
        <v/>
      </c>
      <c r="AJ61" t="str">
        <f>IFERROR(IF(INDEX('Exclusion Vectors'!$D:$D,MATCH('Table 2 Data'!$E61,'Exclusion Vectors'!$B:$B,0))=0,"",INDEX('Data Pull'!$A:$BC,MATCH('Table 2 Data'!$E61,'Data Pull'!$C:$C,0),MATCH('Table 2 Data'!AJ$4,'Data Pull'!$4:$4,0))),"")</f>
        <v/>
      </c>
      <c r="AK61" t="str">
        <f>IFERROR(IF(INDEX('Exclusion Vectors'!$D:$D,MATCH('Table 2 Data'!$E61,'Exclusion Vectors'!$B:$B,0))=0,"",INDEX('Data Pull'!$A:$BC,MATCH('Table 2 Data'!$E61,'Data Pull'!$C:$C,0),MATCH('Table 2 Data'!AK$4,'Data Pull'!$4:$4,0))),"")</f>
        <v/>
      </c>
      <c r="AL61" t="str">
        <f>IFERROR(IF(INDEX('Exclusion Vectors'!$D:$D,MATCH('Table 2 Data'!$E61,'Exclusion Vectors'!$B:$B,0))=0,"",INDEX('Data Pull'!$A:$BC,MATCH('Table 2 Data'!$E61,'Data Pull'!$C:$C,0),MATCH('Table 2 Data'!AL$4,'Data Pull'!$4:$4,0))),"")</f>
        <v/>
      </c>
      <c r="AM61" t="str">
        <f>IFERROR(IF(INDEX('Exclusion Vectors'!$D:$D,MATCH('Table 2 Data'!$E61,'Exclusion Vectors'!$B:$B,0))=0,"",INDEX('Data Pull'!$A:$BC,MATCH('Table 2 Data'!$E61,'Data Pull'!$C:$C,0),MATCH('Table 2 Data'!AM$4,'Data Pull'!$4:$4,0))),"")</f>
        <v/>
      </c>
      <c r="AN61" t="str">
        <f>IFERROR(IF(INDEX('Exclusion Vectors'!$D:$D,MATCH('Table 2 Data'!$E61,'Exclusion Vectors'!$B:$B,0))=0,"",INDEX('Data Pull'!$A:$BC,MATCH('Table 2 Data'!$E61,'Data Pull'!$C:$C,0),MATCH('Table 2 Data'!AN$4,'Data Pull'!$4:$4,0))),"")</f>
        <v/>
      </c>
      <c r="AO61" t="str">
        <f>IFERROR(IF(INDEX('Exclusion Vectors'!$D:$D,MATCH('Table 2 Data'!$E61,'Exclusion Vectors'!$B:$B,0))=0,"",INDEX('Data Pull'!$A:$BC,MATCH('Table 2 Data'!$E61,'Data Pull'!$C:$C,0),MATCH('Table 2 Data'!AO$4,'Data Pull'!$4:$4,0))),"")</f>
        <v/>
      </c>
      <c r="AP61" t="str">
        <f>IFERROR(IF(INDEX('Exclusion Vectors'!$D:$D,MATCH('Table 2 Data'!$E61,'Exclusion Vectors'!$B:$B,0))=0,"",INDEX('Data Pull'!$A:$BC,MATCH('Table 2 Data'!$E61,'Data Pull'!$C:$C,0),MATCH('Table 2 Data'!AP$4,'Data Pull'!$4:$4,0))),"")</f>
        <v/>
      </c>
      <c r="AQ61" t="str">
        <f>IFERROR(IF(INDEX('Exclusion Vectors'!$D:$D,MATCH('Table 2 Data'!$E61,'Exclusion Vectors'!$B:$B,0))=0,"",INDEX('Data Pull'!$A:$BC,MATCH('Table 2 Data'!$E61,'Data Pull'!$C:$C,0),MATCH('Table 2 Data'!AQ$4,'Data Pull'!$4:$4,0))),"")</f>
        <v/>
      </c>
      <c r="AR61" t="str">
        <f>IFERROR(IF(INDEX('Exclusion Vectors'!$D:$D,MATCH('Table 2 Data'!$E61,'Exclusion Vectors'!$B:$B,0))=0,"",INDEX('Data Pull'!$A:$BC,MATCH('Table 2 Data'!$E61,'Data Pull'!$C:$C,0),MATCH('Table 2 Data'!AR$4,'Data Pull'!$4:$4,0))),"")</f>
        <v/>
      </c>
      <c r="AS61" t="str">
        <f>IFERROR(IF(INDEX('Exclusion Vectors'!$D:$D,MATCH('Table 2 Data'!$E61,'Exclusion Vectors'!$B:$B,0))=0,"",INDEX('Data Pull'!$A:$BC,MATCH('Table 2 Data'!$E61,'Data Pull'!$C:$C,0),MATCH('Table 2 Data'!AS$4,'Data Pull'!$4:$4,0))),"")</f>
        <v/>
      </c>
      <c r="AT61" t="str">
        <f>IFERROR(IF(INDEX('Exclusion Vectors'!$D:$D,MATCH('Table 2 Data'!$E61,'Exclusion Vectors'!$B:$B,0))=0,"",INDEX('Data Pull'!$A:$BC,MATCH('Table 2 Data'!$E61,'Data Pull'!$C:$C,0),MATCH('Table 2 Data'!AT$4,'Data Pull'!$4:$4,0))),"")</f>
        <v/>
      </c>
      <c r="AU61" t="str">
        <f>IFERROR(IF(INDEX('Exclusion Vectors'!$D:$D,MATCH('Table 2 Data'!$E61,'Exclusion Vectors'!$B:$B,0))=0,"",INDEX('Data Pull'!$A:$BE,MATCH('Table 2 Data'!$E61,'Data Pull'!$C:$C,0),MATCH('Table 2 Data'!AU$4,'Data Pull'!$4:$4,0))),"")</f>
        <v/>
      </c>
      <c r="AV61" t="str">
        <f>IFERROR(IF(INDEX('Exclusion Vectors'!$D:$D,MATCH('Table 2 Data'!$E61,'Exclusion Vectors'!$B:$B,0))=0,"",INDEX('Data Pull'!$A:$BE,MATCH('Table 2 Data'!$E61,'Data Pull'!$C:$C,0),MATCH('Table 2 Data'!AV$4,'Data Pull'!$4:$4,0))),"")</f>
        <v/>
      </c>
    </row>
    <row r="62" spans="1:48" x14ac:dyDescent="0.3">
      <c r="A62" s="161"/>
      <c r="B62" s="83" t="s">
        <v>151</v>
      </c>
      <c r="C62" s="118"/>
      <c r="D62" s="77"/>
      <c r="E62" s="34">
        <f t="shared" si="1"/>
        <v>43886</v>
      </c>
      <c r="F62" t="str">
        <f>IFERROR(IF(INDEX('Exclusion Vectors'!$D:$D,MATCH('Table 2 Data'!$E62,'Exclusion Vectors'!$B:$B,0))=0,"",INDEX('Data Pull'!$A:$BC,MATCH('Table 2 Data'!$E62,'Data Pull'!$C:$C,0),MATCH('Table 2 Data'!F$4,'Data Pull'!$4:$4,0))),"")</f>
        <v/>
      </c>
      <c r="G62" t="str">
        <f>IFERROR(IF(INDEX('Exclusion Vectors'!$D:$D,MATCH('Table 2 Data'!$E62,'Exclusion Vectors'!$B:$B,0))=0,"",INDEX('Data Pull'!$A:$BC,MATCH('Table 2 Data'!$E62,'Data Pull'!$C:$C,0),MATCH('Table 2 Data'!G$4,'Data Pull'!$4:$4,0))),"")</f>
        <v/>
      </c>
      <c r="H62" t="str">
        <f>IFERROR(IF(INDEX('Exclusion Vectors'!$D:$D,MATCH('Table 2 Data'!$E62,'Exclusion Vectors'!$B:$B,0))=0,"",INDEX('Data Pull'!$A:$BC,MATCH('Table 2 Data'!$E62,'Data Pull'!$C:$C,0),MATCH('Table 2 Data'!H$4,'Data Pull'!$4:$4,0))),"")</f>
        <v/>
      </c>
      <c r="I62" t="str">
        <f>IFERROR(IF(INDEX('Exclusion Vectors'!$D:$D,MATCH('Table 2 Data'!$E62,'Exclusion Vectors'!$B:$B,0))=0,"",INDEX('Data Pull'!$A:$BC,MATCH('Table 2 Data'!$E62,'Data Pull'!$C:$C,0),MATCH('Table 2 Data'!I$4,'Data Pull'!$4:$4,0))),"")</f>
        <v/>
      </c>
      <c r="J62" t="str">
        <f>IFERROR(IF(INDEX('Exclusion Vectors'!$D:$D,MATCH('Table 2 Data'!$E62,'Exclusion Vectors'!$B:$B,0))=0,"",INDEX('Data Pull'!$A:$BC,MATCH('Table 2 Data'!$E62,'Data Pull'!$C:$C,0),MATCH('Table 2 Data'!J$4,'Data Pull'!$4:$4,0))),"")</f>
        <v/>
      </c>
      <c r="K62" t="str">
        <f>IFERROR(IF(INDEX('Exclusion Vectors'!$D:$D,MATCH('Table 2 Data'!$E62,'Exclusion Vectors'!$B:$B,0))=0,"",INDEX('Data Pull'!$A:$BC,MATCH('Table 2 Data'!$E62,'Data Pull'!$C:$C,0),MATCH('Table 2 Data'!K$4,'Data Pull'!$4:$4,0))),"")</f>
        <v/>
      </c>
      <c r="L62" t="str">
        <f>IFERROR(IF(INDEX('Exclusion Vectors'!$D:$D,MATCH('Table 2 Data'!$E62,'Exclusion Vectors'!$B:$B,0))=0,"",INDEX('Data Pull'!$A:$BC,MATCH('Table 2 Data'!$E62,'Data Pull'!$C:$C,0),MATCH('Table 2 Data'!L$4,'Data Pull'!$4:$4,0))),"")</f>
        <v/>
      </c>
      <c r="M62" t="str">
        <f>IFERROR(IF(INDEX('Exclusion Vectors'!$D:$D,MATCH('Table 2 Data'!$E62,'Exclusion Vectors'!$B:$B,0))=0,"",INDEX('Data Pull'!$A:$BC,MATCH('Table 2 Data'!$E62,'Data Pull'!$C:$C,0),MATCH('Table 2 Data'!M$4,'Data Pull'!$4:$4,0))),"")</f>
        <v/>
      </c>
      <c r="N62" t="str">
        <f>IFERROR(IF(INDEX('Exclusion Vectors'!$D:$D,MATCH('Table 2 Data'!$E62,'Exclusion Vectors'!$B:$B,0))=0,"",INDEX('Data Pull'!$A:$BC,MATCH('Table 2 Data'!$E62,'Data Pull'!$C:$C,0),MATCH('Table 2 Data'!N$4,'Data Pull'!$4:$4,0))),"")</f>
        <v/>
      </c>
      <c r="O62" t="str">
        <f>IFERROR(IF(INDEX('Exclusion Vectors'!$D:$D,MATCH('Table 2 Data'!$E62,'Exclusion Vectors'!$B:$B,0))=0,"",INDEX('Data Pull'!$A:$BC,MATCH('Table 2 Data'!$E62,'Data Pull'!$C:$C,0),MATCH('Table 2 Data'!O$4,'Data Pull'!$4:$4,0))),"")</f>
        <v/>
      </c>
      <c r="P62" t="str">
        <f>IFERROR(IF(INDEX('Exclusion Vectors'!$D:$D,MATCH('Table 2 Data'!$E62,'Exclusion Vectors'!$B:$B,0))=0,"",INDEX('Data Pull'!$A:$BC,MATCH('Table 2 Data'!$E62,'Data Pull'!$C:$C,0),MATCH('Table 2 Data'!P$4,'Data Pull'!$4:$4,0))),"")</f>
        <v/>
      </c>
      <c r="Q62" t="str">
        <f>IFERROR(IF(INDEX('Exclusion Vectors'!$D:$D,MATCH('Table 2 Data'!$E62,'Exclusion Vectors'!$B:$B,0))=0,"",INDEX('Data Pull'!$A:$BC,MATCH('Table 2 Data'!$E62,'Data Pull'!$C:$C,0),MATCH('Table 2 Data'!Q$4,'Data Pull'!$4:$4,0))),"")</f>
        <v/>
      </c>
      <c r="R62" t="str">
        <f>IFERROR(IF(INDEX('Exclusion Vectors'!$D:$D,MATCH('Table 2 Data'!$E62,'Exclusion Vectors'!$B:$B,0))=0,"",INDEX('Data Pull'!$A:$BC,MATCH('Table 2 Data'!$E62,'Data Pull'!$C:$C,0),MATCH('Table 2 Data'!R$4,'Data Pull'!$4:$4,0))),"")</f>
        <v/>
      </c>
      <c r="S62" t="str">
        <f>IFERROR(IF(INDEX('Exclusion Vectors'!$D:$D,MATCH('Table 2 Data'!$E62,'Exclusion Vectors'!$B:$B,0))=0,"",INDEX('Data Pull'!$A:$BC,MATCH('Table 2 Data'!$E62,'Data Pull'!$C:$C,0),MATCH('Table 2 Data'!S$4,'Data Pull'!$4:$4,0))),"")</f>
        <v/>
      </c>
      <c r="T62" t="str">
        <f>IFERROR(IF(INDEX('Exclusion Vectors'!$D:$D,MATCH('Table 2 Data'!$E62,'Exclusion Vectors'!$B:$B,0))=0,"",INDEX('Data Pull'!$A:$BC,MATCH('Table 2 Data'!$E62,'Data Pull'!$C:$C,0),MATCH('Table 2 Data'!T$4,'Data Pull'!$4:$4,0))),"")</f>
        <v/>
      </c>
      <c r="U62" t="str">
        <f>IFERROR(IF(INDEX('Exclusion Vectors'!$D:$D,MATCH('Table 2 Data'!$E62,'Exclusion Vectors'!$B:$B,0))=0,"",INDEX('Data Pull'!$A:$BC,MATCH('Table 2 Data'!$E62,'Data Pull'!$C:$C,0),MATCH('Table 2 Data'!U$4,'Data Pull'!$4:$4,0))),"")</f>
        <v/>
      </c>
      <c r="V62" t="str">
        <f>IFERROR(IF(INDEX('Exclusion Vectors'!$D:$D,MATCH('Table 2 Data'!$E62,'Exclusion Vectors'!$B:$B,0))=0,"",INDEX('Data Pull'!$A:$BC,MATCH('Table 2 Data'!$E62,'Data Pull'!$C:$C,0),MATCH('Table 2 Data'!V$4,'Data Pull'!$4:$4,0))),"")</f>
        <v/>
      </c>
      <c r="W62" t="str">
        <f>IFERROR(IF(INDEX('Exclusion Vectors'!$D:$D,MATCH('Table 2 Data'!$E62,'Exclusion Vectors'!$B:$B,0))=0,"",INDEX('Data Pull'!$A:$BC,MATCH('Table 2 Data'!$E62,'Data Pull'!$C:$C,0),MATCH('Table 2 Data'!W$4,'Data Pull'!$4:$4,0))),"")</f>
        <v/>
      </c>
      <c r="X62" t="str">
        <f>IFERROR(IF(INDEX('Exclusion Vectors'!$D:$D,MATCH('Table 2 Data'!$E62,'Exclusion Vectors'!$B:$B,0))=0,"",INDEX('Data Pull'!$A:$BC,MATCH('Table 2 Data'!$E62,'Data Pull'!$C:$C,0),MATCH('Table 2 Data'!X$4,'Data Pull'!$4:$4,0))),"")</f>
        <v/>
      </c>
      <c r="Y62" t="str">
        <f>IFERROR(IF(INDEX('Exclusion Vectors'!$D:$D,MATCH('Table 2 Data'!$E62,'Exclusion Vectors'!$B:$B,0))=0,"",INDEX('Data Pull'!$A:$BC,MATCH('Table 2 Data'!$E62,'Data Pull'!$C:$C,0),MATCH('Table 2 Data'!Y$4,'Data Pull'!$4:$4,0))),"")</f>
        <v/>
      </c>
      <c r="Z62" t="str">
        <f>IFERROR(IF(INDEX('Exclusion Vectors'!$D:$D,MATCH('Table 2 Data'!$E62,'Exclusion Vectors'!$B:$B,0))=0,"",INDEX('Data Pull'!$A:$BC,MATCH('Table 2 Data'!$E62,'Data Pull'!$C:$C,0),MATCH('Table 2 Data'!Z$4,'Data Pull'!$4:$4,0))),"")</f>
        <v/>
      </c>
      <c r="AA62" t="str">
        <f>IFERROR(IF(INDEX('Exclusion Vectors'!$D:$D,MATCH('Table 2 Data'!$E62,'Exclusion Vectors'!$B:$B,0))=0,"",INDEX('Data Pull'!$A:$BC,MATCH('Table 2 Data'!$E62,'Data Pull'!$C:$C,0),MATCH('Table 2 Data'!AA$4,'Data Pull'!$4:$4,0))),"")</f>
        <v/>
      </c>
      <c r="AB62" t="str">
        <f>IFERROR(IF(INDEX('Exclusion Vectors'!$D:$D,MATCH('Table 2 Data'!$E62,'Exclusion Vectors'!$B:$B,0))=0,"",INDEX('Data Pull'!$A:$BC,MATCH('Table 2 Data'!$E62,'Data Pull'!$C:$C,0),MATCH('Table 2 Data'!AB$4,'Data Pull'!$4:$4,0))),"")</f>
        <v/>
      </c>
      <c r="AC62" t="str">
        <f>IFERROR(IF(INDEX('Exclusion Vectors'!$D:$D,MATCH('Table 2 Data'!$E62,'Exclusion Vectors'!$B:$B,0))=0,"",INDEX('Data Pull'!$A:$BC,MATCH('Table 2 Data'!$E62,'Data Pull'!$C:$C,0),MATCH('Table 2 Data'!AC$4,'Data Pull'!$4:$4,0))),"")</f>
        <v/>
      </c>
      <c r="AD62" t="str">
        <f>IFERROR(IF(INDEX('Exclusion Vectors'!$D:$D,MATCH('Table 2 Data'!$E62,'Exclusion Vectors'!$B:$B,0))=0,"",INDEX('Data Pull'!$A:$BC,MATCH('Table 2 Data'!$E62,'Data Pull'!$C:$C,0),MATCH('Table 2 Data'!AD$4,'Data Pull'!$4:$4,0))),"")</f>
        <v/>
      </c>
      <c r="AE62" t="str">
        <f>IFERROR(IF(INDEX('Exclusion Vectors'!$D:$D,MATCH('Table 2 Data'!$E62,'Exclusion Vectors'!$B:$B,0))=0,"",INDEX('Data Pull'!$A:$BC,MATCH('Table 2 Data'!$E62,'Data Pull'!$C:$C,0),MATCH('Table 2 Data'!AE$4,'Data Pull'!$4:$4,0))),"")</f>
        <v/>
      </c>
      <c r="AF62" t="str">
        <f>IFERROR(IF(INDEX('Exclusion Vectors'!$D:$D,MATCH('Table 2 Data'!$E62,'Exclusion Vectors'!$B:$B,0))=0,"",INDEX('Data Pull'!$A:$BC,MATCH('Table 2 Data'!$E62,'Data Pull'!$C:$C,0),MATCH('Table 2 Data'!AF$4,'Data Pull'!$4:$4,0))),"")</f>
        <v/>
      </c>
      <c r="AG62" t="str">
        <f>IFERROR(IF(INDEX('Exclusion Vectors'!$D:$D,MATCH('Table 2 Data'!$E62,'Exclusion Vectors'!$B:$B,0))=0,"",INDEX('Data Pull'!$A:$BC,MATCH('Table 2 Data'!$E62,'Data Pull'!$C:$C,0),MATCH('Table 2 Data'!AG$4,'Data Pull'!$4:$4,0))),"")</f>
        <v/>
      </c>
      <c r="AH62" t="str">
        <f>IFERROR(IF(INDEX('Exclusion Vectors'!$D:$D,MATCH('Table 2 Data'!$E62,'Exclusion Vectors'!$B:$B,0))=0,"",INDEX('Data Pull'!$A:$BC,MATCH('Table 2 Data'!$E62,'Data Pull'!$C:$C,0),MATCH('Table 2 Data'!AH$4,'Data Pull'!$4:$4,0))),"")</f>
        <v/>
      </c>
      <c r="AI62" t="str">
        <f>IFERROR(IF(INDEX('Exclusion Vectors'!$D:$D,MATCH('Table 2 Data'!$E62,'Exclusion Vectors'!$B:$B,0))=0,"",INDEX('Data Pull'!$A:$BC,MATCH('Table 2 Data'!$E62,'Data Pull'!$C:$C,0),MATCH('Table 2 Data'!AI$4,'Data Pull'!$4:$4,0))),"")</f>
        <v/>
      </c>
      <c r="AJ62" t="str">
        <f>IFERROR(IF(INDEX('Exclusion Vectors'!$D:$D,MATCH('Table 2 Data'!$E62,'Exclusion Vectors'!$B:$B,0))=0,"",INDEX('Data Pull'!$A:$BC,MATCH('Table 2 Data'!$E62,'Data Pull'!$C:$C,0),MATCH('Table 2 Data'!AJ$4,'Data Pull'!$4:$4,0))),"")</f>
        <v/>
      </c>
      <c r="AK62" t="str">
        <f>IFERROR(IF(INDEX('Exclusion Vectors'!$D:$D,MATCH('Table 2 Data'!$E62,'Exclusion Vectors'!$B:$B,0))=0,"",INDEX('Data Pull'!$A:$BC,MATCH('Table 2 Data'!$E62,'Data Pull'!$C:$C,0),MATCH('Table 2 Data'!AK$4,'Data Pull'!$4:$4,0))),"")</f>
        <v/>
      </c>
      <c r="AL62" t="str">
        <f>IFERROR(IF(INDEX('Exclusion Vectors'!$D:$D,MATCH('Table 2 Data'!$E62,'Exclusion Vectors'!$B:$B,0))=0,"",INDEX('Data Pull'!$A:$BC,MATCH('Table 2 Data'!$E62,'Data Pull'!$C:$C,0),MATCH('Table 2 Data'!AL$4,'Data Pull'!$4:$4,0))),"")</f>
        <v/>
      </c>
      <c r="AM62" t="str">
        <f>IFERROR(IF(INDEX('Exclusion Vectors'!$D:$D,MATCH('Table 2 Data'!$E62,'Exclusion Vectors'!$B:$B,0))=0,"",INDEX('Data Pull'!$A:$BC,MATCH('Table 2 Data'!$E62,'Data Pull'!$C:$C,0),MATCH('Table 2 Data'!AM$4,'Data Pull'!$4:$4,0))),"")</f>
        <v/>
      </c>
      <c r="AN62" t="str">
        <f>IFERROR(IF(INDEX('Exclusion Vectors'!$D:$D,MATCH('Table 2 Data'!$E62,'Exclusion Vectors'!$B:$B,0))=0,"",INDEX('Data Pull'!$A:$BC,MATCH('Table 2 Data'!$E62,'Data Pull'!$C:$C,0),MATCH('Table 2 Data'!AN$4,'Data Pull'!$4:$4,0))),"")</f>
        <v/>
      </c>
      <c r="AO62" t="str">
        <f>IFERROR(IF(INDEX('Exclusion Vectors'!$D:$D,MATCH('Table 2 Data'!$E62,'Exclusion Vectors'!$B:$B,0))=0,"",INDEX('Data Pull'!$A:$BC,MATCH('Table 2 Data'!$E62,'Data Pull'!$C:$C,0),MATCH('Table 2 Data'!AO$4,'Data Pull'!$4:$4,0))),"")</f>
        <v/>
      </c>
      <c r="AP62" t="str">
        <f>IFERROR(IF(INDEX('Exclusion Vectors'!$D:$D,MATCH('Table 2 Data'!$E62,'Exclusion Vectors'!$B:$B,0))=0,"",INDEX('Data Pull'!$A:$BC,MATCH('Table 2 Data'!$E62,'Data Pull'!$C:$C,0),MATCH('Table 2 Data'!AP$4,'Data Pull'!$4:$4,0))),"")</f>
        <v/>
      </c>
      <c r="AQ62" t="str">
        <f>IFERROR(IF(INDEX('Exclusion Vectors'!$D:$D,MATCH('Table 2 Data'!$E62,'Exclusion Vectors'!$B:$B,0))=0,"",INDEX('Data Pull'!$A:$BC,MATCH('Table 2 Data'!$E62,'Data Pull'!$C:$C,0),MATCH('Table 2 Data'!AQ$4,'Data Pull'!$4:$4,0))),"")</f>
        <v/>
      </c>
      <c r="AR62" t="str">
        <f>IFERROR(IF(INDEX('Exclusion Vectors'!$D:$D,MATCH('Table 2 Data'!$E62,'Exclusion Vectors'!$B:$B,0))=0,"",INDEX('Data Pull'!$A:$BC,MATCH('Table 2 Data'!$E62,'Data Pull'!$C:$C,0),MATCH('Table 2 Data'!AR$4,'Data Pull'!$4:$4,0))),"")</f>
        <v/>
      </c>
      <c r="AS62" t="str">
        <f>IFERROR(IF(INDEX('Exclusion Vectors'!$D:$D,MATCH('Table 2 Data'!$E62,'Exclusion Vectors'!$B:$B,0))=0,"",INDEX('Data Pull'!$A:$BC,MATCH('Table 2 Data'!$E62,'Data Pull'!$C:$C,0),MATCH('Table 2 Data'!AS$4,'Data Pull'!$4:$4,0))),"")</f>
        <v/>
      </c>
      <c r="AT62" t="str">
        <f>IFERROR(IF(INDEX('Exclusion Vectors'!$D:$D,MATCH('Table 2 Data'!$E62,'Exclusion Vectors'!$B:$B,0))=0,"",INDEX('Data Pull'!$A:$BC,MATCH('Table 2 Data'!$E62,'Data Pull'!$C:$C,0),MATCH('Table 2 Data'!AT$4,'Data Pull'!$4:$4,0))),"")</f>
        <v/>
      </c>
      <c r="AU62" t="str">
        <f>IFERROR(IF(INDEX('Exclusion Vectors'!$D:$D,MATCH('Table 2 Data'!$E62,'Exclusion Vectors'!$B:$B,0))=0,"",INDEX('Data Pull'!$A:$BE,MATCH('Table 2 Data'!$E62,'Data Pull'!$C:$C,0),MATCH('Table 2 Data'!AU$4,'Data Pull'!$4:$4,0))),"")</f>
        <v/>
      </c>
      <c r="AV62" t="str">
        <f>IFERROR(IF(INDEX('Exclusion Vectors'!$D:$D,MATCH('Table 2 Data'!$E62,'Exclusion Vectors'!$B:$B,0))=0,"",INDEX('Data Pull'!$A:$BE,MATCH('Table 2 Data'!$E62,'Data Pull'!$C:$C,0),MATCH('Table 2 Data'!AV$4,'Data Pull'!$4:$4,0))),"")</f>
        <v/>
      </c>
    </row>
    <row r="63" spans="1:48" x14ac:dyDescent="0.3">
      <c r="A63" s="161"/>
      <c r="B63" s="83" t="s">
        <v>152</v>
      </c>
      <c r="C63" s="117">
        <f>AVERAGE(AA7:AA373)</f>
        <v>1.7685463015136227</v>
      </c>
      <c r="D63" s="101"/>
      <c r="E63" s="34">
        <f t="shared" si="1"/>
        <v>43887</v>
      </c>
      <c r="F63" t="str">
        <f>IFERROR(IF(INDEX('Exclusion Vectors'!$D:$D,MATCH('Table 2 Data'!$E63,'Exclusion Vectors'!$B:$B,0))=0,"",INDEX('Data Pull'!$A:$BC,MATCH('Table 2 Data'!$E63,'Data Pull'!$C:$C,0),MATCH('Table 2 Data'!F$4,'Data Pull'!$4:$4,0))),"")</f>
        <v/>
      </c>
      <c r="G63" t="str">
        <f>IFERROR(IF(INDEX('Exclusion Vectors'!$D:$D,MATCH('Table 2 Data'!$E63,'Exclusion Vectors'!$B:$B,0))=0,"",INDEX('Data Pull'!$A:$BC,MATCH('Table 2 Data'!$E63,'Data Pull'!$C:$C,0),MATCH('Table 2 Data'!G$4,'Data Pull'!$4:$4,0))),"")</f>
        <v/>
      </c>
      <c r="H63" t="str">
        <f>IFERROR(IF(INDEX('Exclusion Vectors'!$D:$D,MATCH('Table 2 Data'!$E63,'Exclusion Vectors'!$B:$B,0))=0,"",INDEX('Data Pull'!$A:$BC,MATCH('Table 2 Data'!$E63,'Data Pull'!$C:$C,0),MATCH('Table 2 Data'!H$4,'Data Pull'!$4:$4,0))),"")</f>
        <v/>
      </c>
      <c r="I63" t="str">
        <f>IFERROR(IF(INDEX('Exclusion Vectors'!$D:$D,MATCH('Table 2 Data'!$E63,'Exclusion Vectors'!$B:$B,0))=0,"",INDEX('Data Pull'!$A:$BC,MATCH('Table 2 Data'!$E63,'Data Pull'!$C:$C,0),MATCH('Table 2 Data'!I$4,'Data Pull'!$4:$4,0))),"")</f>
        <v/>
      </c>
      <c r="J63" t="str">
        <f>IFERROR(IF(INDEX('Exclusion Vectors'!$D:$D,MATCH('Table 2 Data'!$E63,'Exclusion Vectors'!$B:$B,0))=0,"",INDEX('Data Pull'!$A:$BC,MATCH('Table 2 Data'!$E63,'Data Pull'!$C:$C,0),MATCH('Table 2 Data'!J$4,'Data Pull'!$4:$4,0))),"")</f>
        <v/>
      </c>
      <c r="K63" t="str">
        <f>IFERROR(IF(INDEX('Exclusion Vectors'!$D:$D,MATCH('Table 2 Data'!$E63,'Exclusion Vectors'!$B:$B,0))=0,"",INDEX('Data Pull'!$A:$BC,MATCH('Table 2 Data'!$E63,'Data Pull'!$C:$C,0),MATCH('Table 2 Data'!K$4,'Data Pull'!$4:$4,0))),"")</f>
        <v/>
      </c>
      <c r="L63" t="str">
        <f>IFERROR(IF(INDEX('Exclusion Vectors'!$D:$D,MATCH('Table 2 Data'!$E63,'Exclusion Vectors'!$B:$B,0))=0,"",INDEX('Data Pull'!$A:$BC,MATCH('Table 2 Data'!$E63,'Data Pull'!$C:$C,0),MATCH('Table 2 Data'!L$4,'Data Pull'!$4:$4,0))),"")</f>
        <v/>
      </c>
      <c r="M63" t="str">
        <f>IFERROR(IF(INDEX('Exclusion Vectors'!$D:$D,MATCH('Table 2 Data'!$E63,'Exclusion Vectors'!$B:$B,0))=0,"",INDEX('Data Pull'!$A:$BC,MATCH('Table 2 Data'!$E63,'Data Pull'!$C:$C,0),MATCH('Table 2 Data'!M$4,'Data Pull'!$4:$4,0))),"")</f>
        <v/>
      </c>
      <c r="N63" t="str">
        <f>IFERROR(IF(INDEX('Exclusion Vectors'!$D:$D,MATCH('Table 2 Data'!$E63,'Exclusion Vectors'!$B:$B,0))=0,"",INDEX('Data Pull'!$A:$BC,MATCH('Table 2 Data'!$E63,'Data Pull'!$C:$C,0),MATCH('Table 2 Data'!N$4,'Data Pull'!$4:$4,0))),"")</f>
        <v/>
      </c>
      <c r="O63" t="str">
        <f>IFERROR(IF(INDEX('Exclusion Vectors'!$D:$D,MATCH('Table 2 Data'!$E63,'Exclusion Vectors'!$B:$B,0))=0,"",INDEX('Data Pull'!$A:$BC,MATCH('Table 2 Data'!$E63,'Data Pull'!$C:$C,0),MATCH('Table 2 Data'!O$4,'Data Pull'!$4:$4,0))),"")</f>
        <v/>
      </c>
      <c r="P63" t="str">
        <f>IFERROR(IF(INDEX('Exclusion Vectors'!$D:$D,MATCH('Table 2 Data'!$E63,'Exclusion Vectors'!$B:$B,0))=0,"",INDEX('Data Pull'!$A:$BC,MATCH('Table 2 Data'!$E63,'Data Pull'!$C:$C,0),MATCH('Table 2 Data'!P$4,'Data Pull'!$4:$4,0))),"")</f>
        <v/>
      </c>
      <c r="Q63" t="str">
        <f>IFERROR(IF(INDEX('Exclusion Vectors'!$D:$D,MATCH('Table 2 Data'!$E63,'Exclusion Vectors'!$B:$B,0))=0,"",INDEX('Data Pull'!$A:$BC,MATCH('Table 2 Data'!$E63,'Data Pull'!$C:$C,0),MATCH('Table 2 Data'!Q$4,'Data Pull'!$4:$4,0))),"")</f>
        <v/>
      </c>
      <c r="R63" t="str">
        <f>IFERROR(IF(INDEX('Exclusion Vectors'!$D:$D,MATCH('Table 2 Data'!$E63,'Exclusion Vectors'!$B:$B,0))=0,"",INDEX('Data Pull'!$A:$BC,MATCH('Table 2 Data'!$E63,'Data Pull'!$C:$C,0),MATCH('Table 2 Data'!R$4,'Data Pull'!$4:$4,0))),"")</f>
        <v/>
      </c>
      <c r="S63" t="str">
        <f>IFERROR(IF(INDEX('Exclusion Vectors'!$D:$D,MATCH('Table 2 Data'!$E63,'Exclusion Vectors'!$B:$B,0))=0,"",INDEX('Data Pull'!$A:$BC,MATCH('Table 2 Data'!$E63,'Data Pull'!$C:$C,0),MATCH('Table 2 Data'!S$4,'Data Pull'!$4:$4,0))),"")</f>
        <v/>
      </c>
      <c r="T63" t="str">
        <f>IFERROR(IF(INDEX('Exclusion Vectors'!$D:$D,MATCH('Table 2 Data'!$E63,'Exclusion Vectors'!$B:$B,0))=0,"",INDEX('Data Pull'!$A:$BC,MATCH('Table 2 Data'!$E63,'Data Pull'!$C:$C,0),MATCH('Table 2 Data'!T$4,'Data Pull'!$4:$4,0))),"")</f>
        <v/>
      </c>
      <c r="U63" t="str">
        <f>IFERROR(IF(INDEX('Exclusion Vectors'!$D:$D,MATCH('Table 2 Data'!$E63,'Exclusion Vectors'!$B:$B,0))=0,"",INDEX('Data Pull'!$A:$BC,MATCH('Table 2 Data'!$E63,'Data Pull'!$C:$C,0),MATCH('Table 2 Data'!U$4,'Data Pull'!$4:$4,0))),"")</f>
        <v/>
      </c>
      <c r="V63" t="str">
        <f>IFERROR(IF(INDEX('Exclusion Vectors'!$D:$D,MATCH('Table 2 Data'!$E63,'Exclusion Vectors'!$B:$B,0))=0,"",INDEX('Data Pull'!$A:$BC,MATCH('Table 2 Data'!$E63,'Data Pull'!$C:$C,0),MATCH('Table 2 Data'!V$4,'Data Pull'!$4:$4,0))),"")</f>
        <v/>
      </c>
      <c r="W63" t="str">
        <f>IFERROR(IF(INDEX('Exclusion Vectors'!$D:$D,MATCH('Table 2 Data'!$E63,'Exclusion Vectors'!$B:$B,0))=0,"",INDEX('Data Pull'!$A:$BC,MATCH('Table 2 Data'!$E63,'Data Pull'!$C:$C,0),MATCH('Table 2 Data'!W$4,'Data Pull'!$4:$4,0))),"")</f>
        <v/>
      </c>
      <c r="X63" t="str">
        <f>IFERROR(IF(INDEX('Exclusion Vectors'!$D:$D,MATCH('Table 2 Data'!$E63,'Exclusion Vectors'!$B:$B,0))=0,"",INDEX('Data Pull'!$A:$BC,MATCH('Table 2 Data'!$E63,'Data Pull'!$C:$C,0),MATCH('Table 2 Data'!X$4,'Data Pull'!$4:$4,0))),"")</f>
        <v/>
      </c>
      <c r="Y63" t="str">
        <f>IFERROR(IF(INDEX('Exclusion Vectors'!$D:$D,MATCH('Table 2 Data'!$E63,'Exclusion Vectors'!$B:$B,0))=0,"",INDEX('Data Pull'!$A:$BC,MATCH('Table 2 Data'!$E63,'Data Pull'!$C:$C,0),MATCH('Table 2 Data'!Y$4,'Data Pull'!$4:$4,0))),"")</f>
        <v/>
      </c>
      <c r="Z63" t="str">
        <f>IFERROR(IF(INDEX('Exclusion Vectors'!$D:$D,MATCH('Table 2 Data'!$E63,'Exclusion Vectors'!$B:$B,0))=0,"",INDEX('Data Pull'!$A:$BC,MATCH('Table 2 Data'!$E63,'Data Pull'!$C:$C,0),MATCH('Table 2 Data'!Z$4,'Data Pull'!$4:$4,0))),"")</f>
        <v/>
      </c>
      <c r="AA63" t="str">
        <f>IFERROR(IF(INDEX('Exclusion Vectors'!$D:$D,MATCH('Table 2 Data'!$E63,'Exclusion Vectors'!$B:$B,0))=0,"",INDEX('Data Pull'!$A:$BC,MATCH('Table 2 Data'!$E63,'Data Pull'!$C:$C,0),MATCH('Table 2 Data'!AA$4,'Data Pull'!$4:$4,0))),"")</f>
        <v/>
      </c>
      <c r="AB63" t="str">
        <f>IFERROR(IF(INDEX('Exclusion Vectors'!$D:$D,MATCH('Table 2 Data'!$E63,'Exclusion Vectors'!$B:$B,0))=0,"",INDEX('Data Pull'!$A:$BC,MATCH('Table 2 Data'!$E63,'Data Pull'!$C:$C,0),MATCH('Table 2 Data'!AB$4,'Data Pull'!$4:$4,0))),"")</f>
        <v/>
      </c>
      <c r="AC63" t="str">
        <f>IFERROR(IF(INDEX('Exclusion Vectors'!$D:$D,MATCH('Table 2 Data'!$E63,'Exclusion Vectors'!$B:$B,0))=0,"",INDEX('Data Pull'!$A:$BC,MATCH('Table 2 Data'!$E63,'Data Pull'!$C:$C,0),MATCH('Table 2 Data'!AC$4,'Data Pull'!$4:$4,0))),"")</f>
        <v/>
      </c>
      <c r="AD63" t="str">
        <f>IFERROR(IF(INDEX('Exclusion Vectors'!$D:$D,MATCH('Table 2 Data'!$E63,'Exclusion Vectors'!$B:$B,0))=0,"",INDEX('Data Pull'!$A:$BC,MATCH('Table 2 Data'!$E63,'Data Pull'!$C:$C,0),MATCH('Table 2 Data'!AD$4,'Data Pull'!$4:$4,0))),"")</f>
        <v/>
      </c>
      <c r="AE63" t="str">
        <f>IFERROR(IF(INDEX('Exclusion Vectors'!$D:$D,MATCH('Table 2 Data'!$E63,'Exclusion Vectors'!$B:$B,0))=0,"",INDEX('Data Pull'!$A:$BC,MATCH('Table 2 Data'!$E63,'Data Pull'!$C:$C,0),MATCH('Table 2 Data'!AE$4,'Data Pull'!$4:$4,0))),"")</f>
        <v/>
      </c>
      <c r="AF63" t="str">
        <f>IFERROR(IF(INDEX('Exclusion Vectors'!$D:$D,MATCH('Table 2 Data'!$E63,'Exclusion Vectors'!$B:$B,0))=0,"",INDEX('Data Pull'!$A:$BC,MATCH('Table 2 Data'!$E63,'Data Pull'!$C:$C,0),MATCH('Table 2 Data'!AF$4,'Data Pull'!$4:$4,0))),"")</f>
        <v/>
      </c>
      <c r="AG63" t="str">
        <f>IFERROR(IF(INDEX('Exclusion Vectors'!$D:$D,MATCH('Table 2 Data'!$E63,'Exclusion Vectors'!$B:$B,0))=0,"",INDEX('Data Pull'!$A:$BC,MATCH('Table 2 Data'!$E63,'Data Pull'!$C:$C,0),MATCH('Table 2 Data'!AG$4,'Data Pull'!$4:$4,0))),"")</f>
        <v/>
      </c>
      <c r="AH63" t="str">
        <f>IFERROR(IF(INDEX('Exclusion Vectors'!$D:$D,MATCH('Table 2 Data'!$E63,'Exclusion Vectors'!$B:$B,0))=0,"",INDEX('Data Pull'!$A:$BC,MATCH('Table 2 Data'!$E63,'Data Pull'!$C:$C,0),MATCH('Table 2 Data'!AH$4,'Data Pull'!$4:$4,0))),"")</f>
        <v/>
      </c>
      <c r="AI63" t="str">
        <f>IFERROR(IF(INDEX('Exclusion Vectors'!$D:$D,MATCH('Table 2 Data'!$E63,'Exclusion Vectors'!$B:$B,0))=0,"",INDEX('Data Pull'!$A:$BC,MATCH('Table 2 Data'!$E63,'Data Pull'!$C:$C,0),MATCH('Table 2 Data'!AI$4,'Data Pull'!$4:$4,0))),"")</f>
        <v/>
      </c>
      <c r="AJ63" t="str">
        <f>IFERROR(IF(INDEX('Exclusion Vectors'!$D:$D,MATCH('Table 2 Data'!$E63,'Exclusion Vectors'!$B:$B,0))=0,"",INDEX('Data Pull'!$A:$BC,MATCH('Table 2 Data'!$E63,'Data Pull'!$C:$C,0),MATCH('Table 2 Data'!AJ$4,'Data Pull'!$4:$4,0))),"")</f>
        <v/>
      </c>
      <c r="AK63" t="str">
        <f>IFERROR(IF(INDEX('Exclusion Vectors'!$D:$D,MATCH('Table 2 Data'!$E63,'Exclusion Vectors'!$B:$B,0))=0,"",INDEX('Data Pull'!$A:$BC,MATCH('Table 2 Data'!$E63,'Data Pull'!$C:$C,0),MATCH('Table 2 Data'!AK$4,'Data Pull'!$4:$4,0))),"")</f>
        <v/>
      </c>
      <c r="AL63" t="str">
        <f>IFERROR(IF(INDEX('Exclusion Vectors'!$D:$D,MATCH('Table 2 Data'!$E63,'Exclusion Vectors'!$B:$B,0))=0,"",INDEX('Data Pull'!$A:$BC,MATCH('Table 2 Data'!$E63,'Data Pull'!$C:$C,0),MATCH('Table 2 Data'!AL$4,'Data Pull'!$4:$4,0))),"")</f>
        <v/>
      </c>
      <c r="AM63" t="str">
        <f>IFERROR(IF(INDEX('Exclusion Vectors'!$D:$D,MATCH('Table 2 Data'!$E63,'Exclusion Vectors'!$B:$B,0))=0,"",INDEX('Data Pull'!$A:$BC,MATCH('Table 2 Data'!$E63,'Data Pull'!$C:$C,0),MATCH('Table 2 Data'!AM$4,'Data Pull'!$4:$4,0))),"")</f>
        <v/>
      </c>
      <c r="AN63" t="str">
        <f>IFERROR(IF(INDEX('Exclusion Vectors'!$D:$D,MATCH('Table 2 Data'!$E63,'Exclusion Vectors'!$B:$B,0))=0,"",INDEX('Data Pull'!$A:$BC,MATCH('Table 2 Data'!$E63,'Data Pull'!$C:$C,0),MATCH('Table 2 Data'!AN$4,'Data Pull'!$4:$4,0))),"")</f>
        <v/>
      </c>
      <c r="AO63" t="str">
        <f>IFERROR(IF(INDEX('Exclusion Vectors'!$D:$D,MATCH('Table 2 Data'!$E63,'Exclusion Vectors'!$B:$B,0))=0,"",INDEX('Data Pull'!$A:$BC,MATCH('Table 2 Data'!$E63,'Data Pull'!$C:$C,0),MATCH('Table 2 Data'!AO$4,'Data Pull'!$4:$4,0))),"")</f>
        <v/>
      </c>
      <c r="AP63" t="str">
        <f>IFERROR(IF(INDEX('Exclusion Vectors'!$D:$D,MATCH('Table 2 Data'!$E63,'Exclusion Vectors'!$B:$B,0))=0,"",INDEX('Data Pull'!$A:$BC,MATCH('Table 2 Data'!$E63,'Data Pull'!$C:$C,0),MATCH('Table 2 Data'!AP$4,'Data Pull'!$4:$4,0))),"")</f>
        <v/>
      </c>
      <c r="AQ63" t="str">
        <f>IFERROR(IF(INDEX('Exclusion Vectors'!$D:$D,MATCH('Table 2 Data'!$E63,'Exclusion Vectors'!$B:$B,0))=0,"",INDEX('Data Pull'!$A:$BC,MATCH('Table 2 Data'!$E63,'Data Pull'!$C:$C,0),MATCH('Table 2 Data'!AQ$4,'Data Pull'!$4:$4,0))),"")</f>
        <v/>
      </c>
      <c r="AR63" t="str">
        <f>IFERROR(IF(INDEX('Exclusion Vectors'!$D:$D,MATCH('Table 2 Data'!$E63,'Exclusion Vectors'!$B:$B,0))=0,"",INDEX('Data Pull'!$A:$BC,MATCH('Table 2 Data'!$E63,'Data Pull'!$C:$C,0),MATCH('Table 2 Data'!AR$4,'Data Pull'!$4:$4,0))),"")</f>
        <v/>
      </c>
      <c r="AS63" t="str">
        <f>IFERROR(IF(INDEX('Exclusion Vectors'!$D:$D,MATCH('Table 2 Data'!$E63,'Exclusion Vectors'!$B:$B,0))=0,"",INDEX('Data Pull'!$A:$BC,MATCH('Table 2 Data'!$E63,'Data Pull'!$C:$C,0),MATCH('Table 2 Data'!AS$4,'Data Pull'!$4:$4,0))),"")</f>
        <v/>
      </c>
      <c r="AT63" t="str">
        <f>IFERROR(IF(INDEX('Exclusion Vectors'!$D:$D,MATCH('Table 2 Data'!$E63,'Exclusion Vectors'!$B:$B,0))=0,"",INDEX('Data Pull'!$A:$BC,MATCH('Table 2 Data'!$E63,'Data Pull'!$C:$C,0),MATCH('Table 2 Data'!AT$4,'Data Pull'!$4:$4,0))),"")</f>
        <v/>
      </c>
      <c r="AU63" t="str">
        <f>IFERROR(IF(INDEX('Exclusion Vectors'!$D:$D,MATCH('Table 2 Data'!$E63,'Exclusion Vectors'!$B:$B,0))=0,"",INDEX('Data Pull'!$A:$BE,MATCH('Table 2 Data'!$E63,'Data Pull'!$C:$C,0),MATCH('Table 2 Data'!AU$4,'Data Pull'!$4:$4,0))),"")</f>
        <v/>
      </c>
      <c r="AV63" t="str">
        <f>IFERROR(IF(INDEX('Exclusion Vectors'!$D:$D,MATCH('Table 2 Data'!$E63,'Exclusion Vectors'!$B:$B,0))=0,"",INDEX('Data Pull'!$A:$BE,MATCH('Table 2 Data'!$E63,'Data Pull'!$C:$C,0),MATCH('Table 2 Data'!AV$4,'Data Pull'!$4:$4,0))),"")</f>
        <v/>
      </c>
    </row>
    <row r="64" spans="1:48" x14ac:dyDescent="0.3">
      <c r="A64" s="161"/>
      <c r="B64" s="83" t="s">
        <v>153</v>
      </c>
      <c r="C64" s="115"/>
      <c r="D64" s="86"/>
      <c r="E64" s="34">
        <f t="shared" si="1"/>
        <v>43888</v>
      </c>
      <c r="F64" t="str">
        <f>IFERROR(IF(INDEX('Exclusion Vectors'!$D:$D,MATCH('Table 2 Data'!$E64,'Exclusion Vectors'!$B:$B,0))=0,"",INDEX('Data Pull'!$A:$BC,MATCH('Table 2 Data'!$E64,'Data Pull'!$C:$C,0),MATCH('Table 2 Data'!F$4,'Data Pull'!$4:$4,0))),"")</f>
        <v/>
      </c>
      <c r="G64" t="str">
        <f>IFERROR(IF(INDEX('Exclusion Vectors'!$D:$D,MATCH('Table 2 Data'!$E64,'Exclusion Vectors'!$B:$B,0))=0,"",INDEX('Data Pull'!$A:$BC,MATCH('Table 2 Data'!$E64,'Data Pull'!$C:$C,0),MATCH('Table 2 Data'!G$4,'Data Pull'!$4:$4,0))),"")</f>
        <v/>
      </c>
      <c r="H64" t="str">
        <f>IFERROR(IF(INDEX('Exclusion Vectors'!$D:$D,MATCH('Table 2 Data'!$E64,'Exclusion Vectors'!$B:$B,0))=0,"",INDEX('Data Pull'!$A:$BC,MATCH('Table 2 Data'!$E64,'Data Pull'!$C:$C,0),MATCH('Table 2 Data'!H$4,'Data Pull'!$4:$4,0))),"")</f>
        <v/>
      </c>
      <c r="I64" t="str">
        <f>IFERROR(IF(INDEX('Exclusion Vectors'!$D:$D,MATCH('Table 2 Data'!$E64,'Exclusion Vectors'!$B:$B,0))=0,"",INDEX('Data Pull'!$A:$BC,MATCH('Table 2 Data'!$E64,'Data Pull'!$C:$C,0),MATCH('Table 2 Data'!I$4,'Data Pull'!$4:$4,0))),"")</f>
        <v/>
      </c>
      <c r="J64" t="str">
        <f>IFERROR(IF(INDEX('Exclusion Vectors'!$D:$D,MATCH('Table 2 Data'!$E64,'Exclusion Vectors'!$B:$B,0))=0,"",INDEX('Data Pull'!$A:$BC,MATCH('Table 2 Data'!$E64,'Data Pull'!$C:$C,0),MATCH('Table 2 Data'!J$4,'Data Pull'!$4:$4,0))),"")</f>
        <v/>
      </c>
      <c r="K64" t="str">
        <f>IFERROR(IF(INDEX('Exclusion Vectors'!$D:$D,MATCH('Table 2 Data'!$E64,'Exclusion Vectors'!$B:$B,0))=0,"",INDEX('Data Pull'!$A:$BC,MATCH('Table 2 Data'!$E64,'Data Pull'!$C:$C,0),MATCH('Table 2 Data'!K$4,'Data Pull'!$4:$4,0))),"")</f>
        <v/>
      </c>
      <c r="L64" t="str">
        <f>IFERROR(IF(INDEX('Exclusion Vectors'!$D:$D,MATCH('Table 2 Data'!$E64,'Exclusion Vectors'!$B:$B,0))=0,"",INDEX('Data Pull'!$A:$BC,MATCH('Table 2 Data'!$E64,'Data Pull'!$C:$C,0),MATCH('Table 2 Data'!L$4,'Data Pull'!$4:$4,0))),"")</f>
        <v/>
      </c>
      <c r="M64" t="str">
        <f>IFERROR(IF(INDEX('Exclusion Vectors'!$D:$D,MATCH('Table 2 Data'!$E64,'Exclusion Vectors'!$B:$B,0))=0,"",INDEX('Data Pull'!$A:$BC,MATCH('Table 2 Data'!$E64,'Data Pull'!$C:$C,0),MATCH('Table 2 Data'!M$4,'Data Pull'!$4:$4,0))),"")</f>
        <v/>
      </c>
      <c r="N64" t="str">
        <f>IFERROR(IF(INDEX('Exclusion Vectors'!$D:$D,MATCH('Table 2 Data'!$E64,'Exclusion Vectors'!$B:$B,0))=0,"",INDEX('Data Pull'!$A:$BC,MATCH('Table 2 Data'!$E64,'Data Pull'!$C:$C,0),MATCH('Table 2 Data'!N$4,'Data Pull'!$4:$4,0))),"")</f>
        <v/>
      </c>
      <c r="O64" t="str">
        <f>IFERROR(IF(INDEX('Exclusion Vectors'!$D:$D,MATCH('Table 2 Data'!$E64,'Exclusion Vectors'!$B:$B,0))=0,"",INDEX('Data Pull'!$A:$BC,MATCH('Table 2 Data'!$E64,'Data Pull'!$C:$C,0),MATCH('Table 2 Data'!O$4,'Data Pull'!$4:$4,0))),"")</f>
        <v/>
      </c>
      <c r="P64" t="str">
        <f>IFERROR(IF(INDEX('Exclusion Vectors'!$D:$D,MATCH('Table 2 Data'!$E64,'Exclusion Vectors'!$B:$B,0))=0,"",INDEX('Data Pull'!$A:$BC,MATCH('Table 2 Data'!$E64,'Data Pull'!$C:$C,0),MATCH('Table 2 Data'!P$4,'Data Pull'!$4:$4,0))),"")</f>
        <v/>
      </c>
      <c r="Q64" t="str">
        <f>IFERROR(IF(INDEX('Exclusion Vectors'!$D:$D,MATCH('Table 2 Data'!$E64,'Exclusion Vectors'!$B:$B,0))=0,"",INDEX('Data Pull'!$A:$BC,MATCH('Table 2 Data'!$E64,'Data Pull'!$C:$C,0),MATCH('Table 2 Data'!Q$4,'Data Pull'!$4:$4,0))),"")</f>
        <v/>
      </c>
      <c r="R64" t="str">
        <f>IFERROR(IF(INDEX('Exclusion Vectors'!$D:$D,MATCH('Table 2 Data'!$E64,'Exclusion Vectors'!$B:$B,0))=0,"",INDEX('Data Pull'!$A:$BC,MATCH('Table 2 Data'!$E64,'Data Pull'!$C:$C,0),MATCH('Table 2 Data'!R$4,'Data Pull'!$4:$4,0))),"")</f>
        <v/>
      </c>
      <c r="S64" t="str">
        <f>IFERROR(IF(INDEX('Exclusion Vectors'!$D:$D,MATCH('Table 2 Data'!$E64,'Exclusion Vectors'!$B:$B,0))=0,"",INDEX('Data Pull'!$A:$BC,MATCH('Table 2 Data'!$E64,'Data Pull'!$C:$C,0),MATCH('Table 2 Data'!S$4,'Data Pull'!$4:$4,0))),"")</f>
        <v/>
      </c>
      <c r="T64" t="str">
        <f>IFERROR(IF(INDEX('Exclusion Vectors'!$D:$D,MATCH('Table 2 Data'!$E64,'Exclusion Vectors'!$B:$B,0))=0,"",INDEX('Data Pull'!$A:$BC,MATCH('Table 2 Data'!$E64,'Data Pull'!$C:$C,0),MATCH('Table 2 Data'!T$4,'Data Pull'!$4:$4,0))),"")</f>
        <v/>
      </c>
      <c r="U64" t="str">
        <f>IFERROR(IF(INDEX('Exclusion Vectors'!$D:$D,MATCH('Table 2 Data'!$E64,'Exclusion Vectors'!$B:$B,0))=0,"",INDEX('Data Pull'!$A:$BC,MATCH('Table 2 Data'!$E64,'Data Pull'!$C:$C,0),MATCH('Table 2 Data'!U$4,'Data Pull'!$4:$4,0))),"")</f>
        <v/>
      </c>
      <c r="V64" t="str">
        <f>IFERROR(IF(INDEX('Exclusion Vectors'!$D:$D,MATCH('Table 2 Data'!$E64,'Exclusion Vectors'!$B:$B,0))=0,"",INDEX('Data Pull'!$A:$BC,MATCH('Table 2 Data'!$E64,'Data Pull'!$C:$C,0),MATCH('Table 2 Data'!V$4,'Data Pull'!$4:$4,0))),"")</f>
        <v/>
      </c>
      <c r="W64" t="str">
        <f>IFERROR(IF(INDEX('Exclusion Vectors'!$D:$D,MATCH('Table 2 Data'!$E64,'Exclusion Vectors'!$B:$B,0))=0,"",INDEX('Data Pull'!$A:$BC,MATCH('Table 2 Data'!$E64,'Data Pull'!$C:$C,0),MATCH('Table 2 Data'!W$4,'Data Pull'!$4:$4,0))),"")</f>
        <v/>
      </c>
      <c r="X64" t="str">
        <f>IFERROR(IF(INDEX('Exclusion Vectors'!$D:$D,MATCH('Table 2 Data'!$E64,'Exclusion Vectors'!$B:$B,0))=0,"",INDEX('Data Pull'!$A:$BC,MATCH('Table 2 Data'!$E64,'Data Pull'!$C:$C,0),MATCH('Table 2 Data'!X$4,'Data Pull'!$4:$4,0))),"")</f>
        <v/>
      </c>
      <c r="Y64" t="str">
        <f>IFERROR(IF(INDEX('Exclusion Vectors'!$D:$D,MATCH('Table 2 Data'!$E64,'Exclusion Vectors'!$B:$B,0))=0,"",INDEX('Data Pull'!$A:$BC,MATCH('Table 2 Data'!$E64,'Data Pull'!$C:$C,0),MATCH('Table 2 Data'!Y$4,'Data Pull'!$4:$4,0))),"")</f>
        <v/>
      </c>
      <c r="Z64" t="str">
        <f>IFERROR(IF(INDEX('Exclusion Vectors'!$D:$D,MATCH('Table 2 Data'!$E64,'Exclusion Vectors'!$B:$B,0))=0,"",INDEX('Data Pull'!$A:$BC,MATCH('Table 2 Data'!$E64,'Data Pull'!$C:$C,0),MATCH('Table 2 Data'!Z$4,'Data Pull'!$4:$4,0))),"")</f>
        <v/>
      </c>
      <c r="AA64" t="str">
        <f>IFERROR(IF(INDEX('Exclusion Vectors'!$D:$D,MATCH('Table 2 Data'!$E64,'Exclusion Vectors'!$B:$B,0))=0,"",INDEX('Data Pull'!$A:$BC,MATCH('Table 2 Data'!$E64,'Data Pull'!$C:$C,0),MATCH('Table 2 Data'!AA$4,'Data Pull'!$4:$4,0))),"")</f>
        <v/>
      </c>
      <c r="AB64" t="str">
        <f>IFERROR(IF(INDEX('Exclusion Vectors'!$D:$D,MATCH('Table 2 Data'!$E64,'Exclusion Vectors'!$B:$B,0))=0,"",INDEX('Data Pull'!$A:$BC,MATCH('Table 2 Data'!$E64,'Data Pull'!$C:$C,0),MATCH('Table 2 Data'!AB$4,'Data Pull'!$4:$4,0))),"")</f>
        <v/>
      </c>
      <c r="AC64" t="str">
        <f>IFERROR(IF(INDEX('Exclusion Vectors'!$D:$D,MATCH('Table 2 Data'!$E64,'Exclusion Vectors'!$B:$B,0))=0,"",INDEX('Data Pull'!$A:$BC,MATCH('Table 2 Data'!$E64,'Data Pull'!$C:$C,0),MATCH('Table 2 Data'!AC$4,'Data Pull'!$4:$4,0))),"")</f>
        <v/>
      </c>
      <c r="AD64" t="str">
        <f>IFERROR(IF(INDEX('Exclusion Vectors'!$D:$D,MATCH('Table 2 Data'!$E64,'Exclusion Vectors'!$B:$B,0))=0,"",INDEX('Data Pull'!$A:$BC,MATCH('Table 2 Data'!$E64,'Data Pull'!$C:$C,0),MATCH('Table 2 Data'!AD$4,'Data Pull'!$4:$4,0))),"")</f>
        <v/>
      </c>
      <c r="AE64" t="str">
        <f>IFERROR(IF(INDEX('Exclusion Vectors'!$D:$D,MATCH('Table 2 Data'!$E64,'Exclusion Vectors'!$B:$B,0))=0,"",INDEX('Data Pull'!$A:$BC,MATCH('Table 2 Data'!$E64,'Data Pull'!$C:$C,0),MATCH('Table 2 Data'!AE$4,'Data Pull'!$4:$4,0))),"")</f>
        <v/>
      </c>
      <c r="AF64" t="str">
        <f>IFERROR(IF(INDEX('Exclusion Vectors'!$D:$D,MATCH('Table 2 Data'!$E64,'Exclusion Vectors'!$B:$B,0))=0,"",INDEX('Data Pull'!$A:$BC,MATCH('Table 2 Data'!$E64,'Data Pull'!$C:$C,0),MATCH('Table 2 Data'!AF$4,'Data Pull'!$4:$4,0))),"")</f>
        <v/>
      </c>
      <c r="AG64" t="str">
        <f>IFERROR(IF(INDEX('Exclusion Vectors'!$D:$D,MATCH('Table 2 Data'!$E64,'Exclusion Vectors'!$B:$B,0))=0,"",INDEX('Data Pull'!$A:$BC,MATCH('Table 2 Data'!$E64,'Data Pull'!$C:$C,0),MATCH('Table 2 Data'!AG$4,'Data Pull'!$4:$4,0))),"")</f>
        <v/>
      </c>
      <c r="AH64" t="str">
        <f>IFERROR(IF(INDEX('Exclusion Vectors'!$D:$D,MATCH('Table 2 Data'!$E64,'Exclusion Vectors'!$B:$B,0))=0,"",INDEX('Data Pull'!$A:$BC,MATCH('Table 2 Data'!$E64,'Data Pull'!$C:$C,0),MATCH('Table 2 Data'!AH$4,'Data Pull'!$4:$4,0))),"")</f>
        <v/>
      </c>
      <c r="AI64" t="str">
        <f>IFERROR(IF(INDEX('Exclusion Vectors'!$D:$D,MATCH('Table 2 Data'!$E64,'Exclusion Vectors'!$B:$B,0))=0,"",INDEX('Data Pull'!$A:$BC,MATCH('Table 2 Data'!$E64,'Data Pull'!$C:$C,0),MATCH('Table 2 Data'!AI$4,'Data Pull'!$4:$4,0))),"")</f>
        <v/>
      </c>
      <c r="AJ64" t="str">
        <f>IFERROR(IF(INDEX('Exclusion Vectors'!$D:$D,MATCH('Table 2 Data'!$E64,'Exclusion Vectors'!$B:$B,0))=0,"",INDEX('Data Pull'!$A:$BC,MATCH('Table 2 Data'!$E64,'Data Pull'!$C:$C,0),MATCH('Table 2 Data'!AJ$4,'Data Pull'!$4:$4,0))),"")</f>
        <v/>
      </c>
      <c r="AK64" t="str">
        <f>IFERROR(IF(INDEX('Exclusion Vectors'!$D:$D,MATCH('Table 2 Data'!$E64,'Exclusion Vectors'!$B:$B,0))=0,"",INDEX('Data Pull'!$A:$BC,MATCH('Table 2 Data'!$E64,'Data Pull'!$C:$C,0),MATCH('Table 2 Data'!AK$4,'Data Pull'!$4:$4,0))),"")</f>
        <v/>
      </c>
      <c r="AL64" t="str">
        <f>IFERROR(IF(INDEX('Exclusion Vectors'!$D:$D,MATCH('Table 2 Data'!$E64,'Exclusion Vectors'!$B:$B,0))=0,"",INDEX('Data Pull'!$A:$BC,MATCH('Table 2 Data'!$E64,'Data Pull'!$C:$C,0),MATCH('Table 2 Data'!AL$4,'Data Pull'!$4:$4,0))),"")</f>
        <v/>
      </c>
      <c r="AM64" t="str">
        <f>IFERROR(IF(INDEX('Exclusion Vectors'!$D:$D,MATCH('Table 2 Data'!$E64,'Exclusion Vectors'!$B:$B,0))=0,"",INDEX('Data Pull'!$A:$BC,MATCH('Table 2 Data'!$E64,'Data Pull'!$C:$C,0),MATCH('Table 2 Data'!AM$4,'Data Pull'!$4:$4,0))),"")</f>
        <v/>
      </c>
      <c r="AN64" t="str">
        <f>IFERROR(IF(INDEX('Exclusion Vectors'!$D:$D,MATCH('Table 2 Data'!$E64,'Exclusion Vectors'!$B:$B,0))=0,"",INDEX('Data Pull'!$A:$BC,MATCH('Table 2 Data'!$E64,'Data Pull'!$C:$C,0),MATCH('Table 2 Data'!AN$4,'Data Pull'!$4:$4,0))),"")</f>
        <v/>
      </c>
      <c r="AO64" t="str">
        <f>IFERROR(IF(INDEX('Exclusion Vectors'!$D:$D,MATCH('Table 2 Data'!$E64,'Exclusion Vectors'!$B:$B,0))=0,"",INDEX('Data Pull'!$A:$BC,MATCH('Table 2 Data'!$E64,'Data Pull'!$C:$C,0),MATCH('Table 2 Data'!AO$4,'Data Pull'!$4:$4,0))),"")</f>
        <v/>
      </c>
      <c r="AP64" t="str">
        <f>IFERROR(IF(INDEX('Exclusion Vectors'!$D:$D,MATCH('Table 2 Data'!$E64,'Exclusion Vectors'!$B:$B,0))=0,"",INDEX('Data Pull'!$A:$BC,MATCH('Table 2 Data'!$E64,'Data Pull'!$C:$C,0),MATCH('Table 2 Data'!AP$4,'Data Pull'!$4:$4,0))),"")</f>
        <v/>
      </c>
      <c r="AQ64" t="str">
        <f>IFERROR(IF(INDEX('Exclusion Vectors'!$D:$D,MATCH('Table 2 Data'!$E64,'Exclusion Vectors'!$B:$B,0))=0,"",INDEX('Data Pull'!$A:$BC,MATCH('Table 2 Data'!$E64,'Data Pull'!$C:$C,0),MATCH('Table 2 Data'!AQ$4,'Data Pull'!$4:$4,0))),"")</f>
        <v/>
      </c>
      <c r="AR64" t="str">
        <f>IFERROR(IF(INDEX('Exclusion Vectors'!$D:$D,MATCH('Table 2 Data'!$E64,'Exclusion Vectors'!$B:$B,0))=0,"",INDEX('Data Pull'!$A:$BC,MATCH('Table 2 Data'!$E64,'Data Pull'!$C:$C,0),MATCH('Table 2 Data'!AR$4,'Data Pull'!$4:$4,0))),"")</f>
        <v/>
      </c>
      <c r="AS64" t="str">
        <f>IFERROR(IF(INDEX('Exclusion Vectors'!$D:$D,MATCH('Table 2 Data'!$E64,'Exclusion Vectors'!$B:$B,0))=0,"",INDEX('Data Pull'!$A:$BC,MATCH('Table 2 Data'!$E64,'Data Pull'!$C:$C,0),MATCH('Table 2 Data'!AS$4,'Data Pull'!$4:$4,0))),"")</f>
        <v/>
      </c>
      <c r="AT64" t="str">
        <f>IFERROR(IF(INDEX('Exclusion Vectors'!$D:$D,MATCH('Table 2 Data'!$E64,'Exclusion Vectors'!$B:$B,0))=0,"",INDEX('Data Pull'!$A:$BC,MATCH('Table 2 Data'!$E64,'Data Pull'!$C:$C,0),MATCH('Table 2 Data'!AT$4,'Data Pull'!$4:$4,0))),"")</f>
        <v/>
      </c>
      <c r="AU64" t="str">
        <f>IFERROR(IF(INDEX('Exclusion Vectors'!$D:$D,MATCH('Table 2 Data'!$E64,'Exclusion Vectors'!$B:$B,0))=0,"",INDEX('Data Pull'!$A:$BE,MATCH('Table 2 Data'!$E64,'Data Pull'!$C:$C,0),MATCH('Table 2 Data'!AU$4,'Data Pull'!$4:$4,0))),"")</f>
        <v/>
      </c>
      <c r="AV64" t="str">
        <f>IFERROR(IF(INDEX('Exclusion Vectors'!$D:$D,MATCH('Table 2 Data'!$E64,'Exclusion Vectors'!$B:$B,0))=0,"",INDEX('Data Pull'!$A:$BE,MATCH('Table 2 Data'!$E64,'Data Pull'!$C:$C,0),MATCH('Table 2 Data'!AV$4,'Data Pull'!$4:$4,0))),"")</f>
        <v/>
      </c>
    </row>
    <row r="65" spans="1:48" x14ac:dyDescent="0.3">
      <c r="A65" s="161"/>
      <c r="B65" s="121" t="s">
        <v>154</v>
      </c>
      <c r="C65" s="119" t="s">
        <v>155</v>
      </c>
      <c r="D65" s="87"/>
      <c r="E65" s="34">
        <f t="shared" si="1"/>
        <v>43889</v>
      </c>
      <c r="F65" t="str">
        <f>IFERROR(IF(INDEX('Exclusion Vectors'!$D:$D,MATCH('Table 2 Data'!$E65,'Exclusion Vectors'!$B:$B,0))=0,"",INDEX('Data Pull'!$A:$BC,MATCH('Table 2 Data'!$E65,'Data Pull'!$C:$C,0),MATCH('Table 2 Data'!F$4,'Data Pull'!$4:$4,0))),"")</f>
        <v/>
      </c>
      <c r="G65" t="str">
        <f>IFERROR(IF(INDEX('Exclusion Vectors'!$D:$D,MATCH('Table 2 Data'!$E65,'Exclusion Vectors'!$B:$B,0))=0,"",INDEX('Data Pull'!$A:$BC,MATCH('Table 2 Data'!$E65,'Data Pull'!$C:$C,0),MATCH('Table 2 Data'!G$4,'Data Pull'!$4:$4,0))),"")</f>
        <v/>
      </c>
      <c r="H65" t="str">
        <f>IFERROR(IF(INDEX('Exclusion Vectors'!$D:$D,MATCH('Table 2 Data'!$E65,'Exclusion Vectors'!$B:$B,0))=0,"",INDEX('Data Pull'!$A:$BC,MATCH('Table 2 Data'!$E65,'Data Pull'!$C:$C,0),MATCH('Table 2 Data'!H$4,'Data Pull'!$4:$4,0))),"")</f>
        <v/>
      </c>
      <c r="I65" t="str">
        <f>IFERROR(IF(INDEX('Exclusion Vectors'!$D:$D,MATCH('Table 2 Data'!$E65,'Exclusion Vectors'!$B:$B,0))=0,"",INDEX('Data Pull'!$A:$BC,MATCH('Table 2 Data'!$E65,'Data Pull'!$C:$C,0),MATCH('Table 2 Data'!I$4,'Data Pull'!$4:$4,0))),"")</f>
        <v/>
      </c>
      <c r="J65" t="str">
        <f>IFERROR(IF(INDEX('Exclusion Vectors'!$D:$D,MATCH('Table 2 Data'!$E65,'Exclusion Vectors'!$B:$B,0))=0,"",INDEX('Data Pull'!$A:$BC,MATCH('Table 2 Data'!$E65,'Data Pull'!$C:$C,0),MATCH('Table 2 Data'!J$4,'Data Pull'!$4:$4,0))),"")</f>
        <v/>
      </c>
      <c r="K65" t="str">
        <f>IFERROR(IF(INDEX('Exclusion Vectors'!$D:$D,MATCH('Table 2 Data'!$E65,'Exclusion Vectors'!$B:$B,0))=0,"",INDEX('Data Pull'!$A:$BC,MATCH('Table 2 Data'!$E65,'Data Pull'!$C:$C,0),MATCH('Table 2 Data'!K$4,'Data Pull'!$4:$4,0))),"")</f>
        <v/>
      </c>
      <c r="L65" t="str">
        <f>IFERROR(IF(INDEX('Exclusion Vectors'!$D:$D,MATCH('Table 2 Data'!$E65,'Exclusion Vectors'!$B:$B,0))=0,"",INDEX('Data Pull'!$A:$BC,MATCH('Table 2 Data'!$E65,'Data Pull'!$C:$C,0),MATCH('Table 2 Data'!L$4,'Data Pull'!$4:$4,0))),"")</f>
        <v/>
      </c>
      <c r="M65" t="str">
        <f>IFERROR(IF(INDEX('Exclusion Vectors'!$D:$D,MATCH('Table 2 Data'!$E65,'Exclusion Vectors'!$B:$B,0))=0,"",INDEX('Data Pull'!$A:$BC,MATCH('Table 2 Data'!$E65,'Data Pull'!$C:$C,0),MATCH('Table 2 Data'!M$4,'Data Pull'!$4:$4,0))),"")</f>
        <v/>
      </c>
      <c r="N65" t="str">
        <f>IFERROR(IF(INDEX('Exclusion Vectors'!$D:$D,MATCH('Table 2 Data'!$E65,'Exclusion Vectors'!$B:$B,0))=0,"",INDEX('Data Pull'!$A:$BC,MATCH('Table 2 Data'!$E65,'Data Pull'!$C:$C,0),MATCH('Table 2 Data'!N$4,'Data Pull'!$4:$4,0))),"")</f>
        <v/>
      </c>
      <c r="O65" t="str">
        <f>IFERROR(IF(INDEX('Exclusion Vectors'!$D:$D,MATCH('Table 2 Data'!$E65,'Exclusion Vectors'!$B:$B,0))=0,"",INDEX('Data Pull'!$A:$BC,MATCH('Table 2 Data'!$E65,'Data Pull'!$C:$C,0),MATCH('Table 2 Data'!O$4,'Data Pull'!$4:$4,0))),"")</f>
        <v/>
      </c>
      <c r="P65" t="str">
        <f>IFERROR(IF(INDEX('Exclusion Vectors'!$D:$D,MATCH('Table 2 Data'!$E65,'Exclusion Vectors'!$B:$B,0))=0,"",INDEX('Data Pull'!$A:$BC,MATCH('Table 2 Data'!$E65,'Data Pull'!$C:$C,0),MATCH('Table 2 Data'!P$4,'Data Pull'!$4:$4,0))),"")</f>
        <v/>
      </c>
      <c r="Q65" t="str">
        <f>IFERROR(IF(INDEX('Exclusion Vectors'!$D:$D,MATCH('Table 2 Data'!$E65,'Exclusion Vectors'!$B:$B,0))=0,"",INDEX('Data Pull'!$A:$BC,MATCH('Table 2 Data'!$E65,'Data Pull'!$C:$C,0),MATCH('Table 2 Data'!Q$4,'Data Pull'!$4:$4,0))),"")</f>
        <v/>
      </c>
      <c r="R65" t="str">
        <f>IFERROR(IF(INDEX('Exclusion Vectors'!$D:$D,MATCH('Table 2 Data'!$E65,'Exclusion Vectors'!$B:$B,0))=0,"",INDEX('Data Pull'!$A:$BC,MATCH('Table 2 Data'!$E65,'Data Pull'!$C:$C,0),MATCH('Table 2 Data'!R$4,'Data Pull'!$4:$4,0))),"")</f>
        <v/>
      </c>
      <c r="S65" t="str">
        <f>IFERROR(IF(INDEX('Exclusion Vectors'!$D:$D,MATCH('Table 2 Data'!$E65,'Exclusion Vectors'!$B:$B,0))=0,"",INDEX('Data Pull'!$A:$BC,MATCH('Table 2 Data'!$E65,'Data Pull'!$C:$C,0),MATCH('Table 2 Data'!S$4,'Data Pull'!$4:$4,0))),"")</f>
        <v/>
      </c>
      <c r="T65" t="str">
        <f>IFERROR(IF(INDEX('Exclusion Vectors'!$D:$D,MATCH('Table 2 Data'!$E65,'Exclusion Vectors'!$B:$B,0))=0,"",INDEX('Data Pull'!$A:$BC,MATCH('Table 2 Data'!$E65,'Data Pull'!$C:$C,0),MATCH('Table 2 Data'!T$4,'Data Pull'!$4:$4,0))),"")</f>
        <v/>
      </c>
      <c r="U65" t="str">
        <f>IFERROR(IF(INDEX('Exclusion Vectors'!$D:$D,MATCH('Table 2 Data'!$E65,'Exclusion Vectors'!$B:$B,0))=0,"",INDEX('Data Pull'!$A:$BC,MATCH('Table 2 Data'!$E65,'Data Pull'!$C:$C,0),MATCH('Table 2 Data'!U$4,'Data Pull'!$4:$4,0))),"")</f>
        <v/>
      </c>
      <c r="V65" t="str">
        <f>IFERROR(IF(INDEX('Exclusion Vectors'!$D:$D,MATCH('Table 2 Data'!$E65,'Exclusion Vectors'!$B:$B,0))=0,"",INDEX('Data Pull'!$A:$BC,MATCH('Table 2 Data'!$E65,'Data Pull'!$C:$C,0),MATCH('Table 2 Data'!V$4,'Data Pull'!$4:$4,0))),"")</f>
        <v/>
      </c>
      <c r="W65" t="str">
        <f>IFERROR(IF(INDEX('Exclusion Vectors'!$D:$D,MATCH('Table 2 Data'!$E65,'Exclusion Vectors'!$B:$B,0))=0,"",INDEX('Data Pull'!$A:$BC,MATCH('Table 2 Data'!$E65,'Data Pull'!$C:$C,0),MATCH('Table 2 Data'!W$4,'Data Pull'!$4:$4,0))),"")</f>
        <v/>
      </c>
      <c r="X65" t="str">
        <f>IFERROR(IF(INDEX('Exclusion Vectors'!$D:$D,MATCH('Table 2 Data'!$E65,'Exclusion Vectors'!$B:$B,0))=0,"",INDEX('Data Pull'!$A:$BC,MATCH('Table 2 Data'!$E65,'Data Pull'!$C:$C,0),MATCH('Table 2 Data'!X$4,'Data Pull'!$4:$4,0))),"")</f>
        <v/>
      </c>
      <c r="Y65" t="str">
        <f>IFERROR(IF(INDEX('Exclusion Vectors'!$D:$D,MATCH('Table 2 Data'!$E65,'Exclusion Vectors'!$B:$B,0))=0,"",INDEX('Data Pull'!$A:$BC,MATCH('Table 2 Data'!$E65,'Data Pull'!$C:$C,0),MATCH('Table 2 Data'!Y$4,'Data Pull'!$4:$4,0))),"")</f>
        <v/>
      </c>
      <c r="Z65" t="str">
        <f>IFERROR(IF(INDEX('Exclusion Vectors'!$D:$D,MATCH('Table 2 Data'!$E65,'Exclusion Vectors'!$B:$B,0))=0,"",INDEX('Data Pull'!$A:$BC,MATCH('Table 2 Data'!$E65,'Data Pull'!$C:$C,0),MATCH('Table 2 Data'!Z$4,'Data Pull'!$4:$4,0))),"")</f>
        <v/>
      </c>
      <c r="AA65" t="str">
        <f>IFERROR(IF(INDEX('Exclusion Vectors'!$D:$D,MATCH('Table 2 Data'!$E65,'Exclusion Vectors'!$B:$B,0))=0,"",INDEX('Data Pull'!$A:$BC,MATCH('Table 2 Data'!$E65,'Data Pull'!$C:$C,0),MATCH('Table 2 Data'!AA$4,'Data Pull'!$4:$4,0))),"")</f>
        <v/>
      </c>
      <c r="AB65" t="str">
        <f>IFERROR(IF(INDEX('Exclusion Vectors'!$D:$D,MATCH('Table 2 Data'!$E65,'Exclusion Vectors'!$B:$B,0))=0,"",INDEX('Data Pull'!$A:$BC,MATCH('Table 2 Data'!$E65,'Data Pull'!$C:$C,0),MATCH('Table 2 Data'!AB$4,'Data Pull'!$4:$4,0))),"")</f>
        <v/>
      </c>
      <c r="AC65" t="str">
        <f>IFERROR(IF(INDEX('Exclusion Vectors'!$D:$D,MATCH('Table 2 Data'!$E65,'Exclusion Vectors'!$B:$B,0))=0,"",INDEX('Data Pull'!$A:$BC,MATCH('Table 2 Data'!$E65,'Data Pull'!$C:$C,0),MATCH('Table 2 Data'!AC$4,'Data Pull'!$4:$4,0))),"")</f>
        <v/>
      </c>
      <c r="AD65" t="str">
        <f>IFERROR(IF(INDEX('Exclusion Vectors'!$D:$D,MATCH('Table 2 Data'!$E65,'Exclusion Vectors'!$B:$B,0))=0,"",INDEX('Data Pull'!$A:$BC,MATCH('Table 2 Data'!$E65,'Data Pull'!$C:$C,0),MATCH('Table 2 Data'!AD$4,'Data Pull'!$4:$4,0))),"")</f>
        <v/>
      </c>
      <c r="AE65" t="str">
        <f>IFERROR(IF(INDEX('Exclusion Vectors'!$D:$D,MATCH('Table 2 Data'!$E65,'Exclusion Vectors'!$B:$B,0))=0,"",INDEX('Data Pull'!$A:$BC,MATCH('Table 2 Data'!$E65,'Data Pull'!$C:$C,0),MATCH('Table 2 Data'!AE$4,'Data Pull'!$4:$4,0))),"")</f>
        <v/>
      </c>
      <c r="AF65" t="str">
        <f>IFERROR(IF(INDEX('Exclusion Vectors'!$D:$D,MATCH('Table 2 Data'!$E65,'Exclusion Vectors'!$B:$B,0))=0,"",INDEX('Data Pull'!$A:$BC,MATCH('Table 2 Data'!$E65,'Data Pull'!$C:$C,0),MATCH('Table 2 Data'!AF$4,'Data Pull'!$4:$4,0))),"")</f>
        <v/>
      </c>
      <c r="AG65" t="str">
        <f>IFERROR(IF(INDEX('Exclusion Vectors'!$D:$D,MATCH('Table 2 Data'!$E65,'Exclusion Vectors'!$B:$B,0))=0,"",INDEX('Data Pull'!$A:$BC,MATCH('Table 2 Data'!$E65,'Data Pull'!$C:$C,0),MATCH('Table 2 Data'!AG$4,'Data Pull'!$4:$4,0))),"")</f>
        <v/>
      </c>
      <c r="AH65" t="str">
        <f>IFERROR(IF(INDEX('Exclusion Vectors'!$D:$D,MATCH('Table 2 Data'!$E65,'Exclusion Vectors'!$B:$B,0))=0,"",INDEX('Data Pull'!$A:$BC,MATCH('Table 2 Data'!$E65,'Data Pull'!$C:$C,0),MATCH('Table 2 Data'!AH$4,'Data Pull'!$4:$4,0))),"")</f>
        <v/>
      </c>
      <c r="AI65" t="str">
        <f>IFERROR(IF(INDEX('Exclusion Vectors'!$D:$D,MATCH('Table 2 Data'!$E65,'Exclusion Vectors'!$B:$B,0))=0,"",INDEX('Data Pull'!$A:$BC,MATCH('Table 2 Data'!$E65,'Data Pull'!$C:$C,0),MATCH('Table 2 Data'!AI$4,'Data Pull'!$4:$4,0))),"")</f>
        <v/>
      </c>
      <c r="AJ65" t="str">
        <f>IFERROR(IF(INDEX('Exclusion Vectors'!$D:$D,MATCH('Table 2 Data'!$E65,'Exclusion Vectors'!$B:$B,0))=0,"",INDEX('Data Pull'!$A:$BC,MATCH('Table 2 Data'!$E65,'Data Pull'!$C:$C,0),MATCH('Table 2 Data'!AJ$4,'Data Pull'!$4:$4,0))),"")</f>
        <v/>
      </c>
      <c r="AK65" t="str">
        <f>IFERROR(IF(INDEX('Exclusion Vectors'!$D:$D,MATCH('Table 2 Data'!$E65,'Exclusion Vectors'!$B:$B,0))=0,"",INDEX('Data Pull'!$A:$BC,MATCH('Table 2 Data'!$E65,'Data Pull'!$C:$C,0),MATCH('Table 2 Data'!AK$4,'Data Pull'!$4:$4,0))),"")</f>
        <v/>
      </c>
      <c r="AL65" t="str">
        <f>IFERROR(IF(INDEX('Exclusion Vectors'!$D:$D,MATCH('Table 2 Data'!$E65,'Exclusion Vectors'!$B:$B,0))=0,"",INDEX('Data Pull'!$A:$BC,MATCH('Table 2 Data'!$E65,'Data Pull'!$C:$C,0),MATCH('Table 2 Data'!AL$4,'Data Pull'!$4:$4,0))),"")</f>
        <v/>
      </c>
      <c r="AM65" t="str">
        <f>IFERROR(IF(INDEX('Exclusion Vectors'!$D:$D,MATCH('Table 2 Data'!$E65,'Exclusion Vectors'!$B:$B,0))=0,"",INDEX('Data Pull'!$A:$BC,MATCH('Table 2 Data'!$E65,'Data Pull'!$C:$C,0),MATCH('Table 2 Data'!AM$4,'Data Pull'!$4:$4,0))),"")</f>
        <v/>
      </c>
      <c r="AN65" t="str">
        <f>IFERROR(IF(INDEX('Exclusion Vectors'!$D:$D,MATCH('Table 2 Data'!$E65,'Exclusion Vectors'!$B:$B,0))=0,"",INDEX('Data Pull'!$A:$BC,MATCH('Table 2 Data'!$E65,'Data Pull'!$C:$C,0),MATCH('Table 2 Data'!AN$4,'Data Pull'!$4:$4,0))),"")</f>
        <v/>
      </c>
      <c r="AO65" t="str">
        <f>IFERROR(IF(INDEX('Exclusion Vectors'!$D:$D,MATCH('Table 2 Data'!$E65,'Exclusion Vectors'!$B:$B,0))=0,"",INDEX('Data Pull'!$A:$BC,MATCH('Table 2 Data'!$E65,'Data Pull'!$C:$C,0),MATCH('Table 2 Data'!AO$4,'Data Pull'!$4:$4,0))),"")</f>
        <v/>
      </c>
      <c r="AP65" t="str">
        <f>IFERROR(IF(INDEX('Exclusion Vectors'!$D:$D,MATCH('Table 2 Data'!$E65,'Exclusion Vectors'!$B:$B,0))=0,"",INDEX('Data Pull'!$A:$BC,MATCH('Table 2 Data'!$E65,'Data Pull'!$C:$C,0),MATCH('Table 2 Data'!AP$4,'Data Pull'!$4:$4,0))),"")</f>
        <v/>
      </c>
      <c r="AQ65" t="str">
        <f>IFERROR(IF(INDEX('Exclusion Vectors'!$D:$D,MATCH('Table 2 Data'!$E65,'Exclusion Vectors'!$B:$B,0))=0,"",INDEX('Data Pull'!$A:$BC,MATCH('Table 2 Data'!$E65,'Data Pull'!$C:$C,0),MATCH('Table 2 Data'!AQ$4,'Data Pull'!$4:$4,0))),"")</f>
        <v/>
      </c>
      <c r="AR65" t="str">
        <f>IFERROR(IF(INDEX('Exclusion Vectors'!$D:$D,MATCH('Table 2 Data'!$E65,'Exclusion Vectors'!$B:$B,0))=0,"",INDEX('Data Pull'!$A:$BC,MATCH('Table 2 Data'!$E65,'Data Pull'!$C:$C,0),MATCH('Table 2 Data'!AR$4,'Data Pull'!$4:$4,0))),"")</f>
        <v/>
      </c>
      <c r="AS65" t="str">
        <f>IFERROR(IF(INDEX('Exclusion Vectors'!$D:$D,MATCH('Table 2 Data'!$E65,'Exclusion Vectors'!$B:$B,0))=0,"",INDEX('Data Pull'!$A:$BC,MATCH('Table 2 Data'!$E65,'Data Pull'!$C:$C,0),MATCH('Table 2 Data'!AS$4,'Data Pull'!$4:$4,0))),"")</f>
        <v/>
      </c>
      <c r="AT65" t="str">
        <f>IFERROR(IF(INDEX('Exclusion Vectors'!$D:$D,MATCH('Table 2 Data'!$E65,'Exclusion Vectors'!$B:$B,0))=0,"",INDEX('Data Pull'!$A:$BC,MATCH('Table 2 Data'!$E65,'Data Pull'!$C:$C,0),MATCH('Table 2 Data'!AT$4,'Data Pull'!$4:$4,0))),"")</f>
        <v/>
      </c>
      <c r="AU65" t="str">
        <f>IFERROR(IF(INDEX('Exclusion Vectors'!$D:$D,MATCH('Table 2 Data'!$E65,'Exclusion Vectors'!$B:$B,0))=0,"",INDEX('Data Pull'!$A:$BE,MATCH('Table 2 Data'!$E65,'Data Pull'!$C:$C,0),MATCH('Table 2 Data'!AU$4,'Data Pull'!$4:$4,0))),"")</f>
        <v/>
      </c>
      <c r="AV65" t="str">
        <f>IFERROR(IF(INDEX('Exclusion Vectors'!$D:$D,MATCH('Table 2 Data'!$E65,'Exclusion Vectors'!$B:$B,0))=0,"",INDEX('Data Pull'!$A:$BE,MATCH('Table 2 Data'!$E65,'Data Pull'!$C:$C,0),MATCH('Table 2 Data'!AV$4,'Data Pull'!$4:$4,0))),"")</f>
        <v/>
      </c>
    </row>
    <row r="66" spans="1:48" x14ac:dyDescent="0.3">
      <c r="A66" s="161"/>
      <c r="B66" s="83" t="s">
        <v>156</v>
      </c>
      <c r="C66" s="120" t="e">
        <f>AVERAGE(AB7:AB373)</f>
        <v>#DIV/0!</v>
      </c>
      <c r="D66" s="85"/>
      <c r="E66" s="34">
        <f t="shared" si="1"/>
        <v>43890</v>
      </c>
      <c r="F66" t="str">
        <f>IFERROR(IF(INDEX('Exclusion Vectors'!$D:$D,MATCH('Table 2 Data'!$E66,'Exclusion Vectors'!$B:$B,0))=0,"",INDEX('Data Pull'!$A:$BC,MATCH('Table 2 Data'!$E66,'Data Pull'!$C:$C,0),MATCH('Table 2 Data'!F$4,'Data Pull'!$4:$4,0))),"")</f>
        <v/>
      </c>
      <c r="G66" t="str">
        <f>IFERROR(IF(INDEX('Exclusion Vectors'!$D:$D,MATCH('Table 2 Data'!$E66,'Exclusion Vectors'!$B:$B,0))=0,"",INDEX('Data Pull'!$A:$BC,MATCH('Table 2 Data'!$E66,'Data Pull'!$C:$C,0),MATCH('Table 2 Data'!G$4,'Data Pull'!$4:$4,0))),"")</f>
        <v/>
      </c>
      <c r="H66" t="str">
        <f>IFERROR(IF(INDEX('Exclusion Vectors'!$D:$D,MATCH('Table 2 Data'!$E66,'Exclusion Vectors'!$B:$B,0))=0,"",INDEX('Data Pull'!$A:$BC,MATCH('Table 2 Data'!$E66,'Data Pull'!$C:$C,0),MATCH('Table 2 Data'!H$4,'Data Pull'!$4:$4,0))),"")</f>
        <v/>
      </c>
      <c r="I66" t="str">
        <f>IFERROR(IF(INDEX('Exclusion Vectors'!$D:$D,MATCH('Table 2 Data'!$E66,'Exclusion Vectors'!$B:$B,0))=0,"",INDEX('Data Pull'!$A:$BC,MATCH('Table 2 Data'!$E66,'Data Pull'!$C:$C,0),MATCH('Table 2 Data'!I$4,'Data Pull'!$4:$4,0))),"")</f>
        <v/>
      </c>
      <c r="J66" t="str">
        <f>IFERROR(IF(INDEX('Exclusion Vectors'!$D:$D,MATCH('Table 2 Data'!$E66,'Exclusion Vectors'!$B:$B,0))=0,"",INDEX('Data Pull'!$A:$BC,MATCH('Table 2 Data'!$E66,'Data Pull'!$C:$C,0),MATCH('Table 2 Data'!J$4,'Data Pull'!$4:$4,0))),"")</f>
        <v/>
      </c>
      <c r="K66" t="str">
        <f>IFERROR(IF(INDEX('Exclusion Vectors'!$D:$D,MATCH('Table 2 Data'!$E66,'Exclusion Vectors'!$B:$B,0))=0,"",INDEX('Data Pull'!$A:$BC,MATCH('Table 2 Data'!$E66,'Data Pull'!$C:$C,0),MATCH('Table 2 Data'!K$4,'Data Pull'!$4:$4,0))),"")</f>
        <v/>
      </c>
      <c r="L66" t="str">
        <f>IFERROR(IF(INDEX('Exclusion Vectors'!$D:$D,MATCH('Table 2 Data'!$E66,'Exclusion Vectors'!$B:$B,0))=0,"",INDEX('Data Pull'!$A:$BC,MATCH('Table 2 Data'!$E66,'Data Pull'!$C:$C,0),MATCH('Table 2 Data'!L$4,'Data Pull'!$4:$4,0))),"")</f>
        <v/>
      </c>
      <c r="M66" t="str">
        <f>IFERROR(IF(INDEX('Exclusion Vectors'!$D:$D,MATCH('Table 2 Data'!$E66,'Exclusion Vectors'!$B:$B,0))=0,"",INDEX('Data Pull'!$A:$BC,MATCH('Table 2 Data'!$E66,'Data Pull'!$C:$C,0),MATCH('Table 2 Data'!M$4,'Data Pull'!$4:$4,0))),"")</f>
        <v/>
      </c>
      <c r="N66" t="str">
        <f>IFERROR(IF(INDEX('Exclusion Vectors'!$D:$D,MATCH('Table 2 Data'!$E66,'Exclusion Vectors'!$B:$B,0))=0,"",INDEX('Data Pull'!$A:$BC,MATCH('Table 2 Data'!$E66,'Data Pull'!$C:$C,0),MATCH('Table 2 Data'!N$4,'Data Pull'!$4:$4,0))),"")</f>
        <v/>
      </c>
      <c r="O66" t="str">
        <f>IFERROR(IF(INDEX('Exclusion Vectors'!$D:$D,MATCH('Table 2 Data'!$E66,'Exclusion Vectors'!$B:$B,0))=0,"",INDEX('Data Pull'!$A:$BC,MATCH('Table 2 Data'!$E66,'Data Pull'!$C:$C,0),MATCH('Table 2 Data'!O$4,'Data Pull'!$4:$4,0))),"")</f>
        <v/>
      </c>
      <c r="P66" t="str">
        <f>IFERROR(IF(INDEX('Exclusion Vectors'!$D:$D,MATCH('Table 2 Data'!$E66,'Exclusion Vectors'!$B:$B,0))=0,"",INDEX('Data Pull'!$A:$BC,MATCH('Table 2 Data'!$E66,'Data Pull'!$C:$C,0),MATCH('Table 2 Data'!P$4,'Data Pull'!$4:$4,0))),"")</f>
        <v/>
      </c>
      <c r="Q66" t="str">
        <f>IFERROR(IF(INDEX('Exclusion Vectors'!$D:$D,MATCH('Table 2 Data'!$E66,'Exclusion Vectors'!$B:$B,0))=0,"",INDEX('Data Pull'!$A:$BC,MATCH('Table 2 Data'!$E66,'Data Pull'!$C:$C,0),MATCH('Table 2 Data'!Q$4,'Data Pull'!$4:$4,0))),"")</f>
        <v/>
      </c>
      <c r="R66" t="str">
        <f>IFERROR(IF(INDEX('Exclusion Vectors'!$D:$D,MATCH('Table 2 Data'!$E66,'Exclusion Vectors'!$B:$B,0))=0,"",INDEX('Data Pull'!$A:$BC,MATCH('Table 2 Data'!$E66,'Data Pull'!$C:$C,0),MATCH('Table 2 Data'!R$4,'Data Pull'!$4:$4,0))),"")</f>
        <v/>
      </c>
      <c r="S66" t="str">
        <f>IFERROR(IF(INDEX('Exclusion Vectors'!$D:$D,MATCH('Table 2 Data'!$E66,'Exclusion Vectors'!$B:$B,0))=0,"",INDEX('Data Pull'!$A:$BC,MATCH('Table 2 Data'!$E66,'Data Pull'!$C:$C,0),MATCH('Table 2 Data'!S$4,'Data Pull'!$4:$4,0))),"")</f>
        <v/>
      </c>
      <c r="T66" t="str">
        <f>IFERROR(IF(INDEX('Exclusion Vectors'!$D:$D,MATCH('Table 2 Data'!$E66,'Exclusion Vectors'!$B:$B,0))=0,"",INDEX('Data Pull'!$A:$BC,MATCH('Table 2 Data'!$E66,'Data Pull'!$C:$C,0),MATCH('Table 2 Data'!T$4,'Data Pull'!$4:$4,0))),"")</f>
        <v/>
      </c>
      <c r="U66" t="str">
        <f>IFERROR(IF(INDEX('Exclusion Vectors'!$D:$D,MATCH('Table 2 Data'!$E66,'Exclusion Vectors'!$B:$B,0))=0,"",INDEX('Data Pull'!$A:$BC,MATCH('Table 2 Data'!$E66,'Data Pull'!$C:$C,0),MATCH('Table 2 Data'!U$4,'Data Pull'!$4:$4,0))),"")</f>
        <v/>
      </c>
      <c r="V66" t="str">
        <f>IFERROR(IF(INDEX('Exclusion Vectors'!$D:$D,MATCH('Table 2 Data'!$E66,'Exclusion Vectors'!$B:$B,0))=0,"",INDEX('Data Pull'!$A:$BC,MATCH('Table 2 Data'!$E66,'Data Pull'!$C:$C,0),MATCH('Table 2 Data'!V$4,'Data Pull'!$4:$4,0))),"")</f>
        <v/>
      </c>
      <c r="W66" t="str">
        <f>IFERROR(IF(INDEX('Exclusion Vectors'!$D:$D,MATCH('Table 2 Data'!$E66,'Exclusion Vectors'!$B:$B,0))=0,"",INDEX('Data Pull'!$A:$BC,MATCH('Table 2 Data'!$E66,'Data Pull'!$C:$C,0),MATCH('Table 2 Data'!W$4,'Data Pull'!$4:$4,0))),"")</f>
        <v/>
      </c>
      <c r="X66" t="str">
        <f>IFERROR(IF(INDEX('Exclusion Vectors'!$D:$D,MATCH('Table 2 Data'!$E66,'Exclusion Vectors'!$B:$B,0))=0,"",INDEX('Data Pull'!$A:$BC,MATCH('Table 2 Data'!$E66,'Data Pull'!$C:$C,0),MATCH('Table 2 Data'!X$4,'Data Pull'!$4:$4,0))),"")</f>
        <v/>
      </c>
      <c r="Y66" t="str">
        <f>IFERROR(IF(INDEX('Exclusion Vectors'!$D:$D,MATCH('Table 2 Data'!$E66,'Exclusion Vectors'!$B:$B,0))=0,"",INDEX('Data Pull'!$A:$BC,MATCH('Table 2 Data'!$E66,'Data Pull'!$C:$C,0),MATCH('Table 2 Data'!Y$4,'Data Pull'!$4:$4,0))),"")</f>
        <v/>
      </c>
      <c r="Z66" t="str">
        <f>IFERROR(IF(INDEX('Exclusion Vectors'!$D:$D,MATCH('Table 2 Data'!$E66,'Exclusion Vectors'!$B:$B,0))=0,"",INDEX('Data Pull'!$A:$BC,MATCH('Table 2 Data'!$E66,'Data Pull'!$C:$C,0),MATCH('Table 2 Data'!Z$4,'Data Pull'!$4:$4,0))),"")</f>
        <v/>
      </c>
      <c r="AA66" t="str">
        <f>IFERROR(IF(INDEX('Exclusion Vectors'!$D:$D,MATCH('Table 2 Data'!$E66,'Exclusion Vectors'!$B:$B,0))=0,"",INDEX('Data Pull'!$A:$BC,MATCH('Table 2 Data'!$E66,'Data Pull'!$C:$C,0),MATCH('Table 2 Data'!AA$4,'Data Pull'!$4:$4,0))),"")</f>
        <v/>
      </c>
      <c r="AB66" t="str">
        <f>IFERROR(IF(INDEX('Exclusion Vectors'!$D:$D,MATCH('Table 2 Data'!$E66,'Exclusion Vectors'!$B:$B,0))=0,"",INDEX('Data Pull'!$A:$BC,MATCH('Table 2 Data'!$E66,'Data Pull'!$C:$C,0),MATCH('Table 2 Data'!AB$4,'Data Pull'!$4:$4,0))),"")</f>
        <v/>
      </c>
      <c r="AC66" t="str">
        <f>IFERROR(IF(INDEX('Exclusion Vectors'!$D:$D,MATCH('Table 2 Data'!$E66,'Exclusion Vectors'!$B:$B,0))=0,"",INDEX('Data Pull'!$A:$BC,MATCH('Table 2 Data'!$E66,'Data Pull'!$C:$C,0),MATCH('Table 2 Data'!AC$4,'Data Pull'!$4:$4,0))),"")</f>
        <v/>
      </c>
      <c r="AD66" t="str">
        <f>IFERROR(IF(INDEX('Exclusion Vectors'!$D:$D,MATCH('Table 2 Data'!$E66,'Exclusion Vectors'!$B:$B,0))=0,"",INDEX('Data Pull'!$A:$BC,MATCH('Table 2 Data'!$E66,'Data Pull'!$C:$C,0),MATCH('Table 2 Data'!AD$4,'Data Pull'!$4:$4,0))),"")</f>
        <v/>
      </c>
      <c r="AE66" t="str">
        <f>IFERROR(IF(INDEX('Exclusion Vectors'!$D:$D,MATCH('Table 2 Data'!$E66,'Exclusion Vectors'!$B:$B,0))=0,"",INDEX('Data Pull'!$A:$BC,MATCH('Table 2 Data'!$E66,'Data Pull'!$C:$C,0),MATCH('Table 2 Data'!AE$4,'Data Pull'!$4:$4,0))),"")</f>
        <v/>
      </c>
      <c r="AF66" t="str">
        <f>IFERROR(IF(INDEX('Exclusion Vectors'!$D:$D,MATCH('Table 2 Data'!$E66,'Exclusion Vectors'!$B:$B,0))=0,"",INDEX('Data Pull'!$A:$BC,MATCH('Table 2 Data'!$E66,'Data Pull'!$C:$C,0),MATCH('Table 2 Data'!AF$4,'Data Pull'!$4:$4,0))),"")</f>
        <v/>
      </c>
      <c r="AG66" t="str">
        <f>IFERROR(IF(INDEX('Exclusion Vectors'!$D:$D,MATCH('Table 2 Data'!$E66,'Exclusion Vectors'!$B:$B,0))=0,"",INDEX('Data Pull'!$A:$BC,MATCH('Table 2 Data'!$E66,'Data Pull'!$C:$C,0),MATCH('Table 2 Data'!AG$4,'Data Pull'!$4:$4,0))),"")</f>
        <v/>
      </c>
      <c r="AH66" t="str">
        <f>IFERROR(IF(INDEX('Exclusion Vectors'!$D:$D,MATCH('Table 2 Data'!$E66,'Exclusion Vectors'!$B:$B,0))=0,"",INDEX('Data Pull'!$A:$BC,MATCH('Table 2 Data'!$E66,'Data Pull'!$C:$C,0),MATCH('Table 2 Data'!AH$4,'Data Pull'!$4:$4,0))),"")</f>
        <v/>
      </c>
      <c r="AI66" t="str">
        <f>IFERROR(IF(INDEX('Exclusion Vectors'!$D:$D,MATCH('Table 2 Data'!$E66,'Exclusion Vectors'!$B:$B,0))=0,"",INDEX('Data Pull'!$A:$BC,MATCH('Table 2 Data'!$E66,'Data Pull'!$C:$C,0),MATCH('Table 2 Data'!AI$4,'Data Pull'!$4:$4,0))),"")</f>
        <v/>
      </c>
      <c r="AJ66" t="str">
        <f>IFERROR(IF(INDEX('Exclusion Vectors'!$D:$D,MATCH('Table 2 Data'!$E66,'Exclusion Vectors'!$B:$B,0))=0,"",INDEX('Data Pull'!$A:$BC,MATCH('Table 2 Data'!$E66,'Data Pull'!$C:$C,0),MATCH('Table 2 Data'!AJ$4,'Data Pull'!$4:$4,0))),"")</f>
        <v/>
      </c>
      <c r="AK66" t="str">
        <f>IFERROR(IF(INDEX('Exclusion Vectors'!$D:$D,MATCH('Table 2 Data'!$E66,'Exclusion Vectors'!$B:$B,0))=0,"",INDEX('Data Pull'!$A:$BC,MATCH('Table 2 Data'!$E66,'Data Pull'!$C:$C,0),MATCH('Table 2 Data'!AK$4,'Data Pull'!$4:$4,0))),"")</f>
        <v/>
      </c>
      <c r="AL66" t="str">
        <f>IFERROR(IF(INDEX('Exclusion Vectors'!$D:$D,MATCH('Table 2 Data'!$E66,'Exclusion Vectors'!$B:$B,0))=0,"",INDEX('Data Pull'!$A:$BC,MATCH('Table 2 Data'!$E66,'Data Pull'!$C:$C,0),MATCH('Table 2 Data'!AL$4,'Data Pull'!$4:$4,0))),"")</f>
        <v/>
      </c>
      <c r="AM66" t="str">
        <f>IFERROR(IF(INDEX('Exclusion Vectors'!$D:$D,MATCH('Table 2 Data'!$E66,'Exclusion Vectors'!$B:$B,0))=0,"",INDEX('Data Pull'!$A:$BC,MATCH('Table 2 Data'!$E66,'Data Pull'!$C:$C,0),MATCH('Table 2 Data'!AM$4,'Data Pull'!$4:$4,0))),"")</f>
        <v/>
      </c>
      <c r="AN66" t="str">
        <f>IFERROR(IF(INDEX('Exclusion Vectors'!$D:$D,MATCH('Table 2 Data'!$E66,'Exclusion Vectors'!$B:$B,0))=0,"",INDEX('Data Pull'!$A:$BC,MATCH('Table 2 Data'!$E66,'Data Pull'!$C:$C,0),MATCH('Table 2 Data'!AN$4,'Data Pull'!$4:$4,0))),"")</f>
        <v/>
      </c>
      <c r="AO66" t="str">
        <f>IFERROR(IF(INDEX('Exclusion Vectors'!$D:$D,MATCH('Table 2 Data'!$E66,'Exclusion Vectors'!$B:$B,0))=0,"",INDEX('Data Pull'!$A:$BC,MATCH('Table 2 Data'!$E66,'Data Pull'!$C:$C,0),MATCH('Table 2 Data'!AO$4,'Data Pull'!$4:$4,0))),"")</f>
        <v/>
      </c>
      <c r="AP66" t="str">
        <f>IFERROR(IF(INDEX('Exclusion Vectors'!$D:$D,MATCH('Table 2 Data'!$E66,'Exclusion Vectors'!$B:$B,0))=0,"",INDEX('Data Pull'!$A:$BC,MATCH('Table 2 Data'!$E66,'Data Pull'!$C:$C,0),MATCH('Table 2 Data'!AP$4,'Data Pull'!$4:$4,0))),"")</f>
        <v/>
      </c>
      <c r="AQ66" t="str">
        <f>IFERROR(IF(INDEX('Exclusion Vectors'!$D:$D,MATCH('Table 2 Data'!$E66,'Exclusion Vectors'!$B:$B,0))=0,"",INDEX('Data Pull'!$A:$BC,MATCH('Table 2 Data'!$E66,'Data Pull'!$C:$C,0),MATCH('Table 2 Data'!AQ$4,'Data Pull'!$4:$4,0))),"")</f>
        <v/>
      </c>
      <c r="AR66" t="str">
        <f>IFERROR(IF(INDEX('Exclusion Vectors'!$D:$D,MATCH('Table 2 Data'!$E66,'Exclusion Vectors'!$B:$B,0))=0,"",INDEX('Data Pull'!$A:$BC,MATCH('Table 2 Data'!$E66,'Data Pull'!$C:$C,0),MATCH('Table 2 Data'!AR$4,'Data Pull'!$4:$4,0))),"")</f>
        <v/>
      </c>
      <c r="AS66" t="str">
        <f>IFERROR(IF(INDEX('Exclusion Vectors'!$D:$D,MATCH('Table 2 Data'!$E66,'Exclusion Vectors'!$B:$B,0))=0,"",INDEX('Data Pull'!$A:$BC,MATCH('Table 2 Data'!$E66,'Data Pull'!$C:$C,0),MATCH('Table 2 Data'!AS$4,'Data Pull'!$4:$4,0))),"")</f>
        <v/>
      </c>
      <c r="AT66" t="str">
        <f>IFERROR(IF(INDEX('Exclusion Vectors'!$D:$D,MATCH('Table 2 Data'!$E66,'Exclusion Vectors'!$B:$B,0))=0,"",INDEX('Data Pull'!$A:$BC,MATCH('Table 2 Data'!$E66,'Data Pull'!$C:$C,0),MATCH('Table 2 Data'!AT$4,'Data Pull'!$4:$4,0))),"")</f>
        <v/>
      </c>
      <c r="AU66" t="str">
        <f>IFERROR(IF(INDEX('Exclusion Vectors'!$D:$D,MATCH('Table 2 Data'!$E66,'Exclusion Vectors'!$B:$B,0))=0,"",INDEX('Data Pull'!$A:$BE,MATCH('Table 2 Data'!$E66,'Data Pull'!$C:$C,0),MATCH('Table 2 Data'!AU$4,'Data Pull'!$4:$4,0))),"")</f>
        <v/>
      </c>
      <c r="AV66" t="str">
        <f>IFERROR(IF(INDEX('Exclusion Vectors'!$D:$D,MATCH('Table 2 Data'!$E66,'Exclusion Vectors'!$B:$B,0))=0,"",INDEX('Data Pull'!$A:$BE,MATCH('Table 2 Data'!$E66,'Data Pull'!$C:$C,0),MATCH('Table 2 Data'!AV$4,'Data Pull'!$4:$4,0))),"")</f>
        <v/>
      </c>
    </row>
    <row r="67" spans="1:48" x14ac:dyDescent="0.3">
      <c r="A67" s="161" t="s">
        <v>92</v>
      </c>
      <c r="B67" s="83" t="s">
        <v>157</v>
      </c>
      <c r="C67" s="120" t="e">
        <f>AVERAGE(AC7:AC373)</f>
        <v>#DIV/0!</v>
      </c>
      <c r="D67" s="85"/>
      <c r="E67" s="34">
        <f t="shared" si="1"/>
        <v>43891</v>
      </c>
      <c r="F67" t="str">
        <f>IFERROR(IF(INDEX('Exclusion Vectors'!$D:$D,MATCH('Table 2 Data'!$E67,'Exclusion Vectors'!$B:$B,0))=0,"",INDEX('Data Pull'!$A:$BC,MATCH('Table 2 Data'!$E67,'Data Pull'!$C:$C,0),MATCH('Table 2 Data'!F$4,'Data Pull'!$4:$4,0))),"")</f>
        <v/>
      </c>
      <c r="G67" t="str">
        <f>IFERROR(IF(INDEX('Exclusion Vectors'!$D:$D,MATCH('Table 2 Data'!$E67,'Exclusion Vectors'!$B:$B,0))=0,"",INDEX('Data Pull'!$A:$BC,MATCH('Table 2 Data'!$E67,'Data Pull'!$C:$C,0),MATCH('Table 2 Data'!G$4,'Data Pull'!$4:$4,0))),"")</f>
        <v/>
      </c>
      <c r="H67" t="str">
        <f>IFERROR(IF(INDEX('Exclusion Vectors'!$D:$D,MATCH('Table 2 Data'!$E67,'Exclusion Vectors'!$B:$B,0))=0,"",INDEX('Data Pull'!$A:$BC,MATCH('Table 2 Data'!$E67,'Data Pull'!$C:$C,0),MATCH('Table 2 Data'!H$4,'Data Pull'!$4:$4,0))),"")</f>
        <v/>
      </c>
      <c r="I67" t="str">
        <f>IFERROR(IF(INDEX('Exclusion Vectors'!$D:$D,MATCH('Table 2 Data'!$E67,'Exclusion Vectors'!$B:$B,0))=0,"",INDEX('Data Pull'!$A:$BC,MATCH('Table 2 Data'!$E67,'Data Pull'!$C:$C,0),MATCH('Table 2 Data'!I$4,'Data Pull'!$4:$4,0))),"")</f>
        <v/>
      </c>
      <c r="J67" t="str">
        <f>IFERROR(IF(INDEX('Exclusion Vectors'!$D:$D,MATCH('Table 2 Data'!$E67,'Exclusion Vectors'!$B:$B,0))=0,"",INDEX('Data Pull'!$A:$BC,MATCH('Table 2 Data'!$E67,'Data Pull'!$C:$C,0),MATCH('Table 2 Data'!J$4,'Data Pull'!$4:$4,0))),"")</f>
        <v/>
      </c>
      <c r="K67" t="str">
        <f>IFERROR(IF(INDEX('Exclusion Vectors'!$D:$D,MATCH('Table 2 Data'!$E67,'Exclusion Vectors'!$B:$B,0))=0,"",INDEX('Data Pull'!$A:$BC,MATCH('Table 2 Data'!$E67,'Data Pull'!$C:$C,0),MATCH('Table 2 Data'!K$4,'Data Pull'!$4:$4,0))),"")</f>
        <v/>
      </c>
      <c r="L67" t="str">
        <f>IFERROR(IF(INDEX('Exclusion Vectors'!$D:$D,MATCH('Table 2 Data'!$E67,'Exclusion Vectors'!$B:$B,0))=0,"",INDEX('Data Pull'!$A:$BC,MATCH('Table 2 Data'!$E67,'Data Pull'!$C:$C,0),MATCH('Table 2 Data'!L$4,'Data Pull'!$4:$4,0))),"")</f>
        <v/>
      </c>
      <c r="M67" t="str">
        <f>IFERROR(IF(INDEX('Exclusion Vectors'!$D:$D,MATCH('Table 2 Data'!$E67,'Exclusion Vectors'!$B:$B,0))=0,"",INDEX('Data Pull'!$A:$BC,MATCH('Table 2 Data'!$E67,'Data Pull'!$C:$C,0),MATCH('Table 2 Data'!M$4,'Data Pull'!$4:$4,0))),"")</f>
        <v/>
      </c>
      <c r="N67" t="str">
        <f>IFERROR(IF(INDEX('Exclusion Vectors'!$D:$D,MATCH('Table 2 Data'!$E67,'Exclusion Vectors'!$B:$B,0))=0,"",INDEX('Data Pull'!$A:$BC,MATCH('Table 2 Data'!$E67,'Data Pull'!$C:$C,0),MATCH('Table 2 Data'!N$4,'Data Pull'!$4:$4,0))),"")</f>
        <v/>
      </c>
      <c r="O67" t="str">
        <f>IFERROR(IF(INDEX('Exclusion Vectors'!$D:$D,MATCH('Table 2 Data'!$E67,'Exclusion Vectors'!$B:$B,0))=0,"",INDEX('Data Pull'!$A:$BC,MATCH('Table 2 Data'!$E67,'Data Pull'!$C:$C,0),MATCH('Table 2 Data'!O$4,'Data Pull'!$4:$4,0))),"")</f>
        <v/>
      </c>
      <c r="P67" t="str">
        <f>IFERROR(IF(INDEX('Exclusion Vectors'!$D:$D,MATCH('Table 2 Data'!$E67,'Exclusion Vectors'!$B:$B,0))=0,"",INDEX('Data Pull'!$A:$BC,MATCH('Table 2 Data'!$E67,'Data Pull'!$C:$C,0),MATCH('Table 2 Data'!P$4,'Data Pull'!$4:$4,0))),"")</f>
        <v/>
      </c>
      <c r="Q67" t="str">
        <f>IFERROR(IF(INDEX('Exclusion Vectors'!$D:$D,MATCH('Table 2 Data'!$E67,'Exclusion Vectors'!$B:$B,0))=0,"",INDEX('Data Pull'!$A:$BC,MATCH('Table 2 Data'!$E67,'Data Pull'!$C:$C,0),MATCH('Table 2 Data'!Q$4,'Data Pull'!$4:$4,0))),"")</f>
        <v/>
      </c>
      <c r="R67" t="str">
        <f>IFERROR(IF(INDEX('Exclusion Vectors'!$D:$D,MATCH('Table 2 Data'!$E67,'Exclusion Vectors'!$B:$B,0))=0,"",INDEX('Data Pull'!$A:$BC,MATCH('Table 2 Data'!$E67,'Data Pull'!$C:$C,0),MATCH('Table 2 Data'!R$4,'Data Pull'!$4:$4,0))),"")</f>
        <v/>
      </c>
      <c r="S67" t="str">
        <f>IFERROR(IF(INDEX('Exclusion Vectors'!$D:$D,MATCH('Table 2 Data'!$E67,'Exclusion Vectors'!$B:$B,0))=0,"",INDEX('Data Pull'!$A:$BC,MATCH('Table 2 Data'!$E67,'Data Pull'!$C:$C,0),MATCH('Table 2 Data'!S$4,'Data Pull'!$4:$4,0))),"")</f>
        <v/>
      </c>
      <c r="T67" t="str">
        <f>IFERROR(IF(INDEX('Exclusion Vectors'!$D:$D,MATCH('Table 2 Data'!$E67,'Exclusion Vectors'!$B:$B,0))=0,"",INDEX('Data Pull'!$A:$BC,MATCH('Table 2 Data'!$E67,'Data Pull'!$C:$C,0),MATCH('Table 2 Data'!T$4,'Data Pull'!$4:$4,0))),"")</f>
        <v/>
      </c>
      <c r="U67" t="str">
        <f>IFERROR(IF(INDEX('Exclusion Vectors'!$D:$D,MATCH('Table 2 Data'!$E67,'Exclusion Vectors'!$B:$B,0))=0,"",INDEX('Data Pull'!$A:$BC,MATCH('Table 2 Data'!$E67,'Data Pull'!$C:$C,0),MATCH('Table 2 Data'!U$4,'Data Pull'!$4:$4,0))),"")</f>
        <v/>
      </c>
      <c r="V67" t="str">
        <f>IFERROR(IF(INDEX('Exclusion Vectors'!$D:$D,MATCH('Table 2 Data'!$E67,'Exclusion Vectors'!$B:$B,0))=0,"",INDEX('Data Pull'!$A:$BC,MATCH('Table 2 Data'!$E67,'Data Pull'!$C:$C,0),MATCH('Table 2 Data'!V$4,'Data Pull'!$4:$4,0))),"")</f>
        <v/>
      </c>
      <c r="W67" t="str">
        <f>IFERROR(IF(INDEX('Exclusion Vectors'!$D:$D,MATCH('Table 2 Data'!$E67,'Exclusion Vectors'!$B:$B,0))=0,"",INDEX('Data Pull'!$A:$BC,MATCH('Table 2 Data'!$E67,'Data Pull'!$C:$C,0),MATCH('Table 2 Data'!W$4,'Data Pull'!$4:$4,0))),"")</f>
        <v/>
      </c>
      <c r="X67" t="str">
        <f>IFERROR(IF(INDEX('Exclusion Vectors'!$D:$D,MATCH('Table 2 Data'!$E67,'Exclusion Vectors'!$B:$B,0))=0,"",INDEX('Data Pull'!$A:$BC,MATCH('Table 2 Data'!$E67,'Data Pull'!$C:$C,0),MATCH('Table 2 Data'!X$4,'Data Pull'!$4:$4,0))),"")</f>
        <v/>
      </c>
      <c r="Y67" t="str">
        <f>IFERROR(IF(INDEX('Exclusion Vectors'!$D:$D,MATCH('Table 2 Data'!$E67,'Exclusion Vectors'!$B:$B,0))=0,"",INDEX('Data Pull'!$A:$BC,MATCH('Table 2 Data'!$E67,'Data Pull'!$C:$C,0),MATCH('Table 2 Data'!Y$4,'Data Pull'!$4:$4,0))),"")</f>
        <v/>
      </c>
      <c r="Z67" t="str">
        <f>IFERROR(IF(INDEX('Exclusion Vectors'!$D:$D,MATCH('Table 2 Data'!$E67,'Exclusion Vectors'!$B:$B,0))=0,"",INDEX('Data Pull'!$A:$BC,MATCH('Table 2 Data'!$E67,'Data Pull'!$C:$C,0),MATCH('Table 2 Data'!Z$4,'Data Pull'!$4:$4,0))),"")</f>
        <v/>
      </c>
      <c r="AA67" t="str">
        <f>IFERROR(IF(INDEX('Exclusion Vectors'!$D:$D,MATCH('Table 2 Data'!$E67,'Exclusion Vectors'!$B:$B,0))=0,"",INDEX('Data Pull'!$A:$BC,MATCH('Table 2 Data'!$E67,'Data Pull'!$C:$C,0),MATCH('Table 2 Data'!AA$4,'Data Pull'!$4:$4,0))),"")</f>
        <v/>
      </c>
      <c r="AB67" t="str">
        <f>IFERROR(IF(INDEX('Exclusion Vectors'!$D:$D,MATCH('Table 2 Data'!$E67,'Exclusion Vectors'!$B:$B,0))=0,"",INDEX('Data Pull'!$A:$BC,MATCH('Table 2 Data'!$E67,'Data Pull'!$C:$C,0),MATCH('Table 2 Data'!AB$4,'Data Pull'!$4:$4,0))),"")</f>
        <v/>
      </c>
      <c r="AC67" t="str">
        <f>IFERROR(IF(INDEX('Exclusion Vectors'!$D:$D,MATCH('Table 2 Data'!$E67,'Exclusion Vectors'!$B:$B,0))=0,"",INDEX('Data Pull'!$A:$BC,MATCH('Table 2 Data'!$E67,'Data Pull'!$C:$C,0),MATCH('Table 2 Data'!AC$4,'Data Pull'!$4:$4,0))),"")</f>
        <v/>
      </c>
      <c r="AD67" t="str">
        <f>IFERROR(IF(INDEX('Exclusion Vectors'!$D:$D,MATCH('Table 2 Data'!$E67,'Exclusion Vectors'!$B:$B,0))=0,"",INDEX('Data Pull'!$A:$BC,MATCH('Table 2 Data'!$E67,'Data Pull'!$C:$C,0),MATCH('Table 2 Data'!AD$4,'Data Pull'!$4:$4,0))),"")</f>
        <v/>
      </c>
      <c r="AE67" t="str">
        <f>IFERROR(IF(INDEX('Exclusion Vectors'!$D:$D,MATCH('Table 2 Data'!$E67,'Exclusion Vectors'!$B:$B,0))=0,"",INDEX('Data Pull'!$A:$BC,MATCH('Table 2 Data'!$E67,'Data Pull'!$C:$C,0),MATCH('Table 2 Data'!AE$4,'Data Pull'!$4:$4,0))),"")</f>
        <v/>
      </c>
      <c r="AF67" t="str">
        <f>IFERROR(IF(INDEX('Exclusion Vectors'!$D:$D,MATCH('Table 2 Data'!$E67,'Exclusion Vectors'!$B:$B,0))=0,"",INDEX('Data Pull'!$A:$BC,MATCH('Table 2 Data'!$E67,'Data Pull'!$C:$C,0),MATCH('Table 2 Data'!AF$4,'Data Pull'!$4:$4,0))),"")</f>
        <v/>
      </c>
      <c r="AG67" t="str">
        <f>IFERROR(IF(INDEX('Exclusion Vectors'!$D:$D,MATCH('Table 2 Data'!$E67,'Exclusion Vectors'!$B:$B,0))=0,"",INDEX('Data Pull'!$A:$BC,MATCH('Table 2 Data'!$E67,'Data Pull'!$C:$C,0),MATCH('Table 2 Data'!AG$4,'Data Pull'!$4:$4,0))),"")</f>
        <v/>
      </c>
      <c r="AH67" t="str">
        <f>IFERROR(IF(INDEX('Exclusion Vectors'!$D:$D,MATCH('Table 2 Data'!$E67,'Exclusion Vectors'!$B:$B,0))=0,"",INDEX('Data Pull'!$A:$BC,MATCH('Table 2 Data'!$E67,'Data Pull'!$C:$C,0),MATCH('Table 2 Data'!AH$4,'Data Pull'!$4:$4,0))),"")</f>
        <v/>
      </c>
      <c r="AI67" t="str">
        <f>IFERROR(IF(INDEX('Exclusion Vectors'!$D:$D,MATCH('Table 2 Data'!$E67,'Exclusion Vectors'!$B:$B,0))=0,"",INDEX('Data Pull'!$A:$BC,MATCH('Table 2 Data'!$E67,'Data Pull'!$C:$C,0),MATCH('Table 2 Data'!AI$4,'Data Pull'!$4:$4,0))),"")</f>
        <v/>
      </c>
      <c r="AJ67" t="str">
        <f>IFERROR(IF(INDEX('Exclusion Vectors'!$D:$D,MATCH('Table 2 Data'!$E67,'Exclusion Vectors'!$B:$B,0))=0,"",INDEX('Data Pull'!$A:$BC,MATCH('Table 2 Data'!$E67,'Data Pull'!$C:$C,0),MATCH('Table 2 Data'!AJ$4,'Data Pull'!$4:$4,0))),"")</f>
        <v/>
      </c>
      <c r="AK67" t="str">
        <f>IFERROR(IF(INDEX('Exclusion Vectors'!$D:$D,MATCH('Table 2 Data'!$E67,'Exclusion Vectors'!$B:$B,0))=0,"",INDEX('Data Pull'!$A:$BC,MATCH('Table 2 Data'!$E67,'Data Pull'!$C:$C,0),MATCH('Table 2 Data'!AK$4,'Data Pull'!$4:$4,0))),"")</f>
        <v/>
      </c>
      <c r="AL67" t="str">
        <f>IFERROR(IF(INDEX('Exclusion Vectors'!$D:$D,MATCH('Table 2 Data'!$E67,'Exclusion Vectors'!$B:$B,0))=0,"",INDEX('Data Pull'!$A:$BC,MATCH('Table 2 Data'!$E67,'Data Pull'!$C:$C,0),MATCH('Table 2 Data'!AL$4,'Data Pull'!$4:$4,0))),"")</f>
        <v/>
      </c>
      <c r="AM67" t="str">
        <f>IFERROR(IF(INDEX('Exclusion Vectors'!$D:$D,MATCH('Table 2 Data'!$E67,'Exclusion Vectors'!$B:$B,0))=0,"",INDEX('Data Pull'!$A:$BC,MATCH('Table 2 Data'!$E67,'Data Pull'!$C:$C,0),MATCH('Table 2 Data'!AM$4,'Data Pull'!$4:$4,0))),"")</f>
        <v/>
      </c>
      <c r="AN67" t="str">
        <f>IFERROR(IF(INDEX('Exclusion Vectors'!$D:$D,MATCH('Table 2 Data'!$E67,'Exclusion Vectors'!$B:$B,0))=0,"",INDEX('Data Pull'!$A:$BC,MATCH('Table 2 Data'!$E67,'Data Pull'!$C:$C,0),MATCH('Table 2 Data'!AN$4,'Data Pull'!$4:$4,0))),"")</f>
        <v/>
      </c>
      <c r="AO67" t="str">
        <f>IFERROR(IF(INDEX('Exclusion Vectors'!$D:$D,MATCH('Table 2 Data'!$E67,'Exclusion Vectors'!$B:$B,0))=0,"",INDEX('Data Pull'!$A:$BC,MATCH('Table 2 Data'!$E67,'Data Pull'!$C:$C,0),MATCH('Table 2 Data'!AO$4,'Data Pull'!$4:$4,0))),"")</f>
        <v/>
      </c>
      <c r="AP67" t="str">
        <f>IFERROR(IF(INDEX('Exclusion Vectors'!$D:$D,MATCH('Table 2 Data'!$E67,'Exclusion Vectors'!$B:$B,0))=0,"",INDEX('Data Pull'!$A:$BC,MATCH('Table 2 Data'!$E67,'Data Pull'!$C:$C,0),MATCH('Table 2 Data'!AP$4,'Data Pull'!$4:$4,0))),"")</f>
        <v/>
      </c>
      <c r="AQ67" t="str">
        <f>IFERROR(IF(INDEX('Exclusion Vectors'!$D:$D,MATCH('Table 2 Data'!$E67,'Exclusion Vectors'!$B:$B,0))=0,"",INDEX('Data Pull'!$A:$BC,MATCH('Table 2 Data'!$E67,'Data Pull'!$C:$C,0),MATCH('Table 2 Data'!AQ$4,'Data Pull'!$4:$4,0))),"")</f>
        <v/>
      </c>
      <c r="AR67" t="str">
        <f>IFERROR(IF(INDEX('Exclusion Vectors'!$D:$D,MATCH('Table 2 Data'!$E67,'Exclusion Vectors'!$B:$B,0))=0,"",INDEX('Data Pull'!$A:$BC,MATCH('Table 2 Data'!$E67,'Data Pull'!$C:$C,0),MATCH('Table 2 Data'!AR$4,'Data Pull'!$4:$4,0))),"")</f>
        <v/>
      </c>
      <c r="AS67" t="str">
        <f>IFERROR(IF(INDEX('Exclusion Vectors'!$D:$D,MATCH('Table 2 Data'!$E67,'Exclusion Vectors'!$B:$B,0))=0,"",INDEX('Data Pull'!$A:$BC,MATCH('Table 2 Data'!$E67,'Data Pull'!$C:$C,0),MATCH('Table 2 Data'!AS$4,'Data Pull'!$4:$4,0))),"")</f>
        <v/>
      </c>
      <c r="AT67" t="str">
        <f>IFERROR(IF(INDEX('Exclusion Vectors'!$D:$D,MATCH('Table 2 Data'!$E67,'Exclusion Vectors'!$B:$B,0))=0,"",INDEX('Data Pull'!$A:$BC,MATCH('Table 2 Data'!$E67,'Data Pull'!$C:$C,0),MATCH('Table 2 Data'!AT$4,'Data Pull'!$4:$4,0))),"")</f>
        <v/>
      </c>
      <c r="AU67" t="str">
        <f>IFERROR(IF(INDEX('Exclusion Vectors'!$D:$D,MATCH('Table 2 Data'!$E67,'Exclusion Vectors'!$B:$B,0))=0,"",INDEX('Data Pull'!$A:$BE,MATCH('Table 2 Data'!$E67,'Data Pull'!$C:$C,0),MATCH('Table 2 Data'!AU$4,'Data Pull'!$4:$4,0))),"")</f>
        <v/>
      </c>
      <c r="AV67" t="str">
        <f>IFERROR(IF(INDEX('Exclusion Vectors'!$D:$D,MATCH('Table 2 Data'!$E67,'Exclusion Vectors'!$B:$B,0))=0,"",INDEX('Data Pull'!$A:$BE,MATCH('Table 2 Data'!$E67,'Data Pull'!$C:$C,0),MATCH('Table 2 Data'!AV$4,'Data Pull'!$4:$4,0))),"")</f>
        <v/>
      </c>
    </row>
    <row r="68" spans="1:48" x14ac:dyDescent="0.3">
      <c r="A68" s="161"/>
      <c r="B68" s="83" t="s">
        <v>158</v>
      </c>
      <c r="C68" s="120" t="e">
        <f>AVERAGE(AD7:AD373)</f>
        <v>#DIV/0!</v>
      </c>
      <c r="D68" s="85"/>
      <c r="E68" s="34">
        <f t="shared" si="1"/>
        <v>43892</v>
      </c>
      <c r="F68" t="str">
        <f>IFERROR(IF(INDEX('Exclusion Vectors'!$D:$D,MATCH('Table 2 Data'!$E68,'Exclusion Vectors'!$B:$B,0))=0,"",INDEX('Data Pull'!$A:$BC,MATCH('Table 2 Data'!$E68,'Data Pull'!$C:$C,0),MATCH('Table 2 Data'!F$4,'Data Pull'!$4:$4,0))),"")</f>
        <v/>
      </c>
      <c r="G68" t="str">
        <f>IFERROR(IF(INDEX('Exclusion Vectors'!$D:$D,MATCH('Table 2 Data'!$E68,'Exclusion Vectors'!$B:$B,0))=0,"",INDEX('Data Pull'!$A:$BC,MATCH('Table 2 Data'!$E68,'Data Pull'!$C:$C,0),MATCH('Table 2 Data'!G$4,'Data Pull'!$4:$4,0))),"")</f>
        <v/>
      </c>
      <c r="H68" t="str">
        <f>IFERROR(IF(INDEX('Exclusion Vectors'!$D:$D,MATCH('Table 2 Data'!$E68,'Exclusion Vectors'!$B:$B,0))=0,"",INDEX('Data Pull'!$A:$BC,MATCH('Table 2 Data'!$E68,'Data Pull'!$C:$C,0),MATCH('Table 2 Data'!H$4,'Data Pull'!$4:$4,0))),"")</f>
        <v/>
      </c>
      <c r="I68" t="str">
        <f>IFERROR(IF(INDEX('Exclusion Vectors'!$D:$D,MATCH('Table 2 Data'!$E68,'Exclusion Vectors'!$B:$B,0))=0,"",INDEX('Data Pull'!$A:$BC,MATCH('Table 2 Data'!$E68,'Data Pull'!$C:$C,0),MATCH('Table 2 Data'!I$4,'Data Pull'!$4:$4,0))),"")</f>
        <v/>
      </c>
      <c r="J68" t="str">
        <f>IFERROR(IF(INDEX('Exclusion Vectors'!$D:$D,MATCH('Table 2 Data'!$E68,'Exclusion Vectors'!$B:$B,0))=0,"",INDEX('Data Pull'!$A:$BC,MATCH('Table 2 Data'!$E68,'Data Pull'!$C:$C,0),MATCH('Table 2 Data'!J$4,'Data Pull'!$4:$4,0))),"")</f>
        <v/>
      </c>
      <c r="K68" t="str">
        <f>IFERROR(IF(INDEX('Exclusion Vectors'!$D:$D,MATCH('Table 2 Data'!$E68,'Exclusion Vectors'!$B:$B,0))=0,"",INDEX('Data Pull'!$A:$BC,MATCH('Table 2 Data'!$E68,'Data Pull'!$C:$C,0),MATCH('Table 2 Data'!K$4,'Data Pull'!$4:$4,0))),"")</f>
        <v/>
      </c>
      <c r="L68" t="str">
        <f>IFERROR(IF(INDEX('Exclusion Vectors'!$D:$D,MATCH('Table 2 Data'!$E68,'Exclusion Vectors'!$B:$B,0))=0,"",INDEX('Data Pull'!$A:$BC,MATCH('Table 2 Data'!$E68,'Data Pull'!$C:$C,0),MATCH('Table 2 Data'!L$4,'Data Pull'!$4:$4,0))),"")</f>
        <v/>
      </c>
      <c r="M68" t="str">
        <f>IFERROR(IF(INDEX('Exclusion Vectors'!$D:$D,MATCH('Table 2 Data'!$E68,'Exclusion Vectors'!$B:$B,0))=0,"",INDEX('Data Pull'!$A:$BC,MATCH('Table 2 Data'!$E68,'Data Pull'!$C:$C,0),MATCH('Table 2 Data'!M$4,'Data Pull'!$4:$4,0))),"")</f>
        <v/>
      </c>
      <c r="N68" t="str">
        <f>IFERROR(IF(INDEX('Exclusion Vectors'!$D:$D,MATCH('Table 2 Data'!$E68,'Exclusion Vectors'!$B:$B,0))=0,"",INDEX('Data Pull'!$A:$BC,MATCH('Table 2 Data'!$E68,'Data Pull'!$C:$C,0),MATCH('Table 2 Data'!N$4,'Data Pull'!$4:$4,0))),"")</f>
        <v/>
      </c>
      <c r="O68" t="str">
        <f>IFERROR(IF(INDEX('Exclusion Vectors'!$D:$D,MATCH('Table 2 Data'!$E68,'Exclusion Vectors'!$B:$B,0))=0,"",INDEX('Data Pull'!$A:$BC,MATCH('Table 2 Data'!$E68,'Data Pull'!$C:$C,0),MATCH('Table 2 Data'!O$4,'Data Pull'!$4:$4,0))),"")</f>
        <v/>
      </c>
      <c r="P68" t="str">
        <f>IFERROR(IF(INDEX('Exclusion Vectors'!$D:$D,MATCH('Table 2 Data'!$E68,'Exclusion Vectors'!$B:$B,0))=0,"",INDEX('Data Pull'!$A:$BC,MATCH('Table 2 Data'!$E68,'Data Pull'!$C:$C,0),MATCH('Table 2 Data'!P$4,'Data Pull'!$4:$4,0))),"")</f>
        <v/>
      </c>
      <c r="Q68" t="str">
        <f>IFERROR(IF(INDEX('Exclusion Vectors'!$D:$D,MATCH('Table 2 Data'!$E68,'Exclusion Vectors'!$B:$B,0))=0,"",INDEX('Data Pull'!$A:$BC,MATCH('Table 2 Data'!$E68,'Data Pull'!$C:$C,0),MATCH('Table 2 Data'!Q$4,'Data Pull'!$4:$4,0))),"")</f>
        <v/>
      </c>
      <c r="R68" t="str">
        <f>IFERROR(IF(INDEX('Exclusion Vectors'!$D:$D,MATCH('Table 2 Data'!$E68,'Exclusion Vectors'!$B:$B,0))=0,"",INDEX('Data Pull'!$A:$BC,MATCH('Table 2 Data'!$E68,'Data Pull'!$C:$C,0),MATCH('Table 2 Data'!R$4,'Data Pull'!$4:$4,0))),"")</f>
        <v/>
      </c>
      <c r="S68" t="str">
        <f>IFERROR(IF(INDEX('Exclusion Vectors'!$D:$D,MATCH('Table 2 Data'!$E68,'Exclusion Vectors'!$B:$B,0))=0,"",INDEX('Data Pull'!$A:$BC,MATCH('Table 2 Data'!$E68,'Data Pull'!$C:$C,0),MATCH('Table 2 Data'!S$4,'Data Pull'!$4:$4,0))),"")</f>
        <v/>
      </c>
      <c r="T68" t="str">
        <f>IFERROR(IF(INDEX('Exclusion Vectors'!$D:$D,MATCH('Table 2 Data'!$E68,'Exclusion Vectors'!$B:$B,0))=0,"",INDEX('Data Pull'!$A:$BC,MATCH('Table 2 Data'!$E68,'Data Pull'!$C:$C,0),MATCH('Table 2 Data'!T$4,'Data Pull'!$4:$4,0))),"")</f>
        <v/>
      </c>
      <c r="U68" t="str">
        <f>IFERROR(IF(INDEX('Exclusion Vectors'!$D:$D,MATCH('Table 2 Data'!$E68,'Exclusion Vectors'!$B:$B,0))=0,"",INDEX('Data Pull'!$A:$BC,MATCH('Table 2 Data'!$E68,'Data Pull'!$C:$C,0),MATCH('Table 2 Data'!U$4,'Data Pull'!$4:$4,0))),"")</f>
        <v/>
      </c>
      <c r="V68" t="str">
        <f>IFERROR(IF(INDEX('Exclusion Vectors'!$D:$D,MATCH('Table 2 Data'!$E68,'Exclusion Vectors'!$B:$B,0))=0,"",INDEX('Data Pull'!$A:$BC,MATCH('Table 2 Data'!$E68,'Data Pull'!$C:$C,0),MATCH('Table 2 Data'!V$4,'Data Pull'!$4:$4,0))),"")</f>
        <v/>
      </c>
      <c r="W68" t="str">
        <f>IFERROR(IF(INDEX('Exclusion Vectors'!$D:$D,MATCH('Table 2 Data'!$E68,'Exclusion Vectors'!$B:$B,0))=0,"",INDEX('Data Pull'!$A:$BC,MATCH('Table 2 Data'!$E68,'Data Pull'!$C:$C,0),MATCH('Table 2 Data'!W$4,'Data Pull'!$4:$4,0))),"")</f>
        <v/>
      </c>
      <c r="X68" t="str">
        <f>IFERROR(IF(INDEX('Exclusion Vectors'!$D:$D,MATCH('Table 2 Data'!$E68,'Exclusion Vectors'!$B:$B,0))=0,"",INDEX('Data Pull'!$A:$BC,MATCH('Table 2 Data'!$E68,'Data Pull'!$C:$C,0),MATCH('Table 2 Data'!X$4,'Data Pull'!$4:$4,0))),"")</f>
        <v/>
      </c>
      <c r="Y68" t="str">
        <f>IFERROR(IF(INDEX('Exclusion Vectors'!$D:$D,MATCH('Table 2 Data'!$E68,'Exclusion Vectors'!$B:$B,0))=0,"",INDEX('Data Pull'!$A:$BC,MATCH('Table 2 Data'!$E68,'Data Pull'!$C:$C,0),MATCH('Table 2 Data'!Y$4,'Data Pull'!$4:$4,0))),"")</f>
        <v/>
      </c>
      <c r="Z68" t="str">
        <f>IFERROR(IF(INDEX('Exclusion Vectors'!$D:$D,MATCH('Table 2 Data'!$E68,'Exclusion Vectors'!$B:$B,0))=0,"",INDEX('Data Pull'!$A:$BC,MATCH('Table 2 Data'!$E68,'Data Pull'!$C:$C,0),MATCH('Table 2 Data'!Z$4,'Data Pull'!$4:$4,0))),"")</f>
        <v/>
      </c>
      <c r="AA68" t="str">
        <f>IFERROR(IF(INDEX('Exclusion Vectors'!$D:$D,MATCH('Table 2 Data'!$E68,'Exclusion Vectors'!$B:$B,0))=0,"",INDEX('Data Pull'!$A:$BC,MATCH('Table 2 Data'!$E68,'Data Pull'!$C:$C,0),MATCH('Table 2 Data'!AA$4,'Data Pull'!$4:$4,0))),"")</f>
        <v/>
      </c>
      <c r="AB68" t="str">
        <f>IFERROR(IF(INDEX('Exclusion Vectors'!$D:$D,MATCH('Table 2 Data'!$E68,'Exclusion Vectors'!$B:$B,0))=0,"",INDEX('Data Pull'!$A:$BC,MATCH('Table 2 Data'!$E68,'Data Pull'!$C:$C,0),MATCH('Table 2 Data'!AB$4,'Data Pull'!$4:$4,0))),"")</f>
        <v/>
      </c>
      <c r="AC68" t="str">
        <f>IFERROR(IF(INDEX('Exclusion Vectors'!$D:$D,MATCH('Table 2 Data'!$E68,'Exclusion Vectors'!$B:$B,0))=0,"",INDEX('Data Pull'!$A:$BC,MATCH('Table 2 Data'!$E68,'Data Pull'!$C:$C,0),MATCH('Table 2 Data'!AC$4,'Data Pull'!$4:$4,0))),"")</f>
        <v/>
      </c>
      <c r="AD68" t="str">
        <f>IFERROR(IF(INDEX('Exclusion Vectors'!$D:$D,MATCH('Table 2 Data'!$E68,'Exclusion Vectors'!$B:$B,0))=0,"",INDEX('Data Pull'!$A:$BC,MATCH('Table 2 Data'!$E68,'Data Pull'!$C:$C,0),MATCH('Table 2 Data'!AD$4,'Data Pull'!$4:$4,0))),"")</f>
        <v/>
      </c>
      <c r="AE68" t="str">
        <f>IFERROR(IF(INDEX('Exclusion Vectors'!$D:$D,MATCH('Table 2 Data'!$E68,'Exclusion Vectors'!$B:$B,0))=0,"",INDEX('Data Pull'!$A:$BC,MATCH('Table 2 Data'!$E68,'Data Pull'!$C:$C,0),MATCH('Table 2 Data'!AE$4,'Data Pull'!$4:$4,0))),"")</f>
        <v/>
      </c>
      <c r="AF68" t="str">
        <f>IFERROR(IF(INDEX('Exclusion Vectors'!$D:$D,MATCH('Table 2 Data'!$E68,'Exclusion Vectors'!$B:$B,0))=0,"",INDEX('Data Pull'!$A:$BC,MATCH('Table 2 Data'!$E68,'Data Pull'!$C:$C,0),MATCH('Table 2 Data'!AF$4,'Data Pull'!$4:$4,0))),"")</f>
        <v/>
      </c>
      <c r="AG68" t="str">
        <f>IFERROR(IF(INDEX('Exclusion Vectors'!$D:$D,MATCH('Table 2 Data'!$E68,'Exclusion Vectors'!$B:$B,0))=0,"",INDEX('Data Pull'!$A:$BC,MATCH('Table 2 Data'!$E68,'Data Pull'!$C:$C,0),MATCH('Table 2 Data'!AG$4,'Data Pull'!$4:$4,0))),"")</f>
        <v/>
      </c>
      <c r="AH68" t="str">
        <f>IFERROR(IF(INDEX('Exclusion Vectors'!$D:$D,MATCH('Table 2 Data'!$E68,'Exclusion Vectors'!$B:$B,0))=0,"",INDEX('Data Pull'!$A:$BC,MATCH('Table 2 Data'!$E68,'Data Pull'!$C:$C,0),MATCH('Table 2 Data'!AH$4,'Data Pull'!$4:$4,0))),"")</f>
        <v/>
      </c>
      <c r="AI68" t="str">
        <f>IFERROR(IF(INDEX('Exclusion Vectors'!$D:$D,MATCH('Table 2 Data'!$E68,'Exclusion Vectors'!$B:$B,0))=0,"",INDEX('Data Pull'!$A:$BC,MATCH('Table 2 Data'!$E68,'Data Pull'!$C:$C,0),MATCH('Table 2 Data'!AI$4,'Data Pull'!$4:$4,0))),"")</f>
        <v/>
      </c>
      <c r="AJ68" t="str">
        <f>IFERROR(IF(INDEX('Exclusion Vectors'!$D:$D,MATCH('Table 2 Data'!$E68,'Exclusion Vectors'!$B:$B,0))=0,"",INDEX('Data Pull'!$A:$BC,MATCH('Table 2 Data'!$E68,'Data Pull'!$C:$C,0),MATCH('Table 2 Data'!AJ$4,'Data Pull'!$4:$4,0))),"")</f>
        <v/>
      </c>
      <c r="AK68" t="str">
        <f>IFERROR(IF(INDEX('Exclusion Vectors'!$D:$D,MATCH('Table 2 Data'!$E68,'Exclusion Vectors'!$B:$B,0))=0,"",INDEX('Data Pull'!$A:$BC,MATCH('Table 2 Data'!$E68,'Data Pull'!$C:$C,0),MATCH('Table 2 Data'!AK$4,'Data Pull'!$4:$4,0))),"")</f>
        <v/>
      </c>
      <c r="AL68" t="str">
        <f>IFERROR(IF(INDEX('Exclusion Vectors'!$D:$D,MATCH('Table 2 Data'!$E68,'Exclusion Vectors'!$B:$B,0))=0,"",INDEX('Data Pull'!$A:$BC,MATCH('Table 2 Data'!$E68,'Data Pull'!$C:$C,0),MATCH('Table 2 Data'!AL$4,'Data Pull'!$4:$4,0))),"")</f>
        <v/>
      </c>
      <c r="AM68" t="str">
        <f>IFERROR(IF(INDEX('Exclusion Vectors'!$D:$D,MATCH('Table 2 Data'!$E68,'Exclusion Vectors'!$B:$B,0))=0,"",INDEX('Data Pull'!$A:$BC,MATCH('Table 2 Data'!$E68,'Data Pull'!$C:$C,0),MATCH('Table 2 Data'!AM$4,'Data Pull'!$4:$4,0))),"")</f>
        <v/>
      </c>
      <c r="AN68" t="str">
        <f>IFERROR(IF(INDEX('Exclusion Vectors'!$D:$D,MATCH('Table 2 Data'!$E68,'Exclusion Vectors'!$B:$B,0))=0,"",INDEX('Data Pull'!$A:$BC,MATCH('Table 2 Data'!$E68,'Data Pull'!$C:$C,0),MATCH('Table 2 Data'!AN$4,'Data Pull'!$4:$4,0))),"")</f>
        <v/>
      </c>
      <c r="AO68" t="str">
        <f>IFERROR(IF(INDEX('Exclusion Vectors'!$D:$D,MATCH('Table 2 Data'!$E68,'Exclusion Vectors'!$B:$B,0))=0,"",INDEX('Data Pull'!$A:$BC,MATCH('Table 2 Data'!$E68,'Data Pull'!$C:$C,0),MATCH('Table 2 Data'!AO$4,'Data Pull'!$4:$4,0))),"")</f>
        <v/>
      </c>
      <c r="AP68" t="str">
        <f>IFERROR(IF(INDEX('Exclusion Vectors'!$D:$D,MATCH('Table 2 Data'!$E68,'Exclusion Vectors'!$B:$B,0))=0,"",INDEX('Data Pull'!$A:$BC,MATCH('Table 2 Data'!$E68,'Data Pull'!$C:$C,0),MATCH('Table 2 Data'!AP$4,'Data Pull'!$4:$4,0))),"")</f>
        <v/>
      </c>
      <c r="AQ68" t="str">
        <f>IFERROR(IF(INDEX('Exclusion Vectors'!$D:$D,MATCH('Table 2 Data'!$E68,'Exclusion Vectors'!$B:$B,0))=0,"",INDEX('Data Pull'!$A:$BC,MATCH('Table 2 Data'!$E68,'Data Pull'!$C:$C,0),MATCH('Table 2 Data'!AQ$4,'Data Pull'!$4:$4,0))),"")</f>
        <v/>
      </c>
      <c r="AR68" t="str">
        <f>IFERROR(IF(INDEX('Exclusion Vectors'!$D:$D,MATCH('Table 2 Data'!$E68,'Exclusion Vectors'!$B:$B,0))=0,"",INDEX('Data Pull'!$A:$BC,MATCH('Table 2 Data'!$E68,'Data Pull'!$C:$C,0),MATCH('Table 2 Data'!AR$4,'Data Pull'!$4:$4,0))),"")</f>
        <v/>
      </c>
      <c r="AS68" t="str">
        <f>IFERROR(IF(INDEX('Exclusion Vectors'!$D:$D,MATCH('Table 2 Data'!$E68,'Exclusion Vectors'!$B:$B,0))=0,"",INDEX('Data Pull'!$A:$BC,MATCH('Table 2 Data'!$E68,'Data Pull'!$C:$C,0),MATCH('Table 2 Data'!AS$4,'Data Pull'!$4:$4,0))),"")</f>
        <v/>
      </c>
      <c r="AT68" t="str">
        <f>IFERROR(IF(INDEX('Exclusion Vectors'!$D:$D,MATCH('Table 2 Data'!$E68,'Exclusion Vectors'!$B:$B,0))=0,"",INDEX('Data Pull'!$A:$BC,MATCH('Table 2 Data'!$E68,'Data Pull'!$C:$C,0),MATCH('Table 2 Data'!AT$4,'Data Pull'!$4:$4,0))),"")</f>
        <v/>
      </c>
      <c r="AU68" t="str">
        <f>IFERROR(IF(INDEX('Exclusion Vectors'!$D:$D,MATCH('Table 2 Data'!$E68,'Exclusion Vectors'!$B:$B,0))=0,"",INDEX('Data Pull'!$A:$BE,MATCH('Table 2 Data'!$E68,'Data Pull'!$C:$C,0),MATCH('Table 2 Data'!AU$4,'Data Pull'!$4:$4,0))),"")</f>
        <v/>
      </c>
      <c r="AV68" t="str">
        <f>IFERROR(IF(INDEX('Exclusion Vectors'!$D:$D,MATCH('Table 2 Data'!$E68,'Exclusion Vectors'!$B:$B,0))=0,"",INDEX('Data Pull'!$A:$BE,MATCH('Table 2 Data'!$E68,'Data Pull'!$C:$C,0),MATCH('Table 2 Data'!AV$4,'Data Pull'!$4:$4,0))),"")</f>
        <v/>
      </c>
    </row>
    <row r="69" spans="1:48" x14ac:dyDescent="0.3">
      <c r="A69" s="161"/>
      <c r="B69" s="83" t="s">
        <v>159</v>
      </c>
      <c r="C69" s="120" t="e">
        <f>AVERAGE(AE7:AE373)</f>
        <v>#DIV/0!</v>
      </c>
      <c r="D69" s="85"/>
      <c r="E69" s="34">
        <f t="shared" ref="E69:E100" si="2">IF(E68&lt;$F$2,E68+1,"")</f>
        <v>43893</v>
      </c>
      <c r="F69" t="str">
        <f>IFERROR(IF(INDEX('Exclusion Vectors'!$D:$D,MATCH('Table 2 Data'!$E69,'Exclusion Vectors'!$B:$B,0))=0,"",INDEX('Data Pull'!$A:$BC,MATCH('Table 2 Data'!$E69,'Data Pull'!$C:$C,0),MATCH('Table 2 Data'!F$4,'Data Pull'!$4:$4,0))),"")</f>
        <v/>
      </c>
      <c r="G69" t="str">
        <f>IFERROR(IF(INDEX('Exclusion Vectors'!$D:$D,MATCH('Table 2 Data'!$E69,'Exclusion Vectors'!$B:$B,0))=0,"",INDEX('Data Pull'!$A:$BC,MATCH('Table 2 Data'!$E69,'Data Pull'!$C:$C,0),MATCH('Table 2 Data'!G$4,'Data Pull'!$4:$4,0))),"")</f>
        <v/>
      </c>
      <c r="H69" t="str">
        <f>IFERROR(IF(INDEX('Exclusion Vectors'!$D:$D,MATCH('Table 2 Data'!$E69,'Exclusion Vectors'!$B:$B,0))=0,"",INDEX('Data Pull'!$A:$BC,MATCH('Table 2 Data'!$E69,'Data Pull'!$C:$C,0),MATCH('Table 2 Data'!H$4,'Data Pull'!$4:$4,0))),"")</f>
        <v/>
      </c>
      <c r="I69" t="str">
        <f>IFERROR(IF(INDEX('Exclusion Vectors'!$D:$D,MATCH('Table 2 Data'!$E69,'Exclusion Vectors'!$B:$B,0))=0,"",INDEX('Data Pull'!$A:$BC,MATCH('Table 2 Data'!$E69,'Data Pull'!$C:$C,0),MATCH('Table 2 Data'!I$4,'Data Pull'!$4:$4,0))),"")</f>
        <v/>
      </c>
      <c r="J69" t="str">
        <f>IFERROR(IF(INDEX('Exclusion Vectors'!$D:$D,MATCH('Table 2 Data'!$E69,'Exclusion Vectors'!$B:$B,0))=0,"",INDEX('Data Pull'!$A:$BC,MATCH('Table 2 Data'!$E69,'Data Pull'!$C:$C,0),MATCH('Table 2 Data'!J$4,'Data Pull'!$4:$4,0))),"")</f>
        <v/>
      </c>
      <c r="K69" t="str">
        <f>IFERROR(IF(INDEX('Exclusion Vectors'!$D:$D,MATCH('Table 2 Data'!$E69,'Exclusion Vectors'!$B:$B,0))=0,"",INDEX('Data Pull'!$A:$BC,MATCH('Table 2 Data'!$E69,'Data Pull'!$C:$C,0),MATCH('Table 2 Data'!K$4,'Data Pull'!$4:$4,0))),"")</f>
        <v/>
      </c>
      <c r="L69" t="str">
        <f>IFERROR(IF(INDEX('Exclusion Vectors'!$D:$D,MATCH('Table 2 Data'!$E69,'Exclusion Vectors'!$B:$B,0))=0,"",INDEX('Data Pull'!$A:$BC,MATCH('Table 2 Data'!$E69,'Data Pull'!$C:$C,0),MATCH('Table 2 Data'!L$4,'Data Pull'!$4:$4,0))),"")</f>
        <v/>
      </c>
      <c r="M69" t="str">
        <f>IFERROR(IF(INDEX('Exclusion Vectors'!$D:$D,MATCH('Table 2 Data'!$E69,'Exclusion Vectors'!$B:$B,0))=0,"",INDEX('Data Pull'!$A:$BC,MATCH('Table 2 Data'!$E69,'Data Pull'!$C:$C,0),MATCH('Table 2 Data'!M$4,'Data Pull'!$4:$4,0))),"")</f>
        <v/>
      </c>
      <c r="N69" t="str">
        <f>IFERROR(IF(INDEX('Exclusion Vectors'!$D:$D,MATCH('Table 2 Data'!$E69,'Exclusion Vectors'!$B:$B,0))=0,"",INDEX('Data Pull'!$A:$BC,MATCH('Table 2 Data'!$E69,'Data Pull'!$C:$C,0),MATCH('Table 2 Data'!N$4,'Data Pull'!$4:$4,0))),"")</f>
        <v/>
      </c>
      <c r="O69" t="str">
        <f>IFERROR(IF(INDEX('Exclusion Vectors'!$D:$D,MATCH('Table 2 Data'!$E69,'Exclusion Vectors'!$B:$B,0))=0,"",INDEX('Data Pull'!$A:$BC,MATCH('Table 2 Data'!$E69,'Data Pull'!$C:$C,0),MATCH('Table 2 Data'!O$4,'Data Pull'!$4:$4,0))),"")</f>
        <v/>
      </c>
      <c r="P69" t="str">
        <f>IFERROR(IF(INDEX('Exclusion Vectors'!$D:$D,MATCH('Table 2 Data'!$E69,'Exclusion Vectors'!$B:$B,0))=0,"",INDEX('Data Pull'!$A:$BC,MATCH('Table 2 Data'!$E69,'Data Pull'!$C:$C,0),MATCH('Table 2 Data'!P$4,'Data Pull'!$4:$4,0))),"")</f>
        <v/>
      </c>
      <c r="Q69" t="str">
        <f>IFERROR(IF(INDEX('Exclusion Vectors'!$D:$D,MATCH('Table 2 Data'!$E69,'Exclusion Vectors'!$B:$B,0))=0,"",INDEX('Data Pull'!$A:$BC,MATCH('Table 2 Data'!$E69,'Data Pull'!$C:$C,0),MATCH('Table 2 Data'!Q$4,'Data Pull'!$4:$4,0))),"")</f>
        <v/>
      </c>
      <c r="R69" t="str">
        <f>IFERROR(IF(INDEX('Exclusion Vectors'!$D:$D,MATCH('Table 2 Data'!$E69,'Exclusion Vectors'!$B:$B,0))=0,"",INDEX('Data Pull'!$A:$BC,MATCH('Table 2 Data'!$E69,'Data Pull'!$C:$C,0),MATCH('Table 2 Data'!R$4,'Data Pull'!$4:$4,0))),"")</f>
        <v/>
      </c>
      <c r="S69" t="str">
        <f>IFERROR(IF(INDEX('Exclusion Vectors'!$D:$D,MATCH('Table 2 Data'!$E69,'Exclusion Vectors'!$B:$B,0))=0,"",INDEX('Data Pull'!$A:$BC,MATCH('Table 2 Data'!$E69,'Data Pull'!$C:$C,0),MATCH('Table 2 Data'!S$4,'Data Pull'!$4:$4,0))),"")</f>
        <v/>
      </c>
      <c r="T69" t="str">
        <f>IFERROR(IF(INDEX('Exclusion Vectors'!$D:$D,MATCH('Table 2 Data'!$E69,'Exclusion Vectors'!$B:$B,0))=0,"",INDEX('Data Pull'!$A:$BC,MATCH('Table 2 Data'!$E69,'Data Pull'!$C:$C,0),MATCH('Table 2 Data'!T$4,'Data Pull'!$4:$4,0))),"")</f>
        <v/>
      </c>
      <c r="U69" t="str">
        <f>IFERROR(IF(INDEX('Exclusion Vectors'!$D:$D,MATCH('Table 2 Data'!$E69,'Exclusion Vectors'!$B:$B,0))=0,"",INDEX('Data Pull'!$A:$BC,MATCH('Table 2 Data'!$E69,'Data Pull'!$C:$C,0),MATCH('Table 2 Data'!U$4,'Data Pull'!$4:$4,0))),"")</f>
        <v/>
      </c>
      <c r="V69" t="str">
        <f>IFERROR(IF(INDEX('Exclusion Vectors'!$D:$D,MATCH('Table 2 Data'!$E69,'Exclusion Vectors'!$B:$B,0))=0,"",INDEX('Data Pull'!$A:$BC,MATCH('Table 2 Data'!$E69,'Data Pull'!$C:$C,0),MATCH('Table 2 Data'!V$4,'Data Pull'!$4:$4,0))),"")</f>
        <v/>
      </c>
      <c r="W69" t="str">
        <f>IFERROR(IF(INDEX('Exclusion Vectors'!$D:$D,MATCH('Table 2 Data'!$E69,'Exclusion Vectors'!$B:$B,0))=0,"",INDEX('Data Pull'!$A:$BC,MATCH('Table 2 Data'!$E69,'Data Pull'!$C:$C,0),MATCH('Table 2 Data'!W$4,'Data Pull'!$4:$4,0))),"")</f>
        <v/>
      </c>
      <c r="X69" t="str">
        <f>IFERROR(IF(INDEX('Exclusion Vectors'!$D:$D,MATCH('Table 2 Data'!$E69,'Exclusion Vectors'!$B:$B,0))=0,"",INDEX('Data Pull'!$A:$BC,MATCH('Table 2 Data'!$E69,'Data Pull'!$C:$C,0),MATCH('Table 2 Data'!X$4,'Data Pull'!$4:$4,0))),"")</f>
        <v/>
      </c>
      <c r="Y69" t="str">
        <f>IFERROR(IF(INDEX('Exclusion Vectors'!$D:$D,MATCH('Table 2 Data'!$E69,'Exclusion Vectors'!$B:$B,0))=0,"",INDEX('Data Pull'!$A:$BC,MATCH('Table 2 Data'!$E69,'Data Pull'!$C:$C,0),MATCH('Table 2 Data'!Y$4,'Data Pull'!$4:$4,0))),"")</f>
        <v/>
      </c>
      <c r="Z69" t="str">
        <f>IFERROR(IF(INDEX('Exclusion Vectors'!$D:$D,MATCH('Table 2 Data'!$E69,'Exclusion Vectors'!$B:$B,0))=0,"",INDEX('Data Pull'!$A:$BC,MATCH('Table 2 Data'!$E69,'Data Pull'!$C:$C,0),MATCH('Table 2 Data'!Z$4,'Data Pull'!$4:$4,0))),"")</f>
        <v/>
      </c>
      <c r="AA69" t="str">
        <f>IFERROR(IF(INDEX('Exclusion Vectors'!$D:$D,MATCH('Table 2 Data'!$E69,'Exclusion Vectors'!$B:$B,0))=0,"",INDEX('Data Pull'!$A:$BC,MATCH('Table 2 Data'!$E69,'Data Pull'!$C:$C,0),MATCH('Table 2 Data'!AA$4,'Data Pull'!$4:$4,0))),"")</f>
        <v/>
      </c>
      <c r="AB69" t="str">
        <f>IFERROR(IF(INDEX('Exclusion Vectors'!$D:$D,MATCH('Table 2 Data'!$E69,'Exclusion Vectors'!$B:$B,0))=0,"",INDEX('Data Pull'!$A:$BC,MATCH('Table 2 Data'!$E69,'Data Pull'!$C:$C,0),MATCH('Table 2 Data'!AB$4,'Data Pull'!$4:$4,0))),"")</f>
        <v/>
      </c>
      <c r="AC69" t="str">
        <f>IFERROR(IF(INDEX('Exclusion Vectors'!$D:$D,MATCH('Table 2 Data'!$E69,'Exclusion Vectors'!$B:$B,0))=0,"",INDEX('Data Pull'!$A:$BC,MATCH('Table 2 Data'!$E69,'Data Pull'!$C:$C,0),MATCH('Table 2 Data'!AC$4,'Data Pull'!$4:$4,0))),"")</f>
        <v/>
      </c>
      <c r="AD69" t="str">
        <f>IFERROR(IF(INDEX('Exclusion Vectors'!$D:$D,MATCH('Table 2 Data'!$E69,'Exclusion Vectors'!$B:$B,0))=0,"",INDEX('Data Pull'!$A:$BC,MATCH('Table 2 Data'!$E69,'Data Pull'!$C:$C,0),MATCH('Table 2 Data'!AD$4,'Data Pull'!$4:$4,0))),"")</f>
        <v/>
      </c>
      <c r="AE69" t="str">
        <f>IFERROR(IF(INDEX('Exclusion Vectors'!$D:$D,MATCH('Table 2 Data'!$E69,'Exclusion Vectors'!$B:$B,0))=0,"",INDEX('Data Pull'!$A:$BC,MATCH('Table 2 Data'!$E69,'Data Pull'!$C:$C,0),MATCH('Table 2 Data'!AE$4,'Data Pull'!$4:$4,0))),"")</f>
        <v/>
      </c>
      <c r="AF69" t="str">
        <f>IFERROR(IF(INDEX('Exclusion Vectors'!$D:$D,MATCH('Table 2 Data'!$E69,'Exclusion Vectors'!$B:$B,0))=0,"",INDEX('Data Pull'!$A:$BC,MATCH('Table 2 Data'!$E69,'Data Pull'!$C:$C,0),MATCH('Table 2 Data'!AF$4,'Data Pull'!$4:$4,0))),"")</f>
        <v/>
      </c>
      <c r="AG69" t="str">
        <f>IFERROR(IF(INDEX('Exclusion Vectors'!$D:$D,MATCH('Table 2 Data'!$E69,'Exclusion Vectors'!$B:$B,0))=0,"",INDEX('Data Pull'!$A:$BC,MATCH('Table 2 Data'!$E69,'Data Pull'!$C:$C,0),MATCH('Table 2 Data'!AG$4,'Data Pull'!$4:$4,0))),"")</f>
        <v/>
      </c>
      <c r="AH69" t="str">
        <f>IFERROR(IF(INDEX('Exclusion Vectors'!$D:$D,MATCH('Table 2 Data'!$E69,'Exclusion Vectors'!$B:$B,0))=0,"",INDEX('Data Pull'!$A:$BC,MATCH('Table 2 Data'!$E69,'Data Pull'!$C:$C,0),MATCH('Table 2 Data'!AH$4,'Data Pull'!$4:$4,0))),"")</f>
        <v/>
      </c>
      <c r="AI69" t="str">
        <f>IFERROR(IF(INDEX('Exclusion Vectors'!$D:$D,MATCH('Table 2 Data'!$E69,'Exclusion Vectors'!$B:$B,0))=0,"",INDEX('Data Pull'!$A:$BC,MATCH('Table 2 Data'!$E69,'Data Pull'!$C:$C,0),MATCH('Table 2 Data'!AI$4,'Data Pull'!$4:$4,0))),"")</f>
        <v/>
      </c>
      <c r="AJ69" t="str">
        <f>IFERROR(IF(INDEX('Exclusion Vectors'!$D:$D,MATCH('Table 2 Data'!$E69,'Exclusion Vectors'!$B:$B,0))=0,"",INDEX('Data Pull'!$A:$BC,MATCH('Table 2 Data'!$E69,'Data Pull'!$C:$C,0),MATCH('Table 2 Data'!AJ$4,'Data Pull'!$4:$4,0))),"")</f>
        <v/>
      </c>
      <c r="AK69" t="str">
        <f>IFERROR(IF(INDEX('Exclusion Vectors'!$D:$D,MATCH('Table 2 Data'!$E69,'Exclusion Vectors'!$B:$B,0))=0,"",INDEX('Data Pull'!$A:$BC,MATCH('Table 2 Data'!$E69,'Data Pull'!$C:$C,0),MATCH('Table 2 Data'!AK$4,'Data Pull'!$4:$4,0))),"")</f>
        <v/>
      </c>
      <c r="AL69" t="str">
        <f>IFERROR(IF(INDEX('Exclusion Vectors'!$D:$D,MATCH('Table 2 Data'!$E69,'Exclusion Vectors'!$B:$B,0))=0,"",INDEX('Data Pull'!$A:$BC,MATCH('Table 2 Data'!$E69,'Data Pull'!$C:$C,0),MATCH('Table 2 Data'!AL$4,'Data Pull'!$4:$4,0))),"")</f>
        <v/>
      </c>
      <c r="AM69" t="str">
        <f>IFERROR(IF(INDEX('Exclusion Vectors'!$D:$D,MATCH('Table 2 Data'!$E69,'Exclusion Vectors'!$B:$B,0))=0,"",INDEX('Data Pull'!$A:$BC,MATCH('Table 2 Data'!$E69,'Data Pull'!$C:$C,0),MATCH('Table 2 Data'!AM$4,'Data Pull'!$4:$4,0))),"")</f>
        <v/>
      </c>
      <c r="AN69" t="str">
        <f>IFERROR(IF(INDEX('Exclusion Vectors'!$D:$D,MATCH('Table 2 Data'!$E69,'Exclusion Vectors'!$B:$B,0))=0,"",INDEX('Data Pull'!$A:$BC,MATCH('Table 2 Data'!$E69,'Data Pull'!$C:$C,0),MATCH('Table 2 Data'!AN$4,'Data Pull'!$4:$4,0))),"")</f>
        <v/>
      </c>
      <c r="AO69" t="str">
        <f>IFERROR(IF(INDEX('Exclusion Vectors'!$D:$D,MATCH('Table 2 Data'!$E69,'Exclusion Vectors'!$B:$B,0))=0,"",INDEX('Data Pull'!$A:$BC,MATCH('Table 2 Data'!$E69,'Data Pull'!$C:$C,0),MATCH('Table 2 Data'!AO$4,'Data Pull'!$4:$4,0))),"")</f>
        <v/>
      </c>
      <c r="AP69" t="str">
        <f>IFERROR(IF(INDEX('Exclusion Vectors'!$D:$D,MATCH('Table 2 Data'!$E69,'Exclusion Vectors'!$B:$B,0))=0,"",INDEX('Data Pull'!$A:$BC,MATCH('Table 2 Data'!$E69,'Data Pull'!$C:$C,0),MATCH('Table 2 Data'!AP$4,'Data Pull'!$4:$4,0))),"")</f>
        <v/>
      </c>
      <c r="AQ69" t="str">
        <f>IFERROR(IF(INDEX('Exclusion Vectors'!$D:$D,MATCH('Table 2 Data'!$E69,'Exclusion Vectors'!$B:$B,0))=0,"",INDEX('Data Pull'!$A:$BC,MATCH('Table 2 Data'!$E69,'Data Pull'!$C:$C,0),MATCH('Table 2 Data'!AQ$4,'Data Pull'!$4:$4,0))),"")</f>
        <v/>
      </c>
      <c r="AR69" t="str">
        <f>IFERROR(IF(INDEX('Exclusion Vectors'!$D:$D,MATCH('Table 2 Data'!$E69,'Exclusion Vectors'!$B:$B,0))=0,"",INDEX('Data Pull'!$A:$BC,MATCH('Table 2 Data'!$E69,'Data Pull'!$C:$C,0),MATCH('Table 2 Data'!AR$4,'Data Pull'!$4:$4,0))),"")</f>
        <v/>
      </c>
      <c r="AS69" t="str">
        <f>IFERROR(IF(INDEX('Exclusion Vectors'!$D:$D,MATCH('Table 2 Data'!$E69,'Exclusion Vectors'!$B:$B,0))=0,"",INDEX('Data Pull'!$A:$BC,MATCH('Table 2 Data'!$E69,'Data Pull'!$C:$C,0),MATCH('Table 2 Data'!AS$4,'Data Pull'!$4:$4,0))),"")</f>
        <v/>
      </c>
      <c r="AT69" t="str">
        <f>IFERROR(IF(INDEX('Exclusion Vectors'!$D:$D,MATCH('Table 2 Data'!$E69,'Exclusion Vectors'!$B:$B,0))=0,"",INDEX('Data Pull'!$A:$BC,MATCH('Table 2 Data'!$E69,'Data Pull'!$C:$C,0),MATCH('Table 2 Data'!AT$4,'Data Pull'!$4:$4,0))),"")</f>
        <v/>
      </c>
      <c r="AU69" t="str">
        <f>IFERROR(IF(INDEX('Exclusion Vectors'!$D:$D,MATCH('Table 2 Data'!$E69,'Exclusion Vectors'!$B:$B,0))=0,"",INDEX('Data Pull'!$A:$BE,MATCH('Table 2 Data'!$E69,'Data Pull'!$C:$C,0),MATCH('Table 2 Data'!AU$4,'Data Pull'!$4:$4,0))),"")</f>
        <v/>
      </c>
      <c r="AV69" t="str">
        <f>IFERROR(IF(INDEX('Exclusion Vectors'!$D:$D,MATCH('Table 2 Data'!$E69,'Exclusion Vectors'!$B:$B,0))=0,"",INDEX('Data Pull'!$A:$BE,MATCH('Table 2 Data'!$E69,'Data Pull'!$C:$C,0),MATCH('Table 2 Data'!AV$4,'Data Pull'!$4:$4,0))),"")</f>
        <v/>
      </c>
    </row>
    <row r="70" spans="1:48" x14ac:dyDescent="0.3">
      <c r="A70" s="161"/>
      <c r="B70" s="83" t="s">
        <v>160</v>
      </c>
      <c r="C70" s="120" t="e">
        <f>AVERAGE(AF7:AF373)</f>
        <v>#DIV/0!</v>
      </c>
      <c r="D70" s="85"/>
      <c r="E70" s="34">
        <f t="shared" si="2"/>
        <v>43894</v>
      </c>
      <c r="F70" t="str">
        <f>IFERROR(IF(INDEX('Exclusion Vectors'!$D:$D,MATCH('Table 2 Data'!$E70,'Exclusion Vectors'!$B:$B,0))=0,"",INDEX('Data Pull'!$A:$BC,MATCH('Table 2 Data'!$E70,'Data Pull'!$C:$C,0),MATCH('Table 2 Data'!F$4,'Data Pull'!$4:$4,0))),"")</f>
        <v/>
      </c>
      <c r="G70" t="str">
        <f>IFERROR(IF(INDEX('Exclusion Vectors'!$D:$D,MATCH('Table 2 Data'!$E70,'Exclusion Vectors'!$B:$B,0))=0,"",INDEX('Data Pull'!$A:$BC,MATCH('Table 2 Data'!$E70,'Data Pull'!$C:$C,0),MATCH('Table 2 Data'!G$4,'Data Pull'!$4:$4,0))),"")</f>
        <v/>
      </c>
      <c r="H70" t="str">
        <f>IFERROR(IF(INDEX('Exclusion Vectors'!$D:$D,MATCH('Table 2 Data'!$E70,'Exclusion Vectors'!$B:$B,0))=0,"",INDEX('Data Pull'!$A:$BC,MATCH('Table 2 Data'!$E70,'Data Pull'!$C:$C,0),MATCH('Table 2 Data'!H$4,'Data Pull'!$4:$4,0))),"")</f>
        <v/>
      </c>
      <c r="I70" t="str">
        <f>IFERROR(IF(INDEX('Exclusion Vectors'!$D:$D,MATCH('Table 2 Data'!$E70,'Exclusion Vectors'!$B:$B,0))=0,"",INDEX('Data Pull'!$A:$BC,MATCH('Table 2 Data'!$E70,'Data Pull'!$C:$C,0),MATCH('Table 2 Data'!I$4,'Data Pull'!$4:$4,0))),"")</f>
        <v/>
      </c>
      <c r="J70" t="str">
        <f>IFERROR(IF(INDEX('Exclusion Vectors'!$D:$D,MATCH('Table 2 Data'!$E70,'Exclusion Vectors'!$B:$B,0))=0,"",INDEX('Data Pull'!$A:$BC,MATCH('Table 2 Data'!$E70,'Data Pull'!$C:$C,0),MATCH('Table 2 Data'!J$4,'Data Pull'!$4:$4,0))),"")</f>
        <v/>
      </c>
      <c r="K70" t="str">
        <f>IFERROR(IF(INDEX('Exclusion Vectors'!$D:$D,MATCH('Table 2 Data'!$E70,'Exclusion Vectors'!$B:$B,0))=0,"",INDEX('Data Pull'!$A:$BC,MATCH('Table 2 Data'!$E70,'Data Pull'!$C:$C,0),MATCH('Table 2 Data'!K$4,'Data Pull'!$4:$4,0))),"")</f>
        <v/>
      </c>
      <c r="L70" t="str">
        <f>IFERROR(IF(INDEX('Exclusion Vectors'!$D:$D,MATCH('Table 2 Data'!$E70,'Exclusion Vectors'!$B:$B,0))=0,"",INDEX('Data Pull'!$A:$BC,MATCH('Table 2 Data'!$E70,'Data Pull'!$C:$C,0),MATCH('Table 2 Data'!L$4,'Data Pull'!$4:$4,0))),"")</f>
        <v/>
      </c>
      <c r="M70" t="str">
        <f>IFERROR(IF(INDEX('Exclusion Vectors'!$D:$D,MATCH('Table 2 Data'!$E70,'Exclusion Vectors'!$B:$B,0))=0,"",INDEX('Data Pull'!$A:$BC,MATCH('Table 2 Data'!$E70,'Data Pull'!$C:$C,0),MATCH('Table 2 Data'!M$4,'Data Pull'!$4:$4,0))),"")</f>
        <v/>
      </c>
      <c r="N70" t="str">
        <f>IFERROR(IF(INDEX('Exclusion Vectors'!$D:$D,MATCH('Table 2 Data'!$E70,'Exclusion Vectors'!$B:$B,0))=0,"",INDEX('Data Pull'!$A:$BC,MATCH('Table 2 Data'!$E70,'Data Pull'!$C:$C,0),MATCH('Table 2 Data'!N$4,'Data Pull'!$4:$4,0))),"")</f>
        <v/>
      </c>
      <c r="O70" t="str">
        <f>IFERROR(IF(INDEX('Exclusion Vectors'!$D:$D,MATCH('Table 2 Data'!$E70,'Exclusion Vectors'!$B:$B,0))=0,"",INDEX('Data Pull'!$A:$BC,MATCH('Table 2 Data'!$E70,'Data Pull'!$C:$C,0),MATCH('Table 2 Data'!O$4,'Data Pull'!$4:$4,0))),"")</f>
        <v/>
      </c>
      <c r="P70" t="str">
        <f>IFERROR(IF(INDEX('Exclusion Vectors'!$D:$D,MATCH('Table 2 Data'!$E70,'Exclusion Vectors'!$B:$B,0))=0,"",INDEX('Data Pull'!$A:$BC,MATCH('Table 2 Data'!$E70,'Data Pull'!$C:$C,0),MATCH('Table 2 Data'!P$4,'Data Pull'!$4:$4,0))),"")</f>
        <v/>
      </c>
      <c r="Q70" t="str">
        <f>IFERROR(IF(INDEX('Exclusion Vectors'!$D:$D,MATCH('Table 2 Data'!$E70,'Exclusion Vectors'!$B:$B,0))=0,"",INDEX('Data Pull'!$A:$BC,MATCH('Table 2 Data'!$E70,'Data Pull'!$C:$C,0),MATCH('Table 2 Data'!Q$4,'Data Pull'!$4:$4,0))),"")</f>
        <v/>
      </c>
      <c r="R70" t="str">
        <f>IFERROR(IF(INDEX('Exclusion Vectors'!$D:$D,MATCH('Table 2 Data'!$E70,'Exclusion Vectors'!$B:$B,0))=0,"",INDEX('Data Pull'!$A:$BC,MATCH('Table 2 Data'!$E70,'Data Pull'!$C:$C,0),MATCH('Table 2 Data'!R$4,'Data Pull'!$4:$4,0))),"")</f>
        <v/>
      </c>
      <c r="S70" t="str">
        <f>IFERROR(IF(INDEX('Exclusion Vectors'!$D:$D,MATCH('Table 2 Data'!$E70,'Exclusion Vectors'!$B:$B,0))=0,"",INDEX('Data Pull'!$A:$BC,MATCH('Table 2 Data'!$E70,'Data Pull'!$C:$C,0),MATCH('Table 2 Data'!S$4,'Data Pull'!$4:$4,0))),"")</f>
        <v/>
      </c>
      <c r="T70" t="str">
        <f>IFERROR(IF(INDEX('Exclusion Vectors'!$D:$D,MATCH('Table 2 Data'!$E70,'Exclusion Vectors'!$B:$B,0))=0,"",INDEX('Data Pull'!$A:$BC,MATCH('Table 2 Data'!$E70,'Data Pull'!$C:$C,0),MATCH('Table 2 Data'!T$4,'Data Pull'!$4:$4,0))),"")</f>
        <v/>
      </c>
      <c r="U70" t="str">
        <f>IFERROR(IF(INDEX('Exclusion Vectors'!$D:$D,MATCH('Table 2 Data'!$E70,'Exclusion Vectors'!$B:$B,0))=0,"",INDEX('Data Pull'!$A:$BC,MATCH('Table 2 Data'!$E70,'Data Pull'!$C:$C,0),MATCH('Table 2 Data'!U$4,'Data Pull'!$4:$4,0))),"")</f>
        <v/>
      </c>
      <c r="V70" t="str">
        <f>IFERROR(IF(INDEX('Exclusion Vectors'!$D:$D,MATCH('Table 2 Data'!$E70,'Exclusion Vectors'!$B:$B,0))=0,"",INDEX('Data Pull'!$A:$BC,MATCH('Table 2 Data'!$E70,'Data Pull'!$C:$C,0),MATCH('Table 2 Data'!V$4,'Data Pull'!$4:$4,0))),"")</f>
        <v/>
      </c>
      <c r="W70" t="str">
        <f>IFERROR(IF(INDEX('Exclusion Vectors'!$D:$D,MATCH('Table 2 Data'!$E70,'Exclusion Vectors'!$B:$B,0))=0,"",INDEX('Data Pull'!$A:$BC,MATCH('Table 2 Data'!$E70,'Data Pull'!$C:$C,0),MATCH('Table 2 Data'!W$4,'Data Pull'!$4:$4,0))),"")</f>
        <v/>
      </c>
      <c r="X70" t="str">
        <f>IFERROR(IF(INDEX('Exclusion Vectors'!$D:$D,MATCH('Table 2 Data'!$E70,'Exclusion Vectors'!$B:$B,0))=0,"",INDEX('Data Pull'!$A:$BC,MATCH('Table 2 Data'!$E70,'Data Pull'!$C:$C,0),MATCH('Table 2 Data'!X$4,'Data Pull'!$4:$4,0))),"")</f>
        <v/>
      </c>
      <c r="Y70" t="str">
        <f>IFERROR(IF(INDEX('Exclusion Vectors'!$D:$D,MATCH('Table 2 Data'!$E70,'Exclusion Vectors'!$B:$B,0))=0,"",INDEX('Data Pull'!$A:$BC,MATCH('Table 2 Data'!$E70,'Data Pull'!$C:$C,0),MATCH('Table 2 Data'!Y$4,'Data Pull'!$4:$4,0))),"")</f>
        <v/>
      </c>
      <c r="Z70" t="str">
        <f>IFERROR(IF(INDEX('Exclusion Vectors'!$D:$D,MATCH('Table 2 Data'!$E70,'Exclusion Vectors'!$B:$B,0))=0,"",INDEX('Data Pull'!$A:$BC,MATCH('Table 2 Data'!$E70,'Data Pull'!$C:$C,0),MATCH('Table 2 Data'!Z$4,'Data Pull'!$4:$4,0))),"")</f>
        <v/>
      </c>
      <c r="AA70" t="str">
        <f>IFERROR(IF(INDEX('Exclusion Vectors'!$D:$D,MATCH('Table 2 Data'!$E70,'Exclusion Vectors'!$B:$B,0))=0,"",INDEX('Data Pull'!$A:$BC,MATCH('Table 2 Data'!$E70,'Data Pull'!$C:$C,0),MATCH('Table 2 Data'!AA$4,'Data Pull'!$4:$4,0))),"")</f>
        <v/>
      </c>
      <c r="AB70" t="str">
        <f>IFERROR(IF(INDEX('Exclusion Vectors'!$D:$D,MATCH('Table 2 Data'!$E70,'Exclusion Vectors'!$B:$B,0))=0,"",INDEX('Data Pull'!$A:$BC,MATCH('Table 2 Data'!$E70,'Data Pull'!$C:$C,0),MATCH('Table 2 Data'!AB$4,'Data Pull'!$4:$4,0))),"")</f>
        <v/>
      </c>
      <c r="AC70" t="str">
        <f>IFERROR(IF(INDEX('Exclusion Vectors'!$D:$D,MATCH('Table 2 Data'!$E70,'Exclusion Vectors'!$B:$B,0))=0,"",INDEX('Data Pull'!$A:$BC,MATCH('Table 2 Data'!$E70,'Data Pull'!$C:$C,0),MATCH('Table 2 Data'!AC$4,'Data Pull'!$4:$4,0))),"")</f>
        <v/>
      </c>
      <c r="AD70" t="str">
        <f>IFERROR(IF(INDEX('Exclusion Vectors'!$D:$D,MATCH('Table 2 Data'!$E70,'Exclusion Vectors'!$B:$B,0))=0,"",INDEX('Data Pull'!$A:$BC,MATCH('Table 2 Data'!$E70,'Data Pull'!$C:$C,0),MATCH('Table 2 Data'!AD$4,'Data Pull'!$4:$4,0))),"")</f>
        <v/>
      </c>
      <c r="AE70" t="str">
        <f>IFERROR(IF(INDEX('Exclusion Vectors'!$D:$D,MATCH('Table 2 Data'!$E70,'Exclusion Vectors'!$B:$B,0))=0,"",INDEX('Data Pull'!$A:$BC,MATCH('Table 2 Data'!$E70,'Data Pull'!$C:$C,0),MATCH('Table 2 Data'!AE$4,'Data Pull'!$4:$4,0))),"")</f>
        <v/>
      </c>
      <c r="AF70" t="str">
        <f>IFERROR(IF(INDEX('Exclusion Vectors'!$D:$D,MATCH('Table 2 Data'!$E70,'Exclusion Vectors'!$B:$B,0))=0,"",INDEX('Data Pull'!$A:$BC,MATCH('Table 2 Data'!$E70,'Data Pull'!$C:$C,0),MATCH('Table 2 Data'!AF$4,'Data Pull'!$4:$4,0))),"")</f>
        <v/>
      </c>
      <c r="AG70" t="str">
        <f>IFERROR(IF(INDEX('Exclusion Vectors'!$D:$D,MATCH('Table 2 Data'!$E70,'Exclusion Vectors'!$B:$B,0))=0,"",INDEX('Data Pull'!$A:$BC,MATCH('Table 2 Data'!$E70,'Data Pull'!$C:$C,0),MATCH('Table 2 Data'!AG$4,'Data Pull'!$4:$4,0))),"")</f>
        <v/>
      </c>
      <c r="AH70" t="str">
        <f>IFERROR(IF(INDEX('Exclusion Vectors'!$D:$D,MATCH('Table 2 Data'!$E70,'Exclusion Vectors'!$B:$B,0))=0,"",INDEX('Data Pull'!$A:$BC,MATCH('Table 2 Data'!$E70,'Data Pull'!$C:$C,0),MATCH('Table 2 Data'!AH$4,'Data Pull'!$4:$4,0))),"")</f>
        <v/>
      </c>
      <c r="AI70" t="str">
        <f>IFERROR(IF(INDEX('Exclusion Vectors'!$D:$D,MATCH('Table 2 Data'!$E70,'Exclusion Vectors'!$B:$B,0))=0,"",INDEX('Data Pull'!$A:$BC,MATCH('Table 2 Data'!$E70,'Data Pull'!$C:$C,0),MATCH('Table 2 Data'!AI$4,'Data Pull'!$4:$4,0))),"")</f>
        <v/>
      </c>
      <c r="AJ70" t="str">
        <f>IFERROR(IF(INDEX('Exclusion Vectors'!$D:$D,MATCH('Table 2 Data'!$E70,'Exclusion Vectors'!$B:$B,0))=0,"",INDEX('Data Pull'!$A:$BC,MATCH('Table 2 Data'!$E70,'Data Pull'!$C:$C,0),MATCH('Table 2 Data'!AJ$4,'Data Pull'!$4:$4,0))),"")</f>
        <v/>
      </c>
      <c r="AK70" t="str">
        <f>IFERROR(IF(INDEX('Exclusion Vectors'!$D:$D,MATCH('Table 2 Data'!$E70,'Exclusion Vectors'!$B:$B,0))=0,"",INDEX('Data Pull'!$A:$BC,MATCH('Table 2 Data'!$E70,'Data Pull'!$C:$C,0),MATCH('Table 2 Data'!AK$4,'Data Pull'!$4:$4,0))),"")</f>
        <v/>
      </c>
      <c r="AL70" t="str">
        <f>IFERROR(IF(INDEX('Exclusion Vectors'!$D:$D,MATCH('Table 2 Data'!$E70,'Exclusion Vectors'!$B:$B,0))=0,"",INDEX('Data Pull'!$A:$BC,MATCH('Table 2 Data'!$E70,'Data Pull'!$C:$C,0),MATCH('Table 2 Data'!AL$4,'Data Pull'!$4:$4,0))),"")</f>
        <v/>
      </c>
      <c r="AM70" t="str">
        <f>IFERROR(IF(INDEX('Exclusion Vectors'!$D:$D,MATCH('Table 2 Data'!$E70,'Exclusion Vectors'!$B:$B,0))=0,"",INDEX('Data Pull'!$A:$BC,MATCH('Table 2 Data'!$E70,'Data Pull'!$C:$C,0),MATCH('Table 2 Data'!AM$4,'Data Pull'!$4:$4,0))),"")</f>
        <v/>
      </c>
      <c r="AN70" t="str">
        <f>IFERROR(IF(INDEX('Exclusion Vectors'!$D:$D,MATCH('Table 2 Data'!$E70,'Exclusion Vectors'!$B:$B,0))=0,"",INDEX('Data Pull'!$A:$BC,MATCH('Table 2 Data'!$E70,'Data Pull'!$C:$C,0),MATCH('Table 2 Data'!AN$4,'Data Pull'!$4:$4,0))),"")</f>
        <v/>
      </c>
      <c r="AO70" t="str">
        <f>IFERROR(IF(INDEX('Exclusion Vectors'!$D:$D,MATCH('Table 2 Data'!$E70,'Exclusion Vectors'!$B:$B,0))=0,"",INDEX('Data Pull'!$A:$BC,MATCH('Table 2 Data'!$E70,'Data Pull'!$C:$C,0),MATCH('Table 2 Data'!AO$4,'Data Pull'!$4:$4,0))),"")</f>
        <v/>
      </c>
      <c r="AP70" t="str">
        <f>IFERROR(IF(INDEX('Exclusion Vectors'!$D:$D,MATCH('Table 2 Data'!$E70,'Exclusion Vectors'!$B:$B,0))=0,"",INDEX('Data Pull'!$A:$BC,MATCH('Table 2 Data'!$E70,'Data Pull'!$C:$C,0),MATCH('Table 2 Data'!AP$4,'Data Pull'!$4:$4,0))),"")</f>
        <v/>
      </c>
      <c r="AQ70" t="str">
        <f>IFERROR(IF(INDEX('Exclusion Vectors'!$D:$D,MATCH('Table 2 Data'!$E70,'Exclusion Vectors'!$B:$B,0))=0,"",INDEX('Data Pull'!$A:$BC,MATCH('Table 2 Data'!$E70,'Data Pull'!$C:$C,0),MATCH('Table 2 Data'!AQ$4,'Data Pull'!$4:$4,0))),"")</f>
        <v/>
      </c>
      <c r="AR70" t="str">
        <f>IFERROR(IF(INDEX('Exclusion Vectors'!$D:$D,MATCH('Table 2 Data'!$E70,'Exclusion Vectors'!$B:$B,0))=0,"",INDEX('Data Pull'!$A:$BC,MATCH('Table 2 Data'!$E70,'Data Pull'!$C:$C,0),MATCH('Table 2 Data'!AR$4,'Data Pull'!$4:$4,0))),"")</f>
        <v/>
      </c>
      <c r="AS70" t="str">
        <f>IFERROR(IF(INDEX('Exclusion Vectors'!$D:$D,MATCH('Table 2 Data'!$E70,'Exclusion Vectors'!$B:$B,0))=0,"",INDEX('Data Pull'!$A:$BC,MATCH('Table 2 Data'!$E70,'Data Pull'!$C:$C,0),MATCH('Table 2 Data'!AS$4,'Data Pull'!$4:$4,0))),"")</f>
        <v/>
      </c>
      <c r="AT70" t="str">
        <f>IFERROR(IF(INDEX('Exclusion Vectors'!$D:$D,MATCH('Table 2 Data'!$E70,'Exclusion Vectors'!$B:$B,0))=0,"",INDEX('Data Pull'!$A:$BC,MATCH('Table 2 Data'!$E70,'Data Pull'!$C:$C,0),MATCH('Table 2 Data'!AT$4,'Data Pull'!$4:$4,0))),"")</f>
        <v/>
      </c>
      <c r="AU70" t="str">
        <f>IFERROR(IF(INDEX('Exclusion Vectors'!$D:$D,MATCH('Table 2 Data'!$E70,'Exclusion Vectors'!$B:$B,0))=0,"",INDEX('Data Pull'!$A:$BE,MATCH('Table 2 Data'!$E70,'Data Pull'!$C:$C,0),MATCH('Table 2 Data'!AU$4,'Data Pull'!$4:$4,0))),"")</f>
        <v/>
      </c>
      <c r="AV70" t="str">
        <f>IFERROR(IF(INDEX('Exclusion Vectors'!$D:$D,MATCH('Table 2 Data'!$E70,'Exclusion Vectors'!$B:$B,0))=0,"",INDEX('Data Pull'!$A:$BE,MATCH('Table 2 Data'!$E70,'Data Pull'!$C:$C,0),MATCH('Table 2 Data'!AV$4,'Data Pull'!$4:$4,0))),"")</f>
        <v/>
      </c>
    </row>
    <row r="71" spans="1:48" x14ac:dyDescent="0.3">
      <c r="A71" s="161"/>
      <c r="B71" s="59" t="s">
        <v>161</v>
      </c>
      <c r="C71" s="102"/>
      <c r="D71" s="102" t="s">
        <v>35</v>
      </c>
      <c r="E71" s="34">
        <f t="shared" si="2"/>
        <v>43895</v>
      </c>
      <c r="F71" t="str">
        <f>IFERROR(IF(INDEX('Exclusion Vectors'!$D:$D,MATCH('Table 2 Data'!$E71,'Exclusion Vectors'!$B:$B,0))=0,"",INDEX('Data Pull'!$A:$BC,MATCH('Table 2 Data'!$E71,'Data Pull'!$C:$C,0),MATCH('Table 2 Data'!F$4,'Data Pull'!$4:$4,0))),"")</f>
        <v/>
      </c>
      <c r="G71" t="str">
        <f>IFERROR(IF(INDEX('Exclusion Vectors'!$D:$D,MATCH('Table 2 Data'!$E71,'Exclusion Vectors'!$B:$B,0))=0,"",INDEX('Data Pull'!$A:$BC,MATCH('Table 2 Data'!$E71,'Data Pull'!$C:$C,0),MATCH('Table 2 Data'!G$4,'Data Pull'!$4:$4,0))),"")</f>
        <v/>
      </c>
      <c r="H71" t="str">
        <f>IFERROR(IF(INDEX('Exclusion Vectors'!$D:$D,MATCH('Table 2 Data'!$E71,'Exclusion Vectors'!$B:$B,0))=0,"",INDEX('Data Pull'!$A:$BC,MATCH('Table 2 Data'!$E71,'Data Pull'!$C:$C,0),MATCH('Table 2 Data'!H$4,'Data Pull'!$4:$4,0))),"")</f>
        <v/>
      </c>
      <c r="I71" t="str">
        <f>IFERROR(IF(INDEX('Exclusion Vectors'!$D:$D,MATCH('Table 2 Data'!$E71,'Exclusion Vectors'!$B:$B,0))=0,"",INDEX('Data Pull'!$A:$BC,MATCH('Table 2 Data'!$E71,'Data Pull'!$C:$C,0),MATCH('Table 2 Data'!I$4,'Data Pull'!$4:$4,0))),"")</f>
        <v/>
      </c>
      <c r="J71" t="str">
        <f>IFERROR(IF(INDEX('Exclusion Vectors'!$D:$D,MATCH('Table 2 Data'!$E71,'Exclusion Vectors'!$B:$B,0))=0,"",INDEX('Data Pull'!$A:$BC,MATCH('Table 2 Data'!$E71,'Data Pull'!$C:$C,0),MATCH('Table 2 Data'!J$4,'Data Pull'!$4:$4,0))),"")</f>
        <v/>
      </c>
      <c r="K71" t="str">
        <f>IFERROR(IF(INDEX('Exclusion Vectors'!$D:$D,MATCH('Table 2 Data'!$E71,'Exclusion Vectors'!$B:$B,0))=0,"",INDEX('Data Pull'!$A:$BC,MATCH('Table 2 Data'!$E71,'Data Pull'!$C:$C,0),MATCH('Table 2 Data'!K$4,'Data Pull'!$4:$4,0))),"")</f>
        <v/>
      </c>
      <c r="L71" t="str">
        <f>IFERROR(IF(INDEX('Exclusion Vectors'!$D:$D,MATCH('Table 2 Data'!$E71,'Exclusion Vectors'!$B:$B,0))=0,"",INDEX('Data Pull'!$A:$BC,MATCH('Table 2 Data'!$E71,'Data Pull'!$C:$C,0),MATCH('Table 2 Data'!L$4,'Data Pull'!$4:$4,0))),"")</f>
        <v/>
      </c>
      <c r="M71" t="str">
        <f>IFERROR(IF(INDEX('Exclusion Vectors'!$D:$D,MATCH('Table 2 Data'!$E71,'Exclusion Vectors'!$B:$B,0))=0,"",INDEX('Data Pull'!$A:$BC,MATCH('Table 2 Data'!$E71,'Data Pull'!$C:$C,0),MATCH('Table 2 Data'!M$4,'Data Pull'!$4:$4,0))),"")</f>
        <v/>
      </c>
      <c r="N71" t="str">
        <f>IFERROR(IF(INDEX('Exclusion Vectors'!$D:$D,MATCH('Table 2 Data'!$E71,'Exclusion Vectors'!$B:$B,0))=0,"",INDEX('Data Pull'!$A:$BC,MATCH('Table 2 Data'!$E71,'Data Pull'!$C:$C,0),MATCH('Table 2 Data'!N$4,'Data Pull'!$4:$4,0))),"")</f>
        <v/>
      </c>
      <c r="O71" t="str">
        <f>IFERROR(IF(INDEX('Exclusion Vectors'!$D:$D,MATCH('Table 2 Data'!$E71,'Exclusion Vectors'!$B:$B,0))=0,"",INDEX('Data Pull'!$A:$BC,MATCH('Table 2 Data'!$E71,'Data Pull'!$C:$C,0),MATCH('Table 2 Data'!O$4,'Data Pull'!$4:$4,0))),"")</f>
        <v/>
      </c>
      <c r="P71" t="str">
        <f>IFERROR(IF(INDEX('Exclusion Vectors'!$D:$D,MATCH('Table 2 Data'!$E71,'Exclusion Vectors'!$B:$B,0))=0,"",INDEX('Data Pull'!$A:$BC,MATCH('Table 2 Data'!$E71,'Data Pull'!$C:$C,0),MATCH('Table 2 Data'!P$4,'Data Pull'!$4:$4,0))),"")</f>
        <v/>
      </c>
      <c r="Q71" t="str">
        <f>IFERROR(IF(INDEX('Exclusion Vectors'!$D:$D,MATCH('Table 2 Data'!$E71,'Exclusion Vectors'!$B:$B,0))=0,"",INDEX('Data Pull'!$A:$BC,MATCH('Table 2 Data'!$E71,'Data Pull'!$C:$C,0),MATCH('Table 2 Data'!Q$4,'Data Pull'!$4:$4,0))),"")</f>
        <v/>
      </c>
      <c r="R71" t="str">
        <f>IFERROR(IF(INDEX('Exclusion Vectors'!$D:$D,MATCH('Table 2 Data'!$E71,'Exclusion Vectors'!$B:$B,0))=0,"",INDEX('Data Pull'!$A:$BC,MATCH('Table 2 Data'!$E71,'Data Pull'!$C:$C,0),MATCH('Table 2 Data'!R$4,'Data Pull'!$4:$4,0))),"")</f>
        <v/>
      </c>
      <c r="S71" t="str">
        <f>IFERROR(IF(INDEX('Exclusion Vectors'!$D:$D,MATCH('Table 2 Data'!$E71,'Exclusion Vectors'!$B:$B,0))=0,"",INDEX('Data Pull'!$A:$BC,MATCH('Table 2 Data'!$E71,'Data Pull'!$C:$C,0),MATCH('Table 2 Data'!S$4,'Data Pull'!$4:$4,0))),"")</f>
        <v/>
      </c>
      <c r="T71" t="str">
        <f>IFERROR(IF(INDEX('Exclusion Vectors'!$D:$D,MATCH('Table 2 Data'!$E71,'Exclusion Vectors'!$B:$B,0))=0,"",INDEX('Data Pull'!$A:$BC,MATCH('Table 2 Data'!$E71,'Data Pull'!$C:$C,0),MATCH('Table 2 Data'!T$4,'Data Pull'!$4:$4,0))),"")</f>
        <v/>
      </c>
      <c r="U71" t="str">
        <f>IFERROR(IF(INDEX('Exclusion Vectors'!$D:$D,MATCH('Table 2 Data'!$E71,'Exclusion Vectors'!$B:$B,0))=0,"",INDEX('Data Pull'!$A:$BC,MATCH('Table 2 Data'!$E71,'Data Pull'!$C:$C,0),MATCH('Table 2 Data'!U$4,'Data Pull'!$4:$4,0))),"")</f>
        <v/>
      </c>
      <c r="V71" t="str">
        <f>IFERROR(IF(INDEX('Exclusion Vectors'!$D:$D,MATCH('Table 2 Data'!$E71,'Exclusion Vectors'!$B:$B,0))=0,"",INDEX('Data Pull'!$A:$BC,MATCH('Table 2 Data'!$E71,'Data Pull'!$C:$C,0),MATCH('Table 2 Data'!V$4,'Data Pull'!$4:$4,0))),"")</f>
        <v/>
      </c>
      <c r="W71" t="str">
        <f>IFERROR(IF(INDEX('Exclusion Vectors'!$D:$D,MATCH('Table 2 Data'!$E71,'Exclusion Vectors'!$B:$B,0))=0,"",INDEX('Data Pull'!$A:$BC,MATCH('Table 2 Data'!$E71,'Data Pull'!$C:$C,0),MATCH('Table 2 Data'!W$4,'Data Pull'!$4:$4,0))),"")</f>
        <v/>
      </c>
      <c r="X71" t="str">
        <f>IFERROR(IF(INDEX('Exclusion Vectors'!$D:$D,MATCH('Table 2 Data'!$E71,'Exclusion Vectors'!$B:$B,0))=0,"",INDEX('Data Pull'!$A:$BC,MATCH('Table 2 Data'!$E71,'Data Pull'!$C:$C,0),MATCH('Table 2 Data'!X$4,'Data Pull'!$4:$4,0))),"")</f>
        <v/>
      </c>
      <c r="Y71" t="str">
        <f>IFERROR(IF(INDEX('Exclusion Vectors'!$D:$D,MATCH('Table 2 Data'!$E71,'Exclusion Vectors'!$B:$B,0))=0,"",INDEX('Data Pull'!$A:$BC,MATCH('Table 2 Data'!$E71,'Data Pull'!$C:$C,0),MATCH('Table 2 Data'!Y$4,'Data Pull'!$4:$4,0))),"")</f>
        <v/>
      </c>
      <c r="Z71" t="str">
        <f>IFERROR(IF(INDEX('Exclusion Vectors'!$D:$D,MATCH('Table 2 Data'!$E71,'Exclusion Vectors'!$B:$B,0))=0,"",INDEX('Data Pull'!$A:$BC,MATCH('Table 2 Data'!$E71,'Data Pull'!$C:$C,0),MATCH('Table 2 Data'!Z$4,'Data Pull'!$4:$4,0))),"")</f>
        <v/>
      </c>
      <c r="AA71" t="str">
        <f>IFERROR(IF(INDEX('Exclusion Vectors'!$D:$D,MATCH('Table 2 Data'!$E71,'Exclusion Vectors'!$B:$B,0))=0,"",INDEX('Data Pull'!$A:$BC,MATCH('Table 2 Data'!$E71,'Data Pull'!$C:$C,0),MATCH('Table 2 Data'!AA$4,'Data Pull'!$4:$4,0))),"")</f>
        <v/>
      </c>
      <c r="AB71" t="str">
        <f>IFERROR(IF(INDEX('Exclusion Vectors'!$D:$D,MATCH('Table 2 Data'!$E71,'Exclusion Vectors'!$B:$B,0))=0,"",INDEX('Data Pull'!$A:$BC,MATCH('Table 2 Data'!$E71,'Data Pull'!$C:$C,0),MATCH('Table 2 Data'!AB$4,'Data Pull'!$4:$4,0))),"")</f>
        <v/>
      </c>
      <c r="AC71" t="str">
        <f>IFERROR(IF(INDEX('Exclusion Vectors'!$D:$D,MATCH('Table 2 Data'!$E71,'Exclusion Vectors'!$B:$B,0))=0,"",INDEX('Data Pull'!$A:$BC,MATCH('Table 2 Data'!$E71,'Data Pull'!$C:$C,0),MATCH('Table 2 Data'!AC$4,'Data Pull'!$4:$4,0))),"")</f>
        <v/>
      </c>
      <c r="AD71" t="str">
        <f>IFERROR(IF(INDEX('Exclusion Vectors'!$D:$D,MATCH('Table 2 Data'!$E71,'Exclusion Vectors'!$B:$B,0))=0,"",INDEX('Data Pull'!$A:$BC,MATCH('Table 2 Data'!$E71,'Data Pull'!$C:$C,0),MATCH('Table 2 Data'!AD$4,'Data Pull'!$4:$4,0))),"")</f>
        <v/>
      </c>
      <c r="AE71" t="str">
        <f>IFERROR(IF(INDEX('Exclusion Vectors'!$D:$D,MATCH('Table 2 Data'!$E71,'Exclusion Vectors'!$B:$B,0))=0,"",INDEX('Data Pull'!$A:$BC,MATCH('Table 2 Data'!$E71,'Data Pull'!$C:$C,0),MATCH('Table 2 Data'!AE$4,'Data Pull'!$4:$4,0))),"")</f>
        <v/>
      </c>
      <c r="AF71" t="str">
        <f>IFERROR(IF(INDEX('Exclusion Vectors'!$D:$D,MATCH('Table 2 Data'!$E71,'Exclusion Vectors'!$B:$B,0))=0,"",INDEX('Data Pull'!$A:$BC,MATCH('Table 2 Data'!$E71,'Data Pull'!$C:$C,0),MATCH('Table 2 Data'!AF$4,'Data Pull'!$4:$4,0))),"")</f>
        <v/>
      </c>
      <c r="AG71" t="str">
        <f>IFERROR(IF(INDEX('Exclusion Vectors'!$D:$D,MATCH('Table 2 Data'!$E71,'Exclusion Vectors'!$B:$B,0))=0,"",INDEX('Data Pull'!$A:$BC,MATCH('Table 2 Data'!$E71,'Data Pull'!$C:$C,0),MATCH('Table 2 Data'!AG$4,'Data Pull'!$4:$4,0))),"")</f>
        <v/>
      </c>
      <c r="AH71" t="str">
        <f>IFERROR(IF(INDEX('Exclusion Vectors'!$D:$D,MATCH('Table 2 Data'!$E71,'Exclusion Vectors'!$B:$B,0))=0,"",INDEX('Data Pull'!$A:$BC,MATCH('Table 2 Data'!$E71,'Data Pull'!$C:$C,0),MATCH('Table 2 Data'!AH$4,'Data Pull'!$4:$4,0))),"")</f>
        <v/>
      </c>
      <c r="AI71" t="str">
        <f>IFERROR(IF(INDEX('Exclusion Vectors'!$D:$D,MATCH('Table 2 Data'!$E71,'Exclusion Vectors'!$B:$B,0))=0,"",INDEX('Data Pull'!$A:$BC,MATCH('Table 2 Data'!$E71,'Data Pull'!$C:$C,0),MATCH('Table 2 Data'!AI$4,'Data Pull'!$4:$4,0))),"")</f>
        <v/>
      </c>
      <c r="AJ71" t="str">
        <f>IFERROR(IF(INDEX('Exclusion Vectors'!$D:$D,MATCH('Table 2 Data'!$E71,'Exclusion Vectors'!$B:$B,0))=0,"",INDEX('Data Pull'!$A:$BC,MATCH('Table 2 Data'!$E71,'Data Pull'!$C:$C,0),MATCH('Table 2 Data'!AJ$4,'Data Pull'!$4:$4,0))),"")</f>
        <v/>
      </c>
      <c r="AK71" t="str">
        <f>IFERROR(IF(INDEX('Exclusion Vectors'!$D:$D,MATCH('Table 2 Data'!$E71,'Exclusion Vectors'!$B:$B,0))=0,"",INDEX('Data Pull'!$A:$BC,MATCH('Table 2 Data'!$E71,'Data Pull'!$C:$C,0),MATCH('Table 2 Data'!AK$4,'Data Pull'!$4:$4,0))),"")</f>
        <v/>
      </c>
      <c r="AL71" t="str">
        <f>IFERROR(IF(INDEX('Exclusion Vectors'!$D:$D,MATCH('Table 2 Data'!$E71,'Exclusion Vectors'!$B:$B,0))=0,"",INDEX('Data Pull'!$A:$BC,MATCH('Table 2 Data'!$E71,'Data Pull'!$C:$C,0),MATCH('Table 2 Data'!AL$4,'Data Pull'!$4:$4,0))),"")</f>
        <v/>
      </c>
      <c r="AM71" t="str">
        <f>IFERROR(IF(INDEX('Exclusion Vectors'!$D:$D,MATCH('Table 2 Data'!$E71,'Exclusion Vectors'!$B:$B,0))=0,"",INDEX('Data Pull'!$A:$BC,MATCH('Table 2 Data'!$E71,'Data Pull'!$C:$C,0),MATCH('Table 2 Data'!AM$4,'Data Pull'!$4:$4,0))),"")</f>
        <v/>
      </c>
      <c r="AN71" t="str">
        <f>IFERROR(IF(INDEX('Exclusion Vectors'!$D:$D,MATCH('Table 2 Data'!$E71,'Exclusion Vectors'!$B:$B,0))=0,"",INDEX('Data Pull'!$A:$BC,MATCH('Table 2 Data'!$E71,'Data Pull'!$C:$C,0),MATCH('Table 2 Data'!AN$4,'Data Pull'!$4:$4,0))),"")</f>
        <v/>
      </c>
      <c r="AO71" t="str">
        <f>IFERROR(IF(INDEX('Exclusion Vectors'!$D:$D,MATCH('Table 2 Data'!$E71,'Exclusion Vectors'!$B:$B,0))=0,"",INDEX('Data Pull'!$A:$BC,MATCH('Table 2 Data'!$E71,'Data Pull'!$C:$C,0),MATCH('Table 2 Data'!AO$4,'Data Pull'!$4:$4,0))),"")</f>
        <v/>
      </c>
      <c r="AP71" t="str">
        <f>IFERROR(IF(INDEX('Exclusion Vectors'!$D:$D,MATCH('Table 2 Data'!$E71,'Exclusion Vectors'!$B:$B,0))=0,"",INDEX('Data Pull'!$A:$BC,MATCH('Table 2 Data'!$E71,'Data Pull'!$C:$C,0),MATCH('Table 2 Data'!AP$4,'Data Pull'!$4:$4,0))),"")</f>
        <v/>
      </c>
      <c r="AQ71" t="str">
        <f>IFERROR(IF(INDEX('Exclusion Vectors'!$D:$D,MATCH('Table 2 Data'!$E71,'Exclusion Vectors'!$B:$B,0))=0,"",INDEX('Data Pull'!$A:$BC,MATCH('Table 2 Data'!$E71,'Data Pull'!$C:$C,0),MATCH('Table 2 Data'!AQ$4,'Data Pull'!$4:$4,0))),"")</f>
        <v/>
      </c>
      <c r="AR71" t="str">
        <f>IFERROR(IF(INDEX('Exclusion Vectors'!$D:$D,MATCH('Table 2 Data'!$E71,'Exclusion Vectors'!$B:$B,0))=0,"",INDEX('Data Pull'!$A:$BC,MATCH('Table 2 Data'!$E71,'Data Pull'!$C:$C,0),MATCH('Table 2 Data'!AR$4,'Data Pull'!$4:$4,0))),"")</f>
        <v/>
      </c>
      <c r="AS71" t="str">
        <f>IFERROR(IF(INDEX('Exclusion Vectors'!$D:$D,MATCH('Table 2 Data'!$E71,'Exclusion Vectors'!$B:$B,0))=0,"",INDEX('Data Pull'!$A:$BC,MATCH('Table 2 Data'!$E71,'Data Pull'!$C:$C,0),MATCH('Table 2 Data'!AS$4,'Data Pull'!$4:$4,0))),"")</f>
        <v/>
      </c>
      <c r="AT71" t="str">
        <f>IFERROR(IF(INDEX('Exclusion Vectors'!$D:$D,MATCH('Table 2 Data'!$E71,'Exclusion Vectors'!$B:$B,0))=0,"",INDEX('Data Pull'!$A:$BC,MATCH('Table 2 Data'!$E71,'Data Pull'!$C:$C,0),MATCH('Table 2 Data'!AT$4,'Data Pull'!$4:$4,0))),"")</f>
        <v/>
      </c>
      <c r="AU71" t="str">
        <f>IFERROR(IF(INDEX('Exclusion Vectors'!$D:$D,MATCH('Table 2 Data'!$E71,'Exclusion Vectors'!$B:$B,0))=0,"",INDEX('Data Pull'!$A:$BE,MATCH('Table 2 Data'!$E71,'Data Pull'!$C:$C,0),MATCH('Table 2 Data'!AU$4,'Data Pull'!$4:$4,0))),"")</f>
        <v/>
      </c>
      <c r="AV71" t="str">
        <f>IFERROR(IF(INDEX('Exclusion Vectors'!$D:$D,MATCH('Table 2 Data'!$E71,'Exclusion Vectors'!$B:$B,0))=0,"",INDEX('Data Pull'!$A:$BE,MATCH('Table 2 Data'!$E71,'Data Pull'!$C:$C,0),MATCH('Table 2 Data'!AV$4,'Data Pull'!$4:$4,0))),"")</f>
        <v/>
      </c>
    </row>
    <row r="72" spans="1:48" x14ac:dyDescent="0.3">
      <c r="A72" s="161"/>
      <c r="B72" s="59" t="s">
        <v>162</v>
      </c>
      <c r="C72" s="102"/>
      <c r="D72" s="102" t="s">
        <v>35</v>
      </c>
      <c r="E72" s="34">
        <f t="shared" si="2"/>
        <v>43896</v>
      </c>
      <c r="F72" t="str">
        <f>IFERROR(IF(INDEX('Exclusion Vectors'!$D:$D,MATCH('Table 2 Data'!$E72,'Exclusion Vectors'!$B:$B,0))=0,"",INDEX('Data Pull'!$A:$BC,MATCH('Table 2 Data'!$E72,'Data Pull'!$C:$C,0),MATCH('Table 2 Data'!F$4,'Data Pull'!$4:$4,0))),"")</f>
        <v/>
      </c>
      <c r="G72" t="str">
        <f>IFERROR(IF(INDEX('Exclusion Vectors'!$D:$D,MATCH('Table 2 Data'!$E72,'Exclusion Vectors'!$B:$B,0))=0,"",INDEX('Data Pull'!$A:$BC,MATCH('Table 2 Data'!$E72,'Data Pull'!$C:$C,0),MATCH('Table 2 Data'!G$4,'Data Pull'!$4:$4,0))),"")</f>
        <v/>
      </c>
      <c r="H72" t="str">
        <f>IFERROR(IF(INDEX('Exclusion Vectors'!$D:$D,MATCH('Table 2 Data'!$E72,'Exclusion Vectors'!$B:$B,0))=0,"",INDEX('Data Pull'!$A:$BC,MATCH('Table 2 Data'!$E72,'Data Pull'!$C:$C,0),MATCH('Table 2 Data'!H$4,'Data Pull'!$4:$4,0))),"")</f>
        <v/>
      </c>
      <c r="I72" t="str">
        <f>IFERROR(IF(INDEX('Exclusion Vectors'!$D:$D,MATCH('Table 2 Data'!$E72,'Exclusion Vectors'!$B:$B,0))=0,"",INDEX('Data Pull'!$A:$BC,MATCH('Table 2 Data'!$E72,'Data Pull'!$C:$C,0),MATCH('Table 2 Data'!I$4,'Data Pull'!$4:$4,0))),"")</f>
        <v/>
      </c>
      <c r="J72" t="str">
        <f>IFERROR(IF(INDEX('Exclusion Vectors'!$D:$D,MATCH('Table 2 Data'!$E72,'Exclusion Vectors'!$B:$B,0))=0,"",INDEX('Data Pull'!$A:$BC,MATCH('Table 2 Data'!$E72,'Data Pull'!$C:$C,0),MATCH('Table 2 Data'!J$4,'Data Pull'!$4:$4,0))),"")</f>
        <v/>
      </c>
      <c r="K72" t="str">
        <f>IFERROR(IF(INDEX('Exclusion Vectors'!$D:$D,MATCH('Table 2 Data'!$E72,'Exclusion Vectors'!$B:$B,0))=0,"",INDEX('Data Pull'!$A:$BC,MATCH('Table 2 Data'!$E72,'Data Pull'!$C:$C,0),MATCH('Table 2 Data'!K$4,'Data Pull'!$4:$4,0))),"")</f>
        <v/>
      </c>
      <c r="L72" t="str">
        <f>IFERROR(IF(INDEX('Exclusion Vectors'!$D:$D,MATCH('Table 2 Data'!$E72,'Exclusion Vectors'!$B:$B,0))=0,"",INDEX('Data Pull'!$A:$BC,MATCH('Table 2 Data'!$E72,'Data Pull'!$C:$C,0),MATCH('Table 2 Data'!L$4,'Data Pull'!$4:$4,0))),"")</f>
        <v/>
      </c>
      <c r="M72" t="str">
        <f>IFERROR(IF(INDEX('Exclusion Vectors'!$D:$D,MATCH('Table 2 Data'!$E72,'Exclusion Vectors'!$B:$B,0))=0,"",INDEX('Data Pull'!$A:$BC,MATCH('Table 2 Data'!$E72,'Data Pull'!$C:$C,0),MATCH('Table 2 Data'!M$4,'Data Pull'!$4:$4,0))),"")</f>
        <v/>
      </c>
      <c r="N72" t="str">
        <f>IFERROR(IF(INDEX('Exclusion Vectors'!$D:$D,MATCH('Table 2 Data'!$E72,'Exclusion Vectors'!$B:$B,0))=0,"",INDEX('Data Pull'!$A:$BC,MATCH('Table 2 Data'!$E72,'Data Pull'!$C:$C,0),MATCH('Table 2 Data'!N$4,'Data Pull'!$4:$4,0))),"")</f>
        <v/>
      </c>
      <c r="O72" t="str">
        <f>IFERROR(IF(INDEX('Exclusion Vectors'!$D:$D,MATCH('Table 2 Data'!$E72,'Exclusion Vectors'!$B:$B,0))=0,"",INDEX('Data Pull'!$A:$BC,MATCH('Table 2 Data'!$E72,'Data Pull'!$C:$C,0),MATCH('Table 2 Data'!O$4,'Data Pull'!$4:$4,0))),"")</f>
        <v/>
      </c>
      <c r="P72" t="str">
        <f>IFERROR(IF(INDEX('Exclusion Vectors'!$D:$D,MATCH('Table 2 Data'!$E72,'Exclusion Vectors'!$B:$B,0))=0,"",INDEX('Data Pull'!$A:$BC,MATCH('Table 2 Data'!$E72,'Data Pull'!$C:$C,0),MATCH('Table 2 Data'!P$4,'Data Pull'!$4:$4,0))),"")</f>
        <v/>
      </c>
      <c r="Q72" t="str">
        <f>IFERROR(IF(INDEX('Exclusion Vectors'!$D:$D,MATCH('Table 2 Data'!$E72,'Exclusion Vectors'!$B:$B,0))=0,"",INDEX('Data Pull'!$A:$BC,MATCH('Table 2 Data'!$E72,'Data Pull'!$C:$C,0),MATCH('Table 2 Data'!Q$4,'Data Pull'!$4:$4,0))),"")</f>
        <v/>
      </c>
      <c r="R72" t="str">
        <f>IFERROR(IF(INDEX('Exclusion Vectors'!$D:$D,MATCH('Table 2 Data'!$E72,'Exclusion Vectors'!$B:$B,0))=0,"",INDEX('Data Pull'!$A:$BC,MATCH('Table 2 Data'!$E72,'Data Pull'!$C:$C,0),MATCH('Table 2 Data'!R$4,'Data Pull'!$4:$4,0))),"")</f>
        <v/>
      </c>
      <c r="S72" t="str">
        <f>IFERROR(IF(INDEX('Exclusion Vectors'!$D:$D,MATCH('Table 2 Data'!$E72,'Exclusion Vectors'!$B:$B,0))=0,"",INDEX('Data Pull'!$A:$BC,MATCH('Table 2 Data'!$E72,'Data Pull'!$C:$C,0),MATCH('Table 2 Data'!S$4,'Data Pull'!$4:$4,0))),"")</f>
        <v/>
      </c>
      <c r="T72" t="str">
        <f>IFERROR(IF(INDEX('Exclusion Vectors'!$D:$D,MATCH('Table 2 Data'!$E72,'Exclusion Vectors'!$B:$B,0))=0,"",INDEX('Data Pull'!$A:$BC,MATCH('Table 2 Data'!$E72,'Data Pull'!$C:$C,0),MATCH('Table 2 Data'!T$4,'Data Pull'!$4:$4,0))),"")</f>
        <v/>
      </c>
      <c r="U72" t="str">
        <f>IFERROR(IF(INDEX('Exclusion Vectors'!$D:$D,MATCH('Table 2 Data'!$E72,'Exclusion Vectors'!$B:$B,0))=0,"",INDEX('Data Pull'!$A:$BC,MATCH('Table 2 Data'!$E72,'Data Pull'!$C:$C,0),MATCH('Table 2 Data'!U$4,'Data Pull'!$4:$4,0))),"")</f>
        <v/>
      </c>
      <c r="V72" t="str">
        <f>IFERROR(IF(INDEX('Exclusion Vectors'!$D:$D,MATCH('Table 2 Data'!$E72,'Exclusion Vectors'!$B:$B,0))=0,"",INDEX('Data Pull'!$A:$BC,MATCH('Table 2 Data'!$E72,'Data Pull'!$C:$C,0),MATCH('Table 2 Data'!V$4,'Data Pull'!$4:$4,0))),"")</f>
        <v/>
      </c>
      <c r="W72" t="str">
        <f>IFERROR(IF(INDEX('Exclusion Vectors'!$D:$D,MATCH('Table 2 Data'!$E72,'Exclusion Vectors'!$B:$B,0))=0,"",INDEX('Data Pull'!$A:$BC,MATCH('Table 2 Data'!$E72,'Data Pull'!$C:$C,0),MATCH('Table 2 Data'!W$4,'Data Pull'!$4:$4,0))),"")</f>
        <v/>
      </c>
      <c r="X72" t="str">
        <f>IFERROR(IF(INDEX('Exclusion Vectors'!$D:$D,MATCH('Table 2 Data'!$E72,'Exclusion Vectors'!$B:$B,0))=0,"",INDEX('Data Pull'!$A:$BC,MATCH('Table 2 Data'!$E72,'Data Pull'!$C:$C,0),MATCH('Table 2 Data'!X$4,'Data Pull'!$4:$4,0))),"")</f>
        <v/>
      </c>
      <c r="Y72" t="str">
        <f>IFERROR(IF(INDEX('Exclusion Vectors'!$D:$D,MATCH('Table 2 Data'!$E72,'Exclusion Vectors'!$B:$B,0))=0,"",INDEX('Data Pull'!$A:$BC,MATCH('Table 2 Data'!$E72,'Data Pull'!$C:$C,0),MATCH('Table 2 Data'!Y$4,'Data Pull'!$4:$4,0))),"")</f>
        <v/>
      </c>
      <c r="Z72" t="str">
        <f>IFERROR(IF(INDEX('Exclusion Vectors'!$D:$D,MATCH('Table 2 Data'!$E72,'Exclusion Vectors'!$B:$B,0))=0,"",INDEX('Data Pull'!$A:$BC,MATCH('Table 2 Data'!$E72,'Data Pull'!$C:$C,0),MATCH('Table 2 Data'!Z$4,'Data Pull'!$4:$4,0))),"")</f>
        <v/>
      </c>
      <c r="AA72" t="str">
        <f>IFERROR(IF(INDEX('Exclusion Vectors'!$D:$D,MATCH('Table 2 Data'!$E72,'Exclusion Vectors'!$B:$B,0))=0,"",INDEX('Data Pull'!$A:$BC,MATCH('Table 2 Data'!$E72,'Data Pull'!$C:$C,0),MATCH('Table 2 Data'!AA$4,'Data Pull'!$4:$4,0))),"")</f>
        <v/>
      </c>
      <c r="AB72" t="str">
        <f>IFERROR(IF(INDEX('Exclusion Vectors'!$D:$D,MATCH('Table 2 Data'!$E72,'Exclusion Vectors'!$B:$B,0))=0,"",INDEX('Data Pull'!$A:$BC,MATCH('Table 2 Data'!$E72,'Data Pull'!$C:$C,0),MATCH('Table 2 Data'!AB$4,'Data Pull'!$4:$4,0))),"")</f>
        <v/>
      </c>
      <c r="AC72" t="str">
        <f>IFERROR(IF(INDEX('Exclusion Vectors'!$D:$D,MATCH('Table 2 Data'!$E72,'Exclusion Vectors'!$B:$B,0))=0,"",INDEX('Data Pull'!$A:$BC,MATCH('Table 2 Data'!$E72,'Data Pull'!$C:$C,0),MATCH('Table 2 Data'!AC$4,'Data Pull'!$4:$4,0))),"")</f>
        <v/>
      </c>
      <c r="AD72" t="str">
        <f>IFERROR(IF(INDEX('Exclusion Vectors'!$D:$D,MATCH('Table 2 Data'!$E72,'Exclusion Vectors'!$B:$B,0))=0,"",INDEX('Data Pull'!$A:$BC,MATCH('Table 2 Data'!$E72,'Data Pull'!$C:$C,0),MATCH('Table 2 Data'!AD$4,'Data Pull'!$4:$4,0))),"")</f>
        <v/>
      </c>
      <c r="AE72" t="str">
        <f>IFERROR(IF(INDEX('Exclusion Vectors'!$D:$D,MATCH('Table 2 Data'!$E72,'Exclusion Vectors'!$B:$B,0))=0,"",INDEX('Data Pull'!$A:$BC,MATCH('Table 2 Data'!$E72,'Data Pull'!$C:$C,0),MATCH('Table 2 Data'!AE$4,'Data Pull'!$4:$4,0))),"")</f>
        <v/>
      </c>
      <c r="AF72" t="str">
        <f>IFERROR(IF(INDEX('Exclusion Vectors'!$D:$D,MATCH('Table 2 Data'!$E72,'Exclusion Vectors'!$B:$B,0))=0,"",INDEX('Data Pull'!$A:$BC,MATCH('Table 2 Data'!$E72,'Data Pull'!$C:$C,0),MATCH('Table 2 Data'!AF$4,'Data Pull'!$4:$4,0))),"")</f>
        <v/>
      </c>
      <c r="AG72" t="str">
        <f>IFERROR(IF(INDEX('Exclusion Vectors'!$D:$D,MATCH('Table 2 Data'!$E72,'Exclusion Vectors'!$B:$B,0))=0,"",INDEX('Data Pull'!$A:$BC,MATCH('Table 2 Data'!$E72,'Data Pull'!$C:$C,0),MATCH('Table 2 Data'!AG$4,'Data Pull'!$4:$4,0))),"")</f>
        <v/>
      </c>
      <c r="AH72" t="str">
        <f>IFERROR(IF(INDEX('Exclusion Vectors'!$D:$D,MATCH('Table 2 Data'!$E72,'Exclusion Vectors'!$B:$B,0))=0,"",INDEX('Data Pull'!$A:$BC,MATCH('Table 2 Data'!$E72,'Data Pull'!$C:$C,0),MATCH('Table 2 Data'!AH$4,'Data Pull'!$4:$4,0))),"")</f>
        <v/>
      </c>
      <c r="AI72" t="str">
        <f>IFERROR(IF(INDEX('Exclusion Vectors'!$D:$D,MATCH('Table 2 Data'!$E72,'Exclusion Vectors'!$B:$B,0))=0,"",INDEX('Data Pull'!$A:$BC,MATCH('Table 2 Data'!$E72,'Data Pull'!$C:$C,0),MATCH('Table 2 Data'!AI$4,'Data Pull'!$4:$4,0))),"")</f>
        <v/>
      </c>
      <c r="AJ72" t="str">
        <f>IFERROR(IF(INDEX('Exclusion Vectors'!$D:$D,MATCH('Table 2 Data'!$E72,'Exclusion Vectors'!$B:$B,0))=0,"",INDEX('Data Pull'!$A:$BC,MATCH('Table 2 Data'!$E72,'Data Pull'!$C:$C,0),MATCH('Table 2 Data'!AJ$4,'Data Pull'!$4:$4,0))),"")</f>
        <v/>
      </c>
      <c r="AK72" t="str">
        <f>IFERROR(IF(INDEX('Exclusion Vectors'!$D:$D,MATCH('Table 2 Data'!$E72,'Exclusion Vectors'!$B:$B,0))=0,"",INDEX('Data Pull'!$A:$BC,MATCH('Table 2 Data'!$E72,'Data Pull'!$C:$C,0),MATCH('Table 2 Data'!AK$4,'Data Pull'!$4:$4,0))),"")</f>
        <v/>
      </c>
      <c r="AL72" t="str">
        <f>IFERROR(IF(INDEX('Exclusion Vectors'!$D:$D,MATCH('Table 2 Data'!$E72,'Exclusion Vectors'!$B:$B,0))=0,"",INDEX('Data Pull'!$A:$BC,MATCH('Table 2 Data'!$E72,'Data Pull'!$C:$C,0),MATCH('Table 2 Data'!AL$4,'Data Pull'!$4:$4,0))),"")</f>
        <v/>
      </c>
      <c r="AM72" t="str">
        <f>IFERROR(IF(INDEX('Exclusion Vectors'!$D:$D,MATCH('Table 2 Data'!$E72,'Exclusion Vectors'!$B:$B,0))=0,"",INDEX('Data Pull'!$A:$BC,MATCH('Table 2 Data'!$E72,'Data Pull'!$C:$C,0),MATCH('Table 2 Data'!AM$4,'Data Pull'!$4:$4,0))),"")</f>
        <v/>
      </c>
      <c r="AN72" t="str">
        <f>IFERROR(IF(INDEX('Exclusion Vectors'!$D:$D,MATCH('Table 2 Data'!$E72,'Exclusion Vectors'!$B:$B,0))=0,"",INDEX('Data Pull'!$A:$BC,MATCH('Table 2 Data'!$E72,'Data Pull'!$C:$C,0),MATCH('Table 2 Data'!AN$4,'Data Pull'!$4:$4,0))),"")</f>
        <v/>
      </c>
      <c r="AO72" t="str">
        <f>IFERROR(IF(INDEX('Exclusion Vectors'!$D:$D,MATCH('Table 2 Data'!$E72,'Exclusion Vectors'!$B:$B,0))=0,"",INDEX('Data Pull'!$A:$BC,MATCH('Table 2 Data'!$E72,'Data Pull'!$C:$C,0),MATCH('Table 2 Data'!AO$4,'Data Pull'!$4:$4,0))),"")</f>
        <v/>
      </c>
      <c r="AP72" t="str">
        <f>IFERROR(IF(INDEX('Exclusion Vectors'!$D:$D,MATCH('Table 2 Data'!$E72,'Exclusion Vectors'!$B:$B,0))=0,"",INDEX('Data Pull'!$A:$BC,MATCH('Table 2 Data'!$E72,'Data Pull'!$C:$C,0),MATCH('Table 2 Data'!AP$4,'Data Pull'!$4:$4,0))),"")</f>
        <v/>
      </c>
      <c r="AQ72" t="str">
        <f>IFERROR(IF(INDEX('Exclusion Vectors'!$D:$D,MATCH('Table 2 Data'!$E72,'Exclusion Vectors'!$B:$B,0))=0,"",INDEX('Data Pull'!$A:$BC,MATCH('Table 2 Data'!$E72,'Data Pull'!$C:$C,0),MATCH('Table 2 Data'!AQ$4,'Data Pull'!$4:$4,0))),"")</f>
        <v/>
      </c>
      <c r="AR72" t="str">
        <f>IFERROR(IF(INDEX('Exclusion Vectors'!$D:$D,MATCH('Table 2 Data'!$E72,'Exclusion Vectors'!$B:$B,0))=0,"",INDEX('Data Pull'!$A:$BC,MATCH('Table 2 Data'!$E72,'Data Pull'!$C:$C,0),MATCH('Table 2 Data'!AR$4,'Data Pull'!$4:$4,0))),"")</f>
        <v/>
      </c>
      <c r="AS72" t="str">
        <f>IFERROR(IF(INDEX('Exclusion Vectors'!$D:$D,MATCH('Table 2 Data'!$E72,'Exclusion Vectors'!$B:$B,0))=0,"",INDEX('Data Pull'!$A:$BC,MATCH('Table 2 Data'!$E72,'Data Pull'!$C:$C,0),MATCH('Table 2 Data'!AS$4,'Data Pull'!$4:$4,0))),"")</f>
        <v/>
      </c>
      <c r="AT72" t="str">
        <f>IFERROR(IF(INDEX('Exclusion Vectors'!$D:$D,MATCH('Table 2 Data'!$E72,'Exclusion Vectors'!$B:$B,0))=0,"",INDEX('Data Pull'!$A:$BC,MATCH('Table 2 Data'!$E72,'Data Pull'!$C:$C,0),MATCH('Table 2 Data'!AT$4,'Data Pull'!$4:$4,0))),"")</f>
        <v/>
      </c>
      <c r="AU72" t="str">
        <f>IFERROR(IF(INDEX('Exclusion Vectors'!$D:$D,MATCH('Table 2 Data'!$E72,'Exclusion Vectors'!$B:$B,0))=0,"",INDEX('Data Pull'!$A:$BE,MATCH('Table 2 Data'!$E72,'Data Pull'!$C:$C,0),MATCH('Table 2 Data'!AU$4,'Data Pull'!$4:$4,0))),"")</f>
        <v/>
      </c>
      <c r="AV72" t="str">
        <f>IFERROR(IF(INDEX('Exclusion Vectors'!$D:$D,MATCH('Table 2 Data'!$E72,'Exclusion Vectors'!$B:$B,0))=0,"",INDEX('Data Pull'!$A:$BE,MATCH('Table 2 Data'!$E72,'Data Pull'!$C:$C,0),MATCH('Table 2 Data'!AV$4,'Data Pull'!$4:$4,0))),"")</f>
        <v/>
      </c>
    </row>
    <row r="73" spans="1:48" x14ac:dyDescent="0.3">
      <c r="A73" s="161"/>
      <c r="B73" s="59" t="s">
        <v>163</v>
      </c>
      <c r="C73" s="102"/>
      <c r="D73" s="102" t="s">
        <v>35</v>
      </c>
      <c r="E73" s="34">
        <f t="shared" si="2"/>
        <v>43897</v>
      </c>
      <c r="F73" t="str">
        <f>IFERROR(IF(INDEX('Exclusion Vectors'!$D:$D,MATCH('Table 2 Data'!$E73,'Exclusion Vectors'!$B:$B,0))=0,"",INDEX('Data Pull'!$A:$BC,MATCH('Table 2 Data'!$E73,'Data Pull'!$C:$C,0),MATCH('Table 2 Data'!F$4,'Data Pull'!$4:$4,0))),"")</f>
        <v/>
      </c>
      <c r="G73" t="str">
        <f>IFERROR(IF(INDEX('Exclusion Vectors'!$D:$D,MATCH('Table 2 Data'!$E73,'Exclusion Vectors'!$B:$B,0))=0,"",INDEX('Data Pull'!$A:$BC,MATCH('Table 2 Data'!$E73,'Data Pull'!$C:$C,0),MATCH('Table 2 Data'!G$4,'Data Pull'!$4:$4,0))),"")</f>
        <v/>
      </c>
      <c r="H73" t="str">
        <f>IFERROR(IF(INDEX('Exclusion Vectors'!$D:$D,MATCH('Table 2 Data'!$E73,'Exclusion Vectors'!$B:$B,0))=0,"",INDEX('Data Pull'!$A:$BC,MATCH('Table 2 Data'!$E73,'Data Pull'!$C:$C,0),MATCH('Table 2 Data'!H$4,'Data Pull'!$4:$4,0))),"")</f>
        <v/>
      </c>
      <c r="I73" t="str">
        <f>IFERROR(IF(INDEX('Exclusion Vectors'!$D:$D,MATCH('Table 2 Data'!$E73,'Exclusion Vectors'!$B:$B,0))=0,"",INDEX('Data Pull'!$A:$BC,MATCH('Table 2 Data'!$E73,'Data Pull'!$C:$C,0),MATCH('Table 2 Data'!I$4,'Data Pull'!$4:$4,0))),"")</f>
        <v/>
      </c>
      <c r="J73" t="str">
        <f>IFERROR(IF(INDEX('Exclusion Vectors'!$D:$D,MATCH('Table 2 Data'!$E73,'Exclusion Vectors'!$B:$B,0))=0,"",INDEX('Data Pull'!$A:$BC,MATCH('Table 2 Data'!$E73,'Data Pull'!$C:$C,0),MATCH('Table 2 Data'!J$4,'Data Pull'!$4:$4,0))),"")</f>
        <v/>
      </c>
      <c r="K73" t="str">
        <f>IFERROR(IF(INDEX('Exclusion Vectors'!$D:$D,MATCH('Table 2 Data'!$E73,'Exclusion Vectors'!$B:$B,0))=0,"",INDEX('Data Pull'!$A:$BC,MATCH('Table 2 Data'!$E73,'Data Pull'!$C:$C,0),MATCH('Table 2 Data'!K$4,'Data Pull'!$4:$4,0))),"")</f>
        <v/>
      </c>
      <c r="L73" t="str">
        <f>IFERROR(IF(INDEX('Exclusion Vectors'!$D:$D,MATCH('Table 2 Data'!$E73,'Exclusion Vectors'!$B:$B,0))=0,"",INDEX('Data Pull'!$A:$BC,MATCH('Table 2 Data'!$E73,'Data Pull'!$C:$C,0),MATCH('Table 2 Data'!L$4,'Data Pull'!$4:$4,0))),"")</f>
        <v/>
      </c>
      <c r="M73" t="str">
        <f>IFERROR(IF(INDEX('Exclusion Vectors'!$D:$D,MATCH('Table 2 Data'!$E73,'Exclusion Vectors'!$B:$B,0))=0,"",INDEX('Data Pull'!$A:$BC,MATCH('Table 2 Data'!$E73,'Data Pull'!$C:$C,0),MATCH('Table 2 Data'!M$4,'Data Pull'!$4:$4,0))),"")</f>
        <v/>
      </c>
      <c r="N73" t="str">
        <f>IFERROR(IF(INDEX('Exclusion Vectors'!$D:$D,MATCH('Table 2 Data'!$E73,'Exclusion Vectors'!$B:$B,0))=0,"",INDEX('Data Pull'!$A:$BC,MATCH('Table 2 Data'!$E73,'Data Pull'!$C:$C,0),MATCH('Table 2 Data'!N$4,'Data Pull'!$4:$4,0))),"")</f>
        <v/>
      </c>
      <c r="O73" t="str">
        <f>IFERROR(IF(INDEX('Exclusion Vectors'!$D:$D,MATCH('Table 2 Data'!$E73,'Exclusion Vectors'!$B:$B,0))=0,"",INDEX('Data Pull'!$A:$BC,MATCH('Table 2 Data'!$E73,'Data Pull'!$C:$C,0),MATCH('Table 2 Data'!O$4,'Data Pull'!$4:$4,0))),"")</f>
        <v/>
      </c>
      <c r="P73" t="str">
        <f>IFERROR(IF(INDEX('Exclusion Vectors'!$D:$D,MATCH('Table 2 Data'!$E73,'Exclusion Vectors'!$B:$B,0))=0,"",INDEX('Data Pull'!$A:$BC,MATCH('Table 2 Data'!$E73,'Data Pull'!$C:$C,0),MATCH('Table 2 Data'!P$4,'Data Pull'!$4:$4,0))),"")</f>
        <v/>
      </c>
      <c r="Q73" t="str">
        <f>IFERROR(IF(INDEX('Exclusion Vectors'!$D:$D,MATCH('Table 2 Data'!$E73,'Exclusion Vectors'!$B:$B,0))=0,"",INDEX('Data Pull'!$A:$BC,MATCH('Table 2 Data'!$E73,'Data Pull'!$C:$C,0),MATCH('Table 2 Data'!Q$4,'Data Pull'!$4:$4,0))),"")</f>
        <v/>
      </c>
      <c r="R73" t="str">
        <f>IFERROR(IF(INDEX('Exclusion Vectors'!$D:$D,MATCH('Table 2 Data'!$E73,'Exclusion Vectors'!$B:$B,0))=0,"",INDEX('Data Pull'!$A:$BC,MATCH('Table 2 Data'!$E73,'Data Pull'!$C:$C,0),MATCH('Table 2 Data'!R$4,'Data Pull'!$4:$4,0))),"")</f>
        <v/>
      </c>
      <c r="S73" t="str">
        <f>IFERROR(IF(INDEX('Exclusion Vectors'!$D:$D,MATCH('Table 2 Data'!$E73,'Exclusion Vectors'!$B:$B,0))=0,"",INDEX('Data Pull'!$A:$BC,MATCH('Table 2 Data'!$E73,'Data Pull'!$C:$C,0),MATCH('Table 2 Data'!S$4,'Data Pull'!$4:$4,0))),"")</f>
        <v/>
      </c>
      <c r="T73" t="str">
        <f>IFERROR(IF(INDEX('Exclusion Vectors'!$D:$D,MATCH('Table 2 Data'!$E73,'Exclusion Vectors'!$B:$B,0))=0,"",INDEX('Data Pull'!$A:$BC,MATCH('Table 2 Data'!$E73,'Data Pull'!$C:$C,0),MATCH('Table 2 Data'!T$4,'Data Pull'!$4:$4,0))),"")</f>
        <v/>
      </c>
      <c r="U73" t="str">
        <f>IFERROR(IF(INDEX('Exclusion Vectors'!$D:$D,MATCH('Table 2 Data'!$E73,'Exclusion Vectors'!$B:$B,0))=0,"",INDEX('Data Pull'!$A:$BC,MATCH('Table 2 Data'!$E73,'Data Pull'!$C:$C,0),MATCH('Table 2 Data'!U$4,'Data Pull'!$4:$4,0))),"")</f>
        <v/>
      </c>
      <c r="V73" t="str">
        <f>IFERROR(IF(INDEX('Exclusion Vectors'!$D:$D,MATCH('Table 2 Data'!$E73,'Exclusion Vectors'!$B:$B,0))=0,"",INDEX('Data Pull'!$A:$BC,MATCH('Table 2 Data'!$E73,'Data Pull'!$C:$C,0),MATCH('Table 2 Data'!V$4,'Data Pull'!$4:$4,0))),"")</f>
        <v/>
      </c>
      <c r="W73" t="str">
        <f>IFERROR(IF(INDEX('Exclusion Vectors'!$D:$D,MATCH('Table 2 Data'!$E73,'Exclusion Vectors'!$B:$B,0))=0,"",INDEX('Data Pull'!$A:$BC,MATCH('Table 2 Data'!$E73,'Data Pull'!$C:$C,0),MATCH('Table 2 Data'!W$4,'Data Pull'!$4:$4,0))),"")</f>
        <v/>
      </c>
      <c r="X73" t="str">
        <f>IFERROR(IF(INDEX('Exclusion Vectors'!$D:$D,MATCH('Table 2 Data'!$E73,'Exclusion Vectors'!$B:$B,0))=0,"",INDEX('Data Pull'!$A:$BC,MATCH('Table 2 Data'!$E73,'Data Pull'!$C:$C,0),MATCH('Table 2 Data'!X$4,'Data Pull'!$4:$4,0))),"")</f>
        <v/>
      </c>
      <c r="Y73" t="str">
        <f>IFERROR(IF(INDEX('Exclusion Vectors'!$D:$D,MATCH('Table 2 Data'!$E73,'Exclusion Vectors'!$B:$B,0))=0,"",INDEX('Data Pull'!$A:$BC,MATCH('Table 2 Data'!$E73,'Data Pull'!$C:$C,0),MATCH('Table 2 Data'!Y$4,'Data Pull'!$4:$4,0))),"")</f>
        <v/>
      </c>
      <c r="Z73" t="str">
        <f>IFERROR(IF(INDEX('Exclusion Vectors'!$D:$D,MATCH('Table 2 Data'!$E73,'Exclusion Vectors'!$B:$B,0))=0,"",INDEX('Data Pull'!$A:$BC,MATCH('Table 2 Data'!$E73,'Data Pull'!$C:$C,0),MATCH('Table 2 Data'!Z$4,'Data Pull'!$4:$4,0))),"")</f>
        <v/>
      </c>
      <c r="AA73" t="str">
        <f>IFERROR(IF(INDEX('Exclusion Vectors'!$D:$D,MATCH('Table 2 Data'!$E73,'Exclusion Vectors'!$B:$B,0))=0,"",INDEX('Data Pull'!$A:$BC,MATCH('Table 2 Data'!$E73,'Data Pull'!$C:$C,0),MATCH('Table 2 Data'!AA$4,'Data Pull'!$4:$4,0))),"")</f>
        <v/>
      </c>
      <c r="AB73" t="str">
        <f>IFERROR(IF(INDEX('Exclusion Vectors'!$D:$D,MATCH('Table 2 Data'!$E73,'Exclusion Vectors'!$B:$B,0))=0,"",INDEX('Data Pull'!$A:$BC,MATCH('Table 2 Data'!$E73,'Data Pull'!$C:$C,0),MATCH('Table 2 Data'!AB$4,'Data Pull'!$4:$4,0))),"")</f>
        <v/>
      </c>
      <c r="AC73" t="str">
        <f>IFERROR(IF(INDEX('Exclusion Vectors'!$D:$D,MATCH('Table 2 Data'!$E73,'Exclusion Vectors'!$B:$B,0))=0,"",INDEX('Data Pull'!$A:$BC,MATCH('Table 2 Data'!$E73,'Data Pull'!$C:$C,0),MATCH('Table 2 Data'!AC$4,'Data Pull'!$4:$4,0))),"")</f>
        <v/>
      </c>
      <c r="AD73" t="str">
        <f>IFERROR(IF(INDEX('Exclusion Vectors'!$D:$D,MATCH('Table 2 Data'!$E73,'Exclusion Vectors'!$B:$B,0))=0,"",INDEX('Data Pull'!$A:$BC,MATCH('Table 2 Data'!$E73,'Data Pull'!$C:$C,0),MATCH('Table 2 Data'!AD$4,'Data Pull'!$4:$4,0))),"")</f>
        <v/>
      </c>
      <c r="AE73" t="str">
        <f>IFERROR(IF(INDEX('Exclusion Vectors'!$D:$D,MATCH('Table 2 Data'!$E73,'Exclusion Vectors'!$B:$B,0))=0,"",INDEX('Data Pull'!$A:$BC,MATCH('Table 2 Data'!$E73,'Data Pull'!$C:$C,0),MATCH('Table 2 Data'!AE$4,'Data Pull'!$4:$4,0))),"")</f>
        <v/>
      </c>
      <c r="AF73" t="str">
        <f>IFERROR(IF(INDEX('Exclusion Vectors'!$D:$D,MATCH('Table 2 Data'!$E73,'Exclusion Vectors'!$B:$B,0))=0,"",INDEX('Data Pull'!$A:$BC,MATCH('Table 2 Data'!$E73,'Data Pull'!$C:$C,0),MATCH('Table 2 Data'!AF$4,'Data Pull'!$4:$4,0))),"")</f>
        <v/>
      </c>
      <c r="AG73" t="str">
        <f>IFERROR(IF(INDEX('Exclusion Vectors'!$D:$D,MATCH('Table 2 Data'!$E73,'Exclusion Vectors'!$B:$B,0))=0,"",INDEX('Data Pull'!$A:$BC,MATCH('Table 2 Data'!$E73,'Data Pull'!$C:$C,0),MATCH('Table 2 Data'!AG$4,'Data Pull'!$4:$4,0))),"")</f>
        <v/>
      </c>
      <c r="AH73" t="str">
        <f>IFERROR(IF(INDEX('Exclusion Vectors'!$D:$D,MATCH('Table 2 Data'!$E73,'Exclusion Vectors'!$B:$B,0))=0,"",INDEX('Data Pull'!$A:$BC,MATCH('Table 2 Data'!$E73,'Data Pull'!$C:$C,0),MATCH('Table 2 Data'!AH$4,'Data Pull'!$4:$4,0))),"")</f>
        <v/>
      </c>
      <c r="AI73" t="str">
        <f>IFERROR(IF(INDEX('Exclusion Vectors'!$D:$D,MATCH('Table 2 Data'!$E73,'Exclusion Vectors'!$B:$B,0))=0,"",INDEX('Data Pull'!$A:$BC,MATCH('Table 2 Data'!$E73,'Data Pull'!$C:$C,0),MATCH('Table 2 Data'!AI$4,'Data Pull'!$4:$4,0))),"")</f>
        <v/>
      </c>
      <c r="AJ73" t="str">
        <f>IFERROR(IF(INDEX('Exclusion Vectors'!$D:$D,MATCH('Table 2 Data'!$E73,'Exclusion Vectors'!$B:$B,0))=0,"",INDEX('Data Pull'!$A:$BC,MATCH('Table 2 Data'!$E73,'Data Pull'!$C:$C,0),MATCH('Table 2 Data'!AJ$4,'Data Pull'!$4:$4,0))),"")</f>
        <v/>
      </c>
      <c r="AK73" t="str">
        <f>IFERROR(IF(INDEX('Exclusion Vectors'!$D:$D,MATCH('Table 2 Data'!$E73,'Exclusion Vectors'!$B:$B,0))=0,"",INDEX('Data Pull'!$A:$BC,MATCH('Table 2 Data'!$E73,'Data Pull'!$C:$C,0),MATCH('Table 2 Data'!AK$4,'Data Pull'!$4:$4,0))),"")</f>
        <v/>
      </c>
      <c r="AL73" t="str">
        <f>IFERROR(IF(INDEX('Exclusion Vectors'!$D:$D,MATCH('Table 2 Data'!$E73,'Exclusion Vectors'!$B:$B,0))=0,"",INDEX('Data Pull'!$A:$BC,MATCH('Table 2 Data'!$E73,'Data Pull'!$C:$C,0),MATCH('Table 2 Data'!AL$4,'Data Pull'!$4:$4,0))),"")</f>
        <v/>
      </c>
      <c r="AM73" t="str">
        <f>IFERROR(IF(INDEX('Exclusion Vectors'!$D:$D,MATCH('Table 2 Data'!$E73,'Exclusion Vectors'!$B:$B,0))=0,"",INDEX('Data Pull'!$A:$BC,MATCH('Table 2 Data'!$E73,'Data Pull'!$C:$C,0),MATCH('Table 2 Data'!AM$4,'Data Pull'!$4:$4,0))),"")</f>
        <v/>
      </c>
      <c r="AN73" t="str">
        <f>IFERROR(IF(INDEX('Exclusion Vectors'!$D:$D,MATCH('Table 2 Data'!$E73,'Exclusion Vectors'!$B:$B,0))=0,"",INDEX('Data Pull'!$A:$BC,MATCH('Table 2 Data'!$E73,'Data Pull'!$C:$C,0),MATCH('Table 2 Data'!AN$4,'Data Pull'!$4:$4,0))),"")</f>
        <v/>
      </c>
      <c r="AO73" t="str">
        <f>IFERROR(IF(INDEX('Exclusion Vectors'!$D:$D,MATCH('Table 2 Data'!$E73,'Exclusion Vectors'!$B:$B,0))=0,"",INDEX('Data Pull'!$A:$BC,MATCH('Table 2 Data'!$E73,'Data Pull'!$C:$C,0),MATCH('Table 2 Data'!AO$4,'Data Pull'!$4:$4,0))),"")</f>
        <v/>
      </c>
      <c r="AP73" t="str">
        <f>IFERROR(IF(INDEX('Exclusion Vectors'!$D:$D,MATCH('Table 2 Data'!$E73,'Exclusion Vectors'!$B:$B,0))=0,"",INDEX('Data Pull'!$A:$BC,MATCH('Table 2 Data'!$E73,'Data Pull'!$C:$C,0),MATCH('Table 2 Data'!AP$4,'Data Pull'!$4:$4,0))),"")</f>
        <v/>
      </c>
      <c r="AQ73" t="str">
        <f>IFERROR(IF(INDEX('Exclusion Vectors'!$D:$D,MATCH('Table 2 Data'!$E73,'Exclusion Vectors'!$B:$B,0))=0,"",INDEX('Data Pull'!$A:$BC,MATCH('Table 2 Data'!$E73,'Data Pull'!$C:$C,0),MATCH('Table 2 Data'!AQ$4,'Data Pull'!$4:$4,0))),"")</f>
        <v/>
      </c>
      <c r="AR73" t="str">
        <f>IFERROR(IF(INDEX('Exclusion Vectors'!$D:$D,MATCH('Table 2 Data'!$E73,'Exclusion Vectors'!$B:$B,0))=0,"",INDEX('Data Pull'!$A:$BC,MATCH('Table 2 Data'!$E73,'Data Pull'!$C:$C,0),MATCH('Table 2 Data'!AR$4,'Data Pull'!$4:$4,0))),"")</f>
        <v/>
      </c>
      <c r="AS73" t="str">
        <f>IFERROR(IF(INDEX('Exclusion Vectors'!$D:$D,MATCH('Table 2 Data'!$E73,'Exclusion Vectors'!$B:$B,0))=0,"",INDEX('Data Pull'!$A:$BC,MATCH('Table 2 Data'!$E73,'Data Pull'!$C:$C,0),MATCH('Table 2 Data'!AS$4,'Data Pull'!$4:$4,0))),"")</f>
        <v/>
      </c>
      <c r="AT73" t="str">
        <f>IFERROR(IF(INDEX('Exclusion Vectors'!$D:$D,MATCH('Table 2 Data'!$E73,'Exclusion Vectors'!$B:$B,0))=0,"",INDEX('Data Pull'!$A:$BC,MATCH('Table 2 Data'!$E73,'Data Pull'!$C:$C,0),MATCH('Table 2 Data'!AT$4,'Data Pull'!$4:$4,0))),"")</f>
        <v/>
      </c>
      <c r="AU73" t="str">
        <f>IFERROR(IF(INDEX('Exclusion Vectors'!$D:$D,MATCH('Table 2 Data'!$E73,'Exclusion Vectors'!$B:$B,0))=0,"",INDEX('Data Pull'!$A:$BE,MATCH('Table 2 Data'!$E73,'Data Pull'!$C:$C,0),MATCH('Table 2 Data'!AU$4,'Data Pull'!$4:$4,0))),"")</f>
        <v/>
      </c>
      <c r="AV73" t="str">
        <f>IFERROR(IF(INDEX('Exclusion Vectors'!$D:$D,MATCH('Table 2 Data'!$E73,'Exclusion Vectors'!$B:$B,0))=0,"",INDEX('Data Pull'!$A:$BE,MATCH('Table 2 Data'!$E73,'Data Pull'!$C:$C,0),MATCH('Table 2 Data'!AV$4,'Data Pull'!$4:$4,0))),"")</f>
        <v/>
      </c>
    </row>
    <row r="74" spans="1:48" x14ac:dyDescent="0.3">
      <c r="A74" s="161"/>
      <c r="B74" s="59" t="s">
        <v>164</v>
      </c>
      <c r="C74" s="102"/>
      <c r="D74" s="102" t="s">
        <v>35</v>
      </c>
      <c r="E74" s="34">
        <f t="shared" si="2"/>
        <v>43898</v>
      </c>
      <c r="F74" t="str">
        <f>IFERROR(IF(INDEX('Exclusion Vectors'!$D:$D,MATCH('Table 2 Data'!$E74,'Exclusion Vectors'!$B:$B,0))=0,"",INDEX('Data Pull'!$A:$BC,MATCH('Table 2 Data'!$E74,'Data Pull'!$C:$C,0),MATCH('Table 2 Data'!F$4,'Data Pull'!$4:$4,0))),"")</f>
        <v/>
      </c>
      <c r="G74" t="str">
        <f>IFERROR(IF(INDEX('Exclusion Vectors'!$D:$D,MATCH('Table 2 Data'!$E74,'Exclusion Vectors'!$B:$B,0))=0,"",INDEX('Data Pull'!$A:$BC,MATCH('Table 2 Data'!$E74,'Data Pull'!$C:$C,0),MATCH('Table 2 Data'!G$4,'Data Pull'!$4:$4,0))),"")</f>
        <v/>
      </c>
      <c r="H74" t="str">
        <f>IFERROR(IF(INDEX('Exclusion Vectors'!$D:$D,MATCH('Table 2 Data'!$E74,'Exclusion Vectors'!$B:$B,0))=0,"",INDEX('Data Pull'!$A:$BC,MATCH('Table 2 Data'!$E74,'Data Pull'!$C:$C,0),MATCH('Table 2 Data'!H$4,'Data Pull'!$4:$4,0))),"")</f>
        <v/>
      </c>
      <c r="I74" t="str">
        <f>IFERROR(IF(INDEX('Exclusion Vectors'!$D:$D,MATCH('Table 2 Data'!$E74,'Exclusion Vectors'!$B:$B,0))=0,"",INDEX('Data Pull'!$A:$BC,MATCH('Table 2 Data'!$E74,'Data Pull'!$C:$C,0),MATCH('Table 2 Data'!I$4,'Data Pull'!$4:$4,0))),"")</f>
        <v/>
      </c>
      <c r="J74" t="str">
        <f>IFERROR(IF(INDEX('Exclusion Vectors'!$D:$D,MATCH('Table 2 Data'!$E74,'Exclusion Vectors'!$B:$B,0))=0,"",INDEX('Data Pull'!$A:$BC,MATCH('Table 2 Data'!$E74,'Data Pull'!$C:$C,0),MATCH('Table 2 Data'!J$4,'Data Pull'!$4:$4,0))),"")</f>
        <v/>
      </c>
      <c r="K74" t="str">
        <f>IFERROR(IF(INDEX('Exclusion Vectors'!$D:$D,MATCH('Table 2 Data'!$E74,'Exclusion Vectors'!$B:$B,0))=0,"",INDEX('Data Pull'!$A:$BC,MATCH('Table 2 Data'!$E74,'Data Pull'!$C:$C,0),MATCH('Table 2 Data'!K$4,'Data Pull'!$4:$4,0))),"")</f>
        <v/>
      </c>
      <c r="L74" t="str">
        <f>IFERROR(IF(INDEX('Exclusion Vectors'!$D:$D,MATCH('Table 2 Data'!$E74,'Exclusion Vectors'!$B:$B,0))=0,"",INDEX('Data Pull'!$A:$BC,MATCH('Table 2 Data'!$E74,'Data Pull'!$C:$C,0),MATCH('Table 2 Data'!L$4,'Data Pull'!$4:$4,0))),"")</f>
        <v/>
      </c>
      <c r="M74" t="str">
        <f>IFERROR(IF(INDEX('Exclusion Vectors'!$D:$D,MATCH('Table 2 Data'!$E74,'Exclusion Vectors'!$B:$B,0))=0,"",INDEX('Data Pull'!$A:$BC,MATCH('Table 2 Data'!$E74,'Data Pull'!$C:$C,0),MATCH('Table 2 Data'!M$4,'Data Pull'!$4:$4,0))),"")</f>
        <v/>
      </c>
      <c r="N74" t="str">
        <f>IFERROR(IF(INDEX('Exclusion Vectors'!$D:$D,MATCH('Table 2 Data'!$E74,'Exclusion Vectors'!$B:$B,0))=0,"",INDEX('Data Pull'!$A:$BC,MATCH('Table 2 Data'!$E74,'Data Pull'!$C:$C,0),MATCH('Table 2 Data'!N$4,'Data Pull'!$4:$4,0))),"")</f>
        <v/>
      </c>
      <c r="O74" t="str">
        <f>IFERROR(IF(INDEX('Exclusion Vectors'!$D:$D,MATCH('Table 2 Data'!$E74,'Exclusion Vectors'!$B:$B,0))=0,"",INDEX('Data Pull'!$A:$BC,MATCH('Table 2 Data'!$E74,'Data Pull'!$C:$C,0),MATCH('Table 2 Data'!O$4,'Data Pull'!$4:$4,0))),"")</f>
        <v/>
      </c>
      <c r="P74" t="str">
        <f>IFERROR(IF(INDEX('Exclusion Vectors'!$D:$D,MATCH('Table 2 Data'!$E74,'Exclusion Vectors'!$B:$B,0))=0,"",INDEX('Data Pull'!$A:$BC,MATCH('Table 2 Data'!$E74,'Data Pull'!$C:$C,0),MATCH('Table 2 Data'!P$4,'Data Pull'!$4:$4,0))),"")</f>
        <v/>
      </c>
      <c r="Q74" t="str">
        <f>IFERROR(IF(INDEX('Exclusion Vectors'!$D:$D,MATCH('Table 2 Data'!$E74,'Exclusion Vectors'!$B:$B,0))=0,"",INDEX('Data Pull'!$A:$BC,MATCH('Table 2 Data'!$E74,'Data Pull'!$C:$C,0),MATCH('Table 2 Data'!Q$4,'Data Pull'!$4:$4,0))),"")</f>
        <v/>
      </c>
      <c r="R74" t="str">
        <f>IFERROR(IF(INDEX('Exclusion Vectors'!$D:$D,MATCH('Table 2 Data'!$E74,'Exclusion Vectors'!$B:$B,0))=0,"",INDEX('Data Pull'!$A:$BC,MATCH('Table 2 Data'!$E74,'Data Pull'!$C:$C,0),MATCH('Table 2 Data'!R$4,'Data Pull'!$4:$4,0))),"")</f>
        <v/>
      </c>
      <c r="S74" t="str">
        <f>IFERROR(IF(INDEX('Exclusion Vectors'!$D:$D,MATCH('Table 2 Data'!$E74,'Exclusion Vectors'!$B:$B,0))=0,"",INDEX('Data Pull'!$A:$BC,MATCH('Table 2 Data'!$E74,'Data Pull'!$C:$C,0),MATCH('Table 2 Data'!S$4,'Data Pull'!$4:$4,0))),"")</f>
        <v/>
      </c>
      <c r="T74" t="str">
        <f>IFERROR(IF(INDEX('Exclusion Vectors'!$D:$D,MATCH('Table 2 Data'!$E74,'Exclusion Vectors'!$B:$B,0))=0,"",INDEX('Data Pull'!$A:$BC,MATCH('Table 2 Data'!$E74,'Data Pull'!$C:$C,0),MATCH('Table 2 Data'!T$4,'Data Pull'!$4:$4,0))),"")</f>
        <v/>
      </c>
      <c r="U74" t="str">
        <f>IFERROR(IF(INDEX('Exclusion Vectors'!$D:$D,MATCH('Table 2 Data'!$E74,'Exclusion Vectors'!$B:$B,0))=0,"",INDEX('Data Pull'!$A:$BC,MATCH('Table 2 Data'!$E74,'Data Pull'!$C:$C,0),MATCH('Table 2 Data'!U$4,'Data Pull'!$4:$4,0))),"")</f>
        <v/>
      </c>
      <c r="V74" t="str">
        <f>IFERROR(IF(INDEX('Exclusion Vectors'!$D:$D,MATCH('Table 2 Data'!$E74,'Exclusion Vectors'!$B:$B,0))=0,"",INDEX('Data Pull'!$A:$BC,MATCH('Table 2 Data'!$E74,'Data Pull'!$C:$C,0),MATCH('Table 2 Data'!V$4,'Data Pull'!$4:$4,0))),"")</f>
        <v/>
      </c>
      <c r="W74" t="str">
        <f>IFERROR(IF(INDEX('Exclusion Vectors'!$D:$D,MATCH('Table 2 Data'!$E74,'Exclusion Vectors'!$B:$B,0))=0,"",INDEX('Data Pull'!$A:$BC,MATCH('Table 2 Data'!$E74,'Data Pull'!$C:$C,0),MATCH('Table 2 Data'!W$4,'Data Pull'!$4:$4,0))),"")</f>
        <v/>
      </c>
      <c r="X74" t="str">
        <f>IFERROR(IF(INDEX('Exclusion Vectors'!$D:$D,MATCH('Table 2 Data'!$E74,'Exclusion Vectors'!$B:$B,0))=0,"",INDEX('Data Pull'!$A:$BC,MATCH('Table 2 Data'!$E74,'Data Pull'!$C:$C,0),MATCH('Table 2 Data'!X$4,'Data Pull'!$4:$4,0))),"")</f>
        <v/>
      </c>
      <c r="Y74" t="str">
        <f>IFERROR(IF(INDEX('Exclusion Vectors'!$D:$D,MATCH('Table 2 Data'!$E74,'Exclusion Vectors'!$B:$B,0))=0,"",INDEX('Data Pull'!$A:$BC,MATCH('Table 2 Data'!$E74,'Data Pull'!$C:$C,0),MATCH('Table 2 Data'!Y$4,'Data Pull'!$4:$4,0))),"")</f>
        <v/>
      </c>
      <c r="Z74" t="str">
        <f>IFERROR(IF(INDEX('Exclusion Vectors'!$D:$D,MATCH('Table 2 Data'!$E74,'Exclusion Vectors'!$B:$B,0))=0,"",INDEX('Data Pull'!$A:$BC,MATCH('Table 2 Data'!$E74,'Data Pull'!$C:$C,0),MATCH('Table 2 Data'!Z$4,'Data Pull'!$4:$4,0))),"")</f>
        <v/>
      </c>
      <c r="AA74" t="str">
        <f>IFERROR(IF(INDEX('Exclusion Vectors'!$D:$D,MATCH('Table 2 Data'!$E74,'Exclusion Vectors'!$B:$B,0))=0,"",INDEX('Data Pull'!$A:$BC,MATCH('Table 2 Data'!$E74,'Data Pull'!$C:$C,0),MATCH('Table 2 Data'!AA$4,'Data Pull'!$4:$4,0))),"")</f>
        <v/>
      </c>
      <c r="AB74" t="str">
        <f>IFERROR(IF(INDEX('Exclusion Vectors'!$D:$D,MATCH('Table 2 Data'!$E74,'Exclusion Vectors'!$B:$B,0))=0,"",INDEX('Data Pull'!$A:$BC,MATCH('Table 2 Data'!$E74,'Data Pull'!$C:$C,0),MATCH('Table 2 Data'!AB$4,'Data Pull'!$4:$4,0))),"")</f>
        <v/>
      </c>
      <c r="AC74" t="str">
        <f>IFERROR(IF(INDEX('Exclusion Vectors'!$D:$D,MATCH('Table 2 Data'!$E74,'Exclusion Vectors'!$B:$B,0))=0,"",INDEX('Data Pull'!$A:$BC,MATCH('Table 2 Data'!$E74,'Data Pull'!$C:$C,0),MATCH('Table 2 Data'!AC$4,'Data Pull'!$4:$4,0))),"")</f>
        <v/>
      </c>
      <c r="AD74" t="str">
        <f>IFERROR(IF(INDEX('Exclusion Vectors'!$D:$D,MATCH('Table 2 Data'!$E74,'Exclusion Vectors'!$B:$B,0))=0,"",INDEX('Data Pull'!$A:$BC,MATCH('Table 2 Data'!$E74,'Data Pull'!$C:$C,0),MATCH('Table 2 Data'!AD$4,'Data Pull'!$4:$4,0))),"")</f>
        <v/>
      </c>
      <c r="AE74" t="str">
        <f>IFERROR(IF(INDEX('Exclusion Vectors'!$D:$D,MATCH('Table 2 Data'!$E74,'Exclusion Vectors'!$B:$B,0))=0,"",INDEX('Data Pull'!$A:$BC,MATCH('Table 2 Data'!$E74,'Data Pull'!$C:$C,0),MATCH('Table 2 Data'!AE$4,'Data Pull'!$4:$4,0))),"")</f>
        <v/>
      </c>
      <c r="AF74" t="str">
        <f>IFERROR(IF(INDEX('Exclusion Vectors'!$D:$D,MATCH('Table 2 Data'!$E74,'Exclusion Vectors'!$B:$B,0))=0,"",INDEX('Data Pull'!$A:$BC,MATCH('Table 2 Data'!$E74,'Data Pull'!$C:$C,0),MATCH('Table 2 Data'!AF$4,'Data Pull'!$4:$4,0))),"")</f>
        <v/>
      </c>
      <c r="AG74" t="str">
        <f>IFERROR(IF(INDEX('Exclusion Vectors'!$D:$D,MATCH('Table 2 Data'!$E74,'Exclusion Vectors'!$B:$B,0))=0,"",INDEX('Data Pull'!$A:$BC,MATCH('Table 2 Data'!$E74,'Data Pull'!$C:$C,0),MATCH('Table 2 Data'!AG$4,'Data Pull'!$4:$4,0))),"")</f>
        <v/>
      </c>
      <c r="AH74" t="str">
        <f>IFERROR(IF(INDEX('Exclusion Vectors'!$D:$D,MATCH('Table 2 Data'!$E74,'Exclusion Vectors'!$B:$B,0))=0,"",INDEX('Data Pull'!$A:$BC,MATCH('Table 2 Data'!$E74,'Data Pull'!$C:$C,0),MATCH('Table 2 Data'!AH$4,'Data Pull'!$4:$4,0))),"")</f>
        <v/>
      </c>
      <c r="AI74" t="str">
        <f>IFERROR(IF(INDEX('Exclusion Vectors'!$D:$D,MATCH('Table 2 Data'!$E74,'Exclusion Vectors'!$B:$B,0))=0,"",INDEX('Data Pull'!$A:$BC,MATCH('Table 2 Data'!$E74,'Data Pull'!$C:$C,0),MATCH('Table 2 Data'!AI$4,'Data Pull'!$4:$4,0))),"")</f>
        <v/>
      </c>
      <c r="AJ74" t="str">
        <f>IFERROR(IF(INDEX('Exclusion Vectors'!$D:$D,MATCH('Table 2 Data'!$E74,'Exclusion Vectors'!$B:$B,0))=0,"",INDEX('Data Pull'!$A:$BC,MATCH('Table 2 Data'!$E74,'Data Pull'!$C:$C,0),MATCH('Table 2 Data'!AJ$4,'Data Pull'!$4:$4,0))),"")</f>
        <v/>
      </c>
      <c r="AK74" t="str">
        <f>IFERROR(IF(INDEX('Exclusion Vectors'!$D:$D,MATCH('Table 2 Data'!$E74,'Exclusion Vectors'!$B:$B,0))=0,"",INDEX('Data Pull'!$A:$BC,MATCH('Table 2 Data'!$E74,'Data Pull'!$C:$C,0),MATCH('Table 2 Data'!AK$4,'Data Pull'!$4:$4,0))),"")</f>
        <v/>
      </c>
      <c r="AL74" t="str">
        <f>IFERROR(IF(INDEX('Exclusion Vectors'!$D:$D,MATCH('Table 2 Data'!$E74,'Exclusion Vectors'!$B:$B,0))=0,"",INDEX('Data Pull'!$A:$BC,MATCH('Table 2 Data'!$E74,'Data Pull'!$C:$C,0),MATCH('Table 2 Data'!AL$4,'Data Pull'!$4:$4,0))),"")</f>
        <v/>
      </c>
      <c r="AM74" t="str">
        <f>IFERROR(IF(INDEX('Exclusion Vectors'!$D:$D,MATCH('Table 2 Data'!$E74,'Exclusion Vectors'!$B:$B,0))=0,"",INDEX('Data Pull'!$A:$BC,MATCH('Table 2 Data'!$E74,'Data Pull'!$C:$C,0),MATCH('Table 2 Data'!AM$4,'Data Pull'!$4:$4,0))),"")</f>
        <v/>
      </c>
      <c r="AN74" t="str">
        <f>IFERROR(IF(INDEX('Exclusion Vectors'!$D:$D,MATCH('Table 2 Data'!$E74,'Exclusion Vectors'!$B:$B,0))=0,"",INDEX('Data Pull'!$A:$BC,MATCH('Table 2 Data'!$E74,'Data Pull'!$C:$C,0),MATCH('Table 2 Data'!AN$4,'Data Pull'!$4:$4,0))),"")</f>
        <v/>
      </c>
      <c r="AO74" t="str">
        <f>IFERROR(IF(INDEX('Exclusion Vectors'!$D:$D,MATCH('Table 2 Data'!$E74,'Exclusion Vectors'!$B:$B,0))=0,"",INDEX('Data Pull'!$A:$BC,MATCH('Table 2 Data'!$E74,'Data Pull'!$C:$C,0),MATCH('Table 2 Data'!AO$4,'Data Pull'!$4:$4,0))),"")</f>
        <v/>
      </c>
      <c r="AP74" t="str">
        <f>IFERROR(IF(INDEX('Exclusion Vectors'!$D:$D,MATCH('Table 2 Data'!$E74,'Exclusion Vectors'!$B:$B,0))=0,"",INDEX('Data Pull'!$A:$BC,MATCH('Table 2 Data'!$E74,'Data Pull'!$C:$C,0),MATCH('Table 2 Data'!AP$4,'Data Pull'!$4:$4,0))),"")</f>
        <v/>
      </c>
      <c r="AQ74" t="str">
        <f>IFERROR(IF(INDEX('Exclusion Vectors'!$D:$D,MATCH('Table 2 Data'!$E74,'Exclusion Vectors'!$B:$B,0))=0,"",INDEX('Data Pull'!$A:$BC,MATCH('Table 2 Data'!$E74,'Data Pull'!$C:$C,0),MATCH('Table 2 Data'!AQ$4,'Data Pull'!$4:$4,0))),"")</f>
        <v/>
      </c>
      <c r="AR74" t="str">
        <f>IFERROR(IF(INDEX('Exclusion Vectors'!$D:$D,MATCH('Table 2 Data'!$E74,'Exclusion Vectors'!$B:$B,0))=0,"",INDEX('Data Pull'!$A:$BC,MATCH('Table 2 Data'!$E74,'Data Pull'!$C:$C,0),MATCH('Table 2 Data'!AR$4,'Data Pull'!$4:$4,0))),"")</f>
        <v/>
      </c>
      <c r="AS74" t="str">
        <f>IFERROR(IF(INDEX('Exclusion Vectors'!$D:$D,MATCH('Table 2 Data'!$E74,'Exclusion Vectors'!$B:$B,0))=0,"",INDEX('Data Pull'!$A:$BC,MATCH('Table 2 Data'!$E74,'Data Pull'!$C:$C,0),MATCH('Table 2 Data'!AS$4,'Data Pull'!$4:$4,0))),"")</f>
        <v/>
      </c>
      <c r="AT74" t="str">
        <f>IFERROR(IF(INDEX('Exclusion Vectors'!$D:$D,MATCH('Table 2 Data'!$E74,'Exclusion Vectors'!$B:$B,0))=0,"",INDEX('Data Pull'!$A:$BC,MATCH('Table 2 Data'!$E74,'Data Pull'!$C:$C,0),MATCH('Table 2 Data'!AT$4,'Data Pull'!$4:$4,0))),"")</f>
        <v/>
      </c>
      <c r="AU74" t="str">
        <f>IFERROR(IF(INDEX('Exclusion Vectors'!$D:$D,MATCH('Table 2 Data'!$E74,'Exclusion Vectors'!$B:$B,0))=0,"",INDEX('Data Pull'!$A:$BE,MATCH('Table 2 Data'!$E74,'Data Pull'!$C:$C,0),MATCH('Table 2 Data'!AU$4,'Data Pull'!$4:$4,0))),"")</f>
        <v/>
      </c>
      <c r="AV74" t="str">
        <f>IFERROR(IF(INDEX('Exclusion Vectors'!$D:$D,MATCH('Table 2 Data'!$E74,'Exclusion Vectors'!$B:$B,0))=0,"",INDEX('Data Pull'!$A:$BE,MATCH('Table 2 Data'!$E74,'Data Pull'!$C:$C,0),MATCH('Table 2 Data'!AV$4,'Data Pull'!$4:$4,0))),"")</f>
        <v/>
      </c>
    </row>
    <row r="75" spans="1:48" x14ac:dyDescent="0.3">
      <c r="A75" s="161"/>
      <c r="B75" s="59" t="s">
        <v>165</v>
      </c>
      <c r="C75" s="102"/>
      <c r="D75" s="102" t="s">
        <v>35</v>
      </c>
      <c r="E75" s="34">
        <f t="shared" si="2"/>
        <v>43899</v>
      </c>
      <c r="F75" t="str">
        <f>IFERROR(IF(INDEX('Exclusion Vectors'!$D:$D,MATCH('Table 2 Data'!$E75,'Exclusion Vectors'!$B:$B,0))=0,"",INDEX('Data Pull'!$A:$BC,MATCH('Table 2 Data'!$E75,'Data Pull'!$C:$C,0),MATCH('Table 2 Data'!F$4,'Data Pull'!$4:$4,0))),"")</f>
        <v/>
      </c>
      <c r="G75" t="str">
        <f>IFERROR(IF(INDEX('Exclusion Vectors'!$D:$D,MATCH('Table 2 Data'!$E75,'Exclusion Vectors'!$B:$B,0))=0,"",INDEX('Data Pull'!$A:$BC,MATCH('Table 2 Data'!$E75,'Data Pull'!$C:$C,0),MATCH('Table 2 Data'!G$4,'Data Pull'!$4:$4,0))),"")</f>
        <v/>
      </c>
      <c r="H75" t="str">
        <f>IFERROR(IF(INDEX('Exclusion Vectors'!$D:$D,MATCH('Table 2 Data'!$E75,'Exclusion Vectors'!$B:$B,0))=0,"",INDEX('Data Pull'!$A:$BC,MATCH('Table 2 Data'!$E75,'Data Pull'!$C:$C,0),MATCH('Table 2 Data'!H$4,'Data Pull'!$4:$4,0))),"")</f>
        <v/>
      </c>
      <c r="I75" t="str">
        <f>IFERROR(IF(INDEX('Exclusion Vectors'!$D:$D,MATCH('Table 2 Data'!$E75,'Exclusion Vectors'!$B:$B,0))=0,"",INDEX('Data Pull'!$A:$BC,MATCH('Table 2 Data'!$E75,'Data Pull'!$C:$C,0),MATCH('Table 2 Data'!I$4,'Data Pull'!$4:$4,0))),"")</f>
        <v/>
      </c>
      <c r="J75" t="str">
        <f>IFERROR(IF(INDEX('Exclusion Vectors'!$D:$D,MATCH('Table 2 Data'!$E75,'Exclusion Vectors'!$B:$B,0))=0,"",INDEX('Data Pull'!$A:$BC,MATCH('Table 2 Data'!$E75,'Data Pull'!$C:$C,0),MATCH('Table 2 Data'!J$4,'Data Pull'!$4:$4,0))),"")</f>
        <v/>
      </c>
      <c r="K75" t="str">
        <f>IFERROR(IF(INDEX('Exclusion Vectors'!$D:$D,MATCH('Table 2 Data'!$E75,'Exclusion Vectors'!$B:$B,0))=0,"",INDEX('Data Pull'!$A:$BC,MATCH('Table 2 Data'!$E75,'Data Pull'!$C:$C,0),MATCH('Table 2 Data'!K$4,'Data Pull'!$4:$4,0))),"")</f>
        <v/>
      </c>
      <c r="L75" t="str">
        <f>IFERROR(IF(INDEX('Exclusion Vectors'!$D:$D,MATCH('Table 2 Data'!$E75,'Exclusion Vectors'!$B:$B,0))=0,"",INDEX('Data Pull'!$A:$BC,MATCH('Table 2 Data'!$E75,'Data Pull'!$C:$C,0),MATCH('Table 2 Data'!L$4,'Data Pull'!$4:$4,0))),"")</f>
        <v/>
      </c>
      <c r="M75" t="str">
        <f>IFERROR(IF(INDEX('Exclusion Vectors'!$D:$D,MATCH('Table 2 Data'!$E75,'Exclusion Vectors'!$B:$B,0))=0,"",INDEX('Data Pull'!$A:$BC,MATCH('Table 2 Data'!$E75,'Data Pull'!$C:$C,0),MATCH('Table 2 Data'!M$4,'Data Pull'!$4:$4,0))),"")</f>
        <v/>
      </c>
      <c r="N75" t="str">
        <f>IFERROR(IF(INDEX('Exclusion Vectors'!$D:$D,MATCH('Table 2 Data'!$E75,'Exclusion Vectors'!$B:$B,0))=0,"",INDEX('Data Pull'!$A:$BC,MATCH('Table 2 Data'!$E75,'Data Pull'!$C:$C,0),MATCH('Table 2 Data'!N$4,'Data Pull'!$4:$4,0))),"")</f>
        <v/>
      </c>
      <c r="O75" t="str">
        <f>IFERROR(IF(INDEX('Exclusion Vectors'!$D:$D,MATCH('Table 2 Data'!$E75,'Exclusion Vectors'!$B:$B,0))=0,"",INDEX('Data Pull'!$A:$BC,MATCH('Table 2 Data'!$E75,'Data Pull'!$C:$C,0),MATCH('Table 2 Data'!O$4,'Data Pull'!$4:$4,0))),"")</f>
        <v/>
      </c>
      <c r="P75" t="str">
        <f>IFERROR(IF(INDEX('Exclusion Vectors'!$D:$D,MATCH('Table 2 Data'!$E75,'Exclusion Vectors'!$B:$B,0))=0,"",INDEX('Data Pull'!$A:$BC,MATCH('Table 2 Data'!$E75,'Data Pull'!$C:$C,0),MATCH('Table 2 Data'!P$4,'Data Pull'!$4:$4,0))),"")</f>
        <v/>
      </c>
      <c r="Q75" t="str">
        <f>IFERROR(IF(INDEX('Exclusion Vectors'!$D:$D,MATCH('Table 2 Data'!$E75,'Exclusion Vectors'!$B:$B,0))=0,"",INDEX('Data Pull'!$A:$BC,MATCH('Table 2 Data'!$E75,'Data Pull'!$C:$C,0),MATCH('Table 2 Data'!Q$4,'Data Pull'!$4:$4,0))),"")</f>
        <v/>
      </c>
      <c r="R75" t="str">
        <f>IFERROR(IF(INDEX('Exclusion Vectors'!$D:$D,MATCH('Table 2 Data'!$E75,'Exclusion Vectors'!$B:$B,0))=0,"",INDEX('Data Pull'!$A:$BC,MATCH('Table 2 Data'!$E75,'Data Pull'!$C:$C,0),MATCH('Table 2 Data'!R$4,'Data Pull'!$4:$4,0))),"")</f>
        <v/>
      </c>
      <c r="S75" t="str">
        <f>IFERROR(IF(INDEX('Exclusion Vectors'!$D:$D,MATCH('Table 2 Data'!$E75,'Exclusion Vectors'!$B:$B,0))=0,"",INDEX('Data Pull'!$A:$BC,MATCH('Table 2 Data'!$E75,'Data Pull'!$C:$C,0),MATCH('Table 2 Data'!S$4,'Data Pull'!$4:$4,0))),"")</f>
        <v/>
      </c>
      <c r="T75" t="str">
        <f>IFERROR(IF(INDEX('Exclusion Vectors'!$D:$D,MATCH('Table 2 Data'!$E75,'Exclusion Vectors'!$B:$B,0))=0,"",INDEX('Data Pull'!$A:$BC,MATCH('Table 2 Data'!$E75,'Data Pull'!$C:$C,0),MATCH('Table 2 Data'!T$4,'Data Pull'!$4:$4,0))),"")</f>
        <v/>
      </c>
      <c r="U75" t="str">
        <f>IFERROR(IF(INDEX('Exclusion Vectors'!$D:$D,MATCH('Table 2 Data'!$E75,'Exclusion Vectors'!$B:$B,0))=0,"",INDEX('Data Pull'!$A:$BC,MATCH('Table 2 Data'!$E75,'Data Pull'!$C:$C,0),MATCH('Table 2 Data'!U$4,'Data Pull'!$4:$4,0))),"")</f>
        <v/>
      </c>
      <c r="V75" t="str">
        <f>IFERROR(IF(INDEX('Exclusion Vectors'!$D:$D,MATCH('Table 2 Data'!$E75,'Exclusion Vectors'!$B:$B,0))=0,"",INDEX('Data Pull'!$A:$BC,MATCH('Table 2 Data'!$E75,'Data Pull'!$C:$C,0),MATCH('Table 2 Data'!V$4,'Data Pull'!$4:$4,0))),"")</f>
        <v/>
      </c>
      <c r="W75" t="str">
        <f>IFERROR(IF(INDEX('Exclusion Vectors'!$D:$D,MATCH('Table 2 Data'!$E75,'Exclusion Vectors'!$B:$B,0))=0,"",INDEX('Data Pull'!$A:$BC,MATCH('Table 2 Data'!$E75,'Data Pull'!$C:$C,0),MATCH('Table 2 Data'!W$4,'Data Pull'!$4:$4,0))),"")</f>
        <v/>
      </c>
      <c r="X75" t="str">
        <f>IFERROR(IF(INDEX('Exclusion Vectors'!$D:$D,MATCH('Table 2 Data'!$E75,'Exclusion Vectors'!$B:$B,0))=0,"",INDEX('Data Pull'!$A:$BC,MATCH('Table 2 Data'!$E75,'Data Pull'!$C:$C,0),MATCH('Table 2 Data'!X$4,'Data Pull'!$4:$4,0))),"")</f>
        <v/>
      </c>
      <c r="Y75" t="str">
        <f>IFERROR(IF(INDEX('Exclusion Vectors'!$D:$D,MATCH('Table 2 Data'!$E75,'Exclusion Vectors'!$B:$B,0))=0,"",INDEX('Data Pull'!$A:$BC,MATCH('Table 2 Data'!$E75,'Data Pull'!$C:$C,0),MATCH('Table 2 Data'!Y$4,'Data Pull'!$4:$4,0))),"")</f>
        <v/>
      </c>
      <c r="Z75" t="str">
        <f>IFERROR(IF(INDEX('Exclusion Vectors'!$D:$D,MATCH('Table 2 Data'!$E75,'Exclusion Vectors'!$B:$B,0))=0,"",INDEX('Data Pull'!$A:$BC,MATCH('Table 2 Data'!$E75,'Data Pull'!$C:$C,0),MATCH('Table 2 Data'!Z$4,'Data Pull'!$4:$4,0))),"")</f>
        <v/>
      </c>
      <c r="AA75" t="str">
        <f>IFERROR(IF(INDEX('Exclusion Vectors'!$D:$D,MATCH('Table 2 Data'!$E75,'Exclusion Vectors'!$B:$B,0))=0,"",INDEX('Data Pull'!$A:$BC,MATCH('Table 2 Data'!$E75,'Data Pull'!$C:$C,0),MATCH('Table 2 Data'!AA$4,'Data Pull'!$4:$4,0))),"")</f>
        <v/>
      </c>
      <c r="AB75" t="str">
        <f>IFERROR(IF(INDEX('Exclusion Vectors'!$D:$D,MATCH('Table 2 Data'!$E75,'Exclusion Vectors'!$B:$B,0))=0,"",INDEX('Data Pull'!$A:$BC,MATCH('Table 2 Data'!$E75,'Data Pull'!$C:$C,0),MATCH('Table 2 Data'!AB$4,'Data Pull'!$4:$4,0))),"")</f>
        <v/>
      </c>
      <c r="AC75" t="str">
        <f>IFERROR(IF(INDEX('Exclusion Vectors'!$D:$D,MATCH('Table 2 Data'!$E75,'Exclusion Vectors'!$B:$B,0))=0,"",INDEX('Data Pull'!$A:$BC,MATCH('Table 2 Data'!$E75,'Data Pull'!$C:$C,0),MATCH('Table 2 Data'!AC$4,'Data Pull'!$4:$4,0))),"")</f>
        <v/>
      </c>
      <c r="AD75" t="str">
        <f>IFERROR(IF(INDEX('Exclusion Vectors'!$D:$D,MATCH('Table 2 Data'!$E75,'Exclusion Vectors'!$B:$B,0))=0,"",INDEX('Data Pull'!$A:$BC,MATCH('Table 2 Data'!$E75,'Data Pull'!$C:$C,0),MATCH('Table 2 Data'!AD$4,'Data Pull'!$4:$4,0))),"")</f>
        <v/>
      </c>
      <c r="AE75" t="str">
        <f>IFERROR(IF(INDEX('Exclusion Vectors'!$D:$D,MATCH('Table 2 Data'!$E75,'Exclusion Vectors'!$B:$B,0))=0,"",INDEX('Data Pull'!$A:$BC,MATCH('Table 2 Data'!$E75,'Data Pull'!$C:$C,0),MATCH('Table 2 Data'!AE$4,'Data Pull'!$4:$4,0))),"")</f>
        <v/>
      </c>
      <c r="AF75" t="str">
        <f>IFERROR(IF(INDEX('Exclusion Vectors'!$D:$D,MATCH('Table 2 Data'!$E75,'Exclusion Vectors'!$B:$B,0))=0,"",INDEX('Data Pull'!$A:$BC,MATCH('Table 2 Data'!$E75,'Data Pull'!$C:$C,0),MATCH('Table 2 Data'!AF$4,'Data Pull'!$4:$4,0))),"")</f>
        <v/>
      </c>
      <c r="AG75" t="str">
        <f>IFERROR(IF(INDEX('Exclusion Vectors'!$D:$D,MATCH('Table 2 Data'!$E75,'Exclusion Vectors'!$B:$B,0))=0,"",INDEX('Data Pull'!$A:$BC,MATCH('Table 2 Data'!$E75,'Data Pull'!$C:$C,0),MATCH('Table 2 Data'!AG$4,'Data Pull'!$4:$4,0))),"")</f>
        <v/>
      </c>
      <c r="AH75" t="str">
        <f>IFERROR(IF(INDEX('Exclusion Vectors'!$D:$D,MATCH('Table 2 Data'!$E75,'Exclusion Vectors'!$B:$B,0))=0,"",INDEX('Data Pull'!$A:$BC,MATCH('Table 2 Data'!$E75,'Data Pull'!$C:$C,0),MATCH('Table 2 Data'!AH$4,'Data Pull'!$4:$4,0))),"")</f>
        <v/>
      </c>
      <c r="AI75" t="str">
        <f>IFERROR(IF(INDEX('Exclusion Vectors'!$D:$D,MATCH('Table 2 Data'!$E75,'Exclusion Vectors'!$B:$B,0))=0,"",INDEX('Data Pull'!$A:$BC,MATCH('Table 2 Data'!$E75,'Data Pull'!$C:$C,0),MATCH('Table 2 Data'!AI$4,'Data Pull'!$4:$4,0))),"")</f>
        <v/>
      </c>
      <c r="AJ75" t="str">
        <f>IFERROR(IF(INDEX('Exclusion Vectors'!$D:$D,MATCH('Table 2 Data'!$E75,'Exclusion Vectors'!$B:$B,0))=0,"",INDEX('Data Pull'!$A:$BC,MATCH('Table 2 Data'!$E75,'Data Pull'!$C:$C,0),MATCH('Table 2 Data'!AJ$4,'Data Pull'!$4:$4,0))),"")</f>
        <v/>
      </c>
      <c r="AK75" t="str">
        <f>IFERROR(IF(INDEX('Exclusion Vectors'!$D:$D,MATCH('Table 2 Data'!$E75,'Exclusion Vectors'!$B:$B,0))=0,"",INDEX('Data Pull'!$A:$BC,MATCH('Table 2 Data'!$E75,'Data Pull'!$C:$C,0),MATCH('Table 2 Data'!AK$4,'Data Pull'!$4:$4,0))),"")</f>
        <v/>
      </c>
      <c r="AL75" t="str">
        <f>IFERROR(IF(INDEX('Exclusion Vectors'!$D:$D,MATCH('Table 2 Data'!$E75,'Exclusion Vectors'!$B:$B,0))=0,"",INDEX('Data Pull'!$A:$BC,MATCH('Table 2 Data'!$E75,'Data Pull'!$C:$C,0),MATCH('Table 2 Data'!AL$4,'Data Pull'!$4:$4,0))),"")</f>
        <v/>
      </c>
      <c r="AM75" t="str">
        <f>IFERROR(IF(INDEX('Exclusion Vectors'!$D:$D,MATCH('Table 2 Data'!$E75,'Exclusion Vectors'!$B:$B,0))=0,"",INDEX('Data Pull'!$A:$BC,MATCH('Table 2 Data'!$E75,'Data Pull'!$C:$C,0),MATCH('Table 2 Data'!AM$4,'Data Pull'!$4:$4,0))),"")</f>
        <v/>
      </c>
      <c r="AN75" t="str">
        <f>IFERROR(IF(INDEX('Exclusion Vectors'!$D:$D,MATCH('Table 2 Data'!$E75,'Exclusion Vectors'!$B:$B,0))=0,"",INDEX('Data Pull'!$A:$BC,MATCH('Table 2 Data'!$E75,'Data Pull'!$C:$C,0),MATCH('Table 2 Data'!AN$4,'Data Pull'!$4:$4,0))),"")</f>
        <v/>
      </c>
      <c r="AO75" t="str">
        <f>IFERROR(IF(INDEX('Exclusion Vectors'!$D:$D,MATCH('Table 2 Data'!$E75,'Exclusion Vectors'!$B:$B,0))=0,"",INDEX('Data Pull'!$A:$BC,MATCH('Table 2 Data'!$E75,'Data Pull'!$C:$C,0),MATCH('Table 2 Data'!AO$4,'Data Pull'!$4:$4,0))),"")</f>
        <v/>
      </c>
      <c r="AP75" t="str">
        <f>IFERROR(IF(INDEX('Exclusion Vectors'!$D:$D,MATCH('Table 2 Data'!$E75,'Exclusion Vectors'!$B:$B,0))=0,"",INDEX('Data Pull'!$A:$BC,MATCH('Table 2 Data'!$E75,'Data Pull'!$C:$C,0),MATCH('Table 2 Data'!AP$4,'Data Pull'!$4:$4,0))),"")</f>
        <v/>
      </c>
      <c r="AQ75" t="str">
        <f>IFERROR(IF(INDEX('Exclusion Vectors'!$D:$D,MATCH('Table 2 Data'!$E75,'Exclusion Vectors'!$B:$B,0))=0,"",INDEX('Data Pull'!$A:$BC,MATCH('Table 2 Data'!$E75,'Data Pull'!$C:$C,0),MATCH('Table 2 Data'!AQ$4,'Data Pull'!$4:$4,0))),"")</f>
        <v/>
      </c>
      <c r="AR75" t="str">
        <f>IFERROR(IF(INDEX('Exclusion Vectors'!$D:$D,MATCH('Table 2 Data'!$E75,'Exclusion Vectors'!$B:$B,0))=0,"",INDEX('Data Pull'!$A:$BC,MATCH('Table 2 Data'!$E75,'Data Pull'!$C:$C,0),MATCH('Table 2 Data'!AR$4,'Data Pull'!$4:$4,0))),"")</f>
        <v/>
      </c>
      <c r="AS75" t="str">
        <f>IFERROR(IF(INDEX('Exclusion Vectors'!$D:$D,MATCH('Table 2 Data'!$E75,'Exclusion Vectors'!$B:$B,0))=0,"",INDEX('Data Pull'!$A:$BC,MATCH('Table 2 Data'!$E75,'Data Pull'!$C:$C,0),MATCH('Table 2 Data'!AS$4,'Data Pull'!$4:$4,0))),"")</f>
        <v/>
      </c>
      <c r="AT75" t="str">
        <f>IFERROR(IF(INDEX('Exclusion Vectors'!$D:$D,MATCH('Table 2 Data'!$E75,'Exclusion Vectors'!$B:$B,0))=0,"",INDEX('Data Pull'!$A:$BC,MATCH('Table 2 Data'!$E75,'Data Pull'!$C:$C,0),MATCH('Table 2 Data'!AT$4,'Data Pull'!$4:$4,0))),"")</f>
        <v/>
      </c>
      <c r="AU75" t="str">
        <f>IFERROR(IF(INDEX('Exclusion Vectors'!$D:$D,MATCH('Table 2 Data'!$E75,'Exclusion Vectors'!$B:$B,0))=0,"",INDEX('Data Pull'!$A:$BE,MATCH('Table 2 Data'!$E75,'Data Pull'!$C:$C,0),MATCH('Table 2 Data'!AU$4,'Data Pull'!$4:$4,0))),"")</f>
        <v/>
      </c>
      <c r="AV75" t="str">
        <f>IFERROR(IF(INDEX('Exclusion Vectors'!$D:$D,MATCH('Table 2 Data'!$E75,'Exclusion Vectors'!$B:$B,0))=0,"",INDEX('Data Pull'!$A:$BE,MATCH('Table 2 Data'!$E75,'Data Pull'!$C:$C,0),MATCH('Table 2 Data'!AV$4,'Data Pull'!$4:$4,0))),"")</f>
        <v/>
      </c>
    </row>
    <row r="76" spans="1:48" x14ac:dyDescent="0.3">
      <c r="A76" s="78"/>
      <c r="B76" s="59" t="s">
        <v>166</v>
      </c>
      <c r="C76" s="102"/>
      <c r="D76" s="102" t="s">
        <v>35</v>
      </c>
      <c r="E76" s="34">
        <f t="shared" si="2"/>
        <v>43900</v>
      </c>
      <c r="F76" t="str">
        <f>IFERROR(IF(INDEX('Exclusion Vectors'!$D:$D,MATCH('Table 2 Data'!$E76,'Exclusion Vectors'!$B:$B,0))=0,"",INDEX('Data Pull'!$A:$BC,MATCH('Table 2 Data'!$E76,'Data Pull'!$C:$C,0),MATCH('Table 2 Data'!F$4,'Data Pull'!$4:$4,0))),"")</f>
        <v/>
      </c>
      <c r="G76" t="str">
        <f>IFERROR(IF(INDEX('Exclusion Vectors'!$D:$D,MATCH('Table 2 Data'!$E76,'Exclusion Vectors'!$B:$B,0))=0,"",INDEX('Data Pull'!$A:$BC,MATCH('Table 2 Data'!$E76,'Data Pull'!$C:$C,0),MATCH('Table 2 Data'!G$4,'Data Pull'!$4:$4,0))),"")</f>
        <v/>
      </c>
      <c r="H76" t="str">
        <f>IFERROR(IF(INDEX('Exclusion Vectors'!$D:$D,MATCH('Table 2 Data'!$E76,'Exclusion Vectors'!$B:$B,0))=0,"",INDEX('Data Pull'!$A:$BC,MATCH('Table 2 Data'!$E76,'Data Pull'!$C:$C,0),MATCH('Table 2 Data'!H$4,'Data Pull'!$4:$4,0))),"")</f>
        <v/>
      </c>
      <c r="I76" t="str">
        <f>IFERROR(IF(INDEX('Exclusion Vectors'!$D:$D,MATCH('Table 2 Data'!$E76,'Exclusion Vectors'!$B:$B,0))=0,"",INDEX('Data Pull'!$A:$BC,MATCH('Table 2 Data'!$E76,'Data Pull'!$C:$C,0),MATCH('Table 2 Data'!I$4,'Data Pull'!$4:$4,0))),"")</f>
        <v/>
      </c>
      <c r="J76" t="str">
        <f>IFERROR(IF(INDEX('Exclusion Vectors'!$D:$D,MATCH('Table 2 Data'!$E76,'Exclusion Vectors'!$B:$B,0))=0,"",INDEX('Data Pull'!$A:$BC,MATCH('Table 2 Data'!$E76,'Data Pull'!$C:$C,0),MATCH('Table 2 Data'!J$4,'Data Pull'!$4:$4,0))),"")</f>
        <v/>
      </c>
      <c r="K76" t="str">
        <f>IFERROR(IF(INDEX('Exclusion Vectors'!$D:$D,MATCH('Table 2 Data'!$E76,'Exclusion Vectors'!$B:$B,0))=0,"",INDEX('Data Pull'!$A:$BC,MATCH('Table 2 Data'!$E76,'Data Pull'!$C:$C,0),MATCH('Table 2 Data'!K$4,'Data Pull'!$4:$4,0))),"")</f>
        <v/>
      </c>
      <c r="L76" t="str">
        <f>IFERROR(IF(INDEX('Exclusion Vectors'!$D:$D,MATCH('Table 2 Data'!$E76,'Exclusion Vectors'!$B:$B,0))=0,"",INDEX('Data Pull'!$A:$BC,MATCH('Table 2 Data'!$E76,'Data Pull'!$C:$C,0),MATCH('Table 2 Data'!L$4,'Data Pull'!$4:$4,0))),"")</f>
        <v/>
      </c>
      <c r="M76" t="str">
        <f>IFERROR(IF(INDEX('Exclusion Vectors'!$D:$D,MATCH('Table 2 Data'!$E76,'Exclusion Vectors'!$B:$B,0))=0,"",INDEX('Data Pull'!$A:$BC,MATCH('Table 2 Data'!$E76,'Data Pull'!$C:$C,0),MATCH('Table 2 Data'!M$4,'Data Pull'!$4:$4,0))),"")</f>
        <v/>
      </c>
      <c r="N76" t="str">
        <f>IFERROR(IF(INDEX('Exclusion Vectors'!$D:$D,MATCH('Table 2 Data'!$E76,'Exclusion Vectors'!$B:$B,0))=0,"",INDEX('Data Pull'!$A:$BC,MATCH('Table 2 Data'!$E76,'Data Pull'!$C:$C,0),MATCH('Table 2 Data'!N$4,'Data Pull'!$4:$4,0))),"")</f>
        <v/>
      </c>
      <c r="O76" t="str">
        <f>IFERROR(IF(INDEX('Exclusion Vectors'!$D:$D,MATCH('Table 2 Data'!$E76,'Exclusion Vectors'!$B:$B,0))=0,"",INDEX('Data Pull'!$A:$BC,MATCH('Table 2 Data'!$E76,'Data Pull'!$C:$C,0),MATCH('Table 2 Data'!O$4,'Data Pull'!$4:$4,0))),"")</f>
        <v/>
      </c>
      <c r="P76" t="str">
        <f>IFERROR(IF(INDEX('Exclusion Vectors'!$D:$D,MATCH('Table 2 Data'!$E76,'Exclusion Vectors'!$B:$B,0))=0,"",INDEX('Data Pull'!$A:$BC,MATCH('Table 2 Data'!$E76,'Data Pull'!$C:$C,0),MATCH('Table 2 Data'!P$4,'Data Pull'!$4:$4,0))),"")</f>
        <v/>
      </c>
      <c r="Q76" t="str">
        <f>IFERROR(IF(INDEX('Exclusion Vectors'!$D:$D,MATCH('Table 2 Data'!$E76,'Exclusion Vectors'!$B:$B,0))=0,"",INDEX('Data Pull'!$A:$BC,MATCH('Table 2 Data'!$E76,'Data Pull'!$C:$C,0),MATCH('Table 2 Data'!Q$4,'Data Pull'!$4:$4,0))),"")</f>
        <v/>
      </c>
      <c r="R76" t="str">
        <f>IFERROR(IF(INDEX('Exclusion Vectors'!$D:$D,MATCH('Table 2 Data'!$E76,'Exclusion Vectors'!$B:$B,0))=0,"",INDEX('Data Pull'!$A:$BC,MATCH('Table 2 Data'!$E76,'Data Pull'!$C:$C,0),MATCH('Table 2 Data'!R$4,'Data Pull'!$4:$4,0))),"")</f>
        <v/>
      </c>
      <c r="S76" t="str">
        <f>IFERROR(IF(INDEX('Exclusion Vectors'!$D:$D,MATCH('Table 2 Data'!$E76,'Exclusion Vectors'!$B:$B,0))=0,"",INDEX('Data Pull'!$A:$BC,MATCH('Table 2 Data'!$E76,'Data Pull'!$C:$C,0),MATCH('Table 2 Data'!S$4,'Data Pull'!$4:$4,0))),"")</f>
        <v/>
      </c>
      <c r="T76" t="str">
        <f>IFERROR(IF(INDEX('Exclusion Vectors'!$D:$D,MATCH('Table 2 Data'!$E76,'Exclusion Vectors'!$B:$B,0))=0,"",INDEX('Data Pull'!$A:$BC,MATCH('Table 2 Data'!$E76,'Data Pull'!$C:$C,0),MATCH('Table 2 Data'!T$4,'Data Pull'!$4:$4,0))),"")</f>
        <v/>
      </c>
      <c r="U76" t="str">
        <f>IFERROR(IF(INDEX('Exclusion Vectors'!$D:$D,MATCH('Table 2 Data'!$E76,'Exclusion Vectors'!$B:$B,0))=0,"",INDEX('Data Pull'!$A:$BC,MATCH('Table 2 Data'!$E76,'Data Pull'!$C:$C,0),MATCH('Table 2 Data'!U$4,'Data Pull'!$4:$4,0))),"")</f>
        <v/>
      </c>
      <c r="V76" t="str">
        <f>IFERROR(IF(INDEX('Exclusion Vectors'!$D:$D,MATCH('Table 2 Data'!$E76,'Exclusion Vectors'!$B:$B,0))=0,"",INDEX('Data Pull'!$A:$BC,MATCH('Table 2 Data'!$E76,'Data Pull'!$C:$C,0),MATCH('Table 2 Data'!V$4,'Data Pull'!$4:$4,0))),"")</f>
        <v/>
      </c>
      <c r="W76" t="str">
        <f>IFERROR(IF(INDEX('Exclusion Vectors'!$D:$D,MATCH('Table 2 Data'!$E76,'Exclusion Vectors'!$B:$B,0))=0,"",INDEX('Data Pull'!$A:$BC,MATCH('Table 2 Data'!$E76,'Data Pull'!$C:$C,0),MATCH('Table 2 Data'!W$4,'Data Pull'!$4:$4,0))),"")</f>
        <v/>
      </c>
      <c r="X76" t="str">
        <f>IFERROR(IF(INDEX('Exclusion Vectors'!$D:$D,MATCH('Table 2 Data'!$E76,'Exclusion Vectors'!$B:$B,0))=0,"",INDEX('Data Pull'!$A:$BC,MATCH('Table 2 Data'!$E76,'Data Pull'!$C:$C,0),MATCH('Table 2 Data'!X$4,'Data Pull'!$4:$4,0))),"")</f>
        <v/>
      </c>
      <c r="Y76" t="str">
        <f>IFERROR(IF(INDEX('Exclusion Vectors'!$D:$D,MATCH('Table 2 Data'!$E76,'Exclusion Vectors'!$B:$B,0))=0,"",INDEX('Data Pull'!$A:$BC,MATCH('Table 2 Data'!$E76,'Data Pull'!$C:$C,0),MATCH('Table 2 Data'!Y$4,'Data Pull'!$4:$4,0))),"")</f>
        <v/>
      </c>
      <c r="Z76" t="str">
        <f>IFERROR(IF(INDEX('Exclusion Vectors'!$D:$D,MATCH('Table 2 Data'!$E76,'Exclusion Vectors'!$B:$B,0))=0,"",INDEX('Data Pull'!$A:$BC,MATCH('Table 2 Data'!$E76,'Data Pull'!$C:$C,0),MATCH('Table 2 Data'!Z$4,'Data Pull'!$4:$4,0))),"")</f>
        <v/>
      </c>
      <c r="AA76" t="str">
        <f>IFERROR(IF(INDEX('Exclusion Vectors'!$D:$D,MATCH('Table 2 Data'!$E76,'Exclusion Vectors'!$B:$B,0))=0,"",INDEX('Data Pull'!$A:$BC,MATCH('Table 2 Data'!$E76,'Data Pull'!$C:$C,0),MATCH('Table 2 Data'!AA$4,'Data Pull'!$4:$4,0))),"")</f>
        <v/>
      </c>
      <c r="AB76" t="str">
        <f>IFERROR(IF(INDEX('Exclusion Vectors'!$D:$D,MATCH('Table 2 Data'!$E76,'Exclusion Vectors'!$B:$B,0))=0,"",INDEX('Data Pull'!$A:$BC,MATCH('Table 2 Data'!$E76,'Data Pull'!$C:$C,0),MATCH('Table 2 Data'!AB$4,'Data Pull'!$4:$4,0))),"")</f>
        <v/>
      </c>
      <c r="AC76" t="str">
        <f>IFERROR(IF(INDEX('Exclusion Vectors'!$D:$D,MATCH('Table 2 Data'!$E76,'Exclusion Vectors'!$B:$B,0))=0,"",INDEX('Data Pull'!$A:$BC,MATCH('Table 2 Data'!$E76,'Data Pull'!$C:$C,0),MATCH('Table 2 Data'!AC$4,'Data Pull'!$4:$4,0))),"")</f>
        <v/>
      </c>
      <c r="AD76" t="str">
        <f>IFERROR(IF(INDEX('Exclusion Vectors'!$D:$D,MATCH('Table 2 Data'!$E76,'Exclusion Vectors'!$B:$B,0))=0,"",INDEX('Data Pull'!$A:$BC,MATCH('Table 2 Data'!$E76,'Data Pull'!$C:$C,0),MATCH('Table 2 Data'!AD$4,'Data Pull'!$4:$4,0))),"")</f>
        <v/>
      </c>
      <c r="AE76" t="str">
        <f>IFERROR(IF(INDEX('Exclusion Vectors'!$D:$D,MATCH('Table 2 Data'!$E76,'Exclusion Vectors'!$B:$B,0))=0,"",INDEX('Data Pull'!$A:$BC,MATCH('Table 2 Data'!$E76,'Data Pull'!$C:$C,0),MATCH('Table 2 Data'!AE$4,'Data Pull'!$4:$4,0))),"")</f>
        <v/>
      </c>
      <c r="AF76" t="str">
        <f>IFERROR(IF(INDEX('Exclusion Vectors'!$D:$D,MATCH('Table 2 Data'!$E76,'Exclusion Vectors'!$B:$B,0))=0,"",INDEX('Data Pull'!$A:$BC,MATCH('Table 2 Data'!$E76,'Data Pull'!$C:$C,0),MATCH('Table 2 Data'!AF$4,'Data Pull'!$4:$4,0))),"")</f>
        <v/>
      </c>
      <c r="AG76" t="str">
        <f>IFERROR(IF(INDEX('Exclusion Vectors'!$D:$D,MATCH('Table 2 Data'!$E76,'Exclusion Vectors'!$B:$B,0))=0,"",INDEX('Data Pull'!$A:$BC,MATCH('Table 2 Data'!$E76,'Data Pull'!$C:$C,0),MATCH('Table 2 Data'!AG$4,'Data Pull'!$4:$4,0))),"")</f>
        <v/>
      </c>
      <c r="AH76" t="str">
        <f>IFERROR(IF(INDEX('Exclusion Vectors'!$D:$D,MATCH('Table 2 Data'!$E76,'Exclusion Vectors'!$B:$B,0))=0,"",INDEX('Data Pull'!$A:$BC,MATCH('Table 2 Data'!$E76,'Data Pull'!$C:$C,0),MATCH('Table 2 Data'!AH$4,'Data Pull'!$4:$4,0))),"")</f>
        <v/>
      </c>
      <c r="AI76" t="str">
        <f>IFERROR(IF(INDEX('Exclusion Vectors'!$D:$D,MATCH('Table 2 Data'!$E76,'Exclusion Vectors'!$B:$B,0))=0,"",INDEX('Data Pull'!$A:$BC,MATCH('Table 2 Data'!$E76,'Data Pull'!$C:$C,0),MATCH('Table 2 Data'!AI$4,'Data Pull'!$4:$4,0))),"")</f>
        <v/>
      </c>
      <c r="AJ76" t="str">
        <f>IFERROR(IF(INDEX('Exclusion Vectors'!$D:$D,MATCH('Table 2 Data'!$E76,'Exclusion Vectors'!$B:$B,0))=0,"",INDEX('Data Pull'!$A:$BC,MATCH('Table 2 Data'!$E76,'Data Pull'!$C:$C,0),MATCH('Table 2 Data'!AJ$4,'Data Pull'!$4:$4,0))),"")</f>
        <v/>
      </c>
      <c r="AK76" t="str">
        <f>IFERROR(IF(INDEX('Exclusion Vectors'!$D:$D,MATCH('Table 2 Data'!$E76,'Exclusion Vectors'!$B:$B,0))=0,"",INDEX('Data Pull'!$A:$BC,MATCH('Table 2 Data'!$E76,'Data Pull'!$C:$C,0),MATCH('Table 2 Data'!AK$4,'Data Pull'!$4:$4,0))),"")</f>
        <v/>
      </c>
      <c r="AL76" t="str">
        <f>IFERROR(IF(INDEX('Exclusion Vectors'!$D:$D,MATCH('Table 2 Data'!$E76,'Exclusion Vectors'!$B:$B,0))=0,"",INDEX('Data Pull'!$A:$BC,MATCH('Table 2 Data'!$E76,'Data Pull'!$C:$C,0),MATCH('Table 2 Data'!AL$4,'Data Pull'!$4:$4,0))),"")</f>
        <v/>
      </c>
      <c r="AM76" t="str">
        <f>IFERROR(IF(INDEX('Exclusion Vectors'!$D:$D,MATCH('Table 2 Data'!$E76,'Exclusion Vectors'!$B:$B,0))=0,"",INDEX('Data Pull'!$A:$BC,MATCH('Table 2 Data'!$E76,'Data Pull'!$C:$C,0),MATCH('Table 2 Data'!AM$4,'Data Pull'!$4:$4,0))),"")</f>
        <v/>
      </c>
      <c r="AN76" t="str">
        <f>IFERROR(IF(INDEX('Exclusion Vectors'!$D:$D,MATCH('Table 2 Data'!$E76,'Exclusion Vectors'!$B:$B,0))=0,"",INDEX('Data Pull'!$A:$BC,MATCH('Table 2 Data'!$E76,'Data Pull'!$C:$C,0),MATCH('Table 2 Data'!AN$4,'Data Pull'!$4:$4,0))),"")</f>
        <v/>
      </c>
      <c r="AO76" t="str">
        <f>IFERROR(IF(INDEX('Exclusion Vectors'!$D:$D,MATCH('Table 2 Data'!$E76,'Exclusion Vectors'!$B:$B,0))=0,"",INDEX('Data Pull'!$A:$BC,MATCH('Table 2 Data'!$E76,'Data Pull'!$C:$C,0),MATCH('Table 2 Data'!AO$4,'Data Pull'!$4:$4,0))),"")</f>
        <v/>
      </c>
      <c r="AP76" t="str">
        <f>IFERROR(IF(INDEX('Exclusion Vectors'!$D:$D,MATCH('Table 2 Data'!$E76,'Exclusion Vectors'!$B:$B,0))=0,"",INDEX('Data Pull'!$A:$BC,MATCH('Table 2 Data'!$E76,'Data Pull'!$C:$C,0),MATCH('Table 2 Data'!AP$4,'Data Pull'!$4:$4,0))),"")</f>
        <v/>
      </c>
      <c r="AQ76" t="str">
        <f>IFERROR(IF(INDEX('Exclusion Vectors'!$D:$D,MATCH('Table 2 Data'!$E76,'Exclusion Vectors'!$B:$B,0))=0,"",INDEX('Data Pull'!$A:$BC,MATCH('Table 2 Data'!$E76,'Data Pull'!$C:$C,0),MATCH('Table 2 Data'!AQ$4,'Data Pull'!$4:$4,0))),"")</f>
        <v/>
      </c>
      <c r="AR76" t="str">
        <f>IFERROR(IF(INDEX('Exclusion Vectors'!$D:$D,MATCH('Table 2 Data'!$E76,'Exclusion Vectors'!$B:$B,0))=0,"",INDEX('Data Pull'!$A:$BC,MATCH('Table 2 Data'!$E76,'Data Pull'!$C:$C,0),MATCH('Table 2 Data'!AR$4,'Data Pull'!$4:$4,0))),"")</f>
        <v/>
      </c>
      <c r="AS76" t="str">
        <f>IFERROR(IF(INDEX('Exclusion Vectors'!$D:$D,MATCH('Table 2 Data'!$E76,'Exclusion Vectors'!$B:$B,0))=0,"",INDEX('Data Pull'!$A:$BC,MATCH('Table 2 Data'!$E76,'Data Pull'!$C:$C,0),MATCH('Table 2 Data'!AS$4,'Data Pull'!$4:$4,0))),"")</f>
        <v/>
      </c>
      <c r="AT76" t="str">
        <f>IFERROR(IF(INDEX('Exclusion Vectors'!$D:$D,MATCH('Table 2 Data'!$E76,'Exclusion Vectors'!$B:$B,0))=0,"",INDEX('Data Pull'!$A:$BC,MATCH('Table 2 Data'!$E76,'Data Pull'!$C:$C,0),MATCH('Table 2 Data'!AT$4,'Data Pull'!$4:$4,0))),"")</f>
        <v/>
      </c>
      <c r="AU76" t="str">
        <f>IFERROR(IF(INDEX('Exclusion Vectors'!$D:$D,MATCH('Table 2 Data'!$E76,'Exclusion Vectors'!$B:$B,0))=0,"",INDEX('Data Pull'!$A:$BE,MATCH('Table 2 Data'!$E76,'Data Pull'!$C:$C,0),MATCH('Table 2 Data'!AU$4,'Data Pull'!$4:$4,0))),"")</f>
        <v/>
      </c>
      <c r="AV76" t="str">
        <f>IFERROR(IF(INDEX('Exclusion Vectors'!$D:$D,MATCH('Table 2 Data'!$E76,'Exclusion Vectors'!$B:$B,0))=0,"",INDEX('Data Pull'!$A:$BE,MATCH('Table 2 Data'!$E76,'Data Pull'!$C:$C,0),MATCH('Table 2 Data'!AV$4,'Data Pull'!$4:$4,0))),"")</f>
        <v/>
      </c>
    </row>
    <row r="77" spans="1:48" x14ac:dyDescent="0.3">
      <c r="A77" s="161" t="s">
        <v>92</v>
      </c>
      <c r="B77" s="99" t="s">
        <v>167</v>
      </c>
      <c r="C77" s="18"/>
      <c r="D77" s="18"/>
      <c r="E77" s="34">
        <f t="shared" si="2"/>
        <v>43901</v>
      </c>
      <c r="F77" t="str">
        <f>IFERROR(IF(INDEX('Exclusion Vectors'!$D:$D,MATCH('Table 2 Data'!$E77,'Exclusion Vectors'!$B:$B,0))=0,"",INDEX('Data Pull'!$A:$BC,MATCH('Table 2 Data'!$E77,'Data Pull'!$C:$C,0),MATCH('Table 2 Data'!F$4,'Data Pull'!$4:$4,0))),"")</f>
        <v/>
      </c>
      <c r="G77" t="str">
        <f>IFERROR(IF(INDEX('Exclusion Vectors'!$D:$D,MATCH('Table 2 Data'!$E77,'Exclusion Vectors'!$B:$B,0))=0,"",INDEX('Data Pull'!$A:$BC,MATCH('Table 2 Data'!$E77,'Data Pull'!$C:$C,0),MATCH('Table 2 Data'!G$4,'Data Pull'!$4:$4,0))),"")</f>
        <v/>
      </c>
      <c r="H77" t="str">
        <f>IFERROR(IF(INDEX('Exclusion Vectors'!$D:$D,MATCH('Table 2 Data'!$E77,'Exclusion Vectors'!$B:$B,0))=0,"",INDEX('Data Pull'!$A:$BC,MATCH('Table 2 Data'!$E77,'Data Pull'!$C:$C,0),MATCH('Table 2 Data'!H$4,'Data Pull'!$4:$4,0))),"")</f>
        <v/>
      </c>
      <c r="I77" t="str">
        <f>IFERROR(IF(INDEX('Exclusion Vectors'!$D:$D,MATCH('Table 2 Data'!$E77,'Exclusion Vectors'!$B:$B,0))=0,"",INDEX('Data Pull'!$A:$BC,MATCH('Table 2 Data'!$E77,'Data Pull'!$C:$C,0),MATCH('Table 2 Data'!I$4,'Data Pull'!$4:$4,0))),"")</f>
        <v/>
      </c>
      <c r="J77" t="str">
        <f>IFERROR(IF(INDEX('Exclusion Vectors'!$D:$D,MATCH('Table 2 Data'!$E77,'Exclusion Vectors'!$B:$B,0))=0,"",INDEX('Data Pull'!$A:$BC,MATCH('Table 2 Data'!$E77,'Data Pull'!$C:$C,0),MATCH('Table 2 Data'!J$4,'Data Pull'!$4:$4,0))),"")</f>
        <v/>
      </c>
      <c r="K77" t="str">
        <f>IFERROR(IF(INDEX('Exclusion Vectors'!$D:$D,MATCH('Table 2 Data'!$E77,'Exclusion Vectors'!$B:$B,0))=0,"",INDEX('Data Pull'!$A:$BC,MATCH('Table 2 Data'!$E77,'Data Pull'!$C:$C,0),MATCH('Table 2 Data'!K$4,'Data Pull'!$4:$4,0))),"")</f>
        <v/>
      </c>
      <c r="L77" t="str">
        <f>IFERROR(IF(INDEX('Exclusion Vectors'!$D:$D,MATCH('Table 2 Data'!$E77,'Exclusion Vectors'!$B:$B,0))=0,"",INDEX('Data Pull'!$A:$BC,MATCH('Table 2 Data'!$E77,'Data Pull'!$C:$C,0),MATCH('Table 2 Data'!L$4,'Data Pull'!$4:$4,0))),"")</f>
        <v/>
      </c>
      <c r="M77" t="str">
        <f>IFERROR(IF(INDEX('Exclusion Vectors'!$D:$D,MATCH('Table 2 Data'!$E77,'Exclusion Vectors'!$B:$B,0))=0,"",INDEX('Data Pull'!$A:$BC,MATCH('Table 2 Data'!$E77,'Data Pull'!$C:$C,0),MATCH('Table 2 Data'!M$4,'Data Pull'!$4:$4,0))),"")</f>
        <v/>
      </c>
      <c r="N77" t="str">
        <f>IFERROR(IF(INDEX('Exclusion Vectors'!$D:$D,MATCH('Table 2 Data'!$E77,'Exclusion Vectors'!$B:$B,0))=0,"",INDEX('Data Pull'!$A:$BC,MATCH('Table 2 Data'!$E77,'Data Pull'!$C:$C,0),MATCH('Table 2 Data'!N$4,'Data Pull'!$4:$4,0))),"")</f>
        <v/>
      </c>
      <c r="O77" t="str">
        <f>IFERROR(IF(INDEX('Exclusion Vectors'!$D:$D,MATCH('Table 2 Data'!$E77,'Exclusion Vectors'!$B:$B,0))=0,"",INDEX('Data Pull'!$A:$BC,MATCH('Table 2 Data'!$E77,'Data Pull'!$C:$C,0),MATCH('Table 2 Data'!O$4,'Data Pull'!$4:$4,0))),"")</f>
        <v/>
      </c>
      <c r="P77" t="str">
        <f>IFERROR(IF(INDEX('Exclusion Vectors'!$D:$D,MATCH('Table 2 Data'!$E77,'Exclusion Vectors'!$B:$B,0))=0,"",INDEX('Data Pull'!$A:$BC,MATCH('Table 2 Data'!$E77,'Data Pull'!$C:$C,0),MATCH('Table 2 Data'!P$4,'Data Pull'!$4:$4,0))),"")</f>
        <v/>
      </c>
      <c r="Q77" t="str">
        <f>IFERROR(IF(INDEX('Exclusion Vectors'!$D:$D,MATCH('Table 2 Data'!$E77,'Exclusion Vectors'!$B:$B,0))=0,"",INDEX('Data Pull'!$A:$BC,MATCH('Table 2 Data'!$E77,'Data Pull'!$C:$C,0),MATCH('Table 2 Data'!Q$4,'Data Pull'!$4:$4,0))),"")</f>
        <v/>
      </c>
      <c r="R77" t="str">
        <f>IFERROR(IF(INDEX('Exclusion Vectors'!$D:$D,MATCH('Table 2 Data'!$E77,'Exclusion Vectors'!$B:$B,0))=0,"",INDEX('Data Pull'!$A:$BC,MATCH('Table 2 Data'!$E77,'Data Pull'!$C:$C,0),MATCH('Table 2 Data'!R$4,'Data Pull'!$4:$4,0))),"")</f>
        <v/>
      </c>
      <c r="S77" t="str">
        <f>IFERROR(IF(INDEX('Exclusion Vectors'!$D:$D,MATCH('Table 2 Data'!$E77,'Exclusion Vectors'!$B:$B,0))=0,"",INDEX('Data Pull'!$A:$BC,MATCH('Table 2 Data'!$E77,'Data Pull'!$C:$C,0),MATCH('Table 2 Data'!S$4,'Data Pull'!$4:$4,0))),"")</f>
        <v/>
      </c>
      <c r="T77" t="str">
        <f>IFERROR(IF(INDEX('Exclusion Vectors'!$D:$D,MATCH('Table 2 Data'!$E77,'Exclusion Vectors'!$B:$B,0))=0,"",INDEX('Data Pull'!$A:$BC,MATCH('Table 2 Data'!$E77,'Data Pull'!$C:$C,0),MATCH('Table 2 Data'!T$4,'Data Pull'!$4:$4,0))),"")</f>
        <v/>
      </c>
      <c r="U77" t="str">
        <f>IFERROR(IF(INDEX('Exclusion Vectors'!$D:$D,MATCH('Table 2 Data'!$E77,'Exclusion Vectors'!$B:$B,0))=0,"",INDEX('Data Pull'!$A:$BC,MATCH('Table 2 Data'!$E77,'Data Pull'!$C:$C,0),MATCH('Table 2 Data'!U$4,'Data Pull'!$4:$4,0))),"")</f>
        <v/>
      </c>
      <c r="V77" t="str">
        <f>IFERROR(IF(INDEX('Exclusion Vectors'!$D:$D,MATCH('Table 2 Data'!$E77,'Exclusion Vectors'!$B:$B,0))=0,"",INDEX('Data Pull'!$A:$BC,MATCH('Table 2 Data'!$E77,'Data Pull'!$C:$C,0),MATCH('Table 2 Data'!V$4,'Data Pull'!$4:$4,0))),"")</f>
        <v/>
      </c>
      <c r="W77" t="str">
        <f>IFERROR(IF(INDEX('Exclusion Vectors'!$D:$D,MATCH('Table 2 Data'!$E77,'Exclusion Vectors'!$B:$B,0))=0,"",INDEX('Data Pull'!$A:$BC,MATCH('Table 2 Data'!$E77,'Data Pull'!$C:$C,0),MATCH('Table 2 Data'!W$4,'Data Pull'!$4:$4,0))),"")</f>
        <v/>
      </c>
      <c r="X77" t="str">
        <f>IFERROR(IF(INDEX('Exclusion Vectors'!$D:$D,MATCH('Table 2 Data'!$E77,'Exclusion Vectors'!$B:$B,0))=0,"",INDEX('Data Pull'!$A:$BC,MATCH('Table 2 Data'!$E77,'Data Pull'!$C:$C,0),MATCH('Table 2 Data'!X$4,'Data Pull'!$4:$4,0))),"")</f>
        <v/>
      </c>
      <c r="Y77" t="str">
        <f>IFERROR(IF(INDEX('Exclusion Vectors'!$D:$D,MATCH('Table 2 Data'!$E77,'Exclusion Vectors'!$B:$B,0))=0,"",INDEX('Data Pull'!$A:$BC,MATCH('Table 2 Data'!$E77,'Data Pull'!$C:$C,0),MATCH('Table 2 Data'!Y$4,'Data Pull'!$4:$4,0))),"")</f>
        <v/>
      </c>
      <c r="Z77" t="str">
        <f>IFERROR(IF(INDEX('Exclusion Vectors'!$D:$D,MATCH('Table 2 Data'!$E77,'Exclusion Vectors'!$B:$B,0))=0,"",INDEX('Data Pull'!$A:$BC,MATCH('Table 2 Data'!$E77,'Data Pull'!$C:$C,0),MATCH('Table 2 Data'!Z$4,'Data Pull'!$4:$4,0))),"")</f>
        <v/>
      </c>
      <c r="AA77" t="str">
        <f>IFERROR(IF(INDEX('Exclusion Vectors'!$D:$D,MATCH('Table 2 Data'!$E77,'Exclusion Vectors'!$B:$B,0))=0,"",INDEX('Data Pull'!$A:$BC,MATCH('Table 2 Data'!$E77,'Data Pull'!$C:$C,0),MATCH('Table 2 Data'!AA$4,'Data Pull'!$4:$4,0))),"")</f>
        <v/>
      </c>
      <c r="AB77" t="str">
        <f>IFERROR(IF(INDEX('Exclusion Vectors'!$D:$D,MATCH('Table 2 Data'!$E77,'Exclusion Vectors'!$B:$B,0))=0,"",INDEX('Data Pull'!$A:$BC,MATCH('Table 2 Data'!$E77,'Data Pull'!$C:$C,0),MATCH('Table 2 Data'!AB$4,'Data Pull'!$4:$4,0))),"")</f>
        <v/>
      </c>
      <c r="AC77" t="str">
        <f>IFERROR(IF(INDEX('Exclusion Vectors'!$D:$D,MATCH('Table 2 Data'!$E77,'Exclusion Vectors'!$B:$B,0))=0,"",INDEX('Data Pull'!$A:$BC,MATCH('Table 2 Data'!$E77,'Data Pull'!$C:$C,0),MATCH('Table 2 Data'!AC$4,'Data Pull'!$4:$4,0))),"")</f>
        <v/>
      </c>
      <c r="AD77" t="str">
        <f>IFERROR(IF(INDEX('Exclusion Vectors'!$D:$D,MATCH('Table 2 Data'!$E77,'Exclusion Vectors'!$B:$B,0))=0,"",INDEX('Data Pull'!$A:$BC,MATCH('Table 2 Data'!$E77,'Data Pull'!$C:$C,0),MATCH('Table 2 Data'!AD$4,'Data Pull'!$4:$4,0))),"")</f>
        <v/>
      </c>
      <c r="AE77" t="str">
        <f>IFERROR(IF(INDEX('Exclusion Vectors'!$D:$D,MATCH('Table 2 Data'!$E77,'Exclusion Vectors'!$B:$B,0))=0,"",INDEX('Data Pull'!$A:$BC,MATCH('Table 2 Data'!$E77,'Data Pull'!$C:$C,0),MATCH('Table 2 Data'!AE$4,'Data Pull'!$4:$4,0))),"")</f>
        <v/>
      </c>
      <c r="AF77" t="str">
        <f>IFERROR(IF(INDEX('Exclusion Vectors'!$D:$D,MATCH('Table 2 Data'!$E77,'Exclusion Vectors'!$B:$B,0))=0,"",INDEX('Data Pull'!$A:$BC,MATCH('Table 2 Data'!$E77,'Data Pull'!$C:$C,0),MATCH('Table 2 Data'!AF$4,'Data Pull'!$4:$4,0))),"")</f>
        <v/>
      </c>
      <c r="AG77" t="str">
        <f>IFERROR(IF(INDEX('Exclusion Vectors'!$D:$D,MATCH('Table 2 Data'!$E77,'Exclusion Vectors'!$B:$B,0))=0,"",INDEX('Data Pull'!$A:$BC,MATCH('Table 2 Data'!$E77,'Data Pull'!$C:$C,0),MATCH('Table 2 Data'!AG$4,'Data Pull'!$4:$4,0))),"")</f>
        <v/>
      </c>
      <c r="AH77" t="str">
        <f>IFERROR(IF(INDEX('Exclusion Vectors'!$D:$D,MATCH('Table 2 Data'!$E77,'Exclusion Vectors'!$B:$B,0))=0,"",INDEX('Data Pull'!$A:$BC,MATCH('Table 2 Data'!$E77,'Data Pull'!$C:$C,0),MATCH('Table 2 Data'!AH$4,'Data Pull'!$4:$4,0))),"")</f>
        <v/>
      </c>
      <c r="AI77" t="str">
        <f>IFERROR(IF(INDEX('Exclusion Vectors'!$D:$D,MATCH('Table 2 Data'!$E77,'Exclusion Vectors'!$B:$B,0))=0,"",INDEX('Data Pull'!$A:$BC,MATCH('Table 2 Data'!$E77,'Data Pull'!$C:$C,0),MATCH('Table 2 Data'!AI$4,'Data Pull'!$4:$4,0))),"")</f>
        <v/>
      </c>
      <c r="AJ77" t="str">
        <f>IFERROR(IF(INDEX('Exclusion Vectors'!$D:$D,MATCH('Table 2 Data'!$E77,'Exclusion Vectors'!$B:$B,0))=0,"",INDEX('Data Pull'!$A:$BC,MATCH('Table 2 Data'!$E77,'Data Pull'!$C:$C,0),MATCH('Table 2 Data'!AJ$4,'Data Pull'!$4:$4,0))),"")</f>
        <v/>
      </c>
      <c r="AK77" t="str">
        <f>IFERROR(IF(INDEX('Exclusion Vectors'!$D:$D,MATCH('Table 2 Data'!$E77,'Exclusion Vectors'!$B:$B,0))=0,"",INDEX('Data Pull'!$A:$BC,MATCH('Table 2 Data'!$E77,'Data Pull'!$C:$C,0),MATCH('Table 2 Data'!AK$4,'Data Pull'!$4:$4,0))),"")</f>
        <v/>
      </c>
      <c r="AL77" t="str">
        <f>IFERROR(IF(INDEX('Exclusion Vectors'!$D:$D,MATCH('Table 2 Data'!$E77,'Exclusion Vectors'!$B:$B,0))=0,"",INDEX('Data Pull'!$A:$BC,MATCH('Table 2 Data'!$E77,'Data Pull'!$C:$C,0),MATCH('Table 2 Data'!AL$4,'Data Pull'!$4:$4,0))),"")</f>
        <v/>
      </c>
      <c r="AM77" t="str">
        <f>IFERROR(IF(INDEX('Exclusion Vectors'!$D:$D,MATCH('Table 2 Data'!$E77,'Exclusion Vectors'!$B:$B,0))=0,"",INDEX('Data Pull'!$A:$BC,MATCH('Table 2 Data'!$E77,'Data Pull'!$C:$C,0),MATCH('Table 2 Data'!AM$4,'Data Pull'!$4:$4,0))),"")</f>
        <v/>
      </c>
      <c r="AN77" t="str">
        <f>IFERROR(IF(INDEX('Exclusion Vectors'!$D:$D,MATCH('Table 2 Data'!$E77,'Exclusion Vectors'!$B:$B,0))=0,"",INDEX('Data Pull'!$A:$BC,MATCH('Table 2 Data'!$E77,'Data Pull'!$C:$C,0),MATCH('Table 2 Data'!AN$4,'Data Pull'!$4:$4,0))),"")</f>
        <v/>
      </c>
      <c r="AO77" t="str">
        <f>IFERROR(IF(INDEX('Exclusion Vectors'!$D:$D,MATCH('Table 2 Data'!$E77,'Exclusion Vectors'!$B:$B,0))=0,"",INDEX('Data Pull'!$A:$BC,MATCH('Table 2 Data'!$E77,'Data Pull'!$C:$C,0),MATCH('Table 2 Data'!AO$4,'Data Pull'!$4:$4,0))),"")</f>
        <v/>
      </c>
      <c r="AP77" t="str">
        <f>IFERROR(IF(INDEX('Exclusion Vectors'!$D:$D,MATCH('Table 2 Data'!$E77,'Exclusion Vectors'!$B:$B,0))=0,"",INDEX('Data Pull'!$A:$BC,MATCH('Table 2 Data'!$E77,'Data Pull'!$C:$C,0),MATCH('Table 2 Data'!AP$4,'Data Pull'!$4:$4,0))),"")</f>
        <v/>
      </c>
      <c r="AQ77" t="str">
        <f>IFERROR(IF(INDEX('Exclusion Vectors'!$D:$D,MATCH('Table 2 Data'!$E77,'Exclusion Vectors'!$B:$B,0))=0,"",INDEX('Data Pull'!$A:$BC,MATCH('Table 2 Data'!$E77,'Data Pull'!$C:$C,0),MATCH('Table 2 Data'!AQ$4,'Data Pull'!$4:$4,0))),"")</f>
        <v/>
      </c>
      <c r="AR77" t="str">
        <f>IFERROR(IF(INDEX('Exclusion Vectors'!$D:$D,MATCH('Table 2 Data'!$E77,'Exclusion Vectors'!$B:$B,0))=0,"",INDEX('Data Pull'!$A:$BC,MATCH('Table 2 Data'!$E77,'Data Pull'!$C:$C,0),MATCH('Table 2 Data'!AR$4,'Data Pull'!$4:$4,0))),"")</f>
        <v/>
      </c>
      <c r="AS77" t="str">
        <f>IFERROR(IF(INDEX('Exclusion Vectors'!$D:$D,MATCH('Table 2 Data'!$E77,'Exclusion Vectors'!$B:$B,0))=0,"",INDEX('Data Pull'!$A:$BC,MATCH('Table 2 Data'!$E77,'Data Pull'!$C:$C,0),MATCH('Table 2 Data'!AS$4,'Data Pull'!$4:$4,0))),"")</f>
        <v/>
      </c>
      <c r="AT77" t="str">
        <f>IFERROR(IF(INDEX('Exclusion Vectors'!$D:$D,MATCH('Table 2 Data'!$E77,'Exclusion Vectors'!$B:$B,0))=0,"",INDEX('Data Pull'!$A:$BC,MATCH('Table 2 Data'!$E77,'Data Pull'!$C:$C,0),MATCH('Table 2 Data'!AT$4,'Data Pull'!$4:$4,0))),"")</f>
        <v/>
      </c>
      <c r="AU77" t="str">
        <f>IFERROR(IF(INDEX('Exclusion Vectors'!$D:$D,MATCH('Table 2 Data'!$E77,'Exclusion Vectors'!$B:$B,0))=0,"",INDEX('Data Pull'!$A:$BE,MATCH('Table 2 Data'!$E77,'Data Pull'!$C:$C,0),MATCH('Table 2 Data'!AU$4,'Data Pull'!$4:$4,0))),"")</f>
        <v/>
      </c>
      <c r="AV77" t="str">
        <f>IFERROR(IF(INDEX('Exclusion Vectors'!$D:$D,MATCH('Table 2 Data'!$E77,'Exclusion Vectors'!$B:$B,0))=0,"",INDEX('Data Pull'!$A:$BE,MATCH('Table 2 Data'!$E77,'Data Pull'!$C:$C,0),MATCH('Table 2 Data'!AV$4,'Data Pull'!$4:$4,0))),"")</f>
        <v/>
      </c>
    </row>
    <row r="78" spans="1:48" x14ac:dyDescent="0.3">
      <c r="A78" s="161"/>
      <c r="B78" s="103" t="s">
        <v>168</v>
      </c>
      <c r="C78" s="86"/>
      <c r="D78" s="86"/>
      <c r="E78" s="34">
        <f t="shared" si="2"/>
        <v>43902</v>
      </c>
      <c r="F78" t="str">
        <f>IFERROR(IF(INDEX('Exclusion Vectors'!$D:$D,MATCH('Table 2 Data'!$E78,'Exclusion Vectors'!$B:$B,0))=0,"",INDEX('Data Pull'!$A:$BC,MATCH('Table 2 Data'!$E78,'Data Pull'!$C:$C,0),MATCH('Table 2 Data'!F$4,'Data Pull'!$4:$4,0))),"")</f>
        <v/>
      </c>
      <c r="G78" t="str">
        <f>IFERROR(IF(INDEX('Exclusion Vectors'!$D:$D,MATCH('Table 2 Data'!$E78,'Exclusion Vectors'!$B:$B,0))=0,"",INDEX('Data Pull'!$A:$BC,MATCH('Table 2 Data'!$E78,'Data Pull'!$C:$C,0),MATCH('Table 2 Data'!G$4,'Data Pull'!$4:$4,0))),"")</f>
        <v/>
      </c>
      <c r="H78" t="str">
        <f>IFERROR(IF(INDEX('Exclusion Vectors'!$D:$D,MATCH('Table 2 Data'!$E78,'Exclusion Vectors'!$B:$B,0))=0,"",INDEX('Data Pull'!$A:$BC,MATCH('Table 2 Data'!$E78,'Data Pull'!$C:$C,0),MATCH('Table 2 Data'!H$4,'Data Pull'!$4:$4,0))),"")</f>
        <v/>
      </c>
      <c r="I78" t="str">
        <f>IFERROR(IF(INDEX('Exclusion Vectors'!$D:$D,MATCH('Table 2 Data'!$E78,'Exclusion Vectors'!$B:$B,0))=0,"",INDEX('Data Pull'!$A:$BC,MATCH('Table 2 Data'!$E78,'Data Pull'!$C:$C,0),MATCH('Table 2 Data'!I$4,'Data Pull'!$4:$4,0))),"")</f>
        <v/>
      </c>
      <c r="J78" t="str">
        <f>IFERROR(IF(INDEX('Exclusion Vectors'!$D:$D,MATCH('Table 2 Data'!$E78,'Exclusion Vectors'!$B:$B,0))=0,"",INDEX('Data Pull'!$A:$BC,MATCH('Table 2 Data'!$E78,'Data Pull'!$C:$C,0),MATCH('Table 2 Data'!J$4,'Data Pull'!$4:$4,0))),"")</f>
        <v/>
      </c>
      <c r="K78" t="str">
        <f>IFERROR(IF(INDEX('Exclusion Vectors'!$D:$D,MATCH('Table 2 Data'!$E78,'Exclusion Vectors'!$B:$B,0))=0,"",INDEX('Data Pull'!$A:$BC,MATCH('Table 2 Data'!$E78,'Data Pull'!$C:$C,0),MATCH('Table 2 Data'!K$4,'Data Pull'!$4:$4,0))),"")</f>
        <v/>
      </c>
      <c r="L78" t="str">
        <f>IFERROR(IF(INDEX('Exclusion Vectors'!$D:$D,MATCH('Table 2 Data'!$E78,'Exclusion Vectors'!$B:$B,0))=0,"",INDEX('Data Pull'!$A:$BC,MATCH('Table 2 Data'!$E78,'Data Pull'!$C:$C,0),MATCH('Table 2 Data'!L$4,'Data Pull'!$4:$4,0))),"")</f>
        <v/>
      </c>
      <c r="M78" t="str">
        <f>IFERROR(IF(INDEX('Exclusion Vectors'!$D:$D,MATCH('Table 2 Data'!$E78,'Exclusion Vectors'!$B:$B,0))=0,"",INDEX('Data Pull'!$A:$BC,MATCH('Table 2 Data'!$E78,'Data Pull'!$C:$C,0),MATCH('Table 2 Data'!M$4,'Data Pull'!$4:$4,0))),"")</f>
        <v/>
      </c>
      <c r="N78" t="str">
        <f>IFERROR(IF(INDEX('Exclusion Vectors'!$D:$D,MATCH('Table 2 Data'!$E78,'Exclusion Vectors'!$B:$B,0))=0,"",INDEX('Data Pull'!$A:$BC,MATCH('Table 2 Data'!$E78,'Data Pull'!$C:$C,0),MATCH('Table 2 Data'!N$4,'Data Pull'!$4:$4,0))),"")</f>
        <v/>
      </c>
      <c r="O78" t="str">
        <f>IFERROR(IF(INDEX('Exclusion Vectors'!$D:$D,MATCH('Table 2 Data'!$E78,'Exclusion Vectors'!$B:$B,0))=0,"",INDEX('Data Pull'!$A:$BC,MATCH('Table 2 Data'!$E78,'Data Pull'!$C:$C,0),MATCH('Table 2 Data'!O$4,'Data Pull'!$4:$4,0))),"")</f>
        <v/>
      </c>
      <c r="P78" t="str">
        <f>IFERROR(IF(INDEX('Exclusion Vectors'!$D:$D,MATCH('Table 2 Data'!$E78,'Exclusion Vectors'!$B:$B,0))=0,"",INDEX('Data Pull'!$A:$BC,MATCH('Table 2 Data'!$E78,'Data Pull'!$C:$C,0),MATCH('Table 2 Data'!P$4,'Data Pull'!$4:$4,0))),"")</f>
        <v/>
      </c>
      <c r="Q78" t="str">
        <f>IFERROR(IF(INDEX('Exclusion Vectors'!$D:$D,MATCH('Table 2 Data'!$E78,'Exclusion Vectors'!$B:$B,0))=0,"",INDEX('Data Pull'!$A:$BC,MATCH('Table 2 Data'!$E78,'Data Pull'!$C:$C,0),MATCH('Table 2 Data'!Q$4,'Data Pull'!$4:$4,0))),"")</f>
        <v/>
      </c>
      <c r="R78" t="str">
        <f>IFERROR(IF(INDEX('Exclusion Vectors'!$D:$D,MATCH('Table 2 Data'!$E78,'Exclusion Vectors'!$B:$B,0))=0,"",INDEX('Data Pull'!$A:$BC,MATCH('Table 2 Data'!$E78,'Data Pull'!$C:$C,0),MATCH('Table 2 Data'!R$4,'Data Pull'!$4:$4,0))),"")</f>
        <v/>
      </c>
      <c r="S78" t="str">
        <f>IFERROR(IF(INDEX('Exclusion Vectors'!$D:$D,MATCH('Table 2 Data'!$E78,'Exclusion Vectors'!$B:$B,0))=0,"",INDEX('Data Pull'!$A:$BC,MATCH('Table 2 Data'!$E78,'Data Pull'!$C:$C,0),MATCH('Table 2 Data'!S$4,'Data Pull'!$4:$4,0))),"")</f>
        <v/>
      </c>
      <c r="T78" t="str">
        <f>IFERROR(IF(INDEX('Exclusion Vectors'!$D:$D,MATCH('Table 2 Data'!$E78,'Exclusion Vectors'!$B:$B,0))=0,"",INDEX('Data Pull'!$A:$BC,MATCH('Table 2 Data'!$E78,'Data Pull'!$C:$C,0),MATCH('Table 2 Data'!T$4,'Data Pull'!$4:$4,0))),"")</f>
        <v/>
      </c>
      <c r="U78" t="str">
        <f>IFERROR(IF(INDEX('Exclusion Vectors'!$D:$D,MATCH('Table 2 Data'!$E78,'Exclusion Vectors'!$B:$B,0))=0,"",INDEX('Data Pull'!$A:$BC,MATCH('Table 2 Data'!$E78,'Data Pull'!$C:$C,0),MATCH('Table 2 Data'!U$4,'Data Pull'!$4:$4,0))),"")</f>
        <v/>
      </c>
      <c r="V78" t="str">
        <f>IFERROR(IF(INDEX('Exclusion Vectors'!$D:$D,MATCH('Table 2 Data'!$E78,'Exclusion Vectors'!$B:$B,0))=0,"",INDEX('Data Pull'!$A:$BC,MATCH('Table 2 Data'!$E78,'Data Pull'!$C:$C,0),MATCH('Table 2 Data'!V$4,'Data Pull'!$4:$4,0))),"")</f>
        <v/>
      </c>
      <c r="W78" t="str">
        <f>IFERROR(IF(INDEX('Exclusion Vectors'!$D:$D,MATCH('Table 2 Data'!$E78,'Exclusion Vectors'!$B:$B,0))=0,"",INDEX('Data Pull'!$A:$BC,MATCH('Table 2 Data'!$E78,'Data Pull'!$C:$C,0),MATCH('Table 2 Data'!W$4,'Data Pull'!$4:$4,0))),"")</f>
        <v/>
      </c>
      <c r="X78" t="str">
        <f>IFERROR(IF(INDEX('Exclusion Vectors'!$D:$D,MATCH('Table 2 Data'!$E78,'Exclusion Vectors'!$B:$B,0))=0,"",INDEX('Data Pull'!$A:$BC,MATCH('Table 2 Data'!$E78,'Data Pull'!$C:$C,0),MATCH('Table 2 Data'!X$4,'Data Pull'!$4:$4,0))),"")</f>
        <v/>
      </c>
      <c r="Y78" t="str">
        <f>IFERROR(IF(INDEX('Exclusion Vectors'!$D:$D,MATCH('Table 2 Data'!$E78,'Exclusion Vectors'!$B:$B,0))=0,"",INDEX('Data Pull'!$A:$BC,MATCH('Table 2 Data'!$E78,'Data Pull'!$C:$C,0),MATCH('Table 2 Data'!Y$4,'Data Pull'!$4:$4,0))),"")</f>
        <v/>
      </c>
      <c r="Z78" t="str">
        <f>IFERROR(IF(INDEX('Exclusion Vectors'!$D:$D,MATCH('Table 2 Data'!$E78,'Exclusion Vectors'!$B:$B,0))=0,"",INDEX('Data Pull'!$A:$BC,MATCH('Table 2 Data'!$E78,'Data Pull'!$C:$C,0),MATCH('Table 2 Data'!Z$4,'Data Pull'!$4:$4,0))),"")</f>
        <v/>
      </c>
      <c r="AA78" t="str">
        <f>IFERROR(IF(INDEX('Exclusion Vectors'!$D:$D,MATCH('Table 2 Data'!$E78,'Exclusion Vectors'!$B:$B,0))=0,"",INDEX('Data Pull'!$A:$BC,MATCH('Table 2 Data'!$E78,'Data Pull'!$C:$C,0),MATCH('Table 2 Data'!AA$4,'Data Pull'!$4:$4,0))),"")</f>
        <v/>
      </c>
      <c r="AB78" t="str">
        <f>IFERROR(IF(INDEX('Exclusion Vectors'!$D:$D,MATCH('Table 2 Data'!$E78,'Exclusion Vectors'!$B:$B,0))=0,"",INDEX('Data Pull'!$A:$BC,MATCH('Table 2 Data'!$E78,'Data Pull'!$C:$C,0),MATCH('Table 2 Data'!AB$4,'Data Pull'!$4:$4,0))),"")</f>
        <v/>
      </c>
      <c r="AC78" t="str">
        <f>IFERROR(IF(INDEX('Exclusion Vectors'!$D:$D,MATCH('Table 2 Data'!$E78,'Exclusion Vectors'!$B:$B,0))=0,"",INDEX('Data Pull'!$A:$BC,MATCH('Table 2 Data'!$E78,'Data Pull'!$C:$C,0),MATCH('Table 2 Data'!AC$4,'Data Pull'!$4:$4,0))),"")</f>
        <v/>
      </c>
      <c r="AD78" t="str">
        <f>IFERROR(IF(INDEX('Exclusion Vectors'!$D:$D,MATCH('Table 2 Data'!$E78,'Exclusion Vectors'!$B:$B,0))=0,"",INDEX('Data Pull'!$A:$BC,MATCH('Table 2 Data'!$E78,'Data Pull'!$C:$C,0),MATCH('Table 2 Data'!AD$4,'Data Pull'!$4:$4,0))),"")</f>
        <v/>
      </c>
      <c r="AE78" t="str">
        <f>IFERROR(IF(INDEX('Exclusion Vectors'!$D:$D,MATCH('Table 2 Data'!$E78,'Exclusion Vectors'!$B:$B,0))=0,"",INDEX('Data Pull'!$A:$BC,MATCH('Table 2 Data'!$E78,'Data Pull'!$C:$C,0),MATCH('Table 2 Data'!AE$4,'Data Pull'!$4:$4,0))),"")</f>
        <v/>
      </c>
      <c r="AF78" t="str">
        <f>IFERROR(IF(INDEX('Exclusion Vectors'!$D:$D,MATCH('Table 2 Data'!$E78,'Exclusion Vectors'!$B:$B,0))=0,"",INDEX('Data Pull'!$A:$BC,MATCH('Table 2 Data'!$E78,'Data Pull'!$C:$C,0),MATCH('Table 2 Data'!AF$4,'Data Pull'!$4:$4,0))),"")</f>
        <v/>
      </c>
      <c r="AG78" t="str">
        <f>IFERROR(IF(INDEX('Exclusion Vectors'!$D:$D,MATCH('Table 2 Data'!$E78,'Exclusion Vectors'!$B:$B,0))=0,"",INDEX('Data Pull'!$A:$BC,MATCH('Table 2 Data'!$E78,'Data Pull'!$C:$C,0),MATCH('Table 2 Data'!AG$4,'Data Pull'!$4:$4,0))),"")</f>
        <v/>
      </c>
      <c r="AH78" t="str">
        <f>IFERROR(IF(INDEX('Exclusion Vectors'!$D:$D,MATCH('Table 2 Data'!$E78,'Exclusion Vectors'!$B:$B,0))=0,"",INDEX('Data Pull'!$A:$BC,MATCH('Table 2 Data'!$E78,'Data Pull'!$C:$C,0),MATCH('Table 2 Data'!AH$4,'Data Pull'!$4:$4,0))),"")</f>
        <v/>
      </c>
      <c r="AI78" t="str">
        <f>IFERROR(IF(INDEX('Exclusion Vectors'!$D:$D,MATCH('Table 2 Data'!$E78,'Exclusion Vectors'!$B:$B,0))=0,"",INDEX('Data Pull'!$A:$BC,MATCH('Table 2 Data'!$E78,'Data Pull'!$C:$C,0),MATCH('Table 2 Data'!AI$4,'Data Pull'!$4:$4,0))),"")</f>
        <v/>
      </c>
      <c r="AJ78" t="str">
        <f>IFERROR(IF(INDEX('Exclusion Vectors'!$D:$D,MATCH('Table 2 Data'!$E78,'Exclusion Vectors'!$B:$B,0))=0,"",INDEX('Data Pull'!$A:$BC,MATCH('Table 2 Data'!$E78,'Data Pull'!$C:$C,0),MATCH('Table 2 Data'!AJ$4,'Data Pull'!$4:$4,0))),"")</f>
        <v/>
      </c>
      <c r="AK78" t="str">
        <f>IFERROR(IF(INDEX('Exclusion Vectors'!$D:$D,MATCH('Table 2 Data'!$E78,'Exclusion Vectors'!$B:$B,0))=0,"",INDEX('Data Pull'!$A:$BC,MATCH('Table 2 Data'!$E78,'Data Pull'!$C:$C,0),MATCH('Table 2 Data'!AK$4,'Data Pull'!$4:$4,0))),"")</f>
        <v/>
      </c>
      <c r="AL78" t="str">
        <f>IFERROR(IF(INDEX('Exclusion Vectors'!$D:$D,MATCH('Table 2 Data'!$E78,'Exclusion Vectors'!$B:$B,0))=0,"",INDEX('Data Pull'!$A:$BC,MATCH('Table 2 Data'!$E78,'Data Pull'!$C:$C,0),MATCH('Table 2 Data'!AL$4,'Data Pull'!$4:$4,0))),"")</f>
        <v/>
      </c>
      <c r="AM78" t="str">
        <f>IFERROR(IF(INDEX('Exclusion Vectors'!$D:$D,MATCH('Table 2 Data'!$E78,'Exclusion Vectors'!$B:$B,0))=0,"",INDEX('Data Pull'!$A:$BC,MATCH('Table 2 Data'!$E78,'Data Pull'!$C:$C,0),MATCH('Table 2 Data'!AM$4,'Data Pull'!$4:$4,0))),"")</f>
        <v/>
      </c>
      <c r="AN78" t="str">
        <f>IFERROR(IF(INDEX('Exclusion Vectors'!$D:$D,MATCH('Table 2 Data'!$E78,'Exclusion Vectors'!$B:$B,0))=0,"",INDEX('Data Pull'!$A:$BC,MATCH('Table 2 Data'!$E78,'Data Pull'!$C:$C,0),MATCH('Table 2 Data'!AN$4,'Data Pull'!$4:$4,0))),"")</f>
        <v/>
      </c>
      <c r="AO78" t="str">
        <f>IFERROR(IF(INDEX('Exclusion Vectors'!$D:$D,MATCH('Table 2 Data'!$E78,'Exclusion Vectors'!$B:$B,0))=0,"",INDEX('Data Pull'!$A:$BC,MATCH('Table 2 Data'!$E78,'Data Pull'!$C:$C,0),MATCH('Table 2 Data'!AO$4,'Data Pull'!$4:$4,0))),"")</f>
        <v/>
      </c>
      <c r="AP78" t="str">
        <f>IFERROR(IF(INDEX('Exclusion Vectors'!$D:$D,MATCH('Table 2 Data'!$E78,'Exclusion Vectors'!$B:$B,0))=0,"",INDEX('Data Pull'!$A:$BC,MATCH('Table 2 Data'!$E78,'Data Pull'!$C:$C,0),MATCH('Table 2 Data'!AP$4,'Data Pull'!$4:$4,0))),"")</f>
        <v/>
      </c>
      <c r="AQ78" t="str">
        <f>IFERROR(IF(INDEX('Exclusion Vectors'!$D:$D,MATCH('Table 2 Data'!$E78,'Exclusion Vectors'!$B:$B,0))=0,"",INDEX('Data Pull'!$A:$BC,MATCH('Table 2 Data'!$E78,'Data Pull'!$C:$C,0),MATCH('Table 2 Data'!AQ$4,'Data Pull'!$4:$4,0))),"")</f>
        <v/>
      </c>
      <c r="AR78" t="str">
        <f>IFERROR(IF(INDEX('Exclusion Vectors'!$D:$D,MATCH('Table 2 Data'!$E78,'Exclusion Vectors'!$B:$B,0))=0,"",INDEX('Data Pull'!$A:$BC,MATCH('Table 2 Data'!$E78,'Data Pull'!$C:$C,0),MATCH('Table 2 Data'!AR$4,'Data Pull'!$4:$4,0))),"")</f>
        <v/>
      </c>
      <c r="AS78" t="str">
        <f>IFERROR(IF(INDEX('Exclusion Vectors'!$D:$D,MATCH('Table 2 Data'!$E78,'Exclusion Vectors'!$B:$B,0))=0,"",INDEX('Data Pull'!$A:$BC,MATCH('Table 2 Data'!$E78,'Data Pull'!$C:$C,0),MATCH('Table 2 Data'!AS$4,'Data Pull'!$4:$4,0))),"")</f>
        <v/>
      </c>
      <c r="AT78" t="str">
        <f>IFERROR(IF(INDEX('Exclusion Vectors'!$D:$D,MATCH('Table 2 Data'!$E78,'Exclusion Vectors'!$B:$B,0))=0,"",INDEX('Data Pull'!$A:$BC,MATCH('Table 2 Data'!$E78,'Data Pull'!$C:$C,0),MATCH('Table 2 Data'!AT$4,'Data Pull'!$4:$4,0))),"")</f>
        <v/>
      </c>
      <c r="AU78" t="str">
        <f>IFERROR(IF(INDEX('Exclusion Vectors'!$D:$D,MATCH('Table 2 Data'!$E78,'Exclusion Vectors'!$B:$B,0))=0,"",INDEX('Data Pull'!$A:$BE,MATCH('Table 2 Data'!$E78,'Data Pull'!$C:$C,0),MATCH('Table 2 Data'!AU$4,'Data Pull'!$4:$4,0))),"")</f>
        <v/>
      </c>
      <c r="AV78" t="str">
        <f>IFERROR(IF(INDEX('Exclusion Vectors'!$D:$D,MATCH('Table 2 Data'!$E78,'Exclusion Vectors'!$B:$B,0))=0,"",INDEX('Data Pull'!$A:$BE,MATCH('Table 2 Data'!$E78,'Data Pull'!$C:$C,0),MATCH('Table 2 Data'!AV$4,'Data Pull'!$4:$4,0))),"")</f>
        <v/>
      </c>
    </row>
    <row r="79" spans="1:48" x14ac:dyDescent="0.3">
      <c r="A79" s="161"/>
      <c r="B79" s="103" t="s">
        <v>169</v>
      </c>
      <c r="C79" s="86"/>
      <c r="D79" s="86"/>
      <c r="E79" s="34">
        <f t="shared" si="2"/>
        <v>43903</v>
      </c>
      <c r="F79" t="str">
        <f>IFERROR(IF(INDEX('Exclusion Vectors'!$D:$D,MATCH('Table 2 Data'!$E79,'Exclusion Vectors'!$B:$B,0))=0,"",INDEX('Data Pull'!$A:$BC,MATCH('Table 2 Data'!$E79,'Data Pull'!$C:$C,0),MATCH('Table 2 Data'!F$4,'Data Pull'!$4:$4,0))),"")</f>
        <v/>
      </c>
      <c r="G79" t="str">
        <f>IFERROR(IF(INDEX('Exclusion Vectors'!$D:$D,MATCH('Table 2 Data'!$E79,'Exclusion Vectors'!$B:$B,0))=0,"",INDEX('Data Pull'!$A:$BC,MATCH('Table 2 Data'!$E79,'Data Pull'!$C:$C,0),MATCH('Table 2 Data'!G$4,'Data Pull'!$4:$4,0))),"")</f>
        <v/>
      </c>
      <c r="H79" t="str">
        <f>IFERROR(IF(INDEX('Exclusion Vectors'!$D:$D,MATCH('Table 2 Data'!$E79,'Exclusion Vectors'!$B:$B,0))=0,"",INDEX('Data Pull'!$A:$BC,MATCH('Table 2 Data'!$E79,'Data Pull'!$C:$C,0),MATCH('Table 2 Data'!H$4,'Data Pull'!$4:$4,0))),"")</f>
        <v/>
      </c>
      <c r="I79" t="str">
        <f>IFERROR(IF(INDEX('Exclusion Vectors'!$D:$D,MATCH('Table 2 Data'!$E79,'Exclusion Vectors'!$B:$B,0))=0,"",INDEX('Data Pull'!$A:$BC,MATCH('Table 2 Data'!$E79,'Data Pull'!$C:$C,0),MATCH('Table 2 Data'!I$4,'Data Pull'!$4:$4,0))),"")</f>
        <v/>
      </c>
      <c r="J79" t="str">
        <f>IFERROR(IF(INDEX('Exclusion Vectors'!$D:$D,MATCH('Table 2 Data'!$E79,'Exclusion Vectors'!$B:$B,0))=0,"",INDEX('Data Pull'!$A:$BC,MATCH('Table 2 Data'!$E79,'Data Pull'!$C:$C,0),MATCH('Table 2 Data'!J$4,'Data Pull'!$4:$4,0))),"")</f>
        <v/>
      </c>
      <c r="K79" t="str">
        <f>IFERROR(IF(INDEX('Exclusion Vectors'!$D:$D,MATCH('Table 2 Data'!$E79,'Exclusion Vectors'!$B:$B,0))=0,"",INDEX('Data Pull'!$A:$BC,MATCH('Table 2 Data'!$E79,'Data Pull'!$C:$C,0),MATCH('Table 2 Data'!K$4,'Data Pull'!$4:$4,0))),"")</f>
        <v/>
      </c>
      <c r="L79" t="str">
        <f>IFERROR(IF(INDEX('Exclusion Vectors'!$D:$D,MATCH('Table 2 Data'!$E79,'Exclusion Vectors'!$B:$B,0))=0,"",INDEX('Data Pull'!$A:$BC,MATCH('Table 2 Data'!$E79,'Data Pull'!$C:$C,0),MATCH('Table 2 Data'!L$4,'Data Pull'!$4:$4,0))),"")</f>
        <v/>
      </c>
      <c r="M79" t="str">
        <f>IFERROR(IF(INDEX('Exclusion Vectors'!$D:$D,MATCH('Table 2 Data'!$E79,'Exclusion Vectors'!$B:$B,0))=0,"",INDEX('Data Pull'!$A:$BC,MATCH('Table 2 Data'!$E79,'Data Pull'!$C:$C,0),MATCH('Table 2 Data'!M$4,'Data Pull'!$4:$4,0))),"")</f>
        <v/>
      </c>
      <c r="N79" t="str">
        <f>IFERROR(IF(INDEX('Exclusion Vectors'!$D:$D,MATCH('Table 2 Data'!$E79,'Exclusion Vectors'!$B:$B,0))=0,"",INDEX('Data Pull'!$A:$BC,MATCH('Table 2 Data'!$E79,'Data Pull'!$C:$C,0),MATCH('Table 2 Data'!N$4,'Data Pull'!$4:$4,0))),"")</f>
        <v/>
      </c>
      <c r="O79" t="str">
        <f>IFERROR(IF(INDEX('Exclusion Vectors'!$D:$D,MATCH('Table 2 Data'!$E79,'Exclusion Vectors'!$B:$B,0))=0,"",INDEX('Data Pull'!$A:$BC,MATCH('Table 2 Data'!$E79,'Data Pull'!$C:$C,0),MATCH('Table 2 Data'!O$4,'Data Pull'!$4:$4,0))),"")</f>
        <v/>
      </c>
      <c r="P79" t="str">
        <f>IFERROR(IF(INDEX('Exclusion Vectors'!$D:$D,MATCH('Table 2 Data'!$E79,'Exclusion Vectors'!$B:$B,0))=0,"",INDEX('Data Pull'!$A:$BC,MATCH('Table 2 Data'!$E79,'Data Pull'!$C:$C,0),MATCH('Table 2 Data'!P$4,'Data Pull'!$4:$4,0))),"")</f>
        <v/>
      </c>
      <c r="Q79" t="str">
        <f>IFERROR(IF(INDEX('Exclusion Vectors'!$D:$D,MATCH('Table 2 Data'!$E79,'Exclusion Vectors'!$B:$B,0))=0,"",INDEX('Data Pull'!$A:$BC,MATCH('Table 2 Data'!$E79,'Data Pull'!$C:$C,0),MATCH('Table 2 Data'!Q$4,'Data Pull'!$4:$4,0))),"")</f>
        <v/>
      </c>
      <c r="R79" t="str">
        <f>IFERROR(IF(INDEX('Exclusion Vectors'!$D:$D,MATCH('Table 2 Data'!$E79,'Exclusion Vectors'!$B:$B,0))=0,"",INDEX('Data Pull'!$A:$BC,MATCH('Table 2 Data'!$E79,'Data Pull'!$C:$C,0),MATCH('Table 2 Data'!R$4,'Data Pull'!$4:$4,0))),"")</f>
        <v/>
      </c>
      <c r="S79" t="str">
        <f>IFERROR(IF(INDEX('Exclusion Vectors'!$D:$D,MATCH('Table 2 Data'!$E79,'Exclusion Vectors'!$B:$B,0))=0,"",INDEX('Data Pull'!$A:$BC,MATCH('Table 2 Data'!$E79,'Data Pull'!$C:$C,0),MATCH('Table 2 Data'!S$4,'Data Pull'!$4:$4,0))),"")</f>
        <v/>
      </c>
      <c r="T79" t="str">
        <f>IFERROR(IF(INDEX('Exclusion Vectors'!$D:$D,MATCH('Table 2 Data'!$E79,'Exclusion Vectors'!$B:$B,0))=0,"",INDEX('Data Pull'!$A:$BC,MATCH('Table 2 Data'!$E79,'Data Pull'!$C:$C,0),MATCH('Table 2 Data'!T$4,'Data Pull'!$4:$4,0))),"")</f>
        <v/>
      </c>
      <c r="U79" t="str">
        <f>IFERROR(IF(INDEX('Exclusion Vectors'!$D:$D,MATCH('Table 2 Data'!$E79,'Exclusion Vectors'!$B:$B,0))=0,"",INDEX('Data Pull'!$A:$BC,MATCH('Table 2 Data'!$E79,'Data Pull'!$C:$C,0),MATCH('Table 2 Data'!U$4,'Data Pull'!$4:$4,0))),"")</f>
        <v/>
      </c>
      <c r="V79" t="str">
        <f>IFERROR(IF(INDEX('Exclusion Vectors'!$D:$D,MATCH('Table 2 Data'!$E79,'Exclusion Vectors'!$B:$B,0))=0,"",INDEX('Data Pull'!$A:$BC,MATCH('Table 2 Data'!$E79,'Data Pull'!$C:$C,0),MATCH('Table 2 Data'!V$4,'Data Pull'!$4:$4,0))),"")</f>
        <v/>
      </c>
      <c r="W79" t="str">
        <f>IFERROR(IF(INDEX('Exclusion Vectors'!$D:$D,MATCH('Table 2 Data'!$E79,'Exclusion Vectors'!$B:$B,0))=0,"",INDEX('Data Pull'!$A:$BC,MATCH('Table 2 Data'!$E79,'Data Pull'!$C:$C,0),MATCH('Table 2 Data'!W$4,'Data Pull'!$4:$4,0))),"")</f>
        <v/>
      </c>
      <c r="X79" t="str">
        <f>IFERROR(IF(INDEX('Exclusion Vectors'!$D:$D,MATCH('Table 2 Data'!$E79,'Exclusion Vectors'!$B:$B,0))=0,"",INDEX('Data Pull'!$A:$BC,MATCH('Table 2 Data'!$E79,'Data Pull'!$C:$C,0),MATCH('Table 2 Data'!X$4,'Data Pull'!$4:$4,0))),"")</f>
        <v/>
      </c>
      <c r="Y79" t="str">
        <f>IFERROR(IF(INDEX('Exclusion Vectors'!$D:$D,MATCH('Table 2 Data'!$E79,'Exclusion Vectors'!$B:$B,0))=0,"",INDEX('Data Pull'!$A:$BC,MATCH('Table 2 Data'!$E79,'Data Pull'!$C:$C,0),MATCH('Table 2 Data'!Y$4,'Data Pull'!$4:$4,0))),"")</f>
        <v/>
      </c>
      <c r="Z79" t="str">
        <f>IFERROR(IF(INDEX('Exclusion Vectors'!$D:$D,MATCH('Table 2 Data'!$E79,'Exclusion Vectors'!$B:$B,0))=0,"",INDEX('Data Pull'!$A:$BC,MATCH('Table 2 Data'!$E79,'Data Pull'!$C:$C,0),MATCH('Table 2 Data'!Z$4,'Data Pull'!$4:$4,0))),"")</f>
        <v/>
      </c>
      <c r="AA79" t="str">
        <f>IFERROR(IF(INDEX('Exclusion Vectors'!$D:$D,MATCH('Table 2 Data'!$E79,'Exclusion Vectors'!$B:$B,0))=0,"",INDEX('Data Pull'!$A:$BC,MATCH('Table 2 Data'!$E79,'Data Pull'!$C:$C,0),MATCH('Table 2 Data'!AA$4,'Data Pull'!$4:$4,0))),"")</f>
        <v/>
      </c>
      <c r="AB79" t="str">
        <f>IFERROR(IF(INDEX('Exclusion Vectors'!$D:$D,MATCH('Table 2 Data'!$E79,'Exclusion Vectors'!$B:$B,0))=0,"",INDEX('Data Pull'!$A:$BC,MATCH('Table 2 Data'!$E79,'Data Pull'!$C:$C,0),MATCH('Table 2 Data'!AB$4,'Data Pull'!$4:$4,0))),"")</f>
        <v/>
      </c>
      <c r="AC79" t="str">
        <f>IFERROR(IF(INDEX('Exclusion Vectors'!$D:$D,MATCH('Table 2 Data'!$E79,'Exclusion Vectors'!$B:$B,0))=0,"",INDEX('Data Pull'!$A:$BC,MATCH('Table 2 Data'!$E79,'Data Pull'!$C:$C,0),MATCH('Table 2 Data'!AC$4,'Data Pull'!$4:$4,0))),"")</f>
        <v/>
      </c>
      <c r="AD79" t="str">
        <f>IFERROR(IF(INDEX('Exclusion Vectors'!$D:$D,MATCH('Table 2 Data'!$E79,'Exclusion Vectors'!$B:$B,0))=0,"",INDEX('Data Pull'!$A:$BC,MATCH('Table 2 Data'!$E79,'Data Pull'!$C:$C,0),MATCH('Table 2 Data'!AD$4,'Data Pull'!$4:$4,0))),"")</f>
        <v/>
      </c>
      <c r="AE79" t="str">
        <f>IFERROR(IF(INDEX('Exclusion Vectors'!$D:$D,MATCH('Table 2 Data'!$E79,'Exclusion Vectors'!$B:$B,0))=0,"",INDEX('Data Pull'!$A:$BC,MATCH('Table 2 Data'!$E79,'Data Pull'!$C:$C,0),MATCH('Table 2 Data'!AE$4,'Data Pull'!$4:$4,0))),"")</f>
        <v/>
      </c>
      <c r="AF79" t="str">
        <f>IFERROR(IF(INDEX('Exclusion Vectors'!$D:$D,MATCH('Table 2 Data'!$E79,'Exclusion Vectors'!$B:$B,0))=0,"",INDEX('Data Pull'!$A:$BC,MATCH('Table 2 Data'!$E79,'Data Pull'!$C:$C,0),MATCH('Table 2 Data'!AF$4,'Data Pull'!$4:$4,0))),"")</f>
        <v/>
      </c>
      <c r="AG79" t="str">
        <f>IFERROR(IF(INDEX('Exclusion Vectors'!$D:$D,MATCH('Table 2 Data'!$E79,'Exclusion Vectors'!$B:$B,0))=0,"",INDEX('Data Pull'!$A:$BC,MATCH('Table 2 Data'!$E79,'Data Pull'!$C:$C,0),MATCH('Table 2 Data'!AG$4,'Data Pull'!$4:$4,0))),"")</f>
        <v/>
      </c>
      <c r="AH79" t="str">
        <f>IFERROR(IF(INDEX('Exclusion Vectors'!$D:$D,MATCH('Table 2 Data'!$E79,'Exclusion Vectors'!$B:$B,0))=0,"",INDEX('Data Pull'!$A:$BC,MATCH('Table 2 Data'!$E79,'Data Pull'!$C:$C,0),MATCH('Table 2 Data'!AH$4,'Data Pull'!$4:$4,0))),"")</f>
        <v/>
      </c>
      <c r="AI79" t="str">
        <f>IFERROR(IF(INDEX('Exclusion Vectors'!$D:$D,MATCH('Table 2 Data'!$E79,'Exclusion Vectors'!$B:$B,0))=0,"",INDEX('Data Pull'!$A:$BC,MATCH('Table 2 Data'!$E79,'Data Pull'!$C:$C,0),MATCH('Table 2 Data'!AI$4,'Data Pull'!$4:$4,0))),"")</f>
        <v/>
      </c>
      <c r="AJ79" t="str">
        <f>IFERROR(IF(INDEX('Exclusion Vectors'!$D:$D,MATCH('Table 2 Data'!$E79,'Exclusion Vectors'!$B:$B,0))=0,"",INDEX('Data Pull'!$A:$BC,MATCH('Table 2 Data'!$E79,'Data Pull'!$C:$C,0),MATCH('Table 2 Data'!AJ$4,'Data Pull'!$4:$4,0))),"")</f>
        <v/>
      </c>
      <c r="AK79" t="str">
        <f>IFERROR(IF(INDEX('Exclusion Vectors'!$D:$D,MATCH('Table 2 Data'!$E79,'Exclusion Vectors'!$B:$B,0))=0,"",INDEX('Data Pull'!$A:$BC,MATCH('Table 2 Data'!$E79,'Data Pull'!$C:$C,0),MATCH('Table 2 Data'!AK$4,'Data Pull'!$4:$4,0))),"")</f>
        <v/>
      </c>
      <c r="AL79" t="str">
        <f>IFERROR(IF(INDEX('Exclusion Vectors'!$D:$D,MATCH('Table 2 Data'!$E79,'Exclusion Vectors'!$B:$B,0))=0,"",INDEX('Data Pull'!$A:$BC,MATCH('Table 2 Data'!$E79,'Data Pull'!$C:$C,0),MATCH('Table 2 Data'!AL$4,'Data Pull'!$4:$4,0))),"")</f>
        <v/>
      </c>
      <c r="AM79" t="str">
        <f>IFERROR(IF(INDEX('Exclusion Vectors'!$D:$D,MATCH('Table 2 Data'!$E79,'Exclusion Vectors'!$B:$B,0))=0,"",INDEX('Data Pull'!$A:$BC,MATCH('Table 2 Data'!$E79,'Data Pull'!$C:$C,0),MATCH('Table 2 Data'!AM$4,'Data Pull'!$4:$4,0))),"")</f>
        <v/>
      </c>
      <c r="AN79" t="str">
        <f>IFERROR(IF(INDEX('Exclusion Vectors'!$D:$D,MATCH('Table 2 Data'!$E79,'Exclusion Vectors'!$B:$B,0))=0,"",INDEX('Data Pull'!$A:$BC,MATCH('Table 2 Data'!$E79,'Data Pull'!$C:$C,0),MATCH('Table 2 Data'!AN$4,'Data Pull'!$4:$4,0))),"")</f>
        <v/>
      </c>
      <c r="AO79" t="str">
        <f>IFERROR(IF(INDEX('Exclusion Vectors'!$D:$D,MATCH('Table 2 Data'!$E79,'Exclusion Vectors'!$B:$B,0))=0,"",INDEX('Data Pull'!$A:$BC,MATCH('Table 2 Data'!$E79,'Data Pull'!$C:$C,0),MATCH('Table 2 Data'!AO$4,'Data Pull'!$4:$4,0))),"")</f>
        <v/>
      </c>
      <c r="AP79" t="str">
        <f>IFERROR(IF(INDEX('Exclusion Vectors'!$D:$D,MATCH('Table 2 Data'!$E79,'Exclusion Vectors'!$B:$B,0))=0,"",INDEX('Data Pull'!$A:$BC,MATCH('Table 2 Data'!$E79,'Data Pull'!$C:$C,0),MATCH('Table 2 Data'!AP$4,'Data Pull'!$4:$4,0))),"")</f>
        <v/>
      </c>
      <c r="AQ79" t="str">
        <f>IFERROR(IF(INDEX('Exclusion Vectors'!$D:$D,MATCH('Table 2 Data'!$E79,'Exclusion Vectors'!$B:$B,0))=0,"",INDEX('Data Pull'!$A:$BC,MATCH('Table 2 Data'!$E79,'Data Pull'!$C:$C,0),MATCH('Table 2 Data'!AQ$4,'Data Pull'!$4:$4,0))),"")</f>
        <v/>
      </c>
      <c r="AR79" t="str">
        <f>IFERROR(IF(INDEX('Exclusion Vectors'!$D:$D,MATCH('Table 2 Data'!$E79,'Exclusion Vectors'!$B:$B,0))=0,"",INDEX('Data Pull'!$A:$BC,MATCH('Table 2 Data'!$E79,'Data Pull'!$C:$C,0),MATCH('Table 2 Data'!AR$4,'Data Pull'!$4:$4,0))),"")</f>
        <v/>
      </c>
      <c r="AS79" t="str">
        <f>IFERROR(IF(INDEX('Exclusion Vectors'!$D:$D,MATCH('Table 2 Data'!$E79,'Exclusion Vectors'!$B:$B,0))=0,"",INDEX('Data Pull'!$A:$BC,MATCH('Table 2 Data'!$E79,'Data Pull'!$C:$C,0),MATCH('Table 2 Data'!AS$4,'Data Pull'!$4:$4,0))),"")</f>
        <v/>
      </c>
      <c r="AT79" t="str">
        <f>IFERROR(IF(INDEX('Exclusion Vectors'!$D:$D,MATCH('Table 2 Data'!$E79,'Exclusion Vectors'!$B:$B,0))=0,"",INDEX('Data Pull'!$A:$BC,MATCH('Table 2 Data'!$E79,'Data Pull'!$C:$C,0),MATCH('Table 2 Data'!AT$4,'Data Pull'!$4:$4,0))),"")</f>
        <v/>
      </c>
      <c r="AU79" t="str">
        <f>IFERROR(IF(INDEX('Exclusion Vectors'!$D:$D,MATCH('Table 2 Data'!$E79,'Exclusion Vectors'!$B:$B,0))=0,"",INDEX('Data Pull'!$A:$BE,MATCH('Table 2 Data'!$E79,'Data Pull'!$C:$C,0),MATCH('Table 2 Data'!AU$4,'Data Pull'!$4:$4,0))),"")</f>
        <v/>
      </c>
      <c r="AV79" t="str">
        <f>IFERROR(IF(INDEX('Exclusion Vectors'!$D:$D,MATCH('Table 2 Data'!$E79,'Exclusion Vectors'!$B:$B,0))=0,"",INDEX('Data Pull'!$A:$BE,MATCH('Table 2 Data'!$E79,'Data Pull'!$C:$C,0),MATCH('Table 2 Data'!AV$4,'Data Pull'!$4:$4,0))),"")</f>
        <v/>
      </c>
    </row>
    <row r="80" spans="1:48" x14ac:dyDescent="0.3">
      <c r="A80" s="161"/>
      <c r="B80" s="103" t="s">
        <v>170</v>
      </c>
      <c r="C80" s="86"/>
      <c r="D80" s="86"/>
      <c r="E80" s="34">
        <f t="shared" si="2"/>
        <v>43904</v>
      </c>
      <c r="F80" t="str">
        <f>IFERROR(IF(INDEX('Exclusion Vectors'!$D:$D,MATCH('Table 2 Data'!$E80,'Exclusion Vectors'!$B:$B,0))=0,"",INDEX('Data Pull'!$A:$BC,MATCH('Table 2 Data'!$E80,'Data Pull'!$C:$C,0),MATCH('Table 2 Data'!F$4,'Data Pull'!$4:$4,0))),"")</f>
        <v/>
      </c>
      <c r="G80" t="str">
        <f>IFERROR(IF(INDEX('Exclusion Vectors'!$D:$D,MATCH('Table 2 Data'!$E80,'Exclusion Vectors'!$B:$B,0))=0,"",INDEX('Data Pull'!$A:$BC,MATCH('Table 2 Data'!$E80,'Data Pull'!$C:$C,0),MATCH('Table 2 Data'!G$4,'Data Pull'!$4:$4,0))),"")</f>
        <v/>
      </c>
      <c r="H80" t="str">
        <f>IFERROR(IF(INDEX('Exclusion Vectors'!$D:$D,MATCH('Table 2 Data'!$E80,'Exclusion Vectors'!$B:$B,0))=0,"",INDEX('Data Pull'!$A:$BC,MATCH('Table 2 Data'!$E80,'Data Pull'!$C:$C,0),MATCH('Table 2 Data'!H$4,'Data Pull'!$4:$4,0))),"")</f>
        <v/>
      </c>
      <c r="I80" t="str">
        <f>IFERROR(IF(INDEX('Exclusion Vectors'!$D:$D,MATCH('Table 2 Data'!$E80,'Exclusion Vectors'!$B:$B,0))=0,"",INDEX('Data Pull'!$A:$BC,MATCH('Table 2 Data'!$E80,'Data Pull'!$C:$C,0),MATCH('Table 2 Data'!I$4,'Data Pull'!$4:$4,0))),"")</f>
        <v/>
      </c>
      <c r="J80" t="str">
        <f>IFERROR(IF(INDEX('Exclusion Vectors'!$D:$D,MATCH('Table 2 Data'!$E80,'Exclusion Vectors'!$B:$B,0))=0,"",INDEX('Data Pull'!$A:$BC,MATCH('Table 2 Data'!$E80,'Data Pull'!$C:$C,0),MATCH('Table 2 Data'!J$4,'Data Pull'!$4:$4,0))),"")</f>
        <v/>
      </c>
      <c r="K80" t="str">
        <f>IFERROR(IF(INDEX('Exclusion Vectors'!$D:$D,MATCH('Table 2 Data'!$E80,'Exclusion Vectors'!$B:$B,0))=0,"",INDEX('Data Pull'!$A:$BC,MATCH('Table 2 Data'!$E80,'Data Pull'!$C:$C,0),MATCH('Table 2 Data'!K$4,'Data Pull'!$4:$4,0))),"")</f>
        <v/>
      </c>
      <c r="L80" t="str">
        <f>IFERROR(IF(INDEX('Exclusion Vectors'!$D:$D,MATCH('Table 2 Data'!$E80,'Exclusion Vectors'!$B:$B,0))=0,"",INDEX('Data Pull'!$A:$BC,MATCH('Table 2 Data'!$E80,'Data Pull'!$C:$C,0),MATCH('Table 2 Data'!L$4,'Data Pull'!$4:$4,0))),"")</f>
        <v/>
      </c>
      <c r="M80" t="str">
        <f>IFERROR(IF(INDEX('Exclusion Vectors'!$D:$D,MATCH('Table 2 Data'!$E80,'Exclusion Vectors'!$B:$B,0))=0,"",INDEX('Data Pull'!$A:$BC,MATCH('Table 2 Data'!$E80,'Data Pull'!$C:$C,0),MATCH('Table 2 Data'!M$4,'Data Pull'!$4:$4,0))),"")</f>
        <v/>
      </c>
      <c r="N80" t="str">
        <f>IFERROR(IF(INDEX('Exclusion Vectors'!$D:$D,MATCH('Table 2 Data'!$E80,'Exclusion Vectors'!$B:$B,0))=0,"",INDEX('Data Pull'!$A:$BC,MATCH('Table 2 Data'!$E80,'Data Pull'!$C:$C,0),MATCH('Table 2 Data'!N$4,'Data Pull'!$4:$4,0))),"")</f>
        <v/>
      </c>
      <c r="O80" t="str">
        <f>IFERROR(IF(INDEX('Exclusion Vectors'!$D:$D,MATCH('Table 2 Data'!$E80,'Exclusion Vectors'!$B:$B,0))=0,"",INDEX('Data Pull'!$A:$BC,MATCH('Table 2 Data'!$E80,'Data Pull'!$C:$C,0),MATCH('Table 2 Data'!O$4,'Data Pull'!$4:$4,0))),"")</f>
        <v/>
      </c>
      <c r="P80" t="str">
        <f>IFERROR(IF(INDEX('Exclusion Vectors'!$D:$D,MATCH('Table 2 Data'!$E80,'Exclusion Vectors'!$B:$B,0))=0,"",INDEX('Data Pull'!$A:$BC,MATCH('Table 2 Data'!$E80,'Data Pull'!$C:$C,0),MATCH('Table 2 Data'!P$4,'Data Pull'!$4:$4,0))),"")</f>
        <v/>
      </c>
      <c r="Q80" t="str">
        <f>IFERROR(IF(INDEX('Exclusion Vectors'!$D:$D,MATCH('Table 2 Data'!$E80,'Exclusion Vectors'!$B:$B,0))=0,"",INDEX('Data Pull'!$A:$BC,MATCH('Table 2 Data'!$E80,'Data Pull'!$C:$C,0),MATCH('Table 2 Data'!Q$4,'Data Pull'!$4:$4,0))),"")</f>
        <v/>
      </c>
      <c r="R80" t="str">
        <f>IFERROR(IF(INDEX('Exclusion Vectors'!$D:$D,MATCH('Table 2 Data'!$E80,'Exclusion Vectors'!$B:$B,0))=0,"",INDEX('Data Pull'!$A:$BC,MATCH('Table 2 Data'!$E80,'Data Pull'!$C:$C,0),MATCH('Table 2 Data'!R$4,'Data Pull'!$4:$4,0))),"")</f>
        <v/>
      </c>
      <c r="S80" t="str">
        <f>IFERROR(IF(INDEX('Exclusion Vectors'!$D:$D,MATCH('Table 2 Data'!$E80,'Exclusion Vectors'!$B:$B,0))=0,"",INDEX('Data Pull'!$A:$BC,MATCH('Table 2 Data'!$E80,'Data Pull'!$C:$C,0),MATCH('Table 2 Data'!S$4,'Data Pull'!$4:$4,0))),"")</f>
        <v/>
      </c>
      <c r="T80" t="str">
        <f>IFERROR(IF(INDEX('Exclusion Vectors'!$D:$D,MATCH('Table 2 Data'!$E80,'Exclusion Vectors'!$B:$B,0))=0,"",INDEX('Data Pull'!$A:$BC,MATCH('Table 2 Data'!$E80,'Data Pull'!$C:$C,0),MATCH('Table 2 Data'!T$4,'Data Pull'!$4:$4,0))),"")</f>
        <v/>
      </c>
      <c r="U80" t="str">
        <f>IFERROR(IF(INDEX('Exclusion Vectors'!$D:$D,MATCH('Table 2 Data'!$E80,'Exclusion Vectors'!$B:$B,0))=0,"",INDEX('Data Pull'!$A:$BC,MATCH('Table 2 Data'!$E80,'Data Pull'!$C:$C,0),MATCH('Table 2 Data'!U$4,'Data Pull'!$4:$4,0))),"")</f>
        <v/>
      </c>
      <c r="V80" t="str">
        <f>IFERROR(IF(INDEX('Exclusion Vectors'!$D:$D,MATCH('Table 2 Data'!$E80,'Exclusion Vectors'!$B:$B,0))=0,"",INDEX('Data Pull'!$A:$BC,MATCH('Table 2 Data'!$E80,'Data Pull'!$C:$C,0),MATCH('Table 2 Data'!V$4,'Data Pull'!$4:$4,0))),"")</f>
        <v/>
      </c>
      <c r="W80" t="str">
        <f>IFERROR(IF(INDEX('Exclusion Vectors'!$D:$D,MATCH('Table 2 Data'!$E80,'Exclusion Vectors'!$B:$B,0))=0,"",INDEX('Data Pull'!$A:$BC,MATCH('Table 2 Data'!$E80,'Data Pull'!$C:$C,0),MATCH('Table 2 Data'!W$4,'Data Pull'!$4:$4,0))),"")</f>
        <v/>
      </c>
      <c r="X80" t="str">
        <f>IFERROR(IF(INDEX('Exclusion Vectors'!$D:$D,MATCH('Table 2 Data'!$E80,'Exclusion Vectors'!$B:$B,0))=0,"",INDEX('Data Pull'!$A:$BC,MATCH('Table 2 Data'!$E80,'Data Pull'!$C:$C,0),MATCH('Table 2 Data'!X$4,'Data Pull'!$4:$4,0))),"")</f>
        <v/>
      </c>
      <c r="Y80" t="str">
        <f>IFERROR(IF(INDEX('Exclusion Vectors'!$D:$D,MATCH('Table 2 Data'!$E80,'Exclusion Vectors'!$B:$B,0))=0,"",INDEX('Data Pull'!$A:$BC,MATCH('Table 2 Data'!$E80,'Data Pull'!$C:$C,0),MATCH('Table 2 Data'!Y$4,'Data Pull'!$4:$4,0))),"")</f>
        <v/>
      </c>
      <c r="Z80" t="str">
        <f>IFERROR(IF(INDEX('Exclusion Vectors'!$D:$D,MATCH('Table 2 Data'!$E80,'Exclusion Vectors'!$B:$B,0))=0,"",INDEX('Data Pull'!$A:$BC,MATCH('Table 2 Data'!$E80,'Data Pull'!$C:$C,0),MATCH('Table 2 Data'!Z$4,'Data Pull'!$4:$4,0))),"")</f>
        <v/>
      </c>
      <c r="AA80" t="str">
        <f>IFERROR(IF(INDEX('Exclusion Vectors'!$D:$D,MATCH('Table 2 Data'!$E80,'Exclusion Vectors'!$B:$B,0))=0,"",INDEX('Data Pull'!$A:$BC,MATCH('Table 2 Data'!$E80,'Data Pull'!$C:$C,0),MATCH('Table 2 Data'!AA$4,'Data Pull'!$4:$4,0))),"")</f>
        <v/>
      </c>
      <c r="AB80" t="str">
        <f>IFERROR(IF(INDEX('Exclusion Vectors'!$D:$D,MATCH('Table 2 Data'!$E80,'Exclusion Vectors'!$B:$B,0))=0,"",INDEX('Data Pull'!$A:$BC,MATCH('Table 2 Data'!$E80,'Data Pull'!$C:$C,0),MATCH('Table 2 Data'!AB$4,'Data Pull'!$4:$4,0))),"")</f>
        <v/>
      </c>
      <c r="AC80" t="str">
        <f>IFERROR(IF(INDEX('Exclusion Vectors'!$D:$D,MATCH('Table 2 Data'!$E80,'Exclusion Vectors'!$B:$B,0))=0,"",INDEX('Data Pull'!$A:$BC,MATCH('Table 2 Data'!$E80,'Data Pull'!$C:$C,0),MATCH('Table 2 Data'!AC$4,'Data Pull'!$4:$4,0))),"")</f>
        <v/>
      </c>
      <c r="AD80" t="str">
        <f>IFERROR(IF(INDEX('Exclusion Vectors'!$D:$D,MATCH('Table 2 Data'!$E80,'Exclusion Vectors'!$B:$B,0))=0,"",INDEX('Data Pull'!$A:$BC,MATCH('Table 2 Data'!$E80,'Data Pull'!$C:$C,0),MATCH('Table 2 Data'!AD$4,'Data Pull'!$4:$4,0))),"")</f>
        <v/>
      </c>
      <c r="AE80" t="str">
        <f>IFERROR(IF(INDEX('Exclusion Vectors'!$D:$D,MATCH('Table 2 Data'!$E80,'Exclusion Vectors'!$B:$B,0))=0,"",INDEX('Data Pull'!$A:$BC,MATCH('Table 2 Data'!$E80,'Data Pull'!$C:$C,0),MATCH('Table 2 Data'!AE$4,'Data Pull'!$4:$4,0))),"")</f>
        <v/>
      </c>
      <c r="AF80" t="str">
        <f>IFERROR(IF(INDEX('Exclusion Vectors'!$D:$D,MATCH('Table 2 Data'!$E80,'Exclusion Vectors'!$B:$B,0))=0,"",INDEX('Data Pull'!$A:$BC,MATCH('Table 2 Data'!$E80,'Data Pull'!$C:$C,0),MATCH('Table 2 Data'!AF$4,'Data Pull'!$4:$4,0))),"")</f>
        <v/>
      </c>
      <c r="AG80" t="str">
        <f>IFERROR(IF(INDEX('Exclusion Vectors'!$D:$D,MATCH('Table 2 Data'!$E80,'Exclusion Vectors'!$B:$B,0))=0,"",INDEX('Data Pull'!$A:$BC,MATCH('Table 2 Data'!$E80,'Data Pull'!$C:$C,0),MATCH('Table 2 Data'!AG$4,'Data Pull'!$4:$4,0))),"")</f>
        <v/>
      </c>
      <c r="AH80" t="str">
        <f>IFERROR(IF(INDEX('Exclusion Vectors'!$D:$D,MATCH('Table 2 Data'!$E80,'Exclusion Vectors'!$B:$B,0))=0,"",INDEX('Data Pull'!$A:$BC,MATCH('Table 2 Data'!$E80,'Data Pull'!$C:$C,0),MATCH('Table 2 Data'!AH$4,'Data Pull'!$4:$4,0))),"")</f>
        <v/>
      </c>
      <c r="AI80" t="str">
        <f>IFERROR(IF(INDEX('Exclusion Vectors'!$D:$D,MATCH('Table 2 Data'!$E80,'Exclusion Vectors'!$B:$B,0))=0,"",INDEX('Data Pull'!$A:$BC,MATCH('Table 2 Data'!$E80,'Data Pull'!$C:$C,0),MATCH('Table 2 Data'!AI$4,'Data Pull'!$4:$4,0))),"")</f>
        <v/>
      </c>
      <c r="AJ80" t="str">
        <f>IFERROR(IF(INDEX('Exclusion Vectors'!$D:$D,MATCH('Table 2 Data'!$E80,'Exclusion Vectors'!$B:$B,0))=0,"",INDEX('Data Pull'!$A:$BC,MATCH('Table 2 Data'!$E80,'Data Pull'!$C:$C,0),MATCH('Table 2 Data'!AJ$4,'Data Pull'!$4:$4,0))),"")</f>
        <v/>
      </c>
      <c r="AK80" t="str">
        <f>IFERROR(IF(INDEX('Exclusion Vectors'!$D:$D,MATCH('Table 2 Data'!$E80,'Exclusion Vectors'!$B:$B,0))=0,"",INDEX('Data Pull'!$A:$BC,MATCH('Table 2 Data'!$E80,'Data Pull'!$C:$C,0),MATCH('Table 2 Data'!AK$4,'Data Pull'!$4:$4,0))),"")</f>
        <v/>
      </c>
      <c r="AL80" t="str">
        <f>IFERROR(IF(INDEX('Exclusion Vectors'!$D:$D,MATCH('Table 2 Data'!$E80,'Exclusion Vectors'!$B:$B,0))=0,"",INDEX('Data Pull'!$A:$BC,MATCH('Table 2 Data'!$E80,'Data Pull'!$C:$C,0),MATCH('Table 2 Data'!AL$4,'Data Pull'!$4:$4,0))),"")</f>
        <v/>
      </c>
      <c r="AM80" t="str">
        <f>IFERROR(IF(INDEX('Exclusion Vectors'!$D:$D,MATCH('Table 2 Data'!$E80,'Exclusion Vectors'!$B:$B,0))=0,"",INDEX('Data Pull'!$A:$BC,MATCH('Table 2 Data'!$E80,'Data Pull'!$C:$C,0),MATCH('Table 2 Data'!AM$4,'Data Pull'!$4:$4,0))),"")</f>
        <v/>
      </c>
      <c r="AN80" t="str">
        <f>IFERROR(IF(INDEX('Exclusion Vectors'!$D:$D,MATCH('Table 2 Data'!$E80,'Exclusion Vectors'!$B:$B,0))=0,"",INDEX('Data Pull'!$A:$BC,MATCH('Table 2 Data'!$E80,'Data Pull'!$C:$C,0),MATCH('Table 2 Data'!AN$4,'Data Pull'!$4:$4,0))),"")</f>
        <v/>
      </c>
      <c r="AO80" t="str">
        <f>IFERROR(IF(INDEX('Exclusion Vectors'!$D:$D,MATCH('Table 2 Data'!$E80,'Exclusion Vectors'!$B:$B,0))=0,"",INDEX('Data Pull'!$A:$BC,MATCH('Table 2 Data'!$E80,'Data Pull'!$C:$C,0),MATCH('Table 2 Data'!AO$4,'Data Pull'!$4:$4,0))),"")</f>
        <v/>
      </c>
      <c r="AP80" t="str">
        <f>IFERROR(IF(INDEX('Exclusion Vectors'!$D:$D,MATCH('Table 2 Data'!$E80,'Exclusion Vectors'!$B:$B,0))=0,"",INDEX('Data Pull'!$A:$BC,MATCH('Table 2 Data'!$E80,'Data Pull'!$C:$C,0),MATCH('Table 2 Data'!AP$4,'Data Pull'!$4:$4,0))),"")</f>
        <v/>
      </c>
      <c r="AQ80" t="str">
        <f>IFERROR(IF(INDEX('Exclusion Vectors'!$D:$D,MATCH('Table 2 Data'!$E80,'Exclusion Vectors'!$B:$B,0))=0,"",INDEX('Data Pull'!$A:$BC,MATCH('Table 2 Data'!$E80,'Data Pull'!$C:$C,0),MATCH('Table 2 Data'!AQ$4,'Data Pull'!$4:$4,0))),"")</f>
        <v/>
      </c>
      <c r="AR80" t="str">
        <f>IFERROR(IF(INDEX('Exclusion Vectors'!$D:$D,MATCH('Table 2 Data'!$E80,'Exclusion Vectors'!$B:$B,0))=0,"",INDEX('Data Pull'!$A:$BC,MATCH('Table 2 Data'!$E80,'Data Pull'!$C:$C,0),MATCH('Table 2 Data'!AR$4,'Data Pull'!$4:$4,0))),"")</f>
        <v/>
      </c>
      <c r="AS80" t="str">
        <f>IFERROR(IF(INDEX('Exclusion Vectors'!$D:$D,MATCH('Table 2 Data'!$E80,'Exclusion Vectors'!$B:$B,0))=0,"",INDEX('Data Pull'!$A:$BC,MATCH('Table 2 Data'!$E80,'Data Pull'!$C:$C,0),MATCH('Table 2 Data'!AS$4,'Data Pull'!$4:$4,0))),"")</f>
        <v/>
      </c>
      <c r="AT80" t="str">
        <f>IFERROR(IF(INDEX('Exclusion Vectors'!$D:$D,MATCH('Table 2 Data'!$E80,'Exclusion Vectors'!$B:$B,0))=0,"",INDEX('Data Pull'!$A:$BC,MATCH('Table 2 Data'!$E80,'Data Pull'!$C:$C,0),MATCH('Table 2 Data'!AT$4,'Data Pull'!$4:$4,0))),"")</f>
        <v/>
      </c>
      <c r="AU80" t="str">
        <f>IFERROR(IF(INDEX('Exclusion Vectors'!$D:$D,MATCH('Table 2 Data'!$E80,'Exclusion Vectors'!$B:$B,0))=0,"",INDEX('Data Pull'!$A:$BE,MATCH('Table 2 Data'!$E80,'Data Pull'!$C:$C,0),MATCH('Table 2 Data'!AU$4,'Data Pull'!$4:$4,0))),"")</f>
        <v/>
      </c>
      <c r="AV80" t="str">
        <f>IFERROR(IF(INDEX('Exclusion Vectors'!$D:$D,MATCH('Table 2 Data'!$E80,'Exclusion Vectors'!$B:$B,0))=0,"",INDEX('Data Pull'!$A:$BE,MATCH('Table 2 Data'!$E80,'Data Pull'!$C:$C,0),MATCH('Table 2 Data'!AV$4,'Data Pull'!$4:$4,0))),"")</f>
        <v/>
      </c>
    </row>
    <row r="81" spans="1:48" x14ac:dyDescent="0.3">
      <c r="A81" s="161"/>
      <c r="B81" s="59" t="s">
        <v>171</v>
      </c>
      <c r="C81" s="86"/>
      <c r="D81" s="86"/>
      <c r="E81" s="34">
        <f t="shared" si="2"/>
        <v>43905</v>
      </c>
      <c r="F81" t="str">
        <f>IFERROR(IF(INDEX('Exclusion Vectors'!$D:$D,MATCH('Table 2 Data'!$E81,'Exclusion Vectors'!$B:$B,0))=0,"",INDEX('Data Pull'!$A:$BC,MATCH('Table 2 Data'!$E81,'Data Pull'!$C:$C,0),MATCH('Table 2 Data'!F$4,'Data Pull'!$4:$4,0))),"")</f>
        <v/>
      </c>
      <c r="G81" t="str">
        <f>IFERROR(IF(INDEX('Exclusion Vectors'!$D:$D,MATCH('Table 2 Data'!$E81,'Exclusion Vectors'!$B:$B,0))=0,"",INDEX('Data Pull'!$A:$BC,MATCH('Table 2 Data'!$E81,'Data Pull'!$C:$C,0),MATCH('Table 2 Data'!G$4,'Data Pull'!$4:$4,0))),"")</f>
        <v/>
      </c>
      <c r="H81" t="str">
        <f>IFERROR(IF(INDEX('Exclusion Vectors'!$D:$D,MATCH('Table 2 Data'!$E81,'Exclusion Vectors'!$B:$B,0))=0,"",INDEX('Data Pull'!$A:$BC,MATCH('Table 2 Data'!$E81,'Data Pull'!$C:$C,0),MATCH('Table 2 Data'!H$4,'Data Pull'!$4:$4,0))),"")</f>
        <v/>
      </c>
      <c r="I81" t="str">
        <f>IFERROR(IF(INDEX('Exclusion Vectors'!$D:$D,MATCH('Table 2 Data'!$E81,'Exclusion Vectors'!$B:$B,0))=0,"",INDEX('Data Pull'!$A:$BC,MATCH('Table 2 Data'!$E81,'Data Pull'!$C:$C,0),MATCH('Table 2 Data'!I$4,'Data Pull'!$4:$4,0))),"")</f>
        <v/>
      </c>
      <c r="J81" t="str">
        <f>IFERROR(IF(INDEX('Exclusion Vectors'!$D:$D,MATCH('Table 2 Data'!$E81,'Exclusion Vectors'!$B:$B,0))=0,"",INDEX('Data Pull'!$A:$BC,MATCH('Table 2 Data'!$E81,'Data Pull'!$C:$C,0),MATCH('Table 2 Data'!J$4,'Data Pull'!$4:$4,0))),"")</f>
        <v/>
      </c>
      <c r="K81" t="str">
        <f>IFERROR(IF(INDEX('Exclusion Vectors'!$D:$D,MATCH('Table 2 Data'!$E81,'Exclusion Vectors'!$B:$B,0))=0,"",INDEX('Data Pull'!$A:$BC,MATCH('Table 2 Data'!$E81,'Data Pull'!$C:$C,0),MATCH('Table 2 Data'!K$4,'Data Pull'!$4:$4,0))),"")</f>
        <v/>
      </c>
      <c r="L81" t="str">
        <f>IFERROR(IF(INDEX('Exclusion Vectors'!$D:$D,MATCH('Table 2 Data'!$E81,'Exclusion Vectors'!$B:$B,0))=0,"",INDEX('Data Pull'!$A:$BC,MATCH('Table 2 Data'!$E81,'Data Pull'!$C:$C,0),MATCH('Table 2 Data'!L$4,'Data Pull'!$4:$4,0))),"")</f>
        <v/>
      </c>
      <c r="M81" t="str">
        <f>IFERROR(IF(INDEX('Exclusion Vectors'!$D:$D,MATCH('Table 2 Data'!$E81,'Exclusion Vectors'!$B:$B,0))=0,"",INDEX('Data Pull'!$A:$BC,MATCH('Table 2 Data'!$E81,'Data Pull'!$C:$C,0),MATCH('Table 2 Data'!M$4,'Data Pull'!$4:$4,0))),"")</f>
        <v/>
      </c>
      <c r="N81" t="str">
        <f>IFERROR(IF(INDEX('Exclusion Vectors'!$D:$D,MATCH('Table 2 Data'!$E81,'Exclusion Vectors'!$B:$B,0))=0,"",INDEX('Data Pull'!$A:$BC,MATCH('Table 2 Data'!$E81,'Data Pull'!$C:$C,0),MATCH('Table 2 Data'!N$4,'Data Pull'!$4:$4,0))),"")</f>
        <v/>
      </c>
      <c r="O81" t="str">
        <f>IFERROR(IF(INDEX('Exclusion Vectors'!$D:$D,MATCH('Table 2 Data'!$E81,'Exclusion Vectors'!$B:$B,0))=0,"",INDEX('Data Pull'!$A:$BC,MATCH('Table 2 Data'!$E81,'Data Pull'!$C:$C,0),MATCH('Table 2 Data'!O$4,'Data Pull'!$4:$4,0))),"")</f>
        <v/>
      </c>
      <c r="P81" t="str">
        <f>IFERROR(IF(INDEX('Exclusion Vectors'!$D:$D,MATCH('Table 2 Data'!$E81,'Exclusion Vectors'!$B:$B,0))=0,"",INDEX('Data Pull'!$A:$BC,MATCH('Table 2 Data'!$E81,'Data Pull'!$C:$C,0),MATCH('Table 2 Data'!P$4,'Data Pull'!$4:$4,0))),"")</f>
        <v/>
      </c>
      <c r="Q81" t="str">
        <f>IFERROR(IF(INDEX('Exclusion Vectors'!$D:$D,MATCH('Table 2 Data'!$E81,'Exclusion Vectors'!$B:$B,0))=0,"",INDEX('Data Pull'!$A:$BC,MATCH('Table 2 Data'!$E81,'Data Pull'!$C:$C,0),MATCH('Table 2 Data'!Q$4,'Data Pull'!$4:$4,0))),"")</f>
        <v/>
      </c>
      <c r="R81" t="str">
        <f>IFERROR(IF(INDEX('Exclusion Vectors'!$D:$D,MATCH('Table 2 Data'!$E81,'Exclusion Vectors'!$B:$B,0))=0,"",INDEX('Data Pull'!$A:$BC,MATCH('Table 2 Data'!$E81,'Data Pull'!$C:$C,0),MATCH('Table 2 Data'!R$4,'Data Pull'!$4:$4,0))),"")</f>
        <v/>
      </c>
      <c r="S81" t="str">
        <f>IFERROR(IF(INDEX('Exclusion Vectors'!$D:$D,MATCH('Table 2 Data'!$E81,'Exclusion Vectors'!$B:$B,0))=0,"",INDEX('Data Pull'!$A:$BC,MATCH('Table 2 Data'!$E81,'Data Pull'!$C:$C,0),MATCH('Table 2 Data'!S$4,'Data Pull'!$4:$4,0))),"")</f>
        <v/>
      </c>
      <c r="T81" t="str">
        <f>IFERROR(IF(INDEX('Exclusion Vectors'!$D:$D,MATCH('Table 2 Data'!$E81,'Exclusion Vectors'!$B:$B,0))=0,"",INDEX('Data Pull'!$A:$BC,MATCH('Table 2 Data'!$E81,'Data Pull'!$C:$C,0),MATCH('Table 2 Data'!T$4,'Data Pull'!$4:$4,0))),"")</f>
        <v/>
      </c>
      <c r="U81" t="str">
        <f>IFERROR(IF(INDEX('Exclusion Vectors'!$D:$D,MATCH('Table 2 Data'!$E81,'Exclusion Vectors'!$B:$B,0))=0,"",INDEX('Data Pull'!$A:$BC,MATCH('Table 2 Data'!$E81,'Data Pull'!$C:$C,0),MATCH('Table 2 Data'!U$4,'Data Pull'!$4:$4,0))),"")</f>
        <v/>
      </c>
      <c r="V81" t="str">
        <f>IFERROR(IF(INDEX('Exclusion Vectors'!$D:$D,MATCH('Table 2 Data'!$E81,'Exclusion Vectors'!$B:$B,0))=0,"",INDEX('Data Pull'!$A:$BC,MATCH('Table 2 Data'!$E81,'Data Pull'!$C:$C,0),MATCH('Table 2 Data'!V$4,'Data Pull'!$4:$4,0))),"")</f>
        <v/>
      </c>
      <c r="W81" t="str">
        <f>IFERROR(IF(INDEX('Exclusion Vectors'!$D:$D,MATCH('Table 2 Data'!$E81,'Exclusion Vectors'!$B:$B,0))=0,"",INDEX('Data Pull'!$A:$BC,MATCH('Table 2 Data'!$E81,'Data Pull'!$C:$C,0),MATCH('Table 2 Data'!W$4,'Data Pull'!$4:$4,0))),"")</f>
        <v/>
      </c>
      <c r="X81" t="str">
        <f>IFERROR(IF(INDEX('Exclusion Vectors'!$D:$D,MATCH('Table 2 Data'!$E81,'Exclusion Vectors'!$B:$B,0))=0,"",INDEX('Data Pull'!$A:$BC,MATCH('Table 2 Data'!$E81,'Data Pull'!$C:$C,0),MATCH('Table 2 Data'!X$4,'Data Pull'!$4:$4,0))),"")</f>
        <v/>
      </c>
      <c r="Y81" t="str">
        <f>IFERROR(IF(INDEX('Exclusion Vectors'!$D:$D,MATCH('Table 2 Data'!$E81,'Exclusion Vectors'!$B:$B,0))=0,"",INDEX('Data Pull'!$A:$BC,MATCH('Table 2 Data'!$E81,'Data Pull'!$C:$C,0),MATCH('Table 2 Data'!Y$4,'Data Pull'!$4:$4,0))),"")</f>
        <v/>
      </c>
      <c r="Z81" t="str">
        <f>IFERROR(IF(INDEX('Exclusion Vectors'!$D:$D,MATCH('Table 2 Data'!$E81,'Exclusion Vectors'!$B:$B,0))=0,"",INDEX('Data Pull'!$A:$BC,MATCH('Table 2 Data'!$E81,'Data Pull'!$C:$C,0),MATCH('Table 2 Data'!Z$4,'Data Pull'!$4:$4,0))),"")</f>
        <v/>
      </c>
      <c r="AA81" t="str">
        <f>IFERROR(IF(INDEX('Exclusion Vectors'!$D:$D,MATCH('Table 2 Data'!$E81,'Exclusion Vectors'!$B:$B,0))=0,"",INDEX('Data Pull'!$A:$BC,MATCH('Table 2 Data'!$E81,'Data Pull'!$C:$C,0),MATCH('Table 2 Data'!AA$4,'Data Pull'!$4:$4,0))),"")</f>
        <v/>
      </c>
      <c r="AB81" t="str">
        <f>IFERROR(IF(INDEX('Exclusion Vectors'!$D:$D,MATCH('Table 2 Data'!$E81,'Exclusion Vectors'!$B:$B,0))=0,"",INDEX('Data Pull'!$A:$BC,MATCH('Table 2 Data'!$E81,'Data Pull'!$C:$C,0),MATCH('Table 2 Data'!AB$4,'Data Pull'!$4:$4,0))),"")</f>
        <v/>
      </c>
      <c r="AC81" t="str">
        <f>IFERROR(IF(INDEX('Exclusion Vectors'!$D:$D,MATCH('Table 2 Data'!$E81,'Exclusion Vectors'!$B:$B,0))=0,"",INDEX('Data Pull'!$A:$BC,MATCH('Table 2 Data'!$E81,'Data Pull'!$C:$C,0),MATCH('Table 2 Data'!AC$4,'Data Pull'!$4:$4,0))),"")</f>
        <v/>
      </c>
      <c r="AD81" t="str">
        <f>IFERROR(IF(INDEX('Exclusion Vectors'!$D:$D,MATCH('Table 2 Data'!$E81,'Exclusion Vectors'!$B:$B,0))=0,"",INDEX('Data Pull'!$A:$BC,MATCH('Table 2 Data'!$E81,'Data Pull'!$C:$C,0),MATCH('Table 2 Data'!AD$4,'Data Pull'!$4:$4,0))),"")</f>
        <v/>
      </c>
      <c r="AE81" t="str">
        <f>IFERROR(IF(INDEX('Exclusion Vectors'!$D:$D,MATCH('Table 2 Data'!$E81,'Exclusion Vectors'!$B:$B,0))=0,"",INDEX('Data Pull'!$A:$BC,MATCH('Table 2 Data'!$E81,'Data Pull'!$C:$C,0),MATCH('Table 2 Data'!AE$4,'Data Pull'!$4:$4,0))),"")</f>
        <v/>
      </c>
      <c r="AF81" t="str">
        <f>IFERROR(IF(INDEX('Exclusion Vectors'!$D:$D,MATCH('Table 2 Data'!$E81,'Exclusion Vectors'!$B:$B,0))=0,"",INDEX('Data Pull'!$A:$BC,MATCH('Table 2 Data'!$E81,'Data Pull'!$C:$C,0),MATCH('Table 2 Data'!AF$4,'Data Pull'!$4:$4,0))),"")</f>
        <v/>
      </c>
      <c r="AG81" t="str">
        <f>IFERROR(IF(INDEX('Exclusion Vectors'!$D:$D,MATCH('Table 2 Data'!$E81,'Exclusion Vectors'!$B:$B,0))=0,"",INDEX('Data Pull'!$A:$BC,MATCH('Table 2 Data'!$E81,'Data Pull'!$C:$C,0),MATCH('Table 2 Data'!AG$4,'Data Pull'!$4:$4,0))),"")</f>
        <v/>
      </c>
      <c r="AH81" t="str">
        <f>IFERROR(IF(INDEX('Exclusion Vectors'!$D:$D,MATCH('Table 2 Data'!$E81,'Exclusion Vectors'!$B:$B,0))=0,"",INDEX('Data Pull'!$A:$BC,MATCH('Table 2 Data'!$E81,'Data Pull'!$C:$C,0),MATCH('Table 2 Data'!AH$4,'Data Pull'!$4:$4,0))),"")</f>
        <v/>
      </c>
      <c r="AI81" t="str">
        <f>IFERROR(IF(INDEX('Exclusion Vectors'!$D:$D,MATCH('Table 2 Data'!$E81,'Exclusion Vectors'!$B:$B,0))=0,"",INDEX('Data Pull'!$A:$BC,MATCH('Table 2 Data'!$E81,'Data Pull'!$C:$C,0),MATCH('Table 2 Data'!AI$4,'Data Pull'!$4:$4,0))),"")</f>
        <v/>
      </c>
      <c r="AJ81" t="str">
        <f>IFERROR(IF(INDEX('Exclusion Vectors'!$D:$D,MATCH('Table 2 Data'!$E81,'Exclusion Vectors'!$B:$B,0))=0,"",INDEX('Data Pull'!$A:$BC,MATCH('Table 2 Data'!$E81,'Data Pull'!$C:$C,0),MATCH('Table 2 Data'!AJ$4,'Data Pull'!$4:$4,0))),"")</f>
        <v/>
      </c>
      <c r="AK81" t="str">
        <f>IFERROR(IF(INDEX('Exclusion Vectors'!$D:$D,MATCH('Table 2 Data'!$E81,'Exclusion Vectors'!$B:$B,0))=0,"",INDEX('Data Pull'!$A:$BC,MATCH('Table 2 Data'!$E81,'Data Pull'!$C:$C,0),MATCH('Table 2 Data'!AK$4,'Data Pull'!$4:$4,0))),"")</f>
        <v/>
      </c>
      <c r="AL81" t="str">
        <f>IFERROR(IF(INDEX('Exclusion Vectors'!$D:$D,MATCH('Table 2 Data'!$E81,'Exclusion Vectors'!$B:$B,0))=0,"",INDEX('Data Pull'!$A:$BC,MATCH('Table 2 Data'!$E81,'Data Pull'!$C:$C,0),MATCH('Table 2 Data'!AL$4,'Data Pull'!$4:$4,0))),"")</f>
        <v/>
      </c>
      <c r="AM81" t="str">
        <f>IFERROR(IF(INDEX('Exclusion Vectors'!$D:$D,MATCH('Table 2 Data'!$E81,'Exclusion Vectors'!$B:$B,0))=0,"",INDEX('Data Pull'!$A:$BC,MATCH('Table 2 Data'!$E81,'Data Pull'!$C:$C,0),MATCH('Table 2 Data'!AM$4,'Data Pull'!$4:$4,0))),"")</f>
        <v/>
      </c>
      <c r="AN81" t="str">
        <f>IFERROR(IF(INDEX('Exclusion Vectors'!$D:$D,MATCH('Table 2 Data'!$E81,'Exclusion Vectors'!$B:$B,0))=0,"",INDEX('Data Pull'!$A:$BC,MATCH('Table 2 Data'!$E81,'Data Pull'!$C:$C,0),MATCH('Table 2 Data'!AN$4,'Data Pull'!$4:$4,0))),"")</f>
        <v/>
      </c>
      <c r="AO81" t="str">
        <f>IFERROR(IF(INDEX('Exclusion Vectors'!$D:$D,MATCH('Table 2 Data'!$E81,'Exclusion Vectors'!$B:$B,0))=0,"",INDEX('Data Pull'!$A:$BC,MATCH('Table 2 Data'!$E81,'Data Pull'!$C:$C,0),MATCH('Table 2 Data'!AO$4,'Data Pull'!$4:$4,0))),"")</f>
        <v/>
      </c>
      <c r="AP81" t="str">
        <f>IFERROR(IF(INDEX('Exclusion Vectors'!$D:$D,MATCH('Table 2 Data'!$E81,'Exclusion Vectors'!$B:$B,0))=0,"",INDEX('Data Pull'!$A:$BC,MATCH('Table 2 Data'!$E81,'Data Pull'!$C:$C,0),MATCH('Table 2 Data'!AP$4,'Data Pull'!$4:$4,0))),"")</f>
        <v/>
      </c>
      <c r="AQ81" t="str">
        <f>IFERROR(IF(INDEX('Exclusion Vectors'!$D:$D,MATCH('Table 2 Data'!$E81,'Exclusion Vectors'!$B:$B,0))=0,"",INDEX('Data Pull'!$A:$BC,MATCH('Table 2 Data'!$E81,'Data Pull'!$C:$C,0),MATCH('Table 2 Data'!AQ$4,'Data Pull'!$4:$4,0))),"")</f>
        <v/>
      </c>
      <c r="AR81" t="str">
        <f>IFERROR(IF(INDEX('Exclusion Vectors'!$D:$D,MATCH('Table 2 Data'!$E81,'Exclusion Vectors'!$B:$B,0))=0,"",INDEX('Data Pull'!$A:$BC,MATCH('Table 2 Data'!$E81,'Data Pull'!$C:$C,0),MATCH('Table 2 Data'!AR$4,'Data Pull'!$4:$4,0))),"")</f>
        <v/>
      </c>
      <c r="AS81" t="str">
        <f>IFERROR(IF(INDEX('Exclusion Vectors'!$D:$D,MATCH('Table 2 Data'!$E81,'Exclusion Vectors'!$B:$B,0))=0,"",INDEX('Data Pull'!$A:$BC,MATCH('Table 2 Data'!$E81,'Data Pull'!$C:$C,0),MATCH('Table 2 Data'!AS$4,'Data Pull'!$4:$4,0))),"")</f>
        <v/>
      </c>
      <c r="AT81" t="str">
        <f>IFERROR(IF(INDEX('Exclusion Vectors'!$D:$D,MATCH('Table 2 Data'!$E81,'Exclusion Vectors'!$B:$B,0))=0,"",INDEX('Data Pull'!$A:$BC,MATCH('Table 2 Data'!$E81,'Data Pull'!$C:$C,0),MATCH('Table 2 Data'!AT$4,'Data Pull'!$4:$4,0))),"")</f>
        <v/>
      </c>
      <c r="AU81" t="str">
        <f>IFERROR(IF(INDEX('Exclusion Vectors'!$D:$D,MATCH('Table 2 Data'!$E81,'Exclusion Vectors'!$B:$B,0))=0,"",INDEX('Data Pull'!$A:$BE,MATCH('Table 2 Data'!$E81,'Data Pull'!$C:$C,0),MATCH('Table 2 Data'!AU$4,'Data Pull'!$4:$4,0))),"")</f>
        <v/>
      </c>
      <c r="AV81" t="str">
        <f>IFERROR(IF(INDEX('Exclusion Vectors'!$D:$D,MATCH('Table 2 Data'!$E81,'Exclusion Vectors'!$B:$B,0))=0,"",INDEX('Data Pull'!$A:$BE,MATCH('Table 2 Data'!$E81,'Data Pull'!$C:$C,0),MATCH('Table 2 Data'!AV$4,'Data Pull'!$4:$4,0))),"")</f>
        <v/>
      </c>
    </row>
    <row r="82" spans="1:48" x14ac:dyDescent="0.3">
      <c r="A82" s="161"/>
      <c r="B82" s="104" t="s">
        <v>172</v>
      </c>
      <c r="C82" s="86"/>
      <c r="D82" s="86"/>
      <c r="E82" s="34">
        <f t="shared" si="2"/>
        <v>43906</v>
      </c>
      <c r="F82" t="str">
        <f>IFERROR(IF(INDEX('Exclusion Vectors'!$D:$D,MATCH('Table 2 Data'!$E82,'Exclusion Vectors'!$B:$B,0))=0,"",INDEX('Data Pull'!$A:$BC,MATCH('Table 2 Data'!$E82,'Data Pull'!$C:$C,0),MATCH('Table 2 Data'!F$4,'Data Pull'!$4:$4,0))),"")</f>
        <v/>
      </c>
      <c r="G82" t="str">
        <f>IFERROR(IF(INDEX('Exclusion Vectors'!$D:$D,MATCH('Table 2 Data'!$E82,'Exclusion Vectors'!$B:$B,0))=0,"",INDEX('Data Pull'!$A:$BC,MATCH('Table 2 Data'!$E82,'Data Pull'!$C:$C,0),MATCH('Table 2 Data'!G$4,'Data Pull'!$4:$4,0))),"")</f>
        <v/>
      </c>
      <c r="H82" t="str">
        <f>IFERROR(IF(INDEX('Exclusion Vectors'!$D:$D,MATCH('Table 2 Data'!$E82,'Exclusion Vectors'!$B:$B,0))=0,"",INDEX('Data Pull'!$A:$BC,MATCH('Table 2 Data'!$E82,'Data Pull'!$C:$C,0),MATCH('Table 2 Data'!H$4,'Data Pull'!$4:$4,0))),"")</f>
        <v/>
      </c>
      <c r="I82" t="str">
        <f>IFERROR(IF(INDEX('Exclusion Vectors'!$D:$D,MATCH('Table 2 Data'!$E82,'Exclusion Vectors'!$B:$B,0))=0,"",INDEX('Data Pull'!$A:$BC,MATCH('Table 2 Data'!$E82,'Data Pull'!$C:$C,0),MATCH('Table 2 Data'!I$4,'Data Pull'!$4:$4,0))),"")</f>
        <v/>
      </c>
      <c r="J82" t="str">
        <f>IFERROR(IF(INDEX('Exclusion Vectors'!$D:$D,MATCH('Table 2 Data'!$E82,'Exclusion Vectors'!$B:$B,0))=0,"",INDEX('Data Pull'!$A:$BC,MATCH('Table 2 Data'!$E82,'Data Pull'!$C:$C,0),MATCH('Table 2 Data'!J$4,'Data Pull'!$4:$4,0))),"")</f>
        <v/>
      </c>
      <c r="K82" t="str">
        <f>IFERROR(IF(INDEX('Exclusion Vectors'!$D:$D,MATCH('Table 2 Data'!$E82,'Exclusion Vectors'!$B:$B,0))=0,"",INDEX('Data Pull'!$A:$BC,MATCH('Table 2 Data'!$E82,'Data Pull'!$C:$C,0),MATCH('Table 2 Data'!K$4,'Data Pull'!$4:$4,0))),"")</f>
        <v/>
      </c>
      <c r="L82" t="str">
        <f>IFERROR(IF(INDEX('Exclusion Vectors'!$D:$D,MATCH('Table 2 Data'!$E82,'Exclusion Vectors'!$B:$B,0))=0,"",INDEX('Data Pull'!$A:$BC,MATCH('Table 2 Data'!$E82,'Data Pull'!$C:$C,0),MATCH('Table 2 Data'!L$4,'Data Pull'!$4:$4,0))),"")</f>
        <v/>
      </c>
      <c r="M82" t="str">
        <f>IFERROR(IF(INDEX('Exclusion Vectors'!$D:$D,MATCH('Table 2 Data'!$E82,'Exclusion Vectors'!$B:$B,0))=0,"",INDEX('Data Pull'!$A:$BC,MATCH('Table 2 Data'!$E82,'Data Pull'!$C:$C,0),MATCH('Table 2 Data'!M$4,'Data Pull'!$4:$4,0))),"")</f>
        <v/>
      </c>
      <c r="N82" t="str">
        <f>IFERROR(IF(INDEX('Exclusion Vectors'!$D:$D,MATCH('Table 2 Data'!$E82,'Exclusion Vectors'!$B:$B,0))=0,"",INDEX('Data Pull'!$A:$BC,MATCH('Table 2 Data'!$E82,'Data Pull'!$C:$C,0),MATCH('Table 2 Data'!N$4,'Data Pull'!$4:$4,0))),"")</f>
        <v/>
      </c>
      <c r="O82" t="str">
        <f>IFERROR(IF(INDEX('Exclusion Vectors'!$D:$D,MATCH('Table 2 Data'!$E82,'Exclusion Vectors'!$B:$B,0))=0,"",INDEX('Data Pull'!$A:$BC,MATCH('Table 2 Data'!$E82,'Data Pull'!$C:$C,0),MATCH('Table 2 Data'!O$4,'Data Pull'!$4:$4,0))),"")</f>
        <v/>
      </c>
      <c r="P82" t="str">
        <f>IFERROR(IF(INDEX('Exclusion Vectors'!$D:$D,MATCH('Table 2 Data'!$E82,'Exclusion Vectors'!$B:$B,0))=0,"",INDEX('Data Pull'!$A:$BC,MATCH('Table 2 Data'!$E82,'Data Pull'!$C:$C,0),MATCH('Table 2 Data'!P$4,'Data Pull'!$4:$4,0))),"")</f>
        <v/>
      </c>
      <c r="Q82" t="str">
        <f>IFERROR(IF(INDEX('Exclusion Vectors'!$D:$D,MATCH('Table 2 Data'!$E82,'Exclusion Vectors'!$B:$B,0))=0,"",INDEX('Data Pull'!$A:$BC,MATCH('Table 2 Data'!$E82,'Data Pull'!$C:$C,0),MATCH('Table 2 Data'!Q$4,'Data Pull'!$4:$4,0))),"")</f>
        <v/>
      </c>
      <c r="R82" t="str">
        <f>IFERROR(IF(INDEX('Exclusion Vectors'!$D:$D,MATCH('Table 2 Data'!$E82,'Exclusion Vectors'!$B:$B,0))=0,"",INDEX('Data Pull'!$A:$BC,MATCH('Table 2 Data'!$E82,'Data Pull'!$C:$C,0),MATCH('Table 2 Data'!R$4,'Data Pull'!$4:$4,0))),"")</f>
        <v/>
      </c>
      <c r="S82" t="str">
        <f>IFERROR(IF(INDEX('Exclusion Vectors'!$D:$D,MATCH('Table 2 Data'!$E82,'Exclusion Vectors'!$B:$B,0))=0,"",INDEX('Data Pull'!$A:$BC,MATCH('Table 2 Data'!$E82,'Data Pull'!$C:$C,0),MATCH('Table 2 Data'!S$4,'Data Pull'!$4:$4,0))),"")</f>
        <v/>
      </c>
      <c r="T82" t="str">
        <f>IFERROR(IF(INDEX('Exclusion Vectors'!$D:$D,MATCH('Table 2 Data'!$E82,'Exclusion Vectors'!$B:$B,0))=0,"",INDEX('Data Pull'!$A:$BC,MATCH('Table 2 Data'!$E82,'Data Pull'!$C:$C,0),MATCH('Table 2 Data'!T$4,'Data Pull'!$4:$4,0))),"")</f>
        <v/>
      </c>
      <c r="U82" t="str">
        <f>IFERROR(IF(INDEX('Exclusion Vectors'!$D:$D,MATCH('Table 2 Data'!$E82,'Exclusion Vectors'!$B:$B,0))=0,"",INDEX('Data Pull'!$A:$BC,MATCH('Table 2 Data'!$E82,'Data Pull'!$C:$C,0),MATCH('Table 2 Data'!U$4,'Data Pull'!$4:$4,0))),"")</f>
        <v/>
      </c>
      <c r="V82" t="str">
        <f>IFERROR(IF(INDEX('Exclusion Vectors'!$D:$D,MATCH('Table 2 Data'!$E82,'Exclusion Vectors'!$B:$B,0))=0,"",INDEX('Data Pull'!$A:$BC,MATCH('Table 2 Data'!$E82,'Data Pull'!$C:$C,0),MATCH('Table 2 Data'!V$4,'Data Pull'!$4:$4,0))),"")</f>
        <v/>
      </c>
      <c r="W82" t="str">
        <f>IFERROR(IF(INDEX('Exclusion Vectors'!$D:$D,MATCH('Table 2 Data'!$E82,'Exclusion Vectors'!$B:$B,0))=0,"",INDEX('Data Pull'!$A:$BC,MATCH('Table 2 Data'!$E82,'Data Pull'!$C:$C,0),MATCH('Table 2 Data'!W$4,'Data Pull'!$4:$4,0))),"")</f>
        <v/>
      </c>
      <c r="X82" t="str">
        <f>IFERROR(IF(INDEX('Exclusion Vectors'!$D:$D,MATCH('Table 2 Data'!$E82,'Exclusion Vectors'!$B:$B,0))=0,"",INDEX('Data Pull'!$A:$BC,MATCH('Table 2 Data'!$E82,'Data Pull'!$C:$C,0),MATCH('Table 2 Data'!X$4,'Data Pull'!$4:$4,0))),"")</f>
        <v/>
      </c>
      <c r="Y82" t="str">
        <f>IFERROR(IF(INDEX('Exclusion Vectors'!$D:$D,MATCH('Table 2 Data'!$E82,'Exclusion Vectors'!$B:$B,0))=0,"",INDEX('Data Pull'!$A:$BC,MATCH('Table 2 Data'!$E82,'Data Pull'!$C:$C,0),MATCH('Table 2 Data'!Y$4,'Data Pull'!$4:$4,0))),"")</f>
        <v/>
      </c>
      <c r="Z82" t="str">
        <f>IFERROR(IF(INDEX('Exclusion Vectors'!$D:$D,MATCH('Table 2 Data'!$E82,'Exclusion Vectors'!$B:$B,0))=0,"",INDEX('Data Pull'!$A:$BC,MATCH('Table 2 Data'!$E82,'Data Pull'!$C:$C,0),MATCH('Table 2 Data'!Z$4,'Data Pull'!$4:$4,0))),"")</f>
        <v/>
      </c>
      <c r="AA82" t="str">
        <f>IFERROR(IF(INDEX('Exclusion Vectors'!$D:$D,MATCH('Table 2 Data'!$E82,'Exclusion Vectors'!$B:$B,0))=0,"",INDEX('Data Pull'!$A:$BC,MATCH('Table 2 Data'!$E82,'Data Pull'!$C:$C,0),MATCH('Table 2 Data'!AA$4,'Data Pull'!$4:$4,0))),"")</f>
        <v/>
      </c>
      <c r="AB82" t="str">
        <f>IFERROR(IF(INDEX('Exclusion Vectors'!$D:$D,MATCH('Table 2 Data'!$E82,'Exclusion Vectors'!$B:$B,0))=0,"",INDEX('Data Pull'!$A:$BC,MATCH('Table 2 Data'!$E82,'Data Pull'!$C:$C,0),MATCH('Table 2 Data'!AB$4,'Data Pull'!$4:$4,0))),"")</f>
        <v/>
      </c>
      <c r="AC82" t="str">
        <f>IFERROR(IF(INDEX('Exclusion Vectors'!$D:$D,MATCH('Table 2 Data'!$E82,'Exclusion Vectors'!$B:$B,0))=0,"",INDEX('Data Pull'!$A:$BC,MATCH('Table 2 Data'!$E82,'Data Pull'!$C:$C,0),MATCH('Table 2 Data'!AC$4,'Data Pull'!$4:$4,0))),"")</f>
        <v/>
      </c>
      <c r="AD82" t="str">
        <f>IFERROR(IF(INDEX('Exclusion Vectors'!$D:$D,MATCH('Table 2 Data'!$E82,'Exclusion Vectors'!$B:$B,0))=0,"",INDEX('Data Pull'!$A:$BC,MATCH('Table 2 Data'!$E82,'Data Pull'!$C:$C,0),MATCH('Table 2 Data'!AD$4,'Data Pull'!$4:$4,0))),"")</f>
        <v/>
      </c>
      <c r="AE82" t="str">
        <f>IFERROR(IF(INDEX('Exclusion Vectors'!$D:$D,MATCH('Table 2 Data'!$E82,'Exclusion Vectors'!$B:$B,0))=0,"",INDEX('Data Pull'!$A:$BC,MATCH('Table 2 Data'!$E82,'Data Pull'!$C:$C,0),MATCH('Table 2 Data'!AE$4,'Data Pull'!$4:$4,0))),"")</f>
        <v/>
      </c>
      <c r="AF82" t="str">
        <f>IFERROR(IF(INDEX('Exclusion Vectors'!$D:$D,MATCH('Table 2 Data'!$E82,'Exclusion Vectors'!$B:$B,0))=0,"",INDEX('Data Pull'!$A:$BC,MATCH('Table 2 Data'!$E82,'Data Pull'!$C:$C,0),MATCH('Table 2 Data'!AF$4,'Data Pull'!$4:$4,0))),"")</f>
        <v/>
      </c>
      <c r="AG82" t="str">
        <f>IFERROR(IF(INDEX('Exclusion Vectors'!$D:$D,MATCH('Table 2 Data'!$E82,'Exclusion Vectors'!$B:$B,0))=0,"",INDEX('Data Pull'!$A:$BC,MATCH('Table 2 Data'!$E82,'Data Pull'!$C:$C,0),MATCH('Table 2 Data'!AG$4,'Data Pull'!$4:$4,0))),"")</f>
        <v/>
      </c>
      <c r="AH82" t="str">
        <f>IFERROR(IF(INDEX('Exclusion Vectors'!$D:$D,MATCH('Table 2 Data'!$E82,'Exclusion Vectors'!$B:$B,0))=0,"",INDEX('Data Pull'!$A:$BC,MATCH('Table 2 Data'!$E82,'Data Pull'!$C:$C,0),MATCH('Table 2 Data'!AH$4,'Data Pull'!$4:$4,0))),"")</f>
        <v/>
      </c>
      <c r="AI82" t="str">
        <f>IFERROR(IF(INDEX('Exclusion Vectors'!$D:$D,MATCH('Table 2 Data'!$E82,'Exclusion Vectors'!$B:$B,0))=0,"",INDEX('Data Pull'!$A:$BC,MATCH('Table 2 Data'!$E82,'Data Pull'!$C:$C,0),MATCH('Table 2 Data'!AI$4,'Data Pull'!$4:$4,0))),"")</f>
        <v/>
      </c>
      <c r="AJ82" t="str">
        <f>IFERROR(IF(INDEX('Exclusion Vectors'!$D:$D,MATCH('Table 2 Data'!$E82,'Exclusion Vectors'!$B:$B,0))=0,"",INDEX('Data Pull'!$A:$BC,MATCH('Table 2 Data'!$E82,'Data Pull'!$C:$C,0),MATCH('Table 2 Data'!AJ$4,'Data Pull'!$4:$4,0))),"")</f>
        <v/>
      </c>
      <c r="AK82" t="str">
        <f>IFERROR(IF(INDEX('Exclusion Vectors'!$D:$D,MATCH('Table 2 Data'!$E82,'Exclusion Vectors'!$B:$B,0))=0,"",INDEX('Data Pull'!$A:$BC,MATCH('Table 2 Data'!$E82,'Data Pull'!$C:$C,0),MATCH('Table 2 Data'!AK$4,'Data Pull'!$4:$4,0))),"")</f>
        <v/>
      </c>
      <c r="AL82" t="str">
        <f>IFERROR(IF(INDEX('Exclusion Vectors'!$D:$D,MATCH('Table 2 Data'!$E82,'Exclusion Vectors'!$B:$B,0))=0,"",INDEX('Data Pull'!$A:$BC,MATCH('Table 2 Data'!$E82,'Data Pull'!$C:$C,0),MATCH('Table 2 Data'!AL$4,'Data Pull'!$4:$4,0))),"")</f>
        <v/>
      </c>
      <c r="AM82" t="str">
        <f>IFERROR(IF(INDEX('Exclusion Vectors'!$D:$D,MATCH('Table 2 Data'!$E82,'Exclusion Vectors'!$B:$B,0))=0,"",INDEX('Data Pull'!$A:$BC,MATCH('Table 2 Data'!$E82,'Data Pull'!$C:$C,0),MATCH('Table 2 Data'!AM$4,'Data Pull'!$4:$4,0))),"")</f>
        <v/>
      </c>
      <c r="AN82" t="str">
        <f>IFERROR(IF(INDEX('Exclusion Vectors'!$D:$D,MATCH('Table 2 Data'!$E82,'Exclusion Vectors'!$B:$B,0))=0,"",INDEX('Data Pull'!$A:$BC,MATCH('Table 2 Data'!$E82,'Data Pull'!$C:$C,0),MATCH('Table 2 Data'!AN$4,'Data Pull'!$4:$4,0))),"")</f>
        <v/>
      </c>
      <c r="AO82" t="str">
        <f>IFERROR(IF(INDEX('Exclusion Vectors'!$D:$D,MATCH('Table 2 Data'!$E82,'Exclusion Vectors'!$B:$B,0))=0,"",INDEX('Data Pull'!$A:$BC,MATCH('Table 2 Data'!$E82,'Data Pull'!$C:$C,0),MATCH('Table 2 Data'!AO$4,'Data Pull'!$4:$4,0))),"")</f>
        <v/>
      </c>
      <c r="AP82" t="str">
        <f>IFERROR(IF(INDEX('Exclusion Vectors'!$D:$D,MATCH('Table 2 Data'!$E82,'Exclusion Vectors'!$B:$B,0))=0,"",INDEX('Data Pull'!$A:$BC,MATCH('Table 2 Data'!$E82,'Data Pull'!$C:$C,0),MATCH('Table 2 Data'!AP$4,'Data Pull'!$4:$4,0))),"")</f>
        <v/>
      </c>
      <c r="AQ82" t="str">
        <f>IFERROR(IF(INDEX('Exclusion Vectors'!$D:$D,MATCH('Table 2 Data'!$E82,'Exclusion Vectors'!$B:$B,0))=0,"",INDEX('Data Pull'!$A:$BC,MATCH('Table 2 Data'!$E82,'Data Pull'!$C:$C,0),MATCH('Table 2 Data'!AQ$4,'Data Pull'!$4:$4,0))),"")</f>
        <v/>
      </c>
      <c r="AR82" t="str">
        <f>IFERROR(IF(INDEX('Exclusion Vectors'!$D:$D,MATCH('Table 2 Data'!$E82,'Exclusion Vectors'!$B:$B,0))=0,"",INDEX('Data Pull'!$A:$BC,MATCH('Table 2 Data'!$E82,'Data Pull'!$C:$C,0),MATCH('Table 2 Data'!AR$4,'Data Pull'!$4:$4,0))),"")</f>
        <v/>
      </c>
      <c r="AS82" t="str">
        <f>IFERROR(IF(INDEX('Exclusion Vectors'!$D:$D,MATCH('Table 2 Data'!$E82,'Exclusion Vectors'!$B:$B,0))=0,"",INDEX('Data Pull'!$A:$BC,MATCH('Table 2 Data'!$E82,'Data Pull'!$C:$C,0),MATCH('Table 2 Data'!AS$4,'Data Pull'!$4:$4,0))),"")</f>
        <v/>
      </c>
      <c r="AT82" t="str">
        <f>IFERROR(IF(INDEX('Exclusion Vectors'!$D:$D,MATCH('Table 2 Data'!$E82,'Exclusion Vectors'!$B:$B,0))=0,"",INDEX('Data Pull'!$A:$BC,MATCH('Table 2 Data'!$E82,'Data Pull'!$C:$C,0),MATCH('Table 2 Data'!AT$4,'Data Pull'!$4:$4,0))),"")</f>
        <v/>
      </c>
      <c r="AU82" t="str">
        <f>IFERROR(IF(INDEX('Exclusion Vectors'!$D:$D,MATCH('Table 2 Data'!$E82,'Exclusion Vectors'!$B:$B,0))=0,"",INDEX('Data Pull'!$A:$BE,MATCH('Table 2 Data'!$E82,'Data Pull'!$C:$C,0),MATCH('Table 2 Data'!AU$4,'Data Pull'!$4:$4,0))),"")</f>
        <v/>
      </c>
      <c r="AV82" t="str">
        <f>IFERROR(IF(INDEX('Exclusion Vectors'!$D:$D,MATCH('Table 2 Data'!$E82,'Exclusion Vectors'!$B:$B,0))=0,"",INDEX('Data Pull'!$A:$BE,MATCH('Table 2 Data'!$E82,'Data Pull'!$C:$C,0),MATCH('Table 2 Data'!AV$4,'Data Pull'!$4:$4,0))),"")</f>
        <v/>
      </c>
    </row>
    <row r="83" spans="1:48" x14ac:dyDescent="0.3">
      <c r="A83" s="161"/>
      <c r="B83" s="59" t="s">
        <v>173</v>
      </c>
      <c r="C83" s="86"/>
      <c r="D83" s="86"/>
      <c r="E83" s="34">
        <f t="shared" si="2"/>
        <v>43907</v>
      </c>
      <c r="F83" t="str">
        <f>IFERROR(IF(INDEX('Exclusion Vectors'!$D:$D,MATCH('Table 2 Data'!$E83,'Exclusion Vectors'!$B:$B,0))=0,"",INDEX('Data Pull'!$A:$BC,MATCH('Table 2 Data'!$E83,'Data Pull'!$C:$C,0),MATCH('Table 2 Data'!F$4,'Data Pull'!$4:$4,0))),"")</f>
        <v/>
      </c>
      <c r="G83" t="str">
        <f>IFERROR(IF(INDEX('Exclusion Vectors'!$D:$D,MATCH('Table 2 Data'!$E83,'Exclusion Vectors'!$B:$B,0))=0,"",INDEX('Data Pull'!$A:$BC,MATCH('Table 2 Data'!$E83,'Data Pull'!$C:$C,0),MATCH('Table 2 Data'!G$4,'Data Pull'!$4:$4,0))),"")</f>
        <v/>
      </c>
      <c r="H83" t="str">
        <f>IFERROR(IF(INDEX('Exclusion Vectors'!$D:$D,MATCH('Table 2 Data'!$E83,'Exclusion Vectors'!$B:$B,0))=0,"",INDEX('Data Pull'!$A:$BC,MATCH('Table 2 Data'!$E83,'Data Pull'!$C:$C,0),MATCH('Table 2 Data'!H$4,'Data Pull'!$4:$4,0))),"")</f>
        <v/>
      </c>
      <c r="I83" t="str">
        <f>IFERROR(IF(INDEX('Exclusion Vectors'!$D:$D,MATCH('Table 2 Data'!$E83,'Exclusion Vectors'!$B:$B,0))=0,"",INDEX('Data Pull'!$A:$BC,MATCH('Table 2 Data'!$E83,'Data Pull'!$C:$C,0),MATCH('Table 2 Data'!I$4,'Data Pull'!$4:$4,0))),"")</f>
        <v/>
      </c>
      <c r="J83" t="str">
        <f>IFERROR(IF(INDEX('Exclusion Vectors'!$D:$D,MATCH('Table 2 Data'!$E83,'Exclusion Vectors'!$B:$B,0))=0,"",INDEX('Data Pull'!$A:$BC,MATCH('Table 2 Data'!$E83,'Data Pull'!$C:$C,0),MATCH('Table 2 Data'!J$4,'Data Pull'!$4:$4,0))),"")</f>
        <v/>
      </c>
      <c r="K83" t="str">
        <f>IFERROR(IF(INDEX('Exclusion Vectors'!$D:$D,MATCH('Table 2 Data'!$E83,'Exclusion Vectors'!$B:$B,0))=0,"",INDEX('Data Pull'!$A:$BC,MATCH('Table 2 Data'!$E83,'Data Pull'!$C:$C,0),MATCH('Table 2 Data'!K$4,'Data Pull'!$4:$4,0))),"")</f>
        <v/>
      </c>
      <c r="L83" t="str">
        <f>IFERROR(IF(INDEX('Exclusion Vectors'!$D:$D,MATCH('Table 2 Data'!$E83,'Exclusion Vectors'!$B:$B,0))=0,"",INDEX('Data Pull'!$A:$BC,MATCH('Table 2 Data'!$E83,'Data Pull'!$C:$C,0),MATCH('Table 2 Data'!L$4,'Data Pull'!$4:$4,0))),"")</f>
        <v/>
      </c>
      <c r="M83" t="str">
        <f>IFERROR(IF(INDEX('Exclusion Vectors'!$D:$D,MATCH('Table 2 Data'!$E83,'Exclusion Vectors'!$B:$B,0))=0,"",INDEX('Data Pull'!$A:$BC,MATCH('Table 2 Data'!$E83,'Data Pull'!$C:$C,0),MATCH('Table 2 Data'!M$4,'Data Pull'!$4:$4,0))),"")</f>
        <v/>
      </c>
      <c r="N83" t="str">
        <f>IFERROR(IF(INDEX('Exclusion Vectors'!$D:$D,MATCH('Table 2 Data'!$E83,'Exclusion Vectors'!$B:$B,0))=0,"",INDEX('Data Pull'!$A:$BC,MATCH('Table 2 Data'!$E83,'Data Pull'!$C:$C,0),MATCH('Table 2 Data'!N$4,'Data Pull'!$4:$4,0))),"")</f>
        <v/>
      </c>
      <c r="O83" t="str">
        <f>IFERROR(IF(INDEX('Exclusion Vectors'!$D:$D,MATCH('Table 2 Data'!$E83,'Exclusion Vectors'!$B:$B,0))=0,"",INDEX('Data Pull'!$A:$BC,MATCH('Table 2 Data'!$E83,'Data Pull'!$C:$C,0),MATCH('Table 2 Data'!O$4,'Data Pull'!$4:$4,0))),"")</f>
        <v/>
      </c>
      <c r="P83" t="str">
        <f>IFERROR(IF(INDEX('Exclusion Vectors'!$D:$D,MATCH('Table 2 Data'!$E83,'Exclusion Vectors'!$B:$B,0))=0,"",INDEX('Data Pull'!$A:$BC,MATCH('Table 2 Data'!$E83,'Data Pull'!$C:$C,0),MATCH('Table 2 Data'!P$4,'Data Pull'!$4:$4,0))),"")</f>
        <v/>
      </c>
      <c r="Q83" t="str">
        <f>IFERROR(IF(INDEX('Exclusion Vectors'!$D:$D,MATCH('Table 2 Data'!$E83,'Exclusion Vectors'!$B:$B,0))=0,"",INDEX('Data Pull'!$A:$BC,MATCH('Table 2 Data'!$E83,'Data Pull'!$C:$C,0),MATCH('Table 2 Data'!Q$4,'Data Pull'!$4:$4,0))),"")</f>
        <v/>
      </c>
      <c r="R83" t="str">
        <f>IFERROR(IF(INDEX('Exclusion Vectors'!$D:$D,MATCH('Table 2 Data'!$E83,'Exclusion Vectors'!$B:$B,0))=0,"",INDEX('Data Pull'!$A:$BC,MATCH('Table 2 Data'!$E83,'Data Pull'!$C:$C,0),MATCH('Table 2 Data'!R$4,'Data Pull'!$4:$4,0))),"")</f>
        <v/>
      </c>
      <c r="S83" t="str">
        <f>IFERROR(IF(INDEX('Exclusion Vectors'!$D:$D,MATCH('Table 2 Data'!$E83,'Exclusion Vectors'!$B:$B,0))=0,"",INDEX('Data Pull'!$A:$BC,MATCH('Table 2 Data'!$E83,'Data Pull'!$C:$C,0),MATCH('Table 2 Data'!S$4,'Data Pull'!$4:$4,0))),"")</f>
        <v/>
      </c>
      <c r="T83" t="str">
        <f>IFERROR(IF(INDEX('Exclusion Vectors'!$D:$D,MATCH('Table 2 Data'!$E83,'Exclusion Vectors'!$B:$B,0))=0,"",INDEX('Data Pull'!$A:$BC,MATCH('Table 2 Data'!$E83,'Data Pull'!$C:$C,0),MATCH('Table 2 Data'!T$4,'Data Pull'!$4:$4,0))),"")</f>
        <v/>
      </c>
      <c r="U83" t="str">
        <f>IFERROR(IF(INDEX('Exclusion Vectors'!$D:$D,MATCH('Table 2 Data'!$E83,'Exclusion Vectors'!$B:$B,0))=0,"",INDEX('Data Pull'!$A:$BC,MATCH('Table 2 Data'!$E83,'Data Pull'!$C:$C,0),MATCH('Table 2 Data'!U$4,'Data Pull'!$4:$4,0))),"")</f>
        <v/>
      </c>
      <c r="V83" t="str">
        <f>IFERROR(IF(INDEX('Exclusion Vectors'!$D:$D,MATCH('Table 2 Data'!$E83,'Exclusion Vectors'!$B:$B,0))=0,"",INDEX('Data Pull'!$A:$BC,MATCH('Table 2 Data'!$E83,'Data Pull'!$C:$C,0),MATCH('Table 2 Data'!V$4,'Data Pull'!$4:$4,0))),"")</f>
        <v/>
      </c>
      <c r="W83" t="str">
        <f>IFERROR(IF(INDEX('Exclusion Vectors'!$D:$D,MATCH('Table 2 Data'!$E83,'Exclusion Vectors'!$B:$B,0))=0,"",INDEX('Data Pull'!$A:$BC,MATCH('Table 2 Data'!$E83,'Data Pull'!$C:$C,0),MATCH('Table 2 Data'!W$4,'Data Pull'!$4:$4,0))),"")</f>
        <v/>
      </c>
      <c r="X83" t="str">
        <f>IFERROR(IF(INDEX('Exclusion Vectors'!$D:$D,MATCH('Table 2 Data'!$E83,'Exclusion Vectors'!$B:$B,0))=0,"",INDEX('Data Pull'!$A:$BC,MATCH('Table 2 Data'!$E83,'Data Pull'!$C:$C,0),MATCH('Table 2 Data'!X$4,'Data Pull'!$4:$4,0))),"")</f>
        <v/>
      </c>
      <c r="Y83" t="str">
        <f>IFERROR(IF(INDEX('Exclusion Vectors'!$D:$D,MATCH('Table 2 Data'!$E83,'Exclusion Vectors'!$B:$B,0))=0,"",INDEX('Data Pull'!$A:$BC,MATCH('Table 2 Data'!$E83,'Data Pull'!$C:$C,0),MATCH('Table 2 Data'!Y$4,'Data Pull'!$4:$4,0))),"")</f>
        <v/>
      </c>
      <c r="Z83" t="str">
        <f>IFERROR(IF(INDEX('Exclusion Vectors'!$D:$D,MATCH('Table 2 Data'!$E83,'Exclusion Vectors'!$B:$B,0))=0,"",INDEX('Data Pull'!$A:$BC,MATCH('Table 2 Data'!$E83,'Data Pull'!$C:$C,0),MATCH('Table 2 Data'!Z$4,'Data Pull'!$4:$4,0))),"")</f>
        <v/>
      </c>
      <c r="AA83" t="str">
        <f>IFERROR(IF(INDEX('Exclusion Vectors'!$D:$D,MATCH('Table 2 Data'!$E83,'Exclusion Vectors'!$B:$B,0))=0,"",INDEX('Data Pull'!$A:$BC,MATCH('Table 2 Data'!$E83,'Data Pull'!$C:$C,0),MATCH('Table 2 Data'!AA$4,'Data Pull'!$4:$4,0))),"")</f>
        <v/>
      </c>
      <c r="AB83" t="str">
        <f>IFERROR(IF(INDEX('Exclusion Vectors'!$D:$D,MATCH('Table 2 Data'!$E83,'Exclusion Vectors'!$B:$B,0))=0,"",INDEX('Data Pull'!$A:$BC,MATCH('Table 2 Data'!$E83,'Data Pull'!$C:$C,0),MATCH('Table 2 Data'!AB$4,'Data Pull'!$4:$4,0))),"")</f>
        <v/>
      </c>
      <c r="AC83" t="str">
        <f>IFERROR(IF(INDEX('Exclusion Vectors'!$D:$D,MATCH('Table 2 Data'!$E83,'Exclusion Vectors'!$B:$B,0))=0,"",INDEX('Data Pull'!$A:$BC,MATCH('Table 2 Data'!$E83,'Data Pull'!$C:$C,0),MATCH('Table 2 Data'!AC$4,'Data Pull'!$4:$4,0))),"")</f>
        <v/>
      </c>
      <c r="AD83" t="str">
        <f>IFERROR(IF(INDEX('Exclusion Vectors'!$D:$D,MATCH('Table 2 Data'!$E83,'Exclusion Vectors'!$B:$B,0))=0,"",INDEX('Data Pull'!$A:$BC,MATCH('Table 2 Data'!$E83,'Data Pull'!$C:$C,0),MATCH('Table 2 Data'!AD$4,'Data Pull'!$4:$4,0))),"")</f>
        <v/>
      </c>
      <c r="AE83" t="str">
        <f>IFERROR(IF(INDEX('Exclusion Vectors'!$D:$D,MATCH('Table 2 Data'!$E83,'Exclusion Vectors'!$B:$B,0))=0,"",INDEX('Data Pull'!$A:$BC,MATCH('Table 2 Data'!$E83,'Data Pull'!$C:$C,0),MATCH('Table 2 Data'!AE$4,'Data Pull'!$4:$4,0))),"")</f>
        <v/>
      </c>
      <c r="AF83" t="str">
        <f>IFERROR(IF(INDEX('Exclusion Vectors'!$D:$D,MATCH('Table 2 Data'!$E83,'Exclusion Vectors'!$B:$B,0))=0,"",INDEX('Data Pull'!$A:$BC,MATCH('Table 2 Data'!$E83,'Data Pull'!$C:$C,0),MATCH('Table 2 Data'!AF$4,'Data Pull'!$4:$4,0))),"")</f>
        <v/>
      </c>
      <c r="AG83" t="str">
        <f>IFERROR(IF(INDEX('Exclusion Vectors'!$D:$D,MATCH('Table 2 Data'!$E83,'Exclusion Vectors'!$B:$B,0))=0,"",INDEX('Data Pull'!$A:$BC,MATCH('Table 2 Data'!$E83,'Data Pull'!$C:$C,0),MATCH('Table 2 Data'!AG$4,'Data Pull'!$4:$4,0))),"")</f>
        <v/>
      </c>
      <c r="AH83" t="str">
        <f>IFERROR(IF(INDEX('Exclusion Vectors'!$D:$D,MATCH('Table 2 Data'!$E83,'Exclusion Vectors'!$B:$B,0))=0,"",INDEX('Data Pull'!$A:$BC,MATCH('Table 2 Data'!$E83,'Data Pull'!$C:$C,0),MATCH('Table 2 Data'!AH$4,'Data Pull'!$4:$4,0))),"")</f>
        <v/>
      </c>
      <c r="AI83" t="str">
        <f>IFERROR(IF(INDEX('Exclusion Vectors'!$D:$D,MATCH('Table 2 Data'!$E83,'Exclusion Vectors'!$B:$B,0))=0,"",INDEX('Data Pull'!$A:$BC,MATCH('Table 2 Data'!$E83,'Data Pull'!$C:$C,0),MATCH('Table 2 Data'!AI$4,'Data Pull'!$4:$4,0))),"")</f>
        <v/>
      </c>
      <c r="AJ83" t="str">
        <f>IFERROR(IF(INDEX('Exclusion Vectors'!$D:$D,MATCH('Table 2 Data'!$E83,'Exclusion Vectors'!$B:$B,0))=0,"",INDEX('Data Pull'!$A:$BC,MATCH('Table 2 Data'!$E83,'Data Pull'!$C:$C,0),MATCH('Table 2 Data'!AJ$4,'Data Pull'!$4:$4,0))),"")</f>
        <v/>
      </c>
      <c r="AK83" t="str">
        <f>IFERROR(IF(INDEX('Exclusion Vectors'!$D:$D,MATCH('Table 2 Data'!$E83,'Exclusion Vectors'!$B:$B,0))=0,"",INDEX('Data Pull'!$A:$BC,MATCH('Table 2 Data'!$E83,'Data Pull'!$C:$C,0),MATCH('Table 2 Data'!AK$4,'Data Pull'!$4:$4,0))),"")</f>
        <v/>
      </c>
      <c r="AL83" t="str">
        <f>IFERROR(IF(INDEX('Exclusion Vectors'!$D:$D,MATCH('Table 2 Data'!$E83,'Exclusion Vectors'!$B:$B,0))=0,"",INDEX('Data Pull'!$A:$BC,MATCH('Table 2 Data'!$E83,'Data Pull'!$C:$C,0),MATCH('Table 2 Data'!AL$4,'Data Pull'!$4:$4,0))),"")</f>
        <v/>
      </c>
      <c r="AM83" t="str">
        <f>IFERROR(IF(INDEX('Exclusion Vectors'!$D:$D,MATCH('Table 2 Data'!$E83,'Exclusion Vectors'!$B:$B,0))=0,"",INDEX('Data Pull'!$A:$BC,MATCH('Table 2 Data'!$E83,'Data Pull'!$C:$C,0),MATCH('Table 2 Data'!AM$4,'Data Pull'!$4:$4,0))),"")</f>
        <v/>
      </c>
      <c r="AN83" t="str">
        <f>IFERROR(IF(INDEX('Exclusion Vectors'!$D:$D,MATCH('Table 2 Data'!$E83,'Exclusion Vectors'!$B:$B,0))=0,"",INDEX('Data Pull'!$A:$BC,MATCH('Table 2 Data'!$E83,'Data Pull'!$C:$C,0),MATCH('Table 2 Data'!AN$4,'Data Pull'!$4:$4,0))),"")</f>
        <v/>
      </c>
      <c r="AO83" t="str">
        <f>IFERROR(IF(INDEX('Exclusion Vectors'!$D:$D,MATCH('Table 2 Data'!$E83,'Exclusion Vectors'!$B:$B,0))=0,"",INDEX('Data Pull'!$A:$BC,MATCH('Table 2 Data'!$E83,'Data Pull'!$C:$C,0),MATCH('Table 2 Data'!AO$4,'Data Pull'!$4:$4,0))),"")</f>
        <v/>
      </c>
      <c r="AP83" t="str">
        <f>IFERROR(IF(INDEX('Exclusion Vectors'!$D:$D,MATCH('Table 2 Data'!$E83,'Exclusion Vectors'!$B:$B,0))=0,"",INDEX('Data Pull'!$A:$BC,MATCH('Table 2 Data'!$E83,'Data Pull'!$C:$C,0),MATCH('Table 2 Data'!AP$4,'Data Pull'!$4:$4,0))),"")</f>
        <v/>
      </c>
      <c r="AQ83" t="str">
        <f>IFERROR(IF(INDEX('Exclusion Vectors'!$D:$D,MATCH('Table 2 Data'!$E83,'Exclusion Vectors'!$B:$B,0))=0,"",INDEX('Data Pull'!$A:$BC,MATCH('Table 2 Data'!$E83,'Data Pull'!$C:$C,0),MATCH('Table 2 Data'!AQ$4,'Data Pull'!$4:$4,0))),"")</f>
        <v/>
      </c>
      <c r="AR83" t="str">
        <f>IFERROR(IF(INDEX('Exclusion Vectors'!$D:$D,MATCH('Table 2 Data'!$E83,'Exclusion Vectors'!$B:$B,0))=0,"",INDEX('Data Pull'!$A:$BC,MATCH('Table 2 Data'!$E83,'Data Pull'!$C:$C,0),MATCH('Table 2 Data'!AR$4,'Data Pull'!$4:$4,0))),"")</f>
        <v/>
      </c>
      <c r="AS83" t="str">
        <f>IFERROR(IF(INDEX('Exclusion Vectors'!$D:$D,MATCH('Table 2 Data'!$E83,'Exclusion Vectors'!$B:$B,0))=0,"",INDEX('Data Pull'!$A:$BC,MATCH('Table 2 Data'!$E83,'Data Pull'!$C:$C,0),MATCH('Table 2 Data'!AS$4,'Data Pull'!$4:$4,0))),"")</f>
        <v/>
      </c>
      <c r="AT83" t="str">
        <f>IFERROR(IF(INDEX('Exclusion Vectors'!$D:$D,MATCH('Table 2 Data'!$E83,'Exclusion Vectors'!$B:$B,0))=0,"",INDEX('Data Pull'!$A:$BC,MATCH('Table 2 Data'!$E83,'Data Pull'!$C:$C,0),MATCH('Table 2 Data'!AT$4,'Data Pull'!$4:$4,0))),"")</f>
        <v/>
      </c>
      <c r="AU83" t="str">
        <f>IFERROR(IF(INDEX('Exclusion Vectors'!$D:$D,MATCH('Table 2 Data'!$E83,'Exclusion Vectors'!$B:$B,0))=0,"",INDEX('Data Pull'!$A:$BE,MATCH('Table 2 Data'!$E83,'Data Pull'!$C:$C,0),MATCH('Table 2 Data'!AU$4,'Data Pull'!$4:$4,0))),"")</f>
        <v/>
      </c>
      <c r="AV83" t="str">
        <f>IFERROR(IF(INDEX('Exclusion Vectors'!$D:$D,MATCH('Table 2 Data'!$E83,'Exclusion Vectors'!$B:$B,0))=0,"",INDEX('Data Pull'!$A:$BE,MATCH('Table 2 Data'!$E83,'Data Pull'!$C:$C,0),MATCH('Table 2 Data'!AV$4,'Data Pull'!$4:$4,0))),"")</f>
        <v/>
      </c>
    </row>
    <row r="84" spans="1:48" x14ac:dyDescent="0.3">
      <c r="A84" s="161"/>
      <c r="B84" s="59" t="s">
        <v>174</v>
      </c>
      <c r="C84" s="86"/>
      <c r="D84" s="86"/>
      <c r="E84" s="34">
        <f t="shared" si="2"/>
        <v>43908</v>
      </c>
      <c r="F84">
        <f>IFERROR(IF(INDEX('Exclusion Vectors'!$D:$D,MATCH('Table 2 Data'!$E84,'Exclusion Vectors'!$B:$B,0))=0,"",INDEX('Data Pull'!$A:$BC,MATCH('Table 2 Data'!$E84,'Data Pull'!$C:$C,0),MATCH('Table 2 Data'!F$4,'Data Pull'!$4:$4,0))),"")</f>
        <v>16355.188307253708</v>
      </c>
      <c r="G84">
        <f>IFERROR(IF(INDEX('Exclusion Vectors'!$D:$D,MATCH('Table 2 Data'!$E84,'Exclusion Vectors'!$B:$B,0))=0,"",INDEX('Data Pull'!$A:$BC,MATCH('Table 2 Data'!$E84,'Data Pull'!$C:$C,0),MATCH('Table 2 Data'!G$4,'Data Pull'!$4:$4,0))),"")</f>
        <v>175.52197454695343</v>
      </c>
      <c r="H84">
        <f>IFERROR(IF(INDEX('Exclusion Vectors'!$D:$D,MATCH('Table 2 Data'!$E84,'Exclusion Vectors'!$B:$B,0))=0,"",INDEX('Data Pull'!$A:$BC,MATCH('Table 2 Data'!$E84,'Data Pull'!$C:$C,0),MATCH('Table 2 Data'!H$4,'Data Pull'!$4:$4,0))),"")</f>
        <v>584.22544133150677</v>
      </c>
      <c r="I84">
        <f>IFERROR(IF(INDEX('Exclusion Vectors'!$D:$D,MATCH('Table 2 Data'!$E84,'Exclusion Vectors'!$B:$B,0))=0,"",INDEX('Data Pull'!$A:$BC,MATCH('Table 2 Data'!$E84,'Data Pull'!$C:$C,0),MATCH('Table 2 Data'!I$4,'Data Pull'!$4:$4,0))),"")</f>
        <v>983.34544699084415</v>
      </c>
      <c r="J84">
        <f>IFERROR(IF(INDEX('Exclusion Vectors'!$D:$D,MATCH('Table 2 Data'!$E84,'Exclusion Vectors'!$B:$B,0))=0,"",INDEX('Data Pull'!$A:$BC,MATCH('Table 2 Data'!$E84,'Data Pull'!$C:$C,0),MATCH('Table 2 Data'!J$4,'Data Pull'!$4:$4,0))),"")</f>
        <v>1334.3256441633719</v>
      </c>
      <c r="K84">
        <f>IFERROR(IF(INDEX('Exclusion Vectors'!$D:$D,MATCH('Table 2 Data'!$E84,'Exclusion Vectors'!$B:$B,0))=0,"",INDEX('Data Pull'!$A:$BC,MATCH('Table 2 Data'!$E84,'Data Pull'!$C:$C,0),MATCH('Table 2 Data'!K$4,'Data Pull'!$4:$4,0))),"")</f>
        <v>67.028831749849914</v>
      </c>
      <c r="L84" t="str">
        <f>IFERROR(IF(INDEX('Exclusion Vectors'!$D:$D,MATCH('Table 2 Data'!$E84,'Exclusion Vectors'!$B:$B,0))=0,"",INDEX('Data Pull'!$A:$BC,MATCH('Table 2 Data'!$E84,'Data Pull'!$C:$C,0),MATCH('Table 2 Data'!L$4,'Data Pull'!$4:$4,0))),"")</f>
        <v>[-11059] No Good Data For Calculation</v>
      </c>
      <c r="M84">
        <f>IFERROR(IF(INDEX('Exclusion Vectors'!$D:$D,MATCH('Table 2 Data'!$E84,'Exclusion Vectors'!$B:$B,0))=0,"",INDEX('Data Pull'!$A:$BC,MATCH('Table 2 Data'!$E84,'Data Pull'!$C:$C,0),MATCH('Table 2 Data'!M$4,'Data Pull'!$4:$4,0))),"")</f>
        <v>306.29931828994728</v>
      </c>
      <c r="N84">
        <f>IFERROR(IF(INDEX('Exclusion Vectors'!$D:$D,MATCH('Table 2 Data'!$E84,'Exclusion Vectors'!$B:$B,0))=0,"",INDEX('Data Pull'!$A:$BC,MATCH('Table 2 Data'!$E84,'Data Pull'!$C:$C,0),MATCH('Table 2 Data'!N$4,'Data Pull'!$4:$4,0))),"")</f>
        <v>334.69963748054033</v>
      </c>
      <c r="O84">
        <f>IFERROR(IF(INDEX('Exclusion Vectors'!$D:$D,MATCH('Table 2 Data'!$E84,'Exclusion Vectors'!$B:$B,0))=0,"",INDEX('Data Pull'!$A:$BC,MATCH('Table 2 Data'!$E84,'Data Pull'!$C:$C,0),MATCH('Table 2 Data'!O$4,'Data Pull'!$4:$4,0))),"")</f>
        <v>341.74371000101354</v>
      </c>
      <c r="P84">
        <f>IFERROR(IF(INDEX('Exclusion Vectors'!$D:$D,MATCH('Table 2 Data'!$E84,'Exclusion Vectors'!$B:$B,0))=0,"",INDEX('Data Pull'!$A:$BC,MATCH('Table 2 Data'!$E84,'Data Pull'!$C:$C,0),MATCH('Table 2 Data'!P$4,'Data Pull'!$4:$4,0))),"")</f>
        <v>1335.3517852891671</v>
      </c>
      <c r="Q84">
        <f>IFERROR(IF(INDEX('Exclusion Vectors'!$D:$D,MATCH('Table 2 Data'!$E84,'Exclusion Vectors'!$B:$B,0))=0,"",INDEX('Data Pull'!$A:$BC,MATCH('Table 2 Data'!$E84,'Data Pull'!$C:$C,0),MATCH('Table 2 Data'!Q$4,'Data Pull'!$4:$4,0))),"")</f>
        <v>17.258337096447452</v>
      </c>
      <c r="R84">
        <f>IFERROR(IF(INDEX('Exclusion Vectors'!$D:$D,MATCH('Table 2 Data'!$E84,'Exclusion Vectors'!$B:$B,0))=0,"",INDEX('Data Pull'!$A:$BC,MATCH('Table 2 Data'!$E84,'Data Pull'!$C:$C,0),MATCH('Table 2 Data'!R$4,'Data Pull'!$4:$4,0))),"")</f>
        <v>13.130924572868688</v>
      </c>
      <c r="S84">
        <f>IFERROR(IF(INDEX('Exclusion Vectors'!$D:$D,MATCH('Table 2 Data'!$E84,'Exclusion Vectors'!$B:$B,0))=0,"",INDEX('Data Pull'!$A:$BC,MATCH('Table 2 Data'!$E84,'Data Pull'!$C:$C,0),MATCH('Table 2 Data'!S$4,'Data Pull'!$4:$4,0))),"")</f>
        <v>4.6865998352350449</v>
      </c>
      <c r="T84">
        <f>IFERROR(IF(INDEX('Exclusion Vectors'!$D:$D,MATCH('Table 2 Data'!$E84,'Exclusion Vectors'!$B:$B,0))=0,"",INDEX('Data Pull'!$A:$BC,MATCH('Table 2 Data'!$E84,'Data Pull'!$C:$C,0),MATCH('Table 2 Data'!T$4,'Data Pull'!$4:$4,0))),"")</f>
        <v>1548.391495864561</v>
      </c>
      <c r="U84">
        <f>IFERROR(IF(INDEX('Exclusion Vectors'!$D:$D,MATCH('Table 2 Data'!$E84,'Exclusion Vectors'!$B:$B,0))=0,"",INDEX('Data Pull'!$A:$BC,MATCH('Table 2 Data'!$E84,'Data Pull'!$C:$C,0),MATCH('Table 2 Data'!U$4,'Data Pull'!$4:$4,0))),"")</f>
        <v>1543.2009691748999</v>
      </c>
      <c r="V84">
        <f>IFERROR(IF(INDEX('Exclusion Vectors'!$D:$D,MATCH('Table 2 Data'!$E84,'Exclusion Vectors'!$B:$B,0))=0,"",INDEX('Data Pull'!$A:$BC,MATCH('Table 2 Data'!$E84,'Data Pull'!$C:$C,0),MATCH('Table 2 Data'!V$4,'Data Pull'!$4:$4,0))),"")</f>
        <v>4172.3420264182541</v>
      </c>
      <c r="W84">
        <f>IFERROR(IF(INDEX('Exclusion Vectors'!$D:$D,MATCH('Table 2 Data'!$E84,'Exclusion Vectors'!$B:$B,0))=0,"",INDEX('Data Pull'!$A:$BC,MATCH('Table 2 Data'!$E84,'Data Pull'!$C:$C,0),MATCH('Table 2 Data'!W$4,'Data Pull'!$4:$4,0))),"")</f>
        <v>2109.3615837484554</v>
      </c>
      <c r="X84">
        <f>IFERROR(IF(INDEX('Exclusion Vectors'!$D:$D,MATCH('Table 2 Data'!$E84,'Exclusion Vectors'!$B:$B,0))=0,"",INDEX('Data Pull'!$A:$BC,MATCH('Table 2 Data'!$E84,'Data Pull'!$C:$C,0),MATCH('Table 2 Data'!X$4,'Data Pull'!$4:$4,0))),"")</f>
        <v>400.85438899728695</v>
      </c>
      <c r="Y84">
        <f>IFERROR(IF(INDEX('Exclusion Vectors'!$D:$D,MATCH('Table 2 Data'!$E84,'Exclusion Vectors'!$B:$B,0))=0,"",INDEX('Data Pull'!$A:$BC,MATCH('Table 2 Data'!$E84,'Data Pull'!$C:$C,0),MATCH('Table 2 Data'!Y$4,'Data Pull'!$4:$4,0))),"")</f>
        <v>24</v>
      </c>
      <c r="Z84">
        <f>IFERROR(IF(INDEX('Exclusion Vectors'!$D:$D,MATCH('Table 2 Data'!$E84,'Exclusion Vectors'!$B:$B,0))=0,"",INDEX('Data Pull'!$A:$BC,MATCH('Table 2 Data'!$E84,'Data Pull'!$C:$C,0),MATCH('Table 2 Data'!Z$4,'Data Pull'!$4:$4,0))),"")</f>
        <v>0.73669999837875366</v>
      </c>
      <c r="AA84">
        <f>IFERROR(IF(INDEX('Exclusion Vectors'!$D:$D,MATCH('Table 2 Data'!$E84,'Exclusion Vectors'!$B:$B,0))=0,"",INDEX('Data Pull'!$A:$BC,MATCH('Table 2 Data'!$E84,'Data Pull'!$C:$C,0),MATCH('Table 2 Data'!AA$4,'Data Pull'!$4:$4,0))),"")</f>
        <v>1.4600000381469727</v>
      </c>
      <c r="AB84" t="str">
        <f>IFERROR(IF(INDEX('Exclusion Vectors'!$D:$D,MATCH('Table 2 Data'!$E84,'Exclusion Vectors'!$B:$B,0))=0,"",INDEX('Data Pull'!$A:$BC,MATCH('Table 2 Data'!$E84,'Data Pull'!$C:$C,0),MATCH('Table 2 Data'!AB$4,'Data Pull'!$4:$4,0))),"")</f>
        <v>[-11059] No Good Data For Calculation</v>
      </c>
      <c r="AC84" t="str">
        <f>IFERROR(IF(INDEX('Exclusion Vectors'!$D:$D,MATCH('Table 2 Data'!$E84,'Exclusion Vectors'!$B:$B,0))=0,"",INDEX('Data Pull'!$A:$BC,MATCH('Table 2 Data'!$E84,'Data Pull'!$C:$C,0),MATCH('Table 2 Data'!AC$4,'Data Pull'!$4:$4,0))),"")</f>
        <v>[-11059] No Good Data For Calculation</v>
      </c>
      <c r="AD84" t="str">
        <f>IFERROR(IF(INDEX('Exclusion Vectors'!$D:$D,MATCH('Table 2 Data'!$E84,'Exclusion Vectors'!$B:$B,0))=0,"",INDEX('Data Pull'!$A:$BC,MATCH('Table 2 Data'!$E84,'Data Pull'!$C:$C,0),MATCH('Table 2 Data'!AD$4,'Data Pull'!$4:$4,0))),"")</f>
        <v>[-11059] No Good Data For Calculation</v>
      </c>
      <c r="AE84" t="str">
        <f>IFERROR(IF(INDEX('Exclusion Vectors'!$D:$D,MATCH('Table 2 Data'!$E84,'Exclusion Vectors'!$B:$B,0))=0,"",INDEX('Data Pull'!$A:$BC,MATCH('Table 2 Data'!$E84,'Data Pull'!$C:$C,0),MATCH('Table 2 Data'!AE$4,'Data Pull'!$4:$4,0))),"")</f>
        <v>[-11059] No Good Data For Calculation</v>
      </c>
      <c r="AF84" t="str">
        <f>IFERROR(IF(INDEX('Exclusion Vectors'!$D:$D,MATCH('Table 2 Data'!$E84,'Exclusion Vectors'!$B:$B,0))=0,"",INDEX('Data Pull'!$A:$BC,MATCH('Table 2 Data'!$E84,'Data Pull'!$C:$C,0),MATCH('Table 2 Data'!AF$4,'Data Pull'!$4:$4,0))),"")</f>
        <v>[-11059] No Good Data For Calculation</v>
      </c>
      <c r="AG84">
        <f>IFERROR(IF(INDEX('Exclusion Vectors'!$D:$D,MATCH('Table 2 Data'!$E84,'Exclusion Vectors'!$B:$B,0))=0,"",INDEX('Data Pull'!$A:$BC,MATCH('Table 2 Data'!$E84,'Data Pull'!$C:$C,0),MATCH('Table 2 Data'!AG$4,'Data Pull'!$4:$4,0))),"")</f>
        <v>-64.694326156124504</v>
      </c>
      <c r="AH84">
        <f>IFERROR(IF(INDEX('Exclusion Vectors'!$D:$D,MATCH('Table 2 Data'!$E84,'Exclusion Vectors'!$B:$B,0))=0,"",INDEX('Data Pull'!$A:$BC,MATCH('Table 2 Data'!$E84,'Data Pull'!$C:$C,0),MATCH('Table 2 Data'!AH$4,'Data Pull'!$4:$4,0))),"")</f>
        <v>91.5</v>
      </c>
      <c r="AI84">
        <f>IFERROR(IF(INDEX('Exclusion Vectors'!$D:$D,MATCH('Table 2 Data'!$E84,'Exclusion Vectors'!$B:$B,0))=0,"",INDEX('Data Pull'!$A:$BC,MATCH('Table 2 Data'!$E84,'Data Pull'!$C:$C,0),MATCH('Table 2 Data'!AI$4,'Data Pull'!$4:$4,0))),"")</f>
        <v>8.119999885559082</v>
      </c>
      <c r="AJ84">
        <f>IFERROR(IF(INDEX('Exclusion Vectors'!$D:$D,MATCH('Table 2 Data'!$E84,'Exclusion Vectors'!$B:$B,0))=0,"",INDEX('Data Pull'!$A:$BC,MATCH('Table 2 Data'!$E84,'Data Pull'!$C:$C,0),MATCH('Table 2 Data'!AJ$4,'Data Pull'!$4:$4,0))),"")</f>
        <v>335</v>
      </c>
      <c r="AK84" t="str">
        <f>IFERROR(IF(INDEX('Exclusion Vectors'!$D:$D,MATCH('Table 2 Data'!$E84,'Exclusion Vectors'!$B:$B,0))=0,"",INDEX('Data Pull'!$A:$BC,MATCH('Table 2 Data'!$E84,'Data Pull'!$C:$C,0),MATCH('Table 2 Data'!AK$4,'Data Pull'!$4:$4,0))),"")</f>
        <v>[-11059] No Good Data For Calculation</v>
      </c>
      <c r="AL84">
        <f>IFERROR(IF(INDEX('Exclusion Vectors'!$D:$D,MATCH('Table 2 Data'!$E84,'Exclusion Vectors'!$B:$B,0))=0,"",INDEX('Data Pull'!$A:$BC,MATCH('Table 2 Data'!$E84,'Data Pull'!$C:$C,0),MATCH('Table 2 Data'!AL$4,'Data Pull'!$4:$4,0))),"")</f>
        <v>2</v>
      </c>
      <c r="AM84">
        <f>IFERROR(IF(INDEX('Exclusion Vectors'!$D:$D,MATCH('Table 2 Data'!$E84,'Exclusion Vectors'!$B:$B,0))=0,"",INDEX('Data Pull'!$A:$BC,MATCH('Table 2 Data'!$E84,'Data Pull'!$C:$C,0),MATCH('Table 2 Data'!AM$4,'Data Pull'!$4:$4,0))),"")</f>
        <v>5680.3975692501772</v>
      </c>
      <c r="AN84" t="str">
        <f>IFERROR(IF(INDEX('Exclusion Vectors'!$D:$D,MATCH('Table 2 Data'!$E84,'Exclusion Vectors'!$B:$B,0))=0,"",INDEX('Data Pull'!$A:$BC,MATCH('Table 2 Data'!$E84,'Data Pull'!$C:$C,0),MATCH('Table 2 Data'!AN$4,'Data Pull'!$4:$4,0))),"")</f>
        <v>[-11059] No Good Data For Calculation</v>
      </c>
      <c r="AO84" t="str">
        <f>IFERROR(IF(INDEX('Exclusion Vectors'!$D:$D,MATCH('Table 2 Data'!$E84,'Exclusion Vectors'!$B:$B,0))=0,"",INDEX('Data Pull'!$A:$BC,MATCH('Table 2 Data'!$E84,'Data Pull'!$C:$C,0),MATCH('Table 2 Data'!AO$4,'Data Pull'!$4:$4,0))),"")</f>
        <v>[-11059] No Good Data For Calculation</v>
      </c>
      <c r="AP84" t="str">
        <f>IFERROR(IF(INDEX('Exclusion Vectors'!$D:$D,MATCH('Table 2 Data'!$E84,'Exclusion Vectors'!$B:$B,0))=0,"",INDEX('Data Pull'!$A:$BC,MATCH('Table 2 Data'!$E84,'Data Pull'!$C:$C,0),MATCH('Table 2 Data'!AP$4,'Data Pull'!$4:$4,0))),"")</f>
        <v>[-11059] No Good Data For Calculation</v>
      </c>
      <c r="AQ84" t="str">
        <f>IFERROR(IF(INDEX('Exclusion Vectors'!$D:$D,MATCH('Table 2 Data'!$E84,'Exclusion Vectors'!$B:$B,0))=0,"",INDEX('Data Pull'!$A:$BC,MATCH('Table 2 Data'!$E84,'Data Pull'!$C:$C,0),MATCH('Table 2 Data'!AQ$4,'Data Pull'!$4:$4,0))),"")</f>
        <v>[-11059] No Good Data For Calculation</v>
      </c>
      <c r="AR84" t="str">
        <f>IFERROR(IF(INDEX('Exclusion Vectors'!$D:$D,MATCH('Table 2 Data'!$E84,'Exclusion Vectors'!$B:$B,0))=0,"",INDEX('Data Pull'!$A:$BC,MATCH('Table 2 Data'!$E84,'Data Pull'!$C:$C,0),MATCH('Table 2 Data'!AR$4,'Data Pull'!$4:$4,0))),"")</f>
        <v>[-11059] No Good Data For Calculation</v>
      </c>
      <c r="AS84" t="str">
        <f>IFERROR(IF(INDEX('Exclusion Vectors'!$D:$D,MATCH('Table 2 Data'!$E84,'Exclusion Vectors'!$B:$B,0))=0,"",INDEX('Data Pull'!$A:$BC,MATCH('Table 2 Data'!$E84,'Data Pull'!$C:$C,0),MATCH('Table 2 Data'!AS$4,'Data Pull'!$4:$4,0))),"")</f>
        <v>[-11059] No Good Data For Calculation</v>
      </c>
      <c r="AT84">
        <f>IFERROR(IF(INDEX('Exclusion Vectors'!$D:$D,MATCH('Table 2 Data'!$E84,'Exclusion Vectors'!$B:$B,0))=0,"",INDEX('Data Pull'!$A:$BC,MATCH('Table 2 Data'!$E84,'Data Pull'!$C:$C,0),MATCH('Table 2 Data'!AT$4,'Data Pull'!$4:$4,0))),"")</f>
        <v>35638.148664764718</v>
      </c>
      <c r="AU84">
        <f>IFERROR(IF(INDEX('Exclusion Vectors'!$D:$D,MATCH('Table 2 Data'!$E84,'Exclusion Vectors'!$B:$B,0))=0,"",INDEX('Data Pull'!$A:$BE,MATCH('Table 2 Data'!$E84,'Data Pull'!$C:$C,0),MATCH('Table 2 Data'!AU$4,'Data Pull'!$4:$4,0))),"")</f>
        <v>7500.5372877687241</v>
      </c>
      <c r="AV84">
        <f>IFERROR(IF(INDEX('Exclusion Vectors'!$D:$D,MATCH('Table 2 Data'!$E84,'Exclusion Vectors'!$B:$B,0))=0,"",INDEX('Data Pull'!$A:$BE,MATCH('Table 2 Data'!$E84,'Data Pull'!$C:$C,0),MATCH('Table 2 Data'!AV$4,'Data Pull'!$4:$4,0))),"")</f>
        <v>7.6499998569488525E-2</v>
      </c>
    </row>
    <row r="85" spans="1:48" x14ac:dyDescent="0.3">
      <c r="A85" s="161"/>
      <c r="B85" s="59" t="s">
        <v>175</v>
      </c>
      <c r="C85" s="86"/>
      <c r="D85" s="86"/>
      <c r="E85" s="34">
        <f t="shared" si="2"/>
        <v>43909</v>
      </c>
      <c r="F85">
        <f>IFERROR(IF(INDEX('Exclusion Vectors'!$D:$D,MATCH('Table 2 Data'!$E85,'Exclusion Vectors'!$B:$B,0))=0,"",INDEX('Data Pull'!$A:$BC,MATCH('Table 2 Data'!$E85,'Data Pull'!$C:$C,0),MATCH('Table 2 Data'!F$4,'Data Pull'!$4:$4,0))),"")</f>
        <v>17199.736987211912</v>
      </c>
      <c r="G85">
        <f>IFERROR(IF(INDEX('Exclusion Vectors'!$D:$D,MATCH('Table 2 Data'!$E85,'Exclusion Vectors'!$B:$B,0))=0,"",INDEX('Data Pull'!$A:$BC,MATCH('Table 2 Data'!$E85,'Data Pull'!$C:$C,0),MATCH('Table 2 Data'!G$4,'Data Pull'!$4:$4,0))),"")</f>
        <v>176.94856423705221</v>
      </c>
      <c r="H85">
        <f>IFERROR(IF(INDEX('Exclusion Vectors'!$D:$D,MATCH('Table 2 Data'!$E85,'Exclusion Vectors'!$B:$B,0))=0,"",INDEX('Data Pull'!$A:$BC,MATCH('Table 2 Data'!$E85,'Data Pull'!$C:$C,0),MATCH('Table 2 Data'!H$4,'Data Pull'!$4:$4,0))),"")</f>
        <v>610.03225572373765</v>
      </c>
      <c r="I85">
        <f>IFERROR(IF(INDEX('Exclusion Vectors'!$D:$D,MATCH('Table 2 Data'!$E85,'Exclusion Vectors'!$B:$B,0))=0,"",INDEX('Data Pull'!$A:$BC,MATCH('Table 2 Data'!$E85,'Data Pull'!$C:$C,0),MATCH('Table 2 Data'!I$4,'Data Pull'!$4:$4,0))),"")</f>
        <v>986.96065815191264</v>
      </c>
      <c r="J85">
        <f>IFERROR(IF(INDEX('Exclusion Vectors'!$D:$D,MATCH('Table 2 Data'!$E85,'Exclusion Vectors'!$B:$B,0))=0,"",INDEX('Data Pull'!$A:$BC,MATCH('Table 2 Data'!$E85,'Data Pull'!$C:$C,0),MATCH('Table 2 Data'!J$4,'Data Pull'!$4:$4,0))),"")</f>
        <v>1333.51571411093</v>
      </c>
      <c r="K85">
        <f>IFERROR(IF(INDEX('Exclusion Vectors'!$D:$D,MATCH('Table 2 Data'!$E85,'Exclusion Vectors'!$B:$B,0))=0,"",INDEX('Data Pull'!$A:$BC,MATCH('Table 2 Data'!$E85,'Data Pull'!$C:$C,0),MATCH('Table 2 Data'!K$4,'Data Pull'!$4:$4,0))),"")</f>
        <v>81.52224940719276</v>
      </c>
      <c r="L85" t="str">
        <f>IFERROR(IF(INDEX('Exclusion Vectors'!$D:$D,MATCH('Table 2 Data'!$E85,'Exclusion Vectors'!$B:$B,0))=0,"",INDEX('Data Pull'!$A:$BC,MATCH('Table 2 Data'!$E85,'Data Pull'!$C:$C,0),MATCH('Table 2 Data'!L$4,'Data Pull'!$4:$4,0))),"")</f>
        <v>[-11059] No Good Data For Calculation</v>
      </c>
      <c r="M85">
        <f>IFERROR(IF(INDEX('Exclusion Vectors'!$D:$D,MATCH('Table 2 Data'!$E85,'Exclusion Vectors'!$B:$B,0))=0,"",INDEX('Data Pull'!$A:$BC,MATCH('Table 2 Data'!$E85,'Data Pull'!$C:$C,0),MATCH('Table 2 Data'!M$4,'Data Pull'!$4:$4,0))),"")</f>
        <v>292.54307372799508</v>
      </c>
      <c r="N85">
        <f>IFERROR(IF(INDEX('Exclusion Vectors'!$D:$D,MATCH('Table 2 Data'!$E85,'Exclusion Vectors'!$B:$B,0))=0,"",INDEX('Data Pull'!$A:$BC,MATCH('Table 2 Data'!$E85,'Data Pull'!$C:$C,0),MATCH('Table 2 Data'!N$4,'Data Pull'!$4:$4,0))),"")</f>
        <v>325.93913675527619</v>
      </c>
      <c r="O85">
        <f>IFERROR(IF(INDEX('Exclusion Vectors'!$D:$D,MATCH('Table 2 Data'!$E85,'Exclusion Vectors'!$B:$B,0))=0,"",INDEX('Data Pull'!$A:$BC,MATCH('Table 2 Data'!$E85,'Data Pull'!$C:$C,0),MATCH('Table 2 Data'!O$4,'Data Pull'!$4:$4,0))),"")</f>
        <v>336.93333069379491</v>
      </c>
      <c r="P85">
        <f>IFERROR(IF(INDEX('Exclusion Vectors'!$D:$D,MATCH('Table 2 Data'!$E85,'Exclusion Vectors'!$B:$B,0))=0,"",INDEX('Data Pull'!$A:$BC,MATCH('Table 2 Data'!$E85,'Data Pull'!$C:$C,0),MATCH('Table 2 Data'!P$4,'Data Pull'!$4:$4,0))),"")</f>
        <v>1338.2204436825316</v>
      </c>
      <c r="Q85">
        <f>IFERROR(IF(INDEX('Exclusion Vectors'!$D:$D,MATCH('Table 2 Data'!$E85,'Exclusion Vectors'!$B:$B,0))=0,"",INDEX('Data Pull'!$A:$BC,MATCH('Table 2 Data'!$E85,'Data Pull'!$C:$C,0),MATCH('Table 2 Data'!Q$4,'Data Pull'!$4:$4,0))),"")</f>
        <v>17.60610805855233</v>
      </c>
      <c r="R85">
        <f>IFERROR(IF(INDEX('Exclusion Vectors'!$D:$D,MATCH('Table 2 Data'!$E85,'Exclusion Vectors'!$B:$B,0))=0,"",INDEX('Data Pull'!$A:$BC,MATCH('Table 2 Data'!$E85,'Data Pull'!$C:$C,0),MATCH('Table 2 Data'!R$4,'Data Pull'!$4:$4,0))),"")</f>
        <v>13.481424720484025</v>
      </c>
      <c r="S85">
        <f>IFERROR(IF(INDEX('Exclusion Vectors'!$D:$D,MATCH('Table 2 Data'!$E85,'Exclusion Vectors'!$B:$B,0))=0,"",INDEX('Data Pull'!$A:$BC,MATCH('Table 2 Data'!$E85,'Data Pull'!$C:$C,0),MATCH('Table 2 Data'!S$4,'Data Pull'!$4:$4,0))),"")</f>
        <v>4.5495786118641668</v>
      </c>
      <c r="T85">
        <f>IFERROR(IF(INDEX('Exclusion Vectors'!$D:$D,MATCH('Table 2 Data'!$E85,'Exclusion Vectors'!$B:$B,0))=0,"",INDEX('Data Pull'!$A:$BC,MATCH('Table 2 Data'!$E85,'Data Pull'!$C:$C,0),MATCH('Table 2 Data'!T$4,'Data Pull'!$4:$4,0))),"")</f>
        <v>1595.6584400768895</v>
      </c>
      <c r="U85">
        <f>IFERROR(IF(INDEX('Exclusion Vectors'!$D:$D,MATCH('Table 2 Data'!$E85,'Exclusion Vectors'!$B:$B,0))=0,"",INDEX('Data Pull'!$A:$BC,MATCH('Table 2 Data'!$E85,'Data Pull'!$C:$C,0),MATCH('Table 2 Data'!U$4,'Data Pull'!$4:$4,0))),"")</f>
        <v>1543.7979310973824</v>
      </c>
      <c r="V85">
        <f>IFERROR(IF(INDEX('Exclusion Vectors'!$D:$D,MATCH('Table 2 Data'!$E85,'Exclusion Vectors'!$B:$B,0))=0,"",INDEX('Data Pull'!$A:$BC,MATCH('Table 2 Data'!$E85,'Data Pull'!$C:$C,0),MATCH('Table 2 Data'!V$4,'Data Pull'!$4:$4,0))),"")</f>
        <v>4000.0054335835357</v>
      </c>
      <c r="W85">
        <f>IFERROR(IF(INDEX('Exclusion Vectors'!$D:$D,MATCH('Table 2 Data'!$E85,'Exclusion Vectors'!$B:$B,0))=0,"",INDEX('Data Pull'!$A:$BC,MATCH('Table 2 Data'!$E85,'Data Pull'!$C:$C,0),MATCH('Table 2 Data'!W$4,'Data Pull'!$4:$4,0))),"")</f>
        <v>2459.3807439049197</v>
      </c>
      <c r="X85">
        <f>IFERROR(IF(INDEX('Exclusion Vectors'!$D:$D,MATCH('Table 2 Data'!$E85,'Exclusion Vectors'!$B:$B,0))=0,"",INDEX('Data Pull'!$A:$BC,MATCH('Table 2 Data'!$E85,'Data Pull'!$C:$C,0),MATCH('Table 2 Data'!X$4,'Data Pull'!$4:$4,0))),"")</f>
        <v>402.62159334066047</v>
      </c>
      <c r="Y85">
        <f>IFERROR(IF(INDEX('Exclusion Vectors'!$D:$D,MATCH('Table 2 Data'!$E85,'Exclusion Vectors'!$B:$B,0))=0,"",INDEX('Data Pull'!$A:$BC,MATCH('Table 2 Data'!$E85,'Data Pull'!$C:$C,0),MATCH('Table 2 Data'!Y$4,'Data Pull'!$4:$4,0))),"")</f>
        <v>22.875</v>
      </c>
      <c r="Z85">
        <f>IFERROR(IF(INDEX('Exclusion Vectors'!$D:$D,MATCH('Table 2 Data'!$E85,'Exclusion Vectors'!$B:$B,0))=0,"",INDEX('Data Pull'!$A:$BC,MATCH('Table 2 Data'!$E85,'Data Pull'!$C:$C,0),MATCH('Table 2 Data'!Z$4,'Data Pull'!$4:$4,0))),"")</f>
        <v>1.2145250290632248</v>
      </c>
      <c r="AA85">
        <f>IFERROR(IF(INDEX('Exclusion Vectors'!$D:$D,MATCH('Table 2 Data'!$E85,'Exclusion Vectors'!$B:$B,0))=0,"",INDEX('Data Pull'!$A:$BC,MATCH('Table 2 Data'!$E85,'Data Pull'!$C:$C,0),MATCH('Table 2 Data'!AA$4,'Data Pull'!$4:$4,0))),"")</f>
        <v>1.9399999380111694</v>
      </c>
      <c r="AB85" t="str">
        <f>IFERROR(IF(INDEX('Exclusion Vectors'!$D:$D,MATCH('Table 2 Data'!$E85,'Exclusion Vectors'!$B:$B,0))=0,"",INDEX('Data Pull'!$A:$BC,MATCH('Table 2 Data'!$E85,'Data Pull'!$C:$C,0),MATCH('Table 2 Data'!AB$4,'Data Pull'!$4:$4,0))),"")</f>
        <v>[-11059] No Good Data For Calculation</v>
      </c>
      <c r="AC85" t="str">
        <f>IFERROR(IF(INDEX('Exclusion Vectors'!$D:$D,MATCH('Table 2 Data'!$E85,'Exclusion Vectors'!$B:$B,0))=0,"",INDEX('Data Pull'!$A:$BC,MATCH('Table 2 Data'!$E85,'Data Pull'!$C:$C,0),MATCH('Table 2 Data'!AC$4,'Data Pull'!$4:$4,0))),"")</f>
        <v>[-11059] No Good Data For Calculation</v>
      </c>
      <c r="AD85" t="str">
        <f>IFERROR(IF(INDEX('Exclusion Vectors'!$D:$D,MATCH('Table 2 Data'!$E85,'Exclusion Vectors'!$B:$B,0))=0,"",INDEX('Data Pull'!$A:$BC,MATCH('Table 2 Data'!$E85,'Data Pull'!$C:$C,0),MATCH('Table 2 Data'!AD$4,'Data Pull'!$4:$4,0))),"")</f>
        <v>[-11059] No Good Data For Calculation</v>
      </c>
      <c r="AE85" t="str">
        <f>IFERROR(IF(INDEX('Exclusion Vectors'!$D:$D,MATCH('Table 2 Data'!$E85,'Exclusion Vectors'!$B:$B,0))=0,"",INDEX('Data Pull'!$A:$BC,MATCH('Table 2 Data'!$E85,'Data Pull'!$C:$C,0),MATCH('Table 2 Data'!AE$4,'Data Pull'!$4:$4,0))),"")</f>
        <v>[-11059] No Good Data For Calculation</v>
      </c>
      <c r="AF85" t="str">
        <f>IFERROR(IF(INDEX('Exclusion Vectors'!$D:$D,MATCH('Table 2 Data'!$E85,'Exclusion Vectors'!$B:$B,0))=0,"",INDEX('Data Pull'!$A:$BC,MATCH('Table 2 Data'!$E85,'Data Pull'!$C:$C,0),MATCH('Table 2 Data'!AF$4,'Data Pull'!$4:$4,0))),"")</f>
        <v>[-11059] No Good Data For Calculation</v>
      </c>
      <c r="AG85">
        <f>IFERROR(IF(INDEX('Exclusion Vectors'!$D:$D,MATCH('Table 2 Data'!$E85,'Exclusion Vectors'!$B:$B,0))=0,"",INDEX('Data Pull'!$A:$BC,MATCH('Table 2 Data'!$E85,'Data Pull'!$C:$C,0),MATCH('Table 2 Data'!AG$4,'Data Pull'!$4:$4,0))),"")</f>
        <v>5009.7132399131788</v>
      </c>
      <c r="AH85">
        <f>IFERROR(IF(INDEX('Exclusion Vectors'!$D:$D,MATCH('Table 2 Data'!$E85,'Exclusion Vectors'!$B:$B,0))=0,"",INDEX('Data Pull'!$A:$BC,MATCH('Table 2 Data'!$E85,'Data Pull'!$C:$C,0),MATCH('Table 2 Data'!AH$4,'Data Pull'!$4:$4,0))),"")</f>
        <v>91.5</v>
      </c>
      <c r="AI85">
        <f>IFERROR(IF(INDEX('Exclusion Vectors'!$D:$D,MATCH('Table 2 Data'!$E85,'Exclusion Vectors'!$B:$B,0))=0,"",INDEX('Data Pull'!$A:$BC,MATCH('Table 2 Data'!$E85,'Data Pull'!$C:$C,0),MATCH('Table 2 Data'!AI$4,'Data Pull'!$4:$4,0))),"")</f>
        <v>8.119999885559082</v>
      </c>
      <c r="AJ85">
        <f>IFERROR(IF(INDEX('Exclusion Vectors'!$D:$D,MATCH('Table 2 Data'!$E85,'Exclusion Vectors'!$B:$B,0))=0,"",INDEX('Data Pull'!$A:$BC,MATCH('Table 2 Data'!$E85,'Data Pull'!$C:$C,0),MATCH('Table 2 Data'!AJ$4,'Data Pull'!$4:$4,0))),"")</f>
        <v>335</v>
      </c>
      <c r="AK85" t="str">
        <f>IFERROR(IF(INDEX('Exclusion Vectors'!$D:$D,MATCH('Table 2 Data'!$E85,'Exclusion Vectors'!$B:$B,0))=0,"",INDEX('Data Pull'!$A:$BC,MATCH('Table 2 Data'!$E85,'Data Pull'!$C:$C,0),MATCH('Table 2 Data'!AK$4,'Data Pull'!$4:$4,0))),"")</f>
        <v>[-11059] No Good Data For Calculation</v>
      </c>
      <c r="AL85">
        <f>IFERROR(IF(INDEX('Exclusion Vectors'!$D:$D,MATCH('Table 2 Data'!$E85,'Exclusion Vectors'!$B:$B,0))=0,"",INDEX('Data Pull'!$A:$BC,MATCH('Table 2 Data'!$E85,'Data Pull'!$C:$C,0),MATCH('Table 2 Data'!AL$4,'Data Pull'!$4:$4,0))),"")</f>
        <v>2</v>
      </c>
      <c r="AM85">
        <f>IFERROR(IF(INDEX('Exclusion Vectors'!$D:$D,MATCH('Table 2 Data'!$E85,'Exclusion Vectors'!$B:$B,0))=0,"",INDEX('Data Pull'!$A:$BC,MATCH('Table 2 Data'!$E85,'Data Pull'!$C:$C,0),MATCH('Table 2 Data'!AM$4,'Data Pull'!$4:$4,0))),"")</f>
        <v>6500</v>
      </c>
      <c r="AN85" t="str">
        <f>IFERROR(IF(INDEX('Exclusion Vectors'!$D:$D,MATCH('Table 2 Data'!$E85,'Exclusion Vectors'!$B:$B,0))=0,"",INDEX('Data Pull'!$A:$BC,MATCH('Table 2 Data'!$E85,'Data Pull'!$C:$C,0),MATCH('Table 2 Data'!AN$4,'Data Pull'!$4:$4,0))),"")</f>
        <v>[-11059] No Good Data For Calculation</v>
      </c>
      <c r="AO85" t="str">
        <f>IFERROR(IF(INDEX('Exclusion Vectors'!$D:$D,MATCH('Table 2 Data'!$E85,'Exclusion Vectors'!$B:$B,0))=0,"",INDEX('Data Pull'!$A:$BC,MATCH('Table 2 Data'!$E85,'Data Pull'!$C:$C,0),MATCH('Table 2 Data'!AO$4,'Data Pull'!$4:$4,0))),"")</f>
        <v>[-11059] No Good Data For Calculation</v>
      </c>
      <c r="AP85" t="str">
        <f>IFERROR(IF(INDEX('Exclusion Vectors'!$D:$D,MATCH('Table 2 Data'!$E85,'Exclusion Vectors'!$B:$B,0))=0,"",INDEX('Data Pull'!$A:$BC,MATCH('Table 2 Data'!$E85,'Data Pull'!$C:$C,0),MATCH('Table 2 Data'!AP$4,'Data Pull'!$4:$4,0))),"")</f>
        <v>[-11059] No Good Data For Calculation</v>
      </c>
      <c r="AQ85" t="str">
        <f>IFERROR(IF(INDEX('Exclusion Vectors'!$D:$D,MATCH('Table 2 Data'!$E85,'Exclusion Vectors'!$B:$B,0))=0,"",INDEX('Data Pull'!$A:$BC,MATCH('Table 2 Data'!$E85,'Data Pull'!$C:$C,0),MATCH('Table 2 Data'!AQ$4,'Data Pull'!$4:$4,0))),"")</f>
        <v>[-11059] No Good Data For Calculation</v>
      </c>
      <c r="AR85" t="str">
        <f>IFERROR(IF(INDEX('Exclusion Vectors'!$D:$D,MATCH('Table 2 Data'!$E85,'Exclusion Vectors'!$B:$B,0))=0,"",INDEX('Data Pull'!$A:$BC,MATCH('Table 2 Data'!$E85,'Data Pull'!$C:$C,0),MATCH('Table 2 Data'!AR$4,'Data Pull'!$4:$4,0))),"")</f>
        <v>[-11059] No Good Data For Calculation</v>
      </c>
      <c r="AS85" t="str">
        <f>IFERROR(IF(INDEX('Exclusion Vectors'!$D:$D,MATCH('Table 2 Data'!$E85,'Exclusion Vectors'!$B:$B,0))=0,"",INDEX('Data Pull'!$A:$BC,MATCH('Table 2 Data'!$E85,'Data Pull'!$C:$C,0),MATCH('Table 2 Data'!AS$4,'Data Pull'!$4:$4,0))),"")</f>
        <v>[-11059] No Good Data For Calculation</v>
      </c>
      <c r="AT85">
        <f>IFERROR(IF(INDEX('Exclusion Vectors'!$D:$D,MATCH('Table 2 Data'!$E85,'Exclusion Vectors'!$B:$B,0))=0,"",INDEX('Data Pull'!$A:$BC,MATCH('Table 2 Data'!$E85,'Data Pull'!$C:$C,0),MATCH('Table 2 Data'!AT$4,'Data Pull'!$4:$4,0))),"")</f>
        <v>34949.232874764348</v>
      </c>
      <c r="AU85">
        <f>IFERROR(IF(INDEX('Exclusion Vectors'!$D:$D,MATCH('Table 2 Data'!$E85,'Exclusion Vectors'!$B:$B,0))=0,"",INDEX('Data Pull'!$A:$BE,MATCH('Table 2 Data'!$E85,'Data Pull'!$C:$C,0),MATCH('Table 2 Data'!AU$4,'Data Pull'!$4:$4,0))),"")</f>
        <v>7500.6037398577373</v>
      </c>
      <c r="AV85">
        <f>IFERROR(IF(INDEX('Exclusion Vectors'!$D:$D,MATCH('Table 2 Data'!$E85,'Exclusion Vectors'!$B:$B,0))=0,"",INDEX('Data Pull'!$A:$BE,MATCH('Table 2 Data'!$E85,'Data Pull'!$C:$C,0),MATCH('Table 2 Data'!AV$4,'Data Pull'!$4:$4,0))),"")</f>
        <v>7.6499998569488525E-2</v>
      </c>
    </row>
    <row r="86" spans="1:48" x14ac:dyDescent="0.3">
      <c r="A86" s="161" t="s">
        <v>92</v>
      </c>
      <c r="B86" s="59" t="s">
        <v>176</v>
      </c>
      <c r="C86" s="86"/>
      <c r="D86" s="86"/>
      <c r="E86" s="34">
        <f t="shared" si="2"/>
        <v>43910</v>
      </c>
      <c r="F86">
        <f>IFERROR(IF(INDEX('Exclusion Vectors'!$D:$D,MATCH('Table 2 Data'!$E86,'Exclusion Vectors'!$B:$B,0))=0,"",INDEX('Data Pull'!$A:$BC,MATCH('Table 2 Data'!$E86,'Data Pull'!$C:$C,0),MATCH('Table 2 Data'!F$4,'Data Pull'!$4:$4,0))),"")</f>
        <v>18271.64055643792</v>
      </c>
      <c r="G86">
        <f>IFERROR(IF(INDEX('Exclusion Vectors'!$D:$D,MATCH('Table 2 Data'!$E86,'Exclusion Vectors'!$B:$B,0))=0,"",INDEX('Data Pull'!$A:$BC,MATCH('Table 2 Data'!$E86,'Data Pull'!$C:$C,0),MATCH('Table 2 Data'!G$4,'Data Pull'!$4:$4,0))),"")</f>
        <v>178.60862996612931</v>
      </c>
      <c r="H86">
        <f>IFERROR(IF(INDEX('Exclusion Vectors'!$D:$D,MATCH('Table 2 Data'!$E86,'Exclusion Vectors'!$B:$B,0))=0,"",INDEX('Data Pull'!$A:$BC,MATCH('Table 2 Data'!$E86,'Data Pull'!$C:$C,0),MATCH('Table 2 Data'!H$4,'Data Pull'!$4:$4,0))),"")</f>
        <v>610.18330719866231</v>
      </c>
      <c r="I86">
        <f>IFERROR(IF(INDEX('Exclusion Vectors'!$D:$D,MATCH('Table 2 Data'!$E86,'Exclusion Vectors'!$B:$B,0))=0,"",INDEX('Data Pull'!$A:$BC,MATCH('Table 2 Data'!$E86,'Data Pull'!$C:$C,0),MATCH('Table 2 Data'!I$4,'Data Pull'!$4:$4,0))),"")</f>
        <v>987.52216298984672</v>
      </c>
      <c r="J86">
        <f>IFERROR(IF(INDEX('Exclusion Vectors'!$D:$D,MATCH('Table 2 Data'!$E86,'Exclusion Vectors'!$B:$B,0))=0,"",INDEX('Data Pull'!$A:$BC,MATCH('Table 2 Data'!$E86,'Data Pull'!$C:$C,0),MATCH('Table 2 Data'!J$4,'Data Pull'!$4:$4,0))),"")</f>
        <v>1334.9236984385427</v>
      </c>
      <c r="K86">
        <f>IFERROR(IF(INDEX('Exclusion Vectors'!$D:$D,MATCH('Table 2 Data'!$E86,'Exclusion Vectors'!$B:$B,0))=0,"",INDEX('Data Pull'!$A:$BC,MATCH('Table 2 Data'!$E86,'Data Pull'!$C:$C,0),MATCH('Table 2 Data'!K$4,'Data Pull'!$4:$4,0))),"")</f>
        <v>94.586891662893038</v>
      </c>
      <c r="L86" t="str">
        <f>IFERROR(IF(INDEX('Exclusion Vectors'!$D:$D,MATCH('Table 2 Data'!$E86,'Exclusion Vectors'!$B:$B,0))=0,"",INDEX('Data Pull'!$A:$BC,MATCH('Table 2 Data'!$E86,'Data Pull'!$C:$C,0),MATCH('Table 2 Data'!L$4,'Data Pull'!$4:$4,0))),"")</f>
        <v>[-11059] No Good Data For Calculation</v>
      </c>
      <c r="M86">
        <f>IFERROR(IF(INDEX('Exclusion Vectors'!$D:$D,MATCH('Table 2 Data'!$E86,'Exclusion Vectors'!$B:$B,0))=0,"",INDEX('Data Pull'!$A:$BC,MATCH('Table 2 Data'!$E86,'Data Pull'!$C:$C,0),MATCH('Table 2 Data'!M$4,'Data Pull'!$4:$4,0))),"")</f>
        <v>277.8914296388981</v>
      </c>
      <c r="N86">
        <f>IFERROR(IF(INDEX('Exclusion Vectors'!$D:$D,MATCH('Table 2 Data'!$E86,'Exclusion Vectors'!$B:$B,0))=0,"",INDEX('Data Pull'!$A:$BC,MATCH('Table 2 Data'!$E86,'Data Pull'!$C:$C,0),MATCH('Table 2 Data'!N$4,'Data Pull'!$4:$4,0))),"")</f>
        <v>308.45621348394178</v>
      </c>
      <c r="O86">
        <f>IFERROR(IF(INDEX('Exclusion Vectors'!$D:$D,MATCH('Table 2 Data'!$E86,'Exclusion Vectors'!$B:$B,0))=0,"",INDEX('Data Pull'!$A:$BC,MATCH('Table 2 Data'!$E86,'Data Pull'!$C:$C,0),MATCH('Table 2 Data'!O$4,'Data Pull'!$4:$4,0))),"")</f>
        <v>327.96712004130637</v>
      </c>
      <c r="P86">
        <f>IFERROR(IF(INDEX('Exclusion Vectors'!$D:$D,MATCH('Table 2 Data'!$E86,'Exclusion Vectors'!$B:$B,0))=0,"",INDEX('Data Pull'!$A:$BC,MATCH('Table 2 Data'!$E86,'Data Pull'!$C:$C,0),MATCH('Table 2 Data'!P$4,'Data Pull'!$4:$4,0))),"")</f>
        <v>1340.2354798672768</v>
      </c>
      <c r="Q86">
        <f>IFERROR(IF(INDEX('Exclusion Vectors'!$D:$D,MATCH('Table 2 Data'!$E86,'Exclusion Vectors'!$B:$B,0))=0,"",INDEX('Data Pull'!$A:$BC,MATCH('Table 2 Data'!$E86,'Data Pull'!$C:$C,0),MATCH('Table 2 Data'!Q$4,'Data Pull'!$4:$4,0))),"")</f>
        <v>18.059773209321683</v>
      </c>
      <c r="R86">
        <f>IFERROR(IF(INDEX('Exclusion Vectors'!$D:$D,MATCH('Table 2 Data'!$E86,'Exclusion Vectors'!$B:$B,0))=0,"",INDEX('Data Pull'!$A:$BC,MATCH('Table 2 Data'!$E86,'Data Pull'!$C:$C,0),MATCH('Table 2 Data'!R$4,'Data Pull'!$4:$4,0))),"")</f>
        <v>13.939554956061345</v>
      </c>
      <c r="S86">
        <f>IFERROR(IF(INDEX('Exclusion Vectors'!$D:$D,MATCH('Table 2 Data'!$E86,'Exclusion Vectors'!$B:$B,0))=0,"",INDEX('Data Pull'!$A:$BC,MATCH('Table 2 Data'!$E86,'Data Pull'!$C:$C,0),MATCH('Table 2 Data'!S$4,'Data Pull'!$4:$4,0))),"")</f>
        <v>4.2469253974096519</v>
      </c>
      <c r="T86">
        <f>IFERROR(IF(INDEX('Exclusion Vectors'!$D:$D,MATCH('Table 2 Data'!$E86,'Exclusion Vectors'!$B:$B,0))=0,"",INDEX('Data Pull'!$A:$BC,MATCH('Table 2 Data'!$E86,'Data Pull'!$C:$C,0),MATCH('Table 2 Data'!T$4,'Data Pull'!$4:$4,0))),"")</f>
        <v>1567.5719859718936</v>
      </c>
      <c r="U86">
        <f>IFERROR(IF(INDEX('Exclusion Vectors'!$D:$D,MATCH('Table 2 Data'!$E86,'Exclusion Vectors'!$B:$B,0))=0,"",INDEX('Data Pull'!$A:$BC,MATCH('Table 2 Data'!$E86,'Data Pull'!$C:$C,0),MATCH('Table 2 Data'!U$4,'Data Pull'!$4:$4,0))),"")</f>
        <v>1551.6842584867954</v>
      </c>
      <c r="V86">
        <f>IFERROR(IF(INDEX('Exclusion Vectors'!$D:$D,MATCH('Table 2 Data'!$E86,'Exclusion Vectors'!$B:$B,0))=0,"",INDEX('Data Pull'!$A:$BC,MATCH('Table 2 Data'!$E86,'Data Pull'!$C:$C,0),MATCH('Table 2 Data'!V$4,'Data Pull'!$4:$4,0))),"")</f>
        <v>4000.0295974610822</v>
      </c>
      <c r="W86">
        <f>IFERROR(IF(INDEX('Exclusion Vectors'!$D:$D,MATCH('Table 2 Data'!$E86,'Exclusion Vectors'!$B:$B,0))=0,"",INDEX('Data Pull'!$A:$BC,MATCH('Table 2 Data'!$E86,'Data Pull'!$C:$C,0),MATCH('Table 2 Data'!W$4,'Data Pull'!$4:$4,0))),"")</f>
        <v>2462.0769569987633</v>
      </c>
      <c r="X86">
        <f>IFERROR(IF(INDEX('Exclusion Vectors'!$D:$D,MATCH('Table 2 Data'!$E86,'Exclusion Vectors'!$B:$B,0))=0,"",INDEX('Data Pull'!$A:$BC,MATCH('Table 2 Data'!$E86,'Data Pull'!$C:$C,0),MATCH('Table 2 Data'!X$4,'Data Pull'!$4:$4,0))),"")</f>
        <v>400.61480677719521</v>
      </c>
      <c r="Y86">
        <f>IFERROR(IF(INDEX('Exclusion Vectors'!$D:$D,MATCH('Table 2 Data'!$E86,'Exclusion Vectors'!$B:$B,0))=0,"",INDEX('Data Pull'!$A:$BC,MATCH('Table 2 Data'!$E86,'Data Pull'!$C:$C,0),MATCH('Table 2 Data'!Y$4,'Data Pull'!$4:$4,0))),"")</f>
        <v>23.02500057220459</v>
      </c>
      <c r="Z86">
        <f>IFERROR(IF(INDEX('Exclusion Vectors'!$D:$D,MATCH('Table 2 Data'!$E86,'Exclusion Vectors'!$B:$B,0))=0,"",INDEX('Data Pull'!$A:$BC,MATCH('Table 2 Data'!$E86,'Data Pull'!$C:$C,0),MATCH('Table 2 Data'!Z$4,'Data Pull'!$4:$4,0))),"")</f>
        <v>1.3720000088214874</v>
      </c>
      <c r="AA86">
        <f>IFERROR(IF(INDEX('Exclusion Vectors'!$D:$D,MATCH('Table 2 Data'!$E86,'Exclusion Vectors'!$B:$B,0))=0,"",INDEX('Data Pull'!$A:$BC,MATCH('Table 2 Data'!$E86,'Data Pull'!$C:$C,0),MATCH('Table 2 Data'!AA$4,'Data Pull'!$4:$4,0))),"")</f>
        <v>2.1600000262260437</v>
      </c>
      <c r="AB86" t="str">
        <f>IFERROR(IF(INDEX('Exclusion Vectors'!$D:$D,MATCH('Table 2 Data'!$E86,'Exclusion Vectors'!$B:$B,0))=0,"",INDEX('Data Pull'!$A:$BC,MATCH('Table 2 Data'!$E86,'Data Pull'!$C:$C,0),MATCH('Table 2 Data'!AB$4,'Data Pull'!$4:$4,0))),"")</f>
        <v>[-11059] No Good Data For Calculation</v>
      </c>
      <c r="AC86" t="str">
        <f>IFERROR(IF(INDEX('Exclusion Vectors'!$D:$D,MATCH('Table 2 Data'!$E86,'Exclusion Vectors'!$B:$B,0))=0,"",INDEX('Data Pull'!$A:$BC,MATCH('Table 2 Data'!$E86,'Data Pull'!$C:$C,0),MATCH('Table 2 Data'!AC$4,'Data Pull'!$4:$4,0))),"")</f>
        <v>[-11059] No Good Data For Calculation</v>
      </c>
      <c r="AD86" t="str">
        <f>IFERROR(IF(INDEX('Exclusion Vectors'!$D:$D,MATCH('Table 2 Data'!$E86,'Exclusion Vectors'!$B:$B,0))=0,"",INDEX('Data Pull'!$A:$BC,MATCH('Table 2 Data'!$E86,'Data Pull'!$C:$C,0),MATCH('Table 2 Data'!AD$4,'Data Pull'!$4:$4,0))),"")</f>
        <v>[-11059] No Good Data For Calculation</v>
      </c>
      <c r="AE86" t="str">
        <f>IFERROR(IF(INDEX('Exclusion Vectors'!$D:$D,MATCH('Table 2 Data'!$E86,'Exclusion Vectors'!$B:$B,0))=0,"",INDEX('Data Pull'!$A:$BC,MATCH('Table 2 Data'!$E86,'Data Pull'!$C:$C,0),MATCH('Table 2 Data'!AE$4,'Data Pull'!$4:$4,0))),"")</f>
        <v>[-11059] No Good Data For Calculation</v>
      </c>
      <c r="AF86" t="str">
        <f>IFERROR(IF(INDEX('Exclusion Vectors'!$D:$D,MATCH('Table 2 Data'!$E86,'Exclusion Vectors'!$B:$B,0))=0,"",INDEX('Data Pull'!$A:$BC,MATCH('Table 2 Data'!$E86,'Data Pull'!$C:$C,0),MATCH('Table 2 Data'!AF$4,'Data Pull'!$4:$4,0))),"")</f>
        <v>[-11059] No Good Data For Calculation</v>
      </c>
      <c r="AG86">
        <f>IFERROR(IF(INDEX('Exclusion Vectors'!$D:$D,MATCH('Table 2 Data'!$E86,'Exclusion Vectors'!$B:$B,0))=0,"",INDEX('Data Pull'!$A:$BC,MATCH('Table 2 Data'!$E86,'Data Pull'!$C:$C,0),MATCH('Table 2 Data'!AG$4,'Data Pull'!$4:$4,0))),"")</f>
        <v>9736.6118348040218</v>
      </c>
      <c r="AH86">
        <f>IFERROR(IF(INDEX('Exclusion Vectors'!$D:$D,MATCH('Table 2 Data'!$E86,'Exclusion Vectors'!$B:$B,0))=0,"",INDEX('Data Pull'!$A:$BC,MATCH('Table 2 Data'!$E86,'Data Pull'!$C:$C,0),MATCH('Table 2 Data'!AH$4,'Data Pull'!$4:$4,0))),"")</f>
        <v>88.94999885559082</v>
      </c>
      <c r="AI86">
        <f>IFERROR(IF(INDEX('Exclusion Vectors'!$D:$D,MATCH('Table 2 Data'!$E86,'Exclusion Vectors'!$B:$B,0))=0,"",INDEX('Data Pull'!$A:$BC,MATCH('Table 2 Data'!$E86,'Data Pull'!$C:$C,0),MATCH('Table 2 Data'!AI$4,'Data Pull'!$4:$4,0))),"")</f>
        <v>7.7975000143051147</v>
      </c>
      <c r="AJ86">
        <f>IFERROR(IF(INDEX('Exclusion Vectors'!$D:$D,MATCH('Table 2 Data'!$E86,'Exclusion Vectors'!$B:$B,0))=0,"",INDEX('Data Pull'!$A:$BC,MATCH('Table 2 Data'!$E86,'Data Pull'!$C:$C,0),MATCH('Table 2 Data'!AJ$4,'Data Pull'!$4:$4,0))),"")</f>
        <v>352.92499542236328</v>
      </c>
      <c r="AK86" t="str">
        <f>IFERROR(IF(INDEX('Exclusion Vectors'!$D:$D,MATCH('Table 2 Data'!$E86,'Exclusion Vectors'!$B:$B,0))=0,"",INDEX('Data Pull'!$A:$BC,MATCH('Table 2 Data'!$E86,'Data Pull'!$C:$C,0),MATCH('Table 2 Data'!AK$4,'Data Pull'!$4:$4,0))),"")</f>
        <v>[-11059] No Good Data For Calculation</v>
      </c>
      <c r="AL86">
        <f>IFERROR(IF(INDEX('Exclusion Vectors'!$D:$D,MATCH('Table 2 Data'!$E86,'Exclusion Vectors'!$B:$B,0))=0,"",INDEX('Data Pull'!$A:$BC,MATCH('Table 2 Data'!$E86,'Data Pull'!$C:$C,0),MATCH('Table 2 Data'!AL$4,'Data Pull'!$4:$4,0))),"")</f>
        <v>2</v>
      </c>
      <c r="AM86">
        <f>IFERROR(IF(INDEX('Exclusion Vectors'!$D:$D,MATCH('Table 2 Data'!$E86,'Exclusion Vectors'!$B:$B,0))=0,"",INDEX('Data Pull'!$A:$BC,MATCH('Table 2 Data'!$E86,'Data Pull'!$C:$C,0),MATCH('Table 2 Data'!AM$4,'Data Pull'!$4:$4,0))),"")</f>
        <v>6500</v>
      </c>
      <c r="AN86" t="str">
        <f>IFERROR(IF(INDEX('Exclusion Vectors'!$D:$D,MATCH('Table 2 Data'!$E86,'Exclusion Vectors'!$B:$B,0))=0,"",INDEX('Data Pull'!$A:$BC,MATCH('Table 2 Data'!$E86,'Data Pull'!$C:$C,0),MATCH('Table 2 Data'!AN$4,'Data Pull'!$4:$4,0))),"")</f>
        <v>[-11059] No Good Data For Calculation</v>
      </c>
      <c r="AO86" t="str">
        <f>IFERROR(IF(INDEX('Exclusion Vectors'!$D:$D,MATCH('Table 2 Data'!$E86,'Exclusion Vectors'!$B:$B,0))=0,"",INDEX('Data Pull'!$A:$BC,MATCH('Table 2 Data'!$E86,'Data Pull'!$C:$C,0),MATCH('Table 2 Data'!AO$4,'Data Pull'!$4:$4,0))),"")</f>
        <v>[-11059] No Good Data For Calculation</v>
      </c>
      <c r="AP86" t="str">
        <f>IFERROR(IF(INDEX('Exclusion Vectors'!$D:$D,MATCH('Table 2 Data'!$E86,'Exclusion Vectors'!$B:$B,0))=0,"",INDEX('Data Pull'!$A:$BC,MATCH('Table 2 Data'!$E86,'Data Pull'!$C:$C,0),MATCH('Table 2 Data'!AP$4,'Data Pull'!$4:$4,0))),"")</f>
        <v>[-11059] No Good Data For Calculation</v>
      </c>
      <c r="AQ86" t="str">
        <f>IFERROR(IF(INDEX('Exclusion Vectors'!$D:$D,MATCH('Table 2 Data'!$E86,'Exclusion Vectors'!$B:$B,0))=0,"",INDEX('Data Pull'!$A:$BC,MATCH('Table 2 Data'!$E86,'Data Pull'!$C:$C,0),MATCH('Table 2 Data'!AQ$4,'Data Pull'!$4:$4,0))),"")</f>
        <v>[-11059] No Good Data For Calculation</v>
      </c>
      <c r="AR86" t="str">
        <f>IFERROR(IF(INDEX('Exclusion Vectors'!$D:$D,MATCH('Table 2 Data'!$E86,'Exclusion Vectors'!$B:$B,0))=0,"",INDEX('Data Pull'!$A:$BC,MATCH('Table 2 Data'!$E86,'Data Pull'!$C:$C,0),MATCH('Table 2 Data'!AR$4,'Data Pull'!$4:$4,0))),"")</f>
        <v>[-11059] No Good Data For Calculation</v>
      </c>
      <c r="AS86" t="str">
        <f>IFERROR(IF(INDEX('Exclusion Vectors'!$D:$D,MATCH('Table 2 Data'!$E86,'Exclusion Vectors'!$B:$B,0))=0,"",INDEX('Data Pull'!$A:$BC,MATCH('Table 2 Data'!$E86,'Data Pull'!$C:$C,0),MATCH('Table 2 Data'!AS$4,'Data Pull'!$4:$4,0))),"")</f>
        <v>[-11059] No Good Data For Calculation</v>
      </c>
      <c r="AT86">
        <f>IFERROR(IF(INDEX('Exclusion Vectors'!$D:$D,MATCH('Table 2 Data'!$E86,'Exclusion Vectors'!$B:$B,0))=0,"",INDEX('Data Pull'!$A:$BC,MATCH('Table 2 Data'!$E86,'Data Pull'!$C:$C,0),MATCH('Table 2 Data'!AT$4,'Data Pull'!$4:$4,0))),"")</f>
        <v>34596.894862610774</v>
      </c>
      <c r="AU86">
        <f>IFERROR(IF(INDEX('Exclusion Vectors'!$D:$D,MATCH('Table 2 Data'!$E86,'Exclusion Vectors'!$B:$B,0))=0,"",INDEX('Data Pull'!$A:$BE,MATCH('Table 2 Data'!$E86,'Data Pull'!$C:$C,0),MATCH('Table 2 Data'!AU$4,'Data Pull'!$4:$4,0))),"")</f>
        <v>7499.1384305511137</v>
      </c>
      <c r="AV86">
        <f>IFERROR(IF(INDEX('Exclusion Vectors'!$D:$D,MATCH('Table 2 Data'!$E86,'Exclusion Vectors'!$B:$B,0))=0,"",INDEX('Data Pull'!$A:$BE,MATCH('Table 2 Data'!$E86,'Data Pull'!$C:$C,0),MATCH('Table 2 Data'!AV$4,'Data Pull'!$4:$4,0))),"")</f>
        <v>7.6499998569488525E-2</v>
      </c>
    </row>
    <row r="87" spans="1:48" x14ac:dyDescent="0.3">
      <c r="A87" s="161"/>
      <c r="B87" s="59" t="s">
        <v>177</v>
      </c>
      <c r="C87" s="86"/>
      <c r="D87" s="86"/>
      <c r="E87" s="34">
        <f t="shared" si="2"/>
        <v>43911</v>
      </c>
      <c r="F87">
        <f>IFERROR(IF(INDEX('Exclusion Vectors'!$D:$D,MATCH('Table 2 Data'!$E87,'Exclusion Vectors'!$B:$B,0))=0,"",INDEX('Data Pull'!$A:$BC,MATCH('Table 2 Data'!$E87,'Data Pull'!$C:$C,0),MATCH('Table 2 Data'!F$4,'Data Pull'!$4:$4,0))),"")</f>
        <v>18316.909563575322</v>
      </c>
      <c r="G87">
        <f>IFERROR(IF(INDEX('Exclusion Vectors'!$D:$D,MATCH('Table 2 Data'!$E87,'Exclusion Vectors'!$B:$B,0))=0,"",INDEX('Data Pull'!$A:$BC,MATCH('Table 2 Data'!$E87,'Data Pull'!$C:$C,0),MATCH('Table 2 Data'!G$4,'Data Pull'!$4:$4,0))),"")</f>
        <v>181.31832068582329</v>
      </c>
      <c r="H87">
        <f>IFERROR(IF(INDEX('Exclusion Vectors'!$D:$D,MATCH('Table 2 Data'!$E87,'Exclusion Vectors'!$B:$B,0))=0,"",INDEX('Data Pull'!$A:$BC,MATCH('Table 2 Data'!$E87,'Data Pull'!$C:$C,0),MATCH('Table 2 Data'!H$4,'Data Pull'!$4:$4,0))),"")</f>
        <v>608.19838176238864</v>
      </c>
      <c r="I87">
        <f>IFERROR(IF(INDEX('Exclusion Vectors'!$D:$D,MATCH('Table 2 Data'!$E87,'Exclusion Vectors'!$B:$B,0))=0,"",INDEX('Data Pull'!$A:$BC,MATCH('Table 2 Data'!$E87,'Data Pull'!$C:$C,0),MATCH('Table 2 Data'!I$4,'Data Pull'!$4:$4,0))),"")</f>
        <v>987.77924717182316</v>
      </c>
      <c r="J87">
        <f>IFERROR(IF(INDEX('Exclusion Vectors'!$D:$D,MATCH('Table 2 Data'!$E87,'Exclusion Vectors'!$B:$B,0))=0,"",INDEX('Data Pull'!$A:$BC,MATCH('Table 2 Data'!$E87,'Data Pull'!$C:$C,0),MATCH('Table 2 Data'!J$4,'Data Pull'!$4:$4,0))),"")</f>
        <v>1327.0575966232973</v>
      </c>
      <c r="K87">
        <f>IFERROR(IF(INDEX('Exclusion Vectors'!$D:$D,MATCH('Table 2 Data'!$E87,'Exclusion Vectors'!$B:$B,0))=0,"",INDEX('Data Pull'!$A:$BC,MATCH('Table 2 Data'!$E87,'Data Pull'!$C:$C,0),MATCH('Table 2 Data'!K$4,'Data Pull'!$4:$4,0))),"")</f>
        <v>289.16131512848244</v>
      </c>
      <c r="L87" t="str">
        <f>IFERROR(IF(INDEX('Exclusion Vectors'!$D:$D,MATCH('Table 2 Data'!$E87,'Exclusion Vectors'!$B:$B,0))=0,"",INDEX('Data Pull'!$A:$BC,MATCH('Table 2 Data'!$E87,'Data Pull'!$C:$C,0),MATCH('Table 2 Data'!L$4,'Data Pull'!$4:$4,0))),"")</f>
        <v>[-11059] No Good Data For Calculation</v>
      </c>
      <c r="M87">
        <f>IFERROR(IF(INDEX('Exclusion Vectors'!$D:$D,MATCH('Table 2 Data'!$E87,'Exclusion Vectors'!$B:$B,0))=0,"",INDEX('Data Pull'!$A:$BC,MATCH('Table 2 Data'!$E87,'Data Pull'!$C:$C,0),MATCH('Table 2 Data'!M$4,'Data Pull'!$4:$4,0))),"")</f>
        <v>259.69239808748102</v>
      </c>
      <c r="N87">
        <f>IFERROR(IF(INDEX('Exclusion Vectors'!$D:$D,MATCH('Table 2 Data'!$E87,'Exclusion Vectors'!$B:$B,0))=0,"",INDEX('Data Pull'!$A:$BC,MATCH('Table 2 Data'!$E87,'Data Pull'!$C:$C,0),MATCH('Table 2 Data'!N$4,'Data Pull'!$4:$4,0))),"")</f>
        <v>290.48146467311528</v>
      </c>
      <c r="O87">
        <f>IFERROR(IF(INDEX('Exclusion Vectors'!$D:$D,MATCH('Table 2 Data'!$E87,'Exclusion Vectors'!$B:$B,0))=0,"",INDEX('Data Pull'!$A:$BC,MATCH('Table 2 Data'!$E87,'Data Pull'!$C:$C,0),MATCH('Table 2 Data'!O$4,'Data Pull'!$4:$4,0))),"")</f>
        <v>314.5213945778176</v>
      </c>
      <c r="P87">
        <f>IFERROR(IF(INDEX('Exclusion Vectors'!$D:$D,MATCH('Table 2 Data'!$E87,'Exclusion Vectors'!$B:$B,0))=0,"",INDEX('Data Pull'!$A:$BC,MATCH('Table 2 Data'!$E87,'Data Pull'!$C:$C,0),MATCH('Table 2 Data'!P$4,'Data Pull'!$4:$4,0))),"")</f>
        <v>1333.8240966050112</v>
      </c>
      <c r="Q87">
        <f>IFERROR(IF(INDEX('Exclusion Vectors'!$D:$D,MATCH('Table 2 Data'!$E87,'Exclusion Vectors'!$B:$B,0))=0,"",INDEX('Data Pull'!$A:$BC,MATCH('Table 2 Data'!$E87,'Data Pull'!$C:$C,0),MATCH('Table 2 Data'!Q$4,'Data Pull'!$4:$4,0))),"")</f>
        <v>18.226718894664558</v>
      </c>
      <c r="R87">
        <f>IFERROR(IF(INDEX('Exclusion Vectors'!$D:$D,MATCH('Table 2 Data'!$E87,'Exclusion Vectors'!$B:$B,0))=0,"",INDEX('Data Pull'!$A:$BC,MATCH('Table 2 Data'!$E87,'Data Pull'!$C:$C,0),MATCH('Table 2 Data'!R$4,'Data Pull'!$4:$4,0))),"")</f>
        <v>14.129097398341921</v>
      </c>
      <c r="S87">
        <f>IFERROR(IF(INDEX('Exclusion Vectors'!$D:$D,MATCH('Table 2 Data'!$E87,'Exclusion Vectors'!$B:$B,0))=0,"",INDEX('Data Pull'!$A:$BC,MATCH('Table 2 Data'!$E87,'Data Pull'!$C:$C,0),MATCH('Table 2 Data'!S$4,'Data Pull'!$4:$4,0))),"")</f>
        <v>3.9438922575805684</v>
      </c>
      <c r="T87">
        <f>IFERROR(IF(INDEX('Exclusion Vectors'!$D:$D,MATCH('Table 2 Data'!$E87,'Exclusion Vectors'!$B:$B,0))=0,"",INDEX('Data Pull'!$A:$BC,MATCH('Table 2 Data'!$E87,'Data Pull'!$C:$C,0),MATCH('Table 2 Data'!T$4,'Data Pull'!$4:$4,0))),"")</f>
        <v>1556.5511487371054</v>
      </c>
      <c r="U87">
        <f>IFERROR(IF(INDEX('Exclusion Vectors'!$D:$D,MATCH('Table 2 Data'!$E87,'Exclusion Vectors'!$B:$B,0))=0,"",INDEX('Data Pull'!$A:$BC,MATCH('Table 2 Data'!$E87,'Data Pull'!$C:$C,0),MATCH('Table 2 Data'!U$4,'Data Pull'!$4:$4,0))),"")</f>
        <v>1552.8467206342707</v>
      </c>
      <c r="V87">
        <f>IFERROR(IF(INDEX('Exclusion Vectors'!$D:$D,MATCH('Table 2 Data'!$E87,'Exclusion Vectors'!$B:$B,0))=0,"",INDEX('Data Pull'!$A:$BC,MATCH('Table 2 Data'!$E87,'Data Pull'!$C:$C,0),MATCH('Table 2 Data'!V$4,'Data Pull'!$4:$4,0))),"")</f>
        <v>4301.0525390892808</v>
      </c>
      <c r="W87">
        <f>IFERROR(IF(INDEX('Exclusion Vectors'!$D:$D,MATCH('Table 2 Data'!$E87,'Exclusion Vectors'!$B:$B,0))=0,"",INDEX('Data Pull'!$A:$BC,MATCH('Table 2 Data'!$E87,'Data Pull'!$C:$C,0),MATCH('Table 2 Data'!W$4,'Data Pull'!$4:$4,0))),"")</f>
        <v>2449.5604721726272</v>
      </c>
      <c r="X87">
        <f>IFERROR(IF(INDEX('Exclusion Vectors'!$D:$D,MATCH('Table 2 Data'!$E87,'Exclusion Vectors'!$B:$B,0))=0,"",INDEX('Data Pull'!$A:$BC,MATCH('Table 2 Data'!$E87,'Data Pull'!$C:$C,0),MATCH('Table 2 Data'!X$4,'Data Pull'!$4:$4,0))),"")</f>
        <v>397.83444384447427</v>
      </c>
      <c r="Y87">
        <f>IFERROR(IF(INDEX('Exclusion Vectors'!$D:$D,MATCH('Table 2 Data'!$E87,'Exclusion Vectors'!$B:$B,0))=0,"",INDEX('Data Pull'!$A:$BC,MATCH('Table 2 Data'!$E87,'Data Pull'!$C:$C,0),MATCH('Table 2 Data'!Y$4,'Data Pull'!$4:$4,0))),"")</f>
        <v>23.050000190734863</v>
      </c>
      <c r="Z87">
        <f>IFERROR(IF(INDEX('Exclusion Vectors'!$D:$D,MATCH('Table 2 Data'!$E87,'Exclusion Vectors'!$B:$B,0))=0,"",INDEX('Data Pull'!$A:$BC,MATCH('Table 2 Data'!$E87,'Data Pull'!$C:$C,0),MATCH('Table 2 Data'!Z$4,'Data Pull'!$4:$4,0))),"")</f>
        <v>1.3192750215530396</v>
      </c>
      <c r="AA87">
        <f>IFERROR(IF(INDEX('Exclusion Vectors'!$D:$D,MATCH('Table 2 Data'!$E87,'Exclusion Vectors'!$B:$B,0))=0,"",INDEX('Data Pull'!$A:$BC,MATCH('Table 2 Data'!$E87,'Data Pull'!$C:$C,0),MATCH('Table 2 Data'!AA$4,'Data Pull'!$4:$4,0))),"")</f>
        <v>2.1199999451637268</v>
      </c>
      <c r="AB87" t="str">
        <f>IFERROR(IF(INDEX('Exclusion Vectors'!$D:$D,MATCH('Table 2 Data'!$E87,'Exclusion Vectors'!$B:$B,0))=0,"",INDEX('Data Pull'!$A:$BC,MATCH('Table 2 Data'!$E87,'Data Pull'!$C:$C,0),MATCH('Table 2 Data'!AB$4,'Data Pull'!$4:$4,0))),"")</f>
        <v>[-11059] No Good Data For Calculation</v>
      </c>
      <c r="AC87" t="str">
        <f>IFERROR(IF(INDEX('Exclusion Vectors'!$D:$D,MATCH('Table 2 Data'!$E87,'Exclusion Vectors'!$B:$B,0))=0,"",INDEX('Data Pull'!$A:$BC,MATCH('Table 2 Data'!$E87,'Data Pull'!$C:$C,0),MATCH('Table 2 Data'!AC$4,'Data Pull'!$4:$4,0))),"")</f>
        <v>[-11059] No Good Data For Calculation</v>
      </c>
      <c r="AD87" t="str">
        <f>IFERROR(IF(INDEX('Exclusion Vectors'!$D:$D,MATCH('Table 2 Data'!$E87,'Exclusion Vectors'!$B:$B,0))=0,"",INDEX('Data Pull'!$A:$BC,MATCH('Table 2 Data'!$E87,'Data Pull'!$C:$C,0),MATCH('Table 2 Data'!AD$4,'Data Pull'!$4:$4,0))),"")</f>
        <v>[-11059] No Good Data For Calculation</v>
      </c>
      <c r="AE87" t="str">
        <f>IFERROR(IF(INDEX('Exclusion Vectors'!$D:$D,MATCH('Table 2 Data'!$E87,'Exclusion Vectors'!$B:$B,0))=0,"",INDEX('Data Pull'!$A:$BC,MATCH('Table 2 Data'!$E87,'Data Pull'!$C:$C,0),MATCH('Table 2 Data'!AE$4,'Data Pull'!$4:$4,0))),"")</f>
        <v>[-11059] No Good Data For Calculation</v>
      </c>
      <c r="AF87" t="str">
        <f>IFERROR(IF(INDEX('Exclusion Vectors'!$D:$D,MATCH('Table 2 Data'!$E87,'Exclusion Vectors'!$B:$B,0))=0,"",INDEX('Data Pull'!$A:$BC,MATCH('Table 2 Data'!$E87,'Data Pull'!$C:$C,0),MATCH('Table 2 Data'!AF$4,'Data Pull'!$4:$4,0))),"")</f>
        <v>[-11059] No Good Data For Calculation</v>
      </c>
      <c r="AG87">
        <f>IFERROR(IF(INDEX('Exclusion Vectors'!$D:$D,MATCH('Table 2 Data'!$E87,'Exclusion Vectors'!$B:$B,0))=0,"",INDEX('Data Pull'!$A:$BC,MATCH('Table 2 Data'!$E87,'Data Pull'!$C:$C,0),MATCH('Table 2 Data'!AG$4,'Data Pull'!$4:$4,0))),"")</f>
        <v>8080.7086062820517</v>
      </c>
      <c r="AH87">
        <f>IFERROR(IF(INDEX('Exclusion Vectors'!$D:$D,MATCH('Table 2 Data'!$E87,'Exclusion Vectors'!$B:$B,0))=0,"",INDEX('Data Pull'!$A:$BC,MATCH('Table 2 Data'!$E87,'Data Pull'!$C:$C,0),MATCH('Table 2 Data'!AH$4,'Data Pull'!$4:$4,0))),"")</f>
        <v>89.825000762939453</v>
      </c>
      <c r="AI87">
        <f>IFERROR(IF(INDEX('Exclusion Vectors'!$D:$D,MATCH('Table 2 Data'!$E87,'Exclusion Vectors'!$B:$B,0))=0,"",INDEX('Data Pull'!$A:$BC,MATCH('Table 2 Data'!$E87,'Data Pull'!$C:$C,0),MATCH('Table 2 Data'!AI$4,'Data Pull'!$4:$4,0))),"")</f>
        <v>7.7949999570846558</v>
      </c>
      <c r="AJ87">
        <f>IFERROR(IF(INDEX('Exclusion Vectors'!$D:$D,MATCH('Table 2 Data'!$E87,'Exclusion Vectors'!$B:$B,0))=0,"",INDEX('Data Pull'!$A:$BC,MATCH('Table 2 Data'!$E87,'Data Pull'!$C:$C,0),MATCH('Table 2 Data'!AJ$4,'Data Pull'!$4:$4,0))),"")</f>
        <v>351.69998931884766</v>
      </c>
      <c r="AK87" t="str">
        <f>IFERROR(IF(INDEX('Exclusion Vectors'!$D:$D,MATCH('Table 2 Data'!$E87,'Exclusion Vectors'!$B:$B,0))=0,"",INDEX('Data Pull'!$A:$BC,MATCH('Table 2 Data'!$E87,'Data Pull'!$C:$C,0),MATCH('Table 2 Data'!AK$4,'Data Pull'!$4:$4,0))),"")</f>
        <v>[-11059] No Good Data For Calculation</v>
      </c>
      <c r="AL87">
        <f>IFERROR(IF(INDEX('Exclusion Vectors'!$D:$D,MATCH('Table 2 Data'!$E87,'Exclusion Vectors'!$B:$B,0))=0,"",INDEX('Data Pull'!$A:$BC,MATCH('Table 2 Data'!$E87,'Data Pull'!$C:$C,0),MATCH('Table 2 Data'!AL$4,'Data Pull'!$4:$4,0))),"")</f>
        <v>2</v>
      </c>
      <c r="AM87">
        <f>IFERROR(IF(INDEX('Exclusion Vectors'!$D:$D,MATCH('Table 2 Data'!$E87,'Exclusion Vectors'!$B:$B,0))=0,"",INDEX('Data Pull'!$A:$BC,MATCH('Table 2 Data'!$E87,'Data Pull'!$C:$C,0),MATCH('Table 2 Data'!AM$4,'Data Pull'!$4:$4,0))),"")</f>
        <v>6500</v>
      </c>
      <c r="AN87" t="str">
        <f>IFERROR(IF(INDEX('Exclusion Vectors'!$D:$D,MATCH('Table 2 Data'!$E87,'Exclusion Vectors'!$B:$B,0))=0,"",INDEX('Data Pull'!$A:$BC,MATCH('Table 2 Data'!$E87,'Data Pull'!$C:$C,0),MATCH('Table 2 Data'!AN$4,'Data Pull'!$4:$4,0))),"")</f>
        <v>[-11059] No Good Data For Calculation</v>
      </c>
      <c r="AO87" t="str">
        <f>IFERROR(IF(INDEX('Exclusion Vectors'!$D:$D,MATCH('Table 2 Data'!$E87,'Exclusion Vectors'!$B:$B,0))=0,"",INDEX('Data Pull'!$A:$BC,MATCH('Table 2 Data'!$E87,'Data Pull'!$C:$C,0),MATCH('Table 2 Data'!AO$4,'Data Pull'!$4:$4,0))),"")</f>
        <v>[-11059] No Good Data For Calculation</v>
      </c>
      <c r="AP87" t="str">
        <f>IFERROR(IF(INDEX('Exclusion Vectors'!$D:$D,MATCH('Table 2 Data'!$E87,'Exclusion Vectors'!$B:$B,0))=0,"",INDEX('Data Pull'!$A:$BC,MATCH('Table 2 Data'!$E87,'Data Pull'!$C:$C,0),MATCH('Table 2 Data'!AP$4,'Data Pull'!$4:$4,0))),"")</f>
        <v>[-11059] No Good Data For Calculation</v>
      </c>
      <c r="AQ87" t="str">
        <f>IFERROR(IF(INDEX('Exclusion Vectors'!$D:$D,MATCH('Table 2 Data'!$E87,'Exclusion Vectors'!$B:$B,0))=0,"",INDEX('Data Pull'!$A:$BC,MATCH('Table 2 Data'!$E87,'Data Pull'!$C:$C,0),MATCH('Table 2 Data'!AQ$4,'Data Pull'!$4:$4,0))),"")</f>
        <v>[-11059] No Good Data For Calculation</v>
      </c>
      <c r="AR87" t="str">
        <f>IFERROR(IF(INDEX('Exclusion Vectors'!$D:$D,MATCH('Table 2 Data'!$E87,'Exclusion Vectors'!$B:$B,0))=0,"",INDEX('Data Pull'!$A:$BC,MATCH('Table 2 Data'!$E87,'Data Pull'!$C:$C,0),MATCH('Table 2 Data'!AR$4,'Data Pull'!$4:$4,0))),"")</f>
        <v>[-11059] No Good Data For Calculation</v>
      </c>
      <c r="AS87" t="str">
        <f>IFERROR(IF(INDEX('Exclusion Vectors'!$D:$D,MATCH('Table 2 Data'!$E87,'Exclusion Vectors'!$B:$B,0))=0,"",INDEX('Data Pull'!$A:$BC,MATCH('Table 2 Data'!$E87,'Data Pull'!$C:$C,0),MATCH('Table 2 Data'!AS$4,'Data Pull'!$4:$4,0))),"")</f>
        <v>[-11059] No Good Data For Calculation</v>
      </c>
      <c r="AT87">
        <f>IFERROR(IF(INDEX('Exclusion Vectors'!$D:$D,MATCH('Table 2 Data'!$E87,'Exclusion Vectors'!$B:$B,0))=0,"",INDEX('Data Pull'!$A:$BC,MATCH('Table 2 Data'!$E87,'Data Pull'!$C:$C,0),MATCH('Table 2 Data'!AT$4,'Data Pull'!$4:$4,0))),"")</f>
        <v>34707.384817536578</v>
      </c>
      <c r="AU87">
        <f>IFERROR(IF(INDEX('Exclusion Vectors'!$D:$D,MATCH('Table 2 Data'!$E87,'Exclusion Vectors'!$B:$B,0))=0,"",INDEX('Data Pull'!$A:$BE,MATCH('Table 2 Data'!$E87,'Data Pull'!$C:$C,0),MATCH('Table 2 Data'!AU$4,'Data Pull'!$4:$4,0))),"")</f>
        <v>7498.8791230226552</v>
      </c>
      <c r="AV87">
        <f>IFERROR(IF(INDEX('Exclusion Vectors'!$D:$D,MATCH('Table 2 Data'!$E87,'Exclusion Vectors'!$B:$B,0))=0,"",INDEX('Data Pull'!$A:$BE,MATCH('Table 2 Data'!$E87,'Data Pull'!$C:$C,0),MATCH('Table 2 Data'!AV$4,'Data Pull'!$4:$4,0))),"")</f>
        <v>7.6499998569488525E-2</v>
      </c>
    </row>
    <row r="88" spans="1:48" x14ac:dyDescent="0.3">
      <c r="A88" s="161"/>
      <c r="B88" s="59" t="s">
        <v>178</v>
      </c>
      <c r="C88" s="86"/>
      <c r="D88" s="86"/>
      <c r="E88" s="34">
        <f t="shared" si="2"/>
        <v>43912</v>
      </c>
      <c r="F88">
        <f>IFERROR(IF(INDEX('Exclusion Vectors'!$D:$D,MATCH('Table 2 Data'!$E88,'Exclusion Vectors'!$B:$B,0))=0,"",INDEX('Data Pull'!$A:$BC,MATCH('Table 2 Data'!$E88,'Data Pull'!$C:$C,0),MATCH('Table 2 Data'!F$4,'Data Pull'!$4:$4,0))),"")</f>
        <v>18319.148532089712</v>
      </c>
      <c r="G88">
        <f>IFERROR(IF(INDEX('Exclusion Vectors'!$D:$D,MATCH('Table 2 Data'!$E88,'Exclusion Vectors'!$B:$B,0))=0,"",INDEX('Data Pull'!$A:$BC,MATCH('Table 2 Data'!$E88,'Data Pull'!$C:$C,0),MATCH('Table 2 Data'!G$4,'Data Pull'!$4:$4,0))),"")</f>
        <v>183.83021150528958</v>
      </c>
      <c r="H88">
        <f>IFERROR(IF(INDEX('Exclusion Vectors'!$D:$D,MATCH('Table 2 Data'!$E88,'Exclusion Vectors'!$B:$B,0))=0,"",INDEX('Data Pull'!$A:$BC,MATCH('Table 2 Data'!$E88,'Data Pull'!$C:$C,0),MATCH('Table 2 Data'!H$4,'Data Pull'!$4:$4,0))),"")</f>
        <v>620.30374296443483</v>
      </c>
      <c r="I88">
        <f>IFERROR(IF(INDEX('Exclusion Vectors'!$D:$D,MATCH('Table 2 Data'!$E88,'Exclusion Vectors'!$B:$B,0))=0,"",INDEX('Data Pull'!$A:$BC,MATCH('Table 2 Data'!$E88,'Data Pull'!$C:$C,0),MATCH('Table 2 Data'!I$4,'Data Pull'!$4:$4,0))),"")</f>
        <v>986.96225097379545</v>
      </c>
      <c r="J88">
        <f>IFERROR(IF(INDEX('Exclusion Vectors'!$D:$D,MATCH('Table 2 Data'!$E88,'Exclusion Vectors'!$B:$B,0))=0,"",INDEX('Data Pull'!$A:$BC,MATCH('Table 2 Data'!$E88,'Data Pull'!$C:$C,0),MATCH('Table 2 Data'!J$4,'Data Pull'!$4:$4,0))),"")</f>
        <v>1305.0022307481102</v>
      </c>
      <c r="K88">
        <f>IFERROR(IF(INDEX('Exclusion Vectors'!$D:$D,MATCH('Table 2 Data'!$E88,'Exclusion Vectors'!$B:$B,0))=0,"",INDEX('Data Pull'!$A:$BC,MATCH('Table 2 Data'!$E88,'Data Pull'!$C:$C,0),MATCH('Table 2 Data'!K$4,'Data Pull'!$4:$4,0))),"")</f>
        <v>227.37418089850965</v>
      </c>
      <c r="L88" t="str">
        <f>IFERROR(IF(INDEX('Exclusion Vectors'!$D:$D,MATCH('Table 2 Data'!$E88,'Exclusion Vectors'!$B:$B,0))=0,"",INDEX('Data Pull'!$A:$BC,MATCH('Table 2 Data'!$E88,'Data Pull'!$C:$C,0),MATCH('Table 2 Data'!L$4,'Data Pull'!$4:$4,0))),"")</f>
        <v>[-11059] No Good Data For Calculation</v>
      </c>
      <c r="M88">
        <f>IFERROR(IF(INDEX('Exclusion Vectors'!$D:$D,MATCH('Table 2 Data'!$E88,'Exclusion Vectors'!$B:$B,0))=0,"",INDEX('Data Pull'!$A:$BC,MATCH('Table 2 Data'!$E88,'Data Pull'!$C:$C,0),MATCH('Table 2 Data'!M$4,'Data Pull'!$4:$4,0))),"")</f>
        <v>271.63461529762156</v>
      </c>
      <c r="N88">
        <f>IFERROR(IF(INDEX('Exclusion Vectors'!$D:$D,MATCH('Table 2 Data'!$E88,'Exclusion Vectors'!$B:$B,0))=0,"",INDEX('Data Pull'!$A:$BC,MATCH('Table 2 Data'!$E88,'Data Pull'!$C:$C,0),MATCH('Table 2 Data'!N$4,'Data Pull'!$4:$4,0))),"")</f>
        <v>306.17237073198464</v>
      </c>
      <c r="O88">
        <f>IFERROR(IF(INDEX('Exclusion Vectors'!$D:$D,MATCH('Table 2 Data'!$E88,'Exclusion Vectors'!$B:$B,0))=0,"",INDEX('Data Pull'!$A:$BC,MATCH('Table 2 Data'!$E88,'Data Pull'!$C:$C,0),MATCH('Table 2 Data'!O$4,'Data Pull'!$4:$4,0))),"")</f>
        <v>326.34773769960117</v>
      </c>
      <c r="P88">
        <f>IFERROR(IF(INDEX('Exclusion Vectors'!$D:$D,MATCH('Table 2 Data'!$E88,'Exclusion Vectors'!$B:$B,0))=0,"",INDEX('Data Pull'!$A:$BC,MATCH('Table 2 Data'!$E88,'Data Pull'!$C:$C,0),MATCH('Table 2 Data'!P$4,'Data Pull'!$4:$4,0))),"")</f>
        <v>1311.564261514274</v>
      </c>
      <c r="Q88">
        <f>IFERROR(IF(INDEX('Exclusion Vectors'!$D:$D,MATCH('Table 2 Data'!$E88,'Exclusion Vectors'!$B:$B,0))=0,"",INDEX('Data Pull'!$A:$BC,MATCH('Table 2 Data'!$E88,'Data Pull'!$C:$C,0),MATCH('Table 2 Data'!Q$4,'Data Pull'!$4:$4,0))),"")</f>
        <v>18.338777040383263</v>
      </c>
      <c r="R88">
        <f>IFERROR(IF(INDEX('Exclusion Vectors'!$D:$D,MATCH('Table 2 Data'!$E88,'Exclusion Vectors'!$B:$B,0))=0,"",INDEX('Data Pull'!$A:$BC,MATCH('Table 2 Data'!$E88,'Data Pull'!$C:$C,0),MATCH('Table 2 Data'!R$4,'Data Pull'!$4:$4,0))),"")</f>
        <v>14.241207615845171</v>
      </c>
      <c r="S88">
        <f>IFERROR(IF(INDEX('Exclusion Vectors'!$D:$D,MATCH('Table 2 Data'!$E88,'Exclusion Vectors'!$B:$B,0))=0,"",INDEX('Data Pull'!$A:$BC,MATCH('Table 2 Data'!$E88,'Data Pull'!$C:$C,0),MATCH('Table 2 Data'!S$4,'Data Pull'!$4:$4,0))),"")</f>
        <v>3.6474955013071613</v>
      </c>
      <c r="T88">
        <f>IFERROR(IF(INDEX('Exclusion Vectors'!$D:$D,MATCH('Table 2 Data'!$E88,'Exclusion Vectors'!$B:$B,0))=0,"",INDEX('Data Pull'!$A:$BC,MATCH('Table 2 Data'!$E88,'Data Pull'!$C:$C,0),MATCH('Table 2 Data'!T$4,'Data Pull'!$4:$4,0))),"")</f>
        <v>1573.8603834482819</v>
      </c>
      <c r="U88">
        <f>IFERROR(IF(INDEX('Exclusion Vectors'!$D:$D,MATCH('Table 2 Data'!$E88,'Exclusion Vectors'!$B:$B,0))=0,"",INDEX('Data Pull'!$A:$BC,MATCH('Table 2 Data'!$E88,'Data Pull'!$C:$C,0),MATCH('Table 2 Data'!U$4,'Data Pull'!$4:$4,0))),"")</f>
        <v>1549.4081325342418</v>
      </c>
      <c r="V88">
        <f>IFERROR(IF(INDEX('Exclusion Vectors'!$D:$D,MATCH('Table 2 Data'!$E88,'Exclusion Vectors'!$B:$B,0))=0,"",INDEX('Data Pull'!$A:$BC,MATCH('Table 2 Data'!$E88,'Data Pull'!$C:$C,0),MATCH('Table 2 Data'!V$4,'Data Pull'!$4:$4,0))),"")</f>
        <v>4840.9142222789196</v>
      </c>
      <c r="W88">
        <f>IFERROR(IF(INDEX('Exclusion Vectors'!$D:$D,MATCH('Table 2 Data'!$E88,'Exclusion Vectors'!$B:$B,0))=0,"",INDEX('Data Pull'!$A:$BC,MATCH('Table 2 Data'!$E88,'Data Pull'!$C:$C,0),MATCH('Table 2 Data'!W$4,'Data Pull'!$4:$4,0))),"")</f>
        <v>2444.0396895241629</v>
      </c>
      <c r="X88">
        <f>IFERROR(IF(INDEX('Exclusion Vectors'!$D:$D,MATCH('Table 2 Data'!$E88,'Exclusion Vectors'!$B:$B,0))=0,"",INDEX('Data Pull'!$A:$BC,MATCH('Table 2 Data'!$E88,'Data Pull'!$C:$C,0),MATCH('Table 2 Data'!X$4,'Data Pull'!$4:$4,0))),"")</f>
        <v>394.86491060633739</v>
      </c>
      <c r="Y88">
        <f>IFERROR(IF(INDEX('Exclusion Vectors'!$D:$D,MATCH('Table 2 Data'!$E88,'Exclusion Vectors'!$B:$B,0))=0,"",INDEX('Data Pull'!$A:$BC,MATCH('Table 2 Data'!$E88,'Data Pull'!$C:$C,0),MATCH('Table 2 Data'!Y$4,'Data Pull'!$4:$4,0))),"")</f>
        <v>22.924999713897705</v>
      </c>
      <c r="Z88">
        <f>IFERROR(IF(INDEX('Exclusion Vectors'!$D:$D,MATCH('Table 2 Data'!$E88,'Exclusion Vectors'!$B:$B,0))=0,"",INDEX('Data Pull'!$A:$BC,MATCH('Table 2 Data'!$E88,'Data Pull'!$C:$C,0),MATCH('Table 2 Data'!Z$4,'Data Pull'!$4:$4,0))),"")</f>
        <v>1.2173750400543213</v>
      </c>
      <c r="AA88">
        <f>IFERROR(IF(INDEX('Exclusion Vectors'!$D:$D,MATCH('Table 2 Data'!$E88,'Exclusion Vectors'!$B:$B,0))=0,"",INDEX('Data Pull'!$A:$BC,MATCH('Table 2 Data'!$E88,'Data Pull'!$C:$C,0),MATCH('Table 2 Data'!AA$4,'Data Pull'!$4:$4,0))),"")</f>
        <v>2.0099999904632568</v>
      </c>
      <c r="AB88" t="str">
        <f>IFERROR(IF(INDEX('Exclusion Vectors'!$D:$D,MATCH('Table 2 Data'!$E88,'Exclusion Vectors'!$B:$B,0))=0,"",INDEX('Data Pull'!$A:$BC,MATCH('Table 2 Data'!$E88,'Data Pull'!$C:$C,0),MATCH('Table 2 Data'!AB$4,'Data Pull'!$4:$4,0))),"")</f>
        <v>[-11059] No Good Data For Calculation</v>
      </c>
      <c r="AC88" t="str">
        <f>IFERROR(IF(INDEX('Exclusion Vectors'!$D:$D,MATCH('Table 2 Data'!$E88,'Exclusion Vectors'!$B:$B,0))=0,"",INDEX('Data Pull'!$A:$BC,MATCH('Table 2 Data'!$E88,'Data Pull'!$C:$C,0),MATCH('Table 2 Data'!AC$4,'Data Pull'!$4:$4,0))),"")</f>
        <v>[-11059] No Good Data For Calculation</v>
      </c>
      <c r="AD88" t="str">
        <f>IFERROR(IF(INDEX('Exclusion Vectors'!$D:$D,MATCH('Table 2 Data'!$E88,'Exclusion Vectors'!$B:$B,0))=0,"",INDEX('Data Pull'!$A:$BC,MATCH('Table 2 Data'!$E88,'Data Pull'!$C:$C,0),MATCH('Table 2 Data'!AD$4,'Data Pull'!$4:$4,0))),"")</f>
        <v>[-11059] No Good Data For Calculation</v>
      </c>
      <c r="AE88" t="str">
        <f>IFERROR(IF(INDEX('Exclusion Vectors'!$D:$D,MATCH('Table 2 Data'!$E88,'Exclusion Vectors'!$B:$B,0))=0,"",INDEX('Data Pull'!$A:$BC,MATCH('Table 2 Data'!$E88,'Data Pull'!$C:$C,0),MATCH('Table 2 Data'!AE$4,'Data Pull'!$4:$4,0))),"")</f>
        <v>[-11059] No Good Data For Calculation</v>
      </c>
      <c r="AF88" t="str">
        <f>IFERROR(IF(INDEX('Exclusion Vectors'!$D:$D,MATCH('Table 2 Data'!$E88,'Exclusion Vectors'!$B:$B,0))=0,"",INDEX('Data Pull'!$A:$BC,MATCH('Table 2 Data'!$E88,'Data Pull'!$C:$C,0),MATCH('Table 2 Data'!AF$4,'Data Pull'!$4:$4,0))),"")</f>
        <v>[-11059] No Good Data For Calculation</v>
      </c>
      <c r="AG88">
        <f>IFERROR(IF(INDEX('Exclusion Vectors'!$D:$D,MATCH('Table 2 Data'!$E88,'Exclusion Vectors'!$B:$B,0))=0,"",INDEX('Data Pull'!$A:$BC,MATCH('Table 2 Data'!$E88,'Data Pull'!$C:$C,0),MATCH('Table 2 Data'!AG$4,'Data Pull'!$4:$4,0))),"")</f>
        <v>10688.187100918531</v>
      </c>
      <c r="AH88">
        <f>IFERROR(IF(INDEX('Exclusion Vectors'!$D:$D,MATCH('Table 2 Data'!$E88,'Exclusion Vectors'!$B:$B,0))=0,"",INDEX('Data Pull'!$A:$BC,MATCH('Table 2 Data'!$E88,'Data Pull'!$C:$C,0),MATCH('Table 2 Data'!AH$4,'Data Pull'!$4:$4,0))),"")</f>
        <v>91.150001525878906</v>
      </c>
      <c r="AI88">
        <f>IFERROR(IF(INDEX('Exclusion Vectors'!$D:$D,MATCH('Table 2 Data'!$E88,'Exclusion Vectors'!$B:$B,0))=0,"",INDEX('Data Pull'!$A:$BC,MATCH('Table 2 Data'!$E88,'Data Pull'!$C:$C,0),MATCH('Table 2 Data'!AI$4,'Data Pull'!$4:$4,0))),"")</f>
        <v>6.0075000524520874</v>
      </c>
      <c r="AJ88">
        <f>IFERROR(IF(INDEX('Exclusion Vectors'!$D:$D,MATCH('Table 2 Data'!$E88,'Exclusion Vectors'!$B:$B,0))=0,"",INDEX('Data Pull'!$A:$BC,MATCH('Table 2 Data'!$E88,'Data Pull'!$C:$C,0),MATCH('Table 2 Data'!AJ$4,'Data Pull'!$4:$4,0))),"")</f>
        <v>364.52500152587891</v>
      </c>
      <c r="AK88" t="str">
        <f>IFERROR(IF(INDEX('Exclusion Vectors'!$D:$D,MATCH('Table 2 Data'!$E88,'Exclusion Vectors'!$B:$B,0))=0,"",INDEX('Data Pull'!$A:$BC,MATCH('Table 2 Data'!$E88,'Data Pull'!$C:$C,0),MATCH('Table 2 Data'!AK$4,'Data Pull'!$4:$4,0))),"")</f>
        <v>[-11059] No Good Data For Calculation</v>
      </c>
      <c r="AL88">
        <f>IFERROR(IF(INDEX('Exclusion Vectors'!$D:$D,MATCH('Table 2 Data'!$E88,'Exclusion Vectors'!$B:$B,0))=0,"",INDEX('Data Pull'!$A:$BC,MATCH('Table 2 Data'!$E88,'Data Pull'!$C:$C,0),MATCH('Table 2 Data'!AL$4,'Data Pull'!$4:$4,0))),"")</f>
        <v>2</v>
      </c>
      <c r="AM88">
        <f>IFERROR(IF(INDEX('Exclusion Vectors'!$D:$D,MATCH('Table 2 Data'!$E88,'Exclusion Vectors'!$B:$B,0))=0,"",INDEX('Data Pull'!$A:$BC,MATCH('Table 2 Data'!$E88,'Data Pull'!$C:$C,0),MATCH('Table 2 Data'!AM$4,'Data Pull'!$4:$4,0))),"")</f>
        <v>6500</v>
      </c>
      <c r="AN88" t="str">
        <f>IFERROR(IF(INDEX('Exclusion Vectors'!$D:$D,MATCH('Table 2 Data'!$E88,'Exclusion Vectors'!$B:$B,0))=0,"",INDEX('Data Pull'!$A:$BC,MATCH('Table 2 Data'!$E88,'Data Pull'!$C:$C,0),MATCH('Table 2 Data'!AN$4,'Data Pull'!$4:$4,0))),"")</f>
        <v>[-11059] No Good Data For Calculation</v>
      </c>
      <c r="AO88" t="str">
        <f>IFERROR(IF(INDEX('Exclusion Vectors'!$D:$D,MATCH('Table 2 Data'!$E88,'Exclusion Vectors'!$B:$B,0))=0,"",INDEX('Data Pull'!$A:$BC,MATCH('Table 2 Data'!$E88,'Data Pull'!$C:$C,0),MATCH('Table 2 Data'!AO$4,'Data Pull'!$4:$4,0))),"")</f>
        <v>[-11059] No Good Data For Calculation</v>
      </c>
      <c r="AP88" t="str">
        <f>IFERROR(IF(INDEX('Exclusion Vectors'!$D:$D,MATCH('Table 2 Data'!$E88,'Exclusion Vectors'!$B:$B,0))=0,"",INDEX('Data Pull'!$A:$BC,MATCH('Table 2 Data'!$E88,'Data Pull'!$C:$C,0),MATCH('Table 2 Data'!AP$4,'Data Pull'!$4:$4,0))),"")</f>
        <v>[-11059] No Good Data For Calculation</v>
      </c>
      <c r="AQ88" t="str">
        <f>IFERROR(IF(INDEX('Exclusion Vectors'!$D:$D,MATCH('Table 2 Data'!$E88,'Exclusion Vectors'!$B:$B,0))=0,"",INDEX('Data Pull'!$A:$BC,MATCH('Table 2 Data'!$E88,'Data Pull'!$C:$C,0),MATCH('Table 2 Data'!AQ$4,'Data Pull'!$4:$4,0))),"")</f>
        <v>[-11059] No Good Data For Calculation</v>
      </c>
      <c r="AR88" t="str">
        <f>IFERROR(IF(INDEX('Exclusion Vectors'!$D:$D,MATCH('Table 2 Data'!$E88,'Exclusion Vectors'!$B:$B,0))=0,"",INDEX('Data Pull'!$A:$BC,MATCH('Table 2 Data'!$E88,'Data Pull'!$C:$C,0),MATCH('Table 2 Data'!AR$4,'Data Pull'!$4:$4,0))),"")</f>
        <v>[-11059] No Good Data For Calculation</v>
      </c>
      <c r="AS88" t="str">
        <f>IFERROR(IF(INDEX('Exclusion Vectors'!$D:$D,MATCH('Table 2 Data'!$E88,'Exclusion Vectors'!$B:$B,0))=0,"",INDEX('Data Pull'!$A:$BC,MATCH('Table 2 Data'!$E88,'Data Pull'!$C:$C,0),MATCH('Table 2 Data'!AS$4,'Data Pull'!$4:$4,0))),"")</f>
        <v>[-11059] No Good Data For Calculation</v>
      </c>
      <c r="AT88">
        <f>IFERROR(IF(INDEX('Exclusion Vectors'!$D:$D,MATCH('Table 2 Data'!$E88,'Exclusion Vectors'!$B:$B,0))=0,"",INDEX('Data Pull'!$A:$BC,MATCH('Table 2 Data'!$E88,'Data Pull'!$C:$C,0),MATCH('Table 2 Data'!AT$4,'Data Pull'!$4:$4,0))),"")</f>
        <v>34653.727743271527</v>
      </c>
      <c r="AU88">
        <f>IFERROR(IF(INDEX('Exclusion Vectors'!$D:$D,MATCH('Table 2 Data'!$E88,'Exclusion Vectors'!$B:$B,0))=0,"",INDEX('Data Pull'!$A:$BE,MATCH('Table 2 Data'!$E88,'Data Pull'!$C:$C,0),MATCH('Table 2 Data'!AU$4,'Data Pull'!$4:$4,0))),"")</f>
        <v>7500.8377809063195</v>
      </c>
      <c r="AV88">
        <f>IFERROR(IF(INDEX('Exclusion Vectors'!$D:$D,MATCH('Table 2 Data'!$E88,'Exclusion Vectors'!$B:$B,0))=0,"",INDEX('Data Pull'!$A:$BE,MATCH('Table 2 Data'!$E88,'Data Pull'!$C:$C,0),MATCH('Table 2 Data'!AV$4,'Data Pull'!$4:$4,0))),"")</f>
        <v>7.6499998569488525E-2</v>
      </c>
    </row>
    <row r="89" spans="1:48" x14ac:dyDescent="0.3">
      <c r="A89" s="161"/>
      <c r="B89" s="59" t="s">
        <v>179</v>
      </c>
      <c r="C89" s="86"/>
      <c r="D89" s="86"/>
      <c r="E89" s="34">
        <f t="shared" si="2"/>
        <v>43913</v>
      </c>
      <c r="F89">
        <f>IFERROR(IF(INDEX('Exclusion Vectors'!$D:$D,MATCH('Table 2 Data'!$E89,'Exclusion Vectors'!$B:$B,0))=0,"",INDEX('Data Pull'!$A:$BC,MATCH('Table 2 Data'!$E89,'Data Pull'!$C:$C,0),MATCH('Table 2 Data'!F$4,'Data Pull'!$4:$4,0))),"")</f>
        <v>18125.580163859126</v>
      </c>
      <c r="G89">
        <f>IFERROR(IF(INDEX('Exclusion Vectors'!$D:$D,MATCH('Table 2 Data'!$E89,'Exclusion Vectors'!$B:$B,0))=0,"",INDEX('Data Pull'!$A:$BC,MATCH('Table 2 Data'!$E89,'Data Pull'!$C:$C,0),MATCH('Table 2 Data'!G$4,'Data Pull'!$4:$4,0))),"")</f>
        <v>184.5390181203073</v>
      </c>
      <c r="H89">
        <f>IFERROR(IF(INDEX('Exclusion Vectors'!$D:$D,MATCH('Table 2 Data'!$E89,'Exclusion Vectors'!$B:$B,0))=0,"",INDEX('Data Pull'!$A:$BC,MATCH('Table 2 Data'!$E89,'Data Pull'!$C:$C,0),MATCH('Table 2 Data'!H$4,'Data Pull'!$4:$4,0))),"")</f>
        <v>634.79960037417231</v>
      </c>
      <c r="I89">
        <f>IFERROR(IF(INDEX('Exclusion Vectors'!$D:$D,MATCH('Table 2 Data'!$E89,'Exclusion Vectors'!$B:$B,0))=0,"",INDEX('Data Pull'!$A:$BC,MATCH('Table 2 Data'!$E89,'Data Pull'!$C:$C,0),MATCH('Table 2 Data'!I$4,'Data Pull'!$4:$4,0))),"")</f>
        <v>988.07815445904771</v>
      </c>
      <c r="J89">
        <f>IFERROR(IF(INDEX('Exclusion Vectors'!$D:$D,MATCH('Table 2 Data'!$E89,'Exclusion Vectors'!$B:$B,0))=0,"",INDEX('Data Pull'!$A:$BC,MATCH('Table 2 Data'!$E89,'Data Pull'!$C:$C,0),MATCH('Table 2 Data'!J$4,'Data Pull'!$4:$4,0))),"")</f>
        <v>1290.0981056406067</v>
      </c>
      <c r="K89">
        <f>IFERROR(IF(INDEX('Exclusion Vectors'!$D:$D,MATCH('Table 2 Data'!$E89,'Exclusion Vectors'!$B:$B,0))=0,"",INDEX('Data Pull'!$A:$BC,MATCH('Table 2 Data'!$E89,'Data Pull'!$C:$C,0),MATCH('Table 2 Data'!K$4,'Data Pull'!$4:$4,0))),"")</f>
        <v>94.243091881612784</v>
      </c>
      <c r="L89" t="str">
        <f>IFERROR(IF(INDEX('Exclusion Vectors'!$D:$D,MATCH('Table 2 Data'!$E89,'Exclusion Vectors'!$B:$B,0))=0,"",INDEX('Data Pull'!$A:$BC,MATCH('Table 2 Data'!$E89,'Data Pull'!$C:$C,0),MATCH('Table 2 Data'!L$4,'Data Pull'!$4:$4,0))),"")</f>
        <v>[-11059] No Good Data For Calculation</v>
      </c>
      <c r="M89">
        <f>IFERROR(IF(INDEX('Exclusion Vectors'!$D:$D,MATCH('Table 2 Data'!$E89,'Exclusion Vectors'!$B:$B,0))=0,"",INDEX('Data Pull'!$A:$BC,MATCH('Table 2 Data'!$E89,'Data Pull'!$C:$C,0),MATCH('Table 2 Data'!M$4,'Data Pull'!$4:$4,0))),"")</f>
        <v>285.91738814676381</v>
      </c>
      <c r="N89">
        <f>IFERROR(IF(INDEX('Exclusion Vectors'!$D:$D,MATCH('Table 2 Data'!$E89,'Exclusion Vectors'!$B:$B,0))=0,"",INDEX('Data Pull'!$A:$BC,MATCH('Table 2 Data'!$E89,'Data Pull'!$C:$C,0),MATCH('Table 2 Data'!N$4,'Data Pull'!$4:$4,0))),"")</f>
        <v>324.99910275006118</v>
      </c>
      <c r="O89">
        <f>IFERROR(IF(INDEX('Exclusion Vectors'!$D:$D,MATCH('Table 2 Data'!$E89,'Exclusion Vectors'!$B:$B,0))=0,"",INDEX('Data Pull'!$A:$BC,MATCH('Table 2 Data'!$E89,'Data Pull'!$C:$C,0),MATCH('Table 2 Data'!O$4,'Data Pull'!$4:$4,0))),"")</f>
        <v>342.69912483772214</v>
      </c>
      <c r="P89">
        <f>IFERROR(IF(INDEX('Exclusion Vectors'!$D:$D,MATCH('Table 2 Data'!$E89,'Exclusion Vectors'!$B:$B,0))=0,"",INDEX('Data Pull'!$A:$BC,MATCH('Table 2 Data'!$E89,'Data Pull'!$C:$C,0),MATCH('Table 2 Data'!P$4,'Data Pull'!$4:$4,0))),"")</f>
        <v>1296.3673869965207</v>
      </c>
      <c r="Q89">
        <f>IFERROR(IF(INDEX('Exclusion Vectors'!$D:$D,MATCH('Table 2 Data'!$E89,'Exclusion Vectors'!$B:$B,0))=0,"",INDEX('Data Pull'!$A:$BC,MATCH('Table 2 Data'!$E89,'Data Pull'!$C:$C,0),MATCH('Table 2 Data'!Q$4,'Data Pull'!$4:$4,0))),"")</f>
        <v>18.335991406135147</v>
      </c>
      <c r="R89">
        <f>IFERROR(IF(INDEX('Exclusion Vectors'!$D:$D,MATCH('Table 2 Data'!$E89,'Exclusion Vectors'!$B:$B,0))=0,"",INDEX('Data Pull'!$A:$BC,MATCH('Table 2 Data'!$E89,'Data Pull'!$C:$C,0),MATCH('Table 2 Data'!R$4,'Data Pull'!$4:$4,0))),"")</f>
        <v>14.224394910301578</v>
      </c>
      <c r="S89">
        <f>IFERROR(IF(INDEX('Exclusion Vectors'!$D:$D,MATCH('Table 2 Data'!$E89,'Exclusion Vectors'!$B:$B,0))=0,"",INDEX('Data Pull'!$A:$BC,MATCH('Table 2 Data'!$E89,'Data Pull'!$C:$C,0),MATCH('Table 2 Data'!S$4,'Data Pull'!$4:$4,0))),"")</f>
        <v>3.6666173206836903</v>
      </c>
      <c r="T89">
        <f>IFERROR(IF(INDEX('Exclusion Vectors'!$D:$D,MATCH('Table 2 Data'!$E89,'Exclusion Vectors'!$B:$B,0))=0,"",INDEX('Data Pull'!$A:$BC,MATCH('Table 2 Data'!$E89,'Data Pull'!$C:$C,0),MATCH('Table 2 Data'!T$4,'Data Pull'!$4:$4,0))),"")</f>
        <v>1576.9155223278146</v>
      </c>
      <c r="U89">
        <f>IFERROR(IF(INDEX('Exclusion Vectors'!$D:$D,MATCH('Table 2 Data'!$E89,'Exclusion Vectors'!$B:$B,0))=0,"",INDEX('Data Pull'!$A:$BC,MATCH('Table 2 Data'!$E89,'Data Pull'!$C:$C,0),MATCH('Table 2 Data'!U$4,'Data Pull'!$4:$4,0))),"")</f>
        <v>1725.0140263514977</v>
      </c>
      <c r="V89">
        <f>IFERROR(IF(INDEX('Exclusion Vectors'!$D:$D,MATCH('Table 2 Data'!$E89,'Exclusion Vectors'!$B:$B,0))=0,"",INDEX('Data Pull'!$A:$BC,MATCH('Table 2 Data'!$E89,'Data Pull'!$C:$C,0),MATCH('Table 2 Data'!V$4,'Data Pull'!$4:$4,0))),"")</f>
        <v>4999.9039375838111</v>
      </c>
      <c r="W89">
        <f>IFERROR(IF(INDEX('Exclusion Vectors'!$D:$D,MATCH('Table 2 Data'!$E89,'Exclusion Vectors'!$B:$B,0))=0,"",INDEX('Data Pull'!$A:$BC,MATCH('Table 2 Data'!$E89,'Data Pull'!$C:$C,0),MATCH('Table 2 Data'!W$4,'Data Pull'!$4:$4,0))),"")</f>
        <v>2445.5410668389191</v>
      </c>
      <c r="X89">
        <f>IFERROR(IF(INDEX('Exclusion Vectors'!$D:$D,MATCH('Table 2 Data'!$E89,'Exclusion Vectors'!$B:$B,0))=0,"",INDEX('Data Pull'!$A:$BC,MATCH('Table 2 Data'!$E89,'Data Pull'!$C:$C,0),MATCH('Table 2 Data'!X$4,'Data Pull'!$4:$4,0))),"")</f>
        <v>393.31053252046809</v>
      </c>
      <c r="Y89">
        <f>IFERROR(IF(INDEX('Exclusion Vectors'!$D:$D,MATCH('Table 2 Data'!$E89,'Exclusion Vectors'!$B:$B,0))=0,"",INDEX('Data Pull'!$A:$BC,MATCH('Table 2 Data'!$E89,'Data Pull'!$C:$C,0),MATCH('Table 2 Data'!Y$4,'Data Pull'!$4:$4,0))),"")</f>
        <v>22.899999618530273</v>
      </c>
      <c r="Z89">
        <f>IFERROR(IF(INDEX('Exclusion Vectors'!$D:$D,MATCH('Table 2 Data'!$E89,'Exclusion Vectors'!$B:$B,0))=0,"",INDEX('Data Pull'!$A:$BC,MATCH('Table 2 Data'!$E89,'Data Pull'!$C:$C,0),MATCH('Table 2 Data'!Z$4,'Data Pull'!$4:$4,0))),"")</f>
        <v>1.1160749793052673</v>
      </c>
      <c r="AA89">
        <f>IFERROR(IF(INDEX('Exclusion Vectors'!$D:$D,MATCH('Table 2 Data'!$E89,'Exclusion Vectors'!$B:$B,0))=0,"",INDEX('Data Pull'!$A:$BC,MATCH('Table 2 Data'!$E89,'Data Pull'!$C:$C,0),MATCH('Table 2 Data'!AA$4,'Data Pull'!$4:$4,0))),"")</f>
        <v>1.9500000476837158</v>
      </c>
      <c r="AB89" t="str">
        <f>IFERROR(IF(INDEX('Exclusion Vectors'!$D:$D,MATCH('Table 2 Data'!$E89,'Exclusion Vectors'!$B:$B,0))=0,"",INDEX('Data Pull'!$A:$BC,MATCH('Table 2 Data'!$E89,'Data Pull'!$C:$C,0),MATCH('Table 2 Data'!AB$4,'Data Pull'!$4:$4,0))),"")</f>
        <v>[-11059] No Good Data For Calculation</v>
      </c>
      <c r="AC89" t="str">
        <f>IFERROR(IF(INDEX('Exclusion Vectors'!$D:$D,MATCH('Table 2 Data'!$E89,'Exclusion Vectors'!$B:$B,0))=0,"",INDEX('Data Pull'!$A:$BC,MATCH('Table 2 Data'!$E89,'Data Pull'!$C:$C,0),MATCH('Table 2 Data'!AC$4,'Data Pull'!$4:$4,0))),"")</f>
        <v>[-11059] No Good Data For Calculation</v>
      </c>
      <c r="AD89" t="str">
        <f>IFERROR(IF(INDEX('Exclusion Vectors'!$D:$D,MATCH('Table 2 Data'!$E89,'Exclusion Vectors'!$B:$B,0))=0,"",INDEX('Data Pull'!$A:$BC,MATCH('Table 2 Data'!$E89,'Data Pull'!$C:$C,0),MATCH('Table 2 Data'!AD$4,'Data Pull'!$4:$4,0))),"")</f>
        <v>[-11059] No Good Data For Calculation</v>
      </c>
      <c r="AE89" t="str">
        <f>IFERROR(IF(INDEX('Exclusion Vectors'!$D:$D,MATCH('Table 2 Data'!$E89,'Exclusion Vectors'!$B:$B,0))=0,"",INDEX('Data Pull'!$A:$BC,MATCH('Table 2 Data'!$E89,'Data Pull'!$C:$C,0),MATCH('Table 2 Data'!AE$4,'Data Pull'!$4:$4,0))),"")</f>
        <v>[-11059] No Good Data For Calculation</v>
      </c>
      <c r="AF89" t="str">
        <f>IFERROR(IF(INDEX('Exclusion Vectors'!$D:$D,MATCH('Table 2 Data'!$E89,'Exclusion Vectors'!$B:$B,0))=0,"",INDEX('Data Pull'!$A:$BC,MATCH('Table 2 Data'!$E89,'Data Pull'!$C:$C,0),MATCH('Table 2 Data'!AF$4,'Data Pull'!$4:$4,0))),"")</f>
        <v>[-11059] No Good Data For Calculation</v>
      </c>
      <c r="AG89">
        <f>IFERROR(IF(INDEX('Exclusion Vectors'!$D:$D,MATCH('Table 2 Data'!$E89,'Exclusion Vectors'!$B:$B,0))=0,"",INDEX('Data Pull'!$A:$BC,MATCH('Table 2 Data'!$E89,'Data Pull'!$C:$C,0),MATCH('Table 2 Data'!AG$4,'Data Pull'!$4:$4,0))),"")</f>
        <v>11357.009121177281</v>
      </c>
      <c r="AH89">
        <f>IFERROR(IF(INDEX('Exclusion Vectors'!$D:$D,MATCH('Table 2 Data'!$E89,'Exclusion Vectors'!$B:$B,0))=0,"",INDEX('Data Pull'!$A:$BC,MATCH('Table 2 Data'!$E89,'Data Pull'!$C:$C,0),MATCH('Table 2 Data'!AH$4,'Data Pull'!$4:$4,0))),"")</f>
        <v>91.100000381469727</v>
      </c>
      <c r="AI89">
        <f>IFERROR(IF(INDEX('Exclusion Vectors'!$D:$D,MATCH('Table 2 Data'!$E89,'Exclusion Vectors'!$B:$B,0))=0,"",INDEX('Data Pull'!$A:$BC,MATCH('Table 2 Data'!$E89,'Data Pull'!$C:$C,0),MATCH('Table 2 Data'!AI$4,'Data Pull'!$4:$4,0))),"")</f>
        <v>7.3950003385543823</v>
      </c>
      <c r="AJ89">
        <f>IFERROR(IF(INDEX('Exclusion Vectors'!$D:$D,MATCH('Table 2 Data'!$E89,'Exclusion Vectors'!$B:$B,0))=0,"",INDEX('Data Pull'!$A:$BC,MATCH('Table 2 Data'!$E89,'Data Pull'!$C:$C,0),MATCH('Table 2 Data'!AJ$4,'Data Pull'!$4:$4,0))),"")</f>
        <v>366.37499237060547</v>
      </c>
      <c r="AK89" t="str">
        <f>IFERROR(IF(INDEX('Exclusion Vectors'!$D:$D,MATCH('Table 2 Data'!$E89,'Exclusion Vectors'!$B:$B,0))=0,"",INDEX('Data Pull'!$A:$BC,MATCH('Table 2 Data'!$E89,'Data Pull'!$C:$C,0),MATCH('Table 2 Data'!AK$4,'Data Pull'!$4:$4,0))),"")</f>
        <v>[-11059] No Good Data For Calculation</v>
      </c>
      <c r="AL89">
        <f>IFERROR(IF(INDEX('Exclusion Vectors'!$D:$D,MATCH('Table 2 Data'!$E89,'Exclusion Vectors'!$B:$B,0))=0,"",INDEX('Data Pull'!$A:$BC,MATCH('Table 2 Data'!$E89,'Data Pull'!$C:$C,0),MATCH('Table 2 Data'!AL$4,'Data Pull'!$4:$4,0))),"")</f>
        <v>4.25</v>
      </c>
      <c r="AM89">
        <f>IFERROR(IF(INDEX('Exclusion Vectors'!$D:$D,MATCH('Table 2 Data'!$E89,'Exclusion Vectors'!$B:$B,0))=0,"",INDEX('Data Pull'!$A:$BC,MATCH('Table 2 Data'!$E89,'Data Pull'!$C:$C,0),MATCH('Table 2 Data'!AM$4,'Data Pull'!$4:$4,0))),"")</f>
        <v>6500</v>
      </c>
      <c r="AN89" t="str">
        <f>IFERROR(IF(INDEX('Exclusion Vectors'!$D:$D,MATCH('Table 2 Data'!$E89,'Exclusion Vectors'!$B:$B,0))=0,"",INDEX('Data Pull'!$A:$BC,MATCH('Table 2 Data'!$E89,'Data Pull'!$C:$C,0),MATCH('Table 2 Data'!AN$4,'Data Pull'!$4:$4,0))),"")</f>
        <v>[-11059] No Good Data For Calculation</v>
      </c>
      <c r="AO89" t="str">
        <f>IFERROR(IF(INDEX('Exclusion Vectors'!$D:$D,MATCH('Table 2 Data'!$E89,'Exclusion Vectors'!$B:$B,0))=0,"",INDEX('Data Pull'!$A:$BC,MATCH('Table 2 Data'!$E89,'Data Pull'!$C:$C,0),MATCH('Table 2 Data'!AO$4,'Data Pull'!$4:$4,0))),"")</f>
        <v>[-11059] No Good Data For Calculation</v>
      </c>
      <c r="AP89" t="str">
        <f>IFERROR(IF(INDEX('Exclusion Vectors'!$D:$D,MATCH('Table 2 Data'!$E89,'Exclusion Vectors'!$B:$B,0))=0,"",INDEX('Data Pull'!$A:$BC,MATCH('Table 2 Data'!$E89,'Data Pull'!$C:$C,0),MATCH('Table 2 Data'!AP$4,'Data Pull'!$4:$4,0))),"")</f>
        <v>[-11059] No Good Data For Calculation</v>
      </c>
      <c r="AQ89" t="str">
        <f>IFERROR(IF(INDEX('Exclusion Vectors'!$D:$D,MATCH('Table 2 Data'!$E89,'Exclusion Vectors'!$B:$B,0))=0,"",INDEX('Data Pull'!$A:$BC,MATCH('Table 2 Data'!$E89,'Data Pull'!$C:$C,0),MATCH('Table 2 Data'!AQ$4,'Data Pull'!$4:$4,0))),"")</f>
        <v>[-11059] No Good Data For Calculation</v>
      </c>
      <c r="AR89" t="str">
        <f>IFERROR(IF(INDEX('Exclusion Vectors'!$D:$D,MATCH('Table 2 Data'!$E89,'Exclusion Vectors'!$B:$B,0))=0,"",INDEX('Data Pull'!$A:$BC,MATCH('Table 2 Data'!$E89,'Data Pull'!$C:$C,0),MATCH('Table 2 Data'!AR$4,'Data Pull'!$4:$4,0))),"")</f>
        <v>[-11059] No Good Data For Calculation</v>
      </c>
      <c r="AS89" t="str">
        <f>IFERROR(IF(INDEX('Exclusion Vectors'!$D:$D,MATCH('Table 2 Data'!$E89,'Exclusion Vectors'!$B:$B,0))=0,"",INDEX('Data Pull'!$A:$BC,MATCH('Table 2 Data'!$E89,'Data Pull'!$C:$C,0),MATCH('Table 2 Data'!AS$4,'Data Pull'!$4:$4,0))),"")</f>
        <v>[-11059] No Good Data For Calculation</v>
      </c>
      <c r="AT89">
        <f>IFERROR(IF(INDEX('Exclusion Vectors'!$D:$D,MATCH('Table 2 Data'!$E89,'Exclusion Vectors'!$B:$B,0))=0,"",INDEX('Data Pull'!$A:$BC,MATCH('Table 2 Data'!$E89,'Data Pull'!$C:$C,0),MATCH('Table 2 Data'!AT$4,'Data Pull'!$4:$4,0))),"")</f>
        <v>33885.345419508449</v>
      </c>
      <c r="AU89">
        <f>IFERROR(IF(INDEX('Exclusion Vectors'!$D:$D,MATCH('Table 2 Data'!$E89,'Exclusion Vectors'!$B:$B,0))=0,"",INDEX('Data Pull'!$A:$BE,MATCH('Table 2 Data'!$E89,'Data Pull'!$C:$C,0),MATCH('Table 2 Data'!AU$4,'Data Pull'!$4:$4,0))),"")</f>
        <v>7928.9094175972041</v>
      </c>
      <c r="AV89">
        <f>IFERROR(IF(INDEX('Exclusion Vectors'!$D:$D,MATCH('Table 2 Data'!$E89,'Exclusion Vectors'!$B:$B,0))=0,"",INDEX('Data Pull'!$A:$BE,MATCH('Table 2 Data'!$E89,'Data Pull'!$C:$C,0),MATCH('Table 2 Data'!AV$4,'Data Pull'!$4:$4,0))),"")</f>
        <v>7.6499998569488525E-2</v>
      </c>
    </row>
    <row r="90" spans="1:48" x14ac:dyDescent="0.3">
      <c r="A90" s="161"/>
      <c r="B90" s="59" t="s">
        <v>180</v>
      </c>
      <c r="C90" s="86"/>
      <c r="D90" s="86"/>
      <c r="E90" s="34">
        <f t="shared" si="2"/>
        <v>43914</v>
      </c>
      <c r="F90">
        <f>IFERROR(IF(INDEX('Exclusion Vectors'!$D:$D,MATCH('Table 2 Data'!$E90,'Exclusion Vectors'!$B:$B,0))=0,"",INDEX('Data Pull'!$A:$BC,MATCH('Table 2 Data'!$E90,'Data Pull'!$C:$C,0),MATCH('Table 2 Data'!F$4,'Data Pull'!$4:$4,0))),"")</f>
        <v>18381.44452729293</v>
      </c>
      <c r="G90">
        <f>IFERROR(IF(INDEX('Exclusion Vectors'!$D:$D,MATCH('Table 2 Data'!$E90,'Exclusion Vectors'!$B:$B,0))=0,"",INDEX('Data Pull'!$A:$BC,MATCH('Table 2 Data'!$E90,'Data Pull'!$C:$C,0),MATCH('Table 2 Data'!G$4,'Data Pull'!$4:$4,0))),"")</f>
        <v>182.84604377216803</v>
      </c>
      <c r="H90">
        <f>IFERROR(IF(INDEX('Exclusion Vectors'!$D:$D,MATCH('Table 2 Data'!$E90,'Exclusion Vectors'!$B:$B,0))=0,"",INDEX('Data Pull'!$A:$BC,MATCH('Table 2 Data'!$E90,'Data Pull'!$C:$C,0),MATCH('Table 2 Data'!H$4,'Data Pull'!$4:$4,0))),"")</f>
        <v>634.75711136778068</v>
      </c>
      <c r="I90">
        <f>IFERROR(IF(INDEX('Exclusion Vectors'!$D:$D,MATCH('Table 2 Data'!$E90,'Exclusion Vectors'!$B:$B,0))=0,"",INDEX('Data Pull'!$A:$BC,MATCH('Table 2 Data'!$E90,'Data Pull'!$C:$C,0),MATCH('Table 2 Data'!I$4,'Data Pull'!$4:$4,0))),"")</f>
        <v>989.64011453647333</v>
      </c>
      <c r="J90">
        <f>IFERROR(IF(INDEX('Exclusion Vectors'!$D:$D,MATCH('Table 2 Data'!$E90,'Exclusion Vectors'!$B:$B,0))=0,"",INDEX('Data Pull'!$A:$BC,MATCH('Table 2 Data'!$E90,'Data Pull'!$C:$C,0),MATCH('Table 2 Data'!J$4,'Data Pull'!$4:$4,0))),"")</f>
        <v>1287.5190851882353</v>
      </c>
      <c r="K90">
        <f>IFERROR(IF(INDEX('Exclusion Vectors'!$D:$D,MATCH('Table 2 Data'!$E90,'Exclusion Vectors'!$B:$B,0))=0,"",INDEX('Data Pull'!$A:$BC,MATCH('Table 2 Data'!$E90,'Data Pull'!$C:$C,0),MATCH('Table 2 Data'!K$4,'Data Pull'!$4:$4,0))),"")</f>
        <v>90.835246092361785</v>
      </c>
      <c r="L90" t="str">
        <f>IFERROR(IF(INDEX('Exclusion Vectors'!$D:$D,MATCH('Table 2 Data'!$E90,'Exclusion Vectors'!$B:$B,0))=0,"",INDEX('Data Pull'!$A:$BC,MATCH('Table 2 Data'!$E90,'Data Pull'!$C:$C,0),MATCH('Table 2 Data'!L$4,'Data Pull'!$4:$4,0))),"")</f>
        <v>[-11059] No Good Data For Calculation</v>
      </c>
      <c r="M90">
        <f>IFERROR(IF(INDEX('Exclusion Vectors'!$D:$D,MATCH('Table 2 Data'!$E90,'Exclusion Vectors'!$B:$B,0))=0,"",INDEX('Data Pull'!$A:$BC,MATCH('Table 2 Data'!$E90,'Data Pull'!$C:$C,0),MATCH('Table 2 Data'!M$4,'Data Pull'!$4:$4,0))),"")</f>
        <v>293.97135010227311</v>
      </c>
      <c r="N90">
        <f>IFERROR(IF(INDEX('Exclusion Vectors'!$D:$D,MATCH('Table 2 Data'!$E90,'Exclusion Vectors'!$B:$B,0))=0,"",INDEX('Data Pull'!$A:$BC,MATCH('Table 2 Data'!$E90,'Data Pull'!$C:$C,0),MATCH('Table 2 Data'!N$4,'Data Pull'!$4:$4,0))),"")</f>
        <v>328.56908291526719</v>
      </c>
      <c r="O90">
        <f>IFERROR(IF(INDEX('Exclusion Vectors'!$D:$D,MATCH('Table 2 Data'!$E90,'Exclusion Vectors'!$B:$B,0))=0,"",INDEX('Data Pull'!$A:$BC,MATCH('Table 2 Data'!$E90,'Data Pull'!$C:$C,0),MATCH('Table 2 Data'!O$4,'Data Pull'!$4:$4,0))),"")</f>
        <v>351.6312504533588</v>
      </c>
      <c r="P90">
        <f>IFERROR(IF(INDEX('Exclusion Vectors'!$D:$D,MATCH('Table 2 Data'!$E90,'Exclusion Vectors'!$B:$B,0))=0,"",INDEX('Data Pull'!$A:$BC,MATCH('Table 2 Data'!$E90,'Data Pull'!$C:$C,0),MATCH('Table 2 Data'!P$4,'Data Pull'!$4:$4,0))),"")</f>
        <v>1289.285512937412</v>
      </c>
      <c r="Q90">
        <f>IFERROR(IF(INDEX('Exclusion Vectors'!$D:$D,MATCH('Table 2 Data'!$E90,'Exclusion Vectors'!$B:$B,0))=0,"",INDEX('Data Pull'!$A:$BC,MATCH('Table 2 Data'!$E90,'Data Pull'!$C:$C,0),MATCH('Table 2 Data'!Q$4,'Data Pull'!$4:$4,0))),"")</f>
        <v>18.481149475834346</v>
      </c>
      <c r="R90">
        <f>IFERROR(IF(INDEX('Exclusion Vectors'!$D:$D,MATCH('Table 2 Data'!$E90,'Exclusion Vectors'!$B:$B,0))=0,"",INDEX('Data Pull'!$A:$BC,MATCH('Table 2 Data'!$E90,'Data Pull'!$C:$C,0),MATCH('Table 2 Data'!R$4,'Data Pull'!$4:$4,0))),"")</f>
        <v>14.377924567568822</v>
      </c>
      <c r="S90">
        <f>IFERROR(IF(INDEX('Exclusion Vectors'!$D:$D,MATCH('Table 2 Data'!$E90,'Exclusion Vectors'!$B:$B,0))=0,"",INDEX('Data Pull'!$A:$BC,MATCH('Table 2 Data'!$E90,'Data Pull'!$C:$C,0),MATCH('Table 2 Data'!S$4,'Data Pull'!$4:$4,0))),"")</f>
        <v>3.6918324076181039</v>
      </c>
      <c r="T90">
        <f>IFERROR(IF(INDEX('Exclusion Vectors'!$D:$D,MATCH('Table 2 Data'!$E90,'Exclusion Vectors'!$B:$B,0))=0,"",INDEX('Data Pull'!$A:$BC,MATCH('Table 2 Data'!$E90,'Data Pull'!$C:$C,0),MATCH('Table 2 Data'!T$4,'Data Pull'!$4:$4,0))),"")</f>
        <v>1577.8243651608534</v>
      </c>
      <c r="U90">
        <f>IFERROR(IF(INDEX('Exclusion Vectors'!$D:$D,MATCH('Table 2 Data'!$E90,'Exclusion Vectors'!$B:$B,0))=0,"",INDEX('Data Pull'!$A:$BC,MATCH('Table 2 Data'!$E90,'Data Pull'!$C:$C,0),MATCH('Table 2 Data'!U$4,'Data Pull'!$4:$4,0))),"")</f>
        <v>1999.7804423698776</v>
      </c>
      <c r="V90">
        <f>IFERROR(IF(INDEX('Exclusion Vectors'!$D:$D,MATCH('Table 2 Data'!$E90,'Exclusion Vectors'!$B:$B,0))=0,"",INDEX('Data Pull'!$A:$BC,MATCH('Table 2 Data'!$E90,'Data Pull'!$C:$C,0),MATCH('Table 2 Data'!V$4,'Data Pull'!$4:$4,0))),"")</f>
        <v>4999.782079430478</v>
      </c>
      <c r="W90">
        <f>IFERROR(IF(INDEX('Exclusion Vectors'!$D:$D,MATCH('Table 2 Data'!$E90,'Exclusion Vectors'!$B:$B,0))=0,"",INDEX('Data Pull'!$A:$BC,MATCH('Table 2 Data'!$E90,'Data Pull'!$C:$C,0),MATCH('Table 2 Data'!W$4,'Data Pull'!$4:$4,0))),"")</f>
        <v>2446.7339655597621</v>
      </c>
      <c r="X90">
        <f>IFERROR(IF(INDEX('Exclusion Vectors'!$D:$D,MATCH('Table 2 Data'!$E90,'Exclusion Vectors'!$B:$B,0))=0,"",INDEX('Data Pull'!$A:$BC,MATCH('Table 2 Data'!$E90,'Data Pull'!$C:$C,0),MATCH('Table 2 Data'!X$4,'Data Pull'!$4:$4,0))),"")</f>
        <v>391.40917171125272</v>
      </c>
      <c r="Y90">
        <f>IFERROR(IF(INDEX('Exclusion Vectors'!$D:$D,MATCH('Table 2 Data'!$E90,'Exclusion Vectors'!$B:$B,0))=0,"",INDEX('Data Pull'!$A:$BC,MATCH('Table 2 Data'!$E90,'Data Pull'!$C:$C,0),MATCH('Table 2 Data'!Y$4,'Data Pull'!$4:$4,0))),"")</f>
        <v>22.375000476837158</v>
      </c>
      <c r="Z90">
        <f>IFERROR(IF(INDEX('Exclusion Vectors'!$D:$D,MATCH('Table 2 Data'!$E90,'Exclusion Vectors'!$B:$B,0))=0,"",INDEX('Data Pull'!$A:$BC,MATCH('Table 2 Data'!$E90,'Data Pull'!$C:$C,0),MATCH('Table 2 Data'!Z$4,'Data Pull'!$4:$4,0))),"")</f>
        <v>1.1279249787330627</v>
      </c>
      <c r="AA90">
        <f>IFERROR(IF(INDEX('Exclusion Vectors'!$D:$D,MATCH('Table 2 Data'!$E90,'Exclusion Vectors'!$B:$B,0))=0,"",INDEX('Data Pull'!$A:$BC,MATCH('Table 2 Data'!$E90,'Data Pull'!$C:$C,0),MATCH('Table 2 Data'!AA$4,'Data Pull'!$4:$4,0))),"")</f>
        <v>1.9550000429153442</v>
      </c>
      <c r="AB90" t="str">
        <f>IFERROR(IF(INDEX('Exclusion Vectors'!$D:$D,MATCH('Table 2 Data'!$E90,'Exclusion Vectors'!$B:$B,0))=0,"",INDEX('Data Pull'!$A:$BC,MATCH('Table 2 Data'!$E90,'Data Pull'!$C:$C,0),MATCH('Table 2 Data'!AB$4,'Data Pull'!$4:$4,0))),"")</f>
        <v>[-11059] No Good Data For Calculation</v>
      </c>
      <c r="AC90" t="str">
        <f>IFERROR(IF(INDEX('Exclusion Vectors'!$D:$D,MATCH('Table 2 Data'!$E90,'Exclusion Vectors'!$B:$B,0))=0,"",INDEX('Data Pull'!$A:$BC,MATCH('Table 2 Data'!$E90,'Data Pull'!$C:$C,0),MATCH('Table 2 Data'!AC$4,'Data Pull'!$4:$4,0))),"")</f>
        <v>[-11059] No Good Data For Calculation</v>
      </c>
      <c r="AD90" t="str">
        <f>IFERROR(IF(INDEX('Exclusion Vectors'!$D:$D,MATCH('Table 2 Data'!$E90,'Exclusion Vectors'!$B:$B,0))=0,"",INDEX('Data Pull'!$A:$BC,MATCH('Table 2 Data'!$E90,'Data Pull'!$C:$C,0),MATCH('Table 2 Data'!AD$4,'Data Pull'!$4:$4,0))),"")</f>
        <v>[-11059] No Good Data For Calculation</v>
      </c>
      <c r="AE90" t="str">
        <f>IFERROR(IF(INDEX('Exclusion Vectors'!$D:$D,MATCH('Table 2 Data'!$E90,'Exclusion Vectors'!$B:$B,0))=0,"",INDEX('Data Pull'!$A:$BC,MATCH('Table 2 Data'!$E90,'Data Pull'!$C:$C,0),MATCH('Table 2 Data'!AE$4,'Data Pull'!$4:$4,0))),"")</f>
        <v>[-11059] No Good Data For Calculation</v>
      </c>
      <c r="AF90" t="str">
        <f>IFERROR(IF(INDEX('Exclusion Vectors'!$D:$D,MATCH('Table 2 Data'!$E90,'Exclusion Vectors'!$B:$B,0))=0,"",INDEX('Data Pull'!$A:$BC,MATCH('Table 2 Data'!$E90,'Data Pull'!$C:$C,0),MATCH('Table 2 Data'!AF$4,'Data Pull'!$4:$4,0))),"")</f>
        <v>[-11059] No Good Data For Calculation</v>
      </c>
      <c r="AG90">
        <f>IFERROR(IF(INDEX('Exclusion Vectors'!$D:$D,MATCH('Table 2 Data'!$E90,'Exclusion Vectors'!$B:$B,0))=0,"",INDEX('Data Pull'!$A:$BC,MATCH('Table 2 Data'!$E90,'Data Pull'!$C:$C,0),MATCH('Table 2 Data'!AG$4,'Data Pull'!$4:$4,0))),"")</f>
        <v>11157.616806601822</v>
      </c>
      <c r="AH90">
        <f>IFERROR(IF(INDEX('Exclusion Vectors'!$D:$D,MATCH('Table 2 Data'!$E90,'Exclusion Vectors'!$B:$B,0))=0,"",INDEX('Data Pull'!$A:$BC,MATCH('Table 2 Data'!$E90,'Data Pull'!$C:$C,0),MATCH('Table 2 Data'!AH$4,'Data Pull'!$4:$4,0))),"")</f>
        <v>90.32499885559082</v>
      </c>
      <c r="AI90">
        <f>IFERROR(IF(INDEX('Exclusion Vectors'!$D:$D,MATCH('Table 2 Data'!$E90,'Exclusion Vectors'!$B:$B,0))=0,"",INDEX('Data Pull'!$A:$BC,MATCH('Table 2 Data'!$E90,'Data Pull'!$C:$C,0),MATCH('Table 2 Data'!AI$4,'Data Pull'!$4:$4,0))),"")</f>
        <v>8.2025001049041748</v>
      </c>
      <c r="AJ90">
        <f>IFERROR(IF(INDEX('Exclusion Vectors'!$D:$D,MATCH('Table 2 Data'!$E90,'Exclusion Vectors'!$B:$B,0))=0,"",INDEX('Data Pull'!$A:$BC,MATCH('Table 2 Data'!$E90,'Data Pull'!$C:$C,0),MATCH('Table 2 Data'!AJ$4,'Data Pull'!$4:$4,0))),"")</f>
        <v>366.12499237060547</v>
      </c>
      <c r="AK90" t="str">
        <f>IFERROR(IF(INDEX('Exclusion Vectors'!$D:$D,MATCH('Table 2 Data'!$E90,'Exclusion Vectors'!$B:$B,0))=0,"",INDEX('Data Pull'!$A:$BC,MATCH('Table 2 Data'!$E90,'Data Pull'!$C:$C,0),MATCH('Table 2 Data'!AK$4,'Data Pull'!$4:$4,0))),"")</f>
        <v>[-11059] No Good Data For Calculation</v>
      </c>
      <c r="AL90">
        <f>IFERROR(IF(INDEX('Exclusion Vectors'!$D:$D,MATCH('Table 2 Data'!$E90,'Exclusion Vectors'!$B:$B,0))=0,"",INDEX('Data Pull'!$A:$BC,MATCH('Table 2 Data'!$E90,'Data Pull'!$C:$C,0),MATCH('Table 2 Data'!AL$4,'Data Pull'!$4:$4,0))),"")</f>
        <v>5</v>
      </c>
      <c r="AM90">
        <f>IFERROR(IF(INDEX('Exclusion Vectors'!$D:$D,MATCH('Table 2 Data'!$E90,'Exclusion Vectors'!$B:$B,0))=0,"",INDEX('Data Pull'!$A:$BC,MATCH('Table 2 Data'!$E90,'Data Pull'!$C:$C,0),MATCH('Table 2 Data'!AM$4,'Data Pull'!$4:$4,0))),"")</f>
        <v>6500</v>
      </c>
      <c r="AN90" t="str">
        <f>IFERROR(IF(INDEX('Exclusion Vectors'!$D:$D,MATCH('Table 2 Data'!$E90,'Exclusion Vectors'!$B:$B,0))=0,"",INDEX('Data Pull'!$A:$BC,MATCH('Table 2 Data'!$E90,'Data Pull'!$C:$C,0),MATCH('Table 2 Data'!AN$4,'Data Pull'!$4:$4,0))),"")</f>
        <v>[-11059] No Good Data For Calculation</v>
      </c>
      <c r="AO90" t="str">
        <f>IFERROR(IF(INDEX('Exclusion Vectors'!$D:$D,MATCH('Table 2 Data'!$E90,'Exclusion Vectors'!$B:$B,0))=0,"",INDEX('Data Pull'!$A:$BC,MATCH('Table 2 Data'!$E90,'Data Pull'!$C:$C,0),MATCH('Table 2 Data'!AO$4,'Data Pull'!$4:$4,0))),"")</f>
        <v>[-11059] No Good Data For Calculation</v>
      </c>
      <c r="AP90" t="str">
        <f>IFERROR(IF(INDEX('Exclusion Vectors'!$D:$D,MATCH('Table 2 Data'!$E90,'Exclusion Vectors'!$B:$B,0))=0,"",INDEX('Data Pull'!$A:$BC,MATCH('Table 2 Data'!$E90,'Data Pull'!$C:$C,0),MATCH('Table 2 Data'!AP$4,'Data Pull'!$4:$4,0))),"")</f>
        <v>[-11059] No Good Data For Calculation</v>
      </c>
      <c r="AQ90" t="str">
        <f>IFERROR(IF(INDEX('Exclusion Vectors'!$D:$D,MATCH('Table 2 Data'!$E90,'Exclusion Vectors'!$B:$B,0))=0,"",INDEX('Data Pull'!$A:$BC,MATCH('Table 2 Data'!$E90,'Data Pull'!$C:$C,0),MATCH('Table 2 Data'!AQ$4,'Data Pull'!$4:$4,0))),"")</f>
        <v>[-11059] No Good Data For Calculation</v>
      </c>
      <c r="AR90" t="str">
        <f>IFERROR(IF(INDEX('Exclusion Vectors'!$D:$D,MATCH('Table 2 Data'!$E90,'Exclusion Vectors'!$B:$B,0))=0,"",INDEX('Data Pull'!$A:$BC,MATCH('Table 2 Data'!$E90,'Data Pull'!$C:$C,0),MATCH('Table 2 Data'!AR$4,'Data Pull'!$4:$4,0))),"")</f>
        <v>[-11059] No Good Data For Calculation</v>
      </c>
      <c r="AS90" t="str">
        <f>IFERROR(IF(INDEX('Exclusion Vectors'!$D:$D,MATCH('Table 2 Data'!$E90,'Exclusion Vectors'!$B:$B,0))=0,"",INDEX('Data Pull'!$A:$BC,MATCH('Table 2 Data'!$E90,'Data Pull'!$C:$C,0),MATCH('Table 2 Data'!AS$4,'Data Pull'!$4:$4,0))),"")</f>
        <v>[-11059] No Good Data For Calculation</v>
      </c>
      <c r="AT90">
        <f>IFERROR(IF(INDEX('Exclusion Vectors'!$D:$D,MATCH('Table 2 Data'!$E90,'Exclusion Vectors'!$B:$B,0))=0,"",INDEX('Data Pull'!$A:$BC,MATCH('Table 2 Data'!$E90,'Data Pull'!$C:$C,0),MATCH('Table 2 Data'!AT$4,'Data Pull'!$4:$4,0))),"")</f>
        <v>32684.174048506862</v>
      </c>
      <c r="AU90">
        <f>IFERROR(IF(INDEX('Exclusion Vectors'!$D:$D,MATCH('Table 2 Data'!$E90,'Exclusion Vectors'!$B:$B,0))=0,"",INDEX('Data Pull'!$A:$BE,MATCH('Table 2 Data'!$E90,'Data Pull'!$C:$C,0),MATCH('Table 2 Data'!AU$4,'Data Pull'!$4:$4,0))),"")</f>
        <v>8496.4163124822844</v>
      </c>
      <c r="AV90">
        <f>IFERROR(IF(INDEX('Exclusion Vectors'!$D:$D,MATCH('Table 2 Data'!$E90,'Exclusion Vectors'!$B:$B,0))=0,"",INDEX('Data Pull'!$A:$BE,MATCH('Table 2 Data'!$E90,'Data Pull'!$C:$C,0),MATCH('Table 2 Data'!AV$4,'Data Pull'!$4:$4,0))),"")</f>
        <v>7.6499998569488525E-2</v>
      </c>
    </row>
    <row r="91" spans="1:48" x14ac:dyDescent="0.3">
      <c r="A91" s="161"/>
      <c r="B91" s="99" t="s">
        <v>181</v>
      </c>
      <c r="C91" s="105"/>
      <c r="D91" s="18"/>
      <c r="E91" s="34">
        <f t="shared" si="2"/>
        <v>43915</v>
      </c>
      <c r="F91">
        <f>IFERROR(IF(INDEX('Exclusion Vectors'!$D:$D,MATCH('Table 2 Data'!$E91,'Exclusion Vectors'!$B:$B,0))=0,"",INDEX('Data Pull'!$A:$BC,MATCH('Table 2 Data'!$E91,'Data Pull'!$C:$C,0),MATCH('Table 2 Data'!F$4,'Data Pull'!$4:$4,0))),"")</f>
        <v>18909.095904044701</v>
      </c>
      <c r="G91">
        <f>IFERROR(IF(INDEX('Exclusion Vectors'!$D:$D,MATCH('Table 2 Data'!$E91,'Exclusion Vectors'!$B:$B,0))=0,"",INDEX('Data Pull'!$A:$BC,MATCH('Table 2 Data'!$E91,'Data Pull'!$C:$C,0),MATCH('Table 2 Data'!G$4,'Data Pull'!$4:$4,0))),"")</f>
        <v>184.60674788698097</v>
      </c>
      <c r="H91">
        <f>IFERROR(IF(INDEX('Exclusion Vectors'!$D:$D,MATCH('Table 2 Data'!$E91,'Exclusion Vectors'!$B:$B,0))=0,"",INDEX('Data Pull'!$A:$BC,MATCH('Table 2 Data'!$E91,'Data Pull'!$C:$C,0),MATCH('Table 2 Data'!H$4,'Data Pull'!$4:$4,0))),"")</f>
        <v>634.52730498734024</v>
      </c>
      <c r="I91">
        <f>IFERROR(IF(INDEX('Exclusion Vectors'!$D:$D,MATCH('Table 2 Data'!$E91,'Exclusion Vectors'!$B:$B,0))=0,"",INDEX('Data Pull'!$A:$BC,MATCH('Table 2 Data'!$E91,'Data Pull'!$C:$C,0),MATCH('Table 2 Data'!I$4,'Data Pull'!$4:$4,0))),"")</f>
        <v>990.64166977546006</v>
      </c>
      <c r="J91">
        <f>IFERROR(IF(INDEX('Exclusion Vectors'!$D:$D,MATCH('Table 2 Data'!$E91,'Exclusion Vectors'!$B:$B,0))=0,"",INDEX('Data Pull'!$A:$BC,MATCH('Table 2 Data'!$E91,'Data Pull'!$C:$C,0),MATCH('Table 2 Data'!J$4,'Data Pull'!$4:$4,0))),"")</f>
        <v>1286.0700256515847</v>
      </c>
      <c r="K91">
        <f>IFERROR(IF(INDEX('Exclusion Vectors'!$D:$D,MATCH('Table 2 Data'!$E91,'Exclusion Vectors'!$B:$B,0))=0,"",INDEX('Data Pull'!$A:$BC,MATCH('Table 2 Data'!$E91,'Data Pull'!$C:$C,0),MATCH('Table 2 Data'!K$4,'Data Pull'!$4:$4,0))),"")</f>
        <v>103.68986480157206</v>
      </c>
      <c r="L91" t="str">
        <f>IFERROR(IF(INDEX('Exclusion Vectors'!$D:$D,MATCH('Table 2 Data'!$E91,'Exclusion Vectors'!$B:$B,0))=0,"",INDEX('Data Pull'!$A:$BC,MATCH('Table 2 Data'!$E91,'Data Pull'!$C:$C,0),MATCH('Table 2 Data'!L$4,'Data Pull'!$4:$4,0))),"")</f>
        <v>[-11059] No Good Data For Calculation</v>
      </c>
      <c r="M91">
        <f>IFERROR(IF(INDEX('Exclusion Vectors'!$D:$D,MATCH('Table 2 Data'!$E91,'Exclusion Vectors'!$B:$B,0))=0,"",INDEX('Data Pull'!$A:$BC,MATCH('Table 2 Data'!$E91,'Data Pull'!$C:$C,0),MATCH('Table 2 Data'!M$4,'Data Pull'!$4:$4,0))),"")</f>
        <v>300.09258562242962</v>
      </c>
      <c r="N91">
        <f>IFERROR(IF(INDEX('Exclusion Vectors'!$D:$D,MATCH('Table 2 Data'!$E91,'Exclusion Vectors'!$B:$B,0))=0,"",INDEX('Data Pull'!$A:$BC,MATCH('Table 2 Data'!$E91,'Data Pull'!$C:$C,0),MATCH('Table 2 Data'!N$4,'Data Pull'!$4:$4,0))),"")</f>
        <v>336.57791171045113</v>
      </c>
      <c r="O91">
        <f>IFERROR(IF(INDEX('Exclusion Vectors'!$D:$D,MATCH('Table 2 Data'!$E91,'Exclusion Vectors'!$B:$B,0))=0,"",INDEX('Data Pull'!$A:$BC,MATCH('Table 2 Data'!$E91,'Data Pull'!$C:$C,0),MATCH('Table 2 Data'!O$4,'Data Pull'!$4:$4,0))),"")</f>
        <v>357.26043154142445</v>
      </c>
      <c r="P91">
        <f>IFERROR(IF(INDEX('Exclusion Vectors'!$D:$D,MATCH('Table 2 Data'!$E91,'Exclusion Vectors'!$B:$B,0))=0,"",INDEX('Data Pull'!$A:$BC,MATCH('Table 2 Data'!$E91,'Data Pull'!$C:$C,0),MATCH('Table 2 Data'!P$4,'Data Pull'!$4:$4,0))),"")</f>
        <v>1286.3575386179709</v>
      </c>
      <c r="Q91">
        <f>IFERROR(IF(INDEX('Exclusion Vectors'!$D:$D,MATCH('Table 2 Data'!$E91,'Exclusion Vectors'!$B:$B,0))=0,"",INDEX('Data Pull'!$A:$BC,MATCH('Table 2 Data'!$E91,'Data Pull'!$C:$C,0),MATCH('Table 2 Data'!Q$4,'Data Pull'!$4:$4,0))),"")</f>
        <v>18.857094767527272</v>
      </c>
      <c r="R91">
        <f>IFERROR(IF(INDEX('Exclusion Vectors'!$D:$D,MATCH('Table 2 Data'!$E91,'Exclusion Vectors'!$B:$B,0))=0,"",INDEX('Data Pull'!$A:$BC,MATCH('Table 2 Data'!$E91,'Data Pull'!$C:$C,0),MATCH('Table 2 Data'!R$4,'Data Pull'!$4:$4,0))),"")</f>
        <v>14.754227368950747</v>
      </c>
      <c r="S91">
        <f>IFERROR(IF(INDEX('Exclusion Vectors'!$D:$D,MATCH('Table 2 Data'!$E91,'Exclusion Vectors'!$B:$B,0))=0,"",INDEX('Data Pull'!$A:$BC,MATCH('Table 2 Data'!$E91,'Data Pull'!$C:$C,0),MATCH('Table 2 Data'!S$4,'Data Pull'!$4:$4,0))),"")</f>
        <v>3.2381097722230234</v>
      </c>
      <c r="T91">
        <f>IFERROR(IF(INDEX('Exclusion Vectors'!$D:$D,MATCH('Table 2 Data'!$E91,'Exclusion Vectors'!$B:$B,0))=0,"",INDEX('Data Pull'!$A:$BC,MATCH('Table 2 Data'!$E91,'Data Pull'!$C:$C,0),MATCH('Table 2 Data'!T$4,'Data Pull'!$4:$4,0))),"")</f>
        <v>1563.6773295981757</v>
      </c>
      <c r="U91">
        <f>IFERROR(IF(INDEX('Exclusion Vectors'!$D:$D,MATCH('Table 2 Data'!$E91,'Exclusion Vectors'!$B:$B,0))=0,"",INDEX('Data Pull'!$A:$BC,MATCH('Table 2 Data'!$E91,'Data Pull'!$C:$C,0),MATCH('Table 2 Data'!U$4,'Data Pull'!$4:$4,0))),"")</f>
        <v>2000.4458502761734</v>
      </c>
      <c r="V91">
        <f>IFERROR(IF(INDEX('Exclusion Vectors'!$D:$D,MATCH('Table 2 Data'!$E91,'Exclusion Vectors'!$B:$B,0))=0,"",INDEX('Data Pull'!$A:$BC,MATCH('Table 2 Data'!$E91,'Data Pull'!$C:$C,0),MATCH('Table 2 Data'!V$4,'Data Pull'!$4:$4,0))),"")</f>
        <v>5000.0341431636098</v>
      </c>
      <c r="W91">
        <f>IFERROR(IF(INDEX('Exclusion Vectors'!$D:$D,MATCH('Table 2 Data'!$E91,'Exclusion Vectors'!$B:$B,0))=0,"",INDEX('Data Pull'!$A:$BC,MATCH('Table 2 Data'!$E91,'Data Pull'!$C:$C,0),MATCH('Table 2 Data'!W$4,'Data Pull'!$4:$4,0))),"")</f>
        <v>2443.5432930191423</v>
      </c>
      <c r="X91">
        <f>IFERROR(IF(INDEX('Exclusion Vectors'!$D:$D,MATCH('Table 2 Data'!$E91,'Exclusion Vectors'!$B:$B,0))=0,"",INDEX('Data Pull'!$A:$BC,MATCH('Table 2 Data'!$E91,'Data Pull'!$C:$C,0),MATCH('Table 2 Data'!X$4,'Data Pull'!$4:$4,0))),"")</f>
        <v>388.01494294554641</v>
      </c>
      <c r="Y91">
        <f>IFERROR(IF(INDEX('Exclusion Vectors'!$D:$D,MATCH('Table 2 Data'!$E91,'Exclusion Vectors'!$B:$B,0))=0,"",INDEX('Data Pull'!$A:$BC,MATCH('Table 2 Data'!$E91,'Data Pull'!$C:$C,0),MATCH('Table 2 Data'!Y$4,'Data Pull'!$4:$4,0))),"")</f>
        <v>22.724999904632568</v>
      </c>
      <c r="Z91">
        <f>IFERROR(IF(INDEX('Exclusion Vectors'!$D:$D,MATCH('Table 2 Data'!$E91,'Exclusion Vectors'!$B:$B,0))=0,"",INDEX('Data Pull'!$A:$BC,MATCH('Table 2 Data'!$E91,'Data Pull'!$C:$C,0),MATCH('Table 2 Data'!Z$4,'Data Pull'!$4:$4,0))),"")</f>
        <v>1.0836000144481659</v>
      </c>
      <c r="AA91">
        <f>IFERROR(IF(INDEX('Exclusion Vectors'!$D:$D,MATCH('Table 2 Data'!$E91,'Exclusion Vectors'!$B:$B,0))=0,"",INDEX('Data Pull'!$A:$BC,MATCH('Table 2 Data'!$E91,'Data Pull'!$C:$C,0),MATCH('Table 2 Data'!AA$4,'Data Pull'!$4:$4,0))),"")</f>
        <v>1.870000034570694</v>
      </c>
      <c r="AB91" t="str">
        <f>IFERROR(IF(INDEX('Exclusion Vectors'!$D:$D,MATCH('Table 2 Data'!$E91,'Exclusion Vectors'!$B:$B,0))=0,"",INDEX('Data Pull'!$A:$BC,MATCH('Table 2 Data'!$E91,'Data Pull'!$C:$C,0),MATCH('Table 2 Data'!AB$4,'Data Pull'!$4:$4,0))),"")</f>
        <v>[-11059] No Good Data For Calculation</v>
      </c>
      <c r="AC91" t="str">
        <f>IFERROR(IF(INDEX('Exclusion Vectors'!$D:$D,MATCH('Table 2 Data'!$E91,'Exclusion Vectors'!$B:$B,0))=0,"",INDEX('Data Pull'!$A:$BC,MATCH('Table 2 Data'!$E91,'Data Pull'!$C:$C,0),MATCH('Table 2 Data'!AC$4,'Data Pull'!$4:$4,0))),"")</f>
        <v>[-11059] No Good Data For Calculation</v>
      </c>
      <c r="AD91" t="str">
        <f>IFERROR(IF(INDEX('Exclusion Vectors'!$D:$D,MATCH('Table 2 Data'!$E91,'Exclusion Vectors'!$B:$B,0))=0,"",INDEX('Data Pull'!$A:$BC,MATCH('Table 2 Data'!$E91,'Data Pull'!$C:$C,0),MATCH('Table 2 Data'!AD$4,'Data Pull'!$4:$4,0))),"")</f>
        <v>[-11059] No Good Data For Calculation</v>
      </c>
      <c r="AE91" t="str">
        <f>IFERROR(IF(INDEX('Exclusion Vectors'!$D:$D,MATCH('Table 2 Data'!$E91,'Exclusion Vectors'!$B:$B,0))=0,"",INDEX('Data Pull'!$A:$BC,MATCH('Table 2 Data'!$E91,'Data Pull'!$C:$C,0),MATCH('Table 2 Data'!AE$4,'Data Pull'!$4:$4,0))),"")</f>
        <v>[-11059] No Good Data For Calculation</v>
      </c>
      <c r="AF91" t="str">
        <f>IFERROR(IF(INDEX('Exclusion Vectors'!$D:$D,MATCH('Table 2 Data'!$E91,'Exclusion Vectors'!$B:$B,0))=0,"",INDEX('Data Pull'!$A:$BC,MATCH('Table 2 Data'!$E91,'Data Pull'!$C:$C,0),MATCH('Table 2 Data'!AF$4,'Data Pull'!$4:$4,0))),"")</f>
        <v>[-11059] No Good Data For Calculation</v>
      </c>
      <c r="AG91">
        <f>IFERROR(IF(INDEX('Exclusion Vectors'!$D:$D,MATCH('Table 2 Data'!$E91,'Exclusion Vectors'!$B:$B,0))=0,"",INDEX('Data Pull'!$A:$BC,MATCH('Table 2 Data'!$E91,'Data Pull'!$C:$C,0),MATCH('Table 2 Data'!AG$4,'Data Pull'!$4:$4,0))),"")</f>
        <v>11568.363673529639</v>
      </c>
      <c r="AH91">
        <f>IFERROR(IF(INDEX('Exclusion Vectors'!$D:$D,MATCH('Table 2 Data'!$E91,'Exclusion Vectors'!$B:$B,0))=0,"",INDEX('Data Pull'!$A:$BC,MATCH('Table 2 Data'!$E91,'Data Pull'!$C:$C,0),MATCH('Table 2 Data'!AH$4,'Data Pull'!$4:$4,0))),"")</f>
        <v>89.575000762939453</v>
      </c>
      <c r="AI91">
        <f>IFERROR(IF(INDEX('Exclusion Vectors'!$D:$D,MATCH('Table 2 Data'!$E91,'Exclusion Vectors'!$B:$B,0))=0,"",INDEX('Data Pull'!$A:$BC,MATCH('Table 2 Data'!$E91,'Data Pull'!$C:$C,0),MATCH('Table 2 Data'!AI$4,'Data Pull'!$4:$4,0))),"")</f>
        <v>8.617499828338623</v>
      </c>
      <c r="AJ91">
        <f>IFERROR(IF(INDEX('Exclusion Vectors'!$D:$D,MATCH('Table 2 Data'!$E91,'Exclusion Vectors'!$B:$B,0))=0,"",INDEX('Data Pull'!$A:$BC,MATCH('Table 2 Data'!$E91,'Data Pull'!$C:$C,0),MATCH('Table 2 Data'!AJ$4,'Data Pull'!$4:$4,0))),"")</f>
        <v>364.30000305175781</v>
      </c>
      <c r="AK91" t="str">
        <f>IFERROR(IF(INDEX('Exclusion Vectors'!$D:$D,MATCH('Table 2 Data'!$E91,'Exclusion Vectors'!$B:$B,0))=0,"",INDEX('Data Pull'!$A:$BC,MATCH('Table 2 Data'!$E91,'Data Pull'!$C:$C,0),MATCH('Table 2 Data'!AK$4,'Data Pull'!$4:$4,0))),"")</f>
        <v>[-11059] No Good Data For Calculation</v>
      </c>
      <c r="AL91">
        <f>IFERROR(IF(INDEX('Exclusion Vectors'!$D:$D,MATCH('Table 2 Data'!$E91,'Exclusion Vectors'!$B:$B,0))=0,"",INDEX('Data Pull'!$A:$BC,MATCH('Table 2 Data'!$E91,'Data Pull'!$C:$C,0),MATCH('Table 2 Data'!AL$4,'Data Pull'!$4:$4,0))),"")</f>
        <v>2.4500000178813934</v>
      </c>
      <c r="AM91">
        <f>IFERROR(IF(INDEX('Exclusion Vectors'!$D:$D,MATCH('Table 2 Data'!$E91,'Exclusion Vectors'!$B:$B,0))=0,"",INDEX('Data Pull'!$A:$BC,MATCH('Table 2 Data'!$E91,'Data Pull'!$C:$C,0),MATCH('Table 2 Data'!AM$4,'Data Pull'!$4:$4,0))),"")</f>
        <v>6500</v>
      </c>
      <c r="AN91" t="str">
        <f>IFERROR(IF(INDEX('Exclusion Vectors'!$D:$D,MATCH('Table 2 Data'!$E91,'Exclusion Vectors'!$B:$B,0))=0,"",INDEX('Data Pull'!$A:$BC,MATCH('Table 2 Data'!$E91,'Data Pull'!$C:$C,0),MATCH('Table 2 Data'!AN$4,'Data Pull'!$4:$4,0))),"")</f>
        <v>[-11059] No Good Data For Calculation</v>
      </c>
      <c r="AO91" t="str">
        <f>IFERROR(IF(INDEX('Exclusion Vectors'!$D:$D,MATCH('Table 2 Data'!$E91,'Exclusion Vectors'!$B:$B,0))=0,"",INDEX('Data Pull'!$A:$BC,MATCH('Table 2 Data'!$E91,'Data Pull'!$C:$C,0),MATCH('Table 2 Data'!AO$4,'Data Pull'!$4:$4,0))),"")</f>
        <v>[-11059] No Good Data For Calculation</v>
      </c>
      <c r="AP91" t="str">
        <f>IFERROR(IF(INDEX('Exclusion Vectors'!$D:$D,MATCH('Table 2 Data'!$E91,'Exclusion Vectors'!$B:$B,0))=0,"",INDEX('Data Pull'!$A:$BC,MATCH('Table 2 Data'!$E91,'Data Pull'!$C:$C,0),MATCH('Table 2 Data'!AP$4,'Data Pull'!$4:$4,0))),"")</f>
        <v>[-11059] No Good Data For Calculation</v>
      </c>
      <c r="AQ91" t="str">
        <f>IFERROR(IF(INDEX('Exclusion Vectors'!$D:$D,MATCH('Table 2 Data'!$E91,'Exclusion Vectors'!$B:$B,0))=0,"",INDEX('Data Pull'!$A:$BC,MATCH('Table 2 Data'!$E91,'Data Pull'!$C:$C,0),MATCH('Table 2 Data'!AQ$4,'Data Pull'!$4:$4,0))),"")</f>
        <v>[-11059] No Good Data For Calculation</v>
      </c>
      <c r="AR91" t="str">
        <f>IFERROR(IF(INDEX('Exclusion Vectors'!$D:$D,MATCH('Table 2 Data'!$E91,'Exclusion Vectors'!$B:$B,0))=0,"",INDEX('Data Pull'!$A:$BC,MATCH('Table 2 Data'!$E91,'Data Pull'!$C:$C,0),MATCH('Table 2 Data'!AR$4,'Data Pull'!$4:$4,0))),"")</f>
        <v>[-11059] No Good Data For Calculation</v>
      </c>
      <c r="AS91" t="str">
        <f>IFERROR(IF(INDEX('Exclusion Vectors'!$D:$D,MATCH('Table 2 Data'!$E91,'Exclusion Vectors'!$B:$B,0))=0,"",INDEX('Data Pull'!$A:$BC,MATCH('Table 2 Data'!$E91,'Data Pull'!$C:$C,0),MATCH('Table 2 Data'!AS$4,'Data Pull'!$4:$4,0))),"")</f>
        <v>[-11059] No Good Data For Calculation</v>
      </c>
      <c r="AT91">
        <f>IFERROR(IF(INDEX('Exclusion Vectors'!$D:$D,MATCH('Table 2 Data'!$E91,'Exclusion Vectors'!$B:$B,0))=0,"",INDEX('Data Pull'!$A:$BC,MATCH('Table 2 Data'!$E91,'Data Pull'!$C:$C,0),MATCH('Table 2 Data'!AT$4,'Data Pull'!$4:$4,0))),"")</f>
        <v>32418.637634907132</v>
      </c>
      <c r="AU91">
        <f>IFERROR(IF(INDEX('Exclusion Vectors'!$D:$D,MATCH('Table 2 Data'!$E91,'Exclusion Vectors'!$B:$B,0))=0,"",INDEX('Data Pull'!$A:$BE,MATCH('Table 2 Data'!$E91,'Data Pull'!$C:$C,0),MATCH('Table 2 Data'!AU$4,'Data Pull'!$4:$4,0))),"")</f>
        <v>8502.1904536889597</v>
      </c>
      <c r="AV91">
        <f>IFERROR(IF(INDEX('Exclusion Vectors'!$D:$D,MATCH('Table 2 Data'!$E91,'Exclusion Vectors'!$B:$B,0))=0,"",INDEX('Data Pull'!$A:$BE,MATCH('Table 2 Data'!$E91,'Data Pull'!$C:$C,0),MATCH('Table 2 Data'!AV$4,'Data Pull'!$4:$4,0))),"")</f>
        <v>7.6499998569488525E-2</v>
      </c>
    </row>
    <row r="92" spans="1:48" x14ac:dyDescent="0.3">
      <c r="A92" s="161"/>
      <c r="B92" s="59" t="s">
        <v>182</v>
      </c>
      <c r="C92" s="165">
        <f>AVERAGE(AG7:AG373)/AVERAGE(F7:F373)*100</f>
        <v>61.133790392677554</v>
      </c>
      <c r="D92" s="86"/>
      <c r="E92" s="34">
        <f t="shared" si="2"/>
        <v>43916</v>
      </c>
      <c r="F92">
        <f>IFERROR(IF(INDEX('Exclusion Vectors'!$D:$D,MATCH('Table 2 Data'!$E92,'Exclusion Vectors'!$B:$B,0))=0,"",INDEX('Data Pull'!$A:$BC,MATCH('Table 2 Data'!$E92,'Data Pull'!$C:$C,0),MATCH('Table 2 Data'!F$4,'Data Pull'!$4:$4,0))),"")</f>
        <v>19474.009205222246</v>
      </c>
      <c r="G92">
        <f>IFERROR(IF(INDEX('Exclusion Vectors'!$D:$D,MATCH('Table 2 Data'!$E92,'Exclusion Vectors'!$B:$B,0))=0,"",INDEX('Data Pull'!$A:$BC,MATCH('Table 2 Data'!$E92,'Data Pull'!$C:$C,0),MATCH('Table 2 Data'!G$4,'Data Pull'!$4:$4,0))),"")</f>
        <v>184.01480548417703</v>
      </c>
      <c r="H92">
        <f>IFERROR(IF(INDEX('Exclusion Vectors'!$D:$D,MATCH('Table 2 Data'!$E92,'Exclusion Vectors'!$B:$B,0))=0,"",INDEX('Data Pull'!$A:$BC,MATCH('Table 2 Data'!$E92,'Data Pull'!$C:$C,0),MATCH('Table 2 Data'!H$4,'Data Pull'!$4:$4,0))),"")</f>
        <v>639.31647479127423</v>
      </c>
      <c r="I92">
        <f>IFERROR(IF(INDEX('Exclusion Vectors'!$D:$D,MATCH('Table 2 Data'!$E92,'Exclusion Vectors'!$B:$B,0))=0,"",INDEX('Data Pull'!$A:$BC,MATCH('Table 2 Data'!$E92,'Data Pull'!$C:$C,0),MATCH('Table 2 Data'!I$4,'Data Pull'!$4:$4,0))),"")</f>
        <v>990.32220997831666</v>
      </c>
      <c r="J92">
        <f>IFERROR(IF(INDEX('Exclusion Vectors'!$D:$D,MATCH('Table 2 Data'!$E92,'Exclusion Vectors'!$B:$B,0))=0,"",INDEX('Data Pull'!$A:$BC,MATCH('Table 2 Data'!$E92,'Data Pull'!$C:$C,0),MATCH('Table 2 Data'!J$4,'Data Pull'!$4:$4,0))),"")</f>
        <v>1286.2084199968181</v>
      </c>
      <c r="K92">
        <f>IFERROR(IF(INDEX('Exclusion Vectors'!$D:$D,MATCH('Table 2 Data'!$E92,'Exclusion Vectors'!$B:$B,0))=0,"",INDEX('Data Pull'!$A:$BC,MATCH('Table 2 Data'!$E92,'Data Pull'!$C:$C,0),MATCH('Table 2 Data'!K$4,'Data Pull'!$4:$4,0))),"")</f>
        <v>125.64782827320685</v>
      </c>
      <c r="L92" t="str">
        <f>IFERROR(IF(INDEX('Exclusion Vectors'!$D:$D,MATCH('Table 2 Data'!$E92,'Exclusion Vectors'!$B:$B,0))=0,"",INDEX('Data Pull'!$A:$BC,MATCH('Table 2 Data'!$E92,'Data Pull'!$C:$C,0),MATCH('Table 2 Data'!L$4,'Data Pull'!$4:$4,0))),"")</f>
        <v>[-11059] No Good Data For Calculation</v>
      </c>
      <c r="M92">
        <f>IFERROR(IF(INDEX('Exclusion Vectors'!$D:$D,MATCH('Table 2 Data'!$E92,'Exclusion Vectors'!$B:$B,0))=0,"",INDEX('Data Pull'!$A:$BC,MATCH('Table 2 Data'!$E92,'Data Pull'!$C:$C,0),MATCH('Table 2 Data'!M$4,'Data Pull'!$4:$4,0))),"")</f>
        <v>308.36989445978878</v>
      </c>
      <c r="N92">
        <f>IFERROR(IF(INDEX('Exclusion Vectors'!$D:$D,MATCH('Table 2 Data'!$E92,'Exclusion Vectors'!$B:$B,0))=0,"",INDEX('Data Pull'!$A:$BC,MATCH('Table 2 Data'!$E92,'Data Pull'!$C:$C,0),MATCH('Table 2 Data'!N$4,'Data Pull'!$4:$4,0))),"")</f>
        <v>349.50570733502587</v>
      </c>
      <c r="O92">
        <f>IFERROR(IF(INDEX('Exclusion Vectors'!$D:$D,MATCH('Table 2 Data'!$E92,'Exclusion Vectors'!$B:$B,0))=0,"",INDEX('Data Pull'!$A:$BC,MATCH('Table 2 Data'!$E92,'Data Pull'!$C:$C,0),MATCH('Table 2 Data'!O$4,'Data Pull'!$4:$4,0))),"")</f>
        <v>364.58007876276793</v>
      </c>
      <c r="P92">
        <f>IFERROR(IF(INDEX('Exclusion Vectors'!$D:$D,MATCH('Table 2 Data'!$E92,'Exclusion Vectors'!$B:$B,0))=0,"",INDEX('Data Pull'!$A:$BC,MATCH('Table 2 Data'!$E92,'Data Pull'!$C:$C,0),MATCH('Table 2 Data'!P$4,'Data Pull'!$4:$4,0))),"")</f>
        <v>1284.0618442925884</v>
      </c>
      <c r="Q92">
        <f>IFERROR(IF(INDEX('Exclusion Vectors'!$D:$D,MATCH('Table 2 Data'!$E92,'Exclusion Vectors'!$B:$B,0))=0,"",INDEX('Data Pull'!$A:$BC,MATCH('Table 2 Data'!$E92,'Data Pull'!$C:$C,0),MATCH('Table 2 Data'!Q$4,'Data Pull'!$4:$4,0))),"")</f>
        <v>18.803909068257571</v>
      </c>
      <c r="R92">
        <f>IFERROR(IF(INDEX('Exclusion Vectors'!$D:$D,MATCH('Table 2 Data'!$E92,'Exclusion Vectors'!$B:$B,0))=0,"",INDEX('Data Pull'!$A:$BC,MATCH('Table 2 Data'!$E92,'Data Pull'!$C:$C,0),MATCH('Table 2 Data'!R$4,'Data Pull'!$4:$4,0))),"")</f>
        <v>14.687224979191569</v>
      </c>
      <c r="S92">
        <f>IFERROR(IF(INDEX('Exclusion Vectors'!$D:$D,MATCH('Table 2 Data'!$E92,'Exclusion Vectors'!$B:$B,0))=0,"",INDEX('Data Pull'!$A:$BC,MATCH('Table 2 Data'!$E92,'Data Pull'!$C:$C,0),MATCH('Table 2 Data'!S$4,'Data Pull'!$4:$4,0))),"")</f>
        <v>3.2473327366810252</v>
      </c>
      <c r="T92">
        <f>IFERROR(IF(INDEX('Exclusion Vectors'!$D:$D,MATCH('Table 2 Data'!$E92,'Exclusion Vectors'!$B:$B,0))=0,"",INDEX('Data Pull'!$A:$BC,MATCH('Table 2 Data'!$E92,'Data Pull'!$C:$C,0),MATCH('Table 2 Data'!T$4,'Data Pull'!$4:$4,0))),"")</f>
        <v>1564.4521411095056</v>
      </c>
      <c r="U92">
        <f>IFERROR(IF(INDEX('Exclusion Vectors'!$D:$D,MATCH('Table 2 Data'!$E92,'Exclusion Vectors'!$B:$B,0))=0,"",INDEX('Data Pull'!$A:$BC,MATCH('Table 2 Data'!$E92,'Data Pull'!$C:$C,0),MATCH('Table 2 Data'!U$4,'Data Pull'!$4:$4,0))),"")</f>
        <v>2000.0216949345695</v>
      </c>
      <c r="V92">
        <f>IFERROR(IF(INDEX('Exclusion Vectors'!$D:$D,MATCH('Table 2 Data'!$E92,'Exclusion Vectors'!$B:$B,0))=0,"",INDEX('Data Pull'!$A:$BC,MATCH('Table 2 Data'!$E92,'Data Pull'!$C:$C,0),MATCH('Table 2 Data'!V$4,'Data Pull'!$4:$4,0))),"")</f>
        <v>5000.0080059845432</v>
      </c>
      <c r="W92">
        <f>IFERROR(IF(INDEX('Exclusion Vectors'!$D:$D,MATCH('Table 2 Data'!$E92,'Exclusion Vectors'!$B:$B,0))=0,"",INDEX('Data Pull'!$A:$BC,MATCH('Table 2 Data'!$E92,'Data Pull'!$C:$C,0),MATCH('Table 2 Data'!W$4,'Data Pull'!$4:$4,0))),"")</f>
        <v>2440.9701484140846</v>
      </c>
      <c r="X92">
        <f>IFERROR(IF(INDEX('Exclusion Vectors'!$D:$D,MATCH('Table 2 Data'!$E92,'Exclusion Vectors'!$B:$B,0))=0,"",INDEX('Data Pull'!$A:$BC,MATCH('Table 2 Data'!$E92,'Data Pull'!$C:$C,0),MATCH('Table 2 Data'!X$4,'Data Pull'!$4:$4,0))),"")</f>
        <v>387.45731352724357</v>
      </c>
      <c r="Y92">
        <f>IFERROR(IF(INDEX('Exclusion Vectors'!$D:$D,MATCH('Table 2 Data'!$E92,'Exclusion Vectors'!$B:$B,0))=0,"",INDEX('Data Pull'!$A:$BC,MATCH('Table 2 Data'!$E92,'Data Pull'!$C:$C,0),MATCH('Table 2 Data'!Y$4,'Data Pull'!$4:$4,0))),"")</f>
        <v>23.050000190734863</v>
      </c>
      <c r="Z92">
        <f>IFERROR(IF(INDEX('Exclusion Vectors'!$D:$D,MATCH('Table 2 Data'!$E92,'Exclusion Vectors'!$B:$B,0))=0,"",INDEX('Data Pull'!$A:$BC,MATCH('Table 2 Data'!$E92,'Data Pull'!$C:$C,0),MATCH('Table 2 Data'!Z$4,'Data Pull'!$4:$4,0))),"")</f>
        <v>1.0615750253200531</v>
      </c>
      <c r="AA92">
        <f>IFERROR(IF(INDEX('Exclusion Vectors'!$D:$D,MATCH('Table 2 Data'!$E92,'Exclusion Vectors'!$B:$B,0))=0,"",INDEX('Data Pull'!$A:$BC,MATCH('Table 2 Data'!$E92,'Data Pull'!$C:$C,0),MATCH('Table 2 Data'!AA$4,'Data Pull'!$4:$4,0))),"")</f>
        <v>1.8099999725818634</v>
      </c>
      <c r="AB92" t="str">
        <f>IFERROR(IF(INDEX('Exclusion Vectors'!$D:$D,MATCH('Table 2 Data'!$E92,'Exclusion Vectors'!$B:$B,0))=0,"",INDEX('Data Pull'!$A:$BC,MATCH('Table 2 Data'!$E92,'Data Pull'!$C:$C,0),MATCH('Table 2 Data'!AB$4,'Data Pull'!$4:$4,0))),"")</f>
        <v>[-11059] No Good Data For Calculation</v>
      </c>
      <c r="AC92" t="str">
        <f>IFERROR(IF(INDEX('Exclusion Vectors'!$D:$D,MATCH('Table 2 Data'!$E92,'Exclusion Vectors'!$B:$B,0))=0,"",INDEX('Data Pull'!$A:$BC,MATCH('Table 2 Data'!$E92,'Data Pull'!$C:$C,0),MATCH('Table 2 Data'!AC$4,'Data Pull'!$4:$4,0))),"")</f>
        <v>[-11059] No Good Data For Calculation</v>
      </c>
      <c r="AD92" t="str">
        <f>IFERROR(IF(INDEX('Exclusion Vectors'!$D:$D,MATCH('Table 2 Data'!$E92,'Exclusion Vectors'!$B:$B,0))=0,"",INDEX('Data Pull'!$A:$BC,MATCH('Table 2 Data'!$E92,'Data Pull'!$C:$C,0),MATCH('Table 2 Data'!AD$4,'Data Pull'!$4:$4,0))),"")</f>
        <v>[-11059] No Good Data For Calculation</v>
      </c>
      <c r="AE92" t="str">
        <f>IFERROR(IF(INDEX('Exclusion Vectors'!$D:$D,MATCH('Table 2 Data'!$E92,'Exclusion Vectors'!$B:$B,0))=0,"",INDEX('Data Pull'!$A:$BC,MATCH('Table 2 Data'!$E92,'Data Pull'!$C:$C,0),MATCH('Table 2 Data'!AE$4,'Data Pull'!$4:$4,0))),"")</f>
        <v>[-11059] No Good Data For Calculation</v>
      </c>
      <c r="AF92" t="str">
        <f>IFERROR(IF(INDEX('Exclusion Vectors'!$D:$D,MATCH('Table 2 Data'!$E92,'Exclusion Vectors'!$B:$B,0))=0,"",INDEX('Data Pull'!$A:$BC,MATCH('Table 2 Data'!$E92,'Data Pull'!$C:$C,0),MATCH('Table 2 Data'!AF$4,'Data Pull'!$4:$4,0))),"")</f>
        <v>[-11059] No Good Data For Calculation</v>
      </c>
      <c r="AG92">
        <f>IFERROR(IF(INDEX('Exclusion Vectors'!$D:$D,MATCH('Table 2 Data'!$E92,'Exclusion Vectors'!$B:$B,0))=0,"",INDEX('Data Pull'!$A:$BC,MATCH('Table 2 Data'!$E92,'Data Pull'!$C:$C,0),MATCH('Table 2 Data'!AG$4,'Data Pull'!$4:$4,0))),"")</f>
        <v>11843.151261206069</v>
      </c>
      <c r="AH92">
        <f>IFERROR(IF(INDEX('Exclusion Vectors'!$D:$D,MATCH('Table 2 Data'!$E92,'Exclusion Vectors'!$B:$B,0))=0,"",INDEX('Data Pull'!$A:$BC,MATCH('Table 2 Data'!$E92,'Data Pull'!$C:$C,0),MATCH('Table 2 Data'!AH$4,'Data Pull'!$4:$4,0))),"")</f>
        <v>90.150001525878906</v>
      </c>
      <c r="AI92">
        <f>IFERROR(IF(INDEX('Exclusion Vectors'!$D:$D,MATCH('Table 2 Data'!$E92,'Exclusion Vectors'!$B:$B,0))=0,"",INDEX('Data Pull'!$A:$BC,MATCH('Table 2 Data'!$E92,'Data Pull'!$C:$C,0),MATCH('Table 2 Data'!AI$4,'Data Pull'!$4:$4,0))),"")</f>
        <v>8.380000114440918</v>
      </c>
      <c r="AJ92">
        <f>IFERROR(IF(INDEX('Exclusion Vectors'!$D:$D,MATCH('Table 2 Data'!$E92,'Exclusion Vectors'!$B:$B,0))=0,"",INDEX('Data Pull'!$A:$BC,MATCH('Table 2 Data'!$E92,'Data Pull'!$C:$C,0),MATCH('Table 2 Data'!AJ$4,'Data Pull'!$4:$4,0))),"")</f>
        <v>363.82499694824219</v>
      </c>
      <c r="AK92" t="str">
        <f>IFERROR(IF(INDEX('Exclusion Vectors'!$D:$D,MATCH('Table 2 Data'!$E92,'Exclusion Vectors'!$B:$B,0))=0,"",INDEX('Data Pull'!$A:$BC,MATCH('Table 2 Data'!$E92,'Data Pull'!$C:$C,0),MATCH('Table 2 Data'!AK$4,'Data Pull'!$4:$4,0))),"")</f>
        <v>[-11059] No Good Data For Calculation</v>
      </c>
      <c r="AL92">
        <f>IFERROR(IF(INDEX('Exclusion Vectors'!$D:$D,MATCH('Table 2 Data'!$E92,'Exclusion Vectors'!$B:$B,0))=0,"",INDEX('Data Pull'!$A:$BC,MATCH('Table 2 Data'!$E92,'Data Pull'!$C:$C,0),MATCH('Table 2 Data'!AL$4,'Data Pull'!$4:$4,0))),"")</f>
        <v>1.6000000238418579</v>
      </c>
      <c r="AM92">
        <f>IFERROR(IF(INDEX('Exclusion Vectors'!$D:$D,MATCH('Table 2 Data'!$E92,'Exclusion Vectors'!$B:$B,0))=0,"",INDEX('Data Pull'!$A:$BC,MATCH('Table 2 Data'!$E92,'Data Pull'!$C:$C,0),MATCH('Table 2 Data'!AM$4,'Data Pull'!$4:$4,0))),"")</f>
        <v>6500</v>
      </c>
      <c r="AN92" t="str">
        <f>IFERROR(IF(INDEX('Exclusion Vectors'!$D:$D,MATCH('Table 2 Data'!$E92,'Exclusion Vectors'!$B:$B,0))=0,"",INDEX('Data Pull'!$A:$BC,MATCH('Table 2 Data'!$E92,'Data Pull'!$C:$C,0),MATCH('Table 2 Data'!AN$4,'Data Pull'!$4:$4,0))),"")</f>
        <v>[-11059] No Good Data For Calculation</v>
      </c>
      <c r="AO92" t="str">
        <f>IFERROR(IF(INDEX('Exclusion Vectors'!$D:$D,MATCH('Table 2 Data'!$E92,'Exclusion Vectors'!$B:$B,0))=0,"",INDEX('Data Pull'!$A:$BC,MATCH('Table 2 Data'!$E92,'Data Pull'!$C:$C,0),MATCH('Table 2 Data'!AO$4,'Data Pull'!$4:$4,0))),"")</f>
        <v>[-11059] No Good Data For Calculation</v>
      </c>
      <c r="AP92" t="str">
        <f>IFERROR(IF(INDEX('Exclusion Vectors'!$D:$D,MATCH('Table 2 Data'!$E92,'Exclusion Vectors'!$B:$B,0))=0,"",INDEX('Data Pull'!$A:$BC,MATCH('Table 2 Data'!$E92,'Data Pull'!$C:$C,0),MATCH('Table 2 Data'!AP$4,'Data Pull'!$4:$4,0))),"")</f>
        <v>[-11059] No Good Data For Calculation</v>
      </c>
      <c r="AQ92" t="str">
        <f>IFERROR(IF(INDEX('Exclusion Vectors'!$D:$D,MATCH('Table 2 Data'!$E92,'Exclusion Vectors'!$B:$B,0))=0,"",INDEX('Data Pull'!$A:$BC,MATCH('Table 2 Data'!$E92,'Data Pull'!$C:$C,0),MATCH('Table 2 Data'!AQ$4,'Data Pull'!$4:$4,0))),"")</f>
        <v>[-11059] No Good Data For Calculation</v>
      </c>
      <c r="AR92" t="str">
        <f>IFERROR(IF(INDEX('Exclusion Vectors'!$D:$D,MATCH('Table 2 Data'!$E92,'Exclusion Vectors'!$B:$B,0))=0,"",INDEX('Data Pull'!$A:$BC,MATCH('Table 2 Data'!$E92,'Data Pull'!$C:$C,0),MATCH('Table 2 Data'!AR$4,'Data Pull'!$4:$4,0))),"")</f>
        <v>[-11059] No Good Data For Calculation</v>
      </c>
      <c r="AS92" t="str">
        <f>IFERROR(IF(INDEX('Exclusion Vectors'!$D:$D,MATCH('Table 2 Data'!$E92,'Exclusion Vectors'!$B:$B,0))=0,"",INDEX('Data Pull'!$A:$BC,MATCH('Table 2 Data'!$E92,'Data Pull'!$C:$C,0),MATCH('Table 2 Data'!AS$4,'Data Pull'!$4:$4,0))),"")</f>
        <v>[-11059] No Good Data For Calculation</v>
      </c>
      <c r="AT92">
        <f>IFERROR(IF(INDEX('Exclusion Vectors'!$D:$D,MATCH('Table 2 Data'!$E92,'Exclusion Vectors'!$B:$B,0))=0,"",INDEX('Data Pull'!$A:$BC,MATCH('Table 2 Data'!$E92,'Data Pull'!$C:$C,0),MATCH('Table 2 Data'!AT$4,'Data Pull'!$4:$4,0))),"")</f>
        <v>33413.141705175476</v>
      </c>
      <c r="AU92">
        <f>IFERROR(IF(INDEX('Exclusion Vectors'!$D:$D,MATCH('Table 2 Data'!$E92,'Exclusion Vectors'!$B:$B,0))=0,"",INDEX('Data Pull'!$A:$BE,MATCH('Table 2 Data'!$E92,'Data Pull'!$C:$C,0),MATCH('Table 2 Data'!AU$4,'Data Pull'!$4:$4,0))),"")</f>
        <v>8500.5026430213802</v>
      </c>
      <c r="AV92">
        <f>IFERROR(IF(INDEX('Exclusion Vectors'!$D:$D,MATCH('Table 2 Data'!$E92,'Exclusion Vectors'!$B:$B,0))=0,"",INDEX('Data Pull'!$A:$BE,MATCH('Table 2 Data'!$E92,'Data Pull'!$C:$C,0),MATCH('Table 2 Data'!AV$4,'Data Pull'!$4:$4,0))),"")</f>
        <v>7.6499998569488525E-2</v>
      </c>
    </row>
    <row r="93" spans="1:48" x14ac:dyDescent="0.3">
      <c r="A93" s="161"/>
      <c r="B93" s="59" t="s">
        <v>183</v>
      </c>
      <c r="C93" s="86">
        <f>AVERAGE(AH7:AH373)</f>
        <v>90.177800902216376</v>
      </c>
      <c r="D93" s="86"/>
      <c r="E93" s="34">
        <f t="shared" si="2"/>
        <v>43917</v>
      </c>
      <c r="F93">
        <f>IFERROR(IF(INDEX('Exclusion Vectors'!$D:$D,MATCH('Table 2 Data'!$E93,'Exclusion Vectors'!$B:$B,0))=0,"",INDEX('Data Pull'!$A:$BC,MATCH('Table 2 Data'!$E93,'Data Pull'!$C:$C,0),MATCH('Table 2 Data'!F$4,'Data Pull'!$4:$4,0))),"")</f>
        <v>20000.161146828847</v>
      </c>
      <c r="G93">
        <f>IFERROR(IF(INDEX('Exclusion Vectors'!$D:$D,MATCH('Table 2 Data'!$E93,'Exclusion Vectors'!$B:$B,0))=0,"",INDEX('Data Pull'!$A:$BC,MATCH('Table 2 Data'!$E93,'Data Pull'!$C:$C,0),MATCH('Table 2 Data'!G$4,'Data Pull'!$4:$4,0))),"")</f>
        <v>182.70371609369457</v>
      </c>
      <c r="H93">
        <f>IFERROR(IF(INDEX('Exclusion Vectors'!$D:$D,MATCH('Table 2 Data'!$E93,'Exclusion Vectors'!$B:$B,0))=0,"",INDEX('Data Pull'!$A:$BC,MATCH('Table 2 Data'!$E93,'Data Pull'!$C:$C,0),MATCH('Table 2 Data'!H$4,'Data Pull'!$4:$4,0))),"")</f>
        <v>644.69871123193798</v>
      </c>
      <c r="I93">
        <f>IFERROR(IF(INDEX('Exclusion Vectors'!$D:$D,MATCH('Table 2 Data'!$E93,'Exclusion Vectors'!$B:$B,0))=0,"",INDEX('Data Pull'!$A:$BC,MATCH('Table 2 Data'!$E93,'Data Pull'!$C:$C,0),MATCH('Table 2 Data'!I$4,'Data Pull'!$4:$4,0))),"")</f>
        <v>990.72484763907471</v>
      </c>
      <c r="J93">
        <f>IFERROR(IF(INDEX('Exclusion Vectors'!$D:$D,MATCH('Table 2 Data'!$E93,'Exclusion Vectors'!$B:$B,0))=0,"",INDEX('Data Pull'!$A:$BC,MATCH('Table 2 Data'!$E93,'Data Pull'!$C:$C,0),MATCH('Table 2 Data'!J$4,'Data Pull'!$4:$4,0))),"")</f>
        <v>1285.6897166394085</v>
      </c>
      <c r="K93">
        <f>IFERROR(IF(INDEX('Exclusion Vectors'!$D:$D,MATCH('Table 2 Data'!$E93,'Exclusion Vectors'!$B:$B,0))=0,"",INDEX('Data Pull'!$A:$BC,MATCH('Table 2 Data'!$E93,'Data Pull'!$C:$C,0),MATCH('Table 2 Data'!K$4,'Data Pull'!$4:$4,0))),"")</f>
        <v>134.12059746292923</v>
      </c>
      <c r="L93" t="str">
        <f>IFERROR(IF(INDEX('Exclusion Vectors'!$D:$D,MATCH('Table 2 Data'!$E93,'Exclusion Vectors'!$B:$B,0))=0,"",INDEX('Data Pull'!$A:$BC,MATCH('Table 2 Data'!$E93,'Data Pull'!$C:$C,0),MATCH('Table 2 Data'!L$4,'Data Pull'!$4:$4,0))),"")</f>
        <v>[-11059] No Good Data For Calculation</v>
      </c>
      <c r="M93">
        <f>IFERROR(IF(INDEX('Exclusion Vectors'!$D:$D,MATCH('Table 2 Data'!$E93,'Exclusion Vectors'!$B:$B,0))=0,"",INDEX('Data Pull'!$A:$BC,MATCH('Table 2 Data'!$E93,'Data Pull'!$C:$C,0),MATCH('Table 2 Data'!M$4,'Data Pull'!$4:$4,0))),"")</f>
        <v>304.0541741439643</v>
      </c>
      <c r="N93">
        <f>IFERROR(IF(INDEX('Exclusion Vectors'!$D:$D,MATCH('Table 2 Data'!$E93,'Exclusion Vectors'!$B:$B,0))=0,"",INDEX('Data Pull'!$A:$BC,MATCH('Table 2 Data'!$E93,'Data Pull'!$C:$C,0),MATCH('Table 2 Data'!N$4,'Data Pull'!$4:$4,0))),"")</f>
        <v>344.38047557875848</v>
      </c>
      <c r="O93">
        <f>IFERROR(IF(INDEX('Exclusion Vectors'!$D:$D,MATCH('Table 2 Data'!$E93,'Exclusion Vectors'!$B:$B,0))=0,"",INDEX('Data Pull'!$A:$BC,MATCH('Table 2 Data'!$E93,'Data Pull'!$C:$C,0),MATCH('Table 2 Data'!O$4,'Data Pull'!$4:$4,0))),"")</f>
        <v>359.88278629560074</v>
      </c>
      <c r="P93">
        <f>IFERROR(IF(INDEX('Exclusion Vectors'!$D:$D,MATCH('Table 2 Data'!$E93,'Exclusion Vectors'!$B:$B,0))=0,"",INDEX('Data Pull'!$A:$BC,MATCH('Table 2 Data'!$E93,'Data Pull'!$C:$C,0),MATCH('Table 2 Data'!P$4,'Data Pull'!$4:$4,0))),"")</f>
        <v>1284.2140564416841</v>
      </c>
      <c r="Q93">
        <f>IFERROR(IF(INDEX('Exclusion Vectors'!$D:$D,MATCH('Table 2 Data'!$E93,'Exclusion Vectors'!$B:$B,0))=0,"",INDEX('Data Pull'!$A:$BC,MATCH('Table 2 Data'!$E93,'Data Pull'!$C:$C,0),MATCH('Table 2 Data'!Q$4,'Data Pull'!$4:$4,0))),"")</f>
        <v>18.845389279771101</v>
      </c>
      <c r="R93">
        <f>IFERROR(IF(INDEX('Exclusion Vectors'!$D:$D,MATCH('Table 2 Data'!$E93,'Exclusion Vectors'!$B:$B,0))=0,"",INDEX('Data Pull'!$A:$BC,MATCH('Table 2 Data'!$E93,'Data Pull'!$C:$C,0),MATCH('Table 2 Data'!R$4,'Data Pull'!$4:$4,0))),"")</f>
        <v>14.71657154329314</v>
      </c>
      <c r="S93">
        <f>IFERROR(IF(INDEX('Exclusion Vectors'!$D:$D,MATCH('Table 2 Data'!$E93,'Exclusion Vectors'!$B:$B,0))=0,"",INDEX('Data Pull'!$A:$BC,MATCH('Table 2 Data'!$E93,'Data Pull'!$C:$C,0),MATCH('Table 2 Data'!S$4,'Data Pull'!$4:$4,0))),"")</f>
        <v>3.2785605710978061</v>
      </c>
      <c r="T93">
        <f>IFERROR(IF(INDEX('Exclusion Vectors'!$D:$D,MATCH('Table 2 Data'!$E93,'Exclusion Vectors'!$B:$B,0))=0,"",INDEX('Data Pull'!$A:$BC,MATCH('Table 2 Data'!$E93,'Data Pull'!$C:$C,0),MATCH('Table 2 Data'!T$4,'Data Pull'!$4:$4,0))),"")</f>
        <v>1550.4830440663829</v>
      </c>
      <c r="U93">
        <f>IFERROR(IF(INDEX('Exclusion Vectors'!$D:$D,MATCH('Table 2 Data'!$E93,'Exclusion Vectors'!$B:$B,0))=0,"",INDEX('Data Pull'!$A:$BC,MATCH('Table 2 Data'!$E93,'Data Pull'!$C:$C,0),MATCH('Table 2 Data'!U$4,'Data Pull'!$4:$4,0))),"")</f>
        <v>1999.8884376772601</v>
      </c>
      <c r="V93">
        <f>IFERROR(IF(INDEX('Exclusion Vectors'!$D:$D,MATCH('Table 2 Data'!$E93,'Exclusion Vectors'!$B:$B,0))=0,"",INDEX('Data Pull'!$A:$BC,MATCH('Table 2 Data'!$E93,'Data Pull'!$C:$C,0),MATCH('Table 2 Data'!V$4,'Data Pull'!$4:$4,0))),"")</f>
        <v>4999.9717758584648</v>
      </c>
      <c r="W93">
        <f>IFERROR(IF(INDEX('Exclusion Vectors'!$D:$D,MATCH('Table 2 Data'!$E93,'Exclusion Vectors'!$B:$B,0))=0,"",INDEX('Data Pull'!$A:$BC,MATCH('Table 2 Data'!$E93,'Data Pull'!$C:$C,0),MATCH('Table 2 Data'!W$4,'Data Pull'!$4:$4,0))),"")</f>
        <v>2436.6496034684778</v>
      </c>
      <c r="X93">
        <f>IFERROR(IF(INDEX('Exclusion Vectors'!$D:$D,MATCH('Table 2 Data'!$E93,'Exclusion Vectors'!$B:$B,0))=0,"",INDEX('Data Pull'!$A:$BC,MATCH('Table 2 Data'!$E93,'Data Pull'!$C:$C,0),MATCH('Table 2 Data'!X$4,'Data Pull'!$4:$4,0))),"")</f>
        <v>388.22020381314161</v>
      </c>
      <c r="Y93">
        <f>IFERROR(IF(INDEX('Exclusion Vectors'!$D:$D,MATCH('Table 2 Data'!$E93,'Exclusion Vectors'!$B:$B,0))=0,"",INDEX('Data Pull'!$A:$BC,MATCH('Table 2 Data'!$E93,'Data Pull'!$C:$C,0),MATCH('Table 2 Data'!Y$4,'Data Pull'!$4:$4,0))),"")</f>
        <v>23.100000381469727</v>
      </c>
      <c r="Z93">
        <f>IFERROR(IF(INDEX('Exclusion Vectors'!$D:$D,MATCH('Table 2 Data'!$E93,'Exclusion Vectors'!$B:$B,0))=0,"",INDEX('Data Pull'!$A:$BC,MATCH('Table 2 Data'!$E93,'Data Pull'!$C:$C,0),MATCH('Table 2 Data'!Z$4,'Data Pull'!$4:$4,0))),"")</f>
        <v>1.0687499642372131</v>
      </c>
      <c r="AA93">
        <f>IFERROR(IF(INDEX('Exclusion Vectors'!$D:$D,MATCH('Table 2 Data'!$E93,'Exclusion Vectors'!$B:$B,0))=0,"",INDEX('Data Pull'!$A:$BC,MATCH('Table 2 Data'!$E93,'Data Pull'!$C:$C,0),MATCH('Table 2 Data'!AA$4,'Data Pull'!$4:$4,0))),"")</f>
        <v>1.679999977350235</v>
      </c>
      <c r="AB93" t="str">
        <f>IFERROR(IF(INDEX('Exclusion Vectors'!$D:$D,MATCH('Table 2 Data'!$E93,'Exclusion Vectors'!$B:$B,0))=0,"",INDEX('Data Pull'!$A:$BC,MATCH('Table 2 Data'!$E93,'Data Pull'!$C:$C,0),MATCH('Table 2 Data'!AB$4,'Data Pull'!$4:$4,0))),"")</f>
        <v>[-11059] No Good Data For Calculation</v>
      </c>
      <c r="AC93" t="str">
        <f>IFERROR(IF(INDEX('Exclusion Vectors'!$D:$D,MATCH('Table 2 Data'!$E93,'Exclusion Vectors'!$B:$B,0))=0,"",INDEX('Data Pull'!$A:$BC,MATCH('Table 2 Data'!$E93,'Data Pull'!$C:$C,0),MATCH('Table 2 Data'!AC$4,'Data Pull'!$4:$4,0))),"")</f>
        <v>[-11059] No Good Data For Calculation</v>
      </c>
      <c r="AD93" t="str">
        <f>IFERROR(IF(INDEX('Exclusion Vectors'!$D:$D,MATCH('Table 2 Data'!$E93,'Exclusion Vectors'!$B:$B,0))=0,"",INDEX('Data Pull'!$A:$BC,MATCH('Table 2 Data'!$E93,'Data Pull'!$C:$C,0),MATCH('Table 2 Data'!AD$4,'Data Pull'!$4:$4,0))),"")</f>
        <v>[-11059] No Good Data For Calculation</v>
      </c>
      <c r="AE93" t="str">
        <f>IFERROR(IF(INDEX('Exclusion Vectors'!$D:$D,MATCH('Table 2 Data'!$E93,'Exclusion Vectors'!$B:$B,0))=0,"",INDEX('Data Pull'!$A:$BC,MATCH('Table 2 Data'!$E93,'Data Pull'!$C:$C,0),MATCH('Table 2 Data'!AE$4,'Data Pull'!$4:$4,0))),"")</f>
        <v>[-11059] No Good Data For Calculation</v>
      </c>
      <c r="AF93" t="str">
        <f>IFERROR(IF(INDEX('Exclusion Vectors'!$D:$D,MATCH('Table 2 Data'!$E93,'Exclusion Vectors'!$B:$B,0))=0,"",INDEX('Data Pull'!$A:$BC,MATCH('Table 2 Data'!$E93,'Data Pull'!$C:$C,0),MATCH('Table 2 Data'!AF$4,'Data Pull'!$4:$4,0))),"")</f>
        <v>[-11059] No Good Data For Calculation</v>
      </c>
      <c r="AG93">
        <f>IFERROR(IF(INDEX('Exclusion Vectors'!$D:$D,MATCH('Table 2 Data'!$E93,'Exclusion Vectors'!$B:$B,0))=0,"",INDEX('Data Pull'!$A:$BC,MATCH('Table 2 Data'!$E93,'Data Pull'!$C:$C,0),MATCH('Table 2 Data'!AG$4,'Data Pull'!$4:$4,0))),"")</f>
        <v>12017.659248610071</v>
      </c>
      <c r="AH93">
        <f>IFERROR(IF(INDEX('Exclusion Vectors'!$D:$D,MATCH('Table 2 Data'!$E93,'Exclusion Vectors'!$B:$B,0))=0,"",INDEX('Data Pull'!$A:$BC,MATCH('Table 2 Data'!$E93,'Data Pull'!$C:$C,0),MATCH('Table 2 Data'!AH$4,'Data Pull'!$4:$4,0))),"")</f>
        <v>90.924999237060547</v>
      </c>
      <c r="AI93">
        <f>IFERROR(IF(INDEX('Exclusion Vectors'!$D:$D,MATCH('Table 2 Data'!$E93,'Exclusion Vectors'!$B:$B,0))=0,"",INDEX('Data Pull'!$A:$BC,MATCH('Table 2 Data'!$E93,'Data Pull'!$C:$C,0),MATCH('Table 2 Data'!AI$4,'Data Pull'!$4:$4,0))),"")</f>
        <v>8.5524997711181641</v>
      </c>
      <c r="AJ93">
        <f>IFERROR(IF(INDEX('Exclusion Vectors'!$D:$D,MATCH('Table 2 Data'!$E93,'Exclusion Vectors'!$B:$B,0))=0,"",INDEX('Data Pull'!$A:$BC,MATCH('Table 2 Data'!$E93,'Data Pull'!$C:$C,0),MATCH('Table 2 Data'!AJ$4,'Data Pull'!$4:$4,0))),"")</f>
        <v>362.09999593098956</v>
      </c>
      <c r="AK93" t="str">
        <f>IFERROR(IF(INDEX('Exclusion Vectors'!$D:$D,MATCH('Table 2 Data'!$E93,'Exclusion Vectors'!$B:$B,0))=0,"",INDEX('Data Pull'!$A:$BC,MATCH('Table 2 Data'!$E93,'Data Pull'!$C:$C,0),MATCH('Table 2 Data'!AK$4,'Data Pull'!$4:$4,0))),"")</f>
        <v>[-11059] No Good Data For Calculation</v>
      </c>
      <c r="AL93">
        <f>IFERROR(IF(INDEX('Exclusion Vectors'!$D:$D,MATCH('Table 2 Data'!$E93,'Exclusion Vectors'!$B:$B,0))=0,"",INDEX('Data Pull'!$A:$BC,MATCH('Table 2 Data'!$E93,'Data Pull'!$C:$C,0),MATCH('Table 2 Data'!AL$4,'Data Pull'!$4:$4,0))),"")</f>
        <v>2.2750000059604645</v>
      </c>
      <c r="AM93">
        <f>IFERROR(IF(INDEX('Exclusion Vectors'!$D:$D,MATCH('Table 2 Data'!$E93,'Exclusion Vectors'!$B:$B,0))=0,"",INDEX('Data Pull'!$A:$BC,MATCH('Table 2 Data'!$E93,'Data Pull'!$C:$C,0),MATCH('Table 2 Data'!AM$4,'Data Pull'!$4:$4,0))),"")</f>
        <v>6500</v>
      </c>
      <c r="AN93" t="str">
        <f>IFERROR(IF(INDEX('Exclusion Vectors'!$D:$D,MATCH('Table 2 Data'!$E93,'Exclusion Vectors'!$B:$B,0))=0,"",INDEX('Data Pull'!$A:$BC,MATCH('Table 2 Data'!$E93,'Data Pull'!$C:$C,0),MATCH('Table 2 Data'!AN$4,'Data Pull'!$4:$4,0))),"")</f>
        <v>[-11059] No Good Data For Calculation</v>
      </c>
      <c r="AO93" t="str">
        <f>IFERROR(IF(INDEX('Exclusion Vectors'!$D:$D,MATCH('Table 2 Data'!$E93,'Exclusion Vectors'!$B:$B,0))=0,"",INDEX('Data Pull'!$A:$BC,MATCH('Table 2 Data'!$E93,'Data Pull'!$C:$C,0),MATCH('Table 2 Data'!AO$4,'Data Pull'!$4:$4,0))),"")</f>
        <v>[-11059] No Good Data For Calculation</v>
      </c>
      <c r="AP93" t="str">
        <f>IFERROR(IF(INDEX('Exclusion Vectors'!$D:$D,MATCH('Table 2 Data'!$E93,'Exclusion Vectors'!$B:$B,0))=0,"",INDEX('Data Pull'!$A:$BC,MATCH('Table 2 Data'!$E93,'Data Pull'!$C:$C,0),MATCH('Table 2 Data'!AP$4,'Data Pull'!$4:$4,0))),"")</f>
        <v>[-11059] No Good Data For Calculation</v>
      </c>
      <c r="AQ93" t="str">
        <f>IFERROR(IF(INDEX('Exclusion Vectors'!$D:$D,MATCH('Table 2 Data'!$E93,'Exclusion Vectors'!$B:$B,0))=0,"",INDEX('Data Pull'!$A:$BC,MATCH('Table 2 Data'!$E93,'Data Pull'!$C:$C,0),MATCH('Table 2 Data'!AQ$4,'Data Pull'!$4:$4,0))),"")</f>
        <v>[-11059] No Good Data For Calculation</v>
      </c>
      <c r="AR93" t="str">
        <f>IFERROR(IF(INDEX('Exclusion Vectors'!$D:$D,MATCH('Table 2 Data'!$E93,'Exclusion Vectors'!$B:$B,0))=0,"",INDEX('Data Pull'!$A:$BC,MATCH('Table 2 Data'!$E93,'Data Pull'!$C:$C,0),MATCH('Table 2 Data'!AR$4,'Data Pull'!$4:$4,0))),"")</f>
        <v>[-11059] No Good Data For Calculation</v>
      </c>
      <c r="AS93" t="str">
        <f>IFERROR(IF(INDEX('Exclusion Vectors'!$D:$D,MATCH('Table 2 Data'!$E93,'Exclusion Vectors'!$B:$B,0))=0,"",INDEX('Data Pull'!$A:$BC,MATCH('Table 2 Data'!$E93,'Data Pull'!$C:$C,0),MATCH('Table 2 Data'!AS$4,'Data Pull'!$4:$4,0))),"")</f>
        <v>[-11059] No Good Data For Calculation</v>
      </c>
      <c r="AT93">
        <f>IFERROR(IF(INDEX('Exclusion Vectors'!$D:$D,MATCH('Table 2 Data'!$E93,'Exclusion Vectors'!$B:$B,0))=0,"",INDEX('Data Pull'!$A:$BC,MATCH('Table 2 Data'!$E93,'Data Pull'!$C:$C,0),MATCH('Table 2 Data'!AT$4,'Data Pull'!$4:$4,0))),"")</f>
        <v>33882.381988744863</v>
      </c>
      <c r="AU93">
        <f>IFERROR(IF(INDEX('Exclusion Vectors'!$D:$D,MATCH('Table 2 Data'!$E93,'Exclusion Vectors'!$B:$B,0))=0,"",INDEX('Data Pull'!$A:$BE,MATCH('Table 2 Data'!$E93,'Data Pull'!$C:$C,0),MATCH('Table 2 Data'!AU$4,'Data Pull'!$4:$4,0))),"")</f>
        <v>8502.5396793528089</v>
      </c>
      <c r="AV93">
        <f>IFERROR(IF(INDEX('Exclusion Vectors'!$D:$D,MATCH('Table 2 Data'!$E93,'Exclusion Vectors'!$B:$B,0))=0,"",INDEX('Data Pull'!$A:$BE,MATCH('Table 2 Data'!$E93,'Data Pull'!$C:$C,0),MATCH('Table 2 Data'!AV$4,'Data Pull'!$4:$4,0))),"")</f>
        <v>7.6499998569488525E-2</v>
      </c>
    </row>
    <row r="94" spans="1:48" x14ac:dyDescent="0.3">
      <c r="A94" s="161"/>
      <c r="B94" s="59" t="s">
        <v>184</v>
      </c>
      <c r="C94" s="106">
        <f>AVERAGE(AI7:AI373)</f>
        <v>8.5190491410032614</v>
      </c>
      <c r="D94" s="106"/>
      <c r="E94" s="34">
        <f t="shared" si="2"/>
        <v>43918</v>
      </c>
      <c r="F94">
        <f>IFERROR(IF(INDEX('Exclusion Vectors'!$D:$D,MATCH('Table 2 Data'!$E94,'Exclusion Vectors'!$B:$B,0))=0,"",INDEX('Data Pull'!$A:$BC,MATCH('Table 2 Data'!$E94,'Data Pull'!$C:$C,0),MATCH('Table 2 Data'!F$4,'Data Pull'!$4:$4,0))),"")</f>
        <v>20011.148737135747</v>
      </c>
      <c r="G94">
        <f>IFERROR(IF(INDEX('Exclusion Vectors'!$D:$D,MATCH('Table 2 Data'!$E94,'Exclusion Vectors'!$B:$B,0))=0,"",INDEX('Data Pull'!$A:$BC,MATCH('Table 2 Data'!$E94,'Data Pull'!$C:$C,0),MATCH('Table 2 Data'!G$4,'Data Pull'!$4:$4,0))),"")</f>
        <v>179.35161526644444</v>
      </c>
      <c r="H94">
        <f>IFERROR(IF(INDEX('Exclusion Vectors'!$D:$D,MATCH('Table 2 Data'!$E94,'Exclusion Vectors'!$B:$B,0))=0,"",INDEX('Data Pull'!$A:$BC,MATCH('Table 2 Data'!$E94,'Data Pull'!$C:$C,0),MATCH('Table 2 Data'!H$4,'Data Pull'!$4:$4,0))),"")</f>
        <v>643.70913116628344</v>
      </c>
      <c r="I94">
        <f>IFERROR(IF(INDEX('Exclusion Vectors'!$D:$D,MATCH('Table 2 Data'!$E94,'Exclusion Vectors'!$B:$B,0))=0,"",INDEX('Data Pull'!$A:$BC,MATCH('Table 2 Data'!$E94,'Data Pull'!$C:$C,0),MATCH('Table 2 Data'!I$4,'Data Pull'!$4:$4,0))),"")</f>
        <v>991.66732045968615</v>
      </c>
      <c r="J94">
        <f>IFERROR(IF(INDEX('Exclusion Vectors'!$D:$D,MATCH('Table 2 Data'!$E94,'Exclusion Vectors'!$B:$B,0))=0,"",INDEX('Data Pull'!$A:$BC,MATCH('Table 2 Data'!$E94,'Data Pull'!$C:$C,0),MATCH('Table 2 Data'!J$4,'Data Pull'!$4:$4,0))),"")</f>
        <v>1293.4795667729643</v>
      </c>
      <c r="K94">
        <f>IFERROR(IF(INDEX('Exclusion Vectors'!$D:$D,MATCH('Table 2 Data'!$E94,'Exclusion Vectors'!$B:$B,0))=0,"",INDEX('Data Pull'!$A:$BC,MATCH('Table 2 Data'!$E94,'Data Pull'!$C:$C,0),MATCH('Table 2 Data'!K$4,'Data Pull'!$4:$4,0))),"")</f>
        <v>124.18119411418805</v>
      </c>
      <c r="L94" t="str">
        <f>IFERROR(IF(INDEX('Exclusion Vectors'!$D:$D,MATCH('Table 2 Data'!$E94,'Exclusion Vectors'!$B:$B,0))=0,"",INDEX('Data Pull'!$A:$BC,MATCH('Table 2 Data'!$E94,'Data Pull'!$C:$C,0),MATCH('Table 2 Data'!L$4,'Data Pull'!$4:$4,0))),"")</f>
        <v>[-11059] No Good Data For Calculation</v>
      </c>
      <c r="M94">
        <f>IFERROR(IF(INDEX('Exclusion Vectors'!$D:$D,MATCH('Table 2 Data'!$E94,'Exclusion Vectors'!$B:$B,0))=0,"",INDEX('Data Pull'!$A:$BC,MATCH('Table 2 Data'!$E94,'Data Pull'!$C:$C,0),MATCH('Table 2 Data'!M$4,'Data Pull'!$4:$4,0))),"")</f>
        <v>297.10540891208484</v>
      </c>
      <c r="N94">
        <f>IFERROR(IF(INDEX('Exclusion Vectors'!$D:$D,MATCH('Table 2 Data'!$E94,'Exclusion Vectors'!$B:$B,0))=0,"",INDEX('Data Pull'!$A:$BC,MATCH('Table 2 Data'!$E94,'Data Pull'!$C:$C,0),MATCH('Table 2 Data'!N$4,'Data Pull'!$4:$4,0))),"")</f>
        <v>334.39168210530926</v>
      </c>
      <c r="O94">
        <f>IFERROR(IF(INDEX('Exclusion Vectors'!$D:$D,MATCH('Table 2 Data'!$E94,'Exclusion Vectors'!$B:$B,0))=0,"",INDEX('Data Pull'!$A:$BC,MATCH('Table 2 Data'!$E94,'Data Pull'!$C:$C,0),MATCH('Table 2 Data'!O$4,'Data Pull'!$4:$4,0))),"")</f>
        <v>349.11052509604599</v>
      </c>
      <c r="P94">
        <f>IFERROR(IF(INDEX('Exclusion Vectors'!$D:$D,MATCH('Table 2 Data'!$E94,'Exclusion Vectors'!$B:$B,0))=0,"",INDEX('Data Pull'!$A:$BC,MATCH('Table 2 Data'!$E94,'Data Pull'!$C:$C,0),MATCH('Table 2 Data'!P$4,'Data Pull'!$4:$4,0))),"")</f>
        <v>1293.293559293435</v>
      </c>
      <c r="Q94">
        <f>IFERROR(IF(INDEX('Exclusion Vectors'!$D:$D,MATCH('Table 2 Data'!$E94,'Exclusion Vectors'!$B:$B,0))=0,"",INDEX('Data Pull'!$A:$BC,MATCH('Table 2 Data'!$E94,'Data Pull'!$C:$C,0),MATCH('Table 2 Data'!Q$4,'Data Pull'!$4:$4,0))),"")</f>
        <v>19.011378053658539</v>
      </c>
      <c r="R94">
        <f>IFERROR(IF(INDEX('Exclusion Vectors'!$D:$D,MATCH('Table 2 Data'!$E94,'Exclusion Vectors'!$B:$B,0))=0,"",INDEX('Data Pull'!$A:$BC,MATCH('Table 2 Data'!$E94,'Data Pull'!$C:$C,0),MATCH('Table 2 Data'!R$4,'Data Pull'!$4:$4,0))),"")</f>
        <v>14.734057188851825</v>
      </c>
      <c r="S94">
        <f>IFERROR(IF(INDEX('Exclusion Vectors'!$D:$D,MATCH('Table 2 Data'!$E94,'Exclusion Vectors'!$B:$B,0))=0,"",INDEX('Data Pull'!$A:$BC,MATCH('Table 2 Data'!$E94,'Data Pull'!$C:$C,0),MATCH('Table 2 Data'!S$4,'Data Pull'!$4:$4,0))),"")</f>
        <v>3.6203661357854435</v>
      </c>
      <c r="T94">
        <f>IFERROR(IF(INDEX('Exclusion Vectors'!$D:$D,MATCH('Table 2 Data'!$E94,'Exclusion Vectors'!$B:$B,0))=0,"",INDEX('Data Pull'!$A:$BC,MATCH('Table 2 Data'!$E94,'Data Pull'!$C:$C,0),MATCH('Table 2 Data'!T$4,'Data Pull'!$4:$4,0))),"")</f>
        <v>1548.5896999863119</v>
      </c>
      <c r="U94">
        <f>IFERROR(IF(INDEX('Exclusion Vectors'!$D:$D,MATCH('Table 2 Data'!$E94,'Exclusion Vectors'!$B:$B,0))=0,"",INDEX('Data Pull'!$A:$BC,MATCH('Table 2 Data'!$E94,'Data Pull'!$C:$C,0),MATCH('Table 2 Data'!U$4,'Data Pull'!$4:$4,0))),"")</f>
        <v>1999.8820483133907</v>
      </c>
      <c r="V94">
        <f>IFERROR(IF(INDEX('Exclusion Vectors'!$D:$D,MATCH('Table 2 Data'!$E94,'Exclusion Vectors'!$B:$B,0))=0,"",INDEX('Data Pull'!$A:$BC,MATCH('Table 2 Data'!$E94,'Data Pull'!$C:$C,0),MATCH('Table 2 Data'!V$4,'Data Pull'!$4:$4,0))),"")</f>
        <v>4999.9790913226225</v>
      </c>
      <c r="W94">
        <f>IFERROR(IF(INDEX('Exclusion Vectors'!$D:$D,MATCH('Table 2 Data'!$E94,'Exclusion Vectors'!$B:$B,0))=0,"",INDEX('Data Pull'!$A:$BC,MATCH('Table 2 Data'!$E94,'Data Pull'!$C:$C,0),MATCH('Table 2 Data'!W$4,'Data Pull'!$4:$4,0))),"")</f>
        <v>2435.3873507421272</v>
      </c>
      <c r="X94">
        <f>IFERROR(IF(INDEX('Exclusion Vectors'!$D:$D,MATCH('Table 2 Data'!$E94,'Exclusion Vectors'!$B:$B,0))=0,"",INDEX('Data Pull'!$A:$BC,MATCH('Table 2 Data'!$E94,'Data Pull'!$C:$C,0),MATCH('Table 2 Data'!X$4,'Data Pull'!$4:$4,0))),"")</f>
        <v>388.42358543971244</v>
      </c>
      <c r="Y94">
        <f>IFERROR(IF(INDEX('Exclusion Vectors'!$D:$D,MATCH('Table 2 Data'!$E94,'Exclusion Vectors'!$B:$B,0))=0,"",INDEX('Data Pull'!$A:$BC,MATCH('Table 2 Data'!$E94,'Data Pull'!$C:$C,0),MATCH('Table 2 Data'!Y$4,'Data Pull'!$4:$4,0))),"")</f>
        <v>23.100000381469727</v>
      </c>
      <c r="Z94">
        <f>IFERROR(IF(INDEX('Exclusion Vectors'!$D:$D,MATCH('Table 2 Data'!$E94,'Exclusion Vectors'!$B:$B,0))=0,"",INDEX('Data Pull'!$A:$BC,MATCH('Table 2 Data'!$E94,'Data Pull'!$C:$C,0),MATCH('Table 2 Data'!Z$4,'Data Pull'!$4:$4,0))),"")</f>
        <v>1.065049946308136</v>
      </c>
      <c r="AA94">
        <f>IFERROR(IF(INDEX('Exclusion Vectors'!$D:$D,MATCH('Table 2 Data'!$E94,'Exclusion Vectors'!$B:$B,0))=0,"",INDEX('Data Pull'!$A:$BC,MATCH('Table 2 Data'!$E94,'Data Pull'!$C:$C,0),MATCH('Table 2 Data'!AA$4,'Data Pull'!$4:$4,0))),"")</f>
        <v>1.5950000286102295</v>
      </c>
      <c r="AB94" t="str">
        <f>IFERROR(IF(INDEX('Exclusion Vectors'!$D:$D,MATCH('Table 2 Data'!$E94,'Exclusion Vectors'!$B:$B,0))=0,"",INDEX('Data Pull'!$A:$BC,MATCH('Table 2 Data'!$E94,'Data Pull'!$C:$C,0),MATCH('Table 2 Data'!AB$4,'Data Pull'!$4:$4,0))),"")</f>
        <v>[-11059] No Good Data For Calculation</v>
      </c>
      <c r="AC94" t="str">
        <f>IFERROR(IF(INDEX('Exclusion Vectors'!$D:$D,MATCH('Table 2 Data'!$E94,'Exclusion Vectors'!$B:$B,0))=0,"",INDEX('Data Pull'!$A:$BC,MATCH('Table 2 Data'!$E94,'Data Pull'!$C:$C,0),MATCH('Table 2 Data'!AC$4,'Data Pull'!$4:$4,0))),"")</f>
        <v>[-11059] No Good Data For Calculation</v>
      </c>
      <c r="AD94" t="str">
        <f>IFERROR(IF(INDEX('Exclusion Vectors'!$D:$D,MATCH('Table 2 Data'!$E94,'Exclusion Vectors'!$B:$B,0))=0,"",INDEX('Data Pull'!$A:$BC,MATCH('Table 2 Data'!$E94,'Data Pull'!$C:$C,0),MATCH('Table 2 Data'!AD$4,'Data Pull'!$4:$4,0))),"")</f>
        <v>[-11059] No Good Data For Calculation</v>
      </c>
      <c r="AE94" t="str">
        <f>IFERROR(IF(INDEX('Exclusion Vectors'!$D:$D,MATCH('Table 2 Data'!$E94,'Exclusion Vectors'!$B:$B,0))=0,"",INDEX('Data Pull'!$A:$BC,MATCH('Table 2 Data'!$E94,'Data Pull'!$C:$C,0),MATCH('Table 2 Data'!AE$4,'Data Pull'!$4:$4,0))),"")</f>
        <v>[-11059] No Good Data For Calculation</v>
      </c>
      <c r="AF94" t="str">
        <f>IFERROR(IF(INDEX('Exclusion Vectors'!$D:$D,MATCH('Table 2 Data'!$E94,'Exclusion Vectors'!$B:$B,0))=0,"",INDEX('Data Pull'!$A:$BC,MATCH('Table 2 Data'!$E94,'Data Pull'!$C:$C,0),MATCH('Table 2 Data'!AF$4,'Data Pull'!$4:$4,0))),"")</f>
        <v>[-11059] No Good Data For Calculation</v>
      </c>
      <c r="AG94">
        <f>IFERROR(IF(INDEX('Exclusion Vectors'!$D:$D,MATCH('Table 2 Data'!$E94,'Exclusion Vectors'!$B:$B,0))=0,"",INDEX('Data Pull'!$A:$BC,MATCH('Table 2 Data'!$E94,'Data Pull'!$C:$C,0),MATCH('Table 2 Data'!AG$4,'Data Pull'!$4:$4,0))),"")</f>
        <v>11721.127392214161</v>
      </c>
      <c r="AH94">
        <f>IFERROR(IF(INDEX('Exclusion Vectors'!$D:$D,MATCH('Table 2 Data'!$E94,'Exclusion Vectors'!$B:$B,0))=0,"",INDEX('Data Pull'!$A:$BC,MATCH('Table 2 Data'!$E94,'Data Pull'!$C:$C,0),MATCH('Table 2 Data'!AH$4,'Data Pull'!$4:$4,0))),"")</f>
        <v>90.649999618530273</v>
      </c>
      <c r="AI94">
        <f>IFERROR(IF(INDEX('Exclusion Vectors'!$D:$D,MATCH('Table 2 Data'!$E94,'Exclusion Vectors'!$B:$B,0))=0,"",INDEX('Data Pull'!$A:$BC,MATCH('Table 2 Data'!$E94,'Data Pull'!$C:$C,0),MATCH('Table 2 Data'!AI$4,'Data Pull'!$4:$4,0))),"")</f>
        <v>8.3875000476837158</v>
      </c>
      <c r="AJ94">
        <f>IFERROR(IF(INDEX('Exclusion Vectors'!$D:$D,MATCH('Table 2 Data'!$E94,'Exclusion Vectors'!$B:$B,0))=0,"",INDEX('Data Pull'!$A:$BC,MATCH('Table 2 Data'!$E94,'Data Pull'!$C:$C,0),MATCH('Table 2 Data'!AJ$4,'Data Pull'!$4:$4,0))),"")</f>
        <v>350.95000457763672</v>
      </c>
      <c r="AK94" t="str">
        <f>IFERROR(IF(INDEX('Exclusion Vectors'!$D:$D,MATCH('Table 2 Data'!$E94,'Exclusion Vectors'!$B:$B,0))=0,"",INDEX('Data Pull'!$A:$BC,MATCH('Table 2 Data'!$E94,'Data Pull'!$C:$C,0),MATCH('Table 2 Data'!AK$4,'Data Pull'!$4:$4,0))),"")</f>
        <v>[-11059] No Good Data For Calculation</v>
      </c>
      <c r="AL94">
        <f>IFERROR(IF(INDEX('Exclusion Vectors'!$D:$D,MATCH('Table 2 Data'!$E94,'Exclusion Vectors'!$B:$B,0))=0,"",INDEX('Data Pull'!$A:$BC,MATCH('Table 2 Data'!$E94,'Data Pull'!$C:$C,0),MATCH('Table 2 Data'!AL$4,'Data Pull'!$4:$4,0))),"")</f>
        <v>2.5</v>
      </c>
      <c r="AM94">
        <f>IFERROR(IF(INDEX('Exclusion Vectors'!$D:$D,MATCH('Table 2 Data'!$E94,'Exclusion Vectors'!$B:$B,0))=0,"",INDEX('Data Pull'!$A:$BC,MATCH('Table 2 Data'!$E94,'Data Pull'!$C:$C,0),MATCH('Table 2 Data'!AM$4,'Data Pull'!$4:$4,0))),"")</f>
        <v>6502.1774941462054</v>
      </c>
      <c r="AN94" t="str">
        <f>IFERROR(IF(INDEX('Exclusion Vectors'!$D:$D,MATCH('Table 2 Data'!$E94,'Exclusion Vectors'!$B:$B,0))=0,"",INDEX('Data Pull'!$A:$BC,MATCH('Table 2 Data'!$E94,'Data Pull'!$C:$C,0),MATCH('Table 2 Data'!AN$4,'Data Pull'!$4:$4,0))),"")</f>
        <v>[-11059] No Good Data For Calculation</v>
      </c>
      <c r="AO94" t="str">
        <f>IFERROR(IF(INDEX('Exclusion Vectors'!$D:$D,MATCH('Table 2 Data'!$E94,'Exclusion Vectors'!$B:$B,0))=0,"",INDEX('Data Pull'!$A:$BC,MATCH('Table 2 Data'!$E94,'Data Pull'!$C:$C,0),MATCH('Table 2 Data'!AO$4,'Data Pull'!$4:$4,0))),"")</f>
        <v>[-11059] No Good Data For Calculation</v>
      </c>
      <c r="AP94" t="str">
        <f>IFERROR(IF(INDEX('Exclusion Vectors'!$D:$D,MATCH('Table 2 Data'!$E94,'Exclusion Vectors'!$B:$B,0))=0,"",INDEX('Data Pull'!$A:$BC,MATCH('Table 2 Data'!$E94,'Data Pull'!$C:$C,0),MATCH('Table 2 Data'!AP$4,'Data Pull'!$4:$4,0))),"")</f>
        <v>[-11059] No Good Data For Calculation</v>
      </c>
      <c r="AQ94" t="str">
        <f>IFERROR(IF(INDEX('Exclusion Vectors'!$D:$D,MATCH('Table 2 Data'!$E94,'Exclusion Vectors'!$B:$B,0))=0,"",INDEX('Data Pull'!$A:$BC,MATCH('Table 2 Data'!$E94,'Data Pull'!$C:$C,0),MATCH('Table 2 Data'!AQ$4,'Data Pull'!$4:$4,0))),"")</f>
        <v>[-11059] No Good Data For Calculation</v>
      </c>
      <c r="AR94" t="str">
        <f>IFERROR(IF(INDEX('Exclusion Vectors'!$D:$D,MATCH('Table 2 Data'!$E94,'Exclusion Vectors'!$B:$B,0))=0,"",INDEX('Data Pull'!$A:$BC,MATCH('Table 2 Data'!$E94,'Data Pull'!$C:$C,0),MATCH('Table 2 Data'!AR$4,'Data Pull'!$4:$4,0))),"")</f>
        <v>[-11059] No Good Data For Calculation</v>
      </c>
      <c r="AS94" t="str">
        <f>IFERROR(IF(INDEX('Exclusion Vectors'!$D:$D,MATCH('Table 2 Data'!$E94,'Exclusion Vectors'!$B:$B,0))=0,"",INDEX('Data Pull'!$A:$BC,MATCH('Table 2 Data'!$E94,'Data Pull'!$C:$C,0),MATCH('Table 2 Data'!AS$4,'Data Pull'!$4:$4,0))),"")</f>
        <v>[-11059] No Good Data For Calculation</v>
      </c>
      <c r="AT94">
        <f>IFERROR(IF(INDEX('Exclusion Vectors'!$D:$D,MATCH('Table 2 Data'!$E94,'Exclusion Vectors'!$B:$B,0))=0,"",INDEX('Data Pull'!$A:$BC,MATCH('Table 2 Data'!$E94,'Data Pull'!$C:$C,0),MATCH('Table 2 Data'!AT$4,'Data Pull'!$4:$4,0))),"")</f>
        <v>33410.692161058323</v>
      </c>
      <c r="AU94">
        <f>IFERROR(IF(INDEX('Exclusion Vectors'!$D:$D,MATCH('Table 2 Data'!$E94,'Exclusion Vectors'!$B:$B,0))=0,"",INDEX('Data Pull'!$A:$BE,MATCH('Table 2 Data'!$E94,'Data Pull'!$C:$C,0),MATCH('Table 2 Data'!AU$4,'Data Pull'!$4:$4,0))),"")</f>
        <v>8496.9451492161006</v>
      </c>
      <c r="AV94">
        <f>IFERROR(IF(INDEX('Exclusion Vectors'!$D:$D,MATCH('Table 2 Data'!$E94,'Exclusion Vectors'!$B:$B,0))=0,"",INDEX('Data Pull'!$A:$BE,MATCH('Table 2 Data'!$E94,'Data Pull'!$C:$C,0),MATCH('Table 2 Data'!AV$4,'Data Pull'!$4:$4,0))),"")</f>
        <v>7.6499998569488525E-2</v>
      </c>
    </row>
    <row r="95" spans="1:48" x14ac:dyDescent="0.3">
      <c r="A95" s="161" t="s">
        <v>92</v>
      </c>
      <c r="B95" s="59" t="s">
        <v>185</v>
      </c>
      <c r="C95" s="86"/>
      <c r="D95" s="86"/>
      <c r="E95" s="34">
        <f t="shared" si="2"/>
        <v>43919</v>
      </c>
      <c r="F95">
        <f>IFERROR(IF(INDEX('Exclusion Vectors'!$D:$D,MATCH('Table 2 Data'!$E95,'Exclusion Vectors'!$B:$B,0))=0,"",INDEX('Data Pull'!$A:$BC,MATCH('Table 2 Data'!$E95,'Data Pull'!$C:$C,0),MATCH('Table 2 Data'!F$4,'Data Pull'!$4:$4,0))),"")</f>
        <v>20307.431974787807</v>
      </c>
      <c r="G95">
        <f>IFERROR(IF(INDEX('Exclusion Vectors'!$D:$D,MATCH('Table 2 Data'!$E95,'Exclusion Vectors'!$B:$B,0))=0,"",INDEX('Data Pull'!$A:$BC,MATCH('Table 2 Data'!$E95,'Data Pull'!$C:$C,0),MATCH('Table 2 Data'!G$4,'Data Pull'!$4:$4,0))),"")</f>
        <v>179.94984549511602</v>
      </c>
      <c r="H95">
        <f>IFERROR(IF(INDEX('Exclusion Vectors'!$D:$D,MATCH('Table 2 Data'!$E95,'Exclusion Vectors'!$B:$B,0))=0,"",INDEX('Data Pull'!$A:$BC,MATCH('Table 2 Data'!$E95,'Data Pull'!$C:$C,0),MATCH('Table 2 Data'!H$4,'Data Pull'!$4:$4,0))),"")</f>
        <v>638.29078378876909</v>
      </c>
      <c r="I95">
        <f>IFERROR(IF(INDEX('Exclusion Vectors'!$D:$D,MATCH('Table 2 Data'!$E95,'Exclusion Vectors'!$B:$B,0))=0,"",INDEX('Data Pull'!$A:$BC,MATCH('Table 2 Data'!$E95,'Data Pull'!$C:$C,0),MATCH('Table 2 Data'!I$4,'Data Pull'!$4:$4,0))),"")</f>
        <v>991.24182997471235</v>
      </c>
      <c r="J95">
        <f>IFERROR(IF(INDEX('Exclusion Vectors'!$D:$D,MATCH('Table 2 Data'!$E95,'Exclusion Vectors'!$B:$B,0))=0,"",INDEX('Data Pull'!$A:$BC,MATCH('Table 2 Data'!$E95,'Data Pull'!$C:$C,0),MATCH('Table 2 Data'!J$4,'Data Pull'!$4:$4,0))),"")</f>
        <v>1307.2202252574559</v>
      </c>
      <c r="K95">
        <f>IFERROR(IF(INDEX('Exclusion Vectors'!$D:$D,MATCH('Table 2 Data'!$E95,'Exclusion Vectors'!$B:$B,0))=0,"",INDEX('Data Pull'!$A:$BC,MATCH('Table 2 Data'!$E95,'Data Pull'!$C:$C,0),MATCH('Table 2 Data'!K$4,'Data Pull'!$4:$4,0))),"")</f>
        <v>169.0274878296251</v>
      </c>
      <c r="L95" t="str">
        <f>IFERROR(IF(INDEX('Exclusion Vectors'!$D:$D,MATCH('Table 2 Data'!$E95,'Exclusion Vectors'!$B:$B,0))=0,"",INDEX('Data Pull'!$A:$BC,MATCH('Table 2 Data'!$E95,'Data Pull'!$C:$C,0),MATCH('Table 2 Data'!L$4,'Data Pull'!$4:$4,0))),"")</f>
        <v>[-11059] No Good Data For Calculation</v>
      </c>
      <c r="M95">
        <f>IFERROR(IF(INDEX('Exclusion Vectors'!$D:$D,MATCH('Table 2 Data'!$E95,'Exclusion Vectors'!$B:$B,0))=0,"",INDEX('Data Pull'!$A:$BC,MATCH('Table 2 Data'!$E95,'Data Pull'!$C:$C,0),MATCH('Table 2 Data'!M$4,'Data Pull'!$4:$4,0))),"")</f>
        <v>283.01513629697916</v>
      </c>
      <c r="N95">
        <f>IFERROR(IF(INDEX('Exclusion Vectors'!$D:$D,MATCH('Table 2 Data'!$E95,'Exclusion Vectors'!$B:$B,0))=0,"",INDEX('Data Pull'!$A:$BC,MATCH('Table 2 Data'!$E95,'Data Pull'!$C:$C,0),MATCH('Table 2 Data'!N$4,'Data Pull'!$4:$4,0))),"")</f>
        <v>314.84208075375778</v>
      </c>
      <c r="O95">
        <f>IFERROR(IF(INDEX('Exclusion Vectors'!$D:$D,MATCH('Table 2 Data'!$E95,'Exclusion Vectors'!$B:$B,0))=0,"",INDEX('Data Pull'!$A:$BC,MATCH('Table 2 Data'!$E95,'Data Pull'!$C:$C,0),MATCH('Table 2 Data'!O$4,'Data Pull'!$4:$4,0))),"")</f>
        <v>340.40959599836356</v>
      </c>
      <c r="P95">
        <f>IFERROR(IF(INDEX('Exclusion Vectors'!$D:$D,MATCH('Table 2 Data'!$E95,'Exclusion Vectors'!$B:$B,0))=0,"",INDEX('Data Pull'!$A:$BC,MATCH('Table 2 Data'!$E95,'Data Pull'!$C:$C,0),MATCH('Table 2 Data'!P$4,'Data Pull'!$4:$4,0))),"")</f>
        <v>1307.4353967073807</v>
      </c>
      <c r="Q95">
        <f>IFERROR(IF(INDEX('Exclusion Vectors'!$D:$D,MATCH('Table 2 Data'!$E95,'Exclusion Vectors'!$B:$B,0))=0,"",INDEX('Data Pull'!$A:$BC,MATCH('Table 2 Data'!$E95,'Data Pull'!$C:$C,0),MATCH('Table 2 Data'!Q$4,'Data Pull'!$4:$4,0))),"")</f>
        <v>19.134713702114183</v>
      </c>
      <c r="R95">
        <f>IFERROR(IF(INDEX('Exclusion Vectors'!$D:$D,MATCH('Table 2 Data'!$E95,'Exclusion Vectors'!$B:$B,0))=0,"",INDEX('Data Pull'!$A:$BC,MATCH('Table 2 Data'!$E95,'Data Pull'!$C:$C,0),MATCH('Table 2 Data'!R$4,'Data Pull'!$4:$4,0))),"")</f>
        <v>14.798240274463982</v>
      </c>
      <c r="S95">
        <f>IFERROR(IF(INDEX('Exclusion Vectors'!$D:$D,MATCH('Table 2 Data'!$E95,'Exclusion Vectors'!$B:$B,0))=0,"",INDEX('Data Pull'!$A:$BC,MATCH('Table 2 Data'!$E95,'Data Pull'!$C:$C,0),MATCH('Table 2 Data'!S$4,'Data Pull'!$4:$4,0))),"")</f>
        <v>3.8885474941501075</v>
      </c>
      <c r="T95">
        <f>IFERROR(IF(INDEX('Exclusion Vectors'!$D:$D,MATCH('Table 2 Data'!$E95,'Exclusion Vectors'!$B:$B,0))=0,"",INDEX('Data Pull'!$A:$BC,MATCH('Table 2 Data'!$E95,'Data Pull'!$C:$C,0),MATCH('Table 2 Data'!T$4,'Data Pull'!$4:$4,0))),"")</f>
        <v>1560.7181373843489</v>
      </c>
      <c r="U95">
        <f>IFERROR(IF(INDEX('Exclusion Vectors'!$D:$D,MATCH('Table 2 Data'!$E95,'Exclusion Vectors'!$B:$B,0))=0,"",INDEX('Data Pull'!$A:$BC,MATCH('Table 2 Data'!$E95,'Data Pull'!$C:$C,0),MATCH('Table 2 Data'!U$4,'Data Pull'!$4:$4,0))),"")</f>
        <v>2000.0106449584459</v>
      </c>
      <c r="V95">
        <f>IFERROR(IF(INDEX('Exclusion Vectors'!$D:$D,MATCH('Table 2 Data'!$E95,'Exclusion Vectors'!$B:$B,0))=0,"",INDEX('Data Pull'!$A:$BC,MATCH('Table 2 Data'!$E95,'Data Pull'!$C:$C,0),MATCH('Table 2 Data'!V$4,'Data Pull'!$4:$4,0))),"")</f>
        <v>5000.0735369197855</v>
      </c>
      <c r="W95">
        <f>IFERROR(IF(INDEX('Exclusion Vectors'!$D:$D,MATCH('Table 2 Data'!$E95,'Exclusion Vectors'!$B:$B,0))=0,"",INDEX('Data Pull'!$A:$BC,MATCH('Table 2 Data'!$E95,'Data Pull'!$C:$C,0),MATCH('Table 2 Data'!W$4,'Data Pull'!$4:$4,0))),"")</f>
        <v>2435.8473348848192</v>
      </c>
      <c r="X95">
        <f>IFERROR(IF(INDEX('Exclusion Vectors'!$D:$D,MATCH('Table 2 Data'!$E95,'Exclusion Vectors'!$B:$B,0))=0,"",INDEX('Data Pull'!$A:$BC,MATCH('Table 2 Data'!$E95,'Data Pull'!$C:$C,0),MATCH('Table 2 Data'!X$4,'Data Pull'!$4:$4,0))),"")</f>
        <v>387.94263767075199</v>
      </c>
      <c r="Y95">
        <f>IFERROR(IF(INDEX('Exclusion Vectors'!$D:$D,MATCH('Table 2 Data'!$E95,'Exclusion Vectors'!$B:$B,0))=0,"",INDEX('Data Pull'!$A:$BC,MATCH('Table 2 Data'!$E95,'Data Pull'!$C:$C,0),MATCH('Table 2 Data'!Y$4,'Data Pull'!$4:$4,0))),"")</f>
        <v>22.949999809265137</v>
      </c>
      <c r="Z95">
        <f>IFERROR(IF(INDEX('Exclusion Vectors'!$D:$D,MATCH('Table 2 Data'!$E95,'Exclusion Vectors'!$B:$B,0))=0,"",INDEX('Data Pull'!$A:$BC,MATCH('Table 2 Data'!$E95,'Data Pull'!$C:$C,0),MATCH('Table 2 Data'!Z$4,'Data Pull'!$4:$4,0))),"")</f>
        <v>1.0708500146865845</v>
      </c>
      <c r="AA95">
        <f>IFERROR(IF(INDEX('Exclusion Vectors'!$D:$D,MATCH('Table 2 Data'!$E95,'Exclusion Vectors'!$B:$B,0))=0,"",INDEX('Data Pull'!$A:$BC,MATCH('Table 2 Data'!$E95,'Data Pull'!$C:$C,0),MATCH('Table 2 Data'!AA$4,'Data Pull'!$4:$4,0))),"")</f>
        <v>1.7000000178813934</v>
      </c>
      <c r="AB95" t="str">
        <f>IFERROR(IF(INDEX('Exclusion Vectors'!$D:$D,MATCH('Table 2 Data'!$E95,'Exclusion Vectors'!$B:$B,0))=0,"",INDEX('Data Pull'!$A:$BC,MATCH('Table 2 Data'!$E95,'Data Pull'!$C:$C,0),MATCH('Table 2 Data'!AB$4,'Data Pull'!$4:$4,0))),"")</f>
        <v>[-11059] No Good Data For Calculation</v>
      </c>
      <c r="AC95" t="str">
        <f>IFERROR(IF(INDEX('Exclusion Vectors'!$D:$D,MATCH('Table 2 Data'!$E95,'Exclusion Vectors'!$B:$B,0))=0,"",INDEX('Data Pull'!$A:$BC,MATCH('Table 2 Data'!$E95,'Data Pull'!$C:$C,0),MATCH('Table 2 Data'!AC$4,'Data Pull'!$4:$4,0))),"")</f>
        <v>[-11059] No Good Data For Calculation</v>
      </c>
      <c r="AD95" t="str">
        <f>IFERROR(IF(INDEX('Exclusion Vectors'!$D:$D,MATCH('Table 2 Data'!$E95,'Exclusion Vectors'!$B:$B,0))=0,"",INDEX('Data Pull'!$A:$BC,MATCH('Table 2 Data'!$E95,'Data Pull'!$C:$C,0),MATCH('Table 2 Data'!AD$4,'Data Pull'!$4:$4,0))),"")</f>
        <v>[-11059] No Good Data For Calculation</v>
      </c>
      <c r="AE95" t="str">
        <f>IFERROR(IF(INDEX('Exclusion Vectors'!$D:$D,MATCH('Table 2 Data'!$E95,'Exclusion Vectors'!$B:$B,0))=0,"",INDEX('Data Pull'!$A:$BC,MATCH('Table 2 Data'!$E95,'Data Pull'!$C:$C,0),MATCH('Table 2 Data'!AE$4,'Data Pull'!$4:$4,0))),"")</f>
        <v>[-11059] No Good Data For Calculation</v>
      </c>
      <c r="AF95" t="str">
        <f>IFERROR(IF(INDEX('Exclusion Vectors'!$D:$D,MATCH('Table 2 Data'!$E95,'Exclusion Vectors'!$B:$B,0))=0,"",INDEX('Data Pull'!$A:$BC,MATCH('Table 2 Data'!$E95,'Data Pull'!$C:$C,0),MATCH('Table 2 Data'!AF$4,'Data Pull'!$4:$4,0))),"")</f>
        <v>[-11059] No Good Data For Calculation</v>
      </c>
      <c r="AG95">
        <f>IFERROR(IF(INDEX('Exclusion Vectors'!$D:$D,MATCH('Table 2 Data'!$E95,'Exclusion Vectors'!$B:$B,0))=0,"",INDEX('Data Pull'!$A:$BC,MATCH('Table 2 Data'!$E95,'Data Pull'!$C:$C,0),MATCH('Table 2 Data'!AG$4,'Data Pull'!$4:$4,0))),"")</f>
        <v>11502.603207457594</v>
      </c>
      <c r="AH95">
        <f>IFERROR(IF(INDEX('Exclusion Vectors'!$D:$D,MATCH('Table 2 Data'!$E95,'Exclusion Vectors'!$B:$B,0))=0,"",INDEX('Data Pull'!$A:$BC,MATCH('Table 2 Data'!$E95,'Data Pull'!$C:$C,0),MATCH('Table 2 Data'!AH$4,'Data Pull'!$4:$4,0))),"")</f>
        <v>90.57499885559082</v>
      </c>
      <c r="AI95">
        <f>IFERROR(IF(INDEX('Exclusion Vectors'!$D:$D,MATCH('Table 2 Data'!$E95,'Exclusion Vectors'!$B:$B,0))=0,"",INDEX('Data Pull'!$A:$BC,MATCH('Table 2 Data'!$E95,'Data Pull'!$C:$C,0),MATCH('Table 2 Data'!AI$4,'Data Pull'!$4:$4,0))),"")</f>
        <v>8.3675003051757813</v>
      </c>
      <c r="AJ95">
        <f>IFERROR(IF(INDEX('Exclusion Vectors'!$D:$D,MATCH('Table 2 Data'!$E95,'Exclusion Vectors'!$B:$B,0))=0,"",INDEX('Data Pull'!$A:$BC,MATCH('Table 2 Data'!$E95,'Data Pull'!$C:$C,0),MATCH('Table 2 Data'!AJ$4,'Data Pull'!$4:$4,0))),"")</f>
        <v>345.47500610351563</v>
      </c>
      <c r="AK95" t="str">
        <f>IFERROR(IF(INDEX('Exclusion Vectors'!$D:$D,MATCH('Table 2 Data'!$E95,'Exclusion Vectors'!$B:$B,0))=0,"",INDEX('Data Pull'!$A:$BC,MATCH('Table 2 Data'!$E95,'Data Pull'!$C:$C,0),MATCH('Table 2 Data'!AK$4,'Data Pull'!$4:$4,0))),"")</f>
        <v>[-11059] No Good Data For Calculation</v>
      </c>
      <c r="AL95">
        <f>IFERROR(IF(INDEX('Exclusion Vectors'!$D:$D,MATCH('Table 2 Data'!$E95,'Exclusion Vectors'!$B:$B,0))=0,"",INDEX('Data Pull'!$A:$BC,MATCH('Table 2 Data'!$E95,'Data Pull'!$C:$C,0),MATCH('Table 2 Data'!AL$4,'Data Pull'!$4:$4,0))),"")</f>
        <v>2.5</v>
      </c>
      <c r="AM95">
        <f>IFERROR(IF(INDEX('Exclusion Vectors'!$D:$D,MATCH('Table 2 Data'!$E95,'Exclusion Vectors'!$B:$B,0))=0,"",INDEX('Data Pull'!$A:$BC,MATCH('Table 2 Data'!$E95,'Data Pull'!$C:$C,0),MATCH('Table 2 Data'!AM$4,'Data Pull'!$4:$4,0))),"")</f>
        <v>6500</v>
      </c>
      <c r="AN95" t="str">
        <f>IFERROR(IF(INDEX('Exclusion Vectors'!$D:$D,MATCH('Table 2 Data'!$E95,'Exclusion Vectors'!$B:$B,0))=0,"",INDEX('Data Pull'!$A:$BC,MATCH('Table 2 Data'!$E95,'Data Pull'!$C:$C,0),MATCH('Table 2 Data'!AN$4,'Data Pull'!$4:$4,0))),"")</f>
        <v>[-11059] No Good Data For Calculation</v>
      </c>
      <c r="AO95" t="str">
        <f>IFERROR(IF(INDEX('Exclusion Vectors'!$D:$D,MATCH('Table 2 Data'!$E95,'Exclusion Vectors'!$B:$B,0))=0,"",INDEX('Data Pull'!$A:$BC,MATCH('Table 2 Data'!$E95,'Data Pull'!$C:$C,0),MATCH('Table 2 Data'!AO$4,'Data Pull'!$4:$4,0))),"")</f>
        <v>[-11059] No Good Data For Calculation</v>
      </c>
      <c r="AP95" t="str">
        <f>IFERROR(IF(INDEX('Exclusion Vectors'!$D:$D,MATCH('Table 2 Data'!$E95,'Exclusion Vectors'!$B:$B,0))=0,"",INDEX('Data Pull'!$A:$BC,MATCH('Table 2 Data'!$E95,'Data Pull'!$C:$C,0),MATCH('Table 2 Data'!AP$4,'Data Pull'!$4:$4,0))),"")</f>
        <v>[-11059] No Good Data For Calculation</v>
      </c>
      <c r="AQ95" t="str">
        <f>IFERROR(IF(INDEX('Exclusion Vectors'!$D:$D,MATCH('Table 2 Data'!$E95,'Exclusion Vectors'!$B:$B,0))=0,"",INDEX('Data Pull'!$A:$BC,MATCH('Table 2 Data'!$E95,'Data Pull'!$C:$C,0),MATCH('Table 2 Data'!AQ$4,'Data Pull'!$4:$4,0))),"")</f>
        <v>[-11059] No Good Data For Calculation</v>
      </c>
      <c r="AR95" t="str">
        <f>IFERROR(IF(INDEX('Exclusion Vectors'!$D:$D,MATCH('Table 2 Data'!$E95,'Exclusion Vectors'!$B:$B,0))=0,"",INDEX('Data Pull'!$A:$BC,MATCH('Table 2 Data'!$E95,'Data Pull'!$C:$C,0),MATCH('Table 2 Data'!AR$4,'Data Pull'!$4:$4,0))),"")</f>
        <v>[-11059] No Good Data For Calculation</v>
      </c>
      <c r="AS95" t="str">
        <f>IFERROR(IF(INDEX('Exclusion Vectors'!$D:$D,MATCH('Table 2 Data'!$E95,'Exclusion Vectors'!$B:$B,0))=0,"",INDEX('Data Pull'!$A:$BC,MATCH('Table 2 Data'!$E95,'Data Pull'!$C:$C,0),MATCH('Table 2 Data'!AS$4,'Data Pull'!$4:$4,0))),"")</f>
        <v>[-11059] No Good Data For Calculation</v>
      </c>
      <c r="AT95">
        <f>IFERROR(IF(INDEX('Exclusion Vectors'!$D:$D,MATCH('Table 2 Data'!$E95,'Exclusion Vectors'!$B:$B,0))=0,"",INDEX('Data Pull'!$A:$BC,MATCH('Table 2 Data'!$E95,'Data Pull'!$C:$C,0),MATCH('Table 2 Data'!AT$4,'Data Pull'!$4:$4,0))),"")</f>
        <v>32896.303324602624</v>
      </c>
      <c r="AU95">
        <f>IFERROR(IF(INDEX('Exclusion Vectors'!$D:$D,MATCH('Table 2 Data'!$E95,'Exclusion Vectors'!$B:$B,0))=0,"",INDEX('Data Pull'!$A:$BE,MATCH('Table 2 Data'!$E95,'Data Pull'!$C:$C,0),MATCH('Table 2 Data'!AU$4,'Data Pull'!$4:$4,0))),"")</f>
        <v>8499.9906714071585</v>
      </c>
      <c r="AV95">
        <f>IFERROR(IF(INDEX('Exclusion Vectors'!$D:$D,MATCH('Table 2 Data'!$E95,'Exclusion Vectors'!$B:$B,0))=0,"",INDEX('Data Pull'!$A:$BE,MATCH('Table 2 Data'!$E95,'Data Pull'!$C:$C,0),MATCH('Table 2 Data'!AV$4,'Data Pull'!$4:$4,0))),"")</f>
        <v>7.6499998569488525E-2</v>
      </c>
    </row>
    <row r="96" spans="1:48" x14ac:dyDescent="0.3">
      <c r="A96" s="161"/>
      <c r="B96" s="59" t="s">
        <v>186</v>
      </c>
      <c r="C96" s="86"/>
      <c r="D96" s="86"/>
      <c r="E96" s="34">
        <f t="shared" si="2"/>
        <v>43920</v>
      </c>
      <c r="F96">
        <f>IFERROR(IF(INDEX('Exclusion Vectors'!$D:$D,MATCH('Table 2 Data'!$E96,'Exclusion Vectors'!$B:$B,0))=0,"",INDEX('Data Pull'!$A:$BC,MATCH('Table 2 Data'!$E96,'Data Pull'!$C:$C,0),MATCH('Table 2 Data'!F$4,'Data Pull'!$4:$4,0))),"")</f>
        <v>20129.495746131332</v>
      </c>
      <c r="G96">
        <f>IFERROR(IF(INDEX('Exclusion Vectors'!$D:$D,MATCH('Table 2 Data'!$E96,'Exclusion Vectors'!$B:$B,0))=0,"",INDEX('Data Pull'!$A:$BC,MATCH('Table 2 Data'!$E96,'Data Pull'!$C:$C,0),MATCH('Table 2 Data'!G$4,'Data Pull'!$4:$4,0))),"")</f>
        <v>182.28435116655481</v>
      </c>
      <c r="H96">
        <f>IFERROR(IF(INDEX('Exclusion Vectors'!$D:$D,MATCH('Table 2 Data'!$E96,'Exclusion Vectors'!$B:$B,0))=0,"",INDEX('Data Pull'!$A:$BC,MATCH('Table 2 Data'!$E96,'Data Pull'!$C:$C,0),MATCH('Table 2 Data'!H$4,'Data Pull'!$4:$4,0))),"")</f>
        <v>638.23753818616558</v>
      </c>
      <c r="I96">
        <f>IFERROR(IF(INDEX('Exclusion Vectors'!$D:$D,MATCH('Table 2 Data'!$E96,'Exclusion Vectors'!$B:$B,0))=0,"",INDEX('Data Pull'!$A:$BC,MATCH('Table 2 Data'!$E96,'Data Pull'!$C:$C,0),MATCH('Table 2 Data'!I$4,'Data Pull'!$4:$4,0))),"")</f>
        <v>991.0903152910397</v>
      </c>
      <c r="J96">
        <f>IFERROR(IF(INDEX('Exclusion Vectors'!$D:$D,MATCH('Table 2 Data'!$E96,'Exclusion Vectors'!$B:$B,0))=0,"",INDEX('Data Pull'!$A:$BC,MATCH('Table 2 Data'!$E96,'Data Pull'!$C:$C,0),MATCH('Table 2 Data'!J$4,'Data Pull'!$4:$4,0))),"")</f>
        <v>1301.3655902374821</v>
      </c>
      <c r="K96">
        <f>IFERROR(IF(INDEX('Exclusion Vectors'!$D:$D,MATCH('Table 2 Data'!$E96,'Exclusion Vectors'!$B:$B,0))=0,"",INDEX('Data Pull'!$A:$BC,MATCH('Table 2 Data'!$E96,'Data Pull'!$C:$C,0),MATCH('Table 2 Data'!K$4,'Data Pull'!$4:$4,0))),"")</f>
        <v>639.80325360838492</v>
      </c>
      <c r="L96" t="str">
        <f>IFERROR(IF(INDEX('Exclusion Vectors'!$D:$D,MATCH('Table 2 Data'!$E96,'Exclusion Vectors'!$B:$B,0))=0,"",INDEX('Data Pull'!$A:$BC,MATCH('Table 2 Data'!$E96,'Data Pull'!$C:$C,0),MATCH('Table 2 Data'!L$4,'Data Pull'!$4:$4,0))),"")</f>
        <v>[-11059] No Good Data For Calculation</v>
      </c>
      <c r="M96">
        <f>IFERROR(IF(INDEX('Exclusion Vectors'!$D:$D,MATCH('Table 2 Data'!$E96,'Exclusion Vectors'!$B:$B,0))=0,"",INDEX('Data Pull'!$A:$BC,MATCH('Table 2 Data'!$E96,'Data Pull'!$C:$C,0),MATCH('Table 2 Data'!M$4,'Data Pull'!$4:$4,0))),"")</f>
        <v>295.9189366757459</v>
      </c>
      <c r="N96">
        <f>IFERROR(IF(INDEX('Exclusion Vectors'!$D:$D,MATCH('Table 2 Data'!$E96,'Exclusion Vectors'!$B:$B,0))=0,"",INDEX('Data Pull'!$A:$BC,MATCH('Table 2 Data'!$E96,'Data Pull'!$C:$C,0),MATCH('Table 2 Data'!N$4,'Data Pull'!$4:$4,0))),"")</f>
        <v>336.3963478067588</v>
      </c>
      <c r="O96">
        <f>IFERROR(IF(INDEX('Exclusion Vectors'!$D:$D,MATCH('Table 2 Data'!$E96,'Exclusion Vectors'!$B:$B,0))=0,"",INDEX('Data Pull'!$A:$BC,MATCH('Table 2 Data'!$E96,'Data Pull'!$C:$C,0),MATCH('Table 2 Data'!O$4,'Data Pull'!$4:$4,0))),"")</f>
        <v>353.31299005885279</v>
      </c>
      <c r="P96">
        <f>IFERROR(IF(INDEX('Exclusion Vectors'!$D:$D,MATCH('Table 2 Data'!$E96,'Exclusion Vectors'!$B:$B,0))=0,"",INDEX('Data Pull'!$A:$BC,MATCH('Table 2 Data'!$E96,'Data Pull'!$C:$C,0),MATCH('Table 2 Data'!P$4,'Data Pull'!$4:$4,0))),"")</f>
        <v>1302.905629709647</v>
      </c>
      <c r="Q96">
        <f>IFERROR(IF(INDEX('Exclusion Vectors'!$D:$D,MATCH('Table 2 Data'!$E96,'Exclusion Vectors'!$B:$B,0))=0,"",INDEX('Data Pull'!$A:$BC,MATCH('Table 2 Data'!$E96,'Data Pull'!$C:$C,0),MATCH('Table 2 Data'!Q$4,'Data Pull'!$4:$4,0))),"")</f>
        <v>19.662383839308916</v>
      </c>
      <c r="R96">
        <f>IFERROR(IF(INDEX('Exclusion Vectors'!$D:$D,MATCH('Table 2 Data'!$E96,'Exclusion Vectors'!$B:$B,0))=0,"",INDEX('Data Pull'!$A:$BC,MATCH('Table 2 Data'!$E96,'Data Pull'!$C:$C,0),MATCH('Table 2 Data'!R$4,'Data Pull'!$4:$4,0))),"")</f>
        <v>15.173461737206544</v>
      </c>
      <c r="S96">
        <f>IFERROR(IF(INDEX('Exclusion Vectors'!$D:$D,MATCH('Table 2 Data'!$E96,'Exclusion Vectors'!$B:$B,0))=0,"",INDEX('Data Pull'!$A:$BC,MATCH('Table 2 Data'!$E96,'Data Pull'!$C:$C,0),MATCH('Table 2 Data'!S$4,'Data Pull'!$4:$4,0))),"")</f>
        <v>3.7389819399734061</v>
      </c>
      <c r="T96">
        <f>IFERROR(IF(INDEX('Exclusion Vectors'!$D:$D,MATCH('Table 2 Data'!$E96,'Exclusion Vectors'!$B:$B,0))=0,"",INDEX('Data Pull'!$A:$BC,MATCH('Table 2 Data'!$E96,'Data Pull'!$C:$C,0),MATCH('Table 2 Data'!T$4,'Data Pull'!$4:$4,0))),"")</f>
        <v>1575.7968852369822</v>
      </c>
      <c r="U96">
        <f>IFERROR(IF(INDEX('Exclusion Vectors'!$D:$D,MATCH('Table 2 Data'!$E96,'Exclusion Vectors'!$B:$B,0))=0,"",INDEX('Data Pull'!$A:$BC,MATCH('Table 2 Data'!$E96,'Data Pull'!$C:$C,0),MATCH('Table 2 Data'!U$4,'Data Pull'!$4:$4,0))),"")</f>
        <v>2000.144190038814</v>
      </c>
      <c r="V96">
        <f>IFERROR(IF(INDEX('Exclusion Vectors'!$D:$D,MATCH('Table 2 Data'!$E96,'Exclusion Vectors'!$B:$B,0))=0,"",INDEX('Data Pull'!$A:$BC,MATCH('Table 2 Data'!$E96,'Data Pull'!$C:$C,0),MATCH('Table 2 Data'!V$4,'Data Pull'!$4:$4,0))),"")</f>
        <v>4999.9651117739822</v>
      </c>
      <c r="W96">
        <f>IFERROR(IF(INDEX('Exclusion Vectors'!$D:$D,MATCH('Table 2 Data'!$E96,'Exclusion Vectors'!$B:$B,0))=0,"",INDEX('Data Pull'!$A:$BC,MATCH('Table 2 Data'!$E96,'Data Pull'!$C:$C,0),MATCH('Table 2 Data'!W$4,'Data Pull'!$4:$4,0))),"")</f>
        <v>2431.2479603020765</v>
      </c>
      <c r="X96">
        <f>IFERROR(IF(INDEX('Exclusion Vectors'!$D:$D,MATCH('Table 2 Data'!$E96,'Exclusion Vectors'!$B:$B,0))=0,"",INDEX('Data Pull'!$A:$BC,MATCH('Table 2 Data'!$E96,'Data Pull'!$C:$C,0),MATCH('Table 2 Data'!X$4,'Data Pull'!$4:$4,0))),"")</f>
        <v>386.55330619871881</v>
      </c>
      <c r="Y96">
        <f>IFERROR(IF(INDEX('Exclusion Vectors'!$D:$D,MATCH('Table 2 Data'!$E96,'Exclusion Vectors'!$B:$B,0))=0,"",INDEX('Data Pull'!$A:$BC,MATCH('Table 2 Data'!$E96,'Data Pull'!$C:$C,0),MATCH('Table 2 Data'!Y$4,'Data Pull'!$4:$4,0))),"")</f>
        <v>22.899999618530273</v>
      </c>
      <c r="Z96">
        <f>IFERROR(IF(INDEX('Exclusion Vectors'!$D:$D,MATCH('Table 2 Data'!$E96,'Exclusion Vectors'!$B:$B,0))=0,"",INDEX('Data Pull'!$A:$BC,MATCH('Table 2 Data'!$E96,'Data Pull'!$C:$C,0),MATCH('Table 2 Data'!Z$4,'Data Pull'!$4:$4,0))),"")</f>
        <v>1.0411750376224518</v>
      </c>
      <c r="AA96">
        <f>IFERROR(IF(INDEX('Exclusion Vectors'!$D:$D,MATCH('Table 2 Data'!$E96,'Exclusion Vectors'!$B:$B,0))=0,"",INDEX('Data Pull'!$A:$BC,MATCH('Table 2 Data'!$E96,'Data Pull'!$C:$C,0),MATCH('Table 2 Data'!AA$4,'Data Pull'!$4:$4,0))),"")</f>
        <v>1.6350000202655792</v>
      </c>
      <c r="AB96" t="str">
        <f>IFERROR(IF(INDEX('Exclusion Vectors'!$D:$D,MATCH('Table 2 Data'!$E96,'Exclusion Vectors'!$B:$B,0))=0,"",INDEX('Data Pull'!$A:$BC,MATCH('Table 2 Data'!$E96,'Data Pull'!$C:$C,0),MATCH('Table 2 Data'!AB$4,'Data Pull'!$4:$4,0))),"")</f>
        <v>[-11059] No Good Data For Calculation</v>
      </c>
      <c r="AC96" t="str">
        <f>IFERROR(IF(INDEX('Exclusion Vectors'!$D:$D,MATCH('Table 2 Data'!$E96,'Exclusion Vectors'!$B:$B,0))=0,"",INDEX('Data Pull'!$A:$BC,MATCH('Table 2 Data'!$E96,'Data Pull'!$C:$C,0),MATCH('Table 2 Data'!AC$4,'Data Pull'!$4:$4,0))),"")</f>
        <v>[-11059] No Good Data For Calculation</v>
      </c>
      <c r="AD96" t="str">
        <f>IFERROR(IF(INDEX('Exclusion Vectors'!$D:$D,MATCH('Table 2 Data'!$E96,'Exclusion Vectors'!$B:$B,0))=0,"",INDEX('Data Pull'!$A:$BC,MATCH('Table 2 Data'!$E96,'Data Pull'!$C:$C,0),MATCH('Table 2 Data'!AD$4,'Data Pull'!$4:$4,0))),"")</f>
        <v>[-11059] No Good Data For Calculation</v>
      </c>
      <c r="AE96" t="str">
        <f>IFERROR(IF(INDEX('Exclusion Vectors'!$D:$D,MATCH('Table 2 Data'!$E96,'Exclusion Vectors'!$B:$B,0))=0,"",INDEX('Data Pull'!$A:$BC,MATCH('Table 2 Data'!$E96,'Data Pull'!$C:$C,0),MATCH('Table 2 Data'!AE$4,'Data Pull'!$4:$4,0))),"")</f>
        <v>[-11059] No Good Data For Calculation</v>
      </c>
      <c r="AF96" t="str">
        <f>IFERROR(IF(INDEX('Exclusion Vectors'!$D:$D,MATCH('Table 2 Data'!$E96,'Exclusion Vectors'!$B:$B,0))=0,"",INDEX('Data Pull'!$A:$BC,MATCH('Table 2 Data'!$E96,'Data Pull'!$C:$C,0),MATCH('Table 2 Data'!AF$4,'Data Pull'!$4:$4,0))),"")</f>
        <v>[-11059] No Good Data For Calculation</v>
      </c>
      <c r="AG96">
        <f>IFERROR(IF(INDEX('Exclusion Vectors'!$D:$D,MATCH('Table 2 Data'!$E96,'Exclusion Vectors'!$B:$B,0))=0,"",INDEX('Data Pull'!$A:$BC,MATCH('Table 2 Data'!$E96,'Data Pull'!$C:$C,0),MATCH('Table 2 Data'!AG$4,'Data Pull'!$4:$4,0))),"")</f>
        <v>10795.754955755636</v>
      </c>
      <c r="AH96">
        <f>IFERROR(IF(INDEX('Exclusion Vectors'!$D:$D,MATCH('Table 2 Data'!$E96,'Exclusion Vectors'!$B:$B,0))=0,"",INDEX('Data Pull'!$A:$BC,MATCH('Table 2 Data'!$E96,'Data Pull'!$C:$C,0),MATCH('Table 2 Data'!AH$4,'Data Pull'!$4:$4,0))),"")</f>
        <v>90.450000762939453</v>
      </c>
      <c r="AI96">
        <f>IFERROR(IF(INDEX('Exclusion Vectors'!$D:$D,MATCH('Table 2 Data'!$E96,'Exclusion Vectors'!$B:$B,0))=0,"",INDEX('Data Pull'!$A:$BC,MATCH('Table 2 Data'!$E96,'Data Pull'!$C:$C,0),MATCH('Table 2 Data'!AI$4,'Data Pull'!$4:$4,0))),"")</f>
        <v>8.3000004291534424</v>
      </c>
      <c r="AJ96">
        <f>IFERROR(IF(INDEX('Exclusion Vectors'!$D:$D,MATCH('Table 2 Data'!$E96,'Exclusion Vectors'!$B:$B,0))=0,"",INDEX('Data Pull'!$A:$BC,MATCH('Table 2 Data'!$E96,'Data Pull'!$C:$C,0),MATCH('Table 2 Data'!AJ$4,'Data Pull'!$4:$4,0))),"")</f>
        <v>341.47500610351563</v>
      </c>
      <c r="AK96" t="str">
        <f>IFERROR(IF(INDEX('Exclusion Vectors'!$D:$D,MATCH('Table 2 Data'!$E96,'Exclusion Vectors'!$B:$B,0))=0,"",INDEX('Data Pull'!$A:$BC,MATCH('Table 2 Data'!$E96,'Data Pull'!$C:$C,0),MATCH('Table 2 Data'!AK$4,'Data Pull'!$4:$4,0))),"")</f>
        <v>[-11059] No Good Data For Calculation</v>
      </c>
      <c r="AL96">
        <f>IFERROR(IF(INDEX('Exclusion Vectors'!$D:$D,MATCH('Table 2 Data'!$E96,'Exclusion Vectors'!$B:$B,0))=0,"",INDEX('Data Pull'!$A:$BC,MATCH('Table 2 Data'!$E96,'Data Pull'!$C:$C,0),MATCH('Table 2 Data'!AL$4,'Data Pull'!$4:$4,0))),"")</f>
        <v>2.9499999284744263</v>
      </c>
      <c r="AM96">
        <f>IFERROR(IF(INDEX('Exclusion Vectors'!$D:$D,MATCH('Table 2 Data'!$E96,'Exclusion Vectors'!$B:$B,0))=0,"",INDEX('Data Pull'!$A:$BC,MATCH('Table 2 Data'!$E96,'Data Pull'!$C:$C,0),MATCH('Table 2 Data'!AM$4,'Data Pull'!$4:$4,0))),"")</f>
        <v>5976.8073947606263</v>
      </c>
      <c r="AN96" t="str">
        <f>IFERROR(IF(INDEX('Exclusion Vectors'!$D:$D,MATCH('Table 2 Data'!$E96,'Exclusion Vectors'!$B:$B,0))=0,"",INDEX('Data Pull'!$A:$BC,MATCH('Table 2 Data'!$E96,'Data Pull'!$C:$C,0),MATCH('Table 2 Data'!AN$4,'Data Pull'!$4:$4,0))),"")</f>
        <v>[-11059] No Good Data For Calculation</v>
      </c>
      <c r="AO96" t="str">
        <f>IFERROR(IF(INDEX('Exclusion Vectors'!$D:$D,MATCH('Table 2 Data'!$E96,'Exclusion Vectors'!$B:$B,0))=0,"",INDEX('Data Pull'!$A:$BC,MATCH('Table 2 Data'!$E96,'Data Pull'!$C:$C,0),MATCH('Table 2 Data'!AO$4,'Data Pull'!$4:$4,0))),"")</f>
        <v>[-11059] No Good Data For Calculation</v>
      </c>
      <c r="AP96" t="str">
        <f>IFERROR(IF(INDEX('Exclusion Vectors'!$D:$D,MATCH('Table 2 Data'!$E96,'Exclusion Vectors'!$B:$B,0))=0,"",INDEX('Data Pull'!$A:$BC,MATCH('Table 2 Data'!$E96,'Data Pull'!$C:$C,0),MATCH('Table 2 Data'!AP$4,'Data Pull'!$4:$4,0))),"")</f>
        <v>[-11059] No Good Data For Calculation</v>
      </c>
      <c r="AQ96" t="str">
        <f>IFERROR(IF(INDEX('Exclusion Vectors'!$D:$D,MATCH('Table 2 Data'!$E96,'Exclusion Vectors'!$B:$B,0))=0,"",INDEX('Data Pull'!$A:$BC,MATCH('Table 2 Data'!$E96,'Data Pull'!$C:$C,0),MATCH('Table 2 Data'!AQ$4,'Data Pull'!$4:$4,0))),"")</f>
        <v>[-11059] No Good Data For Calculation</v>
      </c>
      <c r="AR96" t="str">
        <f>IFERROR(IF(INDEX('Exclusion Vectors'!$D:$D,MATCH('Table 2 Data'!$E96,'Exclusion Vectors'!$B:$B,0))=0,"",INDEX('Data Pull'!$A:$BC,MATCH('Table 2 Data'!$E96,'Data Pull'!$C:$C,0),MATCH('Table 2 Data'!AR$4,'Data Pull'!$4:$4,0))),"")</f>
        <v>[-11059] No Good Data For Calculation</v>
      </c>
      <c r="AS96" t="str">
        <f>IFERROR(IF(INDEX('Exclusion Vectors'!$D:$D,MATCH('Table 2 Data'!$E96,'Exclusion Vectors'!$B:$B,0))=0,"",INDEX('Data Pull'!$A:$BC,MATCH('Table 2 Data'!$E96,'Data Pull'!$C:$C,0),MATCH('Table 2 Data'!AS$4,'Data Pull'!$4:$4,0))),"")</f>
        <v>[-11059] No Good Data For Calculation</v>
      </c>
      <c r="AT96">
        <f>IFERROR(IF(INDEX('Exclusion Vectors'!$D:$D,MATCH('Table 2 Data'!$E96,'Exclusion Vectors'!$B:$B,0))=0,"",INDEX('Data Pull'!$A:$BC,MATCH('Table 2 Data'!$E96,'Data Pull'!$C:$C,0),MATCH('Table 2 Data'!AT$4,'Data Pull'!$4:$4,0))),"")</f>
        <v>33371.953696795717</v>
      </c>
      <c r="AU96">
        <f>IFERROR(IF(INDEX('Exclusion Vectors'!$D:$D,MATCH('Table 2 Data'!$E96,'Exclusion Vectors'!$B:$B,0))=0,"",INDEX('Data Pull'!$A:$BE,MATCH('Table 2 Data'!$E96,'Data Pull'!$C:$C,0),MATCH('Table 2 Data'!AU$4,'Data Pull'!$4:$4,0))),"")</f>
        <v>8501.558527660889</v>
      </c>
      <c r="AV96">
        <f>IFERROR(IF(INDEX('Exclusion Vectors'!$D:$D,MATCH('Table 2 Data'!$E96,'Exclusion Vectors'!$B:$B,0))=0,"",INDEX('Data Pull'!$A:$BE,MATCH('Table 2 Data'!$E96,'Data Pull'!$C:$C,0),MATCH('Table 2 Data'!AV$4,'Data Pull'!$4:$4,0))),"")</f>
        <v>7.6499998569488525E-2</v>
      </c>
    </row>
    <row r="97" spans="1:48" x14ac:dyDescent="0.3">
      <c r="A97" s="161"/>
      <c r="B97" s="59" t="s">
        <v>187</v>
      </c>
      <c r="C97" s="86"/>
      <c r="D97" s="86"/>
      <c r="E97" s="34">
        <f t="shared" si="2"/>
        <v>43921</v>
      </c>
      <c r="F97">
        <f>IFERROR(IF(INDEX('Exclusion Vectors'!$D:$D,MATCH('Table 2 Data'!$E97,'Exclusion Vectors'!$B:$B,0))=0,"",INDEX('Data Pull'!$A:$BC,MATCH('Table 2 Data'!$E97,'Data Pull'!$C:$C,0),MATCH('Table 2 Data'!F$4,'Data Pull'!$4:$4,0))),"")</f>
        <v>20333.113657133395</v>
      </c>
      <c r="G97">
        <f>IFERROR(IF(INDEX('Exclusion Vectors'!$D:$D,MATCH('Table 2 Data'!$E97,'Exclusion Vectors'!$B:$B,0))=0,"",INDEX('Data Pull'!$A:$BC,MATCH('Table 2 Data'!$E97,'Data Pull'!$C:$C,0),MATCH('Table 2 Data'!G$4,'Data Pull'!$4:$4,0))),"")</f>
        <v>181.15277810466705</v>
      </c>
      <c r="H97">
        <f>IFERROR(IF(INDEX('Exclusion Vectors'!$D:$D,MATCH('Table 2 Data'!$E97,'Exclusion Vectors'!$B:$B,0))=0,"",INDEX('Data Pull'!$A:$BC,MATCH('Table 2 Data'!$E97,'Data Pull'!$C:$C,0),MATCH('Table 2 Data'!H$4,'Data Pull'!$4:$4,0))),"")</f>
        <v>635.33246127813311</v>
      </c>
      <c r="I97">
        <f>IFERROR(IF(INDEX('Exclusion Vectors'!$D:$D,MATCH('Table 2 Data'!$E97,'Exclusion Vectors'!$B:$B,0))=0,"",INDEX('Data Pull'!$A:$BC,MATCH('Table 2 Data'!$E97,'Data Pull'!$C:$C,0),MATCH('Table 2 Data'!I$4,'Data Pull'!$4:$4,0))),"")</f>
        <v>991.29931868088261</v>
      </c>
      <c r="J97">
        <f>IFERROR(IF(INDEX('Exclusion Vectors'!$D:$D,MATCH('Table 2 Data'!$E97,'Exclusion Vectors'!$B:$B,0))=0,"",INDEX('Data Pull'!$A:$BC,MATCH('Table 2 Data'!$E97,'Data Pull'!$C:$C,0),MATCH('Table 2 Data'!J$4,'Data Pull'!$4:$4,0))),"")</f>
        <v>1300.505392184421</v>
      </c>
      <c r="K97">
        <f>IFERROR(IF(INDEX('Exclusion Vectors'!$D:$D,MATCH('Table 2 Data'!$E97,'Exclusion Vectors'!$B:$B,0))=0,"",INDEX('Data Pull'!$A:$BC,MATCH('Table 2 Data'!$E97,'Data Pull'!$C:$C,0),MATCH('Table 2 Data'!K$4,'Data Pull'!$4:$4,0))),"")</f>
        <v>664.2675948884538</v>
      </c>
      <c r="L97" t="str">
        <f>IFERROR(IF(INDEX('Exclusion Vectors'!$D:$D,MATCH('Table 2 Data'!$E97,'Exclusion Vectors'!$B:$B,0))=0,"",INDEX('Data Pull'!$A:$BC,MATCH('Table 2 Data'!$E97,'Data Pull'!$C:$C,0),MATCH('Table 2 Data'!L$4,'Data Pull'!$4:$4,0))),"")</f>
        <v>[-11059] No Good Data For Calculation</v>
      </c>
      <c r="M97">
        <f>IFERROR(IF(INDEX('Exclusion Vectors'!$D:$D,MATCH('Table 2 Data'!$E97,'Exclusion Vectors'!$B:$B,0))=0,"",INDEX('Data Pull'!$A:$BC,MATCH('Table 2 Data'!$E97,'Data Pull'!$C:$C,0),MATCH('Table 2 Data'!M$4,'Data Pull'!$4:$4,0))),"")</f>
        <v>292.10971868902914</v>
      </c>
      <c r="N97">
        <f>IFERROR(IF(INDEX('Exclusion Vectors'!$D:$D,MATCH('Table 2 Data'!$E97,'Exclusion Vectors'!$B:$B,0))=0,"",INDEX('Data Pull'!$A:$BC,MATCH('Table 2 Data'!$E97,'Data Pull'!$C:$C,0),MATCH('Table 2 Data'!N$4,'Data Pull'!$4:$4,0))),"")</f>
        <v>326.5470368036012</v>
      </c>
      <c r="O97">
        <f>IFERROR(IF(INDEX('Exclusion Vectors'!$D:$D,MATCH('Table 2 Data'!$E97,'Exclusion Vectors'!$B:$B,0))=0,"",INDEX('Data Pull'!$A:$BC,MATCH('Table 2 Data'!$E97,'Data Pull'!$C:$C,0),MATCH('Table 2 Data'!O$4,'Data Pull'!$4:$4,0))),"")</f>
        <v>344.69738372642092</v>
      </c>
      <c r="P97">
        <f>IFERROR(IF(INDEX('Exclusion Vectors'!$D:$D,MATCH('Table 2 Data'!$E97,'Exclusion Vectors'!$B:$B,0))=0,"",INDEX('Data Pull'!$A:$BC,MATCH('Table 2 Data'!$E97,'Data Pull'!$C:$C,0),MATCH('Table 2 Data'!P$4,'Data Pull'!$4:$4,0))),"")</f>
        <v>1302.9186670221191</v>
      </c>
      <c r="Q97">
        <f>IFERROR(IF(INDEX('Exclusion Vectors'!$D:$D,MATCH('Table 2 Data'!$E97,'Exclusion Vectors'!$B:$B,0))=0,"",INDEX('Data Pull'!$A:$BC,MATCH('Table 2 Data'!$E97,'Data Pull'!$C:$C,0),MATCH('Table 2 Data'!Q$4,'Data Pull'!$4:$4,0))),"")</f>
        <v>19.813981425329935</v>
      </c>
      <c r="R97">
        <f>IFERROR(IF(INDEX('Exclusion Vectors'!$D:$D,MATCH('Table 2 Data'!$E97,'Exclusion Vectors'!$B:$B,0))=0,"",INDEX('Data Pull'!$A:$BC,MATCH('Table 2 Data'!$E97,'Data Pull'!$C:$C,0),MATCH('Table 2 Data'!R$4,'Data Pull'!$4:$4,0))),"")</f>
        <v>15.109013415216253</v>
      </c>
      <c r="S97">
        <f>IFERROR(IF(INDEX('Exclusion Vectors'!$D:$D,MATCH('Table 2 Data'!$E97,'Exclusion Vectors'!$B:$B,0))=0,"",INDEX('Data Pull'!$A:$BC,MATCH('Table 2 Data'!$E97,'Data Pull'!$C:$C,0),MATCH('Table 2 Data'!S$4,'Data Pull'!$4:$4,0))),"")</f>
        <v>3.5910059544025139</v>
      </c>
      <c r="T97">
        <f>IFERROR(IF(INDEX('Exclusion Vectors'!$D:$D,MATCH('Table 2 Data'!$E97,'Exclusion Vectors'!$B:$B,0))=0,"",INDEX('Data Pull'!$A:$BC,MATCH('Table 2 Data'!$E97,'Data Pull'!$C:$C,0),MATCH('Table 2 Data'!T$4,'Data Pull'!$4:$4,0))),"")</f>
        <v>1576.6189071595454</v>
      </c>
      <c r="U97">
        <f>IFERROR(IF(INDEX('Exclusion Vectors'!$D:$D,MATCH('Table 2 Data'!$E97,'Exclusion Vectors'!$B:$B,0))=0,"",INDEX('Data Pull'!$A:$BC,MATCH('Table 2 Data'!$E97,'Data Pull'!$C:$C,0),MATCH('Table 2 Data'!U$4,'Data Pull'!$4:$4,0))),"")</f>
        <v>2000.5485727131775</v>
      </c>
      <c r="V97">
        <f>IFERROR(IF(INDEX('Exclusion Vectors'!$D:$D,MATCH('Table 2 Data'!$E97,'Exclusion Vectors'!$B:$B,0))=0,"",INDEX('Data Pull'!$A:$BC,MATCH('Table 2 Data'!$E97,'Data Pull'!$C:$C,0),MATCH('Table 2 Data'!V$4,'Data Pull'!$4:$4,0))),"")</f>
        <v>4999.9657630146048</v>
      </c>
      <c r="W97">
        <f>IFERROR(IF(INDEX('Exclusion Vectors'!$D:$D,MATCH('Table 2 Data'!$E97,'Exclusion Vectors'!$B:$B,0))=0,"",INDEX('Data Pull'!$A:$BC,MATCH('Table 2 Data'!$E97,'Data Pull'!$C:$C,0),MATCH('Table 2 Data'!W$4,'Data Pull'!$4:$4,0))),"")</f>
        <v>2437.3379918945134</v>
      </c>
      <c r="X97">
        <f>IFERROR(IF(INDEX('Exclusion Vectors'!$D:$D,MATCH('Table 2 Data'!$E97,'Exclusion Vectors'!$B:$B,0))=0,"",INDEX('Data Pull'!$A:$BC,MATCH('Table 2 Data'!$E97,'Data Pull'!$C:$C,0),MATCH('Table 2 Data'!X$4,'Data Pull'!$4:$4,0))),"")</f>
        <v>386.35182105605975</v>
      </c>
      <c r="Y97">
        <f>IFERROR(IF(INDEX('Exclusion Vectors'!$D:$D,MATCH('Table 2 Data'!$E97,'Exclusion Vectors'!$B:$B,0))=0,"",INDEX('Data Pull'!$A:$BC,MATCH('Table 2 Data'!$E97,'Data Pull'!$C:$C,0),MATCH('Table 2 Data'!Y$4,'Data Pull'!$4:$4,0))),"")</f>
        <v>23.199999332427979</v>
      </c>
      <c r="Z97">
        <f>IFERROR(IF(INDEX('Exclusion Vectors'!$D:$D,MATCH('Table 2 Data'!$E97,'Exclusion Vectors'!$B:$B,0))=0,"",INDEX('Data Pull'!$A:$BC,MATCH('Table 2 Data'!$E97,'Data Pull'!$C:$C,0),MATCH('Table 2 Data'!Z$4,'Data Pull'!$4:$4,0))),"")</f>
        <v>1.0232750177383423</v>
      </c>
      <c r="AA97">
        <f>IFERROR(IF(INDEX('Exclusion Vectors'!$D:$D,MATCH('Table 2 Data'!$E97,'Exclusion Vectors'!$B:$B,0))=0,"",INDEX('Data Pull'!$A:$BC,MATCH('Table 2 Data'!$E97,'Data Pull'!$C:$C,0),MATCH('Table 2 Data'!AA$4,'Data Pull'!$4:$4,0))),"")</f>
        <v>1.6000000238418579</v>
      </c>
      <c r="AB97" t="str">
        <f>IFERROR(IF(INDEX('Exclusion Vectors'!$D:$D,MATCH('Table 2 Data'!$E97,'Exclusion Vectors'!$B:$B,0))=0,"",INDEX('Data Pull'!$A:$BC,MATCH('Table 2 Data'!$E97,'Data Pull'!$C:$C,0),MATCH('Table 2 Data'!AB$4,'Data Pull'!$4:$4,0))),"")</f>
        <v>[-11059] No Good Data For Calculation</v>
      </c>
      <c r="AC97" t="str">
        <f>IFERROR(IF(INDEX('Exclusion Vectors'!$D:$D,MATCH('Table 2 Data'!$E97,'Exclusion Vectors'!$B:$B,0))=0,"",INDEX('Data Pull'!$A:$BC,MATCH('Table 2 Data'!$E97,'Data Pull'!$C:$C,0),MATCH('Table 2 Data'!AC$4,'Data Pull'!$4:$4,0))),"")</f>
        <v>[-11059] No Good Data For Calculation</v>
      </c>
      <c r="AD97" t="str">
        <f>IFERROR(IF(INDEX('Exclusion Vectors'!$D:$D,MATCH('Table 2 Data'!$E97,'Exclusion Vectors'!$B:$B,0))=0,"",INDEX('Data Pull'!$A:$BC,MATCH('Table 2 Data'!$E97,'Data Pull'!$C:$C,0),MATCH('Table 2 Data'!AD$4,'Data Pull'!$4:$4,0))),"")</f>
        <v>[-11059] No Good Data For Calculation</v>
      </c>
      <c r="AE97" t="str">
        <f>IFERROR(IF(INDEX('Exclusion Vectors'!$D:$D,MATCH('Table 2 Data'!$E97,'Exclusion Vectors'!$B:$B,0))=0,"",INDEX('Data Pull'!$A:$BC,MATCH('Table 2 Data'!$E97,'Data Pull'!$C:$C,0),MATCH('Table 2 Data'!AE$4,'Data Pull'!$4:$4,0))),"")</f>
        <v>[-11059] No Good Data For Calculation</v>
      </c>
      <c r="AF97" t="str">
        <f>IFERROR(IF(INDEX('Exclusion Vectors'!$D:$D,MATCH('Table 2 Data'!$E97,'Exclusion Vectors'!$B:$B,0))=0,"",INDEX('Data Pull'!$A:$BC,MATCH('Table 2 Data'!$E97,'Data Pull'!$C:$C,0),MATCH('Table 2 Data'!AF$4,'Data Pull'!$4:$4,0))),"")</f>
        <v>[-11059] No Good Data For Calculation</v>
      </c>
      <c r="AG97">
        <f>IFERROR(IF(INDEX('Exclusion Vectors'!$D:$D,MATCH('Table 2 Data'!$E97,'Exclusion Vectors'!$B:$B,0))=0,"",INDEX('Data Pull'!$A:$BC,MATCH('Table 2 Data'!$E97,'Data Pull'!$C:$C,0),MATCH('Table 2 Data'!AG$4,'Data Pull'!$4:$4,0))),"")</f>
        <v>11425.4181581431</v>
      </c>
      <c r="AH97">
        <f>IFERROR(IF(INDEX('Exclusion Vectors'!$D:$D,MATCH('Table 2 Data'!$E97,'Exclusion Vectors'!$B:$B,0))=0,"",INDEX('Data Pull'!$A:$BC,MATCH('Table 2 Data'!$E97,'Data Pull'!$C:$C,0),MATCH('Table 2 Data'!AH$4,'Data Pull'!$4:$4,0))),"")</f>
        <v>90.100000381469727</v>
      </c>
      <c r="AI97">
        <f>IFERROR(IF(INDEX('Exclusion Vectors'!$D:$D,MATCH('Table 2 Data'!$E97,'Exclusion Vectors'!$B:$B,0))=0,"",INDEX('Data Pull'!$A:$BC,MATCH('Table 2 Data'!$E97,'Data Pull'!$C:$C,0),MATCH('Table 2 Data'!AI$4,'Data Pull'!$4:$4,0))),"")</f>
        <v>6.7625002861022949</v>
      </c>
      <c r="AJ97">
        <f>IFERROR(IF(INDEX('Exclusion Vectors'!$D:$D,MATCH('Table 2 Data'!$E97,'Exclusion Vectors'!$B:$B,0))=0,"",INDEX('Data Pull'!$A:$BC,MATCH('Table 2 Data'!$E97,'Data Pull'!$C:$C,0),MATCH('Table 2 Data'!AJ$4,'Data Pull'!$4:$4,0))),"")</f>
        <v>2656.1500015258789</v>
      </c>
      <c r="AK97" t="str">
        <f>IFERROR(IF(INDEX('Exclusion Vectors'!$D:$D,MATCH('Table 2 Data'!$E97,'Exclusion Vectors'!$B:$B,0))=0,"",INDEX('Data Pull'!$A:$BC,MATCH('Table 2 Data'!$E97,'Data Pull'!$C:$C,0),MATCH('Table 2 Data'!AK$4,'Data Pull'!$4:$4,0))),"")</f>
        <v>[-11059] No Good Data For Calculation</v>
      </c>
      <c r="AL97">
        <f>IFERROR(IF(INDEX('Exclusion Vectors'!$D:$D,MATCH('Table 2 Data'!$E97,'Exclusion Vectors'!$B:$B,0))=0,"",INDEX('Data Pull'!$A:$BC,MATCH('Table 2 Data'!$E97,'Data Pull'!$C:$C,0),MATCH('Table 2 Data'!AL$4,'Data Pull'!$4:$4,0))),"")</f>
        <v>3.0999999046325684</v>
      </c>
      <c r="AM97">
        <f>IFERROR(IF(INDEX('Exclusion Vectors'!$D:$D,MATCH('Table 2 Data'!$E97,'Exclusion Vectors'!$B:$B,0))=0,"",INDEX('Data Pull'!$A:$BC,MATCH('Table 2 Data'!$E97,'Data Pull'!$C:$C,0),MATCH('Table 2 Data'!AM$4,'Data Pull'!$4:$4,0))),"")</f>
        <v>5400</v>
      </c>
      <c r="AN97" t="str">
        <f>IFERROR(IF(INDEX('Exclusion Vectors'!$D:$D,MATCH('Table 2 Data'!$E97,'Exclusion Vectors'!$B:$B,0))=0,"",INDEX('Data Pull'!$A:$BC,MATCH('Table 2 Data'!$E97,'Data Pull'!$C:$C,0),MATCH('Table 2 Data'!AN$4,'Data Pull'!$4:$4,0))),"")</f>
        <v>[-11059] No Good Data For Calculation</v>
      </c>
      <c r="AO97" t="str">
        <f>IFERROR(IF(INDEX('Exclusion Vectors'!$D:$D,MATCH('Table 2 Data'!$E97,'Exclusion Vectors'!$B:$B,0))=0,"",INDEX('Data Pull'!$A:$BC,MATCH('Table 2 Data'!$E97,'Data Pull'!$C:$C,0),MATCH('Table 2 Data'!AO$4,'Data Pull'!$4:$4,0))),"")</f>
        <v>[-11059] No Good Data For Calculation</v>
      </c>
      <c r="AP97" t="str">
        <f>IFERROR(IF(INDEX('Exclusion Vectors'!$D:$D,MATCH('Table 2 Data'!$E97,'Exclusion Vectors'!$B:$B,0))=0,"",INDEX('Data Pull'!$A:$BC,MATCH('Table 2 Data'!$E97,'Data Pull'!$C:$C,0),MATCH('Table 2 Data'!AP$4,'Data Pull'!$4:$4,0))),"")</f>
        <v>[-11059] No Good Data For Calculation</v>
      </c>
      <c r="AQ97" t="str">
        <f>IFERROR(IF(INDEX('Exclusion Vectors'!$D:$D,MATCH('Table 2 Data'!$E97,'Exclusion Vectors'!$B:$B,0))=0,"",INDEX('Data Pull'!$A:$BC,MATCH('Table 2 Data'!$E97,'Data Pull'!$C:$C,0),MATCH('Table 2 Data'!AQ$4,'Data Pull'!$4:$4,0))),"")</f>
        <v>[-11059] No Good Data For Calculation</v>
      </c>
      <c r="AR97" t="str">
        <f>IFERROR(IF(INDEX('Exclusion Vectors'!$D:$D,MATCH('Table 2 Data'!$E97,'Exclusion Vectors'!$B:$B,0))=0,"",INDEX('Data Pull'!$A:$BC,MATCH('Table 2 Data'!$E97,'Data Pull'!$C:$C,0),MATCH('Table 2 Data'!AR$4,'Data Pull'!$4:$4,0))),"")</f>
        <v>[-11059] No Good Data For Calculation</v>
      </c>
      <c r="AS97" t="str">
        <f>IFERROR(IF(INDEX('Exclusion Vectors'!$D:$D,MATCH('Table 2 Data'!$E97,'Exclusion Vectors'!$B:$B,0))=0,"",INDEX('Data Pull'!$A:$BC,MATCH('Table 2 Data'!$E97,'Data Pull'!$C:$C,0),MATCH('Table 2 Data'!AS$4,'Data Pull'!$4:$4,0))),"")</f>
        <v>[-11059] No Good Data For Calculation</v>
      </c>
      <c r="AT97">
        <f>IFERROR(IF(INDEX('Exclusion Vectors'!$D:$D,MATCH('Table 2 Data'!$E97,'Exclusion Vectors'!$B:$B,0))=0,"",INDEX('Data Pull'!$A:$BC,MATCH('Table 2 Data'!$E97,'Data Pull'!$C:$C,0),MATCH('Table 2 Data'!AT$4,'Data Pull'!$4:$4,0))),"")</f>
        <v>33278.144179599301</v>
      </c>
      <c r="AU97">
        <f>IFERROR(IF(INDEX('Exclusion Vectors'!$D:$D,MATCH('Table 2 Data'!$E97,'Exclusion Vectors'!$B:$B,0))=0,"",INDEX('Data Pull'!$A:$BE,MATCH('Table 2 Data'!$E97,'Data Pull'!$C:$C,0),MATCH('Table 2 Data'!AU$4,'Data Pull'!$4:$4,0))),"")</f>
        <v>8498.6164741264165</v>
      </c>
      <c r="AV97">
        <f>IFERROR(IF(INDEX('Exclusion Vectors'!$D:$D,MATCH('Table 2 Data'!$E97,'Exclusion Vectors'!$B:$B,0))=0,"",INDEX('Data Pull'!$A:$BE,MATCH('Table 2 Data'!$E97,'Data Pull'!$C:$C,0),MATCH('Table 2 Data'!AV$4,'Data Pull'!$4:$4,0))),"")</f>
        <v>7.6499998569488525E-2</v>
      </c>
    </row>
    <row r="98" spans="1:48" x14ac:dyDescent="0.3">
      <c r="A98" s="161"/>
      <c r="B98" s="59" t="s">
        <v>188</v>
      </c>
      <c r="C98" s="86"/>
      <c r="D98" s="86"/>
      <c r="E98" s="34">
        <f t="shared" si="2"/>
        <v>43922</v>
      </c>
      <c r="F98">
        <f>IFERROR(IF(INDEX('Exclusion Vectors'!$D:$D,MATCH('Table 2 Data'!$E98,'Exclusion Vectors'!$B:$B,0))=0,"",INDEX('Data Pull'!$A:$BC,MATCH('Table 2 Data'!$E98,'Data Pull'!$C:$C,0),MATCH('Table 2 Data'!F$4,'Data Pull'!$4:$4,0))),"")</f>
        <v>17938.406320845039</v>
      </c>
      <c r="G98">
        <f>IFERROR(IF(INDEX('Exclusion Vectors'!$D:$D,MATCH('Table 2 Data'!$E98,'Exclusion Vectors'!$B:$B,0))=0,"",INDEX('Data Pull'!$A:$BC,MATCH('Table 2 Data'!$E98,'Data Pull'!$C:$C,0),MATCH('Table 2 Data'!G$4,'Data Pull'!$4:$4,0))),"")</f>
        <v>181.53949241034795</v>
      </c>
      <c r="H98">
        <f>IFERROR(IF(INDEX('Exclusion Vectors'!$D:$D,MATCH('Table 2 Data'!$E98,'Exclusion Vectors'!$B:$B,0))=0,"",INDEX('Data Pull'!$A:$BC,MATCH('Table 2 Data'!$E98,'Data Pull'!$C:$C,0),MATCH('Table 2 Data'!H$4,'Data Pull'!$4:$4,0))),"")</f>
        <v>617.91637467462579</v>
      </c>
      <c r="I98">
        <f>IFERROR(IF(INDEX('Exclusion Vectors'!$D:$D,MATCH('Table 2 Data'!$E98,'Exclusion Vectors'!$B:$B,0))=0,"",INDEX('Data Pull'!$A:$BC,MATCH('Table 2 Data'!$E98,'Data Pull'!$C:$C,0),MATCH('Table 2 Data'!I$4,'Data Pull'!$4:$4,0))),"")</f>
        <v>990.91149669431638</v>
      </c>
      <c r="J98">
        <f>IFERROR(IF(INDEX('Exclusion Vectors'!$D:$D,MATCH('Table 2 Data'!$E98,'Exclusion Vectors'!$B:$B,0))=0,"",INDEX('Data Pull'!$A:$BC,MATCH('Table 2 Data'!$E98,'Data Pull'!$C:$C,0),MATCH('Table 2 Data'!J$4,'Data Pull'!$4:$4,0))),"")</f>
        <v>1300.7479956258724</v>
      </c>
      <c r="K98">
        <f>IFERROR(IF(INDEX('Exclusion Vectors'!$D:$D,MATCH('Table 2 Data'!$E98,'Exclusion Vectors'!$B:$B,0))=0,"",INDEX('Data Pull'!$A:$BC,MATCH('Table 2 Data'!$E98,'Data Pull'!$C:$C,0),MATCH('Table 2 Data'!K$4,'Data Pull'!$4:$4,0))),"")</f>
        <v>671.57090902752486</v>
      </c>
      <c r="L98" t="str">
        <f>IFERROR(IF(INDEX('Exclusion Vectors'!$D:$D,MATCH('Table 2 Data'!$E98,'Exclusion Vectors'!$B:$B,0))=0,"",INDEX('Data Pull'!$A:$BC,MATCH('Table 2 Data'!$E98,'Data Pull'!$C:$C,0),MATCH('Table 2 Data'!L$4,'Data Pull'!$4:$4,0))),"")</f>
        <v>[-11059] No Good Data For Calculation</v>
      </c>
      <c r="M98">
        <f>IFERROR(IF(INDEX('Exclusion Vectors'!$D:$D,MATCH('Table 2 Data'!$E98,'Exclusion Vectors'!$B:$B,0))=0,"",INDEX('Data Pull'!$A:$BC,MATCH('Table 2 Data'!$E98,'Data Pull'!$C:$C,0),MATCH('Table 2 Data'!M$4,'Data Pull'!$4:$4,0))),"")</f>
        <v>279.82606676975558</v>
      </c>
      <c r="N98">
        <f>IFERROR(IF(INDEX('Exclusion Vectors'!$D:$D,MATCH('Table 2 Data'!$E98,'Exclusion Vectors'!$B:$B,0))=0,"",INDEX('Data Pull'!$A:$BC,MATCH('Table 2 Data'!$E98,'Data Pull'!$C:$C,0),MATCH('Table 2 Data'!N$4,'Data Pull'!$4:$4,0))),"")</f>
        <v>322.14427616987069</v>
      </c>
      <c r="O98">
        <f>IFERROR(IF(INDEX('Exclusion Vectors'!$D:$D,MATCH('Table 2 Data'!$E98,'Exclusion Vectors'!$B:$B,0))=0,"",INDEX('Data Pull'!$A:$BC,MATCH('Table 2 Data'!$E98,'Data Pull'!$C:$C,0),MATCH('Table 2 Data'!O$4,'Data Pull'!$4:$4,0))),"")</f>
        <v>343.10014219476142</v>
      </c>
      <c r="P98">
        <f>IFERROR(IF(INDEX('Exclusion Vectors'!$D:$D,MATCH('Table 2 Data'!$E98,'Exclusion Vectors'!$B:$B,0))=0,"",INDEX('Data Pull'!$A:$BC,MATCH('Table 2 Data'!$E98,'Data Pull'!$C:$C,0),MATCH('Table 2 Data'!P$4,'Data Pull'!$4:$4,0))),"")</f>
        <v>1308.3802394901772</v>
      </c>
      <c r="Q98">
        <f>IFERROR(IF(INDEX('Exclusion Vectors'!$D:$D,MATCH('Table 2 Data'!$E98,'Exclusion Vectors'!$B:$B,0))=0,"",INDEX('Data Pull'!$A:$BC,MATCH('Table 2 Data'!$E98,'Data Pull'!$C:$C,0),MATCH('Table 2 Data'!Q$4,'Data Pull'!$4:$4,0))),"")</f>
        <v>19.435262734988203</v>
      </c>
      <c r="R98">
        <f>IFERROR(IF(INDEX('Exclusion Vectors'!$D:$D,MATCH('Table 2 Data'!$E98,'Exclusion Vectors'!$B:$B,0))=0,"",INDEX('Data Pull'!$A:$BC,MATCH('Table 2 Data'!$E98,'Data Pull'!$C:$C,0),MATCH('Table 2 Data'!R$4,'Data Pull'!$4:$4,0))),"")</f>
        <v>14.755193748179057</v>
      </c>
      <c r="S98">
        <f>IFERROR(IF(INDEX('Exclusion Vectors'!$D:$D,MATCH('Table 2 Data'!$E98,'Exclusion Vectors'!$B:$B,0))=0,"",INDEX('Data Pull'!$A:$BC,MATCH('Table 2 Data'!$E98,'Data Pull'!$C:$C,0),MATCH('Table 2 Data'!S$4,'Data Pull'!$4:$4,0))),"")</f>
        <v>4.0830853414237867</v>
      </c>
      <c r="T98">
        <f>IFERROR(IF(INDEX('Exclusion Vectors'!$D:$D,MATCH('Table 2 Data'!$E98,'Exclusion Vectors'!$B:$B,0))=0,"",INDEX('Data Pull'!$A:$BC,MATCH('Table 2 Data'!$E98,'Data Pull'!$C:$C,0),MATCH('Table 2 Data'!T$4,'Data Pull'!$4:$4,0))),"")</f>
        <v>1580.3174350765262</v>
      </c>
      <c r="U98">
        <f>IFERROR(IF(INDEX('Exclusion Vectors'!$D:$D,MATCH('Table 2 Data'!$E98,'Exclusion Vectors'!$B:$B,0))=0,"",INDEX('Data Pull'!$A:$BC,MATCH('Table 2 Data'!$E98,'Data Pull'!$C:$C,0),MATCH('Table 2 Data'!U$4,'Data Pull'!$4:$4,0))),"")</f>
        <v>2000.6110031488313</v>
      </c>
      <c r="V98">
        <f>IFERROR(IF(INDEX('Exclusion Vectors'!$D:$D,MATCH('Table 2 Data'!$E98,'Exclusion Vectors'!$B:$B,0))=0,"",INDEX('Data Pull'!$A:$BC,MATCH('Table 2 Data'!$E98,'Data Pull'!$C:$C,0),MATCH('Table 2 Data'!V$4,'Data Pull'!$4:$4,0))),"")</f>
        <v>5000.07233816598</v>
      </c>
      <c r="W98">
        <f>IFERROR(IF(INDEX('Exclusion Vectors'!$D:$D,MATCH('Table 2 Data'!$E98,'Exclusion Vectors'!$B:$B,0))=0,"",INDEX('Data Pull'!$A:$BC,MATCH('Table 2 Data'!$E98,'Data Pull'!$C:$C,0),MATCH('Table 2 Data'!W$4,'Data Pull'!$4:$4,0))),"")</f>
        <v>2427.0615777455323</v>
      </c>
      <c r="X98">
        <f>IFERROR(IF(INDEX('Exclusion Vectors'!$D:$D,MATCH('Table 2 Data'!$E98,'Exclusion Vectors'!$B:$B,0))=0,"",INDEX('Data Pull'!$A:$BC,MATCH('Table 2 Data'!$E98,'Data Pull'!$C:$C,0),MATCH('Table 2 Data'!X$4,'Data Pull'!$4:$4,0))),"")</f>
        <v>391.08429317534114</v>
      </c>
      <c r="Y98">
        <f>IFERROR(IF(INDEX('Exclusion Vectors'!$D:$D,MATCH('Table 2 Data'!$E98,'Exclusion Vectors'!$B:$B,0))=0,"",INDEX('Data Pull'!$A:$BC,MATCH('Table 2 Data'!$E98,'Data Pull'!$C:$C,0),MATCH('Table 2 Data'!Y$4,'Data Pull'!$4:$4,0))),"")</f>
        <v>23.299999237060547</v>
      </c>
      <c r="Z98">
        <f>IFERROR(IF(INDEX('Exclusion Vectors'!$D:$D,MATCH('Table 2 Data'!$E98,'Exclusion Vectors'!$B:$B,0))=0,"",INDEX('Data Pull'!$A:$BC,MATCH('Table 2 Data'!$E98,'Data Pull'!$C:$C,0),MATCH('Table 2 Data'!Z$4,'Data Pull'!$4:$4,0))),"")</f>
        <v>1.0182750225067139</v>
      </c>
      <c r="AA98">
        <f>IFERROR(IF(INDEX('Exclusion Vectors'!$D:$D,MATCH('Table 2 Data'!$E98,'Exclusion Vectors'!$B:$B,0))=0,"",INDEX('Data Pull'!$A:$BC,MATCH('Table 2 Data'!$E98,'Data Pull'!$C:$C,0),MATCH('Table 2 Data'!AA$4,'Data Pull'!$4:$4,0))),"")</f>
        <v>1.5250000059604645</v>
      </c>
      <c r="AB98" t="str">
        <f>IFERROR(IF(INDEX('Exclusion Vectors'!$D:$D,MATCH('Table 2 Data'!$E98,'Exclusion Vectors'!$B:$B,0))=0,"",INDEX('Data Pull'!$A:$BC,MATCH('Table 2 Data'!$E98,'Data Pull'!$C:$C,0),MATCH('Table 2 Data'!AB$4,'Data Pull'!$4:$4,0))),"")</f>
        <v>[-11059] No Good Data For Calculation</v>
      </c>
      <c r="AC98" t="str">
        <f>IFERROR(IF(INDEX('Exclusion Vectors'!$D:$D,MATCH('Table 2 Data'!$E98,'Exclusion Vectors'!$B:$B,0))=0,"",INDEX('Data Pull'!$A:$BC,MATCH('Table 2 Data'!$E98,'Data Pull'!$C:$C,0),MATCH('Table 2 Data'!AC$4,'Data Pull'!$4:$4,0))),"")</f>
        <v>[-11059] No Good Data For Calculation</v>
      </c>
      <c r="AD98" t="str">
        <f>IFERROR(IF(INDEX('Exclusion Vectors'!$D:$D,MATCH('Table 2 Data'!$E98,'Exclusion Vectors'!$B:$B,0))=0,"",INDEX('Data Pull'!$A:$BC,MATCH('Table 2 Data'!$E98,'Data Pull'!$C:$C,0),MATCH('Table 2 Data'!AD$4,'Data Pull'!$4:$4,0))),"")</f>
        <v>[-11059] No Good Data For Calculation</v>
      </c>
      <c r="AE98" t="str">
        <f>IFERROR(IF(INDEX('Exclusion Vectors'!$D:$D,MATCH('Table 2 Data'!$E98,'Exclusion Vectors'!$B:$B,0))=0,"",INDEX('Data Pull'!$A:$BC,MATCH('Table 2 Data'!$E98,'Data Pull'!$C:$C,0),MATCH('Table 2 Data'!AE$4,'Data Pull'!$4:$4,0))),"")</f>
        <v>[-11059] No Good Data For Calculation</v>
      </c>
      <c r="AF98" t="str">
        <f>IFERROR(IF(INDEX('Exclusion Vectors'!$D:$D,MATCH('Table 2 Data'!$E98,'Exclusion Vectors'!$B:$B,0))=0,"",INDEX('Data Pull'!$A:$BC,MATCH('Table 2 Data'!$E98,'Data Pull'!$C:$C,0),MATCH('Table 2 Data'!AF$4,'Data Pull'!$4:$4,0))),"")</f>
        <v>[-11059] No Good Data For Calculation</v>
      </c>
      <c r="AG98">
        <f>IFERROR(IF(INDEX('Exclusion Vectors'!$D:$D,MATCH('Table 2 Data'!$E98,'Exclusion Vectors'!$B:$B,0))=0,"",INDEX('Data Pull'!$A:$BC,MATCH('Table 2 Data'!$E98,'Data Pull'!$C:$C,0),MATCH('Table 2 Data'!AG$4,'Data Pull'!$4:$4,0))),"")</f>
        <v>10030.938276478752</v>
      </c>
      <c r="AH98">
        <f>IFERROR(IF(INDEX('Exclusion Vectors'!$D:$D,MATCH('Table 2 Data'!$E98,'Exclusion Vectors'!$B:$B,0))=0,"",INDEX('Data Pull'!$A:$BC,MATCH('Table 2 Data'!$E98,'Data Pull'!$C:$C,0),MATCH('Table 2 Data'!AH$4,'Data Pull'!$4:$4,0))),"")</f>
        <v>90.225002288818359</v>
      </c>
      <c r="AI98">
        <f>IFERROR(IF(INDEX('Exclusion Vectors'!$D:$D,MATCH('Table 2 Data'!$E98,'Exclusion Vectors'!$B:$B,0))=0,"",INDEX('Data Pull'!$A:$BC,MATCH('Table 2 Data'!$E98,'Data Pull'!$C:$C,0),MATCH('Table 2 Data'!AI$4,'Data Pull'!$4:$4,0))),"")</f>
        <v>7.497499942779541</v>
      </c>
      <c r="AJ98">
        <f>IFERROR(IF(INDEX('Exclusion Vectors'!$D:$D,MATCH('Table 2 Data'!$E98,'Exclusion Vectors'!$B:$B,0))=0,"",INDEX('Data Pull'!$A:$BC,MATCH('Table 2 Data'!$E98,'Data Pull'!$C:$C,0),MATCH('Table 2 Data'!AJ$4,'Data Pull'!$4:$4,0))),"")</f>
        <v>1113.5750045776367</v>
      </c>
      <c r="AK98" t="str">
        <f>IFERROR(IF(INDEX('Exclusion Vectors'!$D:$D,MATCH('Table 2 Data'!$E98,'Exclusion Vectors'!$B:$B,0))=0,"",INDEX('Data Pull'!$A:$BC,MATCH('Table 2 Data'!$E98,'Data Pull'!$C:$C,0),MATCH('Table 2 Data'!AK$4,'Data Pull'!$4:$4,0))),"")</f>
        <v>[-11059] No Good Data For Calculation</v>
      </c>
      <c r="AL98">
        <f>IFERROR(IF(INDEX('Exclusion Vectors'!$D:$D,MATCH('Table 2 Data'!$E98,'Exclusion Vectors'!$B:$B,0))=0,"",INDEX('Data Pull'!$A:$BC,MATCH('Table 2 Data'!$E98,'Data Pull'!$C:$C,0),MATCH('Table 2 Data'!AL$4,'Data Pull'!$4:$4,0))),"")</f>
        <v>2.1249999403953552</v>
      </c>
      <c r="AM98">
        <f>IFERROR(IF(INDEX('Exclusion Vectors'!$D:$D,MATCH('Table 2 Data'!$E98,'Exclusion Vectors'!$B:$B,0))=0,"",INDEX('Data Pull'!$A:$BC,MATCH('Table 2 Data'!$E98,'Data Pull'!$C:$C,0),MATCH('Table 2 Data'!AM$4,'Data Pull'!$4:$4,0))),"")</f>
        <v>5400</v>
      </c>
      <c r="AN98" t="str">
        <f>IFERROR(IF(INDEX('Exclusion Vectors'!$D:$D,MATCH('Table 2 Data'!$E98,'Exclusion Vectors'!$B:$B,0))=0,"",INDEX('Data Pull'!$A:$BC,MATCH('Table 2 Data'!$E98,'Data Pull'!$C:$C,0),MATCH('Table 2 Data'!AN$4,'Data Pull'!$4:$4,0))),"")</f>
        <v>[-11059] No Good Data For Calculation</v>
      </c>
      <c r="AO98" t="str">
        <f>IFERROR(IF(INDEX('Exclusion Vectors'!$D:$D,MATCH('Table 2 Data'!$E98,'Exclusion Vectors'!$B:$B,0))=0,"",INDEX('Data Pull'!$A:$BC,MATCH('Table 2 Data'!$E98,'Data Pull'!$C:$C,0),MATCH('Table 2 Data'!AO$4,'Data Pull'!$4:$4,0))),"")</f>
        <v>[-11059] No Good Data For Calculation</v>
      </c>
      <c r="AP98" t="str">
        <f>IFERROR(IF(INDEX('Exclusion Vectors'!$D:$D,MATCH('Table 2 Data'!$E98,'Exclusion Vectors'!$B:$B,0))=0,"",INDEX('Data Pull'!$A:$BC,MATCH('Table 2 Data'!$E98,'Data Pull'!$C:$C,0),MATCH('Table 2 Data'!AP$4,'Data Pull'!$4:$4,0))),"")</f>
        <v>[-11059] No Good Data For Calculation</v>
      </c>
      <c r="AQ98" t="str">
        <f>IFERROR(IF(INDEX('Exclusion Vectors'!$D:$D,MATCH('Table 2 Data'!$E98,'Exclusion Vectors'!$B:$B,0))=0,"",INDEX('Data Pull'!$A:$BC,MATCH('Table 2 Data'!$E98,'Data Pull'!$C:$C,0),MATCH('Table 2 Data'!AQ$4,'Data Pull'!$4:$4,0))),"")</f>
        <v>[-11059] No Good Data For Calculation</v>
      </c>
      <c r="AR98" t="str">
        <f>IFERROR(IF(INDEX('Exclusion Vectors'!$D:$D,MATCH('Table 2 Data'!$E98,'Exclusion Vectors'!$B:$B,0))=0,"",INDEX('Data Pull'!$A:$BC,MATCH('Table 2 Data'!$E98,'Data Pull'!$C:$C,0),MATCH('Table 2 Data'!AR$4,'Data Pull'!$4:$4,0))),"")</f>
        <v>[-11059] No Good Data For Calculation</v>
      </c>
      <c r="AS98" t="str">
        <f>IFERROR(IF(INDEX('Exclusion Vectors'!$D:$D,MATCH('Table 2 Data'!$E98,'Exclusion Vectors'!$B:$B,0))=0,"",INDEX('Data Pull'!$A:$BC,MATCH('Table 2 Data'!$E98,'Data Pull'!$C:$C,0),MATCH('Table 2 Data'!AS$4,'Data Pull'!$4:$4,0))),"")</f>
        <v>[-11059] No Good Data For Calculation</v>
      </c>
      <c r="AT98">
        <f>IFERROR(IF(INDEX('Exclusion Vectors'!$D:$D,MATCH('Table 2 Data'!$E98,'Exclusion Vectors'!$B:$B,0))=0,"",INDEX('Data Pull'!$A:$BC,MATCH('Table 2 Data'!$E98,'Data Pull'!$C:$C,0),MATCH('Table 2 Data'!AT$4,'Data Pull'!$4:$4,0))),"")</f>
        <v>32949.699841244852</v>
      </c>
      <c r="AU98">
        <f>IFERROR(IF(INDEX('Exclusion Vectors'!$D:$D,MATCH('Table 2 Data'!$E98,'Exclusion Vectors'!$B:$B,0))=0,"",INDEX('Data Pull'!$A:$BE,MATCH('Table 2 Data'!$E98,'Data Pull'!$C:$C,0),MATCH('Table 2 Data'!AU$4,'Data Pull'!$4:$4,0))),"")</f>
        <v>8502.7107483696982</v>
      </c>
      <c r="AV98">
        <f>IFERROR(IF(INDEX('Exclusion Vectors'!$D:$D,MATCH('Table 2 Data'!$E98,'Exclusion Vectors'!$B:$B,0))=0,"",INDEX('Data Pull'!$A:$BE,MATCH('Table 2 Data'!$E98,'Data Pull'!$C:$C,0),MATCH('Table 2 Data'!AV$4,'Data Pull'!$4:$4,0))),"")</f>
        <v>7.6499998569488525E-2</v>
      </c>
    </row>
    <row r="99" spans="1:48" x14ac:dyDescent="0.3">
      <c r="A99" s="161"/>
      <c r="B99" s="59" t="s">
        <v>189</v>
      </c>
      <c r="C99" s="86"/>
      <c r="D99" s="86"/>
      <c r="E99" s="34">
        <f t="shared" si="2"/>
        <v>43923</v>
      </c>
      <c r="F99">
        <f>IFERROR(IF(INDEX('Exclusion Vectors'!$D:$D,MATCH('Table 2 Data'!$E99,'Exclusion Vectors'!$B:$B,0))=0,"",INDEX('Data Pull'!$A:$BC,MATCH('Table 2 Data'!$E99,'Data Pull'!$C:$C,0),MATCH('Table 2 Data'!F$4,'Data Pull'!$4:$4,0))),"")</f>
        <v>20884.206397612685</v>
      </c>
      <c r="G99">
        <f>IFERROR(IF(INDEX('Exclusion Vectors'!$D:$D,MATCH('Table 2 Data'!$E99,'Exclusion Vectors'!$B:$B,0))=0,"",INDEX('Data Pull'!$A:$BC,MATCH('Table 2 Data'!$E99,'Data Pull'!$C:$C,0),MATCH('Table 2 Data'!G$4,'Data Pull'!$4:$4,0))),"")</f>
        <v>180.77038195465315</v>
      </c>
      <c r="H99">
        <f>IFERROR(IF(INDEX('Exclusion Vectors'!$D:$D,MATCH('Table 2 Data'!$E99,'Exclusion Vectors'!$B:$B,0))=0,"",INDEX('Data Pull'!$A:$BC,MATCH('Table 2 Data'!$E99,'Data Pull'!$C:$C,0),MATCH('Table 2 Data'!H$4,'Data Pull'!$4:$4,0))),"")</f>
        <v>630.63524129914458</v>
      </c>
      <c r="I99">
        <f>IFERROR(IF(INDEX('Exclusion Vectors'!$D:$D,MATCH('Table 2 Data'!$E99,'Exclusion Vectors'!$B:$B,0))=0,"",INDEX('Data Pull'!$A:$BC,MATCH('Table 2 Data'!$E99,'Data Pull'!$C:$C,0),MATCH('Table 2 Data'!I$4,'Data Pull'!$4:$4,0))),"")</f>
        <v>989.26496249138336</v>
      </c>
      <c r="J99">
        <f>IFERROR(IF(INDEX('Exclusion Vectors'!$D:$D,MATCH('Table 2 Data'!$E99,'Exclusion Vectors'!$B:$B,0))=0,"",INDEX('Data Pull'!$A:$BC,MATCH('Table 2 Data'!$E99,'Data Pull'!$C:$C,0),MATCH('Table 2 Data'!J$4,'Data Pull'!$4:$4,0))),"")</f>
        <v>1299.6949843364634</v>
      </c>
      <c r="K99">
        <f>IFERROR(IF(INDEX('Exclusion Vectors'!$D:$D,MATCH('Table 2 Data'!$E99,'Exclusion Vectors'!$B:$B,0))=0,"",INDEX('Data Pull'!$A:$BC,MATCH('Table 2 Data'!$E99,'Data Pull'!$C:$C,0),MATCH('Table 2 Data'!K$4,'Data Pull'!$4:$4,0))),"")</f>
        <v>707.49107351159751</v>
      </c>
      <c r="L99" t="str">
        <f>IFERROR(IF(INDEX('Exclusion Vectors'!$D:$D,MATCH('Table 2 Data'!$E99,'Exclusion Vectors'!$B:$B,0))=0,"",INDEX('Data Pull'!$A:$BC,MATCH('Table 2 Data'!$E99,'Data Pull'!$C:$C,0),MATCH('Table 2 Data'!L$4,'Data Pull'!$4:$4,0))),"")</f>
        <v>[-11059] No Good Data For Calculation</v>
      </c>
      <c r="M99">
        <f>IFERROR(IF(INDEX('Exclusion Vectors'!$D:$D,MATCH('Table 2 Data'!$E99,'Exclusion Vectors'!$B:$B,0))=0,"",INDEX('Data Pull'!$A:$BC,MATCH('Table 2 Data'!$E99,'Data Pull'!$C:$C,0),MATCH('Table 2 Data'!M$4,'Data Pull'!$4:$4,0))),"")</f>
        <v>298.10630617386192</v>
      </c>
      <c r="N99">
        <f>IFERROR(IF(INDEX('Exclusion Vectors'!$D:$D,MATCH('Table 2 Data'!$E99,'Exclusion Vectors'!$B:$B,0))=0,"",INDEX('Data Pull'!$A:$BC,MATCH('Table 2 Data'!$E99,'Data Pull'!$C:$C,0),MATCH('Table 2 Data'!N$4,'Data Pull'!$4:$4,0))),"")</f>
        <v>347.9810403652117</v>
      </c>
      <c r="O99">
        <f>IFERROR(IF(INDEX('Exclusion Vectors'!$D:$D,MATCH('Table 2 Data'!$E99,'Exclusion Vectors'!$B:$B,0))=0,"",INDEX('Data Pull'!$A:$BC,MATCH('Table 2 Data'!$E99,'Data Pull'!$C:$C,0),MATCH('Table 2 Data'!O$4,'Data Pull'!$4:$4,0))),"")</f>
        <v>359.29986522525269</v>
      </c>
      <c r="P99">
        <f>IFERROR(IF(INDEX('Exclusion Vectors'!$D:$D,MATCH('Table 2 Data'!$E99,'Exclusion Vectors'!$B:$B,0))=0,"",INDEX('Data Pull'!$A:$BC,MATCH('Table 2 Data'!$E99,'Data Pull'!$C:$C,0),MATCH('Table 2 Data'!P$4,'Data Pull'!$4:$4,0))),"")</f>
        <v>1301.1325520345715</v>
      </c>
      <c r="Q99">
        <f>IFERROR(IF(INDEX('Exclusion Vectors'!$D:$D,MATCH('Table 2 Data'!$E99,'Exclusion Vectors'!$B:$B,0))=0,"",INDEX('Data Pull'!$A:$BC,MATCH('Table 2 Data'!$E99,'Data Pull'!$C:$C,0),MATCH('Table 2 Data'!Q$4,'Data Pull'!$4:$4,0))),"")</f>
        <v>19.870884222540592</v>
      </c>
      <c r="R99">
        <f>IFERROR(IF(INDEX('Exclusion Vectors'!$D:$D,MATCH('Table 2 Data'!$E99,'Exclusion Vectors'!$B:$B,0))=0,"",INDEX('Data Pull'!$A:$BC,MATCH('Table 2 Data'!$E99,'Data Pull'!$C:$C,0),MATCH('Table 2 Data'!R$4,'Data Pull'!$4:$4,0))),"")</f>
        <v>15.125973637334342</v>
      </c>
      <c r="S99">
        <f>IFERROR(IF(INDEX('Exclusion Vectors'!$D:$D,MATCH('Table 2 Data'!$E99,'Exclusion Vectors'!$B:$B,0))=0,"",INDEX('Data Pull'!$A:$BC,MATCH('Table 2 Data'!$E99,'Data Pull'!$C:$C,0),MATCH('Table 2 Data'!S$4,'Data Pull'!$4:$4,0))),"")</f>
        <v>3.4952719110809496</v>
      </c>
      <c r="T99">
        <f>IFERROR(IF(INDEX('Exclusion Vectors'!$D:$D,MATCH('Table 2 Data'!$E99,'Exclusion Vectors'!$B:$B,0))=0,"",INDEX('Data Pull'!$A:$BC,MATCH('Table 2 Data'!$E99,'Data Pull'!$C:$C,0),MATCH('Table 2 Data'!T$4,'Data Pull'!$4:$4,0))),"")</f>
        <v>1594.5300590910579</v>
      </c>
      <c r="U99">
        <f>IFERROR(IF(INDEX('Exclusion Vectors'!$D:$D,MATCH('Table 2 Data'!$E99,'Exclusion Vectors'!$B:$B,0))=0,"",INDEX('Data Pull'!$A:$BC,MATCH('Table 2 Data'!$E99,'Data Pull'!$C:$C,0),MATCH('Table 2 Data'!U$4,'Data Pull'!$4:$4,0))),"")</f>
        <v>2000.6745450915512</v>
      </c>
      <c r="V99">
        <f>IFERROR(IF(INDEX('Exclusion Vectors'!$D:$D,MATCH('Table 2 Data'!$E99,'Exclusion Vectors'!$B:$B,0))=0,"",INDEX('Data Pull'!$A:$BC,MATCH('Table 2 Data'!$E99,'Data Pull'!$C:$C,0),MATCH('Table 2 Data'!V$4,'Data Pull'!$4:$4,0))),"")</f>
        <v>5000.0894665788928</v>
      </c>
      <c r="W99">
        <f>IFERROR(IF(INDEX('Exclusion Vectors'!$D:$D,MATCH('Table 2 Data'!$E99,'Exclusion Vectors'!$B:$B,0))=0,"",INDEX('Data Pull'!$A:$BC,MATCH('Table 2 Data'!$E99,'Data Pull'!$C:$C,0),MATCH('Table 2 Data'!W$4,'Data Pull'!$4:$4,0))),"")</f>
        <v>2434.4112612901622</v>
      </c>
      <c r="X99">
        <f>IFERROR(IF(INDEX('Exclusion Vectors'!$D:$D,MATCH('Table 2 Data'!$E99,'Exclusion Vectors'!$B:$B,0))=0,"",INDEX('Data Pull'!$A:$BC,MATCH('Table 2 Data'!$E99,'Data Pull'!$C:$C,0),MATCH('Table 2 Data'!X$4,'Data Pull'!$4:$4,0))),"")</f>
        <v>384.71579723434621</v>
      </c>
      <c r="Y99">
        <f>IFERROR(IF(INDEX('Exclusion Vectors'!$D:$D,MATCH('Table 2 Data'!$E99,'Exclusion Vectors'!$B:$B,0))=0,"",INDEX('Data Pull'!$A:$BC,MATCH('Table 2 Data'!$E99,'Data Pull'!$C:$C,0),MATCH('Table 2 Data'!Y$4,'Data Pull'!$4:$4,0))),"")</f>
        <v>23.150000095367432</v>
      </c>
      <c r="Z99">
        <f>IFERROR(IF(INDEX('Exclusion Vectors'!$D:$D,MATCH('Table 2 Data'!$E99,'Exclusion Vectors'!$B:$B,0))=0,"",INDEX('Data Pull'!$A:$BC,MATCH('Table 2 Data'!$E99,'Data Pull'!$C:$C,0),MATCH('Table 2 Data'!Z$4,'Data Pull'!$4:$4,0))),"")</f>
        <v>1.0153750479221344</v>
      </c>
      <c r="AA99">
        <f>IFERROR(IF(INDEX('Exclusion Vectors'!$D:$D,MATCH('Table 2 Data'!$E99,'Exclusion Vectors'!$B:$B,0))=0,"",INDEX('Data Pull'!$A:$BC,MATCH('Table 2 Data'!$E99,'Data Pull'!$C:$C,0),MATCH('Table 2 Data'!AA$4,'Data Pull'!$4:$4,0))),"")</f>
        <v>1.5299999713897705</v>
      </c>
      <c r="AB99" t="str">
        <f>IFERROR(IF(INDEX('Exclusion Vectors'!$D:$D,MATCH('Table 2 Data'!$E99,'Exclusion Vectors'!$B:$B,0))=0,"",INDEX('Data Pull'!$A:$BC,MATCH('Table 2 Data'!$E99,'Data Pull'!$C:$C,0),MATCH('Table 2 Data'!AB$4,'Data Pull'!$4:$4,0))),"")</f>
        <v>[-11059] No Good Data For Calculation</v>
      </c>
      <c r="AC99" t="str">
        <f>IFERROR(IF(INDEX('Exclusion Vectors'!$D:$D,MATCH('Table 2 Data'!$E99,'Exclusion Vectors'!$B:$B,0))=0,"",INDEX('Data Pull'!$A:$BC,MATCH('Table 2 Data'!$E99,'Data Pull'!$C:$C,0),MATCH('Table 2 Data'!AC$4,'Data Pull'!$4:$4,0))),"")</f>
        <v>[-11059] No Good Data For Calculation</v>
      </c>
      <c r="AD99" t="str">
        <f>IFERROR(IF(INDEX('Exclusion Vectors'!$D:$D,MATCH('Table 2 Data'!$E99,'Exclusion Vectors'!$B:$B,0))=0,"",INDEX('Data Pull'!$A:$BC,MATCH('Table 2 Data'!$E99,'Data Pull'!$C:$C,0),MATCH('Table 2 Data'!AD$4,'Data Pull'!$4:$4,0))),"")</f>
        <v>[-11059] No Good Data For Calculation</v>
      </c>
      <c r="AE99" t="str">
        <f>IFERROR(IF(INDEX('Exclusion Vectors'!$D:$D,MATCH('Table 2 Data'!$E99,'Exclusion Vectors'!$B:$B,0))=0,"",INDEX('Data Pull'!$A:$BC,MATCH('Table 2 Data'!$E99,'Data Pull'!$C:$C,0),MATCH('Table 2 Data'!AE$4,'Data Pull'!$4:$4,0))),"")</f>
        <v>[-11059] No Good Data For Calculation</v>
      </c>
      <c r="AF99" t="str">
        <f>IFERROR(IF(INDEX('Exclusion Vectors'!$D:$D,MATCH('Table 2 Data'!$E99,'Exclusion Vectors'!$B:$B,0))=0,"",INDEX('Data Pull'!$A:$BC,MATCH('Table 2 Data'!$E99,'Data Pull'!$C:$C,0),MATCH('Table 2 Data'!AF$4,'Data Pull'!$4:$4,0))),"")</f>
        <v>[-11059] No Good Data For Calculation</v>
      </c>
      <c r="AG99">
        <f>IFERROR(IF(INDEX('Exclusion Vectors'!$D:$D,MATCH('Table 2 Data'!$E99,'Exclusion Vectors'!$B:$B,0))=0,"",INDEX('Data Pull'!$A:$BC,MATCH('Table 2 Data'!$E99,'Data Pull'!$C:$C,0),MATCH('Table 2 Data'!AG$4,'Data Pull'!$4:$4,0))),"")</f>
        <v>12136.120671737037</v>
      </c>
      <c r="AH99">
        <f>IFERROR(IF(INDEX('Exclusion Vectors'!$D:$D,MATCH('Table 2 Data'!$E99,'Exclusion Vectors'!$B:$B,0))=0,"",INDEX('Data Pull'!$A:$BC,MATCH('Table 2 Data'!$E99,'Data Pull'!$C:$C,0),MATCH('Table 2 Data'!AH$4,'Data Pull'!$4:$4,0))),"")</f>
        <v>88.950000762939453</v>
      </c>
      <c r="AI99">
        <f>IFERROR(IF(INDEX('Exclusion Vectors'!$D:$D,MATCH('Table 2 Data'!$E99,'Exclusion Vectors'!$B:$B,0))=0,"",INDEX('Data Pull'!$A:$BC,MATCH('Table 2 Data'!$E99,'Data Pull'!$C:$C,0),MATCH('Table 2 Data'!AI$4,'Data Pull'!$4:$4,0))),"")</f>
        <v>7.9624999761581421</v>
      </c>
      <c r="AJ99">
        <f>IFERROR(IF(INDEX('Exclusion Vectors'!$D:$D,MATCH('Table 2 Data'!$E99,'Exclusion Vectors'!$B:$B,0))=0,"",INDEX('Data Pull'!$A:$BC,MATCH('Table 2 Data'!$E99,'Data Pull'!$C:$C,0),MATCH('Table 2 Data'!AJ$4,'Data Pull'!$4:$4,0))),"")</f>
        <v>339.40000152587891</v>
      </c>
      <c r="AK99" t="str">
        <f>IFERROR(IF(INDEX('Exclusion Vectors'!$D:$D,MATCH('Table 2 Data'!$E99,'Exclusion Vectors'!$B:$B,0))=0,"",INDEX('Data Pull'!$A:$BC,MATCH('Table 2 Data'!$E99,'Data Pull'!$C:$C,0),MATCH('Table 2 Data'!AK$4,'Data Pull'!$4:$4,0))),"")</f>
        <v>[-11059] No Good Data For Calculation</v>
      </c>
      <c r="AL99">
        <f>IFERROR(IF(INDEX('Exclusion Vectors'!$D:$D,MATCH('Table 2 Data'!$E99,'Exclusion Vectors'!$B:$B,0))=0,"",INDEX('Data Pull'!$A:$BC,MATCH('Table 2 Data'!$E99,'Data Pull'!$C:$C,0),MATCH('Table 2 Data'!AL$4,'Data Pull'!$4:$4,0))),"")</f>
        <v>1.7999999523162842</v>
      </c>
      <c r="AM99">
        <f>IFERROR(IF(INDEX('Exclusion Vectors'!$D:$D,MATCH('Table 2 Data'!$E99,'Exclusion Vectors'!$B:$B,0))=0,"",INDEX('Data Pull'!$A:$BC,MATCH('Table 2 Data'!$E99,'Data Pull'!$C:$C,0),MATCH('Table 2 Data'!AM$4,'Data Pull'!$4:$4,0))),"")</f>
        <v>5504.0508496389384</v>
      </c>
      <c r="AN99" t="str">
        <f>IFERROR(IF(INDEX('Exclusion Vectors'!$D:$D,MATCH('Table 2 Data'!$E99,'Exclusion Vectors'!$B:$B,0))=0,"",INDEX('Data Pull'!$A:$BC,MATCH('Table 2 Data'!$E99,'Data Pull'!$C:$C,0),MATCH('Table 2 Data'!AN$4,'Data Pull'!$4:$4,0))),"")</f>
        <v>[-11059] No Good Data For Calculation</v>
      </c>
      <c r="AO99" t="str">
        <f>IFERROR(IF(INDEX('Exclusion Vectors'!$D:$D,MATCH('Table 2 Data'!$E99,'Exclusion Vectors'!$B:$B,0))=0,"",INDEX('Data Pull'!$A:$BC,MATCH('Table 2 Data'!$E99,'Data Pull'!$C:$C,0),MATCH('Table 2 Data'!AO$4,'Data Pull'!$4:$4,0))),"")</f>
        <v>[-11059] No Good Data For Calculation</v>
      </c>
      <c r="AP99" t="str">
        <f>IFERROR(IF(INDEX('Exclusion Vectors'!$D:$D,MATCH('Table 2 Data'!$E99,'Exclusion Vectors'!$B:$B,0))=0,"",INDEX('Data Pull'!$A:$BC,MATCH('Table 2 Data'!$E99,'Data Pull'!$C:$C,0),MATCH('Table 2 Data'!AP$4,'Data Pull'!$4:$4,0))),"")</f>
        <v>[-11059] No Good Data For Calculation</v>
      </c>
      <c r="AQ99" t="str">
        <f>IFERROR(IF(INDEX('Exclusion Vectors'!$D:$D,MATCH('Table 2 Data'!$E99,'Exclusion Vectors'!$B:$B,0))=0,"",INDEX('Data Pull'!$A:$BC,MATCH('Table 2 Data'!$E99,'Data Pull'!$C:$C,0),MATCH('Table 2 Data'!AQ$4,'Data Pull'!$4:$4,0))),"")</f>
        <v>[-11059] No Good Data For Calculation</v>
      </c>
      <c r="AR99" t="str">
        <f>IFERROR(IF(INDEX('Exclusion Vectors'!$D:$D,MATCH('Table 2 Data'!$E99,'Exclusion Vectors'!$B:$B,0))=0,"",INDEX('Data Pull'!$A:$BC,MATCH('Table 2 Data'!$E99,'Data Pull'!$C:$C,0),MATCH('Table 2 Data'!AR$4,'Data Pull'!$4:$4,0))),"")</f>
        <v>[-11059] No Good Data For Calculation</v>
      </c>
      <c r="AS99" t="str">
        <f>IFERROR(IF(INDEX('Exclusion Vectors'!$D:$D,MATCH('Table 2 Data'!$E99,'Exclusion Vectors'!$B:$B,0))=0,"",INDEX('Data Pull'!$A:$BC,MATCH('Table 2 Data'!$E99,'Data Pull'!$C:$C,0),MATCH('Table 2 Data'!AS$4,'Data Pull'!$4:$4,0))),"")</f>
        <v>[-11059] No Good Data For Calculation</v>
      </c>
      <c r="AT99">
        <f>IFERROR(IF(INDEX('Exclusion Vectors'!$D:$D,MATCH('Table 2 Data'!$E99,'Exclusion Vectors'!$B:$B,0))=0,"",INDEX('Data Pull'!$A:$BC,MATCH('Table 2 Data'!$E99,'Data Pull'!$C:$C,0),MATCH('Table 2 Data'!AT$4,'Data Pull'!$4:$4,0))),"")</f>
        <v>35365.752381347971</v>
      </c>
      <c r="AU99">
        <f>IFERROR(IF(INDEX('Exclusion Vectors'!$D:$D,MATCH('Table 2 Data'!$E99,'Exclusion Vectors'!$B:$B,0))=0,"",INDEX('Data Pull'!$A:$BE,MATCH('Table 2 Data'!$E99,'Data Pull'!$C:$C,0),MATCH('Table 2 Data'!AU$4,'Data Pull'!$4:$4,0))),"")</f>
        <v>8502.5136581973948</v>
      </c>
      <c r="AV99">
        <f>IFERROR(IF(INDEX('Exclusion Vectors'!$D:$D,MATCH('Table 2 Data'!$E99,'Exclusion Vectors'!$B:$B,0))=0,"",INDEX('Data Pull'!$A:$BE,MATCH('Table 2 Data'!$E99,'Data Pull'!$C:$C,0),MATCH('Table 2 Data'!AV$4,'Data Pull'!$4:$4,0))),"")</f>
        <v>7.6499998569488525E-2</v>
      </c>
    </row>
    <row r="100" spans="1:48" x14ac:dyDescent="0.3">
      <c r="A100" s="161"/>
      <c r="B100" s="59" t="s">
        <v>190</v>
      </c>
      <c r="C100" s="86"/>
      <c r="D100" s="86"/>
      <c r="E100" s="34">
        <f t="shared" si="2"/>
        <v>43924</v>
      </c>
      <c r="F100">
        <f>IFERROR(IF(INDEX('Exclusion Vectors'!$D:$D,MATCH('Table 2 Data'!$E100,'Exclusion Vectors'!$B:$B,0))=0,"",INDEX('Data Pull'!$A:$BC,MATCH('Table 2 Data'!$E100,'Data Pull'!$C:$C,0),MATCH('Table 2 Data'!F$4,'Data Pull'!$4:$4,0))),"")</f>
        <v>21691.407003613887</v>
      </c>
      <c r="G100">
        <f>IFERROR(IF(INDEX('Exclusion Vectors'!$D:$D,MATCH('Table 2 Data'!$E100,'Exclusion Vectors'!$B:$B,0))=0,"",INDEX('Data Pull'!$A:$BC,MATCH('Table 2 Data'!$E100,'Data Pull'!$C:$C,0),MATCH('Table 2 Data'!G$4,'Data Pull'!$4:$4,0))),"")</f>
        <v>179.02157655494136</v>
      </c>
      <c r="H100">
        <f>IFERROR(IF(INDEX('Exclusion Vectors'!$D:$D,MATCH('Table 2 Data'!$E100,'Exclusion Vectors'!$B:$B,0))=0,"",INDEX('Data Pull'!$A:$BC,MATCH('Table 2 Data'!$E100,'Data Pull'!$C:$C,0),MATCH('Table 2 Data'!H$4,'Data Pull'!$4:$4,0))),"")</f>
        <v>633.24079542051857</v>
      </c>
      <c r="I100">
        <f>IFERROR(IF(INDEX('Exclusion Vectors'!$D:$D,MATCH('Table 2 Data'!$E100,'Exclusion Vectors'!$B:$B,0))=0,"",INDEX('Data Pull'!$A:$BC,MATCH('Table 2 Data'!$E100,'Data Pull'!$C:$C,0),MATCH('Table 2 Data'!I$4,'Data Pull'!$4:$4,0))),"")</f>
        <v>989.46489436898037</v>
      </c>
      <c r="J100">
        <f>IFERROR(IF(INDEX('Exclusion Vectors'!$D:$D,MATCH('Table 2 Data'!$E100,'Exclusion Vectors'!$B:$B,0))=0,"",INDEX('Data Pull'!$A:$BC,MATCH('Table 2 Data'!$E100,'Data Pull'!$C:$C,0),MATCH('Table 2 Data'!J$4,'Data Pull'!$4:$4,0))),"")</f>
        <v>1300.0961496108605</v>
      </c>
      <c r="K100">
        <f>IFERROR(IF(INDEX('Exclusion Vectors'!$D:$D,MATCH('Table 2 Data'!$E100,'Exclusion Vectors'!$B:$B,0))=0,"",INDEX('Data Pull'!$A:$BC,MATCH('Table 2 Data'!$E100,'Data Pull'!$C:$C,0),MATCH('Table 2 Data'!K$4,'Data Pull'!$4:$4,0))),"")</f>
        <v>712.83952828896304</v>
      </c>
      <c r="L100" t="str">
        <f>IFERROR(IF(INDEX('Exclusion Vectors'!$D:$D,MATCH('Table 2 Data'!$E100,'Exclusion Vectors'!$B:$B,0))=0,"",INDEX('Data Pull'!$A:$BC,MATCH('Table 2 Data'!$E100,'Data Pull'!$C:$C,0),MATCH('Table 2 Data'!L$4,'Data Pull'!$4:$4,0))),"")</f>
        <v>[-11059] No Good Data For Calculation</v>
      </c>
      <c r="M100">
        <f>IFERROR(IF(INDEX('Exclusion Vectors'!$D:$D,MATCH('Table 2 Data'!$E100,'Exclusion Vectors'!$B:$B,0))=0,"",INDEX('Data Pull'!$A:$BC,MATCH('Table 2 Data'!$E100,'Data Pull'!$C:$C,0),MATCH('Table 2 Data'!M$4,'Data Pull'!$4:$4,0))),"")</f>
        <v>281.2818789352666</v>
      </c>
      <c r="N100">
        <f>IFERROR(IF(INDEX('Exclusion Vectors'!$D:$D,MATCH('Table 2 Data'!$E100,'Exclusion Vectors'!$B:$B,0))=0,"",INDEX('Data Pull'!$A:$BC,MATCH('Table 2 Data'!$E100,'Data Pull'!$C:$C,0),MATCH('Table 2 Data'!N$4,'Data Pull'!$4:$4,0))),"")</f>
        <v>321.28108284944364</v>
      </c>
      <c r="O100">
        <f>IFERROR(IF(INDEX('Exclusion Vectors'!$D:$D,MATCH('Table 2 Data'!$E100,'Exclusion Vectors'!$B:$B,0))=0,"",INDEX('Data Pull'!$A:$BC,MATCH('Table 2 Data'!$E100,'Data Pull'!$C:$C,0),MATCH('Table 2 Data'!O$4,'Data Pull'!$4:$4,0))),"")</f>
        <v>334.52472157472755</v>
      </c>
      <c r="P100">
        <f>IFERROR(IF(INDEX('Exclusion Vectors'!$D:$D,MATCH('Table 2 Data'!$E100,'Exclusion Vectors'!$B:$B,0))=0,"",INDEX('Data Pull'!$A:$BC,MATCH('Table 2 Data'!$E100,'Data Pull'!$C:$C,0),MATCH('Table 2 Data'!P$4,'Data Pull'!$4:$4,0))),"")</f>
        <v>1299.450780616138</v>
      </c>
      <c r="Q100">
        <f>IFERROR(IF(INDEX('Exclusion Vectors'!$D:$D,MATCH('Table 2 Data'!$E100,'Exclusion Vectors'!$B:$B,0))=0,"",INDEX('Data Pull'!$A:$BC,MATCH('Table 2 Data'!$E100,'Data Pull'!$C:$C,0),MATCH('Table 2 Data'!Q$4,'Data Pull'!$4:$4,0))),"")</f>
        <v>19.841601234802805</v>
      </c>
      <c r="R100">
        <f>IFERROR(IF(INDEX('Exclusion Vectors'!$D:$D,MATCH('Table 2 Data'!$E100,'Exclusion Vectors'!$B:$B,0))=0,"",INDEX('Data Pull'!$A:$BC,MATCH('Table 2 Data'!$E100,'Data Pull'!$C:$C,0),MATCH('Table 2 Data'!R$4,'Data Pull'!$4:$4,0))),"")</f>
        <v>15.09778066702321</v>
      </c>
      <c r="S100">
        <f>IFERROR(IF(INDEX('Exclusion Vectors'!$D:$D,MATCH('Table 2 Data'!$E100,'Exclusion Vectors'!$B:$B,0))=0,"",INDEX('Data Pull'!$A:$BC,MATCH('Table 2 Data'!$E100,'Data Pull'!$C:$C,0),MATCH('Table 2 Data'!S$4,'Data Pull'!$4:$4,0))),"")</f>
        <v>3.2670293063509006</v>
      </c>
      <c r="T100">
        <f>IFERROR(IF(INDEX('Exclusion Vectors'!$D:$D,MATCH('Table 2 Data'!$E100,'Exclusion Vectors'!$B:$B,0))=0,"",INDEX('Data Pull'!$A:$BC,MATCH('Table 2 Data'!$E100,'Data Pull'!$C:$C,0),MATCH('Table 2 Data'!T$4,'Data Pull'!$4:$4,0))),"")</f>
        <v>1586.6150891808775</v>
      </c>
      <c r="U100">
        <f>IFERROR(IF(INDEX('Exclusion Vectors'!$D:$D,MATCH('Table 2 Data'!$E100,'Exclusion Vectors'!$B:$B,0))=0,"",INDEX('Data Pull'!$A:$BC,MATCH('Table 2 Data'!$E100,'Data Pull'!$C:$C,0),MATCH('Table 2 Data'!U$4,'Data Pull'!$4:$4,0))),"")</f>
        <v>1862.1451752005601</v>
      </c>
      <c r="V100">
        <f>IFERROR(IF(INDEX('Exclusion Vectors'!$D:$D,MATCH('Table 2 Data'!$E100,'Exclusion Vectors'!$B:$B,0))=0,"",INDEX('Data Pull'!$A:$BC,MATCH('Table 2 Data'!$E100,'Data Pull'!$C:$C,0),MATCH('Table 2 Data'!V$4,'Data Pull'!$4:$4,0))),"")</f>
        <v>5000.0108819157076</v>
      </c>
      <c r="W100">
        <f>IFERROR(IF(INDEX('Exclusion Vectors'!$D:$D,MATCH('Table 2 Data'!$E100,'Exclusion Vectors'!$B:$B,0))=0,"",INDEX('Data Pull'!$A:$BC,MATCH('Table 2 Data'!$E100,'Data Pull'!$C:$C,0),MATCH('Table 2 Data'!W$4,'Data Pull'!$4:$4,0))),"")</f>
        <v>2432.1589621389862</v>
      </c>
      <c r="X100">
        <f>IFERROR(IF(INDEX('Exclusion Vectors'!$D:$D,MATCH('Table 2 Data'!$E100,'Exclusion Vectors'!$B:$B,0))=0,"",INDEX('Data Pull'!$A:$BC,MATCH('Table 2 Data'!$E100,'Data Pull'!$C:$C,0),MATCH('Table 2 Data'!X$4,'Data Pull'!$4:$4,0))),"")</f>
        <v>383.7696959302391</v>
      </c>
      <c r="Y100">
        <f>IFERROR(IF(INDEX('Exclusion Vectors'!$D:$D,MATCH('Table 2 Data'!$E100,'Exclusion Vectors'!$B:$B,0))=0,"",INDEX('Data Pull'!$A:$BC,MATCH('Table 2 Data'!$E100,'Data Pull'!$C:$C,0),MATCH('Table 2 Data'!Y$4,'Data Pull'!$4:$4,0))),"")</f>
        <v>23.100000381469727</v>
      </c>
      <c r="Z100">
        <f>IFERROR(IF(INDEX('Exclusion Vectors'!$D:$D,MATCH('Table 2 Data'!$E100,'Exclusion Vectors'!$B:$B,0))=0,"",INDEX('Data Pull'!$A:$BC,MATCH('Table 2 Data'!$E100,'Data Pull'!$C:$C,0),MATCH('Table 2 Data'!Z$4,'Data Pull'!$4:$4,0))),"")</f>
        <v>1.0216000378131866</v>
      </c>
      <c r="AA100">
        <f>IFERROR(IF(INDEX('Exclusion Vectors'!$D:$D,MATCH('Table 2 Data'!$E100,'Exclusion Vectors'!$B:$B,0))=0,"",INDEX('Data Pull'!$A:$BC,MATCH('Table 2 Data'!$E100,'Data Pull'!$C:$C,0),MATCH('Table 2 Data'!AA$4,'Data Pull'!$4:$4,0))),"")</f>
        <v>1.6149999797344208</v>
      </c>
      <c r="AB100" t="str">
        <f>IFERROR(IF(INDEX('Exclusion Vectors'!$D:$D,MATCH('Table 2 Data'!$E100,'Exclusion Vectors'!$B:$B,0))=0,"",INDEX('Data Pull'!$A:$BC,MATCH('Table 2 Data'!$E100,'Data Pull'!$C:$C,0),MATCH('Table 2 Data'!AB$4,'Data Pull'!$4:$4,0))),"")</f>
        <v>[-11059] No Good Data For Calculation</v>
      </c>
      <c r="AC100" t="str">
        <f>IFERROR(IF(INDEX('Exclusion Vectors'!$D:$D,MATCH('Table 2 Data'!$E100,'Exclusion Vectors'!$B:$B,0))=0,"",INDEX('Data Pull'!$A:$BC,MATCH('Table 2 Data'!$E100,'Data Pull'!$C:$C,0),MATCH('Table 2 Data'!AC$4,'Data Pull'!$4:$4,0))),"")</f>
        <v>[-11059] No Good Data For Calculation</v>
      </c>
      <c r="AD100" t="str">
        <f>IFERROR(IF(INDEX('Exclusion Vectors'!$D:$D,MATCH('Table 2 Data'!$E100,'Exclusion Vectors'!$B:$B,0))=0,"",INDEX('Data Pull'!$A:$BC,MATCH('Table 2 Data'!$E100,'Data Pull'!$C:$C,0),MATCH('Table 2 Data'!AD$4,'Data Pull'!$4:$4,0))),"")</f>
        <v>[-11059] No Good Data For Calculation</v>
      </c>
      <c r="AE100" t="str">
        <f>IFERROR(IF(INDEX('Exclusion Vectors'!$D:$D,MATCH('Table 2 Data'!$E100,'Exclusion Vectors'!$B:$B,0))=0,"",INDEX('Data Pull'!$A:$BC,MATCH('Table 2 Data'!$E100,'Data Pull'!$C:$C,0),MATCH('Table 2 Data'!AE$4,'Data Pull'!$4:$4,0))),"")</f>
        <v>[-11059] No Good Data For Calculation</v>
      </c>
      <c r="AF100" t="str">
        <f>IFERROR(IF(INDEX('Exclusion Vectors'!$D:$D,MATCH('Table 2 Data'!$E100,'Exclusion Vectors'!$B:$B,0))=0,"",INDEX('Data Pull'!$A:$BC,MATCH('Table 2 Data'!$E100,'Data Pull'!$C:$C,0),MATCH('Table 2 Data'!AF$4,'Data Pull'!$4:$4,0))),"")</f>
        <v>[-11059] No Good Data For Calculation</v>
      </c>
      <c r="AG100">
        <f>IFERROR(IF(INDEX('Exclusion Vectors'!$D:$D,MATCH('Table 2 Data'!$E100,'Exclusion Vectors'!$B:$B,0))=0,"",INDEX('Data Pull'!$A:$BC,MATCH('Table 2 Data'!$E100,'Data Pull'!$C:$C,0),MATCH('Table 2 Data'!AG$4,'Data Pull'!$4:$4,0))),"")</f>
        <v>12656.63853431763</v>
      </c>
      <c r="AH100">
        <f>IFERROR(IF(INDEX('Exclusion Vectors'!$D:$D,MATCH('Table 2 Data'!$E100,'Exclusion Vectors'!$B:$B,0))=0,"",INDEX('Data Pull'!$A:$BC,MATCH('Table 2 Data'!$E100,'Data Pull'!$C:$C,0),MATCH('Table 2 Data'!AH$4,'Data Pull'!$4:$4,0))),"")</f>
        <v>90</v>
      </c>
      <c r="AI100">
        <f>IFERROR(IF(INDEX('Exclusion Vectors'!$D:$D,MATCH('Table 2 Data'!$E100,'Exclusion Vectors'!$B:$B,0))=0,"",INDEX('Data Pull'!$A:$BC,MATCH('Table 2 Data'!$E100,'Data Pull'!$C:$C,0),MATCH('Table 2 Data'!AI$4,'Data Pull'!$4:$4,0))),"")</f>
        <v>8.2424999475479126</v>
      </c>
      <c r="AJ100">
        <f>IFERROR(IF(INDEX('Exclusion Vectors'!$D:$D,MATCH('Table 2 Data'!$E100,'Exclusion Vectors'!$B:$B,0))=0,"",INDEX('Data Pull'!$A:$BC,MATCH('Table 2 Data'!$E100,'Data Pull'!$C:$C,0),MATCH('Table 2 Data'!AJ$4,'Data Pull'!$4:$4,0))),"")</f>
        <v>347.42499542236328</v>
      </c>
      <c r="AK100" t="str">
        <f>IFERROR(IF(INDEX('Exclusion Vectors'!$D:$D,MATCH('Table 2 Data'!$E100,'Exclusion Vectors'!$B:$B,0))=0,"",INDEX('Data Pull'!$A:$BC,MATCH('Table 2 Data'!$E100,'Data Pull'!$C:$C,0),MATCH('Table 2 Data'!AK$4,'Data Pull'!$4:$4,0))),"")</f>
        <v>[-11059] No Good Data For Calculation</v>
      </c>
      <c r="AL100">
        <f>IFERROR(IF(INDEX('Exclusion Vectors'!$D:$D,MATCH('Table 2 Data'!$E100,'Exclusion Vectors'!$B:$B,0))=0,"",INDEX('Data Pull'!$A:$BC,MATCH('Table 2 Data'!$E100,'Data Pull'!$C:$C,0),MATCH('Table 2 Data'!AL$4,'Data Pull'!$4:$4,0))),"")</f>
        <v>3.8999999165534973</v>
      </c>
      <c r="AM100">
        <f>IFERROR(IF(INDEX('Exclusion Vectors'!$D:$D,MATCH('Table 2 Data'!$E100,'Exclusion Vectors'!$B:$B,0))=0,"",INDEX('Data Pull'!$A:$BC,MATCH('Table 2 Data'!$E100,'Data Pull'!$C:$C,0),MATCH('Table 2 Data'!AM$4,'Data Pull'!$4:$4,0))),"")</f>
        <v>5670</v>
      </c>
      <c r="AN100" t="str">
        <f>IFERROR(IF(INDEX('Exclusion Vectors'!$D:$D,MATCH('Table 2 Data'!$E100,'Exclusion Vectors'!$B:$B,0))=0,"",INDEX('Data Pull'!$A:$BC,MATCH('Table 2 Data'!$E100,'Data Pull'!$C:$C,0),MATCH('Table 2 Data'!AN$4,'Data Pull'!$4:$4,0))),"")</f>
        <v>[-11059] No Good Data For Calculation</v>
      </c>
      <c r="AO100" t="str">
        <f>IFERROR(IF(INDEX('Exclusion Vectors'!$D:$D,MATCH('Table 2 Data'!$E100,'Exclusion Vectors'!$B:$B,0))=0,"",INDEX('Data Pull'!$A:$BC,MATCH('Table 2 Data'!$E100,'Data Pull'!$C:$C,0),MATCH('Table 2 Data'!AO$4,'Data Pull'!$4:$4,0))),"")</f>
        <v>[-11059] No Good Data For Calculation</v>
      </c>
      <c r="AP100" t="str">
        <f>IFERROR(IF(INDEX('Exclusion Vectors'!$D:$D,MATCH('Table 2 Data'!$E100,'Exclusion Vectors'!$B:$B,0))=0,"",INDEX('Data Pull'!$A:$BC,MATCH('Table 2 Data'!$E100,'Data Pull'!$C:$C,0),MATCH('Table 2 Data'!AP$4,'Data Pull'!$4:$4,0))),"")</f>
        <v>[-11059] No Good Data For Calculation</v>
      </c>
      <c r="AQ100" t="str">
        <f>IFERROR(IF(INDEX('Exclusion Vectors'!$D:$D,MATCH('Table 2 Data'!$E100,'Exclusion Vectors'!$B:$B,0))=0,"",INDEX('Data Pull'!$A:$BC,MATCH('Table 2 Data'!$E100,'Data Pull'!$C:$C,0),MATCH('Table 2 Data'!AQ$4,'Data Pull'!$4:$4,0))),"")</f>
        <v>[-11059] No Good Data For Calculation</v>
      </c>
      <c r="AR100" t="str">
        <f>IFERROR(IF(INDEX('Exclusion Vectors'!$D:$D,MATCH('Table 2 Data'!$E100,'Exclusion Vectors'!$B:$B,0))=0,"",INDEX('Data Pull'!$A:$BC,MATCH('Table 2 Data'!$E100,'Data Pull'!$C:$C,0),MATCH('Table 2 Data'!AR$4,'Data Pull'!$4:$4,0))),"")</f>
        <v>[-11059] No Good Data For Calculation</v>
      </c>
      <c r="AS100" t="str">
        <f>IFERROR(IF(INDEX('Exclusion Vectors'!$D:$D,MATCH('Table 2 Data'!$E100,'Exclusion Vectors'!$B:$B,0))=0,"",INDEX('Data Pull'!$A:$BC,MATCH('Table 2 Data'!$E100,'Data Pull'!$C:$C,0),MATCH('Table 2 Data'!AS$4,'Data Pull'!$4:$4,0))),"")</f>
        <v>[-11059] No Good Data For Calculation</v>
      </c>
      <c r="AT100">
        <f>IFERROR(IF(INDEX('Exclusion Vectors'!$D:$D,MATCH('Table 2 Data'!$E100,'Exclusion Vectors'!$B:$B,0))=0,"",INDEX('Data Pull'!$A:$BC,MATCH('Table 2 Data'!$E100,'Data Pull'!$C:$C,0),MATCH('Table 2 Data'!AT$4,'Data Pull'!$4:$4,0))),"")</f>
        <v>35871.363943395496</v>
      </c>
      <c r="AU100">
        <f>IFERROR(IF(INDEX('Exclusion Vectors'!$D:$D,MATCH('Table 2 Data'!$E100,'Exclusion Vectors'!$B:$B,0))=0,"",INDEX('Data Pull'!$A:$BE,MATCH('Table 2 Data'!$E100,'Data Pull'!$C:$C,0),MATCH('Table 2 Data'!AU$4,'Data Pull'!$4:$4,0))),"")</f>
        <v>8201.0225958552965</v>
      </c>
      <c r="AV100">
        <f>IFERROR(IF(INDEX('Exclusion Vectors'!$D:$D,MATCH('Table 2 Data'!$E100,'Exclusion Vectors'!$B:$B,0))=0,"",INDEX('Data Pull'!$A:$BE,MATCH('Table 2 Data'!$E100,'Data Pull'!$C:$C,0),MATCH('Table 2 Data'!AV$4,'Data Pull'!$4:$4,0))),"")</f>
        <v>7.6499998569488525E-2</v>
      </c>
    </row>
    <row r="101" spans="1:48" x14ac:dyDescent="0.3">
      <c r="A101" s="161"/>
      <c r="B101" s="59" t="s">
        <v>191</v>
      </c>
      <c r="C101" s="85">
        <f>AVERAGE(AJ7:AJ373)</f>
        <v>367.20836038423892</v>
      </c>
      <c r="D101" s="85"/>
      <c r="E101" s="34">
        <f t="shared" ref="E101:E116" si="3">IF(E100&lt;$F$2,E100+1,"")</f>
        <v>43925</v>
      </c>
      <c r="F101">
        <f>IFERROR(IF(INDEX('Exclusion Vectors'!$D:$D,MATCH('Table 2 Data'!$E101,'Exclusion Vectors'!$B:$B,0))=0,"",INDEX('Data Pull'!$A:$BC,MATCH('Table 2 Data'!$E101,'Data Pull'!$C:$C,0),MATCH('Table 2 Data'!F$4,'Data Pull'!$4:$4,0))),"")</f>
        <v>21516.270525841723</v>
      </c>
      <c r="G101">
        <f>IFERROR(IF(INDEX('Exclusion Vectors'!$D:$D,MATCH('Table 2 Data'!$E101,'Exclusion Vectors'!$B:$B,0))=0,"",INDEX('Data Pull'!$A:$BC,MATCH('Table 2 Data'!$E101,'Data Pull'!$C:$C,0),MATCH('Table 2 Data'!G$4,'Data Pull'!$4:$4,0))),"")</f>
        <v>179.18191826059876</v>
      </c>
      <c r="H101">
        <f>IFERROR(IF(INDEX('Exclusion Vectors'!$D:$D,MATCH('Table 2 Data'!$E101,'Exclusion Vectors'!$B:$B,0))=0,"",INDEX('Data Pull'!$A:$BC,MATCH('Table 2 Data'!$E101,'Data Pull'!$C:$C,0),MATCH('Table 2 Data'!H$4,'Data Pull'!$4:$4,0))),"")</f>
        <v>626.31472683325751</v>
      </c>
      <c r="I101">
        <f>IFERROR(IF(INDEX('Exclusion Vectors'!$D:$D,MATCH('Table 2 Data'!$E101,'Exclusion Vectors'!$B:$B,0))=0,"",INDEX('Data Pull'!$A:$BC,MATCH('Table 2 Data'!$E101,'Data Pull'!$C:$C,0),MATCH('Table 2 Data'!I$4,'Data Pull'!$4:$4,0))),"")</f>
        <v>988.01942444792815</v>
      </c>
      <c r="J101">
        <f>IFERROR(IF(INDEX('Exclusion Vectors'!$D:$D,MATCH('Table 2 Data'!$E101,'Exclusion Vectors'!$B:$B,0))=0,"",INDEX('Data Pull'!$A:$BC,MATCH('Table 2 Data'!$E101,'Data Pull'!$C:$C,0),MATCH('Table 2 Data'!J$4,'Data Pull'!$4:$4,0))),"")</f>
        <v>1300.0102899840342</v>
      </c>
      <c r="K101">
        <f>IFERROR(IF(INDEX('Exclusion Vectors'!$D:$D,MATCH('Table 2 Data'!$E101,'Exclusion Vectors'!$B:$B,0))=0,"",INDEX('Data Pull'!$A:$BC,MATCH('Table 2 Data'!$E101,'Data Pull'!$C:$C,0),MATCH('Table 2 Data'!K$4,'Data Pull'!$4:$4,0))),"")</f>
        <v>706.40536489693307</v>
      </c>
      <c r="L101" t="str">
        <f>IFERROR(IF(INDEX('Exclusion Vectors'!$D:$D,MATCH('Table 2 Data'!$E101,'Exclusion Vectors'!$B:$B,0))=0,"",INDEX('Data Pull'!$A:$BC,MATCH('Table 2 Data'!$E101,'Data Pull'!$C:$C,0),MATCH('Table 2 Data'!L$4,'Data Pull'!$4:$4,0))),"")</f>
        <v>[-11059] No Good Data For Calculation</v>
      </c>
      <c r="M101">
        <f>IFERROR(IF(INDEX('Exclusion Vectors'!$D:$D,MATCH('Table 2 Data'!$E101,'Exclusion Vectors'!$B:$B,0))=0,"",INDEX('Data Pull'!$A:$BC,MATCH('Table 2 Data'!$E101,'Data Pull'!$C:$C,0),MATCH('Table 2 Data'!M$4,'Data Pull'!$4:$4,0))),"")</f>
        <v>273.99642578586065</v>
      </c>
      <c r="N101">
        <f>IFERROR(IF(INDEX('Exclusion Vectors'!$D:$D,MATCH('Table 2 Data'!$E101,'Exclusion Vectors'!$B:$B,0))=0,"",INDEX('Data Pull'!$A:$BC,MATCH('Table 2 Data'!$E101,'Data Pull'!$C:$C,0),MATCH('Table 2 Data'!N$4,'Data Pull'!$4:$4,0))),"")</f>
        <v>306.92565425340825</v>
      </c>
      <c r="O101">
        <f>IFERROR(IF(INDEX('Exclusion Vectors'!$D:$D,MATCH('Table 2 Data'!$E101,'Exclusion Vectors'!$B:$B,0))=0,"",INDEX('Data Pull'!$A:$BC,MATCH('Table 2 Data'!$E101,'Data Pull'!$C:$C,0),MATCH('Table 2 Data'!O$4,'Data Pull'!$4:$4,0))),"")</f>
        <v>325.23814604066246</v>
      </c>
      <c r="P101">
        <f>IFERROR(IF(INDEX('Exclusion Vectors'!$D:$D,MATCH('Table 2 Data'!$E101,'Exclusion Vectors'!$B:$B,0))=0,"",INDEX('Data Pull'!$A:$BC,MATCH('Table 2 Data'!$E101,'Data Pull'!$C:$C,0),MATCH('Table 2 Data'!P$4,'Data Pull'!$4:$4,0))),"")</f>
        <v>1300.7161214004541</v>
      </c>
      <c r="Q101">
        <f>IFERROR(IF(INDEX('Exclusion Vectors'!$D:$D,MATCH('Table 2 Data'!$E101,'Exclusion Vectors'!$B:$B,0))=0,"",INDEX('Data Pull'!$A:$BC,MATCH('Table 2 Data'!$E101,'Data Pull'!$C:$C,0),MATCH('Table 2 Data'!Q$4,'Data Pull'!$4:$4,0))),"")</f>
        <v>19.853304067207933</v>
      </c>
      <c r="R101">
        <f>IFERROR(IF(INDEX('Exclusion Vectors'!$D:$D,MATCH('Table 2 Data'!$E101,'Exclusion Vectors'!$B:$B,0))=0,"",INDEX('Data Pull'!$A:$BC,MATCH('Table 2 Data'!$E101,'Data Pull'!$C:$C,0),MATCH('Table 2 Data'!R$4,'Data Pull'!$4:$4,0))),"")</f>
        <v>15.043733696100057</v>
      </c>
      <c r="S101">
        <f>IFERROR(IF(INDEX('Exclusion Vectors'!$D:$D,MATCH('Table 2 Data'!$E101,'Exclusion Vectors'!$B:$B,0))=0,"",INDEX('Data Pull'!$A:$BC,MATCH('Table 2 Data'!$E101,'Data Pull'!$C:$C,0),MATCH('Table 2 Data'!S$4,'Data Pull'!$4:$4,0))),"")</f>
        <v>3.0894603678461912</v>
      </c>
      <c r="T101">
        <f>IFERROR(IF(INDEX('Exclusion Vectors'!$D:$D,MATCH('Table 2 Data'!$E101,'Exclusion Vectors'!$B:$B,0))=0,"",INDEX('Data Pull'!$A:$BC,MATCH('Table 2 Data'!$E101,'Data Pull'!$C:$C,0),MATCH('Table 2 Data'!T$4,'Data Pull'!$4:$4,0))),"")</f>
        <v>1587.9486467462827</v>
      </c>
      <c r="U101">
        <f>IFERROR(IF(INDEX('Exclusion Vectors'!$D:$D,MATCH('Table 2 Data'!$E101,'Exclusion Vectors'!$B:$B,0))=0,"",INDEX('Data Pull'!$A:$BC,MATCH('Table 2 Data'!$E101,'Data Pull'!$C:$C,0),MATCH('Table 2 Data'!U$4,'Data Pull'!$4:$4,0))),"")</f>
        <v>1602.2859943319984</v>
      </c>
      <c r="V101">
        <f>IFERROR(IF(INDEX('Exclusion Vectors'!$D:$D,MATCH('Table 2 Data'!$E101,'Exclusion Vectors'!$B:$B,0))=0,"",INDEX('Data Pull'!$A:$BC,MATCH('Table 2 Data'!$E101,'Data Pull'!$C:$C,0),MATCH('Table 2 Data'!V$4,'Data Pull'!$4:$4,0))),"")</f>
        <v>4999.9899542243866</v>
      </c>
      <c r="W101">
        <f>IFERROR(IF(INDEX('Exclusion Vectors'!$D:$D,MATCH('Table 2 Data'!$E101,'Exclusion Vectors'!$B:$B,0))=0,"",INDEX('Data Pull'!$A:$BC,MATCH('Table 2 Data'!$E101,'Data Pull'!$C:$C,0),MATCH('Table 2 Data'!W$4,'Data Pull'!$4:$4,0))),"")</f>
        <v>2441.5707066879504</v>
      </c>
      <c r="X101">
        <f>IFERROR(IF(INDEX('Exclusion Vectors'!$D:$D,MATCH('Table 2 Data'!$E101,'Exclusion Vectors'!$B:$B,0))=0,"",INDEX('Data Pull'!$A:$BC,MATCH('Table 2 Data'!$E101,'Data Pull'!$C:$C,0),MATCH('Table 2 Data'!X$4,'Data Pull'!$4:$4,0))),"")</f>
        <v>383.92103592051029</v>
      </c>
      <c r="Y101">
        <f>IFERROR(IF(INDEX('Exclusion Vectors'!$D:$D,MATCH('Table 2 Data'!$E101,'Exclusion Vectors'!$B:$B,0))=0,"",INDEX('Data Pull'!$A:$BC,MATCH('Table 2 Data'!$E101,'Data Pull'!$C:$C,0),MATCH('Table 2 Data'!Y$4,'Data Pull'!$4:$4,0))),"")</f>
        <v>22.949999809265137</v>
      </c>
      <c r="Z101">
        <f>IFERROR(IF(INDEX('Exclusion Vectors'!$D:$D,MATCH('Table 2 Data'!$E101,'Exclusion Vectors'!$B:$B,0))=0,"",INDEX('Data Pull'!$A:$BC,MATCH('Table 2 Data'!$E101,'Data Pull'!$C:$C,0),MATCH('Table 2 Data'!Z$4,'Data Pull'!$4:$4,0))),"")</f>
        <v>1.0329000055789948</v>
      </c>
      <c r="AA101">
        <f>IFERROR(IF(INDEX('Exclusion Vectors'!$D:$D,MATCH('Table 2 Data'!$E101,'Exclusion Vectors'!$B:$B,0))=0,"",INDEX('Data Pull'!$A:$BC,MATCH('Table 2 Data'!$E101,'Data Pull'!$C:$C,0),MATCH('Table 2 Data'!AA$4,'Data Pull'!$4:$4,0))),"")</f>
        <v>1.5950000286102295</v>
      </c>
      <c r="AB101" t="str">
        <f>IFERROR(IF(INDEX('Exclusion Vectors'!$D:$D,MATCH('Table 2 Data'!$E101,'Exclusion Vectors'!$B:$B,0))=0,"",INDEX('Data Pull'!$A:$BC,MATCH('Table 2 Data'!$E101,'Data Pull'!$C:$C,0),MATCH('Table 2 Data'!AB$4,'Data Pull'!$4:$4,0))),"")</f>
        <v>[-11059] No Good Data For Calculation</v>
      </c>
      <c r="AC101" t="str">
        <f>IFERROR(IF(INDEX('Exclusion Vectors'!$D:$D,MATCH('Table 2 Data'!$E101,'Exclusion Vectors'!$B:$B,0))=0,"",INDEX('Data Pull'!$A:$BC,MATCH('Table 2 Data'!$E101,'Data Pull'!$C:$C,0),MATCH('Table 2 Data'!AC$4,'Data Pull'!$4:$4,0))),"")</f>
        <v>[-11059] No Good Data For Calculation</v>
      </c>
      <c r="AD101" t="str">
        <f>IFERROR(IF(INDEX('Exclusion Vectors'!$D:$D,MATCH('Table 2 Data'!$E101,'Exclusion Vectors'!$B:$B,0))=0,"",INDEX('Data Pull'!$A:$BC,MATCH('Table 2 Data'!$E101,'Data Pull'!$C:$C,0),MATCH('Table 2 Data'!AD$4,'Data Pull'!$4:$4,0))),"")</f>
        <v>[-11059] No Good Data For Calculation</v>
      </c>
      <c r="AE101" t="str">
        <f>IFERROR(IF(INDEX('Exclusion Vectors'!$D:$D,MATCH('Table 2 Data'!$E101,'Exclusion Vectors'!$B:$B,0))=0,"",INDEX('Data Pull'!$A:$BC,MATCH('Table 2 Data'!$E101,'Data Pull'!$C:$C,0),MATCH('Table 2 Data'!AE$4,'Data Pull'!$4:$4,0))),"")</f>
        <v>[-11059] No Good Data For Calculation</v>
      </c>
      <c r="AF101" t="str">
        <f>IFERROR(IF(INDEX('Exclusion Vectors'!$D:$D,MATCH('Table 2 Data'!$E101,'Exclusion Vectors'!$B:$B,0))=0,"",INDEX('Data Pull'!$A:$BC,MATCH('Table 2 Data'!$E101,'Data Pull'!$C:$C,0),MATCH('Table 2 Data'!AF$4,'Data Pull'!$4:$4,0))),"")</f>
        <v>[-11059] No Good Data For Calculation</v>
      </c>
      <c r="AG101">
        <f>IFERROR(IF(INDEX('Exclusion Vectors'!$D:$D,MATCH('Table 2 Data'!$E101,'Exclusion Vectors'!$B:$B,0))=0,"",INDEX('Data Pull'!$A:$BC,MATCH('Table 2 Data'!$E101,'Data Pull'!$C:$C,0),MATCH('Table 2 Data'!AG$4,'Data Pull'!$4:$4,0))),"")</f>
        <v>12979.890397659066</v>
      </c>
      <c r="AH101">
        <f>IFERROR(IF(INDEX('Exclusion Vectors'!$D:$D,MATCH('Table 2 Data'!$E101,'Exclusion Vectors'!$B:$B,0))=0,"",INDEX('Data Pull'!$A:$BC,MATCH('Table 2 Data'!$E101,'Data Pull'!$C:$C,0),MATCH('Table 2 Data'!AH$4,'Data Pull'!$4:$4,0))),"")</f>
        <v>90.274997711181641</v>
      </c>
      <c r="AI101">
        <f>IFERROR(IF(INDEX('Exclusion Vectors'!$D:$D,MATCH('Table 2 Data'!$E101,'Exclusion Vectors'!$B:$B,0))=0,"",INDEX('Data Pull'!$A:$BC,MATCH('Table 2 Data'!$E101,'Data Pull'!$C:$C,0),MATCH('Table 2 Data'!AI$4,'Data Pull'!$4:$4,0))),"")</f>
        <v>7.9549999237060547</v>
      </c>
      <c r="AJ101">
        <f>IFERROR(IF(INDEX('Exclusion Vectors'!$D:$D,MATCH('Table 2 Data'!$E101,'Exclusion Vectors'!$B:$B,0))=0,"",INDEX('Data Pull'!$A:$BC,MATCH('Table 2 Data'!$E101,'Data Pull'!$C:$C,0),MATCH('Table 2 Data'!AJ$4,'Data Pull'!$4:$4,0))),"")</f>
        <v>351.44998931884766</v>
      </c>
      <c r="AK101" t="str">
        <f>IFERROR(IF(INDEX('Exclusion Vectors'!$D:$D,MATCH('Table 2 Data'!$E101,'Exclusion Vectors'!$B:$B,0))=0,"",INDEX('Data Pull'!$A:$BC,MATCH('Table 2 Data'!$E101,'Data Pull'!$C:$C,0),MATCH('Table 2 Data'!AK$4,'Data Pull'!$4:$4,0))),"")</f>
        <v>[-11059] No Good Data For Calculation</v>
      </c>
      <c r="AL101">
        <f>IFERROR(IF(INDEX('Exclusion Vectors'!$D:$D,MATCH('Table 2 Data'!$E101,'Exclusion Vectors'!$B:$B,0))=0,"",INDEX('Data Pull'!$A:$BC,MATCH('Table 2 Data'!$E101,'Data Pull'!$C:$C,0),MATCH('Table 2 Data'!AL$4,'Data Pull'!$4:$4,0))),"")</f>
        <v>4.5999999046325684</v>
      </c>
      <c r="AM101">
        <f>IFERROR(IF(INDEX('Exclusion Vectors'!$D:$D,MATCH('Table 2 Data'!$E101,'Exclusion Vectors'!$B:$B,0))=0,"",INDEX('Data Pull'!$A:$BC,MATCH('Table 2 Data'!$E101,'Data Pull'!$C:$C,0),MATCH('Table 2 Data'!AM$4,'Data Pull'!$4:$4,0))),"")</f>
        <v>5670</v>
      </c>
      <c r="AN101" t="str">
        <f>IFERROR(IF(INDEX('Exclusion Vectors'!$D:$D,MATCH('Table 2 Data'!$E101,'Exclusion Vectors'!$B:$B,0))=0,"",INDEX('Data Pull'!$A:$BC,MATCH('Table 2 Data'!$E101,'Data Pull'!$C:$C,0),MATCH('Table 2 Data'!AN$4,'Data Pull'!$4:$4,0))),"")</f>
        <v>[-11059] No Good Data For Calculation</v>
      </c>
      <c r="AO101" t="str">
        <f>IFERROR(IF(INDEX('Exclusion Vectors'!$D:$D,MATCH('Table 2 Data'!$E101,'Exclusion Vectors'!$B:$B,0))=0,"",INDEX('Data Pull'!$A:$BC,MATCH('Table 2 Data'!$E101,'Data Pull'!$C:$C,0),MATCH('Table 2 Data'!AO$4,'Data Pull'!$4:$4,0))),"")</f>
        <v>[-11059] No Good Data For Calculation</v>
      </c>
      <c r="AP101" t="str">
        <f>IFERROR(IF(INDEX('Exclusion Vectors'!$D:$D,MATCH('Table 2 Data'!$E101,'Exclusion Vectors'!$B:$B,0))=0,"",INDEX('Data Pull'!$A:$BC,MATCH('Table 2 Data'!$E101,'Data Pull'!$C:$C,0),MATCH('Table 2 Data'!AP$4,'Data Pull'!$4:$4,0))),"")</f>
        <v>[-11059] No Good Data For Calculation</v>
      </c>
      <c r="AQ101" t="str">
        <f>IFERROR(IF(INDEX('Exclusion Vectors'!$D:$D,MATCH('Table 2 Data'!$E101,'Exclusion Vectors'!$B:$B,0))=0,"",INDEX('Data Pull'!$A:$BC,MATCH('Table 2 Data'!$E101,'Data Pull'!$C:$C,0),MATCH('Table 2 Data'!AQ$4,'Data Pull'!$4:$4,0))),"")</f>
        <v>[-11059] No Good Data For Calculation</v>
      </c>
      <c r="AR101" t="str">
        <f>IFERROR(IF(INDEX('Exclusion Vectors'!$D:$D,MATCH('Table 2 Data'!$E101,'Exclusion Vectors'!$B:$B,0))=0,"",INDEX('Data Pull'!$A:$BC,MATCH('Table 2 Data'!$E101,'Data Pull'!$C:$C,0),MATCH('Table 2 Data'!AR$4,'Data Pull'!$4:$4,0))),"")</f>
        <v>[-11059] No Good Data For Calculation</v>
      </c>
      <c r="AS101" t="str">
        <f>IFERROR(IF(INDEX('Exclusion Vectors'!$D:$D,MATCH('Table 2 Data'!$E101,'Exclusion Vectors'!$B:$B,0))=0,"",INDEX('Data Pull'!$A:$BC,MATCH('Table 2 Data'!$E101,'Data Pull'!$C:$C,0),MATCH('Table 2 Data'!AS$4,'Data Pull'!$4:$4,0))),"")</f>
        <v>[-11059] No Good Data For Calculation</v>
      </c>
      <c r="AT101">
        <f>IFERROR(IF(INDEX('Exclusion Vectors'!$D:$D,MATCH('Table 2 Data'!$E101,'Exclusion Vectors'!$B:$B,0))=0,"",INDEX('Data Pull'!$A:$BC,MATCH('Table 2 Data'!$E101,'Data Pull'!$C:$C,0),MATCH('Table 2 Data'!AT$4,'Data Pull'!$4:$4,0))),"")</f>
        <v>35705.293617945383</v>
      </c>
      <c r="AU101">
        <f>IFERROR(IF(INDEX('Exclusion Vectors'!$D:$D,MATCH('Table 2 Data'!$E101,'Exclusion Vectors'!$B:$B,0))=0,"",INDEX('Data Pull'!$A:$BE,MATCH('Table 2 Data'!$E101,'Data Pull'!$C:$C,0),MATCH('Table 2 Data'!AU$4,'Data Pull'!$4:$4,0))),"")</f>
        <v>8000.0541584606608</v>
      </c>
      <c r="AV101">
        <f>IFERROR(IF(INDEX('Exclusion Vectors'!$D:$D,MATCH('Table 2 Data'!$E101,'Exclusion Vectors'!$B:$B,0))=0,"",INDEX('Data Pull'!$A:$BE,MATCH('Table 2 Data'!$E101,'Data Pull'!$C:$C,0),MATCH('Table 2 Data'!AV$4,'Data Pull'!$4:$4,0))),"")</f>
        <v>7.6499998569488525E-2</v>
      </c>
    </row>
    <row r="102" spans="1:48" x14ac:dyDescent="0.3">
      <c r="A102" s="161"/>
      <c r="B102" s="89" t="s">
        <v>192</v>
      </c>
      <c r="C102" s="86">
        <f>AVERAGE(AV7:AV373)*10000</f>
        <v>1066.3261807161323</v>
      </c>
      <c r="D102" s="86"/>
      <c r="E102" s="34">
        <f t="shared" si="3"/>
        <v>43926</v>
      </c>
      <c r="F102">
        <f>IFERROR(IF(INDEX('Exclusion Vectors'!$D:$D,MATCH('Table 2 Data'!$E102,'Exclusion Vectors'!$B:$B,0))=0,"",INDEX('Data Pull'!$A:$BC,MATCH('Table 2 Data'!$E102,'Data Pull'!$C:$C,0),MATCH('Table 2 Data'!F$4,'Data Pull'!$4:$4,0))),"")</f>
        <v>21752.674658855056</v>
      </c>
      <c r="G102">
        <f>IFERROR(IF(INDEX('Exclusion Vectors'!$D:$D,MATCH('Table 2 Data'!$E102,'Exclusion Vectors'!$B:$B,0))=0,"",INDEX('Data Pull'!$A:$BC,MATCH('Table 2 Data'!$E102,'Data Pull'!$C:$C,0),MATCH('Table 2 Data'!G$4,'Data Pull'!$4:$4,0))),"")</f>
        <v>179.84286021017982</v>
      </c>
      <c r="H102">
        <f>IFERROR(IF(INDEX('Exclusion Vectors'!$D:$D,MATCH('Table 2 Data'!$E102,'Exclusion Vectors'!$B:$B,0))=0,"",INDEX('Data Pull'!$A:$BC,MATCH('Table 2 Data'!$E102,'Data Pull'!$C:$C,0),MATCH('Table 2 Data'!H$4,'Data Pull'!$4:$4,0))),"")</f>
        <v>626.61573765123194</v>
      </c>
      <c r="I102">
        <f>IFERROR(IF(INDEX('Exclusion Vectors'!$D:$D,MATCH('Table 2 Data'!$E102,'Exclusion Vectors'!$B:$B,0))=0,"",INDEX('Data Pull'!$A:$BC,MATCH('Table 2 Data'!$E102,'Data Pull'!$C:$C,0),MATCH('Table 2 Data'!I$4,'Data Pull'!$4:$4,0))),"")</f>
        <v>987.17674067678479</v>
      </c>
      <c r="J102">
        <f>IFERROR(IF(INDEX('Exclusion Vectors'!$D:$D,MATCH('Table 2 Data'!$E102,'Exclusion Vectors'!$B:$B,0))=0,"",INDEX('Data Pull'!$A:$BC,MATCH('Table 2 Data'!$E102,'Data Pull'!$C:$C,0),MATCH('Table 2 Data'!J$4,'Data Pull'!$4:$4,0))),"")</f>
        <v>1299.5794718629622</v>
      </c>
      <c r="K102">
        <f>IFERROR(IF(INDEX('Exclusion Vectors'!$D:$D,MATCH('Table 2 Data'!$E102,'Exclusion Vectors'!$B:$B,0))=0,"",INDEX('Data Pull'!$A:$BC,MATCH('Table 2 Data'!$E102,'Data Pull'!$C:$C,0),MATCH('Table 2 Data'!K$4,'Data Pull'!$4:$4,0))),"")</f>
        <v>709.8718149918725</v>
      </c>
      <c r="L102" t="str">
        <f>IFERROR(IF(INDEX('Exclusion Vectors'!$D:$D,MATCH('Table 2 Data'!$E102,'Exclusion Vectors'!$B:$B,0))=0,"",INDEX('Data Pull'!$A:$BC,MATCH('Table 2 Data'!$E102,'Data Pull'!$C:$C,0),MATCH('Table 2 Data'!L$4,'Data Pull'!$4:$4,0))),"")</f>
        <v>[-11059] No Good Data For Calculation</v>
      </c>
      <c r="M102">
        <f>IFERROR(IF(INDEX('Exclusion Vectors'!$D:$D,MATCH('Table 2 Data'!$E102,'Exclusion Vectors'!$B:$B,0))=0,"",INDEX('Data Pull'!$A:$BC,MATCH('Table 2 Data'!$E102,'Data Pull'!$C:$C,0),MATCH('Table 2 Data'!M$4,'Data Pull'!$4:$4,0))),"")</f>
        <v>279.03379091848575</v>
      </c>
      <c r="N102">
        <f>IFERROR(IF(INDEX('Exclusion Vectors'!$D:$D,MATCH('Table 2 Data'!$E102,'Exclusion Vectors'!$B:$B,0))=0,"",INDEX('Data Pull'!$A:$BC,MATCH('Table 2 Data'!$E102,'Data Pull'!$C:$C,0),MATCH('Table 2 Data'!N$4,'Data Pull'!$4:$4,0))),"")</f>
        <v>318.49016500951427</v>
      </c>
      <c r="O102">
        <f>IFERROR(IF(INDEX('Exclusion Vectors'!$D:$D,MATCH('Table 2 Data'!$E102,'Exclusion Vectors'!$B:$B,0))=0,"",INDEX('Data Pull'!$A:$BC,MATCH('Table 2 Data'!$E102,'Data Pull'!$C:$C,0),MATCH('Table 2 Data'!O$4,'Data Pull'!$4:$4,0))),"")</f>
        <v>328.55825970299293</v>
      </c>
      <c r="P102">
        <f>IFERROR(IF(INDEX('Exclusion Vectors'!$D:$D,MATCH('Table 2 Data'!$E102,'Exclusion Vectors'!$B:$B,0))=0,"",INDEX('Data Pull'!$A:$BC,MATCH('Table 2 Data'!$E102,'Data Pull'!$C:$C,0),MATCH('Table 2 Data'!P$4,'Data Pull'!$4:$4,0))),"")</f>
        <v>1302.8127776121501</v>
      </c>
      <c r="Q102">
        <f>IFERROR(IF(INDEX('Exclusion Vectors'!$D:$D,MATCH('Table 2 Data'!$E102,'Exclusion Vectors'!$B:$B,0))=0,"",INDEX('Data Pull'!$A:$BC,MATCH('Table 2 Data'!$E102,'Data Pull'!$C:$C,0),MATCH('Table 2 Data'!Q$4,'Data Pull'!$4:$4,0))),"")</f>
        <v>19.837227337095854</v>
      </c>
      <c r="R102">
        <f>IFERROR(IF(INDEX('Exclusion Vectors'!$D:$D,MATCH('Table 2 Data'!$E102,'Exclusion Vectors'!$B:$B,0))=0,"",INDEX('Data Pull'!$A:$BC,MATCH('Table 2 Data'!$E102,'Data Pull'!$C:$C,0),MATCH('Table 2 Data'!R$4,'Data Pull'!$4:$4,0))),"")</f>
        <v>14.916190273108462</v>
      </c>
      <c r="S102">
        <f>IFERROR(IF(INDEX('Exclusion Vectors'!$D:$D,MATCH('Table 2 Data'!$E102,'Exclusion Vectors'!$B:$B,0))=0,"",INDEX('Data Pull'!$A:$BC,MATCH('Table 2 Data'!$E102,'Data Pull'!$C:$C,0),MATCH('Table 2 Data'!S$4,'Data Pull'!$4:$4,0))),"")</f>
        <v>2.9421919938692693</v>
      </c>
      <c r="T102">
        <f>IFERROR(IF(INDEX('Exclusion Vectors'!$D:$D,MATCH('Table 2 Data'!$E102,'Exclusion Vectors'!$B:$B,0))=0,"",INDEX('Data Pull'!$A:$BC,MATCH('Table 2 Data'!$E102,'Data Pull'!$C:$C,0),MATCH('Table 2 Data'!T$4,'Data Pull'!$4:$4,0))),"")</f>
        <v>1585.4150546164003</v>
      </c>
      <c r="U102">
        <f>IFERROR(IF(INDEX('Exclusion Vectors'!$D:$D,MATCH('Table 2 Data'!$E102,'Exclusion Vectors'!$B:$B,0))=0,"",INDEX('Data Pull'!$A:$BC,MATCH('Table 2 Data'!$E102,'Data Pull'!$C:$C,0),MATCH('Table 2 Data'!U$4,'Data Pull'!$4:$4,0))),"")</f>
        <v>1596.6002794180256</v>
      </c>
      <c r="V102">
        <f>IFERROR(IF(INDEX('Exclusion Vectors'!$D:$D,MATCH('Table 2 Data'!$E102,'Exclusion Vectors'!$B:$B,0))=0,"",INDEX('Data Pull'!$A:$BC,MATCH('Table 2 Data'!$E102,'Data Pull'!$C:$C,0),MATCH('Table 2 Data'!V$4,'Data Pull'!$4:$4,0))),"")</f>
        <v>4999.9454585315571</v>
      </c>
      <c r="W102">
        <f>IFERROR(IF(INDEX('Exclusion Vectors'!$D:$D,MATCH('Table 2 Data'!$E102,'Exclusion Vectors'!$B:$B,0))=0,"",INDEX('Data Pull'!$A:$BC,MATCH('Table 2 Data'!$E102,'Data Pull'!$C:$C,0),MATCH('Table 2 Data'!W$4,'Data Pull'!$4:$4,0))),"")</f>
        <v>2437.9050967963303</v>
      </c>
      <c r="X102">
        <f>IFERROR(IF(INDEX('Exclusion Vectors'!$D:$D,MATCH('Table 2 Data'!$E102,'Exclusion Vectors'!$B:$B,0))=0,"",INDEX('Data Pull'!$A:$BC,MATCH('Table 2 Data'!$E102,'Data Pull'!$C:$C,0),MATCH('Table 2 Data'!X$4,'Data Pull'!$4:$4,0))),"")</f>
        <v>383.58948604454702</v>
      </c>
      <c r="Y102">
        <f>IFERROR(IF(INDEX('Exclusion Vectors'!$D:$D,MATCH('Table 2 Data'!$E102,'Exclusion Vectors'!$B:$B,0))=0,"",INDEX('Data Pull'!$A:$BC,MATCH('Table 2 Data'!$E102,'Data Pull'!$C:$C,0),MATCH('Table 2 Data'!Y$4,'Data Pull'!$4:$4,0))),"")</f>
        <v>23.274999618530273</v>
      </c>
      <c r="Z102">
        <f>IFERROR(IF(INDEX('Exclusion Vectors'!$D:$D,MATCH('Table 2 Data'!$E102,'Exclusion Vectors'!$B:$B,0))=0,"",INDEX('Data Pull'!$A:$BC,MATCH('Table 2 Data'!$E102,'Data Pull'!$C:$C,0),MATCH('Table 2 Data'!Z$4,'Data Pull'!$4:$4,0))),"")</f>
        <v>1.0199250280857086</v>
      </c>
      <c r="AA102">
        <f>IFERROR(IF(INDEX('Exclusion Vectors'!$D:$D,MATCH('Table 2 Data'!$E102,'Exclusion Vectors'!$B:$B,0))=0,"",INDEX('Data Pull'!$A:$BC,MATCH('Table 2 Data'!$E102,'Data Pull'!$C:$C,0),MATCH('Table 2 Data'!AA$4,'Data Pull'!$4:$4,0))),"")</f>
        <v>1.5499999821186066</v>
      </c>
      <c r="AB102" t="str">
        <f>IFERROR(IF(INDEX('Exclusion Vectors'!$D:$D,MATCH('Table 2 Data'!$E102,'Exclusion Vectors'!$B:$B,0))=0,"",INDEX('Data Pull'!$A:$BC,MATCH('Table 2 Data'!$E102,'Data Pull'!$C:$C,0),MATCH('Table 2 Data'!AB$4,'Data Pull'!$4:$4,0))),"")</f>
        <v>[-11059] No Good Data For Calculation</v>
      </c>
      <c r="AC102" t="str">
        <f>IFERROR(IF(INDEX('Exclusion Vectors'!$D:$D,MATCH('Table 2 Data'!$E102,'Exclusion Vectors'!$B:$B,0))=0,"",INDEX('Data Pull'!$A:$BC,MATCH('Table 2 Data'!$E102,'Data Pull'!$C:$C,0),MATCH('Table 2 Data'!AC$4,'Data Pull'!$4:$4,0))),"")</f>
        <v>[-11059] No Good Data For Calculation</v>
      </c>
      <c r="AD102" t="str">
        <f>IFERROR(IF(INDEX('Exclusion Vectors'!$D:$D,MATCH('Table 2 Data'!$E102,'Exclusion Vectors'!$B:$B,0))=0,"",INDEX('Data Pull'!$A:$BC,MATCH('Table 2 Data'!$E102,'Data Pull'!$C:$C,0),MATCH('Table 2 Data'!AD$4,'Data Pull'!$4:$4,0))),"")</f>
        <v>[-11059] No Good Data For Calculation</v>
      </c>
      <c r="AE102" t="str">
        <f>IFERROR(IF(INDEX('Exclusion Vectors'!$D:$D,MATCH('Table 2 Data'!$E102,'Exclusion Vectors'!$B:$B,0))=0,"",INDEX('Data Pull'!$A:$BC,MATCH('Table 2 Data'!$E102,'Data Pull'!$C:$C,0),MATCH('Table 2 Data'!AE$4,'Data Pull'!$4:$4,0))),"")</f>
        <v>[-11059] No Good Data For Calculation</v>
      </c>
      <c r="AF102" t="str">
        <f>IFERROR(IF(INDEX('Exclusion Vectors'!$D:$D,MATCH('Table 2 Data'!$E102,'Exclusion Vectors'!$B:$B,0))=0,"",INDEX('Data Pull'!$A:$BC,MATCH('Table 2 Data'!$E102,'Data Pull'!$C:$C,0),MATCH('Table 2 Data'!AF$4,'Data Pull'!$4:$4,0))),"")</f>
        <v>[-11059] No Good Data For Calculation</v>
      </c>
      <c r="AG102">
        <f>IFERROR(IF(INDEX('Exclusion Vectors'!$D:$D,MATCH('Table 2 Data'!$E102,'Exclusion Vectors'!$B:$B,0))=0,"",INDEX('Data Pull'!$A:$BC,MATCH('Table 2 Data'!$E102,'Data Pull'!$C:$C,0),MATCH('Table 2 Data'!AG$4,'Data Pull'!$4:$4,0))),"")</f>
        <v>12903.791238999815</v>
      </c>
      <c r="AH102">
        <f>IFERROR(IF(INDEX('Exclusion Vectors'!$D:$D,MATCH('Table 2 Data'!$E102,'Exclusion Vectors'!$B:$B,0))=0,"",INDEX('Data Pull'!$A:$BC,MATCH('Table 2 Data'!$E102,'Data Pull'!$C:$C,0),MATCH('Table 2 Data'!AH$4,'Data Pull'!$4:$4,0))),"")</f>
        <v>90.124998092651367</v>
      </c>
      <c r="AI102">
        <f>IFERROR(IF(INDEX('Exclusion Vectors'!$D:$D,MATCH('Table 2 Data'!$E102,'Exclusion Vectors'!$B:$B,0))=0,"",INDEX('Data Pull'!$A:$BC,MATCH('Table 2 Data'!$E102,'Data Pull'!$C:$C,0),MATCH('Table 2 Data'!AI$4,'Data Pull'!$4:$4,0))),"")</f>
        <v>7.8075001239776611</v>
      </c>
      <c r="AJ102">
        <f>IFERROR(IF(INDEX('Exclusion Vectors'!$D:$D,MATCH('Table 2 Data'!$E102,'Exclusion Vectors'!$B:$B,0))=0,"",INDEX('Data Pull'!$A:$BC,MATCH('Table 2 Data'!$E102,'Data Pull'!$C:$C,0),MATCH('Table 2 Data'!AJ$4,'Data Pull'!$4:$4,0))),"")</f>
        <v>353.07499694824219</v>
      </c>
      <c r="AK102" t="str">
        <f>IFERROR(IF(INDEX('Exclusion Vectors'!$D:$D,MATCH('Table 2 Data'!$E102,'Exclusion Vectors'!$B:$B,0))=0,"",INDEX('Data Pull'!$A:$BC,MATCH('Table 2 Data'!$E102,'Data Pull'!$C:$C,0),MATCH('Table 2 Data'!AK$4,'Data Pull'!$4:$4,0))),"")</f>
        <v>[-11059] No Good Data For Calculation</v>
      </c>
      <c r="AL102">
        <f>IFERROR(IF(INDEX('Exclusion Vectors'!$D:$D,MATCH('Table 2 Data'!$E102,'Exclusion Vectors'!$B:$B,0))=0,"",INDEX('Data Pull'!$A:$BC,MATCH('Table 2 Data'!$E102,'Data Pull'!$C:$C,0),MATCH('Table 2 Data'!AL$4,'Data Pull'!$4:$4,0))),"")</f>
        <v>4.5999999046325684</v>
      </c>
      <c r="AM102">
        <f>IFERROR(IF(INDEX('Exclusion Vectors'!$D:$D,MATCH('Table 2 Data'!$E102,'Exclusion Vectors'!$B:$B,0))=0,"",INDEX('Data Pull'!$A:$BC,MATCH('Table 2 Data'!$E102,'Data Pull'!$C:$C,0),MATCH('Table 2 Data'!AM$4,'Data Pull'!$4:$4,0))),"")</f>
        <v>5670</v>
      </c>
      <c r="AN102" t="str">
        <f>IFERROR(IF(INDEX('Exclusion Vectors'!$D:$D,MATCH('Table 2 Data'!$E102,'Exclusion Vectors'!$B:$B,0))=0,"",INDEX('Data Pull'!$A:$BC,MATCH('Table 2 Data'!$E102,'Data Pull'!$C:$C,0),MATCH('Table 2 Data'!AN$4,'Data Pull'!$4:$4,0))),"")</f>
        <v>[-11059] No Good Data For Calculation</v>
      </c>
      <c r="AO102" t="str">
        <f>IFERROR(IF(INDEX('Exclusion Vectors'!$D:$D,MATCH('Table 2 Data'!$E102,'Exclusion Vectors'!$B:$B,0))=0,"",INDEX('Data Pull'!$A:$BC,MATCH('Table 2 Data'!$E102,'Data Pull'!$C:$C,0),MATCH('Table 2 Data'!AO$4,'Data Pull'!$4:$4,0))),"")</f>
        <v>[-11059] No Good Data For Calculation</v>
      </c>
      <c r="AP102" t="str">
        <f>IFERROR(IF(INDEX('Exclusion Vectors'!$D:$D,MATCH('Table 2 Data'!$E102,'Exclusion Vectors'!$B:$B,0))=0,"",INDEX('Data Pull'!$A:$BC,MATCH('Table 2 Data'!$E102,'Data Pull'!$C:$C,0),MATCH('Table 2 Data'!AP$4,'Data Pull'!$4:$4,0))),"")</f>
        <v>[-11059] No Good Data For Calculation</v>
      </c>
      <c r="AQ102" t="str">
        <f>IFERROR(IF(INDEX('Exclusion Vectors'!$D:$D,MATCH('Table 2 Data'!$E102,'Exclusion Vectors'!$B:$B,0))=0,"",INDEX('Data Pull'!$A:$BC,MATCH('Table 2 Data'!$E102,'Data Pull'!$C:$C,0),MATCH('Table 2 Data'!AQ$4,'Data Pull'!$4:$4,0))),"")</f>
        <v>[-11059] No Good Data For Calculation</v>
      </c>
      <c r="AR102" t="str">
        <f>IFERROR(IF(INDEX('Exclusion Vectors'!$D:$D,MATCH('Table 2 Data'!$E102,'Exclusion Vectors'!$B:$B,0))=0,"",INDEX('Data Pull'!$A:$BC,MATCH('Table 2 Data'!$E102,'Data Pull'!$C:$C,0),MATCH('Table 2 Data'!AR$4,'Data Pull'!$4:$4,0))),"")</f>
        <v>[-11059] No Good Data For Calculation</v>
      </c>
      <c r="AS102" t="str">
        <f>IFERROR(IF(INDEX('Exclusion Vectors'!$D:$D,MATCH('Table 2 Data'!$E102,'Exclusion Vectors'!$B:$B,0))=0,"",INDEX('Data Pull'!$A:$BC,MATCH('Table 2 Data'!$E102,'Data Pull'!$C:$C,0),MATCH('Table 2 Data'!AS$4,'Data Pull'!$4:$4,0))),"")</f>
        <v>[-11059] No Good Data For Calculation</v>
      </c>
      <c r="AT102">
        <f>IFERROR(IF(INDEX('Exclusion Vectors'!$D:$D,MATCH('Table 2 Data'!$E102,'Exclusion Vectors'!$B:$B,0))=0,"",INDEX('Data Pull'!$A:$BC,MATCH('Table 2 Data'!$E102,'Data Pull'!$C:$C,0),MATCH('Table 2 Data'!AT$4,'Data Pull'!$4:$4,0))),"")</f>
        <v>36362.576508600549</v>
      </c>
      <c r="AU102">
        <f>IFERROR(IF(INDEX('Exclusion Vectors'!$D:$D,MATCH('Table 2 Data'!$E102,'Exclusion Vectors'!$B:$B,0))=0,"",INDEX('Data Pull'!$A:$BE,MATCH('Table 2 Data'!$E102,'Data Pull'!$C:$C,0),MATCH('Table 2 Data'!AU$4,'Data Pull'!$4:$4,0))),"")</f>
        <v>8000.2065101649805</v>
      </c>
      <c r="AV102">
        <f>IFERROR(IF(INDEX('Exclusion Vectors'!$D:$D,MATCH('Table 2 Data'!$E102,'Exclusion Vectors'!$B:$B,0))=0,"",INDEX('Data Pull'!$A:$BE,MATCH('Table 2 Data'!$E102,'Data Pull'!$C:$C,0),MATCH('Table 2 Data'!AV$4,'Data Pull'!$4:$4,0))),"")</f>
        <v>7.6499998569488525E-2</v>
      </c>
    </row>
    <row r="103" spans="1:48" x14ac:dyDescent="0.3">
      <c r="A103" s="161"/>
      <c r="B103" s="99" t="s">
        <v>193</v>
      </c>
      <c r="C103" s="92"/>
      <c r="D103" s="18"/>
      <c r="E103" s="34">
        <f t="shared" si="3"/>
        <v>43927</v>
      </c>
      <c r="F103">
        <f>IFERROR(IF(INDEX('Exclusion Vectors'!$D:$D,MATCH('Table 2 Data'!$E103,'Exclusion Vectors'!$B:$B,0))=0,"",INDEX('Data Pull'!$A:$BC,MATCH('Table 2 Data'!$E103,'Data Pull'!$C:$C,0),MATCH('Table 2 Data'!F$4,'Data Pull'!$4:$4,0))),"")</f>
        <v>21758.118782356785</v>
      </c>
      <c r="G103">
        <f>IFERROR(IF(INDEX('Exclusion Vectors'!$D:$D,MATCH('Table 2 Data'!$E103,'Exclusion Vectors'!$B:$B,0))=0,"",INDEX('Data Pull'!$A:$BC,MATCH('Table 2 Data'!$E103,'Data Pull'!$C:$C,0),MATCH('Table 2 Data'!G$4,'Data Pull'!$4:$4,0))),"")</f>
        <v>181.04402752339496</v>
      </c>
      <c r="H103">
        <f>IFERROR(IF(INDEX('Exclusion Vectors'!$D:$D,MATCH('Table 2 Data'!$E103,'Exclusion Vectors'!$B:$B,0))=0,"",INDEX('Data Pull'!$A:$BC,MATCH('Table 2 Data'!$E103,'Data Pull'!$C:$C,0),MATCH('Table 2 Data'!H$4,'Data Pull'!$4:$4,0))),"")</f>
        <v>626.87285385002247</v>
      </c>
      <c r="I103">
        <f>IFERROR(IF(INDEX('Exclusion Vectors'!$D:$D,MATCH('Table 2 Data'!$E103,'Exclusion Vectors'!$B:$B,0))=0,"",INDEX('Data Pull'!$A:$BC,MATCH('Table 2 Data'!$E103,'Data Pull'!$C:$C,0),MATCH('Table 2 Data'!I$4,'Data Pull'!$4:$4,0))),"")</f>
        <v>986.50026363282529</v>
      </c>
      <c r="J103">
        <f>IFERROR(IF(INDEX('Exclusion Vectors'!$D:$D,MATCH('Table 2 Data'!$E103,'Exclusion Vectors'!$B:$B,0))=0,"",INDEX('Data Pull'!$A:$BC,MATCH('Table 2 Data'!$E103,'Data Pull'!$C:$C,0),MATCH('Table 2 Data'!J$4,'Data Pull'!$4:$4,0))),"")</f>
        <v>1299.983335411855</v>
      </c>
      <c r="K103">
        <f>IFERROR(IF(INDEX('Exclusion Vectors'!$D:$D,MATCH('Table 2 Data'!$E103,'Exclusion Vectors'!$B:$B,0))=0,"",INDEX('Data Pull'!$A:$BC,MATCH('Table 2 Data'!$E103,'Data Pull'!$C:$C,0),MATCH('Table 2 Data'!K$4,'Data Pull'!$4:$4,0))),"")</f>
        <v>710.0063769255047</v>
      </c>
      <c r="L103" t="str">
        <f>IFERROR(IF(INDEX('Exclusion Vectors'!$D:$D,MATCH('Table 2 Data'!$E103,'Exclusion Vectors'!$B:$B,0))=0,"",INDEX('Data Pull'!$A:$BC,MATCH('Table 2 Data'!$E103,'Data Pull'!$C:$C,0),MATCH('Table 2 Data'!L$4,'Data Pull'!$4:$4,0))),"")</f>
        <v>[-11059] No Good Data For Calculation</v>
      </c>
      <c r="M103">
        <f>IFERROR(IF(INDEX('Exclusion Vectors'!$D:$D,MATCH('Table 2 Data'!$E103,'Exclusion Vectors'!$B:$B,0))=0,"",INDEX('Data Pull'!$A:$BC,MATCH('Table 2 Data'!$E103,'Data Pull'!$C:$C,0),MATCH('Table 2 Data'!M$4,'Data Pull'!$4:$4,0))),"")</f>
        <v>290.13653514096848</v>
      </c>
      <c r="N103">
        <f>IFERROR(IF(INDEX('Exclusion Vectors'!$D:$D,MATCH('Table 2 Data'!$E103,'Exclusion Vectors'!$B:$B,0))=0,"",INDEX('Data Pull'!$A:$BC,MATCH('Table 2 Data'!$E103,'Data Pull'!$C:$C,0),MATCH('Table 2 Data'!N$4,'Data Pull'!$4:$4,0))),"")</f>
        <v>335.89737833251195</v>
      </c>
      <c r="O103">
        <f>IFERROR(IF(INDEX('Exclusion Vectors'!$D:$D,MATCH('Table 2 Data'!$E103,'Exclusion Vectors'!$B:$B,0))=0,"",INDEX('Data Pull'!$A:$BC,MATCH('Table 2 Data'!$E103,'Data Pull'!$C:$C,0),MATCH('Table 2 Data'!O$4,'Data Pull'!$4:$4,0))),"")</f>
        <v>344.91652644472975</v>
      </c>
      <c r="P103">
        <f>IFERROR(IF(INDEX('Exclusion Vectors'!$D:$D,MATCH('Table 2 Data'!$E103,'Exclusion Vectors'!$B:$B,0))=0,"",INDEX('Data Pull'!$A:$BC,MATCH('Table 2 Data'!$E103,'Data Pull'!$C:$C,0),MATCH('Table 2 Data'!P$4,'Data Pull'!$4:$4,0))),"")</f>
        <v>1302.2110366143136</v>
      </c>
      <c r="Q103">
        <f>IFERROR(IF(INDEX('Exclusion Vectors'!$D:$D,MATCH('Table 2 Data'!$E103,'Exclusion Vectors'!$B:$B,0))=0,"",INDEX('Data Pull'!$A:$BC,MATCH('Table 2 Data'!$E103,'Data Pull'!$C:$C,0),MATCH('Table 2 Data'!Q$4,'Data Pull'!$4:$4,0))),"")</f>
        <v>19.734386190274531</v>
      </c>
      <c r="R103">
        <f>IFERROR(IF(INDEX('Exclusion Vectors'!$D:$D,MATCH('Table 2 Data'!$E103,'Exclusion Vectors'!$B:$B,0))=0,"",INDEX('Data Pull'!$A:$BC,MATCH('Table 2 Data'!$E103,'Data Pull'!$C:$C,0),MATCH('Table 2 Data'!R$4,'Data Pull'!$4:$4,0))),"")</f>
        <v>14.808953045872308</v>
      </c>
      <c r="S103">
        <f>IFERROR(IF(INDEX('Exclusion Vectors'!$D:$D,MATCH('Table 2 Data'!$E103,'Exclusion Vectors'!$B:$B,0))=0,"",INDEX('Data Pull'!$A:$BC,MATCH('Table 2 Data'!$E103,'Data Pull'!$C:$C,0),MATCH('Table 2 Data'!S$4,'Data Pull'!$4:$4,0))),"")</f>
        <v>3.0022448564052961</v>
      </c>
      <c r="T103">
        <f>IFERROR(IF(INDEX('Exclusion Vectors'!$D:$D,MATCH('Table 2 Data'!$E103,'Exclusion Vectors'!$B:$B,0))=0,"",INDEX('Data Pull'!$A:$BC,MATCH('Table 2 Data'!$E103,'Data Pull'!$C:$C,0),MATCH('Table 2 Data'!T$4,'Data Pull'!$4:$4,0))),"")</f>
        <v>1577.3930929125438</v>
      </c>
      <c r="U103">
        <f>IFERROR(IF(INDEX('Exclusion Vectors'!$D:$D,MATCH('Table 2 Data'!$E103,'Exclusion Vectors'!$B:$B,0))=0,"",INDEX('Data Pull'!$A:$BC,MATCH('Table 2 Data'!$E103,'Data Pull'!$C:$C,0),MATCH('Table 2 Data'!U$4,'Data Pull'!$4:$4,0))),"")</f>
        <v>1430.427013860311</v>
      </c>
      <c r="V103">
        <f>IFERROR(IF(INDEX('Exclusion Vectors'!$D:$D,MATCH('Table 2 Data'!$E103,'Exclusion Vectors'!$B:$B,0))=0,"",INDEX('Data Pull'!$A:$BC,MATCH('Table 2 Data'!$E103,'Data Pull'!$C:$C,0),MATCH('Table 2 Data'!V$4,'Data Pull'!$4:$4,0))),"")</f>
        <v>4999.9845609464801</v>
      </c>
      <c r="W103">
        <f>IFERROR(IF(INDEX('Exclusion Vectors'!$D:$D,MATCH('Table 2 Data'!$E103,'Exclusion Vectors'!$B:$B,0))=0,"",INDEX('Data Pull'!$A:$BC,MATCH('Table 2 Data'!$E103,'Data Pull'!$C:$C,0),MATCH('Table 2 Data'!W$4,'Data Pull'!$4:$4,0))),"")</f>
        <v>2435.4801101653966</v>
      </c>
      <c r="X103">
        <f>IFERROR(IF(INDEX('Exclusion Vectors'!$D:$D,MATCH('Table 2 Data'!$E103,'Exclusion Vectors'!$B:$B,0))=0,"",INDEX('Data Pull'!$A:$BC,MATCH('Table 2 Data'!$E103,'Data Pull'!$C:$C,0),MATCH('Table 2 Data'!X$4,'Data Pull'!$4:$4,0))),"")</f>
        <v>384.84010796801954</v>
      </c>
      <c r="Y103">
        <f>IFERROR(IF(INDEX('Exclusion Vectors'!$D:$D,MATCH('Table 2 Data'!$E103,'Exclusion Vectors'!$B:$B,0))=0,"",INDEX('Data Pull'!$A:$BC,MATCH('Table 2 Data'!$E103,'Data Pull'!$C:$C,0),MATCH('Table 2 Data'!Y$4,'Data Pull'!$4:$4,0))),"")</f>
        <v>23.175000190734863</v>
      </c>
      <c r="Z103">
        <f>IFERROR(IF(INDEX('Exclusion Vectors'!$D:$D,MATCH('Table 2 Data'!$E103,'Exclusion Vectors'!$B:$B,0))=0,"",INDEX('Data Pull'!$A:$BC,MATCH('Table 2 Data'!$E103,'Data Pull'!$C:$C,0),MATCH('Table 2 Data'!Z$4,'Data Pull'!$4:$4,0))),"")</f>
        <v>1.0202249884605408</v>
      </c>
      <c r="AA103">
        <f>IFERROR(IF(INDEX('Exclusion Vectors'!$D:$D,MATCH('Table 2 Data'!$E103,'Exclusion Vectors'!$B:$B,0))=0,"",INDEX('Data Pull'!$A:$BC,MATCH('Table 2 Data'!$E103,'Data Pull'!$C:$C,0),MATCH('Table 2 Data'!AA$4,'Data Pull'!$4:$4,0))),"")</f>
        <v>1.5999999940395355</v>
      </c>
      <c r="AB103" t="str">
        <f>IFERROR(IF(INDEX('Exclusion Vectors'!$D:$D,MATCH('Table 2 Data'!$E103,'Exclusion Vectors'!$B:$B,0))=0,"",INDEX('Data Pull'!$A:$BC,MATCH('Table 2 Data'!$E103,'Data Pull'!$C:$C,0),MATCH('Table 2 Data'!AB$4,'Data Pull'!$4:$4,0))),"")</f>
        <v>[-11059] No Good Data For Calculation</v>
      </c>
      <c r="AC103" t="str">
        <f>IFERROR(IF(INDEX('Exclusion Vectors'!$D:$D,MATCH('Table 2 Data'!$E103,'Exclusion Vectors'!$B:$B,0))=0,"",INDEX('Data Pull'!$A:$BC,MATCH('Table 2 Data'!$E103,'Data Pull'!$C:$C,0),MATCH('Table 2 Data'!AC$4,'Data Pull'!$4:$4,0))),"")</f>
        <v>[-11059] No Good Data For Calculation</v>
      </c>
      <c r="AD103" t="str">
        <f>IFERROR(IF(INDEX('Exclusion Vectors'!$D:$D,MATCH('Table 2 Data'!$E103,'Exclusion Vectors'!$B:$B,0))=0,"",INDEX('Data Pull'!$A:$BC,MATCH('Table 2 Data'!$E103,'Data Pull'!$C:$C,0),MATCH('Table 2 Data'!AD$4,'Data Pull'!$4:$4,0))),"")</f>
        <v>[-11059] No Good Data For Calculation</v>
      </c>
      <c r="AE103" t="str">
        <f>IFERROR(IF(INDEX('Exclusion Vectors'!$D:$D,MATCH('Table 2 Data'!$E103,'Exclusion Vectors'!$B:$B,0))=0,"",INDEX('Data Pull'!$A:$BC,MATCH('Table 2 Data'!$E103,'Data Pull'!$C:$C,0),MATCH('Table 2 Data'!AE$4,'Data Pull'!$4:$4,0))),"")</f>
        <v>[-11059] No Good Data For Calculation</v>
      </c>
      <c r="AF103" t="str">
        <f>IFERROR(IF(INDEX('Exclusion Vectors'!$D:$D,MATCH('Table 2 Data'!$E103,'Exclusion Vectors'!$B:$B,0))=0,"",INDEX('Data Pull'!$A:$BC,MATCH('Table 2 Data'!$E103,'Data Pull'!$C:$C,0),MATCH('Table 2 Data'!AF$4,'Data Pull'!$4:$4,0))),"")</f>
        <v>[-11059] No Good Data For Calculation</v>
      </c>
      <c r="AG103">
        <f>IFERROR(IF(INDEX('Exclusion Vectors'!$D:$D,MATCH('Table 2 Data'!$E103,'Exclusion Vectors'!$B:$B,0))=0,"",INDEX('Data Pull'!$A:$BC,MATCH('Table 2 Data'!$E103,'Data Pull'!$C:$C,0),MATCH('Table 2 Data'!AG$4,'Data Pull'!$4:$4,0))),"")</f>
        <v>12863.310299485571</v>
      </c>
      <c r="AH103">
        <f>IFERROR(IF(INDEX('Exclusion Vectors'!$D:$D,MATCH('Table 2 Data'!$E103,'Exclusion Vectors'!$B:$B,0))=0,"",INDEX('Data Pull'!$A:$BC,MATCH('Table 2 Data'!$E103,'Data Pull'!$C:$C,0),MATCH('Table 2 Data'!AH$4,'Data Pull'!$4:$4,0))),"")</f>
        <v>89.724998474121094</v>
      </c>
      <c r="AI103">
        <f>IFERROR(IF(INDEX('Exclusion Vectors'!$D:$D,MATCH('Table 2 Data'!$E103,'Exclusion Vectors'!$B:$B,0))=0,"",INDEX('Data Pull'!$A:$BC,MATCH('Table 2 Data'!$E103,'Data Pull'!$C:$C,0),MATCH('Table 2 Data'!AI$4,'Data Pull'!$4:$4,0))),"")</f>
        <v>7.8750001192092896</v>
      </c>
      <c r="AJ103">
        <f>IFERROR(IF(INDEX('Exclusion Vectors'!$D:$D,MATCH('Table 2 Data'!$E103,'Exclusion Vectors'!$B:$B,0))=0,"",INDEX('Data Pull'!$A:$BC,MATCH('Table 2 Data'!$E103,'Data Pull'!$C:$C,0),MATCH('Table 2 Data'!AJ$4,'Data Pull'!$4:$4,0))),"")</f>
        <v>349.07500457763672</v>
      </c>
      <c r="AK103" t="str">
        <f>IFERROR(IF(INDEX('Exclusion Vectors'!$D:$D,MATCH('Table 2 Data'!$E103,'Exclusion Vectors'!$B:$B,0))=0,"",INDEX('Data Pull'!$A:$BC,MATCH('Table 2 Data'!$E103,'Data Pull'!$C:$C,0),MATCH('Table 2 Data'!AK$4,'Data Pull'!$4:$4,0))),"")</f>
        <v>[-11059] No Good Data For Calculation</v>
      </c>
      <c r="AL103">
        <f>IFERROR(IF(INDEX('Exclusion Vectors'!$D:$D,MATCH('Table 2 Data'!$E103,'Exclusion Vectors'!$B:$B,0))=0,"",INDEX('Data Pull'!$A:$BC,MATCH('Table 2 Data'!$E103,'Data Pull'!$C:$C,0),MATCH('Table 2 Data'!AL$4,'Data Pull'!$4:$4,0))),"")</f>
        <v>2.2749999761581421</v>
      </c>
      <c r="AM103">
        <f>IFERROR(IF(INDEX('Exclusion Vectors'!$D:$D,MATCH('Table 2 Data'!$E103,'Exclusion Vectors'!$B:$B,0))=0,"",INDEX('Data Pull'!$A:$BC,MATCH('Table 2 Data'!$E103,'Data Pull'!$C:$C,0),MATCH('Table 2 Data'!AM$4,'Data Pull'!$4:$4,0))),"")</f>
        <v>5670</v>
      </c>
      <c r="AN103" t="str">
        <f>IFERROR(IF(INDEX('Exclusion Vectors'!$D:$D,MATCH('Table 2 Data'!$E103,'Exclusion Vectors'!$B:$B,0))=0,"",INDEX('Data Pull'!$A:$BC,MATCH('Table 2 Data'!$E103,'Data Pull'!$C:$C,0),MATCH('Table 2 Data'!AN$4,'Data Pull'!$4:$4,0))),"")</f>
        <v>[-11059] No Good Data For Calculation</v>
      </c>
      <c r="AO103" t="str">
        <f>IFERROR(IF(INDEX('Exclusion Vectors'!$D:$D,MATCH('Table 2 Data'!$E103,'Exclusion Vectors'!$B:$B,0))=0,"",INDEX('Data Pull'!$A:$BC,MATCH('Table 2 Data'!$E103,'Data Pull'!$C:$C,0),MATCH('Table 2 Data'!AO$4,'Data Pull'!$4:$4,0))),"")</f>
        <v>[-11059] No Good Data For Calculation</v>
      </c>
      <c r="AP103" t="str">
        <f>IFERROR(IF(INDEX('Exclusion Vectors'!$D:$D,MATCH('Table 2 Data'!$E103,'Exclusion Vectors'!$B:$B,0))=0,"",INDEX('Data Pull'!$A:$BC,MATCH('Table 2 Data'!$E103,'Data Pull'!$C:$C,0),MATCH('Table 2 Data'!AP$4,'Data Pull'!$4:$4,0))),"")</f>
        <v>[-11059] No Good Data For Calculation</v>
      </c>
      <c r="AQ103" t="str">
        <f>IFERROR(IF(INDEX('Exclusion Vectors'!$D:$D,MATCH('Table 2 Data'!$E103,'Exclusion Vectors'!$B:$B,0))=0,"",INDEX('Data Pull'!$A:$BC,MATCH('Table 2 Data'!$E103,'Data Pull'!$C:$C,0),MATCH('Table 2 Data'!AQ$4,'Data Pull'!$4:$4,0))),"")</f>
        <v>[-11059] No Good Data For Calculation</v>
      </c>
      <c r="AR103" t="str">
        <f>IFERROR(IF(INDEX('Exclusion Vectors'!$D:$D,MATCH('Table 2 Data'!$E103,'Exclusion Vectors'!$B:$B,0))=0,"",INDEX('Data Pull'!$A:$BC,MATCH('Table 2 Data'!$E103,'Data Pull'!$C:$C,0),MATCH('Table 2 Data'!AR$4,'Data Pull'!$4:$4,0))),"")</f>
        <v>[-11059] No Good Data For Calculation</v>
      </c>
      <c r="AS103" t="str">
        <f>IFERROR(IF(INDEX('Exclusion Vectors'!$D:$D,MATCH('Table 2 Data'!$E103,'Exclusion Vectors'!$B:$B,0))=0,"",INDEX('Data Pull'!$A:$BC,MATCH('Table 2 Data'!$E103,'Data Pull'!$C:$C,0),MATCH('Table 2 Data'!AS$4,'Data Pull'!$4:$4,0))),"")</f>
        <v>[-11059] No Good Data For Calculation</v>
      </c>
      <c r="AT103">
        <f>IFERROR(IF(INDEX('Exclusion Vectors'!$D:$D,MATCH('Table 2 Data'!$E103,'Exclusion Vectors'!$B:$B,0))=0,"",INDEX('Data Pull'!$A:$BC,MATCH('Table 2 Data'!$E103,'Data Pull'!$C:$C,0),MATCH('Table 2 Data'!AT$4,'Data Pull'!$4:$4,0))),"")</f>
        <v>37019.92233582506</v>
      </c>
      <c r="AU103">
        <f>IFERROR(IF(INDEX('Exclusion Vectors'!$D:$D,MATCH('Table 2 Data'!$E103,'Exclusion Vectors'!$B:$B,0))=0,"",INDEX('Data Pull'!$A:$BE,MATCH('Table 2 Data'!$E103,'Data Pull'!$C:$C,0),MATCH('Table 2 Data'!AU$4,'Data Pull'!$4:$4,0))),"")</f>
        <v>7999.8564716988667</v>
      </c>
      <c r="AV103">
        <f>IFERROR(IF(INDEX('Exclusion Vectors'!$D:$D,MATCH('Table 2 Data'!$E103,'Exclusion Vectors'!$B:$B,0))=0,"",INDEX('Data Pull'!$A:$BE,MATCH('Table 2 Data'!$E103,'Data Pull'!$C:$C,0),MATCH('Table 2 Data'!AV$4,'Data Pull'!$4:$4,0))),"")</f>
        <v>7.6499998569488525E-2</v>
      </c>
    </row>
    <row r="104" spans="1:48" x14ac:dyDescent="0.3">
      <c r="A104" s="161" t="s">
        <v>92</v>
      </c>
      <c r="B104" s="59" t="s">
        <v>149</v>
      </c>
      <c r="C104" s="100">
        <f>AVERAGE(AL7:AL373)</f>
        <v>1.2621918547826658</v>
      </c>
      <c r="D104" s="100"/>
      <c r="E104" s="34">
        <f t="shared" si="3"/>
        <v>43928</v>
      </c>
      <c r="F104">
        <f>IFERROR(IF(INDEX('Exclusion Vectors'!$D:$D,MATCH('Table 2 Data'!$E104,'Exclusion Vectors'!$B:$B,0))=0,"",INDEX('Data Pull'!$A:$BC,MATCH('Table 2 Data'!$E104,'Data Pull'!$C:$C,0),MATCH('Table 2 Data'!F$4,'Data Pull'!$4:$4,0))),"")</f>
        <v>21769.354056621243</v>
      </c>
      <c r="G104">
        <f>IFERROR(IF(INDEX('Exclusion Vectors'!$D:$D,MATCH('Table 2 Data'!$E104,'Exclusion Vectors'!$B:$B,0))=0,"",INDEX('Data Pull'!$A:$BC,MATCH('Table 2 Data'!$E104,'Data Pull'!$C:$C,0),MATCH('Table 2 Data'!G$4,'Data Pull'!$4:$4,0))),"")</f>
        <v>182.46375577801584</v>
      </c>
      <c r="H104">
        <f>IFERROR(IF(INDEX('Exclusion Vectors'!$D:$D,MATCH('Table 2 Data'!$E104,'Exclusion Vectors'!$B:$B,0))=0,"",INDEX('Data Pull'!$A:$BC,MATCH('Table 2 Data'!$E104,'Data Pull'!$C:$C,0),MATCH('Table 2 Data'!H$4,'Data Pull'!$4:$4,0))),"")</f>
        <v>626.61720039165084</v>
      </c>
      <c r="I104">
        <f>IFERROR(IF(INDEX('Exclusion Vectors'!$D:$D,MATCH('Table 2 Data'!$E104,'Exclusion Vectors'!$B:$B,0))=0,"",INDEX('Data Pull'!$A:$BC,MATCH('Table 2 Data'!$E104,'Data Pull'!$C:$C,0),MATCH('Table 2 Data'!I$4,'Data Pull'!$4:$4,0))),"")</f>
        <v>986.94267787624597</v>
      </c>
      <c r="J104">
        <f>IFERROR(IF(INDEX('Exclusion Vectors'!$D:$D,MATCH('Table 2 Data'!$E104,'Exclusion Vectors'!$B:$B,0))=0,"",INDEX('Data Pull'!$A:$BC,MATCH('Table 2 Data'!$E104,'Data Pull'!$C:$C,0),MATCH('Table 2 Data'!J$4,'Data Pull'!$4:$4,0))),"")</f>
        <v>1300.006513592738</v>
      </c>
      <c r="K104">
        <f>IFERROR(IF(INDEX('Exclusion Vectors'!$D:$D,MATCH('Table 2 Data'!$E104,'Exclusion Vectors'!$B:$B,0))=0,"",INDEX('Data Pull'!$A:$BC,MATCH('Table 2 Data'!$E104,'Data Pull'!$C:$C,0),MATCH('Table 2 Data'!K$4,'Data Pull'!$4:$4,0))),"")</f>
        <v>704.83361940863233</v>
      </c>
      <c r="L104" t="str">
        <f>IFERROR(IF(INDEX('Exclusion Vectors'!$D:$D,MATCH('Table 2 Data'!$E104,'Exclusion Vectors'!$B:$B,0))=0,"",INDEX('Data Pull'!$A:$BC,MATCH('Table 2 Data'!$E104,'Data Pull'!$C:$C,0),MATCH('Table 2 Data'!L$4,'Data Pull'!$4:$4,0))),"")</f>
        <v>[-11059] No Good Data For Calculation</v>
      </c>
      <c r="M104">
        <f>IFERROR(IF(INDEX('Exclusion Vectors'!$D:$D,MATCH('Table 2 Data'!$E104,'Exclusion Vectors'!$B:$B,0))=0,"",INDEX('Data Pull'!$A:$BC,MATCH('Table 2 Data'!$E104,'Data Pull'!$C:$C,0),MATCH('Table 2 Data'!M$4,'Data Pull'!$4:$4,0))),"")</f>
        <v>300.14822702549793</v>
      </c>
      <c r="N104">
        <f>IFERROR(IF(INDEX('Exclusion Vectors'!$D:$D,MATCH('Table 2 Data'!$E104,'Exclusion Vectors'!$B:$B,0))=0,"",INDEX('Data Pull'!$A:$BC,MATCH('Table 2 Data'!$E104,'Data Pull'!$C:$C,0),MATCH('Table 2 Data'!N$4,'Data Pull'!$4:$4,0))),"")</f>
        <v>349.97552123336197</v>
      </c>
      <c r="O104">
        <f>IFERROR(IF(INDEX('Exclusion Vectors'!$D:$D,MATCH('Table 2 Data'!$E104,'Exclusion Vectors'!$B:$B,0))=0,"",INDEX('Data Pull'!$A:$BC,MATCH('Table 2 Data'!$E104,'Data Pull'!$C:$C,0),MATCH('Table 2 Data'!O$4,'Data Pull'!$4:$4,0))),"")</f>
        <v>356.97293752054725</v>
      </c>
      <c r="P104">
        <f>IFERROR(IF(INDEX('Exclusion Vectors'!$D:$D,MATCH('Table 2 Data'!$E104,'Exclusion Vectors'!$B:$B,0))=0,"",INDEX('Data Pull'!$A:$BC,MATCH('Table 2 Data'!$E104,'Data Pull'!$C:$C,0),MATCH('Table 2 Data'!P$4,'Data Pull'!$4:$4,0))),"")</f>
        <v>1301.7560250025333</v>
      </c>
      <c r="Q104">
        <f>IFERROR(IF(INDEX('Exclusion Vectors'!$D:$D,MATCH('Table 2 Data'!$E104,'Exclusion Vectors'!$B:$B,0))=0,"",INDEX('Data Pull'!$A:$BC,MATCH('Table 2 Data'!$E104,'Data Pull'!$C:$C,0),MATCH('Table 2 Data'!Q$4,'Data Pull'!$4:$4,0))),"")</f>
        <v>19.667237062361004</v>
      </c>
      <c r="R104">
        <f>IFERROR(IF(INDEX('Exclusion Vectors'!$D:$D,MATCH('Table 2 Data'!$E104,'Exclusion Vectors'!$B:$B,0))=0,"",INDEX('Data Pull'!$A:$BC,MATCH('Table 2 Data'!$E104,'Data Pull'!$C:$C,0),MATCH('Table 2 Data'!R$4,'Data Pull'!$4:$4,0))),"")</f>
        <v>14.743432294482117</v>
      </c>
      <c r="S104">
        <f>IFERROR(IF(INDEX('Exclusion Vectors'!$D:$D,MATCH('Table 2 Data'!$E104,'Exclusion Vectors'!$B:$B,0))=0,"",INDEX('Data Pull'!$A:$BC,MATCH('Table 2 Data'!$E104,'Data Pull'!$C:$C,0),MATCH('Table 2 Data'!S$4,'Data Pull'!$4:$4,0))),"")</f>
        <v>3.0558496948776104</v>
      </c>
      <c r="T104">
        <f>IFERROR(IF(INDEX('Exclusion Vectors'!$D:$D,MATCH('Table 2 Data'!$E104,'Exclusion Vectors'!$B:$B,0))=0,"",INDEX('Data Pull'!$A:$BC,MATCH('Table 2 Data'!$E104,'Data Pull'!$C:$C,0),MATCH('Table 2 Data'!T$4,'Data Pull'!$4:$4,0))),"")</f>
        <v>1567.6105792512371</v>
      </c>
      <c r="U104">
        <f>IFERROR(IF(INDEX('Exclusion Vectors'!$D:$D,MATCH('Table 2 Data'!$E104,'Exclusion Vectors'!$B:$B,0))=0,"",INDEX('Data Pull'!$A:$BC,MATCH('Table 2 Data'!$E104,'Data Pull'!$C:$C,0),MATCH('Table 2 Data'!U$4,'Data Pull'!$4:$4,0))),"")</f>
        <v>1514.5237398455195</v>
      </c>
      <c r="V104">
        <f>IFERROR(IF(INDEX('Exclusion Vectors'!$D:$D,MATCH('Table 2 Data'!$E104,'Exclusion Vectors'!$B:$B,0))=0,"",INDEX('Data Pull'!$A:$BC,MATCH('Table 2 Data'!$E104,'Data Pull'!$C:$C,0),MATCH('Table 2 Data'!V$4,'Data Pull'!$4:$4,0))),"")</f>
        <v>5000.0395927276459</v>
      </c>
      <c r="W104">
        <f>IFERROR(IF(INDEX('Exclusion Vectors'!$D:$D,MATCH('Table 2 Data'!$E104,'Exclusion Vectors'!$B:$B,0))=0,"",INDEX('Data Pull'!$A:$BC,MATCH('Table 2 Data'!$E104,'Data Pull'!$C:$C,0),MATCH('Table 2 Data'!W$4,'Data Pull'!$4:$4,0))),"")</f>
        <v>2445.3269162011666</v>
      </c>
      <c r="X104">
        <f>IFERROR(IF(INDEX('Exclusion Vectors'!$D:$D,MATCH('Table 2 Data'!$E104,'Exclusion Vectors'!$B:$B,0))=0,"",INDEX('Data Pull'!$A:$BC,MATCH('Table 2 Data'!$E104,'Data Pull'!$C:$C,0),MATCH('Table 2 Data'!X$4,'Data Pull'!$4:$4,0))),"")</f>
        <v>385.02274660580559</v>
      </c>
      <c r="Y104">
        <f>IFERROR(IF(INDEX('Exclusion Vectors'!$D:$D,MATCH('Table 2 Data'!$E104,'Exclusion Vectors'!$B:$B,0))=0,"",INDEX('Data Pull'!$A:$BC,MATCH('Table 2 Data'!$E104,'Data Pull'!$C:$C,0),MATCH('Table 2 Data'!Y$4,'Data Pull'!$4:$4,0))),"")</f>
        <v>23.400000095367432</v>
      </c>
      <c r="Z104">
        <f>IFERROR(IF(INDEX('Exclusion Vectors'!$D:$D,MATCH('Table 2 Data'!$E104,'Exclusion Vectors'!$B:$B,0))=0,"",INDEX('Data Pull'!$A:$BC,MATCH('Table 2 Data'!$E104,'Data Pull'!$C:$C,0),MATCH('Table 2 Data'!Z$4,'Data Pull'!$4:$4,0))),"")</f>
        <v>1.0187250375747681</v>
      </c>
      <c r="AA104">
        <f>IFERROR(IF(INDEX('Exclusion Vectors'!$D:$D,MATCH('Table 2 Data'!$E104,'Exclusion Vectors'!$B:$B,0))=0,"",INDEX('Data Pull'!$A:$BC,MATCH('Table 2 Data'!$E104,'Data Pull'!$C:$C,0),MATCH('Table 2 Data'!AA$4,'Data Pull'!$4:$4,0))),"")</f>
        <v>1.5000000298023224</v>
      </c>
      <c r="AB104" t="str">
        <f>IFERROR(IF(INDEX('Exclusion Vectors'!$D:$D,MATCH('Table 2 Data'!$E104,'Exclusion Vectors'!$B:$B,0))=0,"",INDEX('Data Pull'!$A:$BC,MATCH('Table 2 Data'!$E104,'Data Pull'!$C:$C,0),MATCH('Table 2 Data'!AB$4,'Data Pull'!$4:$4,0))),"")</f>
        <v>[-11059] No Good Data For Calculation</v>
      </c>
      <c r="AC104" t="str">
        <f>IFERROR(IF(INDEX('Exclusion Vectors'!$D:$D,MATCH('Table 2 Data'!$E104,'Exclusion Vectors'!$B:$B,0))=0,"",INDEX('Data Pull'!$A:$BC,MATCH('Table 2 Data'!$E104,'Data Pull'!$C:$C,0),MATCH('Table 2 Data'!AC$4,'Data Pull'!$4:$4,0))),"")</f>
        <v>[-11059] No Good Data For Calculation</v>
      </c>
      <c r="AD104" t="str">
        <f>IFERROR(IF(INDEX('Exclusion Vectors'!$D:$D,MATCH('Table 2 Data'!$E104,'Exclusion Vectors'!$B:$B,0))=0,"",INDEX('Data Pull'!$A:$BC,MATCH('Table 2 Data'!$E104,'Data Pull'!$C:$C,0),MATCH('Table 2 Data'!AD$4,'Data Pull'!$4:$4,0))),"")</f>
        <v>[-11059] No Good Data For Calculation</v>
      </c>
      <c r="AE104" t="str">
        <f>IFERROR(IF(INDEX('Exclusion Vectors'!$D:$D,MATCH('Table 2 Data'!$E104,'Exclusion Vectors'!$B:$B,0))=0,"",INDEX('Data Pull'!$A:$BC,MATCH('Table 2 Data'!$E104,'Data Pull'!$C:$C,0),MATCH('Table 2 Data'!AE$4,'Data Pull'!$4:$4,0))),"")</f>
        <v>[-11059] No Good Data For Calculation</v>
      </c>
      <c r="AF104" t="str">
        <f>IFERROR(IF(INDEX('Exclusion Vectors'!$D:$D,MATCH('Table 2 Data'!$E104,'Exclusion Vectors'!$B:$B,0))=0,"",INDEX('Data Pull'!$A:$BC,MATCH('Table 2 Data'!$E104,'Data Pull'!$C:$C,0),MATCH('Table 2 Data'!AF$4,'Data Pull'!$4:$4,0))),"")</f>
        <v>[-11059] No Good Data For Calculation</v>
      </c>
      <c r="AG104">
        <f>IFERROR(IF(INDEX('Exclusion Vectors'!$D:$D,MATCH('Table 2 Data'!$E104,'Exclusion Vectors'!$B:$B,0))=0,"",INDEX('Data Pull'!$A:$BC,MATCH('Table 2 Data'!$E104,'Data Pull'!$C:$C,0),MATCH('Table 2 Data'!AG$4,'Data Pull'!$4:$4,0))),"")</f>
        <v>12943.034037101399</v>
      </c>
      <c r="AH104">
        <f>IFERROR(IF(INDEX('Exclusion Vectors'!$D:$D,MATCH('Table 2 Data'!$E104,'Exclusion Vectors'!$B:$B,0))=0,"",INDEX('Data Pull'!$A:$BC,MATCH('Table 2 Data'!$E104,'Data Pull'!$C:$C,0),MATCH('Table 2 Data'!AH$4,'Data Pull'!$4:$4,0))),"")</f>
        <v>89.750001907348633</v>
      </c>
      <c r="AI104">
        <f>IFERROR(IF(INDEX('Exclusion Vectors'!$D:$D,MATCH('Table 2 Data'!$E104,'Exclusion Vectors'!$B:$B,0))=0,"",INDEX('Data Pull'!$A:$BC,MATCH('Table 2 Data'!$E104,'Data Pull'!$C:$C,0),MATCH('Table 2 Data'!AI$4,'Data Pull'!$4:$4,0))),"")</f>
        <v>8.2000001668930054</v>
      </c>
      <c r="AJ104">
        <f>IFERROR(IF(INDEX('Exclusion Vectors'!$D:$D,MATCH('Table 2 Data'!$E104,'Exclusion Vectors'!$B:$B,0))=0,"",INDEX('Data Pull'!$A:$BC,MATCH('Table 2 Data'!$E104,'Data Pull'!$C:$C,0),MATCH('Table 2 Data'!AJ$4,'Data Pull'!$4:$4,0))),"")</f>
        <v>346.77500152587891</v>
      </c>
      <c r="AK104" t="str">
        <f>IFERROR(IF(INDEX('Exclusion Vectors'!$D:$D,MATCH('Table 2 Data'!$E104,'Exclusion Vectors'!$B:$B,0))=0,"",INDEX('Data Pull'!$A:$BC,MATCH('Table 2 Data'!$E104,'Data Pull'!$C:$C,0),MATCH('Table 2 Data'!AK$4,'Data Pull'!$4:$4,0))),"")</f>
        <v>[-11059] No Good Data For Calculation</v>
      </c>
      <c r="AL104">
        <f>IFERROR(IF(INDEX('Exclusion Vectors'!$D:$D,MATCH('Table 2 Data'!$E104,'Exclusion Vectors'!$B:$B,0))=0,"",INDEX('Data Pull'!$A:$BC,MATCH('Table 2 Data'!$E104,'Data Pull'!$C:$C,0),MATCH('Table 2 Data'!AL$4,'Data Pull'!$4:$4,0))),"")</f>
        <v>1.5</v>
      </c>
      <c r="AM104">
        <f>IFERROR(IF(INDEX('Exclusion Vectors'!$D:$D,MATCH('Table 2 Data'!$E104,'Exclusion Vectors'!$B:$B,0))=0,"",INDEX('Data Pull'!$A:$BC,MATCH('Table 2 Data'!$E104,'Data Pull'!$C:$C,0),MATCH('Table 2 Data'!AM$4,'Data Pull'!$4:$4,0))),"")</f>
        <v>5670</v>
      </c>
      <c r="AN104" t="str">
        <f>IFERROR(IF(INDEX('Exclusion Vectors'!$D:$D,MATCH('Table 2 Data'!$E104,'Exclusion Vectors'!$B:$B,0))=0,"",INDEX('Data Pull'!$A:$BC,MATCH('Table 2 Data'!$E104,'Data Pull'!$C:$C,0),MATCH('Table 2 Data'!AN$4,'Data Pull'!$4:$4,0))),"")</f>
        <v>[-11059] No Good Data For Calculation</v>
      </c>
      <c r="AO104" t="str">
        <f>IFERROR(IF(INDEX('Exclusion Vectors'!$D:$D,MATCH('Table 2 Data'!$E104,'Exclusion Vectors'!$B:$B,0))=0,"",INDEX('Data Pull'!$A:$BC,MATCH('Table 2 Data'!$E104,'Data Pull'!$C:$C,0),MATCH('Table 2 Data'!AO$4,'Data Pull'!$4:$4,0))),"")</f>
        <v>[-11059] No Good Data For Calculation</v>
      </c>
      <c r="AP104" t="str">
        <f>IFERROR(IF(INDEX('Exclusion Vectors'!$D:$D,MATCH('Table 2 Data'!$E104,'Exclusion Vectors'!$B:$B,0))=0,"",INDEX('Data Pull'!$A:$BC,MATCH('Table 2 Data'!$E104,'Data Pull'!$C:$C,0),MATCH('Table 2 Data'!AP$4,'Data Pull'!$4:$4,0))),"")</f>
        <v>[-11059] No Good Data For Calculation</v>
      </c>
      <c r="AQ104" t="str">
        <f>IFERROR(IF(INDEX('Exclusion Vectors'!$D:$D,MATCH('Table 2 Data'!$E104,'Exclusion Vectors'!$B:$B,0))=0,"",INDEX('Data Pull'!$A:$BC,MATCH('Table 2 Data'!$E104,'Data Pull'!$C:$C,0),MATCH('Table 2 Data'!AQ$4,'Data Pull'!$4:$4,0))),"")</f>
        <v>[-11059] No Good Data For Calculation</v>
      </c>
      <c r="AR104" t="str">
        <f>IFERROR(IF(INDEX('Exclusion Vectors'!$D:$D,MATCH('Table 2 Data'!$E104,'Exclusion Vectors'!$B:$B,0))=0,"",INDEX('Data Pull'!$A:$BC,MATCH('Table 2 Data'!$E104,'Data Pull'!$C:$C,0),MATCH('Table 2 Data'!AR$4,'Data Pull'!$4:$4,0))),"")</f>
        <v>[-11059] No Good Data For Calculation</v>
      </c>
      <c r="AS104" t="str">
        <f>IFERROR(IF(INDEX('Exclusion Vectors'!$D:$D,MATCH('Table 2 Data'!$E104,'Exclusion Vectors'!$B:$B,0))=0,"",INDEX('Data Pull'!$A:$BC,MATCH('Table 2 Data'!$E104,'Data Pull'!$C:$C,0),MATCH('Table 2 Data'!AS$4,'Data Pull'!$4:$4,0))),"")</f>
        <v>[-11059] No Good Data For Calculation</v>
      </c>
      <c r="AT104">
        <f>IFERROR(IF(INDEX('Exclusion Vectors'!$D:$D,MATCH('Table 2 Data'!$E104,'Exclusion Vectors'!$B:$B,0))=0,"",INDEX('Data Pull'!$A:$BC,MATCH('Table 2 Data'!$E104,'Data Pull'!$C:$C,0),MATCH('Table 2 Data'!AT$4,'Data Pull'!$4:$4,0))),"")</f>
        <v>37039.536295705322</v>
      </c>
      <c r="AU104">
        <f>IFERROR(IF(INDEX('Exclusion Vectors'!$D:$D,MATCH('Table 2 Data'!$E104,'Exclusion Vectors'!$B:$B,0))=0,"",INDEX('Data Pull'!$A:$BE,MATCH('Table 2 Data'!$E104,'Data Pull'!$C:$C,0),MATCH('Table 2 Data'!AU$4,'Data Pull'!$4:$4,0))),"")</f>
        <v>7999.4354011316436</v>
      </c>
      <c r="AV104">
        <f>IFERROR(IF(INDEX('Exclusion Vectors'!$D:$D,MATCH('Table 2 Data'!$E104,'Exclusion Vectors'!$B:$B,0))=0,"",INDEX('Data Pull'!$A:$BE,MATCH('Table 2 Data'!$E104,'Data Pull'!$C:$C,0),MATCH('Table 2 Data'!AV$4,'Data Pull'!$4:$4,0))),"")</f>
        <v>7.6499998569488525E-2</v>
      </c>
    </row>
    <row r="105" spans="1:48" x14ac:dyDescent="0.3">
      <c r="A105" s="161"/>
      <c r="B105" s="107" t="s">
        <v>194</v>
      </c>
      <c r="C105" s="92"/>
      <c r="D105" s="18"/>
      <c r="E105" s="34">
        <f t="shared" si="3"/>
        <v>43929</v>
      </c>
      <c r="F105">
        <f>IFERROR(IF(INDEX('Exclusion Vectors'!$D:$D,MATCH('Table 2 Data'!$E105,'Exclusion Vectors'!$B:$B,0))=0,"",INDEX('Data Pull'!$A:$BC,MATCH('Table 2 Data'!$E105,'Data Pull'!$C:$C,0),MATCH('Table 2 Data'!F$4,'Data Pull'!$4:$4,0))),"")</f>
        <v>17223.0110403094</v>
      </c>
      <c r="G105">
        <f>IFERROR(IF(INDEX('Exclusion Vectors'!$D:$D,MATCH('Table 2 Data'!$E105,'Exclusion Vectors'!$B:$B,0))=0,"",INDEX('Data Pull'!$A:$BC,MATCH('Table 2 Data'!$E105,'Data Pull'!$C:$C,0),MATCH('Table 2 Data'!G$4,'Data Pull'!$4:$4,0))),"")</f>
        <v>181.78816157859086</v>
      </c>
      <c r="H105">
        <f>IFERROR(IF(INDEX('Exclusion Vectors'!$D:$D,MATCH('Table 2 Data'!$E105,'Exclusion Vectors'!$B:$B,0))=0,"",INDEX('Data Pull'!$A:$BC,MATCH('Table 2 Data'!$E105,'Data Pull'!$C:$C,0),MATCH('Table 2 Data'!H$4,'Data Pull'!$4:$4,0))),"")</f>
        <v>605.35980044565156</v>
      </c>
      <c r="I105">
        <f>IFERROR(IF(INDEX('Exclusion Vectors'!$D:$D,MATCH('Table 2 Data'!$E105,'Exclusion Vectors'!$B:$B,0))=0,"",INDEX('Data Pull'!$A:$BC,MATCH('Table 2 Data'!$E105,'Data Pull'!$C:$C,0),MATCH('Table 2 Data'!I$4,'Data Pull'!$4:$4,0))),"")</f>
        <v>983.32945105945316</v>
      </c>
      <c r="J105">
        <f>IFERROR(IF(INDEX('Exclusion Vectors'!$D:$D,MATCH('Table 2 Data'!$E105,'Exclusion Vectors'!$B:$B,0))=0,"",INDEX('Data Pull'!$A:$BC,MATCH('Table 2 Data'!$E105,'Data Pull'!$C:$C,0),MATCH('Table 2 Data'!J$4,'Data Pull'!$4:$4,0))),"")</f>
        <v>1300.460253151186</v>
      </c>
      <c r="K105">
        <f>IFERROR(IF(INDEX('Exclusion Vectors'!$D:$D,MATCH('Table 2 Data'!$E105,'Exclusion Vectors'!$B:$B,0))=0,"",INDEX('Data Pull'!$A:$BC,MATCH('Table 2 Data'!$E105,'Data Pull'!$C:$C,0),MATCH('Table 2 Data'!K$4,'Data Pull'!$4:$4,0))),"")</f>
        <v>686.91891118202545</v>
      </c>
      <c r="L105" t="str">
        <f>IFERROR(IF(INDEX('Exclusion Vectors'!$D:$D,MATCH('Table 2 Data'!$E105,'Exclusion Vectors'!$B:$B,0))=0,"",INDEX('Data Pull'!$A:$BC,MATCH('Table 2 Data'!$E105,'Data Pull'!$C:$C,0),MATCH('Table 2 Data'!L$4,'Data Pull'!$4:$4,0))),"")</f>
        <v>[-11059] No Good Data For Calculation</v>
      </c>
      <c r="M105">
        <f>IFERROR(IF(INDEX('Exclusion Vectors'!$D:$D,MATCH('Table 2 Data'!$E105,'Exclusion Vectors'!$B:$B,0))=0,"",INDEX('Data Pull'!$A:$BC,MATCH('Table 2 Data'!$E105,'Data Pull'!$C:$C,0),MATCH('Table 2 Data'!M$4,'Data Pull'!$4:$4,0))),"")</f>
        <v>300.27778689382092</v>
      </c>
      <c r="N105">
        <f>IFERROR(IF(INDEX('Exclusion Vectors'!$D:$D,MATCH('Table 2 Data'!$E105,'Exclusion Vectors'!$B:$B,0))=0,"",INDEX('Data Pull'!$A:$BC,MATCH('Table 2 Data'!$E105,'Data Pull'!$C:$C,0),MATCH('Table 2 Data'!N$4,'Data Pull'!$4:$4,0))),"")</f>
        <v>341.78314668601115</v>
      </c>
      <c r="O105">
        <f>IFERROR(IF(INDEX('Exclusion Vectors'!$D:$D,MATCH('Table 2 Data'!$E105,'Exclusion Vectors'!$B:$B,0))=0,"",INDEX('Data Pull'!$A:$BC,MATCH('Table 2 Data'!$E105,'Data Pull'!$C:$C,0),MATCH('Table 2 Data'!O$4,'Data Pull'!$4:$4,0))),"")</f>
        <v>352.71600122211606</v>
      </c>
      <c r="P105">
        <f>IFERROR(IF(INDEX('Exclusion Vectors'!$D:$D,MATCH('Table 2 Data'!$E105,'Exclusion Vectors'!$B:$B,0))=0,"",INDEX('Data Pull'!$A:$BC,MATCH('Table 2 Data'!$E105,'Data Pull'!$C:$C,0),MATCH('Table 2 Data'!P$4,'Data Pull'!$4:$4,0))),"")</f>
        <v>1309.9532283054873</v>
      </c>
      <c r="Q105">
        <f>IFERROR(IF(INDEX('Exclusion Vectors'!$D:$D,MATCH('Table 2 Data'!$E105,'Exclusion Vectors'!$B:$B,0))=0,"",INDEX('Data Pull'!$A:$BC,MATCH('Table 2 Data'!$E105,'Data Pull'!$C:$C,0),MATCH('Table 2 Data'!Q$4,'Data Pull'!$4:$4,0))),"")</f>
        <v>18.217494631207412</v>
      </c>
      <c r="R105">
        <f>IFERROR(IF(INDEX('Exclusion Vectors'!$D:$D,MATCH('Table 2 Data'!$E105,'Exclusion Vectors'!$B:$B,0))=0,"",INDEX('Data Pull'!$A:$BC,MATCH('Table 2 Data'!$E105,'Data Pull'!$C:$C,0),MATCH('Table 2 Data'!R$4,'Data Pull'!$4:$4,0))),"")</f>
        <v>13.842375377183211</v>
      </c>
      <c r="S105">
        <f>IFERROR(IF(INDEX('Exclusion Vectors'!$D:$D,MATCH('Table 2 Data'!$E105,'Exclusion Vectors'!$B:$B,0))=0,"",INDEX('Data Pull'!$A:$BC,MATCH('Table 2 Data'!$E105,'Data Pull'!$C:$C,0),MATCH('Table 2 Data'!S$4,'Data Pull'!$4:$4,0))),"")</f>
        <v>3.7126093142442254</v>
      </c>
      <c r="T105">
        <f>IFERROR(IF(INDEX('Exclusion Vectors'!$D:$D,MATCH('Table 2 Data'!$E105,'Exclusion Vectors'!$B:$B,0))=0,"",INDEX('Data Pull'!$A:$BC,MATCH('Table 2 Data'!$E105,'Data Pull'!$C:$C,0),MATCH('Table 2 Data'!T$4,'Data Pull'!$4:$4,0))),"")</f>
        <v>1574.7029223669192</v>
      </c>
      <c r="U105">
        <f>IFERROR(IF(INDEX('Exclusion Vectors'!$D:$D,MATCH('Table 2 Data'!$E105,'Exclusion Vectors'!$B:$B,0))=0,"",INDEX('Data Pull'!$A:$BC,MATCH('Table 2 Data'!$E105,'Data Pull'!$C:$C,0),MATCH('Table 2 Data'!U$4,'Data Pull'!$4:$4,0))),"")</f>
        <v>1521.9773570817979</v>
      </c>
      <c r="V105">
        <f>IFERROR(IF(INDEX('Exclusion Vectors'!$D:$D,MATCH('Table 2 Data'!$E105,'Exclusion Vectors'!$B:$B,0))=0,"",INDEX('Data Pull'!$A:$BC,MATCH('Table 2 Data'!$E105,'Data Pull'!$C:$C,0),MATCH('Table 2 Data'!V$4,'Data Pull'!$4:$4,0))),"")</f>
        <v>5000.0167926133099</v>
      </c>
      <c r="W105">
        <f>IFERROR(IF(INDEX('Exclusion Vectors'!$D:$D,MATCH('Table 2 Data'!$E105,'Exclusion Vectors'!$B:$B,0))=0,"",INDEX('Data Pull'!$A:$BC,MATCH('Table 2 Data'!$E105,'Data Pull'!$C:$C,0),MATCH('Table 2 Data'!W$4,'Data Pull'!$4:$4,0))),"")</f>
        <v>2445.0788773704489</v>
      </c>
      <c r="X105">
        <f>IFERROR(IF(INDEX('Exclusion Vectors'!$D:$D,MATCH('Table 2 Data'!$E105,'Exclusion Vectors'!$B:$B,0))=0,"",INDEX('Data Pull'!$A:$BC,MATCH('Table 2 Data'!$E105,'Data Pull'!$C:$C,0),MATCH('Table 2 Data'!X$4,'Data Pull'!$4:$4,0))),"")</f>
        <v>392.30848034954869</v>
      </c>
      <c r="Y105">
        <f>IFERROR(IF(INDEX('Exclusion Vectors'!$D:$D,MATCH('Table 2 Data'!$E105,'Exclusion Vectors'!$B:$B,0))=0,"",INDEX('Data Pull'!$A:$BC,MATCH('Table 2 Data'!$E105,'Data Pull'!$C:$C,0),MATCH('Table 2 Data'!Y$4,'Data Pull'!$4:$4,0))),"")</f>
        <v>23.200000286102295</v>
      </c>
      <c r="Z105">
        <f>IFERROR(IF(INDEX('Exclusion Vectors'!$D:$D,MATCH('Table 2 Data'!$E105,'Exclusion Vectors'!$B:$B,0))=0,"",INDEX('Data Pull'!$A:$BC,MATCH('Table 2 Data'!$E105,'Data Pull'!$C:$C,0),MATCH('Table 2 Data'!Z$4,'Data Pull'!$4:$4,0))),"")</f>
        <v>1.030500054359436</v>
      </c>
      <c r="AA105">
        <f>IFERROR(IF(INDEX('Exclusion Vectors'!$D:$D,MATCH('Table 2 Data'!$E105,'Exclusion Vectors'!$B:$B,0))=0,"",INDEX('Data Pull'!$A:$BC,MATCH('Table 2 Data'!$E105,'Data Pull'!$C:$C,0),MATCH('Table 2 Data'!AA$4,'Data Pull'!$4:$4,0))),"")</f>
        <v>1.4600000381469727</v>
      </c>
      <c r="AB105" t="str">
        <f>IFERROR(IF(INDEX('Exclusion Vectors'!$D:$D,MATCH('Table 2 Data'!$E105,'Exclusion Vectors'!$B:$B,0))=0,"",INDEX('Data Pull'!$A:$BC,MATCH('Table 2 Data'!$E105,'Data Pull'!$C:$C,0),MATCH('Table 2 Data'!AB$4,'Data Pull'!$4:$4,0))),"")</f>
        <v>[-11059] No Good Data For Calculation</v>
      </c>
      <c r="AC105" t="str">
        <f>IFERROR(IF(INDEX('Exclusion Vectors'!$D:$D,MATCH('Table 2 Data'!$E105,'Exclusion Vectors'!$B:$B,0))=0,"",INDEX('Data Pull'!$A:$BC,MATCH('Table 2 Data'!$E105,'Data Pull'!$C:$C,0),MATCH('Table 2 Data'!AC$4,'Data Pull'!$4:$4,0))),"")</f>
        <v>[-11059] No Good Data For Calculation</v>
      </c>
      <c r="AD105" t="str">
        <f>IFERROR(IF(INDEX('Exclusion Vectors'!$D:$D,MATCH('Table 2 Data'!$E105,'Exclusion Vectors'!$B:$B,0))=0,"",INDEX('Data Pull'!$A:$BC,MATCH('Table 2 Data'!$E105,'Data Pull'!$C:$C,0),MATCH('Table 2 Data'!AD$4,'Data Pull'!$4:$4,0))),"")</f>
        <v>[-11059] No Good Data For Calculation</v>
      </c>
      <c r="AE105" t="str">
        <f>IFERROR(IF(INDEX('Exclusion Vectors'!$D:$D,MATCH('Table 2 Data'!$E105,'Exclusion Vectors'!$B:$B,0))=0,"",INDEX('Data Pull'!$A:$BC,MATCH('Table 2 Data'!$E105,'Data Pull'!$C:$C,0),MATCH('Table 2 Data'!AE$4,'Data Pull'!$4:$4,0))),"")</f>
        <v>[-11059] No Good Data For Calculation</v>
      </c>
      <c r="AF105" t="str">
        <f>IFERROR(IF(INDEX('Exclusion Vectors'!$D:$D,MATCH('Table 2 Data'!$E105,'Exclusion Vectors'!$B:$B,0))=0,"",INDEX('Data Pull'!$A:$BC,MATCH('Table 2 Data'!$E105,'Data Pull'!$C:$C,0),MATCH('Table 2 Data'!AF$4,'Data Pull'!$4:$4,0))),"")</f>
        <v>[-11059] No Good Data For Calculation</v>
      </c>
      <c r="AG105">
        <f>IFERROR(IF(INDEX('Exclusion Vectors'!$D:$D,MATCH('Table 2 Data'!$E105,'Exclusion Vectors'!$B:$B,0))=0,"",INDEX('Data Pull'!$A:$BC,MATCH('Table 2 Data'!$E105,'Data Pull'!$C:$C,0),MATCH('Table 2 Data'!AG$4,'Data Pull'!$4:$4,0))),"")</f>
        <v>10112.068416072116</v>
      </c>
      <c r="AH105">
        <f>IFERROR(IF(INDEX('Exclusion Vectors'!$D:$D,MATCH('Table 2 Data'!$E105,'Exclusion Vectors'!$B:$B,0))=0,"",INDEX('Data Pull'!$A:$BC,MATCH('Table 2 Data'!$E105,'Data Pull'!$C:$C,0),MATCH('Table 2 Data'!AH$4,'Data Pull'!$4:$4,0))),"")</f>
        <v>89.649999618530273</v>
      </c>
      <c r="AI105">
        <f>IFERROR(IF(INDEX('Exclusion Vectors'!$D:$D,MATCH('Table 2 Data'!$E105,'Exclusion Vectors'!$B:$B,0))=0,"",INDEX('Data Pull'!$A:$BC,MATCH('Table 2 Data'!$E105,'Data Pull'!$C:$C,0),MATCH('Table 2 Data'!AI$4,'Data Pull'!$4:$4,0))),"")</f>
        <v>8.7950000762939453</v>
      </c>
      <c r="AJ105">
        <f>IFERROR(IF(INDEX('Exclusion Vectors'!$D:$D,MATCH('Table 2 Data'!$E105,'Exclusion Vectors'!$B:$B,0))=0,"",INDEX('Data Pull'!$A:$BC,MATCH('Table 2 Data'!$E105,'Data Pull'!$C:$C,0),MATCH('Table 2 Data'!AJ$4,'Data Pull'!$4:$4,0))),"")</f>
        <v>346.5</v>
      </c>
      <c r="AK105" t="str">
        <f>IFERROR(IF(INDEX('Exclusion Vectors'!$D:$D,MATCH('Table 2 Data'!$E105,'Exclusion Vectors'!$B:$B,0))=0,"",INDEX('Data Pull'!$A:$BC,MATCH('Table 2 Data'!$E105,'Data Pull'!$C:$C,0),MATCH('Table 2 Data'!AK$4,'Data Pull'!$4:$4,0))),"")</f>
        <v>[-11059] No Good Data For Calculation</v>
      </c>
      <c r="AL105">
        <f>IFERROR(IF(INDEX('Exclusion Vectors'!$D:$D,MATCH('Table 2 Data'!$E105,'Exclusion Vectors'!$B:$B,0))=0,"",INDEX('Data Pull'!$A:$BC,MATCH('Table 2 Data'!$E105,'Data Pull'!$C:$C,0),MATCH('Table 2 Data'!AL$4,'Data Pull'!$4:$4,0))),"")</f>
        <v>1.5750000178813934</v>
      </c>
      <c r="AM105">
        <f>IFERROR(IF(INDEX('Exclusion Vectors'!$D:$D,MATCH('Table 2 Data'!$E105,'Exclusion Vectors'!$B:$B,0))=0,"",INDEX('Data Pull'!$A:$BC,MATCH('Table 2 Data'!$E105,'Data Pull'!$C:$C,0),MATCH('Table 2 Data'!AM$4,'Data Pull'!$4:$4,0))),"")</f>
        <v>5670</v>
      </c>
      <c r="AN105" t="str">
        <f>IFERROR(IF(INDEX('Exclusion Vectors'!$D:$D,MATCH('Table 2 Data'!$E105,'Exclusion Vectors'!$B:$B,0))=0,"",INDEX('Data Pull'!$A:$BC,MATCH('Table 2 Data'!$E105,'Data Pull'!$C:$C,0),MATCH('Table 2 Data'!AN$4,'Data Pull'!$4:$4,0))),"")</f>
        <v>[-11059] No Good Data For Calculation</v>
      </c>
      <c r="AO105" t="str">
        <f>IFERROR(IF(INDEX('Exclusion Vectors'!$D:$D,MATCH('Table 2 Data'!$E105,'Exclusion Vectors'!$B:$B,0))=0,"",INDEX('Data Pull'!$A:$BC,MATCH('Table 2 Data'!$E105,'Data Pull'!$C:$C,0),MATCH('Table 2 Data'!AO$4,'Data Pull'!$4:$4,0))),"")</f>
        <v>[-11059] No Good Data For Calculation</v>
      </c>
      <c r="AP105" t="str">
        <f>IFERROR(IF(INDEX('Exclusion Vectors'!$D:$D,MATCH('Table 2 Data'!$E105,'Exclusion Vectors'!$B:$B,0))=0,"",INDEX('Data Pull'!$A:$BC,MATCH('Table 2 Data'!$E105,'Data Pull'!$C:$C,0),MATCH('Table 2 Data'!AP$4,'Data Pull'!$4:$4,0))),"")</f>
        <v>[-11059] No Good Data For Calculation</v>
      </c>
      <c r="AQ105" t="str">
        <f>IFERROR(IF(INDEX('Exclusion Vectors'!$D:$D,MATCH('Table 2 Data'!$E105,'Exclusion Vectors'!$B:$B,0))=0,"",INDEX('Data Pull'!$A:$BC,MATCH('Table 2 Data'!$E105,'Data Pull'!$C:$C,0),MATCH('Table 2 Data'!AQ$4,'Data Pull'!$4:$4,0))),"")</f>
        <v>[-11059] No Good Data For Calculation</v>
      </c>
      <c r="AR105" t="str">
        <f>IFERROR(IF(INDEX('Exclusion Vectors'!$D:$D,MATCH('Table 2 Data'!$E105,'Exclusion Vectors'!$B:$B,0))=0,"",INDEX('Data Pull'!$A:$BC,MATCH('Table 2 Data'!$E105,'Data Pull'!$C:$C,0),MATCH('Table 2 Data'!AR$4,'Data Pull'!$4:$4,0))),"")</f>
        <v>[-11059] No Good Data For Calculation</v>
      </c>
      <c r="AS105" t="str">
        <f>IFERROR(IF(INDEX('Exclusion Vectors'!$D:$D,MATCH('Table 2 Data'!$E105,'Exclusion Vectors'!$B:$B,0))=0,"",INDEX('Data Pull'!$A:$BC,MATCH('Table 2 Data'!$E105,'Data Pull'!$C:$C,0),MATCH('Table 2 Data'!AS$4,'Data Pull'!$4:$4,0))),"")</f>
        <v>[-11059] No Good Data For Calculation</v>
      </c>
      <c r="AT105">
        <f>IFERROR(IF(INDEX('Exclusion Vectors'!$D:$D,MATCH('Table 2 Data'!$E105,'Exclusion Vectors'!$B:$B,0))=0,"",INDEX('Data Pull'!$A:$BC,MATCH('Table 2 Data'!$E105,'Data Pull'!$C:$C,0),MATCH('Table 2 Data'!AT$4,'Data Pull'!$4:$4,0))),"")</f>
        <v>35027.434321215893</v>
      </c>
      <c r="AU105">
        <f>IFERROR(IF(INDEX('Exclusion Vectors'!$D:$D,MATCH('Table 2 Data'!$E105,'Exclusion Vectors'!$B:$B,0))=0,"",INDEX('Data Pull'!$A:$BE,MATCH('Table 2 Data'!$E105,'Data Pull'!$C:$C,0),MATCH('Table 2 Data'!AU$4,'Data Pull'!$4:$4,0))),"")</f>
        <v>7998.9028986598869</v>
      </c>
      <c r="AV105">
        <f>IFERROR(IF(INDEX('Exclusion Vectors'!$D:$D,MATCH('Table 2 Data'!$E105,'Exclusion Vectors'!$B:$B,0))=0,"",INDEX('Data Pull'!$A:$BE,MATCH('Table 2 Data'!$E105,'Data Pull'!$C:$C,0),MATCH('Table 2 Data'!AV$4,'Data Pull'!$4:$4,0))),"")</f>
        <v>7.6499998569488525E-2</v>
      </c>
    </row>
    <row r="106" spans="1:48" x14ac:dyDescent="0.3">
      <c r="A106" s="161"/>
      <c r="B106" s="89" t="s">
        <v>195</v>
      </c>
      <c r="C106" s="108">
        <v>75</v>
      </c>
      <c r="D106" s="109"/>
      <c r="E106" s="34">
        <f t="shared" si="3"/>
        <v>43930</v>
      </c>
      <c r="F106">
        <f>IFERROR(IF(INDEX('Exclusion Vectors'!$D:$D,MATCH('Table 2 Data'!$E106,'Exclusion Vectors'!$B:$B,0))=0,"",INDEX('Data Pull'!$A:$BC,MATCH('Table 2 Data'!$E106,'Data Pull'!$C:$C,0),MATCH('Table 2 Data'!F$4,'Data Pull'!$4:$4,0))),"")</f>
        <v>22614.178520141846</v>
      </c>
      <c r="G106">
        <f>IFERROR(IF(INDEX('Exclusion Vectors'!$D:$D,MATCH('Table 2 Data'!$E106,'Exclusion Vectors'!$B:$B,0))=0,"",INDEX('Data Pull'!$A:$BC,MATCH('Table 2 Data'!$E106,'Data Pull'!$C:$C,0),MATCH('Table 2 Data'!G$4,'Data Pull'!$4:$4,0))),"")</f>
        <v>180.43188859436685</v>
      </c>
      <c r="H106">
        <f>IFERROR(IF(INDEX('Exclusion Vectors'!$D:$D,MATCH('Table 2 Data'!$E106,'Exclusion Vectors'!$B:$B,0))=0,"",INDEX('Data Pull'!$A:$BC,MATCH('Table 2 Data'!$E106,'Data Pull'!$C:$C,0),MATCH('Table 2 Data'!H$4,'Data Pull'!$4:$4,0))),"")</f>
        <v>622.64126778199591</v>
      </c>
      <c r="I106">
        <f>IFERROR(IF(INDEX('Exclusion Vectors'!$D:$D,MATCH('Table 2 Data'!$E106,'Exclusion Vectors'!$B:$B,0))=0,"",INDEX('Data Pull'!$A:$BC,MATCH('Table 2 Data'!$E106,'Data Pull'!$C:$C,0),MATCH('Table 2 Data'!I$4,'Data Pull'!$4:$4,0))),"")</f>
        <v>987.16461829794093</v>
      </c>
      <c r="J106">
        <f>IFERROR(IF(INDEX('Exclusion Vectors'!$D:$D,MATCH('Table 2 Data'!$E106,'Exclusion Vectors'!$B:$B,0))=0,"",INDEX('Data Pull'!$A:$BC,MATCH('Table 2 Data'!$E106,'Data Pull'!$C:$C,0),MATCH('Table 2 Data'!J$4,'Data Pull'!$4:$4,0))),"")</f>
        <v>1301.0268147914976</v>
      </c>
      <c r="K106">
        <f>IFERROR(IF(INDEX('Exclusion Vectors'!$D:$D,MATCH('Table 2 Data'!$E106,'Exclusion Vectors'!$B:$B,0))=0,"",INDEX('Data Pull'!$A:$BC,MATCH('Table 2 Data'!$E106,'Data Pull'!$C:$C,0),MATCH('Table 2 Data'!K$4,'Data Pull'!$4:$4,0))),"")</f>
        <v>695.40749650896828</v>
      </c>
      <c r="L106" t="str">
        <f>IFERROR(IF(INDEX('Exclusion Vectors'!$D:$D,MATCH('Table 2 Data'!$E106,'Exclusion Vectors'!$B:$B,0))=0,"",INDEX('Data Pull'!$A:$BC,MATCH('Table 2 Data'!$E106,'Data Pull'!$C:$C,0),MATCH('Table 2 Data'!L$4,'Data Pull'!$4:$4,0))),"")</f>
        <v>[-11059] No Good Data For Calculation</v>
      </c>
      <c r="M106">
        <f>IFERROR(IF(INDEX('Exclusion Vectors'!$D:$D,MATCH('Table 2 Data'!$E106,'Exclusion Vectors'!$B:$B,0))=0,"",INDEX('Data Pull'!$A:$BC,MATCH('Table 2 Data'!$E106,'Data Pull'!$C:$C,0),MATCH('Table 2 Data'!M$4,'Data Pull'!$4:$4,0))),"")</f>
        <v>299.38750497447722</v>
      </c>
      <c r="N106">
        <f>IFERROR(IF(INDEX('Exclusion Vectors'!$D:$D,MATCH('Table 2 Data'!$E106,'Exclusion Vectors'!$B:$B,0))=0,"",INDEX('Data Pull'!$A:$BC,MATCH('Table 2 Data'!$E106,'Data Pull'!$C:$C,0),MATCH('Table 2 Data'!N$4,'Data Pull'!$4:$4,0))),"")</f>
        <v>340.74504082759557</v>
      </c>
      <c r="O106">
        <f>IFERROR(IF(INDEX('Exclusion Vectors'!$D:$D,MATCH('Table 2 Data'!$E106,'Exclusion Vectors'!$B:$B,0))=0,"",INDEX('Data Pull'!$A:$BC,MATCH('Table 2 Data'!$E106,'Data Pull'!$C:$C,0),MATCH('Table 2 Data'!O$4,'Data Pull'!$4:$4,0))),"")</f>
        <v>349.42678185217443</v>
      </c>
      <c r="P106">
        <f>IFERROR(IF(INDEX('Exclusion Vectors'!$D:$D,MATCH('Table 2 Data'!$E106,'Exclusion Vectors'!$B:$B,0))=0,"",INDEX('Data Pull'!$A:$BC,MATCH('Table 2 Data'!$E106,'Data Pull'!$C:$C,0),MATCH('Table 2 Data'!P$4,'Data Pull'!$4:$4,0))),"")</f>
        <v>1298.3363353764857</v>
      </c>
      <c r="Q106">
        <f>IFERROR(IF(INDEX('Exclusion Vectors'!$D:$D,MATCH('Table 2 Data'!$E106,'Exclusion Vectors'!$B:$B,0))=0,"",INDEX('Data Pull'!$A:$BC,MATCH('Table 2 Data'!$E106,'Data Pull'!$C:$C,0),MATCH('Table 2 Data'!Q$4,'Data Pull'!$4:$4,0))),"")</f>
        <v>19.551351977529617</v>
      </c>
      <c r="R106">
        <f>IFERROR(IF(INDEX('Exclusion Vectors'!$D:$D,MATCH('Table 2 Data'!$E106,'Exclusion Vectors'!$B:$B,0))=0,"",INDEX('Data Pull'!$A:$BC,MATCH('Table 2 Data'!$E106,'Data Pull'!$C:$C,0),MATCH('Table 2 Data'!R$4,'Data Pull'!$4:$4,0))),"")</f>
        <v>14.806260744023115</v>
      </c>
      <c r="S106">
        <f>IFERROR(IF(INDEX('Exclusion Vectors'!$D:$D,MATCH('Table 2 Data'!$E106,'Exclusion Vectors'!$B:$B,0))=0,"",INDEX('Data Pull'!$A:$BC,MATCH('Table 2 Data'!$E106,'Data Pull'!$C:$C,0),MATCH('Table 2 Data'!S$4,'Data Pull'!$4:$4,0))),"")</f>
        <v>3.0964600790870902</v>
      </c>
      <c r="T106">
        <f>IFERROR(IF(INDEX('Exclusion Vectors'!$D:$D,MATCH('Table 2 Data'!$E106,'Exclusion Vectors'!$B:$B,0))=0,"",INDEX('Data Pull'!$A:$BC,MATCH('Table 2 Data'!$E106,'Data Pull'!$C:$C,0),MATCH('Table 2 Data'!T$4,'Data Pull'!$4:$4,0))),"")</f>
        <v>1577.9309112034648</v>
      </c>
      <c r="U106">
        <f>IFERROR(IF(INDEX('Exclusion Vectors'!$D:$D,MATCH('Table 2 Data'!$E106,'Exclusion Vectors'!$B:$B,0))=0,"",INDEX('Data Pull'!$A:$BC,MATCH('Table 2 Data'!$E106,'Data Pull'!$C:$C,0),MATCH('Table 2 Data'!U$4,'Data Pull'!$4:$4,0))),"")</f>
        <v>1514.2837163045117</v>
      </c>
      <c r="V106">
        <f>IFERROR(IF(INDEX('Exclusion Vectors'!$D:$D,MATCH('Table 2 Data'!$E106,'Exclusion Vectors'!$B:$B,0))=0,"",INDEX('Data Pull'!$A:$BC,MATCH('Table 2 Data'!$E106,'Data Pull'!$C:$C,0),MATCH('Table 2 Data'!V$4,'Data Pull'!$4:$4,0))),"")</f>
        <v>4999.9787480697978</v>
      </c>
      <c r="W106">
        <f>IFERROR(IF(INDEX('Exclusion Vectors'!$D:$D,MATCH('Table 2 Data'!$E106,'Exclusion Vectors'!$B:$B,0))=0,"",INDEX('Data Pull'!$A:$BC,MATCH('Table 2 Data'!$E106,'Data Pull'!$C:$C,0),MATCH('Table 2 Data'!W$4,'Data Pull'!$4:$4,0))),"")</f>
        <v>2445.6139477305574</v>
      </c>
      <c r="X106">
        <f>IFERROR(IF(INDEX('Exclusion Vectors'!$D:$D,MATCH('Table 2 Data'!$E106,'Exclusion Vectors'!$B:$B,0))=0,"",INDEX('Data Pull'!$A:$BC,MATCH('Table 2 Data'!$E106,'Data Pull'!$C:$C,0),MATCH('Table 2 Data'!X$4,'Data Pull'!$4:$4,0))),"")</f>
        <v>384.92857626539347</v>
      </c>
      <c r="Y106">
        <f>IFERROR(IF(INDEX('Exclusion Vectors'!$D:$D,MATCH('Table 2 Data'!$E106,'Exclusion Vectors'!$B:$B,0))=0,"",INDEX('Data Pull'!$A:$BC,MATCH('Table 2 Data'!$E106,'Data Pull'!$C:$C,0),MATCH('Table 2 Data'!Y$4,'Data Pull'!$4:$4,0))),"")</f>
        <v>23.175000667572021</v>
      </c>
      <c r="Z106">
        <f>IFERROR(IF(INDEX('Exclusion Vectors'!$D:$D,MATCH('Table 2 Data'!$E106,'Exclusion Vectors'!$B:$B,0))=0,"",INDEX('Data Pull'!$A:$BC,MATCH('Table 2 Data'!$E106,'Data Pull'!$C:$C,0),MATCH('Table 2 Data'!Z$4,'Data Pull'!$4:$4,0))),"")</f>
        <v>1.0457499921321869</v>
      </c>
      <c r="AA106">
        <f>IFERROR(IF(INDEX('Exclusion Vectors'!$D:$D,MATCH('Table 2 Data'!$E106,'Exclusion Vectors'!$B:$B,0))=0,"",INDEX('Data Pull'!$A:$BC,MATCH('Table 2 Data'!$E106,'Data Pull'!$C:$C,0),MATCH('Table 2 Data'!AA$4,'Data Pull'!$4:$4,0))),"")</f>
        <v>1.4149999916553497</v>
      </c>
      <c r="AB106" t="str">
        <f>IFERROR(IF(INDEX('Exclusion Vectors'!$D:$D,MATCH('Table 2 Data'!$E106,'Exclusion Vectors'!$B:$B,0))=0,"",INDEX('Data Pull'!$A:$BC,MATCH('Table 2 Data'!$E106,'Data Pull'!$C:$C,0),MATCH('Table 2 Data'!AB$4,'Data Pull'!$4:$4,0))),"")</f>
        <v>[-11059] No Good Data For Calculation</v>
      </c>
      <c r="AC106" t="str">
        <f>IFERROR(IF(INDEX('Exclusion Vectors'!$D:$D,MATCH('Table 2 Data'!$E106,'Exclusion Vectors'!$B:$B,0))=0,"",INDEX('Data Pull'!$A:$BC,MATCH('Table 2 Data'!$E106,'Data Pull'!$C:$C,0),MATCH('Table 2 Data'!AC$4,'Data Pull'!$4:$4,0))),"")</f>
        <v>[-11059] No Good Data For Calculation</v>
      </c>
      <c r="AD106" t="str">
        <f>IFERROR(IF(INDEX('Exclusion Vectors'!$D:$D,MATCH('Table 2 Data'!$E106,'Exclusion Vectors'!$B:$B,0))=0,"",INDEX('Data Pull'!$A:$BC,MATCH('Table 2 Data'!$E106,'Data Pull'!$C:$C,0),MATCH('Table 2 Data'!AD$4,'Data Pull'!$4:$4,0))),"")</f>
        <v>[-11059] No Good Data For Calculation</v>
      </c>
      <c r="AE106" t="str">
        <f>IFERROR(IF(INDEX('Exclusion Vectors'!$D:$D,MATCH('Table 2 Data'!$E106,'Exclusion Vectors'!$B:$B,0))=0,"",INDEX('Data Pull'!$A:$BC,MATCH('Table 2 Data'!$E106,'Data Pull'!$C:$C,0),MATCH('Table 2 Data'!AE$4,'Data Pull'!$4:$4,0))),"")</f>
        <v>[-11059] No Good Data For Calculation</v>
      </c>
      <c r="AF106" t="str">
        <f>IFERROR(IF(INDEX('Exclusion Vectors'!$D:$D,MATCH('Table 2 Data'!$E106,'Exclusion Vectors'!$B:$B,0))=0,"",INDEX('Data Pull'!$A:$BC,MATCH('Table 2 Data'!$E106,'Data Pull'!$C:$C,0),MATCH('Table 2 Data'!AF$4,'Data Pull'!$4:$4,0))),"")</f>
        <v>[-11059] No Good Data For Calculation</v>
      </c>
      <c r="AG106">
        <f>IFERROR(IF(INDEX('Exclusion Vectors'!$D:$D,MATCH('Table 2 Data'!$E106,'Exclusion Vectors'!$B:$B,0))=0,"",INDEX('Data Pull'!$A:$BC,MATCH('Table 2 Data'!$E106,'Data Pull'!$C:$C,0),MATCH('Table 2 Data'!AG$4,'Data Pull'!$4:$4,0))),"")</f>
        <v>12669.994883250092</v>
      </c>
      <c r="AH106">
        <f>IFERROR(IF(INDEX('Exclusion Vectors'!$D:$D,MATCH('Table 2 Data'!$E106,'Exclusion Vectors'!$B:$B,0))=0,"",INDEX('Data Pull'!$A:$BC,MATCH('Table 2 Data'!$E106,'Data Pull'!$C:$C,0),MATCH('Table 2 Data'!AH$4,'Data Pull'!$4:$4,0))),"")</f>
        <v>89.375001907348633</v>
      </c>
      <c r="AI106">
        <f>IFERROR(IF(INDEX('Exclusion Vectors'!$D:$D,MATCH('Table 2 Data'!$E106,'Exclusion Vectors'!$B:$B,0))=0,"",INDEX('Data Pull'!$A:$BC,MATCH('Table 2 Data'!$E106,'Data Pull'!$C:$C,0),MATCH('Table 2 Data'!AI$4,'Data Pull'!$4:$4,0))),"")</f>
        <v>8.4124996662139893</v>
      </c>
      <c r="AJ106">
        <f>IFERROR(IF(INDEX('Exclusion Vectors'!$D:$D,MATCH('Table 2 Data'!$E106,'Exclusion Vectors'!$B:$B,0))=0,"",INDEX('Data Pull'!$A:$BC,MATCH('Table 2 Data'!$E106,'Data Pull'!$C:$C,0),MATCH('Table 2 Data'!AJ$4,'Data Pull'!$4:$4,0))),"")</f>
        <v>348</v>
      </c>
      <c r="AK106" t="str">
        <f>IFERROR(IF(INDEX('Exclusion Vectors'!$D:$D,MATCH('Table 2 Data'!$E106,'Exclusion Vectors'!$B:$B,0))=0,"",INDEX('Data Pull'!$A:$BC,MATCH('Table 2 Data'!$E106,'Data Pull'!$C:$C,0),MATCH('Table 2 Data'!AK$4,'Data Pull'!$4:$4,0))),"")</f>
        <v>[-11059] No Good Data For Calculation</v>
      </c>
      <c r="AL106">
        <f>IFERROR(IF(INDEX('Exclusion Vectors'!$D:$D,MATCH('Table 2 Data'!$E106,'Exclusion Vectors'!$B:$B,0))=0,"",INDEX('Data Pull'!$A:$BC,MATCH('Table 2 Data'!$E106,'Data Pull'!$C:$C,0),MATCH('Table 2 Data'!AL$4,'Data Pull'!$4:$4,0))),"")</f>
        <v>1.6000000238418579</v>
      </c>
      <c r="AM106">
        <f>IFERROR(IF(INDEX('Exclusion Vectors'!$D:$D,MATCH('Table 2 Data'!$E106,'Exclusion Vectors'!$B:$B,0))=0,"",INDEX('Data Pull'!$A:$BC,MATCH('Table 2 Data'!$E106,'Data Pull'!$C:$C,0),MATCH('Table 2 Data'!AM$4,'Data Pull'!$4:$4,0))),"")</f>
        <v>5670</v>
      </c>
      <c r="AN106" t="str">
        <f>IFERROR(IF(INDEX('Exclusion Vectors'!$D:$D,MATCH('Table 2 Data'!$E106,'Exclusion Vectors'!$B:$B,0))=0,"",INDEX('Data Pull'!$A:$BC,MATCH('Table 2 Data'!$E106,'Data Pull'!$C:$C,0),MATCH('Table 2 Data'!AN$4,'Data Pull'!$4:$4,0))),"")</f>
        <v>[-11059] No Good Data For Calculation</v>
      </c>
      <c r="AO106" t="str">
        <f>IFERROR(IF(INDEX('Exclusion Vectors'!$D:$D,MATCH('Table 2 Data'!$E106,'Exclusion Vectors'!$B:$B,0))=0,"",INDEX('Data Pull'!$A:$BC,MATCH('Table 2 Data'!$E106,'Data Pull'!$C:$C,0),MATCH('Table 2 Data'!AO$4,'Data Pull'!$4:$4,0))),"")</f>
        <v>[-11059] No Good Data For Calculation</v>
      </c>
      <c r="AP106" t="str">
        <f>IFERROR(IF(INDEX('Exclusion Vectors'!$D:$D,MATCH('Table 2 Data'!$E106,'Exclusion Vectors'!$B:$B,0))=0,"",INDEX('Data Pull'!$A:$BC,MATCH('Table 2 Data'!$E106,'Data Pull'!$C:$C,0),MATCH('Table 2 Data'!AP$4,'Data Pull'!$4:$4,0))),"")</f>
        <v>[-11059] No Good Data For Calculation</v>
      </c>
      <c r="AQ106" t="str">
        <f>IFERROR(IF(INDEX('Exclusion Vectors'!$D:$D,MATCH('Table 2 Data'!$E106,'Exclusion Vectors'!$B:$B,0))=0,"",INDEX('Data Pull'!$A:$BC,MATCH('Table 2 Data'!$E106,'Data Pull'!$C:$C,0),MATCH('Table 2 Data'!AQ$4,'Data Pull'!$4:$4,0))),"")</f>
        <v>[-11059] No Good Data For Calculation</v>
      </c>
      <c r="AR106" t="str">
        <f>IFERROR(IF(INDEX('Exclusion Vectors'!$D:$D,MATCH('Table 2 Data'!$E106,'Exclusion Vectors'!$B:$B,0))=0,"",INDEX('Data Pull'!$A:$BC,MATCH('Table 2 Data'!$E106,'Data Pull'!$C:$C,0),MATCH('Table 2 Data'!AR$4,'Data Pull'!$4:$4,0))),"")</f>
        <v>[-11059] No Good Data For Calculation</v>
      </c>
      <c r="AS106" t="str">
        <f>IFERROR(IF(INDEX('Exclusion Vectors'!$D:$D,MATCH('Table 2 Data'!$E106,'Exclusion Vectors'!$B:$B,0))=0,"",INDEX('Data Pull'!$A:$BC,MATCH('Table 2 Data'!$E106,'Data Pull'!$C:$C,0),MATCH('Table 2 Data'!AS$4,'Data Pull'!$4:$4,0))),"")</f>
        <v>[-11059] No Good Data For Calculation</v>
      </c>
      <c r="AT106">
        <f>IFERROR(IF(INDEX('Exclusion Vectors'!$D:$D,MATCH('Table 2 Data'!$E106,'Exclusion Vectors'!$B:$B,0))=0,"",INDEX('Data Pull'!$A:$BC,MATCH('Table 2 Data'!$E106,'Data Pull'!$C:$C,0),MATCH('Table 2 Data'!AT$4,'Data Pull'!$4:$4,0))),"")</f>
        <v>36092.828730239336</v>
      </c>
      <c r="AU106">
        <f>IFERROR(IF(INDEX('Exclusion Vectors'!$D:$D,MATCH('Table 2 Data'!$E106,'Exclusion Vectors'!$B:$B,0))=0,"",INDEX('Data Pull'!$A:$BE,MATCH('Table 2 Data'!$E106,'Data Pull'!$C:$C,0),MATCH('Table 2 Data'!AU$4,'Data Pull'!$4:$4,0))),"")</f>
        <v>7999.6059645921823</v>
      </c>
      <c r="AV106">
        <f>IFERROR(IF(INDEX('Exclusion Vectors'!$D:$D,MATCH('Table 2 Data'!$E106,'Exclusion Vectors'!$B:$B,0))=0,"",INDEX('Data Pull'!$A:$BE,MATCH('Table 2 Data'!$E106,'Data Pull'!$C:$C,0),MATCH('Table 2 Data'!AV$4,'Data Pull'!$4:$4,0))),"")</f>
        <v>7.6499998569488525E-2</v>
      </c>
    </row>
    <row r="107" spans="1:48" x14ac:dyDescent="0.3">
      <c r="A107" s="161"/>
      <c r="B107" s="59" t="s">
        <v>196</v>
      </c>
      <c r="C107" s="18"/>
      <c r="D107" s="18"/>
      <c r="E107" s="34">
        <f t="shared" si="3"/>
        <v>43931</v>
      </c>
      <c r="F107">
        <f>IFERROR(IF(INDEX('Exclusion Vectors'!$D:$D,MATCH('Table 2 Data'!$E107,'Exclusion Vectors'!$B:$B,0))=0,"",INDEX('Data Pull'!$A:$BC,MATCH('Table 2 Data'!$E107,'Data Pull'!$C:$C,0),MATCH('Table 2 Data'!F$4,'Data Pull'!$4:$4,0))),"")</f>
        <v>22322.292682916079</v>
      </c>
      <c r="G107">
        <f>IFERROR(IF(INDEX('Exclusion Vectors'!$D:$D,MATCH('Table 2 Data'!$E107,'Exclusion Vectors'!$B:$B,0))=0,"",INDEX('Data Pull'!$A:$BC,MATCH('Table 2 Data'!$E107,'Data Pull'!$C:$C,0),MATCH('Table 2 Data'!G$4,'Data Pull'!$4:$4,0))),"")</f>
        <v>180.93832473279537</v>
      </c>
      <c r="H107">
        <f>IFERROR(IF(INDEX('Exclusion Vectors'!$D:$D,MATCH('Table 2 Data'!$E107,'Exclusion Vectors'!$B:$B,0))=0,"",INDEX('Data Pull'!$A:$BC,MATCH('Table 2 Data'!$E107,'Data Pull'!$C:$C,0),MATCH('Table 2 Data'!H$4,'Data Pull'!$4:$4,0))),"")</f>
        <v>623.1870435374102</v>
      </c>
      <c r="I107">
        <f>IFERROR(IF(INDEX('Exclusion Vectors'!$D:$D,MATCH('Table 2 Data'!$E107,'Exclusion Vectors'!$B:$B,0))=0,"",INDEX('Data Pull'!$A:$BC,MATCH('Table 2 Data'!$E107,'Data Pull'!$C:$C,0),MATCH('Table 2 Data'!I$4,'Data Pull'!$4:$4,0))),"")</f>
        <v>987.86890685987589</v>
      </c>
      <c r="J107">
        <f>IFERROR(IF(INDEX('Exclusion Vectors'!$D:$D,MATCH('Table 2 Data'!$E107,'Exclusion Vectors'!$B:$B,0))=0,"",INDEX('Data Pull'!$A:$BC,MATCH('Table 2 Data'!$E107,'Data Pull'!$C:$C,0),MATCH('Table 2 Data'!J$4,'Data Pull'!$4:$4,0))),"")</f>
        <v>1311.7396454111527</v>
      </c>
      <c r="K107">
        <f>IFERROR(IF(INDEX('Exclusion Vectors'!$D:$D,MATCH('Table 2 Data'!$E107,'Exclusion Vectors'!$B:$B,0))=0,"",INDEX('Data Pull'!$A:$BC,MATCH('Table 2 Data'!$E107,'Data Pull'!$C:$C,0),MATCH('Table 2 Data'!K$4,'Data Pull'!$4:$4,0))),"")</f>
        <v>691.3452471830077</v>
      </c>
      <c r="L107" t="str">
        <f>IFERROR(IF(INDEX('Exclusion Vectors'!$D:$D,MATCH('Table 2 Data'!$E107,'Exclusion Vectors'!$B:$B,0))=0,"",INDEX('Data Pull'!$A:$BC,MATCH('Table 2 Data'!$E107,'Data Pull'!$C:$C,0),MATCH('Table 2 Data'!L$4,'Data Pull'!$4:$4,0))),"")</f>
        <v>[-11059] No Good Data For Calculation</v>
      </c>
      <c r="M107">
        <f>IFERROR(IF(INDEX('Exclusion Vectors'!$D:$D,MATCH('Table 2 Data'!$E107,'Exclusion Vectors'!$B:$B,0))=0,"",INDEX('Data Pull'!$A:$BC,MATCH('Table 2 Data'!$E107,'Data Pull'!$C:$C,0),MATCH('Table 2 Data'!M$4,'Data Pull'!$4:$4,0))),"")</f>
        <v>288.23192138498803</v>
      </c>
      <c r="N107">
        <f>IFERROR(IF(INDEX('Exclusion Vectors'!$D:$D,MATCH('Table 2 Data'!$E107,'Exclusion Vectors'!$B:$B,0))=0,"",INDEX('Data Pull'!$A:$BC,MATCH('Table 2 Data'!$E107,'Data Pull'!$C:$C,0),MATCH('Table 2 Data'!N$4,'Data Pull'!$4:$4,0))),"")</f>
        <v>330.54971680855397</v>
      </c>
      <c r="O107">
        <f>IFERROR(IF(INDEX('Exclusion Vectors'!$D:$D,MATCH('Table 2 Data'!$E107,'Exclusion Vectors'!$B:$B,0))=0,"",INDEX('Data Pull'!$A:$BC,MATCH('Table 2 Data'!$E107,'Data Pull'!$C:$C,0),MATCH('Table 2 Data'!O$4,'Data Pull'!$4:$4,0))),"")</f>
        <v>345.47606958533692</v>
      </c>
      <c r="P107">
        <f>IFERROR(IF(INDEX('Exclusion Vectors'!$D:$D,MATCH('Table 2 Data'!$E107,'Exclusion Vectors'!$B:$B,0))=0,"",INDEX('Data Pull'!$A:$BC,MATCH('Table 2 Data'!$E107,'Data Pull'!$C:$C,0),MATCH('Table 2 Data'!P$4,'Data Pull'!$4:$4,0))),"")</f>
        <v>1309.5653737146745</v>
      </c>
      <c r="Q107">
        <f>IFERROR(IF(INDEX('Exclusion Vectors'!$D:$D,MATCH('Table 2 Data'!$E107,'Exclusion Vectors'!$B:$B,0))=0,"",INDEX('Data Pull'!$A:$BC,MATCH('Table 2 Data'!$E107,'Data Pull'!$C:$C,0),MATCH('Table 2 Data'!Q$4,'Data Pull'!$4:$4,0))),"")</f>
        <v>19.787256681864058</v>
      </c>
      <c r="R107">
        <f>IFERROR(IF(INDEX('Exclusion Vectors'!$D:$D,MATCH('Table 2 Data'!$E107,'Exclusion Vectors'!$B:$B,0))=0,"",INDEX('Data Pull'!$A:$BC,MATCH('Table 2 Data'!$E107,'Data Pull'!$C:$C,0),MATCH('Table 2 Data'!R$4,'Data Pull'!$4:$4,0))),"")</f>
        <v>14.879668847485135</v>
      </c>
      <c r="S107">
        <f>IFERROR(IF(INDEX('Exclusion Vectors'!$D:$D,MATCH('Table 2 Data'!$E107,'Exclusion Vectors'!$B:$B,0))=0,"",INDEX('Data Pull'!$A:$BC,MATCH('Table 2 Data'!$E107,'Data Pull'!$C:$C,0),MATCH('Table 2 Data'!S$4,'Data Pull'!$4:$4,0))),"")</f>
        <v>3.1560600579445133</v>
      </c>
      <c r="T107">
        <f>IFERROR(IF(INDEX('Exclusion Vectors'!$D:$D,MATCH('Table 2 Data'!$E107,'Exclusion Vectors'!$B:$B,0))=0,"",INDEX('Data Pull'!$A:$BC,MATCH('Table 2 Data'!$E107,'Data Pull'!$C:$C,0),MATCH('Table 2 Data'!T$4,'Data Pull'!$4:$4,0))),"")</f>
        <v>1568.3841031215868</v>
      </c>
      <c r="U107">
        <f>IFERROR(IF(INDEX('Exclusion Vectors'!$D:$D,MATCH('Table 2 Data'!$E107,'Exclusion Vectors'!$B:$B,0))=0,"",INDEX('Data Pull'!$A:$BC,MATCH('Table 2 Data'!$E107,'Data Pull'!$C:$C,0),MATCH('Table 2 Data'!U$4,'Data Pull'!$4:$4,0))),"")</f>
        <v>1542.4716720081094</v>
      </c>
      <c r="V107">
        <f>IFERROR(IF(INDEX('Exclusion Vectors'!$D:$D,MATCH('Table 2 Data'!$E107,'Exclusion Vectors'!$B:$B,0))=0,"",INDEX('Data Pull'!$A:$BC,MATCH('Table 2 Data'!$E107,'Data Pull'!$C:$C,0),MATCH('Table 2 Data'!V$4,'Data Pull'!$4:$4,0))),"")</f>
        <v>4999.9900267836392</v>
      </c>
      <c r="W107">
        <f>IFERROR(IF(INDEX('Exclusion Vectors'!$D:$D,MATCH('Table 2 Data'!$E107,'Exclusion Vectors'!$B:$B,0))=0,"",INDEX('Data Pull'!$A:$BC,MATCH('Table 2 Data'!$E107,'Data Pull'!$C:$C,0),MATCH('Table 2 Data'!W$4,'Data Pull'!$4:$4,0))),"")</f>
        <v>2445.0609660028554</v>
      </c>
      <c r="X107">
        <f>IFERROR(IF(INDEX('Exclusion Vectors'!$D:$D,MATCH('Table 2 Data'!$E107,'Exclusion Vectors'!$B:$B,0))=0,"",INDEX('Data Pull'!$A:$BC,MATCH('Table 2 Data'!$E107,'Data Pull'!$C:$C,0),MATCH('Table 2 Data'!X$4,'Data Pull'!$4:$4,0))),"")</f>
        <v>384.84641955860832</v>
      </c>
      <c r="Y107">
        <f>IFERROR(IF(INDEX('Exclusion Vectors'!$D:$D,MATCH('Table 2 Data'!$E107,'Exclusion Vectors'!$B:$B,0))=0,"",INDEX('Data Pull'!$A:$BC,MATCH('Table 2 Data'!$E107,'Data Pull'!$C:$C,0),MATCH('Table 2 Data'!Y$4,'Data Pull'!$4:$4,0))),"")</f>
        <v>23.125000476837158</v>
      </c>
      <c r="Z107">
        <f>IFERROR(IF(INDEX('Exclusion Vectors'!$D:$D,MATCH('Table 2 Data'!$E107,'Exclusion Vectors'!$B:$B,0))=0,"",INDEX('Data Pull'!$A:$BC,MATCH('Table 2 Data'!$E107,'Data Pull'!$C:$C,0),MATCH('Table 2 Data'!Z$4,'Data Pull'!$4:$4,0))),"")</f>
        <v>1.0309499502182007</v>
      </c>
      <c r="AA107">
        <f>IFERROR(IF(INDEX('Exclusion Vectors'!$D:$D,MATCH('Table 2 Data'!$E107,'Exclusion Vectors'!$B:$B,0))=0,"",INDEX('Data Pull'!$A:$BC,MATCH('Table 2 Data'!$E107,'Data Pull'!$C:$C,0),MATCH('Table 2 Data'!AA$4,'Data Pull'!$4:$4,0))),"")</f>
        <v>1.3849999904632568</v>
      </c>
      <c r="AB107" t="str">
        <f>IFERROR(IF(INDEX('Exclusion Vectors'!$D:$D,MATCH('Table 2 Data'!$E107,'Exclusion Vectors'!$B:$B,0))=0,"",INDEX('Data Pull'!$A:$BC,MATCH('Table 2 Data'!$E107,'Data Pull'!$C:$C,0),MATCH('Table 2 Data'!AB$4,'Data Pull'!$4:$4,0))),"")</f>
        <v>[-11059] No Good Data For Calculation</v>
      </c>
      <c r="AC107" t="str">
        <f>IFERROR(IF(INDEX('Exclusion Vectors'!$D:$D,MATCH('Table 2 Data'!$E107,'Exclusion Vectors'!$B:$B,0))=0,"",INDEX('Data Pull'!$A:$BC,MATCH('Table 2 Data'!$E107,'Data Pull'!$C:$C,0),MATCH('Table 2 Data'!AC$4,'Data Pull'!$4:$4,0))),"")</f>
        <v>[-11059] No Good Data For Calculation</v>
      </c>
      <c r="AD107" t="str">
        <f>IFERROR(IF(INDEX('Exclusion Vectors'!$D:$D,MATCH('Table 2 Data'!$E107,'Exclusion Vectors'!$B:$B,0))=0,"",INDEX('Data Pull'!$A:$BC,MATCH('Table 2 Data'!$E107,'Data Pull'!$C:$C,0),MATCH('Table 2 Data'!AD$4,'Data Pull'!$4:$4,0))),"")</f>
        <v>[-11059] No Good Data For Calculation</v>
      </c>
      <c r="AE107" t="str">
        <f>IFERROR(IF(INDEX('Exclusion Vectors'!$D:$D,MATCH('Table 2 Data'!$E107,'Exclusion Vectors'!$B:$B,0))=0,"",INDEX('Data Pull'!$A:$BC,MATCH('Table 2 Data'!$E107,'Data Pull'!$C:$C,0),MATCH('Table 2 Data'!AE$4,'Data Pull'!$4:$4,0))),"")</f>
        <v>[-11059] No Good Data For Calculation</v>
      </c>
      <c r="AF107" t="str">
        <f>IFERROR(IF(INDEX('Exclusion Vectors'!$D:$D,MATCH('Table 2 Data'!$E107,'Exclusion Vectors'!$B:$B,0))=0,"",INDEX('Data Pull'!$A:$BC,MATCH('Table 2 Data'!$E107,'Data Pull'!$C:$C,0),MATCH('Table 2 Data'!AF$4,'Data Pull'!$4:$4,0))),"")</f>
        <v>[-11059] No Good Data For Calculation</v>
      </c>
      <c r="AG107">
        <f>IFERROR(IF(INDEX('Exclusion Vectors'!$D:$D,MATCH('Table 2 Data'!$E107,'Exclusion Vectors'!$B:$B,0))=0,"",INDEX('Data Pull'!$A:$BC,MATCH('Table 2 Data'!$E107,'Data Pull'!$C:$C,0),MATCH('Table 2 Data'!AG$4,'Data Pull'!$4:$4,0))),"")</f>
        <v>12963.773269655512</v>
      </c>
      <c r="AH107">
        <f>IFERROR(IF(INDEX('Exclusion Vectors'!$D:$D,MATCH('Table 2 Data'!$E107,'Exclusion Vectors'!$B:$B,0))=0,"",INDEX('Data Pull'!$A:$BC,MATCH('Table 2 Data'!$E107,'Data Pull'!$C:$C,0),MATCH('Table 2 Data'!AH$4,'Data Pull'!$4:$4,0))),"")</f>
        <v>90.274999618530273</v>
      </c>
      <c r="AI107">
        <f>IFERROR(IF(INDEX('Exclusion Vectors'!$D:$D,MATCH('Table 2 Data'!$E107,'Exclusion Vectors'!$B:$B,0))=0,"",INDEX('Data Pull'!$A:$BC,MATCH('Table 2 Data'!$E107,'Data Pull'!$C:$C,0),MATCH('Table 2 Data'!AI$4,'Data Pull'!$4:$4,0))),"")</f>
        <v>8.1999995708465576</v>
      </c>
      <c r="AJ107">
        <f>IFERROR(IF(INDEX('Exclusion Vectors'!$D:$D,MATCH('Table 2 Data'!$E107,'Exclusion Vectors'!$B:$B,0))=0,"",INDEX('Data Pull'!$A:$BC,MATCH('Table 2 Data'!$E107,'Data Pull'!$C:$C,0),MATCH('Table 2 Data'!AJ$4,'Data Pull'!$4:$4,0))),"")</f>
        <v>357.95000457763672</v>
      </c>
      <c r="AK107" t="str">
        <f>IFERROR(IF(INDEX('Exclusion Vectors'!$D:$D,MATCH('Table 2 Data'!$E107,'Exclusion Vectors'!$B:$B,0))=0,"",INDEX('Data Pull'!$A:$BC,MATCH('Table 2 Data'!$E107,'Data Pull'!$C:$C,0),MATCH('Table 2 Data'!AK$4,'Data Pull'!$4:$4,0))),"")</f>
        <v>[-11059] No Good Data For Calculation</v>
      </c>
      <c r="AL107">
        <f>IFERROR(IF(INDEX('Exclusion Vectors'!$D:$D,MATCH('Table 2 Data'!$E107,'Exclusion Vectors'!$B:$B,0))=0,"",INDEX('Data Pull'!$A:$BC,MATCH('Table 2 Data'!$E107,'Data Pull'!$C:$C,0),MATCH('Table 2 Data'!AL$4,'Data Pull'!$4:$4,0))),"")</f>
        <v>1.6000000238418579</v>
      </c>
      <c r="AM107">
        <f>IFERROR(IF(INDEX('Exclusion Vectors'!$D:$D,MATCH('Table 2 Data'!$E107,'Exclusion Vectors'!$B:$B,0))=0,"",INDEX('Data Pull'!$A:$BC,MATCH('Table 2 Data'!$E107,'Data Pull'!$C:$C,0),MATCH('Table 2 Data'!AM$4,'Data Pull'!$4:$4,0))),"")</f>
        <v>5670</v>
      </c>
      <c r="AN107" t="str">
        <f>IFERROR(IF(INDEX('Exclusion Vectors'!$D:$D,MATCH('Table 2 Data'!$E107,'Exclusion Vectors'!$B:$B,0))=0,"",INDEX('Data Pull'!$A:$BC,MATCH('Table 2 Data'!$E107,'Data Pull'!$C:$C,0),MATCH('Table 2 Data'!AN$4,'Data Pull'!$4:$4,0))),"")</f>
        <v>[-11059] No Good Data For Calculation</v>
      </c>
      <c r="AO107" t="str">
        <f>IFERROR(IF(INDEX('Exclusion Vectors'!$D:$D,MATCH('Table 2 Data'!$E107,'Exclusion Vectors'!$B:$B,0))=0,"",INDEX('Data Pull'!$A:$BC,MATCH('Table 2 Data'!$E107,'Data Pull'!$C:$C,0),MATCH('Table 2 Data'!AO$4,'Data Pull'!$4:$4,0))),"")</f>
        <v>[-11059] No Good Data For Calculation</v>
      </c>
      <c r="AP107" t="str">
        <f>IFERROR(IF(INDEX('Exclusion Vectors'!$D:$D,MATCH('Table 2 Data'!$E107,'Exclusion Vectors'!$B:$B,0))=0,"",INDEX('Data Pull'!$A:$BC,MATCH('Table 2 Data'!$E107,'Data Pull'!$C:$C,0),MATCH('Table 2 Data'!AP$4,'Data Pull'!$4:$4,0))),"")</f>
        <v>[-11059] No Good Data For Calculation</v>
      </c>
      <c r="AQ107" t="str">
        <f>IFERROR(IF(INDEX('Exclusion Vectors'!$D:$D,MATCH('Table 2 Data'!$E107,'Exclusion Vectors'!$B:$B,0))=0,"",INDEX('Data Pull'!$A:$BC,MATCH('Table 2 Data'!$E107,'Data Pull'!$C:$C,0),MATCH('Table 2 Data'!AQ$4,'Data Pull'!$4:$4,0))),"")</f>
        <v>[-11059] No Good Data For Calculation</v>
      </c>
      <c r="AR107" t="str">
        <f>IFERROR(IF(INDEX('Exclusion Vectors'!$D:$D,MATCH('Table 2 Data'!$E107,'Exclusion Vectors'!$B:$B,0))=0,"",INDEX('Data Pull'!$A:$BC,MATCH('Table 2 Data'!$E107,'Data Pull'!$C:$C,0),MATCH('Table 2 Data'!AR$4,'Data Pull'!$4:$4,0))),"")</f>
        <v>[-11059] No Good Data For Calculation</v>
      </c>
      <c r="AS107" t="str">
        <f>IFERROR(IF(INDEX('Exclusion Vectors'!$D:$D,MATCH('Table 2 Data'!$E107,'Exclusion Vectors'!$B:$B,0))=0,"",INDEX('Data Pull'!$A:$BC,MATCH('Table 2 Data'!$E107,'Data Pull'!$C:$C,0),MATCH('Table 2 Data'!AS$4,'Data Pull'!$4:$4,0))),"")</f>
        <v>[-11059] No Good Data For Calculation</v>
      </c>
      <c r="AT107">
        <f>IFERROR(IF(INDEX('Exclusion Vectors'!$D:$D,MATCH('Table 2 Data'!$E107,'Exclusion Vectors'!$B:$B,0))=0,"",INDEX('Data Pull'!$A:$BC,MATCH('Table 2 Data'!$E107,'Data Pull'!$C:$C,0),MATCH('Table 2 Data'!AT$4,'Data Pull'!$4:$4,0))),"")</f>
        <v>36303.15876858883</v>
      </c>
      <c r="AU107">
        <f>IFERROR(IF(INDEX('Exclusion Vectors'!$D:$D,MATCH('Table 2 Data'!$E107,'Exclusion Vectors'!$B:$B,0))=0,"",INDEX('Data Pull'!$A:$BE,MATCH('Table 2 Data'!$E107,'Data Pull'!$C:$C,0),MATCH('Table 2 Data'!AU$4,'Data Pull'!$4:$4,0))),"")</f>
        <v>8000.2614918682902</v>
      </c>
      <c r="AV107">
        <f>IFERROR(IF(INDEX('Exclusion Vectors'!$D:$D,MATCH('Table 2 Data'!$E107,'Exclusion Vectors'!$B:$B,0))=0,"",INDEX('Data Pull'!$A:$BE,MATCH('Table 2 Data'!$E107,'Data Pull'!$C:$C,0),MATCH('Table 2 Data'!AV$4,'Data Pull'!$4:$4,0))),"")</f>
        <v>7.6499998569488525E-2</v>
      </c>
    </row>
    <row r="108" spans="1:48" x14ac:dyDescent="0.3">
      <c r="A108" s="161"/>
      <c r="B108" s="59" t="s">
        <v>197</v>
      </c>
      <c r="C108" s="77"/>
      <c r="D108" s="77"/>
      <c r="E108" s="34">
        <f t="shared" si="3"/>
        <v>43932</v>
      </c>
      <c r="F108">
        <f>IFERROR(IF(INDEX('Exclusion Vectors'!$D:$D,MATCH('Table 2 Data'!$E108,'Exclusion Vectors'!$B:$B,0))=0,"",INDEX('Data Pull'!$A:$BC,MATCH('Table 2 Data'!$E108,'Data Pull'!$C:$C,0),MATCH('Table 2 Data'!F$4,'Data Pull'!$4:$4,0))),"")</f>
        <v>21065.713173232292</v>
      </c>
      <c r="G108">
        <f>IFERROR(IF(INDEX('Exclusion Vectors'!$D:$D,MATCH('Table 2 Data'!$E108,'Exclusion Vectors'!$B:$B,0))=0,"",INDEX('Data Pull'!$A:$BC,MATCH('Table 2 Data'!$E108,'Data Pull'!$C:$C,0),MATCH('Table 2 Data'!G$4,'Data Pull'!$4:$4,0))),"")</f>
        <v>182.77025896217071</v>
      </c>
      <c r="H108">
        <f>IFERROR(IF(INDEX('Exclusion Vectors'!$D:$D,MATCH('Table 2 Data'!$E108,'Exclusion Vectors'!$B:$B,0))=0,"",INDEX('Data Pull'!$A:$BC,MATCH('Table 2 Data'!$E108,'Data Pull'!$C:$C,0),MATCH('Table 2 Data'!H$4,'Data Pull'!$4:$4,0))),"")</f>
        <v>624.86379338547158</v>
      </c>
      <c r="I108">
        <f>IFERROR(IF(INDEX('Exclusion Vectors'!$D:$D,MATCH('Table 2 Data'!$E108,'Exclusion Vectors'!$B:$B,0))=0,"",INDEX('Data Pull'!$A:$BC,MATCH('Table 2 Data'!$E108,'Data Pull'!$C:$C,0),MATCH('Table 2 Data'!I$4,'Data Pull'!$4:$4,0))),"")</f>
        <v>987.00576988912769</v>
      </c>
      <c r="J108">
        <f>IFERROR(IF(INDEX('Exclusion Vectors'!$D:$D,MATCH('Table 2 Data'!$E108,'Exclusion Vectors'!$B:$B,0))=0,"",INDEX('Data Pull'!$A:$BC,MATCH('Table 2 Data'!$E108,'Data Pull'!$C:$C,0),MATCH('Table 2 Data'!J$4,'Data Pull'!$4:$4,0))),"")</f>
        <v>1311.9983784705428</v>
      </c>
      <c r="K108">
        <f>IFERROR(IF(INDEX('Exclusion Vectors'!$D:$D,MATCH('Table 2 Data'!$E108,'Exclusion Vectors'!$B:$B,0))=0,"",INDEX('Data Pull'!$A:$BC,MATCH('Table 2 Data'!$E108,'Data Pull'!$C:$C,0),MATCH('Table 2 Data'!K$4,'Data Pull'!$4:$4,0))),"")</f>
        <v>689.95926075230591</v>
      </c>
      <c r="L108" t="str">
        <f>IFERROR(IF(INDEX('Exclusion Vectors'!$D:$D,MATCH('Table 2 Data'!$E108,'Exclusion Vectors'!$B:$B,0))=0,"",INDEX('Data Pull'!$A:$BC,MATCH('Table 2 Data'!$E108,'Data Pull'!$C:$C,0),MATCH('Table 2 Data'!L$4,'Data Pull'!$4:$4,0))),"")</f>
        <v>[-11059] No Good Data For Calculation</v>
      </c>
      <c r="M108">
        <f>IFERROR(IF(INDEX('Exclusion Vectors'!$D:$D,MATCH('Table 2 Data'!$E108,'Exclusion Vectors'!$B:$B,0))=0,"",INDEX('Data Pull'!$A:$BC,MATCH('Table 2 Data'!$E108,'Data Pull'!$C:$C,0),MATCH('Table 2 Data'!M$4,'Data Pull'!$4:$4,0))),"")</f>
        <v>293.25785928978354</v>
      </c>
      <c r="N108">
        <f>IFERROR(IF(INDEX('Exclusion Vectors'!$D:$D,MATCH('Table 2 Data'!$E108,'Exclusion Vectors'!$B:$B,0))=0,"",INDEX('Data Pull'!$A:$BC,MATCH('Table 2 Data'!$E108,'Data Pull'!$C:$C,0),MATCH('Table 2 Data'!N$4,'Data Pull'!$4:$4,0))),"")</f>
        <v>338.68551273392256</v>
      </c>
      <c r="O108">
        <f>IFERROR(IF(INDEX('Exclusion Vectors'!$D:$D,MATCH('Table 2 Data'!$E108,'Exclusion Vectors'!$B:$B,0))=0,"",INDEX('Data Pull'!$A:$BC,MATCH('Table 2 Data'!$E108,'Data Pull'!$C:$C,0),MATCH('Table 2 Data'!O$4,'Data Pull'!$4:$4,0))),"")</f>
        <v>356.71107803335337</v>
      </c>
      <c r="P108">
        <f>IFERROR(IF(INDEX('Exclusion Vectors'!$D:$D,MATCH('Table 2 Data'!$E108,'Exclusion Vectors'!$B:$B,0))=0,"",INDEX('Data Pull'!$A:$BC,MATCH('Table 2 Data'!$E108,'Data Pull'!$C:$C,0),MATCH('Table 2 Data'!P$4,'Data Pull'!$4:$4,0))),"")</f>
        <v>1311.3009051728293</v>
      </c>
      <c r="Q108">
        <f>IFERROR(IF(INDEX('Exclusion Vectors'!$D:$D,MATCH('Table 2 Data'!$E108,'Exclusion Vectors'!$B:$B,0))=0,"",INDEX('Data Pull'!$A:$BC,MATCH('Table 2 Data'!$E108,'Data Pull'!$C:$C,0),MATCH('Table 2 Data'!Q$4,'Data Pull'!$4:$4,0))),"")</f>
        <v>19.675184658620736</v>
      </c>
      <c r="R108">
        <f>IFERROR(IF(INDEX('Exclusion Vectors'!$D:$D,MATCH('Table 2 Data'!$E108,'Exclusion Vectors'!$B:$B,0))=0,"",INDEX('Data Pull'!$A:$BC,MATCH('Table 2 Data'!$E108,'Data Pull'!$C:$C,0),MATCH('Table 2 Data'!R$4,'Data Pull'!$4:$4,0))),"")</f>
        <v>14.768772490086194</v>
      </c>
      <c r="S108">
        <f>IFERROR(IF(INDEX('Exclusion Vectors'!$D:$D,MATCH('Table 2 Data'!$E108,'Exclusion Vectors'!$B:$B,0))=0,"",INDEX('Data Pull'!$A:$BC,MATCH('Table 2 Data'!$E108,'Data Pull'!$C:$C,0),MATCH('Table 2 Data'!S$4,'Data Pull'!$4:$4,0))),"")</f>
        <v>3.4415075046819563</v>
      </c>
      <c r="T108">
        <f>IFERROR(IF(INDEX('Exclusion Vectors'!$D:$D,MATCH('Table 2 Data'!$E108,'Exclusion Vectors'!$B:$B,0))=0,"",INDEX('Data Pull'!$A:$BC,MATCH('Table 2 Data'!$E108,'Data Pull'!$C:$C,0),MATCH('Table 2 Data'!T$4,'Data Pull'!$4:$4,0))),"")</f>
        <v>1571.0198094304831</v>
      </c>
      <c r="U108">
        <f>IFERROR(IF(INDEX('Exclusion Vectors'!$D:$D,MATCH('Table 2 Data'!$E108,'Exclusion Vectors'!$B:$B,0))=0,"",INDEX('Data Pull'!$A:$BC,MATCH('Table 2 Data'!$E108,'Data Pull'!$C:$C,0),MATCH('Table 2 Data'!U$4,'Data Pull'!$4:$4,0))),"")</f>
        <v>1521.4472429633943</v>
      </c>
      <c r="V108">
        <f>IFERROR(IF(INDEX('Exclusion Vectors'!$D:$D,MATCH('Table 2 Data'!$E108,'Exclusion Vectors'!$B:$B,0))=0,"",INDEX('Data Pull'!$A:$BC,MATCH('Table 2 Data'!$E108,'Data Pull'!$C:$C,0),MATCH('Table 2 Data'!V$4,'Data Pull'!$4:$4,0))),"")</f>
        <v>4999.9554819968725</v>
      </c>
      <c r="W108">
        <f>IFERROR(IF(INDEX('Exclusion Vectors'!$D:$D,MATCH('Table 2 Data'!$E108,'Exclusion Vectors'!$B:$B,0))=0,"",INDEX('Data Pull'!$A:$BC,MATCH('Table 2 Data'!$E108,'Data Pull'!$C:$C,0),MATCH('Table 2 Data'!W$4,'Data Pull'!$4:$4,0))),"")</f>
        <v>2442.1805873050148</v>
      </c>
      <c r="X108">
        <f>IFERROR(IF(INDEX('Exclusion Vectors'!$D:$D,MATCH('Table 2 Data'!$E108,'Exclusion Vectors'!$B:$B,0))=0,"",INDEX('Data Pull'!$A:$BC,MATCH('Table 2 Data'!$E108,'Data Pull'!$C:$C,0),MATCH('Table 2 Data'!X$4,'Data Pull'!$4:$4,0))),"")</f>
        <v>387.34006440806263</v>
      </c>
      <c r="Y108">
        <f>IFERROR(IF(INDEX('Exclusion Vectors'!$D:$D,MATCH('Table 2 Data'!$E108,'Exclusion Vectors'!$B:$B,0))=0,"",INDEX('Data Pull'!$A:$BC,MATCH('Table 2 Data'!$E108,'Data Pull'!$C:$C,0),MATCH('Table 2 Data'!Y$4,'Data Pull'!$4:$4,0))),"")</f>
        <v>23.249999523162842</v>
      </c>
      <c r="Z108">
        <f>IFERROR(IF(INDEX('Exclusion Vectors'!$D:$D,MATCH('Table 2 Data'!$E108,'Exclusion Vectors'!$B:$B,0))=0,"",INDEX('Data Pull'!$A:$BC,MATCH('Table 2 Data'!$E108,'Data Pull'!$C:$C,0),MATCH('Table 2 Data'!Z$4,'Data Pull'!$4:$4,0))),"")</f>
        <v>1.0043249875307083</v>
      </c>
      <c r="AA108">
        <f>IFERROR(IF(INDEX('Exclusion Vectors'!$D:$D,MATCH('Table 2 Data'!$E108,'Exclusion Vectors'!$B:$B,0))=0,"",INDEX('Data Pull'!$A:$BC,MATCH('Table 2 Data'!$E108,'Data Pull'!$C:$C,0),MATCH('Table 2 Data'!AA$4,'Data Pull'!$4:$4,0))),"")</f>
        <v>1.3500000238418579</v>
      </c>
      <c r="AB108" t="str">
        <f>IFERROR(IF(INDEX('Exclusion Vectors'!$D:$D,MATCH('Table 2 Data'!$E108,'Exclusion Vectors'!$B:$B,0))=0,"",INDEX('Data Pull'!$A:$BC,MATCH('Table 2 Data'!$E108,'Data Pull'!$C:$C,0),MATCH('Table 2 Data'!AB$4,'Data Pull'!$4:$4,0))),"")</f>
        <v>[-11059] No Good Data For Calculation</v>
      </c>
      <c r="AC108" t="str">
        <f>IFERROR(IF(INDEX('Exclusion Vectors'!$D:$D,MATCH('Table 2 Data'!$E108,'Exclusion Vectors'!$B:$B,0))=0,"",INDEX('Data Pull'!$A:$BC,MATCH('Table 2 Data'!$E108,'Data Pull'!$C:$C,0),MATCH('Table 2 Data'!AC$4,'Data Pull'!$4:$4,0))),"")</f>
        <v>[-11059] No Good Data For Calculation</v>
      </c>
      <c r="AD108" t="str">
        <f>IFERROR(IF(INDEX('Exclusion Vectors'!$D:$D,MATCH('Table 2 Data'!$E108,'Exclusion Vectors'!$B:$B,0))=0,"",INDEX('Data Pull'!$A:$BC,MATCH('Table 2 Data'!$E108,'Data Pull'!$C:$C,0),MATCH('Table 2 Data'!AD$4,'Data Pull'!$4:$4,0))),"")</f>
        <v>[-11059] No Good Data For Calculation</v>
      </c>
      <c r="AE108" t="str">
        <f>IFERROR(IF(INDEX('Exclusion Vectors'!$D:$D,MATCH('Table 2 Data'!$E108,'Exclusion Vectors'!$B:$B,0))=0,"",INDEX('Data Pull'!$A:$BC,MATCH('Table 2 Data'!$E108,'Data Pull'!$C:$C,0),MATCH('Table 2 Data'!AE$4,'Data Pull'!$4:$4,0))),"")</f>
        <v>[-11059] No Good Data For Calculation</v>
      </c>
      <c r="AF108" t="str">
        <f>IFERROR(IF(INDEX('Exclusion Vectors'!$D:$D,MATCH('Table 2 Data'!$E108,'Exclusion Vectors'!$B:$B,0))=0,"",INDEX('Data Pull'!$A:$BC,MATCH('Table 2 Data'!$E108,'Data Pull'!$C:$C,0),MATCH('Table 2 Data'!AF$4,'Data Pull'!$4:$4,0))),"")</f>
        <v>[-11059] No Good Data For Calculation</v>
      </c>
      <c r="AG108">
        <f>IFERROR(IF(INDEX('Exclusion Vectors'!$D:$D,MATCH('Table 2 Data'!$E108,'Exclusion Vectors'!$B:$B,0))=0,"",INDEX('Data Pull'!$A:$BC,MATCH('Table 2 Data'!$E108,'Data Pull'!$C:$C,0),MATCH('Table 2 Data'!AG$4,'Data Pull'!$4:$4,0))),"")</f>
        <v>12549.940215920527</v>
      </c>
      <c r="AH108">
        <f>IFERROR(IF(INDEX('Exclusion Vectors'!$D:$D,MATCH('Table 2 Data'!$E108,'Exclusion Vectors'!$B:$B,0))=0,"",INDEX('Data Pull'!$A:$BC,MATCH('Table 2 Data'!$E108,'Data Pull'!$C:$C,0),MATCH('Table 2 Data'!AH$4,'Data Pull'!$4:$4,0))),"")</f>
        <v>89.924997329711914</v>
      </c>
      <c r="AI108">
        <f>IFERROR(IF(INDEX('Exclusion Vectors'!$D:$D,MATCH('Table 2 Data'!$E108,'Exclusion Vectors'!$B:$B,0))=0,"",INDEX('Data Pull'!$A:$BC,MATCH('Table 2 Data'!$E108,'Data Pull'!$C:$C,0),MATCH('Table 2 Data'!AI$4,'Data Pull'!$4:$4,0))),"")</f>
        <v>8.1225001811981201</v>
      </c>
      <c r="AJ108">
        <f>IFERROR(IF(INDEX('Exclusion Vectors'!$D:$D,MATCH('Table 2 Data'!$E108,'Exclusion Vectors'!$B:$B,0))=0,"",INDEX('Data Pull'!$A:$BC,MATCH('Table 2 Data'!$E108,'Data Pull'!$C:$C,0),MATCH('Table 2 Data'!AJ$4,'Data Pull'!$4:$4,0))),"")</f>
        <v>356.90000152587891</v>
      </c>
      <c r="AK108" t="str">
        <f>IFERROR(IF(INDEX('Exclusion Vectors'!$D:$D,MATCH('Table 2 Data'!$E108,'Exclusion Vectors'!$B:$B,0))=0,"",INDEX('Data Pull'!$A:$BC,MATCH('Table 2 Data'!$E108,'Data Pull'!$C:$C,0),MATCH('Table 2 Data'!AK$4,'Data Pull'!$4:$4,0))),"")</f>
        <v>[-11059] No Good Data For Calculation</v>
      </c>
      <c r="AL108">
        <f>IFERROR(IF(INDEX('Exclusion Vectors'!$D:$D,MATCH('Table 2 Data'!$E108,'Exclusion Vectors'!$B:$B,0))=0,"",INDEX('Data Pull'!$A:$BC,MATCH('Table 2 Data'!$E108,'Data Pull'!$C:$C,0),MATCH('Table 2 Data'!AL$4,'Data Pull'!$4:$4,0))),"")</f>
        <v>1.6000000238418579</v>
      </c>
      <c r="AM108">
        <f>IFERROR(IF(INDEX('Exclusion Vectors'!$D:$D,MATCH('Table 2 Data'!$E108,'Exclusion Vectors'!$B:$B,0))=0,"",INDEX('Data Pull'!$A:$BC,MATCH('Table 2 Data'!$E108,'Data Pull'!$C:$C,0),MATCH('Table 2 Data'!AM$4,'Data Pull'!$4:$4,0))),"")</f>
        <v>5670</v>
      </c>
      <c r="AN108" t="str">
        <f>IFERROR(IF(INDEX('Exclusion Vectors'!$D:$D,MATCH('Table 2 Data'!$E108,'Exclusion Vectors'!$B:$B,0))=0,"",INDEX('Data Pull'!$A:$BC,MATCH('Table 2 Data'!$E108,'Data Pull'!$C:$C,0),MATCH('Table 2 Data'!AN$4,'Data Pull'!$4:$4,0))),"")</f>
        <v>[-11059] No Good Data For Calculation</v>
      </c>
      <c r="AO108" t="str">
        <f>IFERROR(IF(INDEX('Exclusion Vectors'!$D:$D,MATCH('Table 2 Data'!$E108,'Exclusion Vectors'!$B:$B,0))=0,"",INDEX('Data Pull'!$A:$BC,MATCH('Table 2 Data'!$E108,'Data Pull'!$C:$C,0),MATCH('Table 2 Data'!AO$4,'Data Pull'!$4:$4,0))),"")</f>
        <v>[-11059] No Good Data For Calculation</v>
      </c>
      <c r="AP108" t="str">
        <f>IFERROR(IF(INDEX('Exclusion Vectors'!$D:$D,MATCH('Table 2 Data'!$E108,'Exclusion Vectors'!$B:$B,0))=0,"",INDEX('Data Pull'!$A:$BC,MATCH('Table 2 Data'!$E108,'Data Pull'!$C:$C,0),MATCH('Table 2 Data'!AP$4,'Data Pull'!$4:$4,0))),"")</f>
        <v>[-11059] No Good Data For Calculation</v>
      </c>
      <c r="AQ108" t="str">
        <f>IFERROR(IF(INDEX('Exclusion Vectors'!$D:$D,MATCH('Table 2 Data'!$E108,'Exclusion Vectors'!$B:$B,0))=0,"",INDEX('Data Pull'!$A:$BC,MATCH('Table 2 Data'!$E108,'Data Pull'!$C:$C,0),MATCH('Table 2 Data'!AQ$4,'Data Pull'!$4:$4,0))),"")</f>
        <v>[-11059] No Good Data For Calculation</v>
      </c>
      <c r="AR108" t="str">
        <f>IFERROR(IF(INDEX('Exclusion Vectors'!$D:$D,MATCH('Table 2 Data'!$E108,'Exclusion Vectors'!$B:$B,0))=0,"",INDEX('Data Pull'!$A:$BC,MATCH('Table 2 Data'!$E108,'Data Pull'!$C:$C,0),MATCH('Table 2 Data'!AR$4,'Data Pull'!$4:$4,0))),"")</f>
        <v>[-11059] No Good Data For Calculation</v>
      </c>
      <c r="AS108" t="str">
        <f>IFERROR(IF(INDEX('Exclusion Vectors'!$D:$D,MATCH('Table 2 Data'!$E108,'Exclusion Vectors'!$B:$B,0))=0,"",INDEX('Data Pull'!$A:$BC,MATCH('Table 2 Data'!$E108,'Data Pull'!$C:$C,0),MATCH('Table 2 Data'!AS$4,'Data Pull'!$4:$4,0))),"")</f>
        <v>[-11059] No Good Data For Calculation</v>
      </c>
      <c r="AT108">
        <f>IFERROR(IF(INDEX('Exclusion Vectors'!$D:$D,MATCH('Table 2 Data'!$E108,'Exclusion Vectors'!$B:$B,0))=0,"",INDEX('Data Pull'!$A:$BC,MATCH('Table 2 Data'!$E108,'Data Pull'!$C:$C,0),MATCH('Table 2 Data'!AT$4,'Data Pull'!$4:$4,0))),"")</f>
        <v>35623.532903287647</v>
      </c>
      <c r="AU108">
        <f>IFERROR(IF(INDEX('Exclusion Vectors'!$D:$D,MATCH('Table 2 Data'!$E108,'Exclusion Vectors'!$B:$B,0))=0,"",INDEX('Data Pull'!$A:$BE,MATCH('Table 2 Data'!$E108,'Data Pull'!$C:$C,0),MATCH('Table 2 Data'!AU$4,'Data Pull'!$4:$4,0))),"")</f>
        <v>7999.3740191284605</v>
      </c>
      <c r="AV108">
        <f>IFERROR(IF(INDEX('Exclusion Vectors'!$D:$D,MATCH('Table 2 Data'!$E108,'Exclusion Vectors'!$B:$B,0))=0,"",INDEX('Data Pull'!$A:$BE,MATCH('Table 2 Data'!$E108,'Data Pull'!$C:$C,0),MATCH('Table 2 Data'!AV$4,'Data Pull'!$4:$4,0))),"")</f>
        <v>7.6499998569488525E-2</v>
      </c>
    </row>
    <row r="109" spans="1:48" x14ac:dyDescent="0.3">
      <c r="A109" s="161"/>
      <c r="B109" s="59" t="s">
        <v>198</v>
      </c>
      <c r="C109" s="77"/>
      <c r="D109" s="77"/>
      <c r="E109" s="34">
        <f t="shared" si="3"/>
        <v>43933</v>
      </c>
      <c r="F109">
        <f>IFERROR(IF(INDEX('Exclusion Vectors'!$D:$D,MATCH('Table 2 Data'!$E109,'Exclusion Vectors'!$B:$B,0))=0,"",INDEX('Data Pull'!$A:$BC,MATCH('Table 2 Data'!$E109,'Data Pull'!$C:$C,0),MATCH('Table 2 Data'!F$4,'Data Pull'!$4:$4,0))),"")</f>
        <v>20675.478930564088</v>
      </c>
      <c r="G109">
        <f>IFERROR(IF(INDEX('Exclusion Vectors'!$D:$D,MATCH('Table 2 Data'!$E109,'Exclusion Vectors'!$B:$B,0))=0,"",INDEX('Data Pull'!$A:$BC,MATCH('Table 2 Data'!$E109,'Data Pull'!$C:$C,0),MATCH('Table 2 Data'!G$4,'Data Pull'!$4:$4,0))),"")</f>
        <v>179.80602730319379</v>
      </c>
      <c r="H109">
        <f>IFERROR(IF(INDEX('Exclusion Vectors'!$D:$D,MATCH('Table 2 Data'!$E109,'Exclusion Vectors'!$B:$B,0))=0,"",INDEX('Data Pull'!$A:$BC,MATCH('Table 2 Data'!$E109,'Data Pull'!$C:$C,0),MATCH('Table 2 Data'!H$4,'Data Pull'!$4:$4,0))),"")</f>
        <v>608.29247908059358</v>
      </c>
      <c r="I109">
        <f>IFERROR(IF(INDEX('Exclusion Vectors'!$D:$D,MATCH('Table 2 Data'!$E109,'Exclusion Vectors'!$B:$B,0))=0,"",INDEX('Data Pull'!$A:$BC,MATCH('Table 2 Data'!$E109,'Data Pull'!$C:$C,0),MATCH('Table 2 Data'!I$4,'Data Pull'!$4:$4,0))),"")</f>
        <v>987.93885103630078</v>
      </c>
      <c r="J109">
        <f>IFERROR(IF(INDEX('Exclusion Vectors'!$D:$D,MATCH('Table 2 Data'!$E109,'Exclusion Vectors'!$B:$B,0))=0,"",INDEX('Data Pull'!$A:$BC,MATCH('Table 2 Data'!$E109,'Data Pull'!$C:$C,0),MATCH('Table 2 Data'!J$4,'Data Pull'!$4:$4,0))),"")</f>
        <v>1313.5733253685976</v>
      </c>
      <c r="K109">
        <f>IFERROR(IF(INDEX('Exclusion Vectors'!$D:$D,MATCH('Table 2 Data'!$E109,'Exclusion Vectors'!$B:$B,0))=0,"",INDEX('Data Pull'!$A:$BC,MATCH('Table 2 Data'!$E109,'Data Pull'!$C:$C,0),MATCH('Table 2 Data'!K$4,'Data Pull'!$4:$4,0))),"")</f>
        <v>688.49283004124948</v>
      </c>
      <c r="L109" t="str">
        <f>IFERROR(IF(INDEX('Exclusion Vectors'!$D:$D,MATCH('Table 2 Data'!$E109,'Exclusion Vectors'!$B:$B,0))=0,"",INDEX('Data Pull'!$A:$BC,MATCH('Table 2 Data'!$E109,'Data Pull'!$C:$C,0),MATCH('Table 2 Data'!L$4,'Data Pull'!$4:$4,0))),"")</f>
        <v>[-11059] No Good Data For Calculation</v>
      </c>
      <c r="M109">
        <f>IFERROR(IF(INDEX('Exclusion Vectors'!$D:$D,MATCH('Table 2 Data'!$E109,'Exclusion Vectors'!$B:$B,0))=0,"",INDEX('Data Pull'!$A:$BC,MATCH('Table 2 Data'!$E109,'Data Pull'!$C:$C,0),MATCH('Table 2 Data'!M$4,'Data Pull'!$4:$4,0))),"")</f>
        <v>286.63814150063985</v>
      </c>
      <c r="N109">
        <f>IFERROR(IF(INDEX('Exclusion Vectors'!$D:$D,MATCH('Table 2 Data'!$E109,'Exclusion Vectors'!$B:$B,0))=0,"",INDEX('Data Pull'!$A:$BC,MATCH('Table 2 Data'!$E109,'Data Pull'!$C:$C,0),MATCH('Table 2 Data'!N$4,'Data Pull'!$4:$4,0))),"")</f>
        <v>328.8819552669093</v>
      </c>
      <c r="O109">
        <f>IFERROR(IF(INDEX('Exclusion Vectors'!$D:$D,MATCH('Table 2 Data'!$E109,'Exclusion Vectors'!$B:$B,0))=0,"",INDEX('Data Pull'!$A:$BC,MATCH('Table 2 Data'!$E109,'Data Pull'!$C:$C,0),MATCH('Table 2 Data'!O$4,'Data Pull'!$4:$4,0))),"")</f>
        <v>343.3616981935541</v>
      </c>
      <c r="P109">
        <f>IFERROR(IF(INDEX('Exclusion Vectors'!$D:$D,MATCH('Table 2 Data'!$E109,'Exclusion Vectors'!$B:$B,0))=0,"",INDEX('Data Pull'!$A:$BC,MATCH('Table 2 Data'!$E109,'Data Pull'!$C:$C,0),MATCH('Table 2 Data'!P$4,'Data Pull'!$4:$4,0))),"")</f>
        <v>1315.3755089845847</v>
      </c>
      <c r="Q109">
        <f>IFERROR(IF(INDEX('Exclusion Vectors'!$D:$D,MATCH('Table 2 Data'!$E109,'Exclusion Vectors'!$B:$B,0))=0,"",INDEX('Data Pull'!$A:$BC,MATCH('Table 2 Data'!$E109,'Data Pull'!$C:$C,0),MATCH('Table 2 Data'!Q$4,'Data Pull'!$4:$4,0))),"")</f>
        <v>19.423115762408482</v>
      </c>
      <c r="R109">
        <f>IFERROR(IF(INDEX('Exclusion Vectors'!$D:$D,MATCH('Table 2 Data'!$E109,'Exclusion Vectors'!$B:$B,0))=0,"",INDEX('Data Pull'!$A:$BC,MATCH('Table 2 Data'!$E109,'Data Pull'!$C:$C,0),MATCH('Table 2 Data'!R$4,'Data Pull'!$4:$4,0))),"")</f>
        <v>14.518468820040432</v>
      </c>
      <c r="S109">
        <f>IFERROR(IF(INDEX('Exclusion Vectors'!$D:$D,MATCH('Table 2 Data'!$E109,'Exclusion Vectors'!$B:$B,0))=0,"",INDEX('Data Pull'!$A:$BC,MATCH('Table 2 Data'!$E109,'Data Pull'!$C:$C,0),MATCH('Table 2 Data'!S$4,'Data Pull'!$4:$4,0))),"")</f>
        <v>3.6602337893957149</v>
      </c>
      <c r="T109">
        <f>IFERROR(IF(INDEX('Exclusion Vectors'!$D:$D,MATCH('Table 2 Data'!$E109,'Exclusion Vectors'!$B:$B,0))=0,"",INDEX('Data Pull'!$A:$BC,MATCH('Table 2 Data'!$E109,'Data Pull'!$C:$C,0),MATCH('Table 2 Data'!T$4,'Data Pull'!$4:$4,0))),"")</f>
        <v>1586.034693790052</v>
      </c>
      <c r="U109">
        <f>IFERROR(IF(INDEX('Exclusion Vectors'!$D:$D,MATCH('Table 2 Data'!$E109,'Exclusion Vectors'!$B:$B,0))=0,"",INDEX('Data Pull'!$A:$BC,MATCH('Table 2 Data'!$E109,'Data Pull'!$C:$C,0),MATCH('Table 2 Data'!U$4,'Data Pull'!$4:$4,0))),"")</f>
        <v>1518.5202451324515</v>
      </c>
      <c r="V109">
        <f>IFERROR(IF(INDEX('Exclusion Vectors'!$D:$D,MATCH('Table 2 Data'!$E109,'Exclusion Vectors'!$B:$B,0))=0,"",INDEX('Data Pull'!$A:$BC,MATCH('Table 2 Data'!$E109,'Data Pull'!$C:$C,0),MATCH('Table 2 Data'!V$4,'Data Pull'!$4:$4,0))),"")</f>
        <v>4999.9521513809605</v>
      </c>
      <c r="W109">
        <f>IFERROR(IF(INDEX('Exclusion Vectors'!$D:$D,MATCH('Table 2 Data'!$E109,'Exclusion Vectors'!$B:$B,0))=0,"",INDEX('Data Pull'!$A:$BC,MATCH('Table 2 Data'!$E109,'Data Pull'!$C:$C,0),MATCH('Table 2 Data'!W$4,'Data Pull'!$4:$4,0))),"")</f>
        <v>2445.9385639148404</v>
      </c>
      <c r="X109">
        <f>IFERROR(IF(INDEX('Exclusion Vectors'!$D:$D,MATCH('Table 2 Data'!$E109,'Exclusion Vectors'!$B:$B,0))=0,"",INDEX('Data Pull'!$A:$BC,MATCH('Table 2 Data'!$E109,'Data Pull'!$C:$C,0),MATCH('Table 2 Data'!X$4,'Data Pull'!$4:$4,0))),"")</f>
        <v>390.60154112546655</v>
      </c>
      <c r="Y109">
        <f>IFERROR(IF(INDEX('Exclusion Vectors'!$D:$D,MATCH('Table 2 Data'!$E109,'Exclusion Vectors'!$B:$B,0))=0,"",INDEX('Data Pull'!$A:$BC,MATCH('Table 2 Data'!$E109,'Data Pull'!$C:$C,0),MATCH('Table 2 Data'!Y$4,'Data Pull'!$4:$4,0))),"")</f>
        <v>23.299999237060547</v>
      </c>
      <c r="Z109">
        <f>IFERROR(IF(INDEX('Exclusion Vectors'!$D:$D,MATCH('Table 2 Data'!$E109,'Exclusion Vectors'!$B:$B,0))=0,"",INDEX('Data Pull'!$A:$BC,MATCH('Table 2 Data'!$E109,'Data Pull'!$C:$C,0),MATCH('Table 2 Data'!Z$4,'Data Pull'!$4:$4,0))),"")</f>
        <v>1.0188750177621841</v>
      </c>
      <c r="AA109">
        <f>IFERROR(IF(INDEX('Exclusion Vectors'!$D:$D,MATCH('Table 2 Data'!$E109,'Exclusion Vectors'!$B:$B,0))=0,"",INDEX('Data Pull'!$A:$BC,MATCH('Table 2 Data'!$E109,'Data Pull'!$C:$C,0),MATCH('Table 2 Data'!AA$4,'Data Pull'!$4:$4,0))),"")</f>
        <v>1.4300000369548798</v>
      </c>
      <c r="AB109" t="str">
        <f>IFERROR(IF(INDEX('Exclusion Vectors'!$D:$D,MATCH('Table 2 Data'!$E109,'Exclusion Vectors'!$B:$B,0))=0,"",INDEX('Data Pull'!$A:$BC,MATCH('Table 2 Data'!$E109,'Data Pull'!$C:$C,0),MATCH('Table 2 Data'!AB$4,'Data Pull'!$4:$4,0))),"")</f>
        <v>[-11059] No Good Data For Calculation</v>
      </c>
      <c r="AC109" t="str">
        <f>IFERROR(IF(INDEX('Exclusion Vectors'!$D:$D,MATCH('Table 2 Data'!$E109,'Exclusion Vectors'!$B:$B,0))=0,"",INDEX('Data Pull'!$A:$BC,MATCH('Table 2 Data'!$E109,'Data Pull'!$C:$C,0),MATCH('Table 2 Data'!AC$4,'Data Pull'!$4:$4,0))),"")</f>
        <v>[-11059] No Good Data For Calculation</v>
      </c>
      <c r="AD109" t="str">
        <f>IFERROR(IF(INDEX('Exclusion Vectors'!$D:$D,MATCH('Table 2 Data'!$E109,'Exclusion Vectors'!$B:$B,0))=0,"",INDEX('Data Pull'!$A:$BC,MATCH('Table 2 Data'!$E109,'Data Pull'!$C:$C,0),MATCH('Table 2 Data'!AD$4,'Data Pull'!$4:$4,0))),"")</f>
        <v>[-11059] No Good Data For Calculation</v>
      </c>
      <c r="AE109" t="str">
        <f>IFERROR(IF(INDEX('Exclusion Vectors'!$D:$D,MATCH('Table 2 Data'!$E109,'Exclusion Vectors'!$B:$B,0))=0,"",INDEX('Data Pull'!$A:$BC,MATCH('Table 2 Data'!$E109,'Data Pull'!$C:$C,0),MATCH('Table 2 Data'!AE$4,'Data Pull'!$4:$4,0))),"")</f>
        <v>[-11059] No Good Data For Calculation</v>
      </c>
      <c r="AF109" t="str">
        <f>IFERROR(IF(INDEX('Exclusion Vectors'!$D:$D,MATCH('Table 2 Data'!$E109,'Exclusion Vectors'!$B:$B,0))=0,"",INDEX('Data Pull'!$A:$BC,MATCH('Table 2 Data'!$E109,'Data Pull'!$C:$C,0),MATCH('Table 2 Data'!AF$4,'Data Pull'!$4:$4,0))),"")</f>
        <v>[-11059] No Good Data For Calculation</v>
      </c>
      <c r="AG109">
        <f>IFERROR(IF(INDEX('Exclusion Vectors'!$D:$D,MATCH('Table 2 Data'!$E109,'Exclusion Vectors'!$B:$B,0))=0,"",INDEX('Data Pull'!$A:$BC,MATCH('Table 2 Data'!$E109,'Data Pull'!$C:$C,0),MATCH('Table 2 Data'!AG$4,'Data Pull'!$4:$4,0))),"")</f>
        <v>11769.693873968936</v>
      </c>
      <c r="AH109">
        <f>IFERROR(IF(INDEX('Exclusion Vectors'!$D:$D,MATCH('Table 2 Data'!$E109,'Exclusion Vectors'!$B:$B,0))=0,"",INDEX('Data Pull'!$A:$BC,MATCH('Table 2 Data'!$E109,'Data Pull'!$C:$C,0),MATCH('Table 2 Data'!AH$4,'Data Pull'!$4:$4,0))),"")</f>
        <v>90.074996948242188</v>
      </c>
      <c r="AI109">
        <f>IFERROR(IF(INDEX('Exclusion Vectors'!$D:$D,MATCH('Table 2 Data'!$E109,'Exclusion Vectors'!$B:$B,0))=0,"",INDEX('Data Pull'!$A:$BC,MATCH('Table 2 Data'!$E109,'Data Pull'!$C:$C,0),MATCH('Table 2 Data'!AI$4,'Data Pull'!$4:$4,0))),"")</f>
        <v>8.3025000095367432</v>
      </c>
      <c r="AJ109">
        <f>IFERROR(IF(INDEX('Exclusion Vectors'!$D:$D,MATCH('Table 2 Data'!$E109,'Exclusion Vectors'!$B:$B,0))=0,"",INDEX('Data Pull'!$A:$BC,MATCH('Table 2 Data'!$E109,'Data Pull'!$C:$C,0),MATCH('Table 2 Data'!AJ$4,'Data Pull'!$4:$4,0))),"")</f>
        <v>356.09999084472656</v>
      </c>
      <c r="AK109" t="str">
        <f>IFERROR(IF(INDEX('Exclusion Vectors'!$D:$D,MATCH('Table 2 Data'!$E109,'Exclusion Vectors'!$B:$B,0))=0,"",INDEX('Data Pull'!$A:$BC,MATCH('Table 2 Data'!$E109,'Data Pull'!$C:$C,0),MATCH('Table 2 Data'!AK$4,'Data Pull'!$4:$4,0))),"")</f>
        <v>[-11059] No Good Data For Calculation</v>
      </c>
      <c r="AL109">
        <f>IFERROR(IF(INDEX('Exclusion Vectors'!$D:$D,MATCH('Table 2 Data'!$E109,'Exclusion Vectors'!$B:$B,0))=0,"",INDEX('Data Pull'!$A:$BC,MATCH('Table 2 Data'!$E109,'Data Pull'!$C:$C,0),MATCH('Table 2 Data'!AL$4,'Data Pull'!$4:$4,0))),"")</f>
        <v>1.6000000238418579</v>
      </c>
      <c r="AM109">
        <f>IFERROR(IF(INDEX('Exclusion Vectors'!$D:$D,MATCH('Table 2 Data'!$E109,'Exclusion Vectors'!$B:$B,0))=0,"",INDEX('Data Pull'!$A:$BC,MATCH('Table 2 Data'!$E109,'Data Pull'!$C:$C,0),MATCH('Table 2 Data'!AM$4,'Data Pull'!$4:$4,0))),"")</f>
        <v>5670</v>
      </c>
      <c r="AN109" t="str">
        <f>IFERROR(IF(INDEX('Exclusion Vectors'!$D:$D,MATCH('Table 2 Data'!$E109,'Exclusion Vectors'!$B:$B,0))=0,"",INDEX('Data Pull'!$A:$BC,MATCH('Table 2 Data'!$E109,'Data Pull'!$C:$C,0),MATCH('Table 2 Data'!AN$4,'Data Pull'!$4:$4,0))),"")</f>
        <v>[-11059] No Good Data For Calculation</v>
      </c>
      <c r="AO109" t="str">
        <f>IFERROR(IF(INDEX('Exclusion Vectors'!$D:$D,MATCH('Table 2 Data'!$E109,'Exclusion Vectors'!$B:$B,0))=0,"",INDEX('Data Pull'!$A:$BC,MATCH('Table 2 Data'!$E109,'Data Pull'!$C:$C,0),MATCH('Table 2 Data'!AO$4,'Data Pull'!$4:$4,0))),"")</f>
        <v>[-11059] No Good Data For Calculation</v>
      </c>
      <c r="AP109" t="str">
        <f>IFERROR(IF(INDEX('Exclusion Vectors'!$D:$D,MATCH('Table 2 Data'!$E109,'Exclusion Vectors'!$B:$B,0))=0,"",INDEX('Data Pull'!$A:$BC,MATCH('Table 2 Data'!$E109,'Data Pull'!$C:$C,0),MATCH('Table 2 Data'!AP$4,'Data Pull'!$4:$4,0))),"")</f>
        <v>[-11059] No Good Data For Calculation</v>
      </c>
      <c r="AQ109" t="str">
        <f>IFERROR(IF(INDEX('Exclusion Vectors'!$D:$D,MATCH('Table 2 Data'!$E109,'Exclusion Vectors'!$B:$B,0))=0,"",INDEX('Data Pull'!$A:$BC,MATCH('Table 2 Data'!$E109,'Data Pull'!$C:$C,0),MATCH('Table 2 Data'!AQ$4,'Data Pull'!$4:$4,0))),"")</f>
        <v>[-11059] No Good Data For Calculation</v>
      </c>
      <c r="AR109" t="str">
        <f>IFERROR(IF(INDEX('Exclusion Vectors'!$D:$D,MATCH('Table 2 Data'!$E109,'Exclusion Vectors'!$B:$B,0))=0,"",INDEX('Data Pull'!$A:$BC,MATCH('Table 2 Data'!$E109,'Data Pull'!$C:$C,0),MATCH('Table 2 Data'!AR$4,'Data Pull'!$4:$4,0))),"")</f>
        <v>[-11059] No Good Data For Calculation</v>
      </c>
      <c r="AS109" t="str">
        <f>IFERROR(IF(INDEX('Exclusion Vectors'!$D:$D,MATCH('Table 2 Data'!$E109,'Exclusion Vectors'!$B:$B,0))=0,"",INDEX('Data Pull'!$A:$BC,MATCH('Table 2 Data'!$E109,'Data Pull'!$C:$C,0),MATCH('Table 2 Data'!AS$4,'Data Pull'!$4:$4,0))),"")</f>
        <v>[-11059] No Good Data For Calculation</v>
      </c>
      <c r="AT109">
        <f>IFERROR(IF(INDEX('Exclusion Vectors'!$D:$D,MATCH('Table 2 Data'!$E109,'Exclusion Vectors'!$B:$B,0))=0,"",INDEX('Data Pull'!$A:$BC,MATCH('Table 2 Data'!$E109,'Data Pull'!$C:$C,0),MATCH('Table 2 Data'!AT$4,'Data Pull'!$4:$4,0))),"")</f>
        <v>34265.542140497375</v>
      </c>
      <c r="AU109">
        <f>IFERROR(IF(INDEX('Exclusion Vectors'!$D:$D,MATCH('Table 2 Data'!$E109,'Exclusion Vectors'!$B:$B,0))=0,"",INDEX('Data Pull'!$A:$BE,MATCH('Table 2 Data'!$E109,'Data Pull'!$C:$C,0),MATCH('Table 2 Data'!AU$4,'Data Pull'!$4:$4,0))),"")</f>
        <v>7999.2110140299601</v>
      </c>
      <c r="AV109">
        <f>IFERROR(IF(INDEX('Exclusion Vectors'!$D:$D,MATCH('Table 2 Data'!$E109,'Exclusion Vectors'!$B:$B,0))=0,"",INDEX('Data Pull'!$A:$BE,MATCH('Table 2 Data'!$E109,'Data Pull'!$C:$C,0),MATCH('Table 2 Data'!AV$4,'Data Pull'!$4:$4,0))),"")</f>
        <v>7.6499998569488525E-2</v>
      </c>
    </row>
    <row r="110" spans="1:48" x14ac:dyDescent="0.3">
      <c r="A110" s="161"/>
      <c r="B110" s="59" t="s">
        <v>199</v>
      </c>
      <c r="C110" s="77"/>
      <c r="D110" s="77"/>
      <c r="E110" s="34">
        <f t="shared" si="3"/>
        <v>43934</v>
      </c>
      <c r="F110">
        <f>IFERROR(IF(INDEX('Exclusion Vectors'!$D:$D,MATCH('Table 2 Data'!$E110,'Exclusion Vectors'!$B:$B,0))=0,"",INDEX('Data Pull'!$A:$BC,MATCH('Table 2 Data'!$E110,'Data Pull'!$C:$C,0),MATCH('Table 2 Data'!F$4,'Data Pull'!$4:$4,0))),"")</f>
        <v>19812.122001174946</v>
      </c>
      <c r="G110">
        <f>IFERROR(IF(INDEX('Exclusion Vectors'!$D:$D,MATCH('Table 2 Data'!$E110,'Exclusion Vectors'!$B:$B,0))=0,"",INDEX('Data Pull'!$A:$BC,MATCH('Table 2 Data'!$E110,'Data Pull'!$C:$C,0),MATCH('Table 2 Data'!G$4,'Data Pull'!$4:$4,0))),"")</f>
        <v>177.63017155447926</v>
      </c>
      <c r="H110">
        <f>IFERROR(IF(INDEX('Exclusion Vectors'!$D:$D,MATCH('Table 2 Data'!$E110,'Exclusion Vectors'!$B:$B,0))=0,"",INDEX('Data Pull'!$A:$BC,MATCH('Table 2 Data'!$E110,'Data Pull'!$C:$C,0),MATCH('Table 2 Data'!H$4,'Data Pull'!$4:$4,0))),"")</f>
        <v>597.54972268688607</v>
      </c>
      <c r="I110">
        <f>IFERROR(IF(INDEX('Exclusion Vectors'!$D:$D,MATCH('Table 2 Data'!$E110,'Exclusion Vectors'!$B:$B,0))=0,"",INDEX('Data Pull'!$A:$BC,MATCH('Table 2 Data'!$E110,'Data Pull'!$C:$C,0),MATCH('Table 2 Data'!I$4,'Data Pull'!$4:$4,0))),"")</f>
        <v>988.5687351589886</v>
      </c>
      <c r="J110">
        <f>IFERROR(IF(INDEX('Exclusion Vectors'!$D:$D,MATCH('Table 2 Data'!$E110,'Exclusion Vectors'!$B:$B,0))=0,"",INDEX('Data Pull'!$A:$BC,MATCH('Table 2 Data'!$E110,'Data Pull'!$C:$C,0),MATCH('Table 2 Data'!J$4,'Data Pull'!$4:$4,0))),"")</f>
        <v>1315.9606911820188</v>
      </c>
      <c r="K110">
        <f>IFERROR(IF(INDEX('Exclusion Vectors'!$D:$D,MATCH('Table 2 Data'!$E110,'Exclusion Vectors'!$B:$B,0))=0,"",INDEX('Data Pull'!$A:$BC,MATCH('Table 2 Data'!$E110,'Data Pull'!$C:$C,0),MATCH('Table 2 Data'!K$4,'Data Pull'!$4:$4,0))),"")</f>
        <v>689.47987943302792</v>
      </c>
      <c r="L110" t="str">
        <f>IFERROR(IF(INDEX('Exclusion Vectors'!$D:$D,MATCH('Table 2 Data'!$E110,'Exclusion Vectors'!$B:$B,0))=0,"",INDEX('Data Pull'!$A:$BC,MATCH('Table 2 Data'!$E110,'Data Pull'!$C:$C,0),MATCH('Table 2 Data'!L$4,'Data Pull'!$4:$4,0))),"")</f>
        <v>[-11059] No Good Data For Calculation</v>
      </c>
      <c r="M110">
        <f>IFERROR(IF(INDEX('Exclusion Vectors'!$D:$D,MATCH('Table 2 Data'!$E110,'Exclusion Vectors'!$B:$B,0))=0,"",INDEX('Data Pull'!$A:$BC,MATCH('Table 2 Data'!$E110,'Data Pull'!$C:$C,0),MATCH('Table 2 Data'!M$4,'Data Pull'!$4:$4,0))),"")</f>
        <v>274.4681284627992</v>
      </c>
      <c r="N110">
        <f>IFERROR(IF(INDEX('Exclusion Vectors'!$D:$D,MATCH('Table 2 Data'!$E110,'Exclusion Vectors'!$B:$B,0))=0,"",INDEX('Data Pull'!$A:$BC,MATCH('Table 2 Data'!$E110,'Data Pull'!$C:$C,0),MATCH('Table 2 Data'!N$4,'Data Pull'!$4:$4,0))),"")</f>
        <v>302.2549183577143</v>
      </c>
      <c r="O110">
        <f>IFERROR(IF(INDEX('Exclusion Vectors'!$D:$D,MATCH('Table 2 Data'!$E110,'Exclusion Vectors'!$B:$B,0))=0,"",INDEX('Data Pull'!$A:$BC,MATCH('Table 2 Data'!$E110,'Data Pull'!$C:$C,0),MATCH('Table 2 Data'!O$4,'Data Pull'!$4:$4,0))),"")</f>
        <v>327.95687726554092</v>
      </c>
      <c r="P110">
        <f>IFERROR(IF(INDEX('Exclusion Vectors'!$D:$D,MATCH('Table 2 Data'!$E110,'Exclusion Vectors'!$B:$B,0))=0,"",INDEX('Data Pull'!$A:$BC,MATCH('Table 2 Data'!$E110,'Data Pull'!$C:$C,0),MATCH('Table 2 Data'!P$4,'Data Pull'!$4:$4,0))),"")</f>
        <v>1317.9328188775683</v>
      </c>
      <c r="Q110">
        <f>IFERROR(IF(INDEX('Exclusion Vectors'!$D:$D,MATCH('Table 2 Data'!$E110,'Exclusion Vectors'!$B:$B,0))=0,"",INDEX('Data Pull'!$A:$BC,MATCH('Table 2 Data'!$E110,'Data Pull'!$C:$C,0),MATCH('Table 2 Data'!Q$4,'Data Pull'!$4:$4,0))),"")</f>
        <v>19.557476617407726</v>
      </c>
      <c r="R110">
        <f>IFERROR(IF(INDEX('Exclusion Vectors'!$D:$D,MATCH('Table 2 Data'!$E110,'Exclusion Vectors'!$B:$B,0))=0,"",INDEX('Data Pull'!$A:$BC,MATCH('Table 2 Data'!$E110,'Data Pull'!$C:$C,0),MATCH('Table 2 Data'!R$4,'Data Pull'!$4:$4,0))),"")</f>
        <v>14.642230428866641</v>
      </c>
      <c r="S110">
        <f>IFERROR(IF(INDEX('Exclusion Vectors'!$D:$D,MATCH('Table 2 Data'!$E110,'Exclusion Vectors'!$B:$B,0))=0,"",INDEX('Data Pull'!$A:$BC,MATCH('Table 2 Data'!$E110,'Data Pull'!$C:$C,0),MATCH('Table 2 Data'!S$4,'Data Pull'!$4:$4,0))),"")</f>
        <v>3.7227807231085244</v>
      </c>
      <c r="T110">
        <f>IFERROR(IF(INDEX('Exclusion Vectors'!$D:$D,MATCH('Table 2 Data'!$E110,'Exclusion Vectors'!$B:$B,0))=0,"",INDEX('Data Pull'!$A:$BC,MATCH('Table 2 Data'!$E110,'Data Pull'!$C:$C,0),MATCH('Table 2 Data'!T$4,'Data Pull'!$4:$4,0))),"")</f>
        <v>1587.1533903651264</v>
      </c>
      <c r="U110">
        <f>IFERROR(IF(INDEX('Exclusion Vectors'!$D:$D,MATCH('Table 2 Data'!$E110,'Exclusion Vectors'!$B:$B,0))=0,"",INDEX('Data Pull'!$A:$BC,MATCH('Table 2 Data'!$E110,'Data Pull'!$C:$C,0),MATCH('Table 2 Data'!U$4,'Data Pull'!$4:$4,0))),"")</f>
        <v>1532.1791747222323</v>
      </c>
      <c r="V110">
        <f>IFERROR(IF(INDEX('Exclusion Vectors'!$D:$D,MATCH('Table 2 Data'!$E110,'Exclusion Vectors'!$B:$B,0))=0,"",INDEX('Data Pull'!$A:$BC,MATCH('Table 2 Data'!$E110,'Data Pull'!$C:$C,0),MATCH('Table 2 Data'!V$4,'Data Pull'!$4:$4,0))),"")</f>
        <v>4999.9607576186991</v>
      </c>
      <c r="W110">
        <f>IFERROR(IF(INDEX('Exclusion Vectors'!$D:$D,MATCH('Table 2 Data'!$E110,'Exclusion Vectors'!$B:$B,0))=0,"",INDEX('Data Pull'!$A:$BC,MATCH('Table 2 Data'!$E110,'Data Pull'!$C:$C,0),MATCH('Table 2 Data'!W$4,'Data Pull'!$4:$4,0))),"")</f>
        <v>2445.9399458459297</v>
      </c>
      <c r="X110">
        <f>IFERROR(IF(INDEX('Exclusion Vectors'!$D:$D,MATCH('Table 2 Data'!$E110,'Exclusion Vectors'!$B:$B,0))=0,"",INDEX('Data Pull'!$A:$BC,MATCH('Table 2 Data'!$E110,'Data Pull'!$C:$C,0),MATCH('Table 2 Data'!X$4,'Data Pull'!$4:$4,0))),"")</f>
        <v>389.70470649283243</v>
      </c>
      <c r="Y110">
        <f>IFERROR(IF(INDEX('Exclusion Vectors'!$D:$D,MATCH('Table 2 Data'!$E110,'Exclusion Vectors'!$B:$B,0))=0,"",INDEX('Data Pull'!$A:$BC,MATCH('Table 2 Data'!$E110,'Data Pull'!$C:$C,0),MATCH('Table 2 Data'!Y$4,'Data Pull'!$4:$4,0))),"")</f>
        <v>23.225000381469727</v>
      </c>
      <c r="Z110">
        <f>IFERROR(IF(INDEX('Exclusion Vectors'!$D:$D,MATCH('Table 2 Data'!$E110,'Exclusion Vectors'!$B:$B,0))=0,"",INDEX('Data Pull'!$A:$BC,MATCH('Table 2 Data'!$E110,'Data Pull'!$C:$C,0),MATCH('Table 2 Data'!Z$4,'Data Pull'!$4:$4,0))),"")</f>
        <v>1.0168500244617462</v>
      </c>
      <c r="AA110">
        <f>IFERROR(IF(INDEX('Exclusion Vectors'!$D:$D,MATCH('Table 2 Data'!$E110,'Exclusion Vectors'!$B:$B,0))=0,"",INDEX('Data Pull'!$A:$BC,MATCH('Table 2 Data'!$E110,'Data Pull'!$C:$C,0),MATCH('Table 2 Data'!AA$4,'Data Pull'!$4:$4,0))),"")</f>
        <v>1.3850000202655792</v>
      </c>
      <c r="AB110" t="str">
        <f>IFERROR(IF(INDEX('Exclusion Vectors'!$D:$D,MATCH('Table 2 Data'!$E110,'Exclusion Vectors'!$B:$B,0))=0,"",INDEX('Data Pull'!$A:$BC,MATCH('Table 2 Data'!$E110,'Data Pull'!$C:$C,0),MATCH('Table 2 Data'!AB$4,'Data Pull'!$4:$4,0))),"")</f>
        <v>[-11059] No Good Data For Calculation</v>
      </c>
      <c r="AC110" t="str">
        <f>IFERROR(IF(INDEX('Exclusion Vectors'!$D:$D,MATCH('Table 2 Data'!$E110,'Exclusion Vectors'!$B:$B,0))=0,"",INDEX('Data Pull'!$A:$BC,MATCH('Table 2 Data'!$E110,'Data Pull'!$C:$C,0),MATCH('Table 2 Data'!AC$4,'Data Pull'!$4:$4,0))),"")</f>
        <v>[-11059] No Good Data For Calculation</v>
      </c>
      <c r="AD110" t="str">
        <f>IFERROR(IF(INDEX('Exclusion Vectors'!$D:$D,MATCH('Table 2 Data'!$E110,'Exclusion Vectors'!$B:$B,0))=0,"",INDEX('Data Pull'!$A:$BC,MATCH('Table 2 Data'!$E110,'Data Pull'!$C:$C,0),MATCH('Table 2 Data'!AD$4,'Data Pull'!$4:$4,0))),"")</f>
        <v>[-11059] No Good Data For Calculation</v>
      </c>
      <c r="AE110" t="str">
        <f>IFERROR(IF(INDEX('Exclusion Vectors'!$D:$D,MATCH('Table 2 Data'!$E110,'Exclusion Vectors'!$B:$B,0))=0,"",INDEX('Data Pull'!$A:$BC,MATCH('Table 2 Data'!$E110,'Data Pull'!$C:$C,0),MATCH('Table 2 Data'!AE$4,'Data Pull'!$4:$4,0))),"")</f>
        <v>[-11059] No Good Data For Calculation</v>
      </c>
      <c r="AF110" t="str">
        <f>IFERROR(IF(INDEX('Exclusion Vectors'!$D:$D,MATCH('Table 2 Data'!$E110,'Exclusion Vectors'!$B:$B,0))=0,"",INDEX('Data Pull'!$A:$BC,MATCH('Table 2 Data'!$E110,'Data Pull'!$C:$C,0),MATCH('Table 2 Data'!AF$4,'Data Pull'!$4:$4,0))),"")</f>
        <v>[-11059] No Good Data For Calculation</v>
      </c>
      <c r="AG110">
        <f>IFERROR(IF(INDEX('Exclusion Vectors'!$D:$D,MATCH('Table 2 Data'!$E110,'Exclusion Vectors'!$B:$B,0))=0,"",INDEX('Data Pull'!$A:$BC,MATCH('Table 2 Data'!$E110,'Data Pull'!$C:$C,0),MATCH('Table 2 Data'!AG$4,'Data Pull'!$4:$4,0))),"")</f>
        <v>11730.488185732967</v>
      </c>
      <c r="AH110">
        <f>IFERROR(IF(INDEX('Exclusion Vectors'!$D:$D,MATCH('Table 2 Data'!$E110,'Exclusion Vectors'!$B:$B,0))=0,"",INDEX('Data Pull'!$A:$BC,MATCH('Table 2 Data'!$E110,'Data Pull'!$C:$C,0),MATCH('Table 2 Data'!AH$4,'Data Pull'!$4:$4,0))),"")</f>
        <v>90.049999237060547</v>
      </c>
      <c r="AI110">
        <f>IFERROR(IF(INDEX('Exclusion Vectors'!$D:$D,MATCH('Table 2 Data'!$E110,'Exclusion Vectors'!$B:$B,0))=0,"",INDEX('Data Pull'!$A:$BC,MATCH('Table 2 Data'!$E110,'Data Pull'!$C:$C,0),MATCH('Table 2 Data'!AI$4,'Data Pull'!$4:$4,0))),"")</f>
        <v>8.130000114440918</v>
      </c>
      <c r="AJ110">
        <f>IFERROR(IF(INDEX('Exclusion Vectors'!$D:$D,MATCH('Table 2 Data'!$E110,'Exclusion Vectors'!$B:$B,0))=0,"",INDEX('Data Pull'!$A:$BC,MATCH('Table 2 Data'!$E110,'Data Pull'!$C:$C,0),MATCH('Table 2 Data'!AJ$4,'Data Pull'!$4:$4,0))),"")</f>
        <v>351.72500610351563</v>
      </c>
      <c r="AK110" t="str">
        <f>IFERROR(IF(INDEX('Exclusion Vectors'!$D:$D,MATCH('Table 2 Data'!$E110,'Exclusion Vectors'!$B:$B,0))=0,"",INDEX('Data Pull'!$A:$BC,MATCH('Table 2 Data'!$E110,'Data Pull'!$C:$C,0),MATCH('Table 2 Data'!AK$4,'Data Pull'!$4:$4,0))),"")</f>
        <v>[-11059] No Good Data For Calculation</v>
      </c>
      <c r="AL110">
        <f>IFERROR(IF(INDEX('Exclusion Vectors'!$D:$D,MATCH('Table 2 Data'!$E110,'Exclusion Vectors'!$B:$B,0))=0,"",INDEX('Data Pull'!$A:$BC,MATCH('Table 2 Data'!$E110,'Data Pull'!$C:$C,0),MATCH('Table 2 Data'!AL$4,'Data Pull'!$4:$4,0))),"")</f>
        <v>0.62500001490116119</v>
      </c>
      <c r="AM110">
        <f>IFERROR(IF(INDEX('Exclusion Vectors'!$D:$D,MATCH('Table 2 Data'!$E110,'Exclusion Vectors'!$B:$B,0))=0,"",INDEX('Data Pull'!$A:$BC,MATCH('Table 2 Data'!$E110,'Data Pull'!$C:$C,0),MATCH('Table 2 Data'!AM$4,'Data Pull'!$4:$4,0))),"")</f>
        <v>7089.4742701101304</v>
      </c>
      <c r="AN110" t="str">
        <f>IFERROR(IF(INDEX('Exclusion Vectors'!$D:$D,MATCH('Table 2 Data'!$E110,'Exclusion Vectors'!$B:$B,0))=0,"",INDEX('Data Pull'!$A:$BC,MATCH('Table 2 Data'!$E110,'Data Pull'!$C:$C,0),MATCH('Table 2 Data'!AN$4,'Data Pull'!$4:$4,0))),"")</f>
        <v>[-11059] No Good Data For Calculation</v>
      </c>
      <c r="AO110" t="str">
        <f>IFERROR(IF(INDEX('Exclusion Vectors'!$D:$D,MATCH('Table 2 Data'!$E110,'Exclusion Vectors'!$B:$B,0))=0,"",INDEX('Data Pull'!$A:$BC,MATCH('Table 2 Data'!$E110,'Data Pull'!$C:$C,0),MATCH('Table 2 Data'!AO$4,'Data Pull'!$4:$4,0))),"")</f>
        <v>[-11059] No Good Data For Calculation</v>
      </c>
      <c r="AP110" t="str">
        <f>IFERROR(IF(INDEX('Exclusion Vectors'!$D:$D,MATCH('Table 2 Data'!$E110,'Exclusion Vectors'!$B:$B,0))=0,"",INDEX('Data Pull'!$A:$BC,MATCH('Table 2 Data'!$E110,'Data Pull'!$C:$C,0),MATCH('Table 2 Data'!AP$4,'Data Pull'!$4:$4,0))),"")</f>
        <v>[-11059] No Good Data For Calculation</v>
      </c>
      <c r="AQ110" t="str">
        <f>IFERROR(IF(INDEX('Exclusion Vectors'!$D:$D,MATCH('Table 2 Data'!$E110,'Exclusion Vectors'!$B:$B,0))=0,"",INDEX('Data Pull'!$A:$BC,MATCH('Table 2 Data'!$E110,'Data Pull'!$C:$C,0),MATCH('Table 2 Data'!AQ$4,'Data Pull'!$4:$4,0))),"")</f>
        <v>[-11059] No Good Data For Calculation</v>
      </c>
      <c r="AR110" t="str">
        <f>IFERROR(IF(INDEX('Exclusion Vectors'!$D:$D,MATCH('Table 2 Data'!$E110,'Exclusion Vectors'!$B:$B,0))=0,"",INDEX('Data Pull'!$A:$BC,MATCH('Table 2 Data'!$E110,'Data Pull'!$C:$C,0),MATCH('Table 2 Data'!AR$4,'Data Pull'!$4:$4,0))),"")</f>
        <v>[-11059] No Good Data For Calculation</v>
      </c>
      <c r="AS110" t="str">
        <f>IFERROR(IF(INDEX('Exclusion Vectors'!$D:$D,MATCH('Table 2 Data'!$E110,'Exclusion Vectors'!$B:$B,0))=0,"",INDEX('Data Pull'!$A:$BC,MATCH('Table 2 Data'!$E110,'Data Pull'!$C:$C,0),MATCH('Table 2 Data'!AS$4,'Data Pull'!$4:$4,0))),"")</f>
        <v>[-11059] No Good Data For Calculation</v>
      </c>
      <c r="AT110">
        <f>IFERROR(IF(INDEX('Exclusion Vectors'!$D:$D,MATCH('Table 2 Data'!$E110,'Exclusion Vectors'!$B:$B,0))=0,"",INDEX('Data Pull'!$A:$BC,MATCH('Table 2 Data'!$E110,'Data Pull'!$C:$C,0),MATCH('Table 2 Data'!AT$4,'Data Pull'!$4:$4,0))),"")</f>
        <v>33366.589157162183</v>
      </c>
      <c r="AU110">
        <f>IFERROR(IF(INDEX('Exclusion Vectors'!$D:$D,MATCH('Table 2 Data'!$E110,'Exclusion Vectors'!$B:$B,0))=0,"",INDEX('Data Pull'!$A:$BE,MATCH('Table 2 Data'!$E110,'Data Pull'!$C:$C,0),MATCH('Table 2 Data'!AU$4,'Data Pull'!$4:$4,0))),"")</f>
        <v>8001.0500675919284</v>
      </c>
      <c r="AV110">
        <f>IFERROR(IF(INDEX('Exclusion Vectors'!$D:$D,MATCH('Table 2 Data'!$E110,'Exclusion Vectors'!$B:$B,0))=0,"",INDEX('Data Pull'!$A:$BE,MATCH('Table 2 Data'!$E110,'Data Pull'!$C:$C,0),MATCH('Table 2 Data'!AV$4,'Data Pull'!$4:$4,0))),"")</f>
        <v>7.6499998569488525E-2</v>
      </c>
    </row>
    <row r="111" spans="1:48" x14ac:dyDescent="0.3">
      <c r="A111" s="161"/>
      <c r="B111" s="59" t="s">
        <v>200</v>
      </c>
      <c r="C111" s="109"/>
      <c r="D111" s="109"/>
      <c r="E111" s="34">
        <f t="shared" si="3"/>
        <v>43935</v>
      </c>
      <c r="F111">
        <f>IFERROR(IF(INDEX('Exclusion Vectors'!$D:$D,MATCH('Table 2 Data'!$E111,'Exclusion Vectors'!$B:$B,0))=0,"",INDEX('Data Pull'!$A:$BC,MATCH('Table 2 Data'!$E111,'Data Pull'!$C:$C,0),MATCH('Table 2 Data'!F$4,'Data Pull'!$4:$4,0))),"")</f>
        <v>18787.970186964896</v>
      </c>
      <c r="G111">
        <f>IFERROR(IF(INDEX('Exclusion Vectors'!$D:$D,MATCH('Table 2 Data'!$E111,'Exclusion Vectors'!$B:$B,0))=0,"",INDEX('Data Pull'!$A:$BC,MATCH('Table 2 Data'!$E111,'Data Pull'!$C:$C,0),MATCH('Table 2 Data'!G$4,'Data Pull'!$4:$4,0))),"")</f>
        <v>181.99945275920271</v>
      </c>
      <c r="H111">
        <f>IFERROR(IF(INDEX('Exclusion Vectors'!$D:$D,MATCH('Table 2 Data'!$E111,'Exclusion Vectors'!$B:$B,0))=0,"",INDEX('Data Pull'!$A:$BC,MATCH('Table 2 Data'!$E111,'Data Pull'!$C:$C,0),MATCH('Table 2 Data'!H$4,'Data Pull'!$4:$4,0))),"")</f>
        <v>589.3036441133271</v>
      </c>
      <c r="I111">
        <f>IFERROR(IF(INDEX('Exclusion Vectors'!$D:$D,MATCH('Table 2 Data'!$E111,'Exclusion Vectors'!$B:$B,0))=0,"",INDEX('Data Pull'!$A:$BC,MATCH('Table 2 Data'!$E111,'Data Pull'!$C:$C,0),MATCH('Table 2 Data'!I$4,'Data Pull'!$4:$4,0))),"")</f>
        <v>988.31110513505848</v>
      </c>
      <c r="J111">
        <f>IFERROR(IF(INDEX('Exclusion Vectors'!$D:$D,MATCH('Table 2 Data'!$E111,'Exclusion Vectors'!$B:$B,0))=0,"",INDEX('Data Pull'!$A:$BC,MATCH('Table 2 Data'!$E111,'Data Pull'!$C:$C,0),MATCH('Table 2 Data'!J$4,'Data Pull'!$4:$4,0))),"")</f>
        <v>1319.3880665226011</v>
      </c>
      <c r="K111">
        <f>IFERROR(IF(INDEX('Exclusion Vectors'!$D:$D,MATCH('Table 2 Data'!$E111,'Exclusion Vectors'!$B:$B,0))=0,"",INDEX('Data Pull'!$A:$BC,MATCH('Table 2 Data'!$E111,'Data Pull'!$C:$C,0),MATCH('Table 2 Data'!K$4,'Data Pull'!$4:$4,0))),"")</f>
        <v>691.94512376483374</v>
      </c>
      <c r="L111" t="str">
        <f>IFERROR(IF(INDEX('Exclusion Vectors'!$D:$D,MATCH('Table 2 Data'!$E111,'Exclusion Vectors'!$B:$B,0))=0,"",INDEX('Data Pull'!$A:$BC,MATCH('Table 2 Data'!$E111,'Data Pull'!$C:$C,0),MATCH('Table 2 Data'!L$4,'Data Pull'!$4:$4,0))),"")</f>
        <v>[-11059] No Good Data For Calculation</v>
      </c>
      <c r="M111">
        <f>IFERROR(IF(INDEX('Exclusion Vectors'!$D:$D,MATCH('Table 2 Data'!$E111,'Exclusion Vectors'!$B:$B,0))=0,"",INDEX('Data Pull'!$A:$BC,MATCH('Table 2 Data'!$E111,'Data Pull'!$C:$C,0),MATCH('Table 2 Data'!M$4,'Data Pull'!$4:$4,0))),"")</f>
        <v>270.53014396652935</v>
      </c>
      <c r="N111">
        <f>IFERROR(IF(INDEX('Exclusion Vectors'!$D:$D,MATCH('Table 2 Data'!$E111,'Exclusion Vectors'!$B:$B,0))=0,"",INDEX('Data Pull'!$A:$BC,MATCH('Table 2 Data'!$E111,'Data Pull'!$C:$C,0),MATCH('Table 2 Data'!N$4,'Data Pull'!$4:$4,0))),"")</f>
        <v>292.93997162358056</v>
      </c>
      <c r="O111">
        <f>IFERROR(IF(INDEX('Exclusion Vectors'!$D:$D,MATCH('Table 2 Data'!$E111,'Exclusion Vectors'!$B:$B,0))=0,"",INDEX('Data Pull'!$A:$BC,MATCH('Table 2 Data'!$E111,'Data Pull'!$C:$C,0),MATCH('Table 2 Data'!O$4,'Data Pull'!$4:$4,0))),"")</f>
        <v>324.82616676537742</v>
      </c>
      <c r="P111">
        <f>IFERROR(IF(INDEX('Exclusion Vectors'!$D:$D,MATCH('Table 2 Data'!$E111,'Exclusion Vectors'!$B:$B,0))=0,"",INDEX('Data Pull'!$A:$BC,MATCH('Table 2 Data'!$E111,'Data Pull'!$C:$C,0),MATCH('Table 2 Data'!P$4,'Data Pull'!$4:$4,0))),"")</f>
        <v>1322.633816912527</v>
      </c>
      <c r="Q111">
        <f>IFERROR(IF(INDEX('Exclusion Vectors'!$D:$D,MATCH('Table 2 Data'!$E111,'Exclusion Vectors'!$B:$B,0))=0,"",INDEX('Data Pull'!$A:$BC,MATCH('Table 2 Data'!$E111,'Data Pull'!$C:$C,0),MATCH('Table 2 Data'!Q$4,'Data Pull'!$4:$4,0))),"")</f>
        <v>19.393010118858836</v>
      </c>
      <c r="R111">
        <f>IFERROR(IF(INDEX('Exclusion Vectors'!$D:$D,MATCH('Table 2 Data'!$E111,'Exclusion Vectors'!$B:$B,0))=0,"",INDEX('Data Pull'!$A:$BC,MATCH('Table 2 Data'!$E111,'Data Pull'!$C:$C,0),MATCH('Table 2 Data'!R$4,'Data Pull'!$4:$4,0))),"")</f>
        <v>14.4767313995533</v>
      </c>
      <c r="S111">
        <f>IFERROR(IF(INDEX('Exclusion Vectors'!$D:$D,MATCH('Table 2 Data'!$E111,'Exclusion Vectors'!$B:$B,0))=0,"",INDEX('Data Pull'!$A:$BC,MATCH('Table 2 Data'!$E111,'Data Pull'!$C:$C,0),MATCH('Table 2 Data'!S$4,'Data Pull'!$4:$4,0))),"")</f>
        <v>3.8309257032749775</v>
      </c>
      <c r="T111">
        <f>IFERROR(IF(INDEX('Exclusion Vectors'!$D:$D,MATCH('Table 2 Data'!$E111,'Exclusion Vectors'!$B:$B,0))=0,"",INDEX('Data Pull'!$A:$BC,MATCH('Table 2 Data'!$E111,'Data Pull'!$C:$C,0),MATCH('Table 2 Data'!T$4,'Data Pull'!$4:$4,0))),"")</f>
        <v>1588.6951966375434</v>
      </c>
      <c r="U111">
        <f>IFERROR(IF(INDEX('Exclusion Vectors'!$D:$D,MATCH('Table 2 Data'!$E111,'Exclusion Vectors'!$B:$B,0))=0,"",INDEX('Data Pull'!$A:$BC,MATCH('Table 2 Data'!$E111,'Data Pull'!$C:$C,0),MATCH('Table 2 Data'!U$4,'Data Pull'!$4:$4,0))),"")</f>
        <v>1528.8020904905043</v>
      </c>
      <c r="V111">
        <f>IFERROR(IF(INDEX('Exclusion Vectors'!$D:$D,MATCH('Table 2 Data'!$E111,'Exclusion Vectors'!$B:$B,0))=0,"",INDEX('Data Pull'!$A:$BC,MATCH('Table 2 Data'!$E111,'Data Pull'!$C:$C,0),MATCH('Table 2 Data'!V$4,'Data Pull'!$4:$4,0))),"")</f>
        <v>5000.0126889336425</v>
      </c>
      <c r="W111">
        <f>IFERROR(IF(INDEX('Exclusion Vectors'!$D:$D,MATCH('Table 2 Data'!$E111,'Exclusion Vectors'!$B:$B,0))=0,"",INDEX('Data Pull'!$A:$BC,MATCH('Table 2 Data'!$E111,'Data Pull'!$C:$C,0),MATCH('Table 2 Data'!W$4,'Data Pull'!$4:$4,0))),"")</f>
        <v>2443.434987786301</v>
      </c>
      <c r="X111">
        <f>IFERROR(IF(INDEX('Exclusion Vectors'!$D:$D,MATCH('Table 2 Data'!$E111,'Exclusion Vectors'!$B:$B,0))=0,"",INDEX('Data Pull'!$A:$BC,MATCH('Table 2 Data'!$E111,'Data Pull'!$C:$C,0),MATCH('Table 2 Data'!X$4,'Data Pull'!$4:$4,0))),"")</f>
        <v>390.76694869141534</v>
      </c>
      <c r="Y111">
        <f>IFERROR(IF(INDEX('Exclusion Vectors'!$D:$D,MATCH('Table 2 Data'!$E111,'Exclusion Vectors'!$B:$B,0))=0,"",INDEX('Data Pull'!$A:$BC,MATCH('Table 2 Data'!$E111,'Data Pull'!$C:$C,0),MATCH('Table 2 Data'!Y$4,'Data Pull'!$4:$4,0))),"")</f>
        <v>23.500000476837158</v>
      </c>
      <c r="Z111">
        <f>IFERROR(IF(INDEX('Exclusion Vectors'!$D:$D,MATCH('Table 2 Data'!$E111,'Exclusion Vectors'!$B:$B,0))=0,"",INDEX('Data Pull'!$A:$BC,MATCH('Table 2 Data'!$E111,'Data Pull'!$C:$C,0),MATCH('Table 2 Data'!Z$4,'Data Pull'!$4:$4,0))),"")</f>
        <v>1.0309000015258789</v>
      </c>
      <c r="AA111">
        <f>IFERROR(IF(INDEX('Exclusion Vectors'!$D:$D,MATCH('Table 2 Data'!$E111,'Exclusion Vectors'!$B:$B,0))=0,"",INDEX('Data Pull'!$A:$BC,MATCH('Table 2 Data'!$E111,'Data Pull'!$C:$C,0),MATCH('Table 2 Data'!AA$4,'Data Pull'!$4:$4,0))),"")</f>
        <v>1.3149999678134918</v>
      </c>
      <c r="AB111" t="str">
        <f>IFERROR(IF(INDEX('Exclusion Vectors'!$D:$D,MATCH('Table 2 Data'!$E111,'Exclusion Vectors'!$B:$B,0))=0,"",INDEX('Data Pull'!$A:$BC,MATCH('Table 2 Data'!$E111,'Data Pull'!$C:$C,0),MATCH('Table 2 Data'!AB$4,'Data Pull'!$4:$4,0))),"")</f>
        <v>[-11059] No Good Data For Calculation</v>
      </c>
      <c r="AC111" t="str">
        <f>IFERROR(IF(INDEX('Exclusion Vectors'!$D:$D,MATCH('Table 2 Data'!$E111,'Exclusion Vectors'!$B:$B,0))=0,"",INDEX('Data Pull'!$A:$BC,MATCH('Table 2 Data'!$E111,'Data Pull'!$C:$C,0),MATCH('Table 2 Data'!AC$4,'Data Pull'!$4:$4,0))),"")</f>
        <v>[-11059] No Good Data For Calculation</v>
      </c>
      <c r="AD111" t="str">
        <f>IFERROR(IF(INDEX('Exclusion Vectors'!$D:$D,MATCH('Table 2 Data'!$E111,'Exclusion Vectors'!$B:$B,0))=0,"",INDEX('Data Pull'!$A:$BC,MATCH('Table 2 Data'!$E111,'Data Pull'!$C:$C,0),MATCH('Table 2 Data'!AD$4,'Data Pull'!$4:$4,0))),"")</f>
        <v>[-11059] No Good Data For Calculation</v>
      </c>
      <c r="AE111" t="str">
        <f>IFERROR(IF(INDEX('Exclusion Vectors'!$D:$D,MATCH('Table 2 Data'!$E111,'Exclusion Vectors'!$B:$B,0))=0,"",INDEX('Data Pull'!$A:$BC,MATCH('Table 2 Data'!$E111,'Data Pull'!$C:$C,0),MATCH('Table 2 Data'!AE$4,'Data Pull'!$4:$4,0))),"")</f>
        <v>[-11059] No Good Data For Calculation</v>
      </c>
      <c r="AF111" t="str">
        <f>IFERROR(IF(INDEX('Exclusion Vectors'!$D:$D,MATCH('Table 2 Data'!$E111,'Exclusion Vectors'!$B:$B,0))=0,"",INDEX('Data Pull'!$A:$BC,MATCH('Table 2 Data'!$E111,'Data Pull'!$C:$C,0),MATCH('Table 2 Data'!AF$4,'Data Pull'!$4:$4,0))),"")</f>
        <v>[-11059] No Good Data For Calculation</v>
      </c>
      <c r="AG111">
        <f>IFERROR(IF(INDEX('Exclusion Vectors'!$D:$D,MATCH('Table 2 Data'!$E111,'Exclusion Vectors'!$B:$B,0))=0,"",INDEX('Data Pull'!$A:$BC,MATCH('Table 2 Data'!$E111,'Data Pull'!$C:$C,0),MATCH('Table 2 Data'!AG$4,'Data Pull'!$4:$4,0))),"")</f>
        <v>11377.649841992798</v>
      </c>
      <c r="AH111">
        <f>IFERROR(IF(INDEX('Exclusion Vectors'!$D:$D,MATCH('Table 2 Data'!$E111,'Exclusion Vectors'!$B:$B,0))=0,"",INDEX('Data Pull'!$A:$BC,MATCH('Table 2 Data'!$E111,'Data Pull'!$C:$C,0),MATCH('Table 2 Data'!AH$4,'Data Pull'!$4:$4,0))),"")</f>
        <v>90.07499885559082</v>
      </c>
      <c r="AI111">
        <f>IFERROR(IF(INDEX('Exclusion Vectors'!$D:$D,MATCH('Table 2 Data'!$E111,'Exclusion Vectors'!$B:$B,0))=0,"",INDEX('Data Pull'!$A:$BC,MATCH('Table 2 Data'!$E111,'Data Pull'!$C:$C,0),MATCH('Table 2 Data'!AI$4,'Data Pull'!$4:$4,0))),"")</f>
        <v>7.8849999904632568</v>
      </c>
      <c r="AJ111">
        <f>IFERROR(IF(INDEX('Exclusion Vectors'!$D:$D,MATCH('Table 2 Data'!$E111,'Exclusion Vectors'!$B:$B,0))=0,"",INDEX('Data Pull'!$A:$BC,MATCH('Table 2 Data'!$E111,'Data Pull'!$C:$C,0),MATCH('Table 2 Data'!AJ$4,'Data Pull'!$4:$4,0))),"")</f>
        <v>350.34999847412109</v>
      </c>
      <c r="AK111" t="str">
        <f>IFERROR(IF(INDEX('Exclusion Vectors'!$D:$D,MATCH('Table 2 Data'!$E111,'Exclusion Vectors'!$B:$B,0))=0,"",INDEX('Data Pull'!$A:$BC,MATCH('Table 2 Data'!$E111,'Data Pull'!$C:$C,0),MATCH('Table 2 Data'!AK$4,'Data Pull'!$4:$4,0))),"")</f>
        <v>[-11059] No Good Data For Calculation</v>
      </c>
      <c r="AL111">
        <f>IFERROR(IF(INDEX('Exclusion Vectors'!$D:$D,MATCH('Table 2 Data'!$E111,'Exclusion Vectors'!$B:$B,0))=0,"",INDEX('Data Pull'!$A:$BC,MATCH('Table 2 Data'!$E111,'Data Pull'!$C:$C,0),MATCH('Table 2 Data'!AL$4,'Data Pull'!$4:$4,0))),"")</f>
        <v>0.30000001192092896</v>
      </c>
      <c r="AM111">
        <f>IFERROR(IF(INDEX('Exclusion Vectors'!$D:$D,MATCH('Table 2 Data'!$E111,'Exclusion Vectors'!$B:$B,0))=0,"",INDEX('Data Pull'!$A:$BC,MATCH('Table 2 Data'!$E111,'Data Pull'!$C:$C,0),MATCH('Table 2 Data'!AM$4,'Data Pull'!$4:$4,0))),"")</f>
        <v>5130</v>
      </c>
      <c r="AN111" t="str">
        <f>IFERROR(IF(INDEX('Exclusion Vectors'!$D:$D,MATCH('Table 2 Data'!$E111,'Exclusion Vectors'!$B:$B,0))=0,"",INDEX('Data Pull'!$A:$BC,MATCH('Table 2 Data'!$E111,'Data Pull'!$C:$C,0),MATCH('Table 2 Data'!AN$4,'Data Pull'!$4:$4,0))),"")</f>
        <v>[-11059] No Good Data For Calculation</v>
      </c>
      <c r="AO111" t="str">
        <f>IFERROR(IF(INDEX('Exclusion Vectors'!$D:$D,MATCH('Table 2 Data'!$E111,'Exclusion Vectors'!$B:$B,0))=0,"",INDEX('Data Pull'!$A:$BC,MATCH('Table 2 Data'!$E111,'Data Pull'!$C:$C,0),MATCH('Table 2 Data'!AO$4,'Data Pull'!$4:$4,0))),"")</f>
        <v>[-11059] No Good Data For Calculation</v>
      </c>
      <c r="AP111" t="str">
        <f>IFERROR(IF(INDEX('Exclusion Vectors'!$D:$D,MATCH('Table 2 Data'!$E111,'Exclusion Vectors'!$B:$B,0))=0,"",INDEX('Data Pull'!$A:$BC,MATCH('Table 2 Data'!$E111,'Data Pull'!$C:$C,0),MATCH('Table 2 Data'!AP$4,'Data Pull'!$4:$4,0))),"")</f>
        <v>[-11059] No Good Data For Calculation</v>
      </c>
      <c r="AQ111" t="str">
        <f>IFERROR(IF(INDEX('Exclusion Vectors'!$D:$D,MATCH('Table 2 Data'!$E111,'Exclusion Vectors'!$B:$B,0))=0,"",INDEX('Data Pull'!$A:$BC,MATCH('Table 2 Data'!$E111,'Data Pull'!$C:$C,0),MATCH('Table 2 Data'!AQ$4,'Data Pull'!$4:$4,0))),"")</f>
        <v>[-11059] No Good Data For Calculation</v>
      </c>
      <c r="AR111" t="str">
        <f>IFERROR(IF(INDEX('Exclusion Vectors'!$D:$D,MATCH('Table 2 Data'!$E111,'Exclusion Vectors'!$B:$B,0))=0,"",INDEX('Data Pull'!$A:$BC,MATCH('Table 2 Data'!$E111,'Data Pull'!$C:$C,0),MATCH('Table 2 Data'!AR$4,'Data Pull'!$4:$4,0))),"")</f>
        <v>[-11059] No Good Data For Calculation</v>
      </c>
      <c r="AS111" t="str">
        <f>IFERROR(IF(INDEX('Exclusion Vectors'!$D:$D,MATCH('Table 2 Data'!$E111,'Exclusion Vectors'!$B:$B,0))=0,"",INDEX('Data Pull'!$A:$BC,MATCH('Table 2 Data'!$E111,'Data Pull'!$C:$C,0),MATCH('Table 2 Data'!AS$4,'Data Pull'!$4:$4,0))),"")</f>
        <v>[-11059] No Good Data For Calculation</v>
      </c>
      <c r="AT111">
        <f>IFERROR(IF(INDEX('Exclusion Vectors'!$D:$D,MATCH('Table 2 Data'!$E111,'Exclusion Vectors'!$B:$B,0))=0,"",INDEX('Data Pull'!$A:$BC,MATCH('Table 2 Data'!$E111,'Data Pull'!$C:$C,0),MATCH('Table 2 Data'!AT$4,'Data Pull'!$4:$4,0))),"")</f>
        <v>32923.839504851843</v>
      </c>
      <c r="AU111">
        <f>IFERROR(IF(INDEX('Exclusion Vectors'!$D:$D,MATCH('Table 2 Data'!$E111,'Exclusion Vectors'!$B:$B,0))=0,"",INDEX('Data Pull'!$A:$BE,MATCH('Table 2 Data'!$E111,'Data Pull'!$C:$C,0),MATCH('Table 2 Data'!AU$4,'Data Pull'!$4:$4,0))),"")</f>
        <v>7998.6624169381457</v>
      </c>
      <c r="AV111">
        <f>IFERROR(IF(INDEX('Exclusion Vectors'!$D:$D,MATCH('Table 2 Data'!$E111,'Exclusion Vectors'!$B:$B,0))=0,"",INDEX('Data Pull'!$A:$BE,MATCH('Table 2 Data'!$E111,'Data Pull'!$C:$C,0),MATCH('Table 2 Data'!AV$4,'Data Pull'!$4:$4,0))),"")</f>
        <v>7.6499998569488525E-2</v>
      </c>
    </row>
    <row r="112" spans="1:48" x14ac:dyDescent="0.3">
      <c r="A112" s="161"/>
      <c r="B112" s="59" t="s">
        <v>201</v>
      </c>
      <c r="C112" s="77"/>
      <c r="D112" s="77"/>
      <c r="E112" s="34">
        <f t="shared" si="3"/>
        <v>43936</v>
      </c>
      <c r="F112">
        <f>IFERROR(IF(INDEX('Exclusion Vectors'!$D:$D,MATCH('Table 2 Data'!$E112,'Exclusion Vectors'!$B:$B,0))=0,"",INDEX('Data Pull'!$A:$BC,MATCH('Table 2 Data'!$E112,'Data Pull'!$C:$C,0),MATCH('Table 2 Data'!F$4,'Data Pull'!$4:$4,0))),"")</f>
        <v>19420.862255910324</v>
      </c>
      <c r="G112">
        <f>IFERROR(IF(INDEX('Exclusion Vectors'!$D:$D,MATCH('Table 2 Data'!$E112,'Exclusion Vectors'!$B:$B,0))=0,"",INDEX('Data Pull'!$A:$BC,MATCH('Table 2 Data'!$E112,'Data Pull'!$C:$C,0),MATCH('Table 2 Data'!G$4,'Data Pull'!$4:$4,0))),"")</f>
        <v>180.18122458749144</v>
      </c>
      <c r="H112">
        <f>IFERROR(IF(INDEX('Exclusion Vectors'!$D:$D,MATCH('Table 2 Data'!$E112,'Exclusion Vectors'!$B:$B,0))=0,"",INDEX('Data Pull'!$A:$BC,MATCH('Table 2 Data'!$E112,'Data Pull'!$C:$C,0),MATCH('Table 2 Data'!H$4,'Data Pull'!$4:$4,0))),"")</f>
        <v>588.64006516796542</v>
      </c>
      <c r="I112">
        <f>IFERROR(IF(INDEX('Exclusion Vectors'!$D:$D,MATCH('Table 2 Data'!$E112,'Exclusion Vectors'!$B:$B,0))=0,"",INDEX('Data Pull'!$A:$BC,MATCH('Table 2 Data'!$E112,'Data Pull'!$C:$C,0),MATCH('Table 2 Data'!I$4,'Data Pull'!$4:$4,0))),"")</f>
        <v>986.95845434389287</v>
      </c>
      <c r="J112">
        <f>IFERROR(IF(INDEX('Exclusion Vectors'!$D:$D,MATCH('Table 2 Data'!$E112,'Exclusion Vectors'!$B:$B,0))=0,"",INDEX('Data Pull'!$A:$BC,MATCH('Table 2 Data'!$E112,'Data Pull'!$C:$C,0),MATCH('Table 2 Data'!J$4,'Data Pull'!$4:$4,0))),"")</f>
        <v>1320.0904232115029</v>
      </c>
      <c r="K112">
        <f>IFERROR(IF(INDEX('Exclusion Vectors'!$D:$D,MATCH('Table 2 Data'!$E112,'Exclusion Vectors'!$B:$B,0))=0,"",INDEX('Data Pull'!$A:$BC,MATCH('Table 2 Data'!$E112,'Data Pull'!$C:$C,0),MATCH('Table 2 Data'!K$4,'Data Pull'!$4:$4,0))),"")</f>
        <v>693.9952329166257</v>
      </c>
      <c r="L112" t="str">
        <f>IFERROR(IF(INDEX('Exclusion Vectors'!$D:$D,MATCH('Table 2 Data'!$E112,'Exclusion Vectors'!$B:$B,0))=0,"",INDEX('Data Pull'!$A:$BC,MATCH('Table 2 Data'!$E112,'Data Pull'!$C:$C,0),MATCH('Table 2 Data'!L$4,'Data Pull'!$4:$4,0))),"")</f>
        <v>[-11059] No Good Data For Calculation</v>
      </c>
      <c r="M112">
        <f>IFERROR(IF(INDEX('Exclusion Vectors'!$D:$D,MATCH('Table 2 Data'!$E112,'Exclusion Vectors'!$B:$B,0))=0,"",INDEX('Data Pull'!$A:$BC,MATCH('Table 2 Data'!$E112,'Data Pull'!$C:$C,0),MATCH('Table 2 Data'!M$4,'Data Pull'!$4:$4,0))),"")</f>
        <v>274.92014177135371</v>
      </c>
      <c r="N112">
        <f>IFERROR(IF(INDEX('Exclusion Vectors'!$D:$D,MATCH('Table 2 Data'!$E112,'Exclusion Vectors'!$B:$B,0))=0,"",INDEX('Data Pull'!$A:$BC,MATCH('Table 2 Data'!$E112,'Data Pull'!$C:$C,0),MATCH('Table 2 Data'!N$4,'Data Pull'!$4:$4,0))),"")</f>
        <v>305.70378027465972</v>
      </c>
      <c r="O112">
        <f>IFERROR(IF(INDEX('Exclusion Vectors'!$D:$D,MATCH('Table 2 Data'!$E112,'Exclusion Vectors'!$B:$B,0))=0,"",INDEX('Data Pull'!$A:$BC,MATCH('Table 2 Data'!$E112,'Data Pull'!$C:$C,0),MATCH('Table 2 Data'!O$4,'Data Pull'!$4:$4,0))),"")</f>
        <v>331.79072789618687</v>
      </c>
      <c r="P112">
        <f>IFERROR(IF(INDEX('Exclusion Vectors'!$D:$D,MATCH('Table 2 Data'!$E112,'Exclusion Vectors'!$B:$B,0))=0,"",INDEX('Data Pull'!$A:$BC,MATCH('Table 2 Data'!$E112,'Data Pull'!$C:$C,0),MATCH('Table 2 Data'!P$4,'Data Pull'!$4:$4,0))),"")</f>
        <v>1329.0862397627316</v>
      </c>
      <c r="Q112">
        <f>IFERROR(IF(INDEX('Exclusion Vectors'!$D:$D,MATCH('Table 2 Data'!$E112,'Exclusion Vectors'!$B:$B,0))=0,"",INDEX('Data Pull'!$A:$BC,MATCH('Table 2 Data'!$E112,'Data Pull'!$C:$C,0),MATCH('Table 2 Data'!Q$4,'Data Pull'!$4:$4,0))),"")</f>
        <v>19.358992757301586</v>
      </c>
      <c r="R112">
        <f>IFERROR(IF(INDEX('Exclusion Vectors'!$D:$D,MATCH('Table 2 Data'!$E112,'Exclusion Vectors'!$B:$B,0))=0,"",INDEX('Data Pull'!$A:$BC,MATCH('Table 2 Data'!$E112,'Data Pull'!$C:$C,0),MATCH('Table 2 Data'!R$4,'Data Pull'!$4:$4,0))),"")</f>
        <v>14.45568463834042</v>
      </c>
      <c r="S112">
        <f>IFERROR(IF(INDEX('Exclusion Vectors'!$D:$D,MATCH('Table 2 Data'!$E112,'Exclusion Vectors'!$B:$B,0))=0,"",INDEX('Data Pull'!$A:$BC,MATCH('Table 2 Data'!$E112,'Data Pull'!$C:$C,0),MATCH('Table 2 Data'!S$4,'Data Pull'!$4:$4,0))),"")</f>
        <v>3.5337959898038442</v>
      </c>
      <c r="T112">
        <f>IFERROR(IF(INDEX('Exclusion Vectors'!$D:$D,MATCH('Table 2 Data'!$E112,'Exclusion Vectors'!$B:$B,0))=0,"",INDEX('Data Pull'!$A:$BC,MATCH('Table 2 Data'!$E112,'Data Pull'!$C:$C,0),MATCH('Table 2 Data'!T$4,'Data Pull'!$4:$4,0))),"")</f>
        <v>1578.1619995967746</v>
      </c>
      <c r="U112">
        <f>IFERROR(IF(INDEX('Exclusion Vectors'!$D:$D,MATCH('Table 2 Data'!$E112,'Exclusion Vectors'!$B:$B,0))=0,"",INDEX('Data Pull'!$A:$BC,MATCH('Table 2 Data'!$E112,'Data Pull'!$C:$C,0),MATCH('Table 2 Data'!U$4,'Data Pull'!$4:$4,0))),"")</f>
        <v>1542.2275743647949</v>
      </c>
      <c r="V112">
        <f>IFERROR(IF(INDEX('Exclusion Vectors'!$D:$D,MATCH('Table 2 Data'!$E112,'Exclusion Vectors'!$B:$B,0))=0,"",INDEX('Data Pull'!$A:$BC,MATCH('Table 2 Data'!$E112,'Data Pull'!$C:$C,0),MATCH('Table 2 Data'!V$4,'Data Pull'!$4:$4,0))),"")</f>
        <v>5000.0473234522533</v>
      </c>
      <c r="W112">
        <f>IFERROR(IF(INDEX('Exclusion Vectors'!$D:$D,MATCH('Table 2 Data'!$E112,'Exclusion Vectors'!$B:$B,0))=0,"",INDEX('Data Pull'!$A:$BC,MATCH('Table 2 Data'!$E112,'Data Pull'!$C:$C,0),MATCH('Table 2 Data'!W$4,'Data Pull'!$4:$4,0))),"")</f>
        <v>2438.5769801137053</v>
      </c>
      <c r="X112">
        <f>IFERROR(IF(INDEX('Exclusion Vectors'!$D:$D,MATCH('Table 2 Data'!$E112,'Exclusion Vectors'!$B:$B,0))=0,"",INDEX('Data Pull'!$A:$BC,MATCH('Table 2 Data'!$E112,'Data Pull'!$C:$C,0),MATCH('Table 2 Data'!X$4,'Data Pull'!$4:$4,0))),"")</f>
        <v>391.94268870528009</v>
      </c>
      <c r="Y112">
        <f>IFERROR(IF(INDEX('Exclusion Vectors'!$D:$D,MATCH('Table 2 Data'!$E112,'Exclusion Vectors'!$B:$B,0))=0,"",INDEX('Data Pull'!$A:$BC,MATCH('Table 2 Data'!$E112,'Data Pull'!$C:$C,0),MATCH('Table 2 Data'!Y$4,'Data Pull'!$4:$4,0))),"")</f>
        <v>23.225000381469727</v>
      </c>
      <c r="Z112">
        <f>IFERROR(IF(INDEX('Exclusion Vectors'!$D:$D,MATCH('Table 2 Data'!$E112,'Exclusion Vectors'!$B:$B,0))=0,"",INDEX('Data Pull'!$A:$BC,MATCH('Table 2 Data'!$E112,'Data Pull'!$C:$C,0),MATCH('Table 2 Data'!Z$4,'Data Pull'!$4:$4,0))),"")</f>
        <v>1.0356250107288361</v>
      </c>
      <c r="AA112">
        <f>IFERROR(IF(INDEX('Exclusion Vectors'!$D:$D,MATCH('Table 2 Data'!$E112,'Exclusion Vectors'!$B:$B,0))=0,"",INDEX('Data Pull'!$A:$BC,MATCH('Table 2 Data'!$E112,'Data Pull'!$C:$C,0),MATCH('Table 2 Data'!AA$4,'Data Pull'!$4:$4,0))),"")</f>
        <v>1.3300000131130219</v>
      </c>
      <c r="AB112" t="str">
        <f>IFERROR(IF(INDEX('Exclusion Vectors'!$D:$D,MATCH('Table 2 Data'!$E112,'Exclusion Vectors'!$B:$B,0))=0,"",INDEX('Data Pull'!$A:$BC,MATCH('Table 2 Data'!$E112,'Data Pull'!$C:$C,0),MATCH('Table 2 Data'!AB$4,'Data Pull'!$4:$4,0))),"")</f>
        <v>[-11059] No Good Data For Calculation</v>
      </c>
      <c r="AC112" t="str">
        <f>IFERROR(IF(INDEX('Exclusion Vectors'!$D:$D,MATCH('Table 2 Data'!$E112,'Exclusion Vectors'!$B:$B,0))=0,"",INDEX('Data Pull'!$A:$BC,MATCH('Table 2 Data'!$E112,'Data Pull'!$C:$C,0),MATCH('Table 2 Data'!AC$4,'Data Pull'!$4:$4,0))),"")</f>
        <v>[-11059] No Good Data For Calculation</v>
      </c>
      <c r="AD112" t="str">
        <f>IFERROR(IF(INDEX('Exclusion Vectors'!$D:$D,MATCH('Table 2 Data'!$E112,'Exclusion Vectors'!$B:$B,0))=0,"",INDEX('Data Pull'!$A:$BC,MATCH('Table 2 Data'!$E112,'Data Pull'!$C:$C,0),MATCH('Table 2 Data'!AD$4,'Data Pull'!$4:$4,0))),"")</f>
        <v>[-11059] No Good Data For Calculation</v>
      </c>
      <c r="AE112" t="str">
        <f>IFERROR(IF(INDEX('Exclusion Vectors'!$D:$D,MATCH('Table 2 Data'!$E112,'Exclusion Vectors'!$B:$B,0))=0,"",INDEX('Data Pull'!$A:$BC,MATCH('Table 2 Data'!$E112,'Data Pull'!$C:$C,0),MATCH('Table 2 Data'!AE$4,'Data Pull'!$4:$4,0))),"")</f>
        <v>[-11059] No Good Data For Calculation</v>
      </c>
      <c r="AF112" t="str">
        <f>IFERROR(IF(INDEX('Exclusion Vectors'!$D:$D,MATCH('Table 2 Data'!$E112,'Exclusion Vectors'!$B:$B,0))=0,"",INDEX('Data Pull'!$A:$BC,MATCH('Table 2 Data'!$E112,'Data Pull'!$C:$C,0),MATCH('Table 2 Data'!AF$4,'Data Pull'!$4:$4,0))),"")</f>
        <v>[-11059] No Good Data For Calculation</v>
      </c>
      <c r="AG112">
        <f>IFERROR(IF(INDEX('Exclusion Vectors'!$D:$D,MATCH('Table 2 Data'!$E112,'Exclusion Vectors'!$B:$B,0))=0,"",INDEX('Data Pull'!$A:$BC,MATCH('Table 2 Data'!$E112,'Data Pull'!$C:$C,0),MATCH('Table 2 Data'!AG$4,'Data Pull'!$4:$4,0))),"")</f>
        <v>11324.54672491585</v>
      </c>
      <c r="AH112">
        <f>IFERROR(IF(INDEX('Exclusion Vectors'!$D:$D,MATCH('Table 2 Data'!$E112,'Exclusion Vectors'!$B:$B,0))=0,"",INDEX('Data Pull'!$A:$BC,MATCH('Table 2 Data'!$E112,'Data Pull'!$C:$C,0),MATCH('Table 2 Data'!AH$4,'Data Pull'!$4:$4,0))),"")</f>
        <v>89.875001907348633</v>
      </c>
      <c r="AI112">
        <f>IFERROR(IF(INDEX('Exclusion Vectors'!$D:$D,MATCH('Table 2 Data'!$E112,'Exclusion Vectors'!$B:$B,0))=0,"",INDEX('Data Pull'!$A:$BC,MATCH('Table 2 Data'!$E112,'Data Pull'!$C:$C,0),MATCH('Table 2 Data'!AI$4,'Data Pull'!$4:$4,0))),"")</f>
        <v>7.904999852180481</v>
      </c>
      <c r="AJ112">
        <f>IFERROR(IF(INDEX('Exclusion Vectors'!$D:$D,MATCH('Table 2 Data'!$E112,'Exclusion Vectors'!$B:$B,0))=0,"",INDEX('Data Pull'!$A:$BC,MATCH('Table 2 Data'!$E112,'Data Pull'!$C:$C,0),MATCH('Table 2 Data'!AJ$4,'Data Pull'!$4:$4,0))),"")</f>
        <v>348.59999847412109</v>
      </c>
      <c r="AK112" t="str">
        <f>IFERROR(IF(INDEX('Exclusion Vectors'!$D:$D,MATCH('Table 2 Data'!$E112,'Exclusion Vectors'!$B:$B,0))=0,"",INDEX('Data Pull'!$A:$BC,MATCH('Table 2 Data'!$E112,'Data Pull'!$C:$C,0),MATCH('Table 2 Data'!AK$4,'Data Pull'!$4:$4,0))),"")</f>
        <v>[-11059] No Good Data For Calculation</v>
      </c>
      <c r="AL112">
        <f>IFERROR(IF(INDEX('Exclusion Vectors'!$D:$D,MATCH('Table 2 Data'!$E112,'Exclusion Vectors'!$B:$B,0))=0,"",INDEX('Data Pull'!$A:$BC,MATCH('Table 2 Data'!$E112,'Data Pull'!$C:$C,0),MATCH('Table 2 Data'!AL$4,'Data Pull'!$4:$4,0))),"")</f>
        <v>-0.15000000596046448</v>
      </c>
      <c r="AM112">
        <f>IFERROR(IF(INDEX('Exclusion Vectors'!$D:$D,MATCH('Table 2 Data'!$E112,'Exclusion Vectors'!$B:$B,0))=0,"",INDEX('Data Pull'!$A:$BC,MATCH('Table 2 Data'!$E112,'Data Pull'!$C:$C,0),MATCH('Table 2 Data'!AM$4,'Data Pull'!$4:$4,0))),"")</f>
        <v>5130</v>
      </c>
      <c r="AN112" t="str">
        <f>IFERROR(IF(INDEX('Exclusion Vectors'!$D:$D,MATCH('Table 2 Data'!$E112,'Exclusion Vectors'!$B:$B,0))=0,"",INDEX('Data Pull'!$A:$BC,MATCH('Table 2 Data'!$E112,'Data Pull'!$C:$C,0),MATCH('Table 2 Data'!AN$4,'Data Pull'!$4:$4,0))),"")</f>
        <v>[-11059] No Good Data For Calculation</v>
      </c>
      <c r="AO112" t="str">
        <f>IFERROR(IF(INDEX('Exclusion Vectors'!$D:$D,MATCH('Table 2 Data'!$E112,'Exclusion Vectors'!$B:$B,0))=0,"",INDEX('Data Pull'!$A:$BC,MATCH('Table 2 Data'!$E112,'Data Pull'!$C:$C,0),MATCH('Table 2 Data'!AO$4,'Data Pull'!$4:$4,0))),"")</f>
        <v>[-11059] No Good Data For Calculation</v>
      </c>
      <c r="AP112" t="str">
        <f>IFERROR(IF(INDEX('Exclusion Vectors'!$D:$D,MATCH('Table 2 Data'!$E112,'Exclusion Vectors'!$B:$B,0))=0,"",INDEX('Data Pull'!$A:$BC,MATCH('Table 2 Data'!$E112,'Data Pull'!$C:$C,0),MATCH('Table 2 Data'!AP$4,'Data Pull'!$4:$4,0))),"")</f>
        <v>[-11059] No Good Data For Calculation</v>
      </c>
      <c r="AQ112" t="str">
        <f>IFERROR(IF(INDEX('Exclusion Vectors'!$D:$D,MATCH('Table 2 Data'!$E112,'Exclusion Vectors'!$B:$B,0))=0,"",INDEX('Data Pull'!$A:$BC,MATCH('Table 2 Data'!$E112,'Data Pull'!$C:$C,0),MATCH('Table 2 Data'!AQ$4,'Data Pull'!$4:$4,0))),"")</f>
        <v>[-11059] No Good Data For Calculation</v>
      </c>
      <c r="AR112" t="str">
        <f>IFERROR(IF(INDEX('Exclusion Vectors'!$D:$D,MATCH('Table 2 Data'!$E112,'Exclusion Vectors'!$B:$B,0))=0,"",INDEX('Data Pull'!$A:$BC,MATCH('Table 2 Data'!$E112,'Data Pull'!$C:$C,0),MATCH('Table 2 Data'!AR$4,'Data Pull'!$4:$4,0))),"")</f>
        <v>[-11059] No Good Data For Calculation</v>
      </c>
      <c r="AS112" t="str">
        <f>IFERROR(IF(INDEX('Exclusion Vectors'!$D:$D,MATCH('Table 2 Data'!$E112,'Exclusion Vectors'!$B:$B,0))=0,"",INDEX('Data Pull'!$A:$BC,MATCH('Table 2 Data'!$E112,'Data Pull'!$C:$C,0),MATCH('Table 2 Data'!AS$4,'Data Pull'!$4:$4,0))),"")</f>
        <v>[-11059] No Good Data For Calculation</v>
      </c>
      <c r="AT112">
        <f>IFERROR(IF(INDEX('Exclusion Vectors'!$D:$D,MATCH('Table 2 Data'!$E112,'Exclusion Vectors'!$B:$B,0))=0,"",INDEX('Data Pull'!$A:$BC,MATCH('Table 2 Data'!$E112,'Data Pull'!$C:$C,0),MATCH('Table 2 Data'!AT$4,'Data Pull'!$4:$4,0))),"")</f>
        <v>33580.610642177824</v>
      </c>
      <c r="AU112">
        <f>IFERROR(IF(INDEX('Exclusion Vectors'!$D:$D,MATCH('Table 2 Data'!$E112,'Exclusion Vectors'!$B:$B,0))=0,"",INDEX('Data Pull'!$A:$BE,MATCH('Table 2 Data'!$E112,'Data Pull'!$C:$C,0),MATCH('Table 2 Data'!AU$4,'Data Pull'!$4:$4,0))),"")</f>
        <v>7999.8399707832004</v>
      </c>
      <c r="AV112">
        <f>IFERROR(IF(INDEX('Exclusion Vectors'!$D:$D,MATCH('Table 2 Data'!$E112,'Exclusion Vectors'!$B:$B,0))=0,"",INDEX('Data Pull'!$A:$BE,MATCH('Table 2 Data'!$E112,'Data Pull'!$C:$C,0),MATCH('Table 2 Data'!AV$4,'Data Pull'!$4:$4,0))),"")</f>
        <v>7.6499998569488525E-2</v>
      </c>
    </row>
    <row r="113" spans="1:48" x14ac:dyDescent="0.3">
      <c r="A113" s="161" t="s">
        <v>92</v>
      </c>
      <c r="B113" s="59" t="s">
        <v>202</v>
      </c>
      <c r="C113" s="77"/>
      <c r="D113" s="77"/>
      <c r="E113" s="34">
        <f t="shared" si="3"/>
        <v>43937</v>
      </c>
      <c r="F113">
        <f>IFERROR(IF(INDEX('Exclusion Vectors'!$D:$D,MATCH('Table 2 Data'!$E113,'Exclusion Vectors'!$B:$B,0))=0,"",INDEX('Data Pull'!$A:$BC,MATCH('Table 2 Data'!$E113,'Data Pull'!$C:$C,0),MATCH('Table 2 Data'!F$4,'Data Pull'!$4:$4,0))),"")</f>
        <v>19481.504796371424</v>
      </c>
      <c r="G113">
        <f>IFERROR(IF(INDEX('Exclusion Vectors'!$D:$D,MATCH('Table 2 Data'!$E113,'Exclusion Vectors'!$B:$B,0))=0,"",INDEX('Data Pull'!$A:$BC,MATCH('Table 2 Data'!$E113,'Data Pull'!$C:$C,0),MATCH('Table 2 Data'!G$4,'Data Pull'!$4:$4,0))),"")</f>
        <v>180.36768300550375</v>
      </c>
      <c r="H113">
        <f>IFERROR(IF(INDEX('Exclusion Vectors'!$D:$D,MATCH('Table 2 Data'!$E113,'Exclusion Vectors'!$B:$B,0))=0,"",INDEX('Data Pull'!$A:$BC,MATCH('Table 2 Data'!$E113,'Data Pull'!$C:$C,0),MATCH('Table 2 Data'!H$4,'Data Pull'!$4:$4,0))),"")</f>
        <v>594.4181499205456</v>
      </c>
      <c r="I113">
        <f>IFERROR(IF(INDEX('Exclusion Vectors'!$D:$D,MATCH('Table 2 Data'!$E113,'Exclusion Vectors'!$B:$B,0))=0,"",INDEX('Data Pull'!$A:$BC,MATCH('Table 2 Data'!$E113,'Data Pull'!$C:$C,0),MATCH('Table 2 Data'!I$4,'Data Pull'!$4:$4,0))),"")</f>
        <v>986.31901833276299</v>
      </c>
      <c r="J113">
        <f>IFERROR(IF(INDEX('Exclusion Vectors'!$D:$D,MATCH('Table 2 Data'!$E113,'Exclusion Vectors'!$B:$B,0))=0,"",INDEX('Data Pull'!$A:$BC,MATCH('Table 2 Data'!$E113,'Data Pull'!$C:$C,0),MATCH('Table 2 Data'!J$4,'Data Pull'!$4:$4,0))),"")</f>
        <v>1320.6319835874099</v>
      </c>
      <c r="K113">
        <f>IFERROR(IF(INDEX('Exclusion Vectors'!$D:$D,MATCH('Table 2 Data'!$E113,'Exclusion Vectors'!$B:$B,0))=0,"",INDEX('Data Pull'!$A:$BC,MATCH('Table 2 Data'!$E113,'Data Pull'!$C:$C,0),MATCH('Table 2 Data'!K$4,'Data Pull'!$4:$4,0))),"")</f>
        <v>696.18517197695871</v>
      </c>
      <c r="L113" t="str">
        <f>IFERROR(IF(INDEX('Exclusion Vectors'!$D:$D,MATCH('Table 2 Data'!$E113,'Exclusion Vectors'!$B:$B,0))=0,"",INDEX('Data Pull'!$A:$BC,MATCH('Table 2 Data'!$E113,'Data Pull'!$C:$C,0),MATCH('Table 2 Data'!L$4,'Data Pull'!$4:$4,0))),"")</f>
        <v>[-11059] No Good Data For Calculation</v>
      </c>
      <c r="M113">
        <f>IFERROR(IF(INDEX('Exclusion Vectors'!$D:$D,MATCH('Table 2 Data'!$E113,'Exclusion Vectors'!$B:$B,0))=0,"",INDEX('Data Pull'!$A:$BC,MATCH('Table 2 Data'!$E113,'Data Pull'!$C:$C,0),MATCH('Table 2 Data'!M$4,'Data Pull'!$4:$4,0))),"")</f>
        <v>282.17265936262504</v>
      </c>
      <c r="N113">
        <f>IFERROR(IF(INDEX('Exclusion Vectors'!$D:$D,MATCH('Table 2 Data'!$E113,'Exclusion Vectors'!$B:$B,0))=0,"",INDEX('Data Pull'!$A:$BC,MATCH('Table 2 Data'!$E113,'Data Pull'!$C:$C,0),MATCH('Table 2 Data'!N$4,'Data Pull'!$4:$4,0))),"")</f>
        <v>325.83043771596249</v>
      </c>
      <c r="O113">
        <f>IFERROR(IF(INDEX('Exclusion Vectors'!$D:$D,MATCH('Table 2 Data'!$E113,'Exclusion Vectors'!$B:$B,0))=0,"",INDEX('Data Pull'!$A:$BC,MATCH('Table 2 Data'!$E113,'Data Pull'!$C:$C,0),MATCH('Table 2 Data'!O$4,'Data Pull'!$4:$4,0))),"")</f>
        <v>344.9771165264753</v>
      </c>
      <c r="P113">
        <f>IFERROR(IF(INDEX('Exclusion Vectors'!$D:$D,MATCH('Table 2 Data'!$E113,'Exclusion Vectors'!$B:$B,0))=0,"",INDEX('Data Pull'!$A:$BC,MATCH('Table 2 Data'!$E113,'Data Pull'!$C:$C,0),MATCH('Table 2 Data'!P$4,'Data Pull'!$4:$4,0))),"")</f>
        <v>1330.0111446445719</v>
      </c>
      <c r="Q113">
        <f>IFERROR(IF(INDEX('Exclusion Vectors'!$D:$D,MATCH('Table 2 Data'!$E113,'Exclusion Vectors'!$B:$B,0))=0,"",INDEX('Data Pull'!$A:$BC,MATCH('Table 2 Data'!$E113,'Data Pull'!$C:$C,0),MATCH('Table 2 Data'!Q$4,'Data Pull'!$4:$4,0))),"")</f>
        <v>19.1577251461323</v>
      </c>
      <c r="R113">
        <f>IFERROR(IF(INDEX('Exclusion Vectors'!$D:$D,MATCH('Table 2 Data'!$E113,'Exclusion Vectors'!$B:$B,0))=0,"",INDEX('Data Pull'!$A:$BC,MATCH('Table 2 Data'!$E113,'Data Pull'!$C:$C,0),MATCH('Table 2 Data'!R$4,'Data Pull'!$4:$4,0))),"")</f>
        <v>14.268509628758457</v>
      </c>
      <c r="S113">
        <f>IFERROR(IF(INDEX('Exclusion Vectors'!$D:$D,MATCH('Table 2 Data'!$E113,'Exclusion Vectors'!$B:$B,0))=0,"",INDEX('Data Pull'!$A:$BC,MATCH('Table 2 Data'!$E113,'Data Pull'!$C:$C,0),MATCH('Table 2 Data'!S$4,'Data Pull'!$4:$4,0))),"")</f>
        <v>3.6743984817176076</v>
      </c>
      <c r="T113">
        <f>IFERROR(IF(INDEX('Exclusion Vectors'!$D:$D,MATCH('Table 2 Data'!$E113,'Exclusion Vectors'!$B:$B,0))=0,"",INDEX('Data Pull'!$A:$BC,MATCH('Table 2 Data'!$E113,'Data Pull'!$C:$C,0),MATCH('Table 2 Data'!T$4,'Data Pull'!$4:$4,0))),"")</f>
        <v>1577.231463212823</v>
      </c>
      <c r="U113">
        <f>IFERROR(IF(INDEX('Exclusion Vectors'!$D:$D,MATCH('Table 2 Data'!$E113,'Exclusion Vectors'!$B:$B,0))=0,"",INDEX('Data Pull'!$A:$BC,MATCH('Table 2 Data'!$E113,'Data Pull'!$C:$C,0),MATCH('Table 2 Data'!U$4,'Data Pull'!$4:$4,0))),"")</f>
        <v>1552.9896104756849</v>
      </c>
      <c r="V113">
        <f>IFERROR(IF(INDEX('Exclusion Vectors'!$D:$D,MATCH('Table 2 Data'!$E113,'Exclusion Vectors'!$B:$B,0))=0,"",INDEX('Data Pull'!$A:$BC,MATCH('Table 2 Data'!$E113,'Data Pull'!$C:$C,0),MATCH('Table 2 Data'!V$4,'Data Pull'!$4:$4,0))),"")</f>
        <v>5277.7158673185741</v>
      </c>
      <c r="W113">
        <f>IFERROR(IF(INDEX('Exclusion Vectors'!$D:$D,MATCH('Table 2 Data'!$E113,'Exclusion Vectors'!$B:$B,0))=0,"",INDEX('Data Pull'!$A:$BC,MATCH('Table 2 Data'!$E113,'Data Pull'!$C:$C,0),MATCH('Table 2 Data'!W$4,'Data Pull'!$4:$4,0))),"")</f>
        <v>2440.5358723555441</v>
      </c>
      <c r="X113">
        <f>IFERROR(IF(INDEX('Exclusion Vectors'!$D:$D,MATCH('Table 2 Data'!$E113,'Exclusion Vectors'!$B:$B,0))=0,"",INDEX('Data Pull'!$A:$BC,MATCH('Table 2 Data'!$E113,'Data Pull'!$C:$C,0),MATCH('Table 2 Data'!X$4,'Data Pull'!$4:$4,0))),"")</f>
        <v>392.34200899515321</v>
      </c>
      <c r="Y113">
        <f>IFERROR(IF(INDEX('Exclusion Vectors'!$D:$D,MATCH('Table 2 Data'!$E113,'Exclusion Vectors'!$B:$B,0))=0,"",INDEX('Data Pull'!$A:$BC,MATCH('Table 2 Data'!$E113,'Data Pull'!$C:$C,0),MATCH('Table 2 Data'!Y$4,'Data Pull'!$4:$4,0))),"")</f>
        <v>23.475000381469727</v>
      </c>
      <c r="Z113">
        <f>IFERROR(IF(INDEX('Exclusion Vectors'!$D:$D,MATCH('Table 2 Data'!$E113,'Exclusion Vectors'!$B:$B,0))=0,"",INDEX('Data Pull'!$A:$BC,MATCH('Table 2 Data'!$E113,'Data Pull'!$C:$C,0),MATCH('Table 2 Data'!Z$4,'Data Pull'!$4:$4,0))),"")</f>
        <v>1.0278000235557556</v>
      </c>
      <c r="AA113">
        <f>IFERROR(IF(INDEX('Exclusion Vectors'!$D:$D,MATCH('Table 2 Data'!$E113,'Exclusion Vectors'!$B:$B,0))=0,"",INDEX('Data Pull'!$A:$BC,MATCH('Table 2 Data'!$E113,'Data Pull'!$C:$C,0),MATCH('Table 2 Data'!AA$4,'Data Pull'!$4:$4,0))),"")</f>
        <v>1.2949999868869781</v>
      </c>
      <c r="AB113" t="str">
        <f>IFERROR(IF(INDEX('Exclusion Vectors'!$D:$D,MATCH('Table 2 Data'!$E113,'Exclusion Vectors'!$B:$B,0))=0,"",INDEX('Data Pull'!$A:$BC,MATCH('Table 2 Data'!$E113,'Data Pull'!$C:$C,0),MATCH('Table 2 Data'!AB$4,'Data Pull'!$4:$4,0))),"")</f>
        <v>[-11059] No Good Data For Calculation</v>
      </c>
      <c r="AC113" t="str">
        <f>IFERROR(IF(INDEX('Exclusion Vectors'!$D:$D,MATCH('Table 2 Data'!$E113,'Exclusion Vectors'!$B:$B,0))=0,"",INDEX('Data Pull'!$A:$BC,MATCH('Table 2 Data'!$E113,'Data Pull'!$C:$C,0),MATCH('Table 2 Data'!AC$4,'Data Pull'!$4:$4,0))),"")</f>
        <v>[-11059] No Good Data For Calculation</v>
      </c>
      <c r="AD113" t="str">
        <f>IFERROR(IF(INDEX('Exclusion Vectors'!$D:$D,MATCH('Table 2 Data'!$E113,'Exclusion Vectors'!$B:$B,0))=0,"",INDEX('Data Pull'!$A:$BC,MATCH('Table 2 Data'!$E113,'Data Pull'!$C:$C,0),MATCH('Table 2 Data'!AD$4,'Data Pull'!$4:$4,0))),"")</f>
        <v>[-11059] No Good Data For Calculation</v>
      </c>
      <c r="AE113" t="str">
        <f>IFERROR(IF(INDEX('Exclusion Vectors'!$D:$D,MATCH('Table 2 Data'!$E113,'Exclusion Vectors'!$B:$B,0))=0,"",INDEX('Data Pull'!$A:$BC,MATCH('Table 2 Data'!$E113,'Data Pull'!$C:$C,0),MATCH('Table 2 Data'!AE$4,'Data Pull'!$4:$4,0))),"")</f>
        <v>[-11059] No Good Data For Calculation</v>
      </c>
      <c r="AF113" t="str">
        <f>IFERROR(IF(INDEX('Exclusion Vectors'!$D:$D,MATCH('Table 2 Data'!$E113,'Exclusion Vectors'!$B:$B,0))=0,"",INDEX('Data Pull'!$A:$BC,MATCH('Table 2 Data'!$E113,'Data Pull'!$C:$C,0),MATCH('Table 2 Data'!AF$4,'Data Pull'!$4:$4,0))),"")</f>
        <v>[-11059] No Good Data For Calculation</v>
      </c>
      <c r="AG113">
        <f>IFERROR(IF(INDEX('Exclusion Vectors'!$D:$D,MATCH('Table 2 Data'!$E113,'Exclusion Vectors'!$B:$B,0))=0,"",INDEX('Data Pull'!$A:$BC,MATCH('Table 2 Data'!$E113,'Data Pull'!$C:$C,0),MATCH('Table 2 Data'!AG$4,'Data Pull'!$4:$4,0))),"")</f>
        <v>11403.505714855924</v>
      </c>
      <c r="AH113">
        <f>IFERROR(IF(INDEX('Exclusion Vectors'!$D:$D,MATCH('Table 2 Data'!$E113,'Exclusion Vectors'!$B:$B,0))=0,"",INDEX('Data Pull'!$A:$BC,MATCH('Table 2 Data'!$E113,'Data Pull'!$C:$C,0),MATCH('Table 2 Data'!AH$4,'Data Pull'!$4:$4,0))),"")</f>
        <v>89.875001907348633</v>
      </c>
      <c r="AI113">
        <f>IFERROR(IF(INDEX('Exclusion Vectors'!$D:$D,MATCH('Table 2 Data'!$E113,'Exclusion Vectors'!$B:$B,0))=0,"",INDEX('Data Pull'!$A:$BC,MATCH('Table 2 Data'!$E113,'Data Pull'!$C:$C,0),MATCH('Table 2 Data'!AI$4,'Data Pull'!$4:$4,0))),"")</f>
        <v>7.9375</v>
      </c>
      <c r="AJ113">
        <f>IFERROR(IF(INDEX('Exclusion Vectors'!$D:$D,MATCH('Table 2 Data'!$E113,'Exclusion Vectors'!$B:$B,0))=0,"",INDEX('Data Pull'!$A:$BC,MATCH('Table 2 Data'!$E113,'Data Pull'!$C:$C,0),MATCH('Table 2 Data'!AJ$4,'Data Pull'!$4:$4,0))),"")</f>
        <v>338.09999084472656</v>
      </c>
      <c r="AK113" t="str">
        <f>IFERROR(IF(INDEX('Exclusion Vectors'!$D:$D,MATCH('Table 2 Data'!$E113,'Exclusion Vectors'!$B:$B,0))=0,"",INDEX('Data Pull'!$A:$BC,MATCH('Table 2 Data'!$E113,'Data Pull'!$C:$C,0),MATCH('Table 2 Data'!AK$4,'Data Pull'!$4:$4,0))),"")</f>
        <v>[-11059] No Good Data For Calculation</v>
      </c>
      <c r="AL113">
        <f>IFERROR(IF(INDEX('Exclusion Vectors'!$D:$D,MATCH('Table 2 Data'!$E113,'Exclusion Vectors'!$B:$B,0))=0,"",INDEX('Data Pull'!$A:$BC,MATCH('Table 2 Data'!$E113,'Data Pull'!$C:$C,0),MATCH('Table 2 Data'!AL$4,'Data Pull'!$4:$4,0))),"")</f>
        <v>-0.30000001192092896</v>
      </c>
      <c r="AM113">
        <f>IFERROR(IF(INDEX('Exclusion Vectors'!$D:$D,MATCH('Table 2 Data'!$E113,'Exclusion Vectors'!$B:$B,0))=0,"",INDEX('Data Pull'!$A:$BC,MATCH('Table 2 Data'!$E113,'Data Pull'!$C:$C,0),MATCH('Table 2 Data'!AM$4,'Data Pull'!$4:$4,0))),"")</f>
        <v>5130</v>
      </c>
      <c r="AN113" t="str">
        <f>IFERROR(IF(INDEX('Exclusion Vectors'!$D:$D,MATCH('Table 2 Data'!$E113,'Exclusion Vectors'!$B:$B,0))=0,"",INDEX('Data Pull'!$A:$BC,MATCH('Table 2 Data'!$E113,'Data Pull'!$C:$C,0),MATCH('Table 2 Data'!AN$4,'Data Pull'!$4:$4,0))),"")</f>
        <v>[-11059] No Good Data For Calculation</v>
      </c>
      <c r="AO113" t="str">
        <f>IFERROR(IF(INDEX('Exclusion Vectors'!$D:$D,MATCH('Table 2 Data'!$E113,'Exclusion Vectors'!$B:$B,0))=0,"",INDEX('Data Pull'!$A:$BC,MATCH('Table 2 Data'!$E113,'Data Pull'!$C:$C,0),MATCH('Table 2 Data'!AO$4,'Data Pull'!$4:$4,0))),"")</f>
        <v>[-11059] No Good Data For Calculation</v>
      </c>
      <c r="AP113" t="str">
        <f>IFERROR(IF(INDEX('Exclusion Vectors'!$D:$D,MATCH('Table 2 Data'!$E113,'Exclusion Vectors'!$B:$B,0))=0,"",INDEX('Data Pull'!$A:$BC,MATCH('Table 2 Data'!$E113,'Data Pull'!$C:$C,0),MATCH('Table 2 Data'!AP$4,'Data Pull'!$4:$4,0))),"")</f>
        <v>[-11059] No Good Data For Calculation</v>
      </c>
      <c r="AQ113" t="str">
        <f>IFERROR(IF(INDEX('Exclusion Vectors'!$D:$D,MATCH('Table 2 Data'!$E113,'Exclusion Vectors'!$B:$B,0))=0,"",INDEX('Data Pull'!$A:$BC,MATCH('Table 2 Data'!$E113,'Data Pull'!$C:$C,0),MATCH('Table 2 Data'!AQ$4,'Data Pull'!$4:$4,0))),"")</f>
        <v>[-11059] No Good Data For Calculation</v>
      </c>
      <c r="AR113" t="str">
        <f>IFERROR(IF(INDEX('Exclusion Vectors'!$D:$D,MATCH('Table 2 Data'!$E113,'Exclusion Vectors'!$B:$B,0))=0,"",INDEX('Data Pull'!$A:$BC,MATCH('Table 2 Data'!$E113,'Data Pull'!$C:$C,0),MATCH('Table 2 Data'!AR$4,'Data Pull'!$4:$4,0))),"")</f>
        <v>[-11059] No Good Data For Calculation</v>
      </c>
      <c r="AS113" t="str">
        <f>IFERROR(IF(INDEX('Exclusion Vectors'!$D:$D,MATCH('Table 2 Data'!$E113,'Exclusion Vectors'!$B:$B,0))=0,"",INDEX('Data Pull'!$A:$BC,MATCH('Table 2 Data'!$E113,'Data Pull'!$C:$C,0),MATCH('Table 2 Data'!AS$4,'Data Pull'!$4:$4,0))),"")</f>
        <v>[-11059] No Good Data For Calculation</v>
      </c>
      <c r="AT113">
        <f>IFERROR(IF(INDEX('Exclusion Vectors'!$D:$D,MATCH('Table 2 Data'!$E113,'Exclusion Vectors'!$B:$B,0))=0,"",INDEX('Data Pull'!$A:$BC,MATCH('Table 2 Data'!$E113,'Data Pull'!$C:$C,0),MATCH('Table 2 Data'!AT$4,'Data Pull'!$4:$4,0))),"")</f>
        <v>34093.452755299499</v>
      </c>
      <c r="AU113">
        <f>IFERROR(IF(INDEX('Exclusion Vectors'!$D:$D,MATCH('Table 2 Data'!$E113,'Exclusion Vectors'!$B:$B,0))=0,"",INDEX('Data Pull'!$A:$BE,MATCH('Table 2 Data'!$E113,'Data Pull'!$C:$C,0),MATCH('Table 2 Data'!AU$4,'Data Pull'!$4:$4,0))),"")</f>
        <v>8000.4910992080358</v>
      </c>
      <c r="AV113">
        <f>IFERROR(IF(INDEX('Exclusion Vectors'!$D:$D,MATCH('Table 2 Data'!$E113,'Exclusion Vectors'!$B:$B,0))=0,"",INDEX('Data Pull'!$A:$BE,MATCH('Table 2 Data'!$E113,'Data Pull'!$C:$C,0),MATCH('Table 2 Data'!AV$4,'Data Pull'!$4:$4,0))),"")</f>
        <v>7.6499998569488525E-2</v>
      </c>
    </row>
    <row r="114" spans="1:48" x14ac:dyDescent="0.3">
      <c r="A114" s="161"/>
      <c r="B114" s="59" t="s">
        <v>203</v>
      </c>
      <c r="C114" s="77"/>
      <c r="D114" s="77"/>
      <c r="E114" s="34">
        <f t="shared" si="3"/>
        <v>43938</v>
      </c>
      <c r="F114">
        <f>IFERROR(IF(INDEX('Exclusion Vectors'!$D:$D,MATCH('Table 2 Data'!$E114,'Exclusion Vectors'!$B:$B,0))=0,"",INDEX('Data Pull'!$A:$BC,MATCH('Table 2 Data'!$E114,'Data Pull'!$C:$C,0),MATCH('Table 2 Data'!F$4,'Data Pull'!$4:$4,0))),"")</f>
        <v>19622.331962794906</v>
      </c>
      <c r="G114">
        <f>IFERROR(IF(INDEX('Exclusion Vectors'!$D:$D,MATCH('Table 2 Data'!$E114,'Exclusion Vectors'!$B:$B,0))=0,"",INDEX('Data Pull'!$A:$BC,MATCH('Table 2 Data'!$E114,'Data Pull'!$C:$C,0),MATCH('Table 2 Data'!G$4,'Data Pull'!$4:$4,0))),"")</f>
        <v>178.8095854305875</v>
      </c>
      <c r="H114">
        <f>IFERROR(IF(INDEX('Exclusion Vectors'!$D:$D,MATCH('Table 2 Data'!$E114,'Exclusion Vectors'!$B:$B,0))=0,"",INDEX('Data Pull'!$A:$BC,MATCH('Table 2 Data'!$E114,'Data Pull'!$C:$C,0),MATCH('Table 2 Data'!H$4,'Data Pull'!$4:$4,0))),"")</f>
        <v>572.03982890079487</v>
      </c>
      <c r="I114">
        <f>IFERROR(IF(INDEX('Exclusion Vectors'!$D:$D,MATCH('Table 2 Data'!$E114,'Exclusion Vectors'!$B:$B,0))=0,"",INDEX('Data Pull'!$A:$BC,MATCH('Table 2 Data'!$E114,'Data Pull'!$C:$C,0),MATCH('Table 2 Data'!I$4,'Data Pull'!$4:$4,0))),"")</f>
        <v>983.52267453242246</v>
      </c>
      <c r="J114">
        <f>IFERROR(IF(INDEX('Exclusion Vectors'!$D:$D,MATCH('Table 2 Data'!$E114,'Exclusion Vectors'!$B:$B,0))=0,"",INDEX('Data Pull'!$A:$BC,MATCH('Table 2 Data'!$E114,'Data Pull'!$C:$C,0),MATCH('Table 2 Data'!J$4,'Data Pull'!$4:$4,0))),"")</f>
        <v>1322.0637044117134</v>
      </c>
      <c r="K114">
        <f>IFERROR(IF(INDEX('Exclusion Vectors'!$D:$D,MATCH('Table 2 Data'!$E114,'Exclusion Vectors'!$B:$B,0))=0,"",INDEX('Data Pull'!$A:$BC,MATCH('Table 2 Data'!$E114,'Data Pull'!$C:$C,0),MATCH('Table 2 Data'!K$4,'Data Pull'!$4:$4,0))),"")</f>
        <v>694.1927197018581</v>
      </c>
      <c r="L114" t="str">
        <f>IFERROR(IF(INDEX('Exclusion Vectors'!$D:$D,MATCH('Table 2 Data'!$E114,'Exclusion Vectors'!$B:$B,0))=0,"",INDEX('Data Pull'!$A:$BC,MATCH('Table 2 Data'!$E114,'Data Pull'!$C:$C,0),MATCH('Table 2 Data'!L$4,'Data Pull'!$4:$4,0))),"")</f>
        <v>[-11059] No Good Data For Calculation</v>
      </c>
      <c r="M114">
        <f>IFERROR(IF(INDEX('Exclusion Vectors'!$D:$D,MATCH('Table 2 Data'!$E114,'Exclusion Vectors'!$B:$B,0))=0,"",INDEX('Data Pull'!$A:$BC,MATCH('Table 2 Data'!$E114,'Data Pull'!$C:$C,0),MATCH('Table 2 Data'!M$4,'Data Pull'!$4:$4,0))),"")</f>
        <v>279.89525627856102</v>
      </c>
      <c r="N114">
        <f>IFERROR(IF(INDEX('Exclusion Vectors'!$D:$D,MATCH('Table 2 Data'!$E114,'Exclusion Vectors'!$B:$B,0))=0,"",INDEX('Data Pull'!$A:$BC,MATCH('Table 2 Data'!$E114,'Data Pull'!$C:$C,0),MATCH('Table 2 Data'!N$4,'Data Pull'!$4:$4,0))),"")</f>
        <v>313.73145845142398</v>
      </c>
      <c r="O114">
        <f>IFERROR(IF(INDEX('Exclusion Vectors'!$D:$D,MATCH('Table 2 Data'!$E114,'Exclusion Vectors'!$B:$B,0))=0,"",INDEX('Data Pull'!$A:$BC,MATCH('Table 2 Data'!$E114,'Data Pull'!$C:$C,0),MATCH('Table 2 Data'!O$4,'Data Pull'!$4:$4,0))),"")</f>
        <v>332.67529572837134</v>
      </c>
      <c r="P114">
        <f>IFERROR(IF(INDEX('Exclusion Vectors'!$D:$D,MATCH('Table 2 Data'!$E114,'Exclusion Vectors'!$B:$B,0))=0,"",INDEX('Data Pull'!$A:$BC,MATCH('Table 2 Data'!$E114,'Data Pull'!$C:$C,0),MATCH('Table 2 Data'!P$4,'Data Pull'!$4:$4,0))),"")</f>
        <v>1331.9714921216826</v>
      </c>
      <c r="Q114">
        <f>IFERROR(IF(INDEX('Exclusion Vectors'!$D:$D,MATCH('Table 2 Data'!$E114,'Exclusion Vectors'!$B:$B,0))=0,"",INDEX('Data Pull'!$A:$BC,MATCH('Table 2 Data'!$E114,'Data Pull'!$C:$C,0),MATCH('Table 2 Data'!Q$4,'Data Pull'!$4:$4,0))),"")</f>
        <v>19.134360647408077</v>
      </c>
      <c r="R114">
        <f>IFERROR(IF(INDEX('Exclusion Vectors'!$D:$D,MATCH('Table 2 Data'!$E114,'Exclusion Vectors'!$B:$B,0))=0,"",INDEX('Data Pull'!$A:$BC,MATCH('Table 2 Data'!$E114,'Data Pull'!$C:$C,0),MATCH('Table 2 Data'!R$4,'Data Pull'!$4:$4,0))),"")</f>
        <v>14.239811356805649</v>
      </c>
      <c r="S114">
        <f>IFERROR(IF(INDEX('Exclusion Vectors'!$D:$D,MATCH('Table 2 Data'!$E114,'Exclusion Vectors'!$B:$B,0))=0,"",INDEX('Data Pull'!$A:$BC,MATCH('Table 2 Data'!$E114,'Data Pull'!$C:$C,0),MATCH('Table 2 Data'!S$4,'Data Pull'!$4:$4,0))),"")</f>
        <v>3.6952580453500685</v>
      </c>
      <c r="T114">
        <f>IFERROR(IF(INDEX('Exclusion Vectors'!$D:$D,MATCH('Table 2 Data'!$E114,'Exclusion Vectors'!$B:$B,0))=0,"",INDEX('Data Pull'!$A:$BC,MATCH('Table 2 Data'!$E114,'Data Pull'!$C:$C,0),MATCH('Table 2 Data'!T$4,'Data Pull'!$4:$4,0))),"")</f>
        <v>1581.301310546324</v>
      </c>
      <c r="U114">
        <f>IFERROR(IF(INDEX('Exclusion Vectors'!$D:$D,MATCH('Table 2 Data'!$E114,'Exclusion Vectors'!$B:$B,0))=0,"",INDEX('Data Pull'!$A:$BC,MATCH('Table 2 Data'!$E114,'Data Pull'!$C:$C,0),MATCH('Table 2 Data'!U$4,'Data Pull'!$4:$4,0))),"")</f>
        <v>1530.1611087373899</v>
      </c>
      <c r="V114">
        <f>IFERROR(IF(INDEX('Exclusion Vectors'!$D:$D,MATCH('Table 2 Data'!$E114,'Exclusion Vectors'!$B:$B,0))=0,"",INDEX('Data Pull'!$A:$BC,MATCH('Table 2 Data'!$E114,'Data Pull'!$C:$C,0),MATCH('Table 2 Data'!V$4,'Data Pull'!$4:$4,0))),"")</f>
        <v>5399.9426538695061</v>
      </c>
      <c r="W114">
        <f>IFERROR(IF(INDEX('Exclusion Vectors'!$D:$D,MATCH('Table 2 Data'!$E114,'Exclusion Vectors'!$B:$B,0))=0,"",INDEX('Data Pull'!$A:$BC,MATCH('Table 2 Data'!$E114,'Data Pull'!$C:$C,0),MATCH('Table 2 Data'!W$4,'Data Pull'!$4:$4,0))),"")</f>
        <v>2441.5299525340597</v>
      </c>
      <c r="X114">
        <f>IFERROR(IF(INDEX('Exclusion Vectors'!$D:$D,MATCH('Table 2 Data'!$E114,'Exclusion Vectors'!$B:$B,0))=0,"",INDEX('Data Pull'!$A:$BC,MATCH('Table 2 Data'!$E114,'Data Pull'!$C:$C,0),MATCH('Table 2 Data'!X$4,'Data Pull'!$4:$4,0))),"")</f>
        <v>390.69746639731557</v>
      </c>
      <c r="Y114">
        <f>IFERROR(IF(INDEX('Exclusion Vectors'!$D:$D,MATCH('Table 2 Data'!$E114,'Exclusion Vectors'!$B:$B,0))=0,"",INDEX('Data Pull'!$A:$BC,MATCH('Table 2 Data'!$E114,'Data Pull'!$C:$C,0),MATCH('Table 2 Data'!Y$4,'Data Pull'!$4:$4,0))),"")</f>
        <v>23.675000667572021</v>
      </c>
      <c r="Z114">
        <f>IFERROR(IF(INDEX('Exclusion Vectors'!$D:$D,MATCH('Table 2 Data'!$E114,'Exclusion Vectors'!$B:$B,0))=0,"",INDEX('Data Pull'!$A:$BC,MATCH('Table 2 Data'!$E114,'Data Pull'!$C:$C,0),MATCH('Table 2 Data'!Z$4,'Data Pull'!$4:$4,0))),"")</f>
        <v>1.0541749894618988</v>
      </c>
      <c r="AA114">
        <f>IFERROR(IF(INDEX('Exclusion Vectors'!$D:$D,MATCH('Table 2 Data'!$E114,'Exclusion Vectors'!$B:$B,0))=0,"",INDEX('Data Pull'!$A:$BC,MATCH('Table 2 Data'!$E114,'Data Pull'!$C:$C,0),MATCH('Table 2 Data'!AA$4,'Data Pull'!$4:$4,0))),"")</f>
        <v>1.2649999856948853</v>
      </c>
      <c r="AB114" t="str">
        <f>IFERROR(IF(INDEX('Exclusion Vectors'!$D:$D,MATCH('Table 2 Data'!$E114,'Exclusion Vectors'!$B:$B,0))=0,"",INDEX('Data Pull'!$A:$BC,MATCH('Table 2 Data'!$E114,'Data Pull'!$C:$C,0),MATCH('Table 2 Data'!AB$4,'Data Pull'!$4:$4,0))),"")</f>
        <v>[-11059] No Good Data For Calculation</v>
      </c>
      <c r="AC114" t="str">
        <f>IFERROR(IF(INDEX('Exclusion Vectors'!$D:$D,MATCH('Table 2 Data'!$E114,'Exclusion Vectors'!$B:$B,0))=0,"",INDEX('Data Pull'!$A:$BC,MATCH('Table 2 Data'!$E114,'Data Pull'!$C:$C,0),MATCH('Table 2 Data'!AC$4,'Data Pull'!$4:$4,0))),"")</f>
        <v>[-11059] No Good Data For Calculation</v>
      </c>
      <c r="AD114" t="str">
        <f>IFERROR(IF(INDEX('Exclusion Vectors'!$D:$D,MATCH('Table 2 Data'!$E114,'Exclusion Vectors'!$B:$B,0))=0,"",INDEX('Data Pull'!$A:$BC,MATCH('Table 2 Data'!$E114,'Data Pull'!$C:$C,0),MATCH('Table 2 Data'!AD$4,'Data Pull'!$4:$4,0))),"")</f>
        <v>[-11059] No Good Data For Calculation</v>
      </c>
      <c r="AE114" t="str">
        <f>IFERROR(IF(INDEX('Exclusion Vectors'!$D:$D,MATCH('Table 2 Data'!$E114,'Exclusion Vectors'!$B:$B,0))=0,"",INDEX('Data Pull'!$A:$BC,MATCH('Table 2 Data'!$E114,'Data Pull'!$C:$C,0),MATCH('Table 2 Data'!AE$4,'Data Pull'!$4:$4,0))),"")</f>
        <v>[-11059] No Good Data For Calculation</v>
      </c>
      <c r="AF114" t="str">
        <f>IFERROR(IF(INDEX('Exclusion Vectors'!$D:$D,MATCH('Table 2 Data'!$E114,'Exclusion Vectors'!$B:$B,0))=0,"",INDEX('Data Pull'!$A:$BC,MATCH('Table 2 Data'!$E114,'Data Pull'!$C:$C,0),MATCH('Table 2 Data'!AF$4,'Data Pull'!$4:$4,0))),"")</f>
        <v>[-11059] No Good Data For Calculation</v>
      </c>
      <c r="AG114">
        <f>IFERROR(IF(INDEX('Exclusion Vectors'!$D:$D,MATCH('Table 2 Data'!$E114,'Exclusion Vectors'!$B:$B,0))=0,"",INDEX('Data Pull'!$A:$BC,MATCH('Table 2 Data'!$E114,'Data Pull'!$C:$C,0),MATCH('Table 2 Data'!AG$4,'Data Pull'!$4:$4,0))),"")</f>
        <v>11555.438748267661</v>
      </c>
      <c r="AH114">
        <f>IFERROR(IF(INDEX('Exclusion Vectors'!$D:$D,MATCH('Table 2 Data'!$E114,'Exclusion Vectors'!$B:$B,0))=0,"",INDEX('Data Pull'!$A:$BC,MATCH('Table 2 Data'!$E114,'Data Pull'!$C:$C,0),MATCH('Table 2 Data'!AH$4,'Data Pull'!$4:$4,0))),"")</f>
        <v>89.825002670288086</v>
      </c>
      <c r="AI114">
        <f>IFERROR(IF(INDEX('Exclusion Vectors'!$D:$D,MATCH('Table 2 Data'!$E114,'Exclusion Vectors'!$B:$B,0))=0,"",INDEX('Data Pull'!$A:$BC,MATCH('Table 2 Data'!$E114,'Data Pull'!$C:$C,0),MATCH('Table 2 Data'!AI$4,'Data Pull'!$4:$4,0))),"")</f>
        <v>8.0000003576278687</v>
      </c>
      <c r="AJ114">
        <f>IFERROR(IF(INDEX('Exclusion Vectors'!$D:$D,MATCH('Table 2 Data'!$E114,'Exclusion Vectors'!$B:$B,0))=0,"",INDEX('Data Pull'!$A:$BC,MATCH('Table 2 Data'!$E114,'Data Pull'!$C:$C,0),MATCH('Table 2 Data'!AJ$4,'Data Pull'!$4:$4,0))),"")</f>
        <v>337.79998779296875</v>
      </c>
      <c r="AK114" t="str">
        <f>IFERROR(IF(INDEX('Exclusion Vectors'!$D:$D,MATCH('Table 2 Data'!$E114,'Exclusion Vectors'!$B:$B,0))=0,"",INDEX('Data Pull'!$A:$BC,MATCH('Table 2 Data'!$E114,'Data Pull'!$C:$C,0),MATCH('Table 2 Data'!AK$4,'Data Pull'!$4:$4,0))),"")</f>
        <v>[-11059] No Good Data For Calculation</v>
      </c>
      <c r="AL114">
        <f>IFERROR(IF(INDEX('Exclusion Vectors'!$D:$D,MATCH('Table 2 Data'!$E114,'Exclusion Vectors'!$B:$B,0))=0,"",INDEX('Data Pull'!$A:$BC,MATCH('Table 2 Data'!$E114,'Data Pull'!$C:$C,0),MATCH('Table 2 Data'!AL$4,'Data Pull'!$4:$4,0))),"")</f>
        <v>0.29999999701976776</v>
      </c>
      <c r="AM114">
        <f>IFERROR(IF(INDEX('Exclusion Vectors'!$D:$D,MATCH('Table 2 Data'!$E114,'Exclusion Vectors'!$B:$B,0))=0,"",INDEX('Data Pull'!$A:$BC,MATCH('Table 2 Data'!$E114,'Data Pull'!$C:$C,0),MATCH('Table 2 Data'!AM$4,'Data Pull'!$4:$4,0))),"")</f>
        <v>5130</v>
      </c>
      <c r="AN114" t="str">
        <f>IFERROR(IF(INDEX('Exclusion Vectors'!$D:$D,MATCH('Table 2 Data'!$E114,'Exclusion Vectors'!$B:$B,0))=0,"",INDEX('Data Pull'!$A:$BC,MATCH('Table 2 Data'!$E114,'Data Pull'!$C:$C,0),MATCH('Table 2 Data'!AN$4,'Data Pull'!$4:$4,0))),"")</f>
        <v>[-11059] No Good Data For Calculation</v>
      </c>
      <c r="AO114" t="str">
        <f>IFERROR(IF(INDEX('Exclusion Vectors'!$D:$D,MATCH('Table 2 Data'!$E114,'Exclusion Vectors'!$B:$B,0))=0,"",INDEX('Data Pull'!$A:$BC,MATCH('Table 2 Data'!$E114,'Data Pull'!$C:$C,0),MATCH('Table 2 Data'!AO$4,'Data Pull'!$4:$4,0))),"")</f>
        <v>[-11059] No Good Data For Calculation</v>
      </c>
      <c r="AP114" t="str">
        <f>IFERROR(IF(INDEX('Exclusion Vectors'!$D:$D,MATCH('Table 2 Data'!$E114,'Exclusion Vectors'!$B:$B,0))=0,"",INDEX('Data Pull'!$A:$BC,MATCH('Table 2 Data'!$E114,'Data Pull'!$C:$C,0),MATCH('Table 2 Data'!AP$4,'Data Pull'!$4:$4,0))),"")</f>
        <v>[-11059] No Good Data For Calculation</v>
      </c>
      <c r="AQ114" t="str">
        <f>IFERROR(IF(INDEX('Exclusion Vectors'!$D:$D,MATCH('Table 2 Data'!$E114,'Exclusion Vectors'!$B:$B,0))=0,"",INDEX('Data Pull'!$A:$BC,MATCH('Table 2 Data'!$E114,'Data Pull'!$C:$C,0),MATCH('Table 2 Data'!AQ$4,'Data Pull'!$4:$4,0))),"")</f>
        <v>[-11059] No Good Data For Calculation</v>
      </c>
      <c r="AR114" t="str">
        <f>IFERROR(IF(INDEX('Exclusion Vectors'!$D:$D,MATCH('Table 2 Data'!$E114,'Exclusion Vectors'!$B:$B,0))=0,"",INDEX('Data Pull'!$A:$BC,MATCH('Table 2 Data'!$E114,'Data Pull'!$C:$C,0),MATCH('Table 2 Data'!AR$4,'Data Pull'!$4:$4,0))),"")</f>
        <v>[-11059] No Good Data For Calculation</v>
      </c>
      <c r="AS114" t="str">
        <f>IFERROR(IF(INDEX('Exclusion Vectors'!$D:$D,MATCH('Table 2 Data'!$E114,'Exclusion Vectors'!$B:$B,0))=0,"",INDEX('Data Pull'!$A:$BC,MATCH('Table 2 Data'!$E114,'Data Pull'!$C:$C,0),MATCH('Table 2 Data'!AS$4,'Data Pull'!$4:$4,0))),"")</f>
        <v>[-11059] No Good Data For Calculation</v>
      </c>
      <c r="AT114">
        <f>IFERROR(IF(INDEX('Exclusion Vectors'!$D:$D,MATCH('Table 2 Data'!$E114,'Exclusion Vectors'!$B:$B,0))=0,"",INDEX('Data Pull'!$A:$BC,MATCH('Table 2 Data'!$E114,'Data Pull'!$C:$C,0),MATCH('Table 2 Data'!AT$4,'Data Pull'!$4:$4,0))),"")</f>
        <v>34363.59379972404</v>
      </c>
      <c r="AU114">
        <f>IFERROR(IF(INDEX('Exclusion Vectors'!$D:$D,MATCH('Table 2 Data'!$E114,'Exclusion Vectors'!$B:$B,0))=0,"",INDEX('Data Pull'!$A:$BE,MATCH('Table 2 Data'!$E114,'Data Pull'!$C:$C,0),MATCH('Table 2 Data'!AU$4,'Data Pull'!$4:$4,0))),"")</f>
        <v>8000.2652085683494</v>
      </c>
      <c r="AV114">
        <f>IFERROR(IF(INDEX('Exclusion Vectors'!$D:$D,MATCH('Table 2 Data'!$E114,'Exclusion Vectors'!$B:$B,0))=0,"",INDEX('Data Pull'!$A:$BE,MATCH('Table 2 Data'!$E114,'Data Pull'!$C:$C,0),MATCH('Table 2 Data'!AV$4,'Data Pull'!$4:$4,0))),"")</f>
        <v>7.6499998569488525E-2</v>
      </c>
    </row>
    <row r="115" spans="1:48" x14ac:dyDescent="0.3">
      <c r="A115" s="161"/>
      <c r="B115" s="59" t="s">
        <v>204</v>
      </c>
      <c r="C115" s="109"/>
      <c r="D115" s="109"/>
      <c r="E115" s="34">
        <f t="shared" si="3"/>
        <v>43939</v>
      </c>
      <c r="F115">
        <f>IFERROR(IF(INDEX('Exclusion Vectors'!$D:$D,MATCH('Table 2 Data'!$E115,'Exclusion Vectors'!$B:$B,0))=0,"",INDEX('Data Pull'!$A:$BC,MATCH('Table 2 Data'!$E115,'Data Pull'!$C:$C,0),MATCH('Table 2 Data'!F$4,'Data Pull'!$4:$4,0))),"")</f>
        <v>19702.383078689105</v>
      </c>
      <c r="G115">
        <f>IFERROR(IF(INDEX('Exclusion Vectors'!$D:$D,MATCH('Table 2 Data'!$E115,'Exclusion Vectors'!$B:$B,0))=0,"",INDEX('Data Pull'!$A:$BC,MATCH('Table 2 Data'!$E115,'Data Pull'!$C:$C,0),MATCH('Table 2 Data'!G$4,'Data Pull'!$4:$4,0))),"")</f>
        <v>179.25126740030404</v>
      </c>
      <c r="H115">
        <f>IFERROR(IF(INDEX('Exclusion Vectors'!$D:$D,MATCH('Table 2 Data'!$E115,'Exclusion Vectors'!$B:$B,0))=0,"",INDEX('Data Pull'!$A:$BC,MATCH('Table 2 Data'!$E115,'Data Pull'!$C:$C,0),MATCH('Table 2 Data'!H$4,'Data Pull'!$4:$4,0))),"")</f>
        <v>558.74208300876262</v>
      </c>
      <c r="I115">
        <f>IFERROR(IF(INDEX('Exclusion Vectors'!$D:$D,MATCH('Table 2 Data'!$E115,'Exclusion Vectors'!$B:$B,0))=0,"",INDEX('Data Pull'!$A:$BC,MATCH('Table 2 Data'!$E115,'Data Pull'!$C:$C,0),MATCH('Table 2 Data'!I$4,'Data Pull'!$4:$4,0))),"")</f>
        <v>980.00582201172256</v>
      </c>
      <c r="J115">
        <f>IFERROR(IF(INDEX('Exclusion Vectors'!$D:$D,MATCH('Table 2 Data'!$E115,'Exclusion Vectors'!$B:$B,0))=0,"",INDEX('Data Pull'!$A:$BC,MATCH('Table 2 Data'!$E115,'Data Pull'!$C:$C,0),MATCH('Table 2 Data'!J$4,'Data Pull'!$4:$4,0))),"")</f>
        <v>1319.836314153971</v>
      </c>
      <c r="K115">
        <f>IFERROR(IF(INDEX('Exclusion Vectors'!$D:$D,MATCH('Table 2 Data'!$E115,'Exclusion Vectors'!$B:$B,0))=0,"",INDEX('Data Pull'!$A:$BC,MATCH('Table 2 Data'!$E115,'Data Pull'!$C:$C,0),MATCH('Table 2 Data'!K$4,'Data Pull'!$4:$4,0))),"")</f>
        <v>696.30541355944251</v>
      </c>
      <c r="L115" t="str">
        <f>IFERROR(IF(INDEX('Exclusion Vectors'!$D:$D,MATCH('Table 2 Data'!$E115,'Exclusion Vectors'!$B:$B,0))=0,"",INDEX('Data Pull'!$A:$BC,MATCH('Table 2 Data'!$E115,'Data Pull'!$C:$C,0),MATCH('Table 2 Data'!L$4,'Data Pull'!$4:$4,0))),"")</f>
        <v>[-11059] No Good Data For Calculation</v>
      </c>
      <c r="M115">
        <f>IFERROR(IF(INDEX('Exclusion Vectors'!$D:$D,MATCH('Table 2 Data'!$E115,'Exclusion Vectors'!$B:$B,0))=0,"",INDEX('Data Pull'!$A:$BC,MATCH('Table 2 Data'!$E115,'Data Pull'!$C:$C,0),MATCH('Table 2 Data'!M$4,'Data Pull'!$4:$4,0))),"")</f>
        <v>280.28034871874672</v>
      </c>
      <c r="N115">
        <f>IFERROR(IF(INDEX('Exclusion Vectors'!$D:$D,MATCH('Table 2 Data'!$E115,'Exclusion Vectors'!$B:$B,0))=0,"",INDEX('Data Pull'!$A:$BC,MATCH('Table 2 Data'!$E115,'Data Pull'!$C:$C,0),MATCH('Table 2 Data'!N$4,'Data Pull'!$4:$4,0))),"")</f>
        <v>315.4711202956878</v>
      </c>
      <c r="O115">
        <f>IFERROR(IF(INDEX('Exclusion Vectors'!$D:$D,MATCH('Table 2 Data'!$E115,'Exclusion Vectors'!$B:$B,0))=0,"",INDEX('Data Pull'!$A:$BC,MATCH('Table 2 Data'!$E115,'Data Pull'!$C:$C,0),MATCH('Table 2 Data'!O$4,'Data Pull'!$4:$4,0))),"")</f>
        <v>330.21543758947172</v>
      </c>
      <c r="P115">
        <f>IFERROR(IF(INDEX('Exclusion Vectors'!$D:$D,MATCH('Table 2 Data'!$E115,'Exclusion Vectors'!$B:$B,0))=0,"",INDEX('Data Pull'!$A:$BC,MATCH('Table 2 Data'!$E115,'Data Pull'!$C:$C,0),MATCH('Table 2 Data'!P$4,'Data Pull'!$4:$4,0))),"")</f>
        <v>1328.1877512633494</v>
      </c>
      <c r="Q115">
        <f>IFERROR(IF(INDEX('Exclusion Vectors'!$D:$D,MATCH('Table 2 Data'!$E115,'Exclusion Vectors'!$B:$B,0))=0,"",INDEX('Data Pull'!$A:$BC,MATCH('Table 2 Data'!$E115,'Data Pull'!$C:$C,0),MATCH('Table 2 Data'!Q$4,'Data Pull'!$4:$4,0))),"")</f>
        <v>19.096104545822122</v>
      </c>
      <c r="R115">
        <f>IFERROR(IF(INDEX('Exclusion Vectors'!$D:$D,MATCH('Table 2 Data'!$E115,'Exclusion Vectors'!$B:$B,0))=0,"",INDEX('Data Pull'!$A:$BC,MATCH('Table 2 Data'!$E115,'Data Pull'!$C:$C,0),MATCH('Table 2 Data'!R$4,'Data Pull'!$4:$4,0))),"")</f>
        <v>14.186275055221065</v>
      </c>
      <c r="S115">
        <f>IFERROR(IF(INDEX('Exclusion Vectors'!$D:$D,MATCH('Table 2 Data'!$E115,'Exclusion Vectors'!$B:$B,0))=0,"",INDEX('Data Pull'!$A:$BC,MATCH('Table 2 Data'!$E115,'Data Pull'!$C:$C,0),MATCH('Table 2 Data'!S$4,'Data Pull'!$4:$4,0))),"")</f>
        <v>3.7290251094966771</v>
      </c>
      <c r="T115">
        <f>IFERROR(IF(INDEX('Exclusion Vectors'!$D:$D,MATCH('Table 2 Data'!$E115,'Exclusion Vectors'!$B:$B,0))=0,"",INDEX('Data Pull'!$A:$BC,MATCH('Table 2 Data'!$E115,'Data Pull'!$C:$C,0),MATCH('Table 2 Data'!T$4,'Data Pull'!$4:$4,0))),"")</f>
        <v>1577.3370664167883</v>
      </c>
      <c r="U115">
        <f>IFERROR(IF(INDEX('Exclusion Vectors'!$D:$D,MATCH('Table 2 Data'!$E115,'Exclusion Vectors'!$B:$B,0))=0,"",INDEX('Data Pull'!$A:$BC,MATCH('Table 2 Data'!$E115,'Data Pull'!$C:$C,0),MATCH('Table 2 Data'!U$4,'Data Pull'!$4:$4,0))),"")</f>
        <v>1531.529694279478</v>
      </c>
      <c r="V115">
        <f>IFERROR(IF(INDEX('Exclusion Vectors'!$D:$D,MATCH('Table 2 Data'!$E115,'Exclusion Vectors'!$B:$B,0))=0,"",INDEX('Data Pull'!$A:$BC,MATCH('Table 2 Data'!$E115,'Data Pull'!$C:$C,0),MATCH('Table 2 Data'!V$4,'Data Pull'!$4:$4,0))),"")</f>
        <v>5399.9414540664648</v>
      </c>
      <c r="W115">
        <f>IFERROR(IF(INDEX('Exclusion Vectors'!$D:$D,MATCH('Table 2 Data'!$E115,'Exclusion Vectors'!$B:$B,0))=0,"",INDEX('Data Pull'!$A:$BC,MATCH('Table 2 Data'!$E115,'Data Pull'!$C:$C,0),MATCH('Table 2 Data'!W$4,'Data Pull'!$4:$4,0))),"")</f>
        <v>2440.3354636865311</v>
      </c>
      <c r="X115">
        <f>IFERROR(IF(INDEX('Exclusion Vectors'!$D:$D,MATCH('Table 2 Data'!$E115,'Exclusion Vectors'!$B:$B,0))=0,"",INDEX('Data Pull'!$A:$BC,MATCH('Table 2 Data'!$E115,'Data Pull'!$C:$C,0),MATCH('Table 2 Data'!X$4,'Data Pull'!$4:$4,0))),"")</f>
        <v>391.2318409799006</v>
      </c>
      <c r="Y115">
        <f>IFERROR(IF(INDEX('Exclusion Vectors'!$D:$D,MATCH('Table 2 Data'!$E115,'Exclusion Vectors'!$B:$B,0))=0,"",INDEX('Data Pull'!$A:$BC,MATCH('Table 2 Data'!$E115,'Data Pull'!$C:$C,0),MATCH('Table 2 Data'!Y$4,'Data Pull'!$4:$4,0))),"")</f>
        <v>23.625000476837158</v>
      </c>
      <c r="Z115">
        <f>IFERROR(IF(INDEX('Exclusion Vectors'!$D:$D,MATCH('Table 2 Data'!$E115,'Exclusion Vectors'!$B:$B,0))=0,"",INDEX('Data Pull'!$A:$BC,MATCH('Table 2 Data'!$E115,'Data Pull'!$C:$C,0),MATCH('Table 2 Data'!Z$4,'Data Pull'!$4:$4,0))),"")</f>
        <v>1.0602750182151794</v>
      </c>
      <c r="AA115">
        <f>IFERROR(IF(INDEX('Exclusion Vectors'!$D:$D,MATCH('Table 2 Data'!$E115,'Exclusion Vectors'!$B:$B,0))=0,"",INDEX('Data Pull'!$A:$BC,MATCH('Table 2 Data'!$E115,'Data Pull'!$C:$C,0),MATCH('Table 2 Data'!AA$4,'Data Pull'!$4:$4,0))),"")</f>
        <v>1.2599999904632568</v>
      </c>
      <c r="AB115" t="str">
        <f>IFERROR(IF(INDEX('Exclusion Vectors'!$D:$D,MATCH('Table 2 Data'!$E115,'Exclusion Vectors'!$B:$B,0))=0,"",INDEX('Data Pull'!$A:$BC,MATCH('Table 2 Data'!$E115,'Data Pull'!$C:$C,0),MATCH('Table 2 Data'!AB$4,'Data Pull'!$4:$4,0))),"")</f>
        <v>[-11059] No Good Data For Calculation</v>
      </c>
      <c r="AC115" t="str">
        <f>IFERROR(IF(INDEX('Exclusion Vectors'!$D:$D,MATCH('Table 2 Data'!$E115,'Exclusion Vectors'!$B:$B,0))=0,"",INDEX('Data Pull'!$A:$BC,MATCH('Table 2 Data'!$E115,'Data Pull'!$C:$C,0),MATCH('Table 2 Data'!AC$4,'Data Pull'!$4:$4,0))),"")</f>
        <v>[-11059] No Good Data For Calculation</v>
      </c>
      <c r="AD115" t="str">
        <f>IFERROR(IF(INDEX('Exclusion Vectors'!$D:$D,MATCH('Table 2 Data'!$E115,'Exclusion Vectors'!$B:$B,0))=0,"",INDEX('Data Pull'!$A:$BC,MATCH('Table 2 Data'!$E115,'Data Pull'!$C:$C,0),MATCH('Table 2 Data'!AD$4,'Data Pull'!$4:$4,0))),"")</f>
        <v>[-11059] No Good Data For Calculation</v>
      </c>
      <c r="AE115" t="str">
        <f>IFERROR(IF(INDEX('Exclusion Vectors'!$D:$D,MATCH('Table 2 Data'!$E115,'Exclusion Vectors'!$B:$B,0))=0,"",INDEX('Data Pull'!$A:$BC,MATCH('Table 2 Data'!$E115,'Data Pull'!$C:$C,0),MATCH('Table 2 Data'!AE$4,'Data Pull'!$4:$4,0))),"")</f>
        <v>[-11059] No Good Data For Calculation</v>
      </c>
      <c r="AF115" t="str">
        <f>IFERROR(IF(INDEX('Exclusion Vectors'!$D:$D,MATCH('Table 2 Data'!$E115,'Exclusion Vectors'!$B:$B,0))=0,"",INDEX('Data Pull'!$A:$BC,MATCH('Table 2 Data'!$E115,'Data Pull'!$C:$C,0),MATCH('Table 2 Data'!AF$4,'Data Pull'!$4:$4,0))),"")</f>
        <v>[-11059] No Good Data For Calculation</v>
      </c>
      <c r="AG115">
        <f>IFERROR(IF(INDEX('Exclusion Vectors'!$D:$D,MATCH('Table 2 Data'!$E115,'Exclusion Vectors'!$B:$B,0))=0,"",INDEX('Data Pull'!$A:$BC,MATCH('Table 2 Data'!$E115,'Data Pull'!$C:$C,0),MATCH('Table 2 Data'!AG$4,'Data Pull'!$4:$4,0))),"")</f>
        <v>11622.851007393245</v>
      </c>
      <c r="AH115">
        <f>IFERROR(IF(INDEX('Exclusion Vectors'!$D:$D,MATCH('Table 2 Data'!$E115,'Exclusion Vectors'!$B:$B,0))=0,"",INDEX('Data Pull'!$A:$BC,MATCH('Table 2 Data'!$E115,'Data Pull'!$C:$C,0),MATCH('Table 2 Data'!AH$4,'Data Pull'!$4:$4,0))),"")</f>
        <v>89.875001907348633</v>
      </c>
      <c r="AI115">
        <f>IFERROR(IF(INDEX('Exclusion Vectors'!$D:$D,MATCH('Table 2 Data'!$E115,'Exclusion Vectors'!$B:$B,0))=0,"",INDEX('Data Pull'!$A:$BC,MATCH('Table 2 Data'!$E115,'Data Pull'!$C:$C,0),MATCH('Table 2 Data'!AI$4,'Data Pull'!$4:$4,0))),"")</f>
        <v>7.6150001287460327</v>
      </c>
      <c r="AJ115">
        <f>IFERROR(IF(INDEX('Exclusion Vectors'!$D:$D,MATCH('Table 2 Data'!$E115,'Exclusion Vectors'!$B:$B,0))=0,"",INDEX('Data Pull'!$A:$BC,MATCH('Table 2 Data'!$E115,'Data Pull'!$C:$C,0),MATCH('Table 2 Data'!AJ$4,'Data Pull'!$4:$4,0))),"")</f>
        <v>340.44999694824219</v>
      </c>
      <c r="AK115" t="str">
        <f>IFERROR(IF(INDEX('Exclusion Vectors'!$D:$D,MATCH('Table 2 Data'!$E115,'Exclusion Vectors'!$B:$B,0))=0,"",INDEX('Data Pull'!$A:$BC,MATCH('Table 2 Data'!$E115,'Data Pull'!$C:$C,0),MATCH('Table 2 Data'!AK$4,'Data Pull'!$4:$4,0))),"")</f>
        <v>[-11059] No Good Data For Calculation</v>
      </c>
      <c r="AL115">
        <f>IFERROR(IF(INDEX('Exclusion Vectors'!$D:$D,MATCH('Table 2 Data'!$E115,'Exclusion Vectors'!$B:$B,0))=0,"",INDEX('Data Pull'!$A:$BC,MATCH('Table 2 Data'!$E115,'Data Pull'!$C:$C,0),MATCH('Table 2 Data'!AL$4,'Data Pull'!$4:$4,0))),"")</f>
        <v>0.5</v>
      </c>
      <c r="AM115">
        <f>IFERROR(IF(INDEX('Exclusion Vectors'!$D:$D,MATCH('Table 2 Data'!$E115,'Exclusion Vectors'!$B:$B,0))=0,"",INDEX('Data Pull'!$A:$BC,MATCH('Table 2 Data'!$E115,'Data Pull'!$C:$C,0),MATCH('Table 2 Data'!AM$4,'Data Pull'!$4:$4,0))),"")</f>
        <v>5130</v>
      </c>
      <c r="AN115" t="str">
        <f>IFERROR(IF(INDEX('Exclusion Vectors'!$D:$D,MATCH('Table 2 Data'!$E115,'Exclusion Vectors'!$B:$B,0))=0,"",INDEX('Data Pull'!$A:$BC,MATCH('Table 2 Data'!$E115,'Data Pull'!$C:$C,0),MATCH('Table 2 Data'!AN$4,'Data Pull'!$4:$4,0))),"")</f>
        <v>[-11059] No Good Data For Calculation</v>
      </c>
      <c r="AO115" t="str">
        <f>IFERROR(IF(INDEX('Exclusion Vectors'!$D:$D,MATCH('Table 2 Data'!$E115,'Exclusion Vectors'!$B:$B,0))=0,"",INDEX('Data Pull'!$A:$BC,MATCH('Table 2 Data'!$E115,'Data Pull'!$C:$C,0),MATCH('Table 2 Data'!AO$4,'Data Pull'!$4:$4,0))),"")</f>
        <v>[-11059] No Good Data For Calculation</v>
      </c>
      <c r="AP115" t="str">
        <f>IFERROR(IF(INDEX('Exclusion Vectors'!$D:$D,MATCH('Table 2 Data'!$E115,'Exclusion Vectors'!$B:$B,0))=0,"",INDEX('Data Pull'!$A:$BC,MATCH('Table 2 Data'!$E115,'Data Pull'!$C:$C,0),MATCH('Table 2 Data'!AP$4,'Data Pull'!$4:$4,0))),"")</f>
        <v>[-11059] No Good Data For Calculation</v>
      </c>
      <c r="AQ115" t="str">
        <f>IFERROR(IF(INDEX('Exclusion Vectors'!$D:$D,MATCH('Table 2 Data'!$E115,'Exclusion Vectors'!$B:$B,0))=0,"",INDEX('Data Pull'!$A:$BC,MATCH('Table 2 Data'!$E115,'Data Pull'!$C:$C,0),MATCH('Table 2 Data'!AQ$4,'Data Pull'!$4:$4,0))),"")</f>
        <v>[-11059] No Good Data For Calculation</v>
      </c>
      <c r="AR115" t="str">
        <f>IFERROR(IF(INDEX('Exclusion Vectors'!$D:$D,MATCH('Table 2 Data'!$E115,'Exclusion Vectors'!$B:$B,0))=0,"",INDEX('Data Pull'!$A:$BC,MATCH('Table 2 Data'!$E115,'Data Pull'!$C:$C,0),MATCH('Table 2 Data'!AR$4,'Data Pull'!$4:$4,0))),"")</f>
        <v>[-11059] No Good Data For Calculation</v>
      </c>
      <c r="AS115" t="str">
        <f>IFERROR(IF(INDEX('Exclusion Vectors'!$D:$D,MATCH('Table 2 Data'!$E115,'Exclusion Vectors'!$B:$B,0))=0,"",INDEX('Data Pull'!$A:$BC,MATCH('Table 2 Data'!$E115,'Data Pull'!$C:$C,0),MATCH('Table 2 Data'!AS$4,'Data Pull'!$4:$4,0))),"")</f>
        <v>[-11059] No Good Data For Calculation</v>
      </c>
      <c r="AT115">
        <f>IFERROR(IF(INDEX('Exclusion Vectors'!$D:$D,MATCH('Table 2 Data'!$E115,'Exclusion Vectors'!$B:$B,0))=0,"",INDEX('Data Pull'!$A:$BC,MATCH('Table 2 Data'!$E115,'Data Pull'!$C:$C,0),MATCH('Table 2 Data'!AT$4,'Data Pull'!$4:$4,0))),"")</f>
        <v>35049.666190873271</v>
      </c>
      <c r="AU115">
        <f>IFERROR(IF(INDEX('Exclusion Vectors'!$D:$D,MATCH('Table 2 Data'!$E115,'Exclusion Vectors'!$B:$B,0))=0,"",INDEX('Data Pull'!$A:$BE,MATCH('Table 2 Data'!$E115,'Data Pull'!$C:$C,0),MATCH('Table 2 Data'!AU$4,'Data Pull'!$4:$4,0))),"")</f>
        <v>7999.9765209698999</v>
      </c>
      <c r="AV115">
        <f>IFERROR(IF(INDEX('Exclusion Vectors'!$D:$D,MATCH('Table 2 Data'!$E115,'Exclusion Vectors'!$B:$B,0))=0,"",INDEX('Data Pull'!$A:$BE,MATCH('Table 2 Data'!$E115,'Data Pull'!$C:$C,0),MATCH('Table 2 Data'!AV$4,'Data Pull'!$4:$4,0))),"")</f>
        <v>7.6499998569488525E-2</v>
      </c>
    </row>
    <row r="116" spans="1:48" x14ac:dyDescent="0.3">
      <c r="A116" s="161"/>
      <c r="B116" s="59" t="s">
        <v>205</v>
      </c>
      <c r="C116" s="109"/>
      <c r="D116" s="109"/>
      <c r="E116" s="34">
        <f t="shared" si="3"/>
        <v>43940</v>
      </c>
      <c r="F116">
        <f>IFERROR(IF(INDEX('Exclusion Vectors'!$D:$D,MATCH('Table 2 Data'!$E116,'Exclusion Vectors'!$B:$B,0))=0,"",INDEX('Data Pull'!$A:$BC,MATCH('Table 2 Data'!$E116,'Data Pull'!$C:$C,0),MATCH('Table 2 Data'!F$4,'Data Pull'!$4:$4,0))),"")</f>
        <v>19114.717926932666</v>
      </c>
      <c r="G116">
        <f>IFERROR(IF(INDEX('Exclusion Vectors'!$D:$D,MATCH('Table 2 Data'!$E116,'Exclusion Vectors'!$B:$B,0))=0,"",INDEX('Data Pull'!$A:$BC,MATCH('Table 2 Data'!$E116,'Data Pull'!$C:$C,0),MATCH('Table 2 Data'!G$4,'Data Pull'!$4:$4,0))),"")</f>
        <v>181.14156205187186</v>
      </c>
      <c r="H116">
        <f>IFERROR(IF(INDEX('Exclusion Vectors'!$D:$D,MATCH('Table 2 Data'!$E116,'Exclusion Vectors'!$B:$B,0))=0,"",INDEX('Data Pull'!$A:$BC,MATCH('Table 2 Data'!$E116,'Data Pull'!$C:$C,0),MATCH('Table 2 Data'!H$4,'Data Pull'!$4:$4,0))),"")</f>
        <v>557.30648514600989</v>
      </c>
      <c r="I116">
        <f>IFERROR(IF(INDEX('Exclusion Vectors'!$D:$D,MATCH('Table 2 Data'!$E116,'Exclusion Vectors'!$B:$B,0))=0,"",INDEX('Data Pull'!$A:$BC,MATCH('Table 2 Data'!$E116,'Data Pull'!$C:$C,0),MATCH('Table 2 Data'!I$4,'Data Pull'!$4:$4,0))),"")</f>
        <v>980.32412743952727</v>
      </c>
      <c r="J116">
        <f>IFERROR(IF(INDEX('Exclusion Vectors'!$D:$D,MATCH('Table 2 Data'!$E116,'Exclusion Vectors'!$B:$B,0))=0,"",INDEX('Data Pull'!$A:$BC,MATCH('Table 2 Data'!$E116,'Data Pull'!$C:$C,0),MATCH('Table 2 Data'!J$4,'Data Pull'!$4:$4,0))),"")</f>
        <v>1321.3276156304348</v>
      </c>
      <c r="K116">
        <f>IFERROR(IF(INDEX('Exclusion Vectors'!$D:$D,MATCH('Table 2 Data'!$E116,'Exclusion Vectors'!$B:$B,0))=0,"",INDEX('Data Pull'!$A:$BC,MATCH('Table 2 Data'!$E116,'Data Pull'!$C:$C,0),MATCH('Table 2 Data'!K$4,'Data Pull'!$4:$4,0))),"")</f>
        <v>692.60844205536989</v>
      </c>
      <c r="L116" t="str">
        <f>IFERROR(IF(INDEX('Exclusion Vectors'!$D:$D,MATCH('Table 2 Data'!$E116,'Exclusion Vectors'!$B:$B,0))=0,"",INDEX('Data Pull'!$A:$BC,MATCH('Table 2 Data'!$E116,'Data Pull'!$C:$C,0),MATCH('Table 2 Data'!L$4,'Data Pull'!$4:$4,0))),"")</f>
        <v>[-11059] No Good Data For Calculation</v>
      </c>
      <c r="M116">
        <f>IFERROR(IF(INDEX('Exclusion Vectors'!$D:$D,MATCH('Table 2 Data'!$E116,'Exclusion Vectors'!$B:$B,0))=0,"",INDEX('Data Pull'!$A:$BC,MATCH('Table 2 Data'!$E116,'Data Pull'!$C:$C,0),MATCH('Table 2 Data'!M$4,'Data Pull'!$4:$4,0))),"")</f>
        <v>301.50495870149177</v>
      </c>
      <c r="N116">
        <f>IFERROR(IF(INDEX('Exclusion Vectors'!$D:$D,MATCH('Table 2 Data'!$E116,'Exclusion Vectors'!$B:$B,0))=0,"",INDEX('Data Pull'!$A:$BC,MATCH('Table 2 Data'!$E116,'Data Pull'!$C:$C,0),MATCH('Table 2 Data'!N$4,'Data Pull'!$4:$4,0))),"")</f>
        <v>340.81259953978815</v>
      </c>
      <c r="O116">
        <f>IFERROR(IF(INDEX('Exclusion Vectors'!$D:$D,MATCH('Table 2 Data'!$E116,'Exclusion Vectors'!$B:$B,0))=0,"",INDEX('Data Pull'!$A:$BC,MATCH('Table 2 Data'!$E116,'Data Pull'!$C:$C,0),MATCH('Table 2 Data'!O$4,'Data Pull'!$4:$4,0))),"")</f>
        <v>355.19610401448028</v>
      </c>
      <c r="P116">
        <f>IFERROR(IF(INDEX('Exclusion Vectors'!$D:$D,MATCH('Table 2 Data'!$E116,'Exclusion Vectors'!$B:$B,0))=0,"",INDEX('Data Pull'!$A:$BC,MATCH('Table 2 Data'!$E116,'Data Pull'!$C:$C,0),MATCH('Table 2 Data'!P$4,'Data Pull'!$4:$4,0))),"")</f>
        <v>1330.9028384017131</v>
      </c>
      <c r="Q116">
        <f>IFERROR(IF(INDEX('Exclusion Vectors'!$D:$D,MATCH('Table 2 Data'!$E116,'Exclusion Vectors'!$B:$B,0))=0,"",INDEX('Data Pull'!$A:$BC,MATCH('Table 2 Data'!$E116,'Data Pull'!$C:$C,0),MATCH('Table 2 Data'!Q$4,'Data Pull'!$4:$4,0))),"")</f>
        <v>18.849039777314697</v>
      </c>
      <c r="R116">
        <f>IFERROR(IF(INDEX('Exclusion Vectors'!$D:$D,MATCH('Table 2 Data'!$E116,'Exclusion Vectors'!$B:$B,0))=0,"",INDEX('Data Pull'!$A:$BC,MATCH('Table 2 Data'!$E116,'Data Pull'!$C:$C,0),MATCH('Table 2 Data'!R$4,'Data Pull'!$4:$4,0))),"")</f>
        <v>13.954917602756851</v>
      </c>
      <c r="S116">
        <f>IFERROR(IF(INDEX('Exclusion Vectors'!$D:$D,MATCH('Table 2 Data'!$E116,'Exclusion Vectors'!$B:$B,0))=0,"",INDEX('Data Pull'!$A:$BC,MATCH('Table 2 Data'!$E116,'Data Pull'!$C:$C,0),MATCH('Table 2 Data'!S$4,'Data Pull'!$4:$4,0))),"")</f>
        <v>3.9626588686289823</v>
      </c>
      <c r="T116">
        <f>IFERROR(IF(INDEX('Exclusion Vectors'!$D:$D,MATCH('Table 2 Data'!$E116,'Exclusion Vectors'!$B:$B,0))=0,"",INDEX('Data Pull'!$A:$BC,MATCH('Table 2 Data'!$E116,'Data Pull'!$C:$C,0),MATCH('Table 2 Data'!T$4,'Data Pull'!$4:$4,0))),"")</f>
        <v>1583.4450783449784</v>
      </c>
      <c r="U116">
        <f>IFERROR(IF(INDEX('Exclusion Vectors'!$D:$D,MATCH('Table 2 Data'!$E116,'Exclusion Vectors'!$B:$B,0))=0,"",INDEX('Data Pull'!$A:$BC,MATCH('Table 2 Data'!$E116,'Data Pull'!$C:$C,0),MATCH('Table 2 Data'!U$4,'Data Pull'!$4:$4,0))),"")</f>
        <v>1510.5031234707928</v>
      </c>
      <c r="V116">
        <f>IFERROR(IF(INDEX('Exclusion Vectors'!$D:$D,MATCH('Table 2 Data'!$E116,'Exclusion Vectors'!$B:$B,0))=0,"",INDEX('Data Pull'!$A:$BC,MATCH('Table 2 Data'!$E116,'Data Pull'!$C:$C,0),MATCH('Table 2 Data'!V$4,'Data Pull'!$4:$4,0))),"")</f>
        <v>5399.9974632012336</v>
      </c>
      <c r="W116">
        <f>IFERROR(IF(INDEX('Exclusion Vectors'!$D:$D,MATCH('Table 2 Data'!$E116,'Exclusion Vectors'!$B:$B,0))=0,"",INDEX('Data Pull'!$A:$BC,MATCH('Table 2 Data'!$E116,'Data Pull'!$C:$C,0),MATCH('Table 2 Data'!W$4,'Data Pull'!$4:$4,0))),"")</f>
        <v>2443.9558807491385</v>
      </c>
      <c r="X116">
        <f>IFERROR(IF(INDEX('Exclusion Vectors'!$D:$D,MATCH('Table 2 Data'!$E116,'Exclusion Vectors'!$B:$B,0))=0,"",INDEX('Data Pull'!$A:$BC,MATCH('Table 2 Data'!$E116,'Data Pull'!$C:$C,0),MATCH('Table 2 Data'!X$4,'Data Pull'!$4:$4,0))),"")</f>
        <v>393.38343912962858</v>
      </c>
      <c r="Y116">
        <f>IFERROR(IF(INDEX('Exclusion Vectors'!$D:$D,MATCH('Table 2 Data'!$E116,'Exclusion Vectors'!$B:$B,0))=0,"",INDEX('Data Pull'!$A:$BC,MATCH('Table 2 Data'!$E116,'Data Pull'!$C:$C,0),MATCH('Table 2 Data'!Y$4,'Data Pull'!$4:$4,0))),"")</f>
        <v>23.600000381469727</v>
      </c>
      <c r="Z116">
        <f>IFERROR(IF(INDEX('Exclusion Vectors'!$D:$D,MATCH('Table 2 Data'!$E116,'Exclusion Vectors'!$B:$B,0))=0,"",INDEX('Data Pull'!$A:$BC,MATCH('Table 2 Data'!$E116,'Data Pull'!$C:$C,0),MATCH('Table 2 Data'!Z$4,'Data Pull'!$4:$4,0))),"")</f>
        <v>1.0610499978065491</v>
      </c>
      <c r="AA116">
        <f>IFERROR(IF(INDEX('Exclusion Vectors'!$D:$D,MATCH('Table 2 Data'!$E116,'Exclusion Vectors'!$B:$B,0))=0,"",INDEX('Data Pull'!$A:$BC,MATCH('Table 2 Data'!$E116,'Data Pull'!$C:$C,0),MATCH('Table 2 Data'!AA$4,'Data Pull'!$4:$4,0))),"")</f>
        <v>1.2150000333786011</v>
      </c>
      <c r="AB116" t="str">
        <f>IFERROR(IF(INDEX('Exclusion Vectors'!$D:$D,MATCH('Table 2 Data'!$E116,'Exclusion Vectors'!$B:$B,0))=0,"",INDEX('Data Pull'!$A:$BC,MATCH('Table 2 Data'!$E116,'Data Pull'!$C:$C,0),MATCH('Table 2 Data'!AB$4,'Data Pull'!$4:$4,0))),"")</f>
        <v>[-11059] No Good Data For Calculation</v>
      </c>
      <c r="AC116" t="str">
        <f>IFERROR(IF(INDEX('Exclusion Vectors'!$D:$D,MATCH('Table 2 Data'!$E116,'Exclusion Vectors'!$B:$B,0))=0,"",INDEX('Data Pull'!$A:$BC,MATCH('Table 2 Data'!$E116,'Data Pull'!$C:$C,0),MATCH('Table 2 Data'!AC$4,'Data Pull'!$4:$4,0))),"")</f>
        <v>[-11059] No Good Data For Calculation</v>
      </c>
      <c r="AD116" t="str">
        <f>IFERROR(IF(INDEX('Exclusion Vectors'!$D:$D,MATCH('Table 2 Data'!$E116,'Exclusion Vectors'!$B:$B,0))=0,"",INDEX('Data Pull'!$A:$BC,MATCH('Table 2 Data'!$E116,'Data Pull'!$C:$C,0),MATCH('Table 2 Data'!AD$4,'Data Pull'!$4:$4,0))),"")</f>
        <v>[-11059] No Good Data For Calculation</v>
      </c>
      <c r="AE116" t="str">
        <f>IFERROR(IF(INDEX('Exclusion Vectors'!$D:$D,MATCH('Table 2 Data'!$E116,'Exclusion Vectors'!$B:$B,0))=0,"",INDEX('Data Pull'!$A:$BC,MATCH('Table 2 Data'!$E116,'Data Pull'!$C:$C,0),MATCH('Table 2 Data'!AE$4,'Data Pull'!$4:$4,0))),"")</f>
        <v>[-11059] No Good Data For Calculation</v>
      </c>
      <c r="AF116" t="str">
        <f>IFERROR(IF(INDEX('Exclusion Vectors'!$D:$D,MATCH('Table 2 Data'!$E116,'Exclusion Vectors'!$B:$B,0))=0,"",INDEX('Data Pull'!$A:$BC,MATCH('Table 2 Data'!$E116,'Data Pull'!$C:$C,0),MATCH('Table 2 Data'!AF$4,'Data Pull'!$4:$4,0))),"")</f>
        <v>[-11059] No Good Data For Calculation</v>
      </c>
      <c r="AG116">
        <f>IFERROR(IF(INDEX('Exclusion Vectors'!$D:$D,MATCH('Table 2 Data'!$E116,'Exclusion Vectors'!$B:$B,0))=0,"",INDEX('Data Pull'!$A:$BC,MATCH('Table 2 Data'!$E116,'Data Pull'!$C:$C,0),MATCH('Table 2 Data'!AG$4,'Data Pull'!$4:$4,0))),"")</f>
        <v>11594.047594684767</v>
      </c>
      <c r="AH116">
        <f>IFERROR(IF(INDEX('Exclusion Vectors'!$D:$D,MATCH('Table 2 Data'!$E116,'Exclusion Vectors'!$B:$B,0))=0,"",INDEX('Data Pull'!$A:$BC,MATCH('Table 2 Data'!$E116,'Data Pull'!$C:$C,0),MATCH('Table 2 Data'!AH$4,'Data Pull'!$4:$4,0))),"")</f>
        <v>89.600000381469727</v>
      </c>
      <c r="AI116">
        <f>IFERROR(IF(INDEX('Exclusion Vectors'!$D:$D,MATCH('Table 2 Data'!$E116,'Exclusion Vectors'!$B:$B,0))=0,"",INDEX('Data Pull'!$A:$BC,MATCH('Table 2 Data'!$E116,'Data Pull'!$C:$C,0),MATCH('Table 2 Data'!AI$4,'Data Pull'!$4:$4,0))),"")</f>
        <v>8.0199998617172241</v>
      </c>
      <c r="AJ116">
        <f>IFERROR(IF(INDEX('Exclusion Vectors'!$D:$D,MATCH('Table 2 Data'!$E116,'Exclusion Vectors'!$B:$B,0))=0,"",INDEX('Data Pull'!$A:$BC,MATCH('Table 2 Data'!$E116,'Data Pull'!$C:$C,0),MATCH('Table 2 Data'!AJ$4,'Data Pull'!$4:$4,0))),"")</f>
        <v>340.77500915527344</v>
      </c>
      <c r="AK116" t="str">
        <f>IFERROR(IF(INDEX('Exclusion Vectors'!$D:$D,MATCH('Table 2 Data'!$E116,'Exclusion Vectors'!$B:$B,0))=0,"",INDEX('Data Pull'!$A:$BC,MATCH('Table 2 Data'!$E116,'Data Pull'!$C:$C,0),MATCH('Table 2 Data'!AK$4,'Data Pull'!$4:$4,0))),"")</f>
        <v>[-11059] No Good Data For Calculation</v>
      </c>
      <c r="AL116">
        <f>IFERROR(IF(INDEX('Exclusion Vectors'!$D:$D,MATCH('Table 2 Data'!$E116,'Exclusion Vectors'!$B:$B,0))=0,"",INDEX('Data Pull'!$A:$BC,MATCH('Table 2 Data'!$E116,'Data Pull'!$C:$C,0),MATCH('Table 2 Data'!AL$4,'Data Pull'!$4:$4,0))),"")</f>
        <v>0.5</v>
      </c>
      <c r="AM116">
        <f>IFERROR(IF(INDEX('Exclusion Vectors'!$D:$D,MATCH('Table 2 Data'!$E116,'Exclusion Vectors'!$B:$B,0))=0,"",INDEX('Data Pull'!$A:$BC,MATCH('Table 2 Data'!$E116,'Data Pull'!$C:$C,0),MATCH('Table 2 Data'!AM$4,'Data Pull'!$4:$4,0))),"")</f>
        <v>5130</v>
      </c>
      <c r="AN116" t="str">
        <f>IFERROR(IF(INDEX('Exclusion Vectors'!$D:$D,MATCH('Table 2 Data'!$E116,'Exclusion Vectors'!$B:$B,0))=0,"",INDEX('Data Pull'!$A:$BC,MATCH('Table 2 Data'!$E116,'Data Pull'!$C:$C,0),MATCH('Table 2 Data'!AN$4,'Data Pull'!$4:$4,0))),"")</f>
        <v>[-11059] No Good Data For Calculation</v>
      </c>
      <c r="AO116" t="str">
        <f>IFERROR(IF(INDEX('Exclusion Vectors'!$D:$D,MATCH('Table 2 Data'!$E116,'Exclusion Vectors'!$B:$B,0))=0,"",INDEX('Data Pull'!$A:$BC,MATCH('Table 2 Data'!$E116,'Data Pull'!$C:$C,0),MATCH('Table 2 Data'!AO$4,'Data Pull'!$4:$4,0))),"")</f>
        <v>[-11059] No Good Data For Calculation</v>
      </c>
      <c r="AP116" t="str">
        <f>IFERROR(IF(INDEX('Exclusion Vectors'!$D:$D,MATCH('Table 2 Data'!$E116,'Exclusion Vectors'!$B:$B,0))=0,"",INDEX('Data Pull'!$A:$BC,MATCH('Table 2 Data'!$E116,'Data Pull'!$C:$C,0),MATCH('Table 2 Data'!AP$4,'Data Pull'!$4:$4,0))),"")</f>
        <v>[-11059] No Good Data For Calculation</v>
      </c>
      <c r="AQ116" t="str">
        <f>IFERROR(IF(INDEX('Exclusion Vectors'!$D:$D,MATCH('Table 2 Data'!$E116,'Exclusion Vectors'!$B:$B,0))=0,"",INDEX('Data Pull'!$A:$BC,MATCH('Table 2 Data'!$E116,'Data Pull'!$C:$C,0),MATCH('Table 2 Data'!AQ$4,'Data Pull'!$4:$4,0))),"")</f>
        <v>[-11059] No Good Data For Calculation</v>
      </c>
      <c r="AR116" t="str">
        <f>IFERROR(IF(INDEX('Exclusion Vectors'!$D:$D,MATCH('Table 2 Data'!$E116,'Exclusion Vectors'!$B:$B,0))=0,"",INDEX('Data Pull'!$A:$BC,MATCH('Table 2 Data'!$E116,'Data Pull'!$C:$C,0),MATCH('Table 2 Data'!AR$4,'Data Pull'!$4:$4,0))),"")</f>
        <v>[-11059] No Good Data For Calculation</v>
      </c>
      <c r="AS116" t="str">
        <f>IFERROR(IF(INDEX('Exclusion Vectors'!$D:$D,MATCH('Table 2 Data'!$E116,'Exclusion Vectors'!$B:$B,0))=0,"",INDEX('Data Pull'!$A:$BC,MATCH('Table 2 Data'!$E116,'Data Pull'!$C:$C,0),MATCH('Table 2 Data'!AS$4,'Data Pull'!$4:$4,0))),"")</f>
        <v>[-11059] No Good Data For Calculation</v>
      </c>
      <c r="AT116">
        <f>IFERROR(IF(INDEX('Exclusion Vectors'!$D:$D,MATCH('Table 2 Data'!$E116,'Exclusion Vectors'!$B:$B,0))=0,"",INDEX('Data Pull'!$A:$BC,MATCH('Table 2 Data'!$E116,'Data Pull'!$C:$C,0),MATCH('Table 2 Data'!AT$4,'Data Pull'!$4:$4,0))),"")</f>
        <v>34490.469412038168</v>
      </c>
      <c r="AU116">
        <f>IFERROR(IF(INDEX('Exclusion Vectors'!$D:$D,MATCH('Table 2 Data'!$E116,'Exclusion Vectors'!$B:$B,0))=0,"",INDEX('Data Pull'!$A:$BE,MATCH('Table 2 Data'!$E116,'Data Pull'!$C:$C,0),MATCH('Table 2 Data'!AU$4,'Data Pull'!$4:$4,0))),"")</f>
        <v>8000.5153999747154</v>
      </c>
      <c r="AV116">
        <f>IFERROR(IF(INDEX('Exclusion Vectors'!$D:$D,MATCH('Table 2 Data'!$E116,'Exclusion Vectors'!$B:$B,0))=0,"",INDEX('Data Pull'!$A:$BE,MATCH('Table 2 Data'!$E116,'Data Pull'!$C:$C,0),MATCH('Table 2 Data'!AV$4,'Data Pull'!$4:$4,0))),"")</f>
        <v>7.6499998569488525E-2</v>
      </c>
    </row>
    <row r="117" spans="1:48" x14ac:dyDescent="0.3">
      <c r="A117" s="161"/>
      <c r="B117" s="76" t="s">
        <v>206</v>
      </c>
      <c r="C117" s="85"/>
      <c r="D117" s="85"/>
      <c r="E117" s="34">
        <f t="shared" ref="E117:E136" si="4">IF(E116&lt;$F$2,E116+1,"")</f>
        <v>43941</v>
      </c>
      <c r="F117">
        <f>IFERROR(IF(INDEX('Exclusion Vectors'!$D:$D,MATCH('Table 2 Data'!$E117,'Exclusion Vectors'!$B:$B,0))=0,"",INDEX('Data Pull'!$A:$BC,MATCH('Table 2 Data'!$E117,'Data Pull'!$C:$C,0),MATCH('Table 2 Data'!F$4,'Data Pull'!$4:$4,0))),"")</f>
        <v>19000.047591217004</v>
      </c>
      <c r="G117">
        <f>IFERROR(IF(INDEX('Exclusion Vectors'!$D:$D,MATCH('Table 2 Data'!$E117,'Exclusion Vectors'!$B:$B,0))=0,"",INDEX('Data Pull'!$A:$BC,MATCH('Table 2 Data'!$E117,'Data Pull'!$C:$C,0),MATCH('Table 2 Data'!G$4,'Data Pull'!$4:$4,0))),"")</f>
        <v>182.31881498010921</v>
      </c>
      <c r="H117">
        <f>IFERROR(IF(INDEX('Exclusion Vectors'!$D:$D,MATCH('Table 2 Data'!$E117,'Exclusion Vectors'!$B:$B,0))=0,"",INDEX('Data Pull'!$A:$BC,MATCH('Table 2 Data'!$E117,'Data Pull'!$C:$C,0),MATCH('Table 2 Data'!H$4,'Data Pull'!$4:$4,0))),"")</f>
        <v>556.94770728001697</v>
      </c>
      <c r="I117">
        <f>IFERROR(IF(INDEX('Exclusion Vectors'!$D:$D,MATCH('Table 2 Data'!$E117,'Exclusion Vectors'!$B:$B,0))=0,"",INDEX('Data Pull'!$A:$BC,MATCH('Table 2 Data'!$E117,'Data Pull'!$C:$C,0),MATCH('Table 2 Data'!I$4,'Data Pull'!$4:$4,0))),"")</f>
        <v>979.74013461762672</v>
      </c>
      <c r="J117">
        <f>IFERROR(IF(INDEX('Exclusion Vectors'!$D:$D,MATCH('Table 2 Data'!$E117,'Exclusion Vectors'!$B:$B,0))=0,"",INDEX('Data Pull'!$A:$BC,MATCH('Table 2 Data'!$E117,'Data Pull'!$C:$C,0),MATCH('Table 2 Data'!J$4,'Data Pull'!$4:$4,0))),"")</f>
        <v>1321.0866246244966</v>
      </c>
      <c r="K117">
        <f>IFERROR(IF(INDEX('Exclusion Vectors'!$D:$D,MATCH('Table 2 Data'!$E117,'Exclusion Vectors'!$B:$B,0))=0,"",INDEX('Data Pull'!$A:$BC,MATCH('Table 2 Data'!$E117,'Data Pull'!$C:$C,0),MATCH('Table 2 Data'!K$4,'Data Pull'!$4:$4,0))),"")</f>
        <v>687.36123840634093</v>
      </c>
      <c r="L117" t="str">
        <f>IFERROR(IF(INDEX('Exclusion Vectors'!$D:$D,MATCH('Table 2 Data'!$E117,'Exclusion Vectors'!$B:$B,0))=0,"",INDEX('Data Pull'!$A:$BC,MATCH('Table 2 Data'!$E117,'Data Pull'!$C:$C,0),MATCH('Table 2 Data'!L$4,'Data Pull'!$4:$4,0))),"")</f>
        <v>[-11059] No Good Data For Calculation</v>
      </c>
      <c r="M117">
        <f>IFERROR(IF(INDEX('Exclusion Vectors'!$D:$D,MATCH('Table 2 Data'!$E117,'Exclusion Vectors'!$B:$B,0))=0,"",INDEX('Data Pull'!$A:$BC,MATCH('Table 2 Data'!$E117,'Data Pull'!$C:$C,0),MATCH('Table 2 Data'!M$4,'Data Pull'!$4:$4,0))),"")</f>
        <v>299.92601309915239</v>
      </c>
      <c r="N117">
        <f>IFERROR(IF(INDEX('Exclusion Vectors'!$D:$D,MATCH('Table 2 Data'!$E117,'Exclusion Vectors'!$B:$B,0))=0,"",INDEX('Data Pull'!$A:$BC,MATCH('Table 2 Data'!$E117,'Data Pull'!$C:$C,0),MATCH('Table 2 Data'!N$4,'Data Pull'!$4:$4,0))),"")</f>
        <v>334.35770758775357</v>
      </c>
      <c r="O117">
        <f>IFERROR(IF(INDEX('Exclusion Vectors'!$D:$D,MATCH('Table 2 Data'!$E117,'Exclusion Vectors'!$B:$B,0))=0,"",INDEX('Data Pull'!$A:$BC,MATCH('Table 2 Data'!$E117,'Data Pull'!$C:$C,0),MATCH('Table 2 Data'!O$4,'Data Pull'!$4:$4,0))),"")</f>
        <v>351.96966990747802</v>
      </c>
      <c r="P117">
        <f>IFERROR(IF(INDEX('Exclusion Vectors'!$D:$D,MATCH('Table 2 Data'!$E117,'Exclusion Vectors'!$B:$B,0))=0,"",INDEX('Data Pull'!$A:$BC,MATCH('Table 2 Data'!$E117,'Data Pull'!$C:$C,0),MATCH('Table 2 Data'!P$4,'Data Pull'!$4:$4,0))),"")</f>
        <v>1335.2853765231187</v>
      </c>
      <c r="Q117">
        <f>IFERROR(IF(INDEX('Exclusion Vectors'!$D:$D,MATCH('Table 2 Data'!$E117,'Exclusion Vectors'!$B:$B,0))=0,"",INDEX('Data Pull'!$A:$BC,MATCH('Table 2 Data'!$E117,'Data Pull'!$C:$C,0),MATCH('Table 2 Data'!Q$4,'Data Pull'!$4:$4,0))),"")</f>
        <v>18.822274644113865</v>
      </c>
      <c r="R117">
        <f>IFERROR(IF(INDEX('Exclusion Vectors'!$D:$D,MATCH('Table 2 Data'!$E117,'Exclusion Vectors'!$B:$B,0))=0,"",INDEX('Data Pull'!$A:$BC,MATCH('Table 2 Data'!$E117,'Data Pull'!$C:$C,0),MATCH('Table 2 Data'!R$4,'Data Pull'!$4:$4,0))),"")</f>
        <v>13.946469789049628</v>
      </c>
      <c r="S117">
        <f>IFERROR(IF(INDEX('Exclusion Vectors'!$D:$D,MATCH('Table 2 Data'!$E117,'Exclusion Vectors'!$B:$B,0))=0,"",INDEX('Data Pull'!$A:$BC,MATCH('Table 2 Data'!$E117,'Data Pull'!$C:$C,0),MATCH('Table 2 Data'!S$4,'Data Pull'!$4:$4,0))),"")</f>
        <v>3.7820197226622003</v>
      </c>
      <c r="T117">
        <f>IFERROR(IF(INDEX('Exclusion Vectors'!$D:$D,MATCH('Table 2 Data'!$E117,'Exclusion Vectors'!$B:$B,0))=0,"",INDEX('Data Pull'!$A:$BC,MATCH('Table 2 Data'!$E117,'Data Pull'!$C:$C,0),MATCH('Table 2 Data'!T$4,'Data Pull'!$4:$4,0))),"")</f>
        <v>1571.2238804351225</v>
      </c>
      <c r="U117">
        <f>IFERROR(IF(INDEX('Exclusion Vectors'!$D:$D,MATCH('Table 2 Data'!$E117,'Exclusion Vectors'!$B:$B,0))=0,"",INDEX('Data Pull'!$A:$BC,MATCH('Table 2 Data'!$E117,'Data Pull'!$C:$C,0),MATCH('Table 2 Data'!U$4,'Data Pull'!$4:$4,0))),"")</f>
        <v>1504.5786133762281</v>
      </c>
      <c r="V117">
        <f>IFERROR(IF(INDEX('Exclusion Vectors'!$D:$D,MATCH('Table 2 Data'!$E117,'Exclusion Vectors'!$B:$B,0))=0,"",INDEX('Data Pull'!$A:$BC,MATCH('Table 2 Data'!$E117,'Data Pull'!$C:$C,0),MATCH('Table 2 Data'!V$4,'Data Pull'!$4:$4,0))),"")</f>
        <v>5399.9894466928354</v>
      </c>
      <c r="W117">
        <f>IFERROR(IF(INDEX('Exclusion Vectors'!$D:$D,MATCH('Table 2 Data'!$E117,'Exclusion Vectors'!$B:$B,0))=0,"",INDEX('Data Pull'!$A:$BC,MATCH('Table 2 Data'!$E117,'Data Pull'!$C:$C,0),MATCH('Table 2 Data'!W$4,'Data Pull'!$4:$4,0))),"")</f>
        <v>2440.0660161537553</v>
      </c>
      <c r="X117">
        <f>IFERROR(IF(INDEX('Exclusion Vectors'!$D:$D,MATCH('Table 2 Data'!$E117,'Exclusion Vectors'!$B:$B,0))=0,"",INDEX('Data Pull'!$A:$BC,MATCH('Table 2 Data'!$E117,'Data Pull'!$C:$C,0),MATCH('Table 2 Data'!X$4,'Data Pull'!$4:$4,0))),"")</f>
        <v>392.75207161704174</v>
      </c>
      <c r="Y117">
        <f>IFERROR(IF(INDEX('Exclusion Vectors'!$D:$D,MATCH('Table 2 Data'!$E117,'Exclusion Vectors'!$B:$B,0))=0,"",INDEX('Data Pull'!$A:$BC,MATCH('Table 2 Data'!$E117,'Data Pull'!$C:$C,0),MATCH('Table 2 Data'!Y$4,'Data Pull'!$4:$4,0))),"")</f>
        <v>23.600000381469727</v>
      </c>
      <c r="Z117">
        <f>IFERROR(IF(INDEX('Exclusion Vectors'!$D:$D,MATCH('Table 2 Data'!$E117,'Exclusion Vectors'!$B:$B,0))=0,"",INDEX('Data Pull'!$A:$BC,MATCH('Table 2 Data'!$E117,'Data Pull'!$C:$C,0),MATCH('Table 2 Data'!Z$4,'Data Pull'!$4:$4,0))),"")</f>
        <v>1.0726500153541565</v>
      </c>
      <c r="AA117">
        <f>IFERROR(IF(INDEX('Exclusion Vectors'!$D:$D,MATCH('Table 2 Data'!$E117,'Exclusion Vectors'!$B:$B,0))=0,"",INDEX('Data Pull'!$A:$BC,MATCH('Table 2 Data'!$E117,'Data Pull'!$C:$C,0),MATCH('Table 2 Data'!AA$4,'Data Pull'!$4:$4,0))),"")</f>
        <v>1.2749999761581421</v>
      </c>
      <c r="AB117" t="str">
        <f>IFERROR(IF(INDEX('Exclusion Vectors'!$D:$D,MATCH('Table 2 Data'!$E117,'Exclusion Vectors'!$B:$B,0))=0,"",INDEX('Data Pull'!$A:$BC,MATCH('Table 2 Data'!$E117,'Data Pull'!$C:$C,0),MATCH('Table 2 Data'!AB$4,'Data Pull'!$4:$4,0))),"")</f>
        <v>[-11059] No Good Data For Calculation</v>
      </c>
      <c r="AC117" t="str">
        <f>IFERROR(IF(INDEX('Exclusion Vectors'!$D:$D,MATCH('Table 2 Data'!$E117,'Exclusion Vectors'!$B:$B,0))=0,"",INDEX('Data Pull'!$A:$BC,MATCH('Table 2 Data'!$E117,'Data Pull'!$C:$C,0),MATCH('Table 2 Data'!AC$4,'Data Pull'!$4:$4,0))),"")</f>
        <v>[-11059] No Good Data For Calculation</v>
      </c>
      <c r="AD117" t="str">
        <f>IFERROR(IF(INDEX('Exclusion Vectors'!$D:$D,MATCH('Table 2 Data'!$E117,'Exclusion Vectors'!$B:$B,0))=0,"",INDEX('Data Pull'!$A:$BC,MATCH('Table 2 Data'!$E117,'Data Pull'!$C:$C,0),MATCH('Table 2 Data'!AD$4,'Data Pull'!$4:$4,0))),"")</f>
        <v>[-11059] No Good Data For Calculation</v>
      </c>
      <c r="AE117" t="str">
        <f>IFERROR(IF(INDEX('Exclusion Vectors'!$D:$D,MATCH('Table 2 Data'!$E117,'Exclusion Vectors'!$B:$B,0))=0,"",INDEX('Data Pull'!$A:$BC,MATCH('Table 2 Data'!$E117,'Data Pull'!$C:$C,0),MATCH('Table 2 Data'!AE$4,'Data Pull'!$4:$4,0))),"")</f>
        <v>[-11059] No Good Data For Calculation</v>
      </c>
      <c r="AF117" t="str">
        <f>IFERROR(IF(INDEX('Exclusion Vectors'!$D:$D,MATCH('Table 2 Data'!$E117,'Exclusion Vectors'!$B:$B,0))=0,"",INDEX('Data Pull'!$A:$BC,MATCH('Table 2 Data'!$E117,'Data Pull'!$C:$C,0),MATCH('Table 2 Data'!AF$4,'Data Pull'!$4:$4,0))),"")</f>
        <v>[-11059] No Good Data For Calculation</v>
      </c>
      <c r="AG117">
        <f>IFERROR(IF(INDEX('Exclusion Vectors'!$D:$D,MATCH('Table 2 Data'!$E117,'Exclusion Vectors'!$B:$B,0))=0,"",INDEX('Data Pull'!$A:$BC,MATCH('Table 2 Data'!$E117,'Data Pull'!$C:$C,0),MATCH('Table 2 Data'!AG$4,'Data Pull'!$4:$4,0))),"")</f>
        <v>11552.839049991791</v>
      </c>
      <c r="AH117">
        <f>IFERROR(IF(INDEX('Exclusion Vectors'!$D:$D,MATCH('Table 2 Data'!$E117,'Exclusion Vectors'!$B:$B,0))=0,"",INDEX('Data Pull'!$A:$BC,MATCH('Table 2 Data'!$E117,'Data Pull'!$C:$C,0),MATCH('Table 2 Data'!AH$4,'Data Pull'!$4:$4,0))),"")</f>
        <v>90.100002288818359</v>
      </c>
      <c r="AI117">
        <f>IFERROR(IF(INDEX('Exclusion Vectors'!$D:$D,MATCH('Table 2 Data'!$E117,'Exclusion Vectors'!$B:$B,0))=0,"",INDEX('Data Pull'!$A:$BC,MATCH('Table 2 Data'!$E117,'Data Pull'!$C:$C,0),MATCH('Table 2 Data'!AI$4,'Data Pull'!$4:$4,0))),"")</f>
        <v>8.2599997520446777</v>
      </c>
      <c r="AJ117">
        <f>IFERROR(IF(INDEX('Exclusion Vectors'!$D:$D,MATCH('Table 2 Data'!$E117,'Exclusion Vectors'!$B:$B,0))=0,"",INDEX('Data Pull'!$A:$BC,MATCH('Table 2 Data'!$E117,'Data Pull'!$C:$C,0),MATCH('Table 2 Data'!AJ$4,'Data Pull'!$4:$4,0))),"")</f>
        <v>341.59999847412109</v>
      </c>
      <c r="AK117" t="str">
        <f>IFERROR(IF(INDEX('Exclusion Vectors'!$D:$D,MATCH('Table 2 Data'!$E117,'Exclusion Vectors'!$B:$B,0))=0,"",INDEX('Data Pull'!$A:$BC,MATCH('Table 2 Data'!$E117,'Data Pull'!$C:$C,0),MATCH('Table 2 Data'!AK$4,'Data Pull'!$4:$4,0))),"")</f>
        <v>[-11059] No Good Data For Calculation</v>
      </c>
      <c r="AL117">
        <f>IFERROR(IF(INDEX('Exclusion Vectors'!$D:$D,MATCH('Table 2 Data'!$E117,'Exclusion Vectors'!$B:$B,0))=0,"",INDEX('Data Pull'!$A:$BC,MATCH('Table 2 Data'!$E117,'Data Pull'!$C:$C,0),MATCH('Table 2 Data'!AL$4,'Data Pull'!$4:$4,0))),"")</f>
        <v>-0.32500001788139343</v>
      </c>
      <c r="AM117">
        <f>IFERROR(IF(INDEX('Exclusion Vectors'!$D:$D,MATCH('Table 2 Data'!$E117,'Exclusion Vectors'!$B:$B,0))=0,"",INDEX('Data Pull'!$A:$BC,MATCH('Table 2 Data'!$E117,'Data Pull'!$C:$C,0),MATCH('Table 2 Data'!AM$4,'Data Pull'!$4:$4,0))),"")</f>
        <v>5130</v>
      </c>
      <c r="AN117" t="str">
        <f>IFERROR(IF(INDEX('Exclusion Vectors'!$D:$D,MATCH('Table 2 Data'!$E117,'Exclusion Vectors'!$B:$B,0))=0,"",INDEX('Data Pull'!$A:$BC,MATCH('Table 2 Data'!$E117,'Data Pull'!$C:$C,0),MATCH('Table 2 Data'!AN$4,'Data Pull'!$4:$4,0))),"")</f>
        <v>[-11059] No Good Data For Calculation</v>
      </c>
      <c r="AO117" t="str">
        <f>IFERROR(IF(INDEX('Exclusion Vectors'!$D:$D,MATCH('Table 2 Data'!$E117,'Exclusion Vectors'!$B:$B,0))=0,"",INDEX('Data Pull'!$A:$BC,MATCH('Table 2 Data'!$E117,'Data Pull'!$C:$C,0),MATCH('Table 2 Data'!AO$4,'Data Pull'!$4:$4,0))),"")</f>
        <v>[-11059] No Good Data For Calculation</v>
      </c>
      <c r="AP117" t="str">
        <f>IFERROR(IF(INDEX('Exclusion Vectors'!$D:$D,MATCH('Table 2 Data'!$E117,'Exclusion Vectors'!$B:$B,0))=0,"",INDEX('Data Pull'!$A:$BC,MATCH('Table 2 Data'!$E117,'Data Pull'!$C:$C,0),MATCH('Table 2 Data'!AP$4,'Data Pull'!$4:$4,0))),"")</f>
        <v>[-11059] No Good Data For Calculation</v>
      </c>
      <c r="AQ117" t="str">
        <f>IFERROR(IF(INDEX('Exclusion Vectors'!$D:$D,MATCH('Table 2 Data'!$E117,'Exclusion Vectors'!$B:$B,0))=0,"",INDEX('Data Pull'!$A:$BC,MATCH('Table 2 Data'!$E117,'Data Pull'!$C:$C,0),MATCH('Table 2 Data'!AQ$4,'Data Pull'!$4:$4,0))),"")</f>
        <v>[-11059] No Good Data For Calculation</v>
      </c>
      <c r="AR117" t="str">
        <f>IFERROR(IF(INDEX('Exclusion Vectors'!$D:$D,MATCH('Table 2 Data'!$E117,'Exclusion Vectors'!$B:$B,0))=0,"",INDEX('Data Pull'!$A:$BC,MATCH('Table 2 Data'!$E117,'Data Pull'!$C:$C,0),MATCH('Table 2 Data'!AR$4,'Data Pull'!$4:$4,0))),"")</f>
        <v>[-11059] No Good Data For Calculation</v>
      </c>
      <c r="AS117" t="str">
        <f>IFERROR(IF(INDEX('Exclusion Vectors'!$D:$D,MATCH('Table 2 Data'!$E117,'Exclusion Vectors'!$B:$B,0))=0,"",INDEX('Data Pull'!$A:$BC,MATCH('Table 2 Data'!$E117,'Data Pull'!$C:$C,0),MATCH('Table 2 Data'!AS$4,'Data Pull'!$4:$4,0))),"")</f>
        <v>[-11059] No Good Data For Calculation</v>
      </c>
      <c r="AT117">
        <f>IFERROR(IF(INDEX('Exclusion Vectors'!$D:$D,MATCH('Table 2 Data'!$E117,'Exclusion Vectors'!$B:$B,0))=0,"",INDEX('Data Pull'!$A:$BC,MATCH('Table 2 Data'!$E117,'Data Pull'!$C:$C,0),MATCH('Table 2 Data'!AT$4,'Data Pull'!$4:$4,0))),"")</f>
        <v>34001.180258097032</v>
      </c>
      <c r="AU117">
        <f>IFERROR(IF(INDEX('Exclusion Vectors'!$D:$D,MATCH('Table 2 Data'!$E117,'Exclusion Vectors'!$B:$B,0))=0,"",INDEX('Data Pull'!$A:$BE,MATCH('Table 2 Data'!$E117,'Data Pull'!$C:$C,0),MATCH('Table 2 Data'!AU$4,'Data Pull'!$4:$4,0))),"")</f>
        <v>8000.9039168122717</v>
      </c>
      <c r="AV117">
        <f>IFERROR(IF(INDEX('Exclusion Vectors'!$D:$D,MATCH('Table 2 Data'!$E117,'Exclusion Vectors'!$B:$B,0))=0,"",INDEX('Data Pull'!$A:$BE,MATCH('Table 2 Data'!$E117,'Data Pull'!$C:$C,0),MATCH('Table 2 Data'!AV$4,'Data Pull'!$4:$4,0))),"")</f>
        <v>7.6499998569488525E-2</v>
      </c>
    </row>
    <row r="118" spans="1:48" x14ac:dyDescent="0.3">
      <c r="A118" s="161"/>
      <c r="B118" s="59" t="s">
        <v>207</v>
      </c>
      <c r="C118" s="92"/>
      <c r="D118" s="18"/>
      <c r="E118" s="34">
        <f t="shared" si="4"/>
        <v>43942</v>
      </c>
      <c r="F118">
        <f>IFERROR(IF(INDEX('Exclusion Vectors'!$D:$D,MATCH('Table 2 Data'!$E118,'Exclusion Vectors'!$B:$B,0))=0,"",INDEX('Data Pull'!$A:$BC,MATCH('Table 2 Data'!$E118,'Data Pull'!$C:$C,0),MATCH('Table 2 Data'!F$4,'Data Pull'!$4:$4,0))),"")</f>
        <v>18928.321667504442</v>
      </c>
      <c r="G118">
        <f>IFERROR(IF(INDEX('Exclusion Vectors'!$D:$D,MATCH('Table 2 Data'!$E118,'Exclusion Vectors'!$B:$B,0))=0,"",INDEX('Data Pull'!$A:$BC,MATCH('Table 2 Data'!$E118,'Data Pull'!$C:$C,0),MATCH('Table 2 Data'!G$4,'Data Pull'!$4:$4,0))),"")</f>
        <v>182.08871286650552</v>
      </c>
      <c r="H118">
        <f>IFERROR(IF(INDEX('Exclusion Vectors'!$D:$D,MATCH('Table 2 Data'!$E118,'Exclusion Vectors'!$B:$B,0))=0,"",INDEX('Data Pull'!$A:$BC,MATCH('Table 2 Data'!$E118,'Data Pull'!$C:$C,0),MATCH('Table 2 Data'!H$4,'Data Pull'!$4:$4,0))),"")</f>
        <v>564.21418487465235</v>
      </c>
      <c r="I118">
        <f>IFERROR(IF(INDEX('Exclusion Vectors'!$D:$D,MATCH('Table 2 Data'!$E118,'Exclusion Vectors'!$B:$B,0))=0,"",INDEX('Data Pull'!$A:$BC,MATCH('Table 2 Data'!$E118,'Data Pull'!$C:$C,0),MATCH('Table 2 Data'!I$4,'Data Pull'!$4:$4,0))),"")</f>
        <v>979.69233355030906</v>
      </c>
      <c r="J118">
        <f>IFERROR(IF(INDEX('Exclusion Vectors'!$D:$D,MATCH('Table 2 Data'!$E118,'Exclusion Vectors'!$B:$B,0))=0,"",INDEX('Data Pull'!$A:$BC,MATCH('Table 2 Data'!$E118,'Data Pull'!$C:$C,0),MATCH('Table 2 Data'!J$4,'Data Pull'!$4:$4,0))),"")</f>
        <v>1317.6500869112708</v>
      </c>
      <c r="K118">
        <f>IFERROR(IF(INDEX('Exclusion Vectors'!$D:$D,MATCH('Table 2 Data'!$E118,'Exclusion Vectors'!$B:$B,0))=0,"",INDEX('Data Pull'!$A:$BC,MATCH('Table 2 Data'!$E118,'Data Pull'!$C:$C,0),MATCH('Table 2 Data'!K$4,'Data Pull'!$4:$4,0))),"")</f>
        <v>680.06906996048235</v>
      </c>
      <c r="L118" t="str">
        <f>IFERROR(IF(INDEX('Exclusion Vectors'!$D:$D,MATCH('Table 2 Data'!$E118,'Exclusion Vectors'!$B:$B,0))=0,"",INDEX('Data Pull'!$A:$BC,MATCH('Table 2 Data'!$E118,'Data Pull'!$C:$C,0),MATCH('Table 2 Data'!L$4,'Data Pull'!$4:$4,0))),"")</f>
        <v>[-11059] No Good Data For Calculation</v>
      </c>
      <c r="M118">
        <f>IFERROR(IF(INDEX('Exclusion Vectors'!$D:$D,MATCH('Table 2 Data'!$E118,'Exclusion Vectors'!$B:$B,0))=0,"",INDEX('Data Pull'!$A:$BC,MATCH('Table 2 Data'!$E118,'Data Pull'!$C:$C,0),MATCH('Table 2 Data'!M$4,'Data Pull'!$4:$4,0))),"")</f>
        <v>299.68428201937911</v>
      </c>
      <c r="N118">
        <f>IFERROR(IF(INDEX('Exclusion Vectors'!$D:$D,MATCH('Table 2 Data'!$E118,'Exclusion Vectors'!$B:$B,0))=0,"",INDEX('Data Pull'!$A:$BC,MATCH('Table 2 Data'!$E118,'Data Pull'!$C:$C,0),MATCH('Table 2 Data'!N$4,'Data Pull'!$4:$4,0))),"")</f>
        <v>341.8258967239085</v>
      </c>
      <c r="O118">
        <f>IFERROR(IF(INDEX('Exclusion Vectors'!$D:$D,MATCH('Table 2 Data'!$E118,'Exclusion Vectors'!$B:$B,0))=0,"",INDEX('Data Pull'!$A:$BC,MATCH('Table 2 Data'!$E118,'Data Pull'!$C:$C,0),MATCH('Table 2 Data'!O$4,'Data Pull'!$4:$4,0))),"")</f>
        <v>351.03867634690704</v>
      </c>
      <c r="P118">
        <f>IFERROR(IF(INDEX('Exclusion Vectors'!$D:$D,MATCH('Table 2 Data'!$E118,'Exclusion Vectors'!$B:$B,0))=0,"",INDEX('Data Pull'!$A:$BC,MATCH('Table 2 Data'!$E118,'Data Pull'!$C:$C,0),MATCH('Table 2 Data'!P$4,'Data Pull'!$4:$4,0))),"")</f>
        <v>1333.5015078479589</v>
      </c>
      <c r="Q118">
        <f>IFERROR(IF(INDEX('Exclusion Vectors'!$D:$D,MATCH('Table 2 Data'!$E118,'Exclusion Vectors'!$B:$B,0))=0,"",INDEX('Data Pull'!$A:$BC,MATCH('Table 2 Data'!$E118,'Data Pull'!$C:$C,0),MATCH('Table 2 Data'!Q$4,'Data Pull'!$4:$4,0))),"")</f>
        <v>18.759256373923719</v>
      </c>
      <c r="R118">
        <f>IFERROR(IF(INDEX('Exclusion Vectors'!$D:$D,MATCH('Table 2 Data'!$E118,'Exclusion Vectors'!$B:$B,0))=0,"",INDEX('Data Pull'!$A:$BC,MATCH('Table 2 Data'!$E118,'Data Pull'!$C:$C,0),MATCH('Table 2 Data'!R$4,'Data Pull'!$4:$4,0))),"")</f>
        <v>13.884752148298444</v>
      </c>
      <c r="S118">
        <f>IFERROR(IF(INDEX('Exclusion Vectors'!$D:$D,MATCH('Table 2 Data'!$E118,'Exclusion Vectors'!$B:$B,0))=0,"",INDEX('Data Pull'!$A:$BC,MATCH('Table 2 Data'!$E118,'Data Pull'!$C:$C,0),MATCH('Table 2 Data'!S$4,'Data Pull'!$4:$4,0))),"")</f>
        <v>3.6733919697308637</v>
      </c>
      <c r="T118">
        <f>IFERROR(IF(INDEX('Exclusion Vectors'!$D:$D,MATCH('Table 2 Data'!$E118,'Exclusion Vectors'!$B:$B,0))=0,"",INDEX('Data Pull'!$A:$BC,MATCH('Table 2 Data'!$E118,'Data Pull'!$C:$C,0),MATCH('Table 2 Data'!T$4,'Data Pull'!$4:$4,0))),"")</f>
        <v>1565.3657299378663</v>
      </c>
      <c r="U118">
        <f>IFERROR(IF(INDEX('Exclusion Vectors'!$D:$D,MATCH('Table 2 Data'!$E118,'Exclusion Vectors'!$B:$B,0))=0,"",INDEX('Data Pull'!$A:$BC,MATCH('Table 2 Data'!$E118,'Data Pull'!$C:$C,0),MATCH('Table 2 Data'!U$4,'Data Pull'!$4:$4,0))),"")</f>
        <v>1507.3014922193627</v>
      </c>
      <c r="V118">
        <f>IFERROR(IF(INDEX('Exclusion Vectors'!$D:$D,MATCH('Table 2 Data'!$E118,'Exclusion Vectors'!$B:$B,0))=0,"",INDEX('Data Pull'!$A:$BC,MATCH('Table 2 Data'!$E118,'Data Pull'!$C:$C,0),MATCH('Table 2 Data'!V$4,'Data Pull'!$4:$4,0))),"")</f>
        <v>5400.0315981060121</v>
      </c>
      <c r="W118">
        <f>IFERROR(IF(INDEX('Exclusion Vectors'!$D:$D,MATCH('Table 2 Data'!$E118,'Exclusion Vectors'!$B:$B,0))=0,"",INDEX('Data Pull'!$A:$BC,MATCH('Table 2 Data'!$E118,'Data Pull'!$C:$C,0),MATCH('Table 2 Data'!W$4,'Data Pull'!$4:$4,0))),"")</f>
        <v>2446.698271699267</v>
      </c>
      <c r="X118">
        <f>IFERROR(IF(INDEX('Exclusion Vectors'!$D:$D,MATCH('Table 2 Data'!$E118,'Exclusion Vectors'!$B:$B,0))=0,"",INDEX('Data Pull'!$A:$BC,MATCH('Table 2 Data'!$E118,'Data Pull'!$C:$C,0),MATCH('Table 2 Data'!X$4,'Data Pull'!$4:$4,0))),"")</f>
        <v>392.59548841782913</v>
      </c>
      <c r="Y118">
        <f>IFERROR(IF(INDEX('Exclusion Vectors'!$D:$D,MATCH('Table 2 Data'!$E118,'Exclusion Vectors'!$B:$B,0))=0,"",INDEX('Data Pull'!$A:$BC,MATCH('Table 2 Data'!$E118,'Data Pull'!$C:$C,0),MATCH('Table 2 Data'!Y$4,'Data Pull'!$4:$4,0))),"")</f>
        <v>23.300000667572021</v>
      </c>
      <c r="Z118">
        <f>IFERROR(IF(INDEX('Exclusion Vectors'!$D:$D,MATCH('Table 2 Data'!$E118,'Exclusion Vectors'!$B:$B,0))=0,"",INDEX('Data Pull'!$A:$BC,MATCH('Table 2 Data'!$E118,'Data Pull'!$C:$C,0),MATCH('Table 2 Data'!Z$4,'Data Pull'!$4:$4,0))),"")</f>
        <v>1.0746500194072723</v>
      </c>
      <c r="AA118">
        <f>IFERROR(IF(INDEX('Exclusion Vectors'!$D:$D,MATCH('Table 2 Data'!$E118,'Exclusion Vectors'!$B:$B,0))=0,"",INDEX('Data Pull'!$A:$BC,MATCH('Table 2 Data'!$E118,'Data Pull'!$C:$C,0),MATCH('Table 2 Data'!AA$4,'Data Pull'!$4:$4,0))),"")</f>
        <v>1.2549999952316284</v>
      </c>
      <c r="AB118" t="str">
        <f>IFERROR(IF(INDEX('Exclusion Vectors'!$D:$D,MATCH('Table 2 Data'!$E118,'Exclusion Vectors'!$B:$B,0))=0,"",INDEX('Data Pull'!$A:$BC,MATCH('Table 2 Data'!$E118,'Data Pull'!$C:$C,0),MATCH('Table 2 Data'!AB$4,'Data Pull'!$4:$4,0))),"")</f>
        <v>[-11059] No Good Data For Calculation</v>
      </c>
      <c r="AC118" t="str">
        <f>IFERROR(IF(INDEX('Exclusion Vectors'!$D:$D,MATCH('Table 2 Data'!$E118,'Exclusion Vectors'!$B:$B,0))=0,"",INDEX('Data Pull'!$A:$BC,MATCH('Table 2 Data'!$E118,'Data Pull'!$C:$C,0),MATCH('Table 2 Data'!AC$4,'Data Pull'!$4:$4,0))),"")</f>
        <v>[-11059] No Good Data For Calculation</v>
      </c>
      <c r="AD118" t="str">
        <f>IFERROR(IF(INDEX('Exclusion Vectors'!$D:$D,MATCH('Table 2 Data'!$E118,'Exclusion Vectors'!$B:$B,0))=0,"",INDEX('Data Pull'!$A:$BC,MATCH('Table 2 Data'!$E118,'Data Pull'!$C:$C,0),MATCH('Table 2 Data'!AD$4,'Data Pull'!$4:$4,0))),"")</f>
        <v>[-11059] No Good Data For Calculation</v>
      </c>
      <c r="AE118" t="str">
        <f>IFERROR(IF(INDEX('Exclusion Vectors'!$D:$D,MATCH('Table 2 Data'!$E118,'Exclusion Vectors'!$B:$B,0))=0,"",INDEX('Data Pull'!$A:$BC,MATCH('Table 2 Data'!$E118,'Data Pull'!$C:$C,0),MATCH('Table 2 Data'!AE$4,'Data Pull'!$4:$4,0))),"")</f>
        <v>[-11059] No Good Data For Calculation</v>
      </c>
      <c r="AF118" t="str">
        <f>IFERROR(IF(INDEX('Exclusion Vectors'!$D:$D,MATCH('Table 2 Data'!$E118,'Exclusion Vectors'!$B:$B,0))=0,"",INDEX('Data Pull'!$A:$BC,MATCH('Table 2 Data'!$E118,'Data Pull'!$C:$C,0),MATCH('Table 2 Data'!AF$4,'Data Pull'!$4:$4,0))),"")</f>
        <v>[-11059] No Good Data For Calculation</v>
      </c>
      <c r="AG118">
        <f>IFERROR(IF(INDEX('Exclusion Vectors'!$D:$D,MATCH('Table 2 Data'!$E118,'Exclusion Vectors'!$B:$B,0))=0,"",INDEX('Data Pull'!$A:$BC,MATCH('Table 2 Data'!$E118,'Data Pull'!$C:$C,0),MATCH('Table 2 Data'!AG$4,'Data Pull'!$4:$4,0))),"")</f>
        <v>11380.258472460404</v>
      </c>
      <c r="AH118">
        <f>IFERROR(IF(INDEX('Exclusion Vectors'!$D:$D,MATCH('Table 2 Data'!$E118,'Exclusion Vectors'!$B:$B,0))=0,"",INDEX('Data Pull'!$A:$BC,MATCH('Table 2 Data'!$E118,'Data Pull'!$C:$C,0),MATCH('Table 2 Data'!AH$4,'Data Pull'!$4:$4,0))),"")</f>
        <v>90.224998474121094</v>
      </c>
      <c r="AI118">
        <f>IFERROR(IF(INDEX('Exclusion Vectors'!$D:$D,MATCH('Table 2 Data'!$E118,'Exclusion Vectors'!$B:$B,0))=0,"",INDEX('Data Pull'!$A:$BC,MATCH('Table 2 Data'!$E118,'Data Pull'!$C:$C,0),MATCH('Table 2 Data'!AI$4,'Data Pull'!$4:$4,0))),"")</f>
        <v>8.1150002479553223</v>
      </c>
      <c r="AJ118">
        <f>IFERROR(IF(INDEX('Exclusion Vectors'!$D:$D,MATCH('Table 2 Data'!$E118,'Exclusion Vectors'!$B:$B,0))=0,"",INDEX('Data Pull'!$A:$BC,MATCH('Table 2 Data'!$E118,'Data Pull'!$C:$C,0),MATCH('Table 2 Data'!AJ$4,'Data Pull'!$4:$4,0))),"")</f>
        <v>346.47499847412109</v>
      </c>
      <c r="AK118" t="str">
        <f>IFERROR(IF(INDEX('Exclusion Vectors'!$D:$D,MATCH('Table 2 Data'!$E118,'Exclusion Vectors'!$B:$B,0))=0,"",INDEX('Data Pull'!$A:$BC,MATCH('Table 2 Data'!$E118,'Data Pull'!$C:$C,0),MATCH('Table 2 Data'!AK$4,'Data Pull'!$4:$4,0))),"")</f>
        <v>[-11059] No Good Data For Calculation</v>
      </c>
      <c r="AL118">
        <f>IFERROR(IF(INDEX('Exclusion Vectors'!$D:$D,MATCH('Table 2 Data'!$E118,'Exclusion Vectors'!$B:$B,0))=0,"",INDEX('Data Pull'!$A:$BC,MATCH('Table 2 Data'!$E118,'Data Pull'!$C:$C,0),MATCH('Table 2 Data'!AL$4,'Data Pull'!$4:$4,0))),"")</f>
        <v>-0.60000002384185791</v>
      </c>
      <c r="AM118">
        <f>IFERROR(IF(INDEX('Exclusion Vectors'!$D:$D,MATCH('Table 2 Data'!$E118,'Exclusion Vectors'!$B:$B,0))=0,"",INDEX('Data Pull'!$A:$BC,MATCH('Table 2 Data'!$E118,'Data Pull'!$C:$C,0),MATCH('Table 2 Data'!AM$4,'Data Pull'!$4:$4,0))),"")</f>
        <v>5204.5746050225362</v>
      </c>
      <c r="AN118" t="str">
        <f>IFERROR(IF(INDEX('Exclusion Vectors'!$D:$D,MATCH('Table 2 Data'!$E118,'Exclusion Vectors'!$B:$B,0))=0,"",INDEX('Data Pull'!$A:$BC,MATCH('Table 2 Data'!$E118,'Data Pull'!$C:$C,0),MATCH('Table 2 Data'!AN$4,'Data Pull'!$4:$4,0))),"")</f>
        <v>[-11059] No Good Data For Calculation</v>
      </c>
      <c r="AO118" t="str">
        <f>IFERROR(IF(INDEX('Exclusion Vectors'!$D:$D,MATCH('Table 2 Data'!$E118,'Exclusion Vectors'!$B:$B,0))=0,"",INDEX('Data Pull'!$A:$BC,MATCH('Table 2 Data'!$E118,'Data Pull'!$C:$C,0),MATCH('Table 2 Data'!AO$4,'Data Pull'!$4:$4,0))),"")</f>
        <v>[-11059] No Good Data For Calculation</v>
      </c>
      <c r="AP118" t="str">
        <f>IFERROR(IF(INDEX('Exclusion Vectors'!$D:$D,MATCH('Table 2 Data'!$E118,'Exclusion Vectors'!$B:$B,0))=0,"",INDEX('Data Pull'!$A:$BC,MATCH('Table 2 Data'!$E118,'Data Pull'!$C:$C,0),MATCH('Table 2 Data'!AP$4,'Data Pull'!$4:$4,0))),"")</f>
        <v>[-11059] No Good Data For Calculation</v>
      </c>
      <c r="AQ118" t="str">
        <f>IFERROR(IF(INDEX('Exclusion Vectors'!$D:$D,MATCH('Table 2 Data'!$E118,'Exclusion Vectors'!$B:$B,0))=0,"",INDEX('Data Pull'!$A:$BC,MATCH('Table 2 Data'!$E118,'Data Pull'!$C:$C,0),MATCH('Table 2 Data'!AQ$4,'Data Pull'!$4:$4,0))),"")</f>
        <v>[-11059] No Good Data For Calculation</v>
      </c>
      <c r="AR118" t="str">
        <f>IFERROR(IF(INDEX('Exclusion Vectors'!$D:$D,MATCH('Table 2 Data'!$E118,'Exclusion Vectors'!$B:$B,0))=0,"",INDEX('Data Pull'!$A:$BC,MATCH('Table 2 Data'!$E118,'Data Pull'!$C:$C,0),MATCH('Table 2 Data'!AR$4,'Data Pull'!$4:$4,0))),"")</f>
        <v>[-11059] No Good Data For Calculation</v>
      </c>
      <c r="AS118" t="str">
        <f>IFERROR(IF(INDEX('Exclusion Vectors'!$D:$D,MATCH('Table 2 Data'!$E118,'Exclusion Vectors'!$B:$B,0))=0,"",INDEX('Data Pull'!$A:$BC,MATCH('Table 2 Data'!$E118,'Data Pull'!$C:$C,0),MATCH('Table 2 Data'!AS$4,'Data Pull'!$4:$4,0))),"")</f>
        <v>[-11059] No Good Data For Calculation</v>
      </c>
      <c r="AT118">
        <f>IFERROR(IF(INDEX('Exclusion Vectors'!$D:$D,MATCH('Table 2 Data'!$E118,'Exclusion Vectors'!$B:$B,0))=0,"",INDEX('Data Pull'!$A:$BC,MATCH('Table 2 Data'!$E118,'Data Pull'!$C:$C,0),MATCH('Table 2 Data'!AT$4,'Data Pull'!$4:$4,0))),"")</f>
        <v>34106.873259016334</v>
      </c>
      <c r="AU118">
        <f>IFERROR(IF(INDEX('Exclusion Vectors'!$D:$D,MATCH('Table 2 Data'!$E118,'Exclusion Vectors'!$B:$B,0))=0,"",INDEX('Data Pull'!$A:$BE,MATCH('Table 2 Data'!$E118,'Data Pull'!$C:$C,0),MATCH('Table 2 Data'!AU$4,'Data Pull'!$4:$4,0))),"")</f>
        <v>7999.9341910092699</v>
      </c>
      <c r="AV118">
        <f>IFERROR(IF(INDEX('Exclusion Vectors'!$D:$D,MATCH('Table 2 Data'!$E118,'Exclusion Vectors'!$B:$B,0))=0,"",INDEX('Data Pull'!$A:$BE,MATCH('Table 2 Data'!$E118,'Data Pull'!$C:$C,0),MATCH('Table 2 Data'!AV$4,'Data Pull'!$4:$4,0))),"")</f>
        <v>7.6499998569488525E-2</v>
      </c>
    </row>
    <row r="119" spans="1:48" x14ac:dyDescent="0.3">
      <c r="A119" s="161"/>
      <c r="B119" s="59" t="s">
        <v>208</v>
      </c>
      <c r="C119" s="110">
        <f>AVERAGE(AM7:AM373)*365/2000</f>
        <v>1154.4422922454442</v>
      </c>
      <c r="D119" s="86"/>
      <c r="E119" s="34">
        <f t="shared" si="4"/>
        <v>43943</v>
      </c>
      <c r="F119">
        <f>IFERROR(IF(INDEX('Exclusion Vectors'!$D:$D,MATCH('Table 2 Data'!$E119,'Exclusion Vectors'!$B:$B,0))=0,"",INDEX('Data Pull'!$A:$BC,MATCH('Table 2 Data'!$E119,'Data Pull'!$C:$C,0),MATCH('Table 2 Data'!F$4,'Data Pull'!$4:$4,0))),"")</f>
        <v>17440.220668147238</v>
      </c>
      <c r="G119">
        <f>IFERROR(IF(INDEX('Exclusion Vectors'!$D:$D,MATCH('Table 2 Data'!$E119,'Exclusion Vectors'!$B:$B,0))=0,"",INDEX('Data Pull'!$A:$BC,MATCH('Table 2 Data'!$E119,'Data Pull'!$C:$C,0),MATCH('Table 2 Data'!G$4,'Data Pull'!$4:$4,0))),"")</f>
        <v>182.05502160624894</v>
      </c>
      <c r="H119">
        <f>IFERROR(IF(INDEX('Exclusion Vectors'!$D:$D,MATCH('Table 2 Data'!$E119,'Exclusion Vectors'!$B:$B,0))=0,"",INDEX('Data Pull'!$A:$BC,MATCH('Table 2 Data'!$E119,'Data Pull'!$C:$C,0),MATCH('Table 2 Data'!H$4,'Data Pull'!$4:$4,0))),"")</f>
        <v>608.5575594625227</v>
      </c>
      <c r="I119">
        <f>IFERROR(IF(INDEX('Exclusion Vectors'!$D:$D,MATCH('Table 2 Data'!$E119,'Exclusion Vectors'!$B:$B,0))=0,"",INDEX('Data Pull'!$A:$BC,MATCH('Table 2 Data'!$E119,'Data Pull'!$C:$C,0),MATCH('Table 2 Data'!I$4,'Data Pull'!$4:$4,0))),"")</f>
        <v>980.39229268972952</v>
      </c>
      <c r="J119">
        <f>IFERROR(IF(INDEX('Exclusion Vectors'!$D:$D,MATCH('Table 2 Data'!$E119,'Exclusion Vectors'!$B:$B,0))=0,"",INDEX('Data Pull'!$A:$BC,MATCH('Table 2 Data'!$E119,'Data Pull'!$C:$C,0),MATCH('Table 2 Data'!J$4,'Data Pull'!$4:$4,0))),"")</f>
        <v>1320.5112695442838</v>
      </c>
      <c r="K119">
        <f>IFERROR(IF(INDEX('Exclusion Vectors'!$D:$D,MATCH('Table 2 Data'!$E119,'Exclusion Vectors'!$B:$B,0))=0,"",INDEX('Data Pull'!$A:$BC,MATCH('Table 2 Data'!$E119,'Data Pull'!$C:$C,0),MATCH('Table 2 Data'!K$4,'Data Pull'!$4:$4,0))),"")</f>
        <v>672.24873618415802</v>
      </c>
      <c r="L119" t="str">
        <f>IFERROR(IF(INDEX('Exclusion Vectors'!$D:$D,MATCH('Table 2 Data'!$E119,'Exclusion Vectors'!$B:$B,0))=0,"",INDEX('Data Pull'!$A:$BC,MATCH('Table 2 Data'!$E119,'Data Pull'!$C:$C,0),MATCH('Table 2 Data'!L$4,'Data Pull'!$4:$4,0))),"")</f>
        <v>[-11059] No Good Data For Calculation</v>
      </c>
      <c r="M119">
        <f>IFERROR(IF(INDEX('Exclusion Vectors'!$D:$D,MATCH('Table 2 Data'!$E119,'Exclusion Vectors'!$B:$B,0))=0,"",INDEX('Data Pull'!$A:$BC,MATCH('Table 2 Data'!$E119,'Data Pull'!$C:$C,0),MATCH('Table 2 Data'!M$4,'Data Pull'!$4:$4,0))),"")</f>
        <v>306.91019310703712</v>
      </c>
      <c r="N119">
        <f>IFERROR(IF(INDEX('Exclusion Vectors'!$D:$D,MATCH('Table 2 Data'!$E119,'Exclusion Vectors'!$B:$B,0))=0,"",INDEX('Data Pull'!$A:$BC,MATCH('Table 2 Data'!$E119,'Data Pull'!$C:$C,0),MATCH('Table 2 Data'!N$4,'Data Pull'!$4:$4,0))),"")</f>
        <v>355.46676818303507</v>
      </c>
      <c r="O119">
        <f>IFERROR(IF(INDEX('Exclusion Vectors'!$D:$D,MATCH('Table 2 Data'!$E119,'Exclusion Vectors'!$B:$B,0))=0,"",INDEX('Data Pull'!$A:$BC,MATCH('Table 2 Data'!$E119,'Data Pull'!$C:$C,0),MATCH('Table 2 Data'!O$4,'Data Pull'!$4:$4,0))),"")</f>
        <v>354.04378122783271</v>
      </c>
      <c r="P119">
        <f>IFERROR(IF(INDEX('Exclusion Vectors'!$D:$D,MATCH('Table 2 Data'!$E119,'Exclusion Vectors'!$B:$B,0))=0,"",INDEX('Data Pull'!$A:$BC,MATCH('Table 2 Data'!$E119,'Data Pull'!$C:$C,0),MATCH('Table 2 Data'!P$4,'Data Pull'!$4:$4,0))),"")</f>
        <v>1340.1088055107298</v>
      </c>
      <c r="Q119">
        <f>IFERROR(IF(INDEX('Exclusion Vectors'!$D:$D,MATCH('Table 2 Data'!$E119,'Exclusion Vectors'!$B:$B,0))=0,"",INDEX('Data Pull'!$A:$BC,MATCH('Table 2 Data'!$E119,'Data Pull'!$C:$C,0),MATCH('Table 2 Data'!Q$4,'Data Pull'!$4:$4,0))),"")</f>
        <v>18.109744443965951</v>
      </c>
      <c r="R119">
        <f>IFERROR(IF(INDEX('Exclusion Vectors'!$D:$D,MATCH('Table 2 Data'!$E119,'Exclusion Vectors'!$B:$B,0))=0,"",INDEX('Data Pull'!$A:$BC,MATCH('Table 2 Data'!$E119,'Data Pull'!$C:$C,0),MATCH('Table 2 Data'!R$4,'Data Pull'!$4:$4,0))),"")</f>
        <v>13.26079006366194</v>
      </c>
      <c r="S119">
        <f>IFERROR(IF(INDEX('Exclusion Vectors'!$D:$D,MATCH('Table 2 Data'!$E119,'Exclusion Vectors'!$B:$B,0))=0,"",INDEX('Data Pull'!$A:$BC,MATCH('Table 2 Data'!$E119,'Data Pull'!$C:$C,0),MATCH('Table 2 Data'!S$4,'Data Pull'!$4:$4,0))),"")</f>
        <v>4.5165104737008015</v>
      </c>
      <c r="T119">
        <f>IFERROR(IF(INDEX('Exclusion Vectors'!$D:$D,MATCH('Table 2 Data'!$E119,'Exclusion Vectors'!$B:$B,0))=0,"",INDEX('Data Pull'!$A:$BC,MATCH('Table 2 Data'!$E119,'Data Pull'!$C:$C,0),MATCH('Table 2 Data'!T$4,'Data Pull'!$4:$4,0))),"")</f>
        <v>1547.8818370825777</v>
      </c>
      <c r="U119">
        <f>IFERROR(IF(INDEX('Exclusion Vectors'!$D:$D,MATCH('Table 2 Data'!$E119,'Exclusion Vectors'!$B:$B,0))=0,"",INDEX('Data Pull'!$A:$BC,MATCH('Table 2 Data'!$E119,'Data Pull'!$C:$C,0),MATCH('Table 2 Data'!U$4,'Data Pull'!$4:$4,0))),"")</f>
        <v>1534.1533055146581</v>
      </c>
      <c r="V119">
        <f>IFERROR(IF(INDEX('Exclusion Vectors'!$D:$D,MATCH('Table 2 Data'!$E119,'Exclusion Vectors'!$B:$B,0))=0,"",INDEX('Data Pull'!$A:$BC,MATCH('Table 2 Data'!$E119,'Data Pull'!$C:$C,0),MATCH('Table 2 Data'!V$4,'Data Pull'!$4:$4,0))),"")</f>
        <v>5399.9719188878489</v>
      </c>
      <c r="W119">
        <f>IFERROR(IF(INDEX('Exclusion Vectors'!$D:$D,MATCH('Table 2 Data'!$E119,'Exclusion Vectors'!$B:$B,0))=0,"",INDEX('Data Pull'!$A:$BC,MATCH('Table 2 Data'!$E119,'Data Pull'!$C:$C,0),MATCH('Table 2 Data'!W$4,'Data Pull'!$4:$4,0))),"")</f>
        <v>2456.2455789311257</v>
      </c>
      <c r="X119">
        <f>IFERROR(IF(INDEX('Exclusion Vectors'!$D:$D,MATCH('Table 2 Data'!$E119,'Exclusion Vectors'!$B:$B,0))=0,"",INDEX('Data Pull'!$A:$BC,MATCH('Table 2 Data'!$E119,'Data Pull'!$C:$C,0),MATCH('Table 2 Data'!X$4,'Data Pull'!$4:$4,0))),"")</f>
        <v>393.59523779457385</v>
      </c>
      <c r="Y119">
        <f>IFERROR(IF(INDEX('Exclusion Vectors'!$D:$D,MATCH('Table 2 Data'!$E119,'Exclusion Vectors'!$B:$B,0))=0,"",INDEX('Data Pull'!$A:$BC,MATCH('Table 2 Data'!$E119,'Data Pull'!$C:$C,0),MATCH('Table 2 Data'!Y$4,'Data Pull'!$4:$4,0))),"")</f>
        <v>23.125000476837158</v>
      </c>
      <c r="Z119">
        <f>IFERROR(IF(INDEX('Exclusion Vectors'!$D:$D,MATCH('Table 2 Data'!$E119,'Exclusion Vectors'!$B:$B,0))=0,"",INDEX('Data Pull'!$A:$BC,MATCH('Table 2 Data'!$E119,'Data Pull'!$C:$C,0),MATCH('Table 2 Data'!Z$4,'Data Pull'!$4:$4,0))),"")</f>
        <v>1.0838500261306763</v>
      </c>
      <c r="AA119">
        <f>IFERROR(IF(INDEX('Exclusion Vectors'!$D:$D,MATCH('Table 2 Data'!$E119,'Exclusion Vectors'!$B:$B,0))=0,"",INDEX('Data Pull'!$A:$BC,MATCH('Table 2 Data'!$E119,'Data Pull'!$C:$C,0),MATCH('Table 2 Data'!AA$4,'Data Pull'!$4:$4,0))),"")</f>
        <v>1.2549999952316284</v>
      </c>
      <c r="AB119" t="str">
        <f>IFERROR(IF(INDEX('Exclusion Vectors'!$D:$D,MATCH('Table 2 Data'!$E119,'Exclusion Vectors'!$B:$B,0))=0,"",INDEX('Data Pull'!$A:$BC,MATCH('Table 2 Data'!$E119,'Data Pull'!$C:$C,0),MATCH('Table 2 Data'!AB$4,'Data Pull'!$4:$4,0))),"")</f>
        <v>[-11059] No Good Data For Calculation</v>
      </c>
      <c r="AC119" t="str">
        <f>IFERROR(IF(INDEX('Exclusion Vectors'!$D:$D,MATCH('Table 2 Data'!$E119,'Exclusion Vectors'!$B:$B,0))=0,"",INDEX('Data Pull'!$A:$BC,MATCH('Table 2 Data'!$E119,'Data Pull'!$C:$C,0),MATCH('Table 2 Data'!AC$4,'Data Pull'!$4:$4,0))),"")</f>
        <v>[-11059] No Good Data For Calculation</v>
      </c>
      <c r="AD119" t="str">
        <f>IFERROR(IF(INDEX('Exclusion Vectors'!$D:$D,MATCH('Table 2 Data'!$E119,'Exclusion Vectors'!$B:$B,0))=0,"",INDEX('Data Pull'!$A:$BC,MATCH('Table 2 Data'!$E119,'Data Pull'!$C:$C,0),MATCH('Table 2 Data'!AD$4,'Data Pull'!$4:$4,0))),"")</f>
        <v>[-11059] No Good Data For Calculation</v>
      </c>
      <c r="AE119" t="str">
        <f>IFERROR(IF(INDEX('Exclusion Vectors'!$D:$D,MATCH('Table 2 Data'!$E119,'Exclusion Vectors'!$B:$B,0))=0,"",INDEX('Data Pull'!$A:$BC,MATCH('Table 2 Data'!$E119,'Data Pull'!$C:$C,0),MATCH('Table 2 Data'!AE$4,'Data Pull'!$4:$4,0))),"")</f>
        <v>[-11059] No Good Data For Calculation</v>
      </c>
      <c r="AF119" t="str">
        <f>IFERROR(IF(INDEX('Exclusion Vectors'!$D:$D,MATCH('Table 2 Data'!$E119,'Exclusion Vectors'!$B:$B,0))=0,"",INDEX('Data Pull'!$A:$BC,MATCH('Table 2 Data'!$E119,'Data Pull'!$C:$C,0),MATCH('Table 2 Data'!AF$4,'Data Pull'!$4:$4,0))),"")</f>
        <v>[-11059] No Good Data For Calculation</v>
      </c>
      <c r="AG119">
        <f>IFERROR(IF(INDEX('Exclusion Vectors'!$D:$D,MATCH('Table 2 Data'!$E119,'Exclusion Vectors'!$B:$B,0))=0,"",INDEX('Data Pull'!$A:$BC,MATCH('Table 2 Data'!$E119,'Data Pull'!$C:$C,0),MATCH('Table 2 Data'!AG$4,'Data Pull'!$4:$4,0))),"")</f>
        <v>10640.735806833456</v>
      </c>
      <c r="AH119">
        <f>IFERROR(IF(INDEX('Exclusion Vectors'!$D:$D,MATCH('Table 2 Data'!$E119,'Exclusion Vectors'!$B:$B,0))=0,"",INDEX('Data Pull'!$A:$BC,MATCH('Table 2 Data'!$E119,'Data Pull'!$C:$C,0),MATCH('Table 2 Data'!AH$4,'Data Pull'!$4:$4,0))),"")</f>
        <v>89.900001525878906</v>
      </c>
      <c r="AI119">
        <f>IFERROR(IF(INDEX('Exclusion Vectors'!$D:$D,MATCH('Table 2 Data'!$E119,'Exclusion Vectors'!$B:$B,0))=0,"",INDEX('Data Pull'!$A:$BC,MATCH('Table 2 Data'!$E119,'Data Pull'!$C:$C,0),MATCH('Table 2 Data'!AI$4,'Data Pull'!$4:$4,0))),"")</f>
        <v>8.0525002479553223</v>
      </c>
      <c r="AJ119">
        <f>IFERROR(IF(INDEX('Exclusion Vectors'!$D:$D,MATCH('Table 2 Data'!$E119,'Exclusion Vectors'!$B:$B,0))=0,"",INDEX('Data Pull'!$A:$BC,MATCH('Table 2 Data'!$E119,'Data Pull'!$C:$C,0),MATCH('Table 2 Data'!AJ$4,'Data Pull'!$4:$4,0))),"")</f>
        <v>345.29999542236328</v>
      </c>
      <c r="AK119" t="str">
        <f>IFERROR(IF(INDEX('Exclusion Vectors'!$D:$D,MATCH('Table 2 Data'!$E119,'Exclusion Vectors'!$B:$B,0))=0,"",INDEX('Data Pull'!$A:$BC,MATCH('Table 2 Data'!$E119,'Data Pull'!$C:$C,0),MATCH('Table 2 Data'!AK$4,'Data Pull'!$4:$4,0))),"")</f>
        <v>[-11059] No Good Data For Calculation</v>
      </c>
      <c r="AL119">
        <f>IFERROR(IF(INDEX('Exclusion Vectors'!$D:$D,MATCH('Table 2 Data'!$E119,'Exclusion Vectors'!$B:$B,0))=0,"",INDEX('Data Pull'!$A:$BC,MATCH('Table 2 Data'!$E119,'Data Pull'!$C:$C,0),MATCH('Table 2 Data'!AL$4,'Data Pull'!$4:$4,0))),"")</f>
        <v>-0.37500001490116119</v>
      </c>
      <c r="AM119">
        <f>IFERROR(IF(INDEX('Exclusion Vectors'!$D:$D,MATCH('Table 2 Data'!$E119,'Exclusion Vectors'!$B:$B,0))=0,"",INDEX('Data Pull'!$A:$BC,MATCH('Table 2 Data'!$E119,'Data Pull'!$C:$C,0),MATCH('Table 2 Data'!AM$4,'Data Pull'!$4:$4,0))),"")</f>
        <v>5360</v>
      </c>
      <c r="AN119" t="str">
        <f>IFERROR(IF(INDEX('Exclusion Vectors'!$D:$D,MATCH('Table 2 Data'!$E119,'Exclusion Vectors'!$B:$B,0))=0,"",INDEX('Data Pull'!$A:$BC,MATCH('Table 2 Data'!$E119,'Data Pull'!$C:$C,0),MATCH('Table 2 Data'!AN$4,'Data Pull'!$4:$4,0))),"")</f>
        <v>[-11059] No Good Data For Calculation</v>
      </c>
      <c r="AO119" t="str">
        <f>IFERROR(IF(INDEX('Exclusion Vectors'!$D:$D,MATCH('Table 2 Data'!$E119,'Exclusion Vectors'!$B:$B,0))=0,"",INDEX('Data Pull'!$A:$BC,MATCH('Table 2 Data'!$E119,'Data Pull'!$C:$C,0),MATCH('Table 2 Data'!AO$4,'Data Pull'!$4:$4,0))),"")</f>
        <v>[-11059] No Good Data For Calculation</v>
      </c>
      <c r="AP119" t="str">
        <f>IFERROR(IF(INDEX('Exclusion Vectors'!$D:$D,MATCH('Table 2 Data'!$E119,'Exclusion Vectors'!$B:$B,0))=0,"",INDEX('Data Pull'!$A:$BC,MATCH('Table 2 Data'!$E119,'Data Pull'!$C:$C,0),MATCH('Table 2 Data'!AP$4,'Data Pull'!$4:$4,0))),"")</f>
        <v>[-11059] No Good Data For Calculation</v>
      </c>
      <c r="AQ119" t="str">
        <f>IFERROR(IF(INDEX('Exclusion Vectors'!$D:$D,MATCH('Table 2 Data'!$E119,'Exclusion Vectors'!$B:$B,0))=0,"",INDEX('Data Pull'!$A:$BC,MATCH('Table 2 Data'!$E119,'Data Pull'!$C:$C,0),MATCH('Table 2 Data'!AQ$4,'Data Pull'!$4:$4,0))),"")</f>
        <v>[-11059] No Good Data For Calculation</v>
      </c>
      <c r="AR119" t="str">
        <f>IFERROR(IF(INDEX('Exclusion Vectors'!$D:$D,MATCH('Table 2 Data'!$E119,'Exclusion Vectors'!$B:$B,0))=0,"",INDEX('Data Pull'!$A:$BC,MATCH('Table 2 Data'!$E119,'Data Pull'!$C:$C,0),MATCH('Table 2 Data'!AR$4,'Data Pull'!$4:$4,0))),"")</f>
        <v>[-11059] No Good Data For Calculation</v>
      </c>
      <c r="AS119" t="str">
        <f>IFERROR(IF(INDEX('Exclusion Vectors'!$D:$D,MATCH('Table 2 Data'!$E119,'Exclusion Vectors'!$B:$B,0))=0,"",INDEX('Data Pull'!$A:$BC,MATCH('Table 2 Data'!$E119,'Data Pull'!$C:$C,0),MATCH('Table 2 Data'!AS$4,'Data Pull'!$4:$4,0))),"")</f>
        <v>[-11059] No Good Data For Calculation</v>
      </c>
      <c r="AT119">
        <f>IFERROR(IF(INDEX('Exclusion Vectors'!$D:$D,MATCH('Table 2 Data'!$E119,'Exclusion Vectors'!$B:$B,0))=0,"",INDEX('Data Pull'!$A:$BC,MATCH('Table 2 Data'!$E119,'Data Pull'!$C:$C,0),MATCH('Table 2 Data'!AT$4,'Data Pull'!$4:$4,0))),"")</f>
        <v>31305.978764638778</v>
      </c>
      <c r="AU119">
        <f>IFERROR(IF(INDEX('Exclusion Vectors'!$D:$D,MATCH('Table 2 Data'!$E119,'Exclusion Vectors'!$B:$B,0))=0,"",INDEX('Data Pull'!$A:$BE,MATCH('Table 2 Data'!$E119,'Data Pull'!$C:$C,0),MATCH('Table 2 Data'!AU$4,'Data Pull'!$4:$4,0))),"")</f>
        <v>8001.2611787660735</v>
      </c>
      <c r="AV119">
        <f>IFERROR(IF(INDEX('Exclusion Vectors'!$D:$D,MATCH('Table 2 Data'!$E119,'Exclusion Vectors'!$B:$B,0))=0,"",INDEX('Data Pull'!$A:$BE,MATCH('Table 2 Data'!$E119,'Data Pull'!$C:$C,0),MATCH('Table 2 Data'!AV$4,'Data Pull'!$4:$4,0))),"")</f>
        <v>7.6499998569488525E-2</v>
      </c>
    </row>
    <row r="120" spans="1:48" x14ac:dyDescent="0.3">
      <c r="A120" s="161"/>
      <c r="B120" s="95" t="s">
        <v>209</v>
      </c>
      <c r="C120" s="111"/>
      <c r="D120" s="111" t="s">
        <v>35</v>
      </c>
      <c r="E120" s="34">
        <f t="shared" si="4"/>
        <v>43944</v>
      </c>
      <c r="F120">
        <f>IFERROR(IF(INDEX('Exclusion Vectors'!$D:$D,MATCH('Table 2 Data'!$E120,'Exclusion Vectors'!$B:$B,0))=0,"",INDEX('Data Pull'!$A:$BC,MATCH('Table 2 Data'!$E120,'Data Pull'!$C:$C,0),MATCH('Table 2 Data'!F$4,'Data Pull'!$4:$4,0))),"")</f>
        <v>20982.317075446208</v>
      </c>
      <c r="G120">
        <f>IFERROR(IF(INDEX('Exclusion Vectors'!$D:$D,MATCH('Table 2 Data'!$E120,'Exclusion Vectors'!$B:$B,0))=0,"",INDEX('Data Pull'!$A:$BC,MATCH('Table 2 Data'!$E120,'Data Pull'!$C:$C,0),MATCH('Table 2 Data'!G$4,'Data Pull'!$4:$4,0))),"")</f>
        <v>183.6654051006773</v>
      </c>
      <c r="H120">
        <f>IFERROR(IF(INDEX('Exclusion Vectors'!$D:$D,MATCH('Table 2 Data'!$E120,'Exclusion Vectors'!$B:$B,0))=0,"",INDEX('Data Pull'!$A:$BC,MATCH('Table 2 Data'!$E120,'Data Pull'!$C:$C,0),MATCH('Table 2 Data'!H$4,'Data Pull'!$4:$4,0))),"")</f>
        <v>595.80768888228397</v>
      </c>
      <c r="I120">
        <f>IFERROR(IF(INDEX('Exclusion Vectors'!$D:$D,MATCH('Table 2 Data'!$E120,'Exclusion Vectors'!$B:$B,0))=0,"",INDEX('Data Pull'!$A:$BC,MATCH('Table 2 Data'!$E120,'Data Pull'!$C:$C,0),MATCH('Table 2 Data'!I$4,'Data Pull'!$4:$4,0))),"")</f>
        <v>979.94054792477459</v>
      </c>
      <c r="J120">
        <f>IFERROR(IF(INDEX('Exclusion Vectors'!$D:$D,MATCH('Table 2 Data'!$E120,'Exclusion Vectors'!$B:$B,0))=0,"",INDEX('Data Pull'!$A:$BC,MATCH('Table 2 Data'!$E120,'Data Pull'!$C:$C,0),MATCH('Table 2 Data'!J$4,'Data Pull'!$4:$4,0))),"")</f>
        <v>1320.249911859604</v>
      </c>
      <c r="K120">
        <f>IFERROR(IF(INDEX('Exclusion Vectors'!$D:$D,MATCH('Table 2 Data'!$E120,'Exclusion Vectors'!$B:$B,0))=0,"",INDEX('Data Pull'!$A:$BC,MATCH('Table 2 Data'!$E120,'Data Pull'!$C:$C,0),MATCH('Table 2 Data'!K$4,'Data Pull'!$4:$4,0))),"")</f>
        <v>699.01601487867435</v>
      </c>
      <c r="L120" t="str">
        <f>IFERROR(IF(INDEX('Exclusion Vectors'!$D:$D,MATCH('Table 2 Data'!$E120,'Exclusion Vectors'!$B:$B,0))=0,"",INDEX('Data Pull'!$A:$BC,MATCH('Table 2 Data'!$E120,'Data Pull'!$C:$C,0),MATCH('Table 2 Data'!L$4,'Data Pull'!$4:$4,0))),"")</f>
        <v>[-11059] No Good Data For Calculation</v>
      </c>
      <c r="M120">
        <f>IFERROR(IF(INDEX('Exclusion Vectors'!$D:$D,MATCH('Table 2 Data'!$E120,'Exclusion Vectors'!$B:$B,0))=0,"",INDEX('Data Pull'!$A:$BC,MATCH('Table 2 Data'!$E120,'Data Pull'!$C:$C,0),MATCH('Table 2 Data'!M$4,'Data Pull'!$4:$4,0))),"")</f>
        <v>302.05511993098906</v>
      </c>
      <c r="N120">
        <f>IFERROR(IF(INDEX('Exclusion Vectors'!$D:$D,MATCH('Table 2 Data'!$E120,'Exclusion Vectors'!$B:$B,0))=0,"",INDEX('Data Pull'!$A:$BC,MATCH('Table 2 Data'!$E120,'Data Pull'!$C:$C,0),MATCH('Table 2 Data'!N$4,'Data Pull'!$4:$4,0))),"")</f>
        <v>344.93670952933331</v>
      </c>
      <c r="O120">
        <f>IFERROR(IF(INDEX('Exclusion Vectors'!$D:$D,MATCH('Table 2 Data'!$E120,'Exclusion Vectors'!$B:$B,0))=0,"",INDEX('Data Pull'!$A:$BC,MATCH('Table 2 Data'!$E120,'Data Pull'!$C:$C,0),MATCH('Table 2 Data'!O$4,'Data Pull'!$4:$4,0))),"")</f>
        <v>357.73617419985186</v>
      </c>
      <c r="P120">
        <f>IFERROR(IF(INDEX('Exclusion Vectors'!$D:$D,MATCH('Table 2 Data'!$E120,'Exclusion Vectors'!$B:$B,0))=0,"",INDEX('Data Pull'!$A:$BC,MATCH('Table 2 Data'!$E120,'Data Pull'!$C:$C,0),MATCH('Table 2 Data'!P$4,'Data Pull'!$4:$4,0))),"")</f>
        <v>1329.4580095340837</v>
      </c>
      <c r="Q120">
        <f>IFERROR(IF(INDEX('Exclusion Vectors'!$D:$D,MATCH('Table 2 Data'!$E120,'Exclusion Vectors'!$B:$B,0))=0,"",INDEX('Data Pull'!$A:$BC,MATCH('Table 2 Data'!$E120,'Data Pull'!$C:$C,0),MATCH('Table 2 Data'!Q$4,'Data Pull'!$4:$4,0))),"")</f>
        <v>19.52002280691411</v>
      </c>
      <c r="R120">
        <f>IFERROR(IF(INDEX('Exclusion Vectors'!$D:$D,MATCH('Table 2 Data'!$E120,'Exclusion Vectors'!$B:$B,0))=0,"",INDEX('Data Pull'!$A:$BC,MATCH('Table 2 Data'!$E120,'Data Pull'!$C:$C,0),MATCH('Table 2 Data'!R$4,'Data Pull'!$4:$4,0))),"")</f>
        <v>14.617660472971259</v>
      </c>
      <c r="S120">
        <f>IFERROR(IF(INDEX('Exclusion Vectors'!$D:$D,MATCH('Table 2 Data'!$E120,'Exclusion Vectors'!$B:$B,0))=0,"",INDEX('Data Pull'!$A:$BC,MATCH('Table 2 Data'!$E120,'Data Pull'!$C:$C,0),MATCH('Table 2 Data'!S$4,'Data Pull'!$4:$4,0))),"")</f>
        <v>3.7658279382760895</v>
      </c>
      <c r="T120">
        <f>IFERROR(IF(INDEX('Exclusion Vectors'!$D:$D,MATCH('Table 2 Data'!$E120,'Exclusion Vectors'!$B:$B,0))=0,"",INDEX('Data Pull'!$A:$BC,MATCH('Table 2 Data'!$E120,'Data Pull'!$C:$C,0),MATCH('Table 2 Data'!T$4,'Data Pull'!$4:$4,0))),"")</f>
        <v>1583.4153241574302</v>
      </c>
      <c r="U120">
        <f>IFERROR(IF(INDEX('Exclusion Vectors'!$D:$D,MATCH('Table 2 Data'!$E120,'Exclusion Vectors'!$B:$B,0))=0,"",INDEX('Data Pull'!$A:$BC,MATCH('Table 2 Data'!$E120,'Data Pull'!$C:$C,0),MATCH('Table 2 Data'!U$4,'Data Pull'!$4:$4,0))),"")</f>
        <v>1512.3037186870647</v>
      </c>
      <c r="V120">
        <f>IFERROR(IF(INDEX('Exclusion Vectors'!$D:$D,MATCH('Table 2 Data'!$E120,'Exclusion Vectors'!$B:$B,0))=0,"",INDEX('Data Pull'!$A:$BC,MATCH('Table 2 Data'!$E120,'Data Pull'!$C:$C,0),MATCH('Table 2 Data'!V$4,'Data Pull'!$4:$4,0))),"")</f>
        <v>5399.6668429665024</v>
      </c>
      <c r="W120">
        <f>IFERROR(IF(INDEX('Exclusion Vectors'!$D:$D,MATCH('Table 2 Data'!$E120,'Exclusion Vectors'!$B:$B,0))=0,"",INDEX('Data Pull'!$A:$BC,MATCH('Table 2 Data'!$E120,'Data Pull'!$C:$C,0),MATCH('Table 2 Data'!W$4,'Data Pull'!$4:$4,0))),"")</f>
        <v>2434.0508566851995</v>
      </c>
      <c r="X120">
        <f>IFERROR(IF(INDEX('Exclusion Vectors'!$D:$D,MATCH('Table 2 Data'!$E120,'Exclusion Vectors'!$B:$B,0))=0,"",INDEX('Data Pull'!$A:$BC,MATCH('Table 2 Data'!$E120,'Data Pull'!$C:$C,0),MATCH('Table 2 Data'!X$4,'Data Pull'!$4:$4,0))),"")</f>
        <v>388.50260802381939</v>
      </c>
      <c r="Y120">
        <f>IFERROR(IF(INDEX('Exclusion Vectors'!$D:$D,MATCH('Table 2 Data'!$E120,'Exclusion Vectors'!$B:$B,0))=0,"",INDEX('Data Pull'!$A:$BC,MATCH('Table 2 Data'!$E120,'Data Pull'!$C:$C,0),MATCH('Table 2 Data'!Y$4,'Data Pull'!$4:$4,0))),"")</f>
        <v>23.550000667572021</v>
      </c>
      <c r="Z120">
        <f>IFERROR(IF(INDEX('Exclusion Vectors'!$D:$D,MATCH('Table 2 Data'!$E120,'Exclusion Vectors'!$B:$B,0))=0,"",INDEX('Data Pull'!$A:$BC,MATCH('Table 2 Data'!$E120,'Data Pull'!$C:$C,0),MATCH('Table 2 Data'!Z$4,'Data Pull'!$4:$4,0))),"")</f>
        <v>1.0640749633312225</v>
      </c>
      <c r="AA120">
        <f>IFERROR(IF(INDEX('Exclusion Vectors'!$D:$D,MATCH('Table 2 Data'!$E120,'Exclusion Vectors'!$B:$B,0))=0,"",INDEX('Data Pull'!$A:$BC,MATCH('Table 2 Data'!$E120,'Data Pull'!$C:$C,0),MATCH('Table 2 Data'!AA$4,'Data Pull'!$4:$4,0))),"")</f>
        <v>1.3050000369548798</v>
      </c>
      <c r="AB120" t="str">
        <f>IFERROR(IF(INDEX('Exclusion Vectors'!$D:$D,MATCH('Table 2 Data'!$E120,'Exclusion Vectors'!$B:$B,0))=0,"",INDEX('Data Pull'!$A:$BC,MATCH('Table 2 Data'!$E120,'Data Pull'!$C:$C,0),MATCH('Table 2 Data'!AB$4,'Data Pull'!$4:$4,0))),"")</f>
        <v>[-11059] No Good Data For Calculation</v>
      </c>
      <c r="AC120" t="str">
        <f>IFERROR(IF(INDEX('Exclusion Vectors'!$D:$D,MATCH('Table 2 Data'!$E120,'Exclusion Vectors'!$B:$B,0))=0,"",INDEX('Data Pull'!$A:$BC,MATCH('Table 2 Data'!$E120,'Data Pull'!$C:$C,0),MATCH('Table 2 Data'!AC$4,'Data Pull'!$4:$4,0))),"")</f>
        <v>[-11059] No Good Data For Calculation</v>
      </c>
      <c r="AD120" t="str">
        <f>IFERROR(IF(INDEX('Exclusion Vectors'!$D:$D,MATCH('Table 2 Data'!$E120,'Exclusion Vectors'!$B:$B,0))=0,"",INDEX('Data Pull'!$A:$BC,MATCH('Table 2 Data'!$E120,'Data Pull'!$C:$C,0),MATCH('Table 2 Data'!AD$4,'Data Pull'!$4:$4,0))),"")</f>
        <v>[-11059] No Good Data For Calculation</v>
      </c>
      <c r="AE120" t="str">
        <f>IFERROR(IF(INDEX('Exclusion Vectors'!$D:$D,MATCH('Table 2 Data'!$E120,'Exclusion Vectors'!$B:$B,0))=0,"",INDEX('Data Pull'!$A:$BC,MATCH('Table 2 Data'!$E120,'Data Pull'!$C:$C,0),MATCH('Table 2 Data'!AE$4,'Data Pull'!$4:$4,0))),"")</f>
        <v>[-11059] No Good Data For Calculation</v>
      </c>
      <c r="AF120" t="str">
        <f>IFERROR(IF(INDEX('Exclusion Vectors'!$D:$D,MATCH('Table 2 Data'!$E120,'Exclusion Vectors'!$B:$B,0))=0,"",INDEX('Data Pull'!$A:$BC,MATCH('Table 2 Data'!$E120,'Data Pull'!$C:$C,0),MATCH('Table 2 Data'!AF$4,'Data Pull'!$4:$4,0))),"")</f>
        <v>[-11059] No Good Data For Calculation</v>
      </c>
      <c r="AG120">
        <f>IFERROR(IF(INDEX('Exclusion Vectors'!$D:$D,MATCH('Table 2 Data'!$E120,'Exclusion Vectors'!$B:$B,0))=0,"",INDEX('Data Pull'!$A:$BC,MATCH('Table 2 Data'!$E120,'Data Pull'!$C:$C,0),MATCH('Table 2 Data'!AG$4,'Data Pull'!$4:$4,0))),"")</f>
        <v>12353.852203941671</v>
      </c>
      <c r="AH120">
        <f>IFERROR(IF(INDEX('Exclusion Vectors'!$D:$D,MATCH('Table 2 Data'!$E120,'Exclusion Vectors'!$B:$B,0))=0,"",INDEX('Data Pull'!$A:$BC,MATCH('Table 2 Data'!$E120,'Data Pull'!$C:$C,0),MATCH('Table 2 Data'!AH$4,'Data Pull'!$4:$4,0))),"")</f>
        <v>89.649999618530273</v>
      </c>
      <c r="AI120">
        <f>IFERROR(IF(INDEX('Exclusion Vectors'!$D:$D,MATCH('Table 2 Data'!$E120,'Exclusion Vectors'!$B:$B,0))=0,"",INDEX('Data Pull'!$A:$BC,MATCH('Table 2 Data'!$E120,'Data Pull'!$C:$C,0),MATCH('Table 2 Data'!AI$4,'Data Pull'!$4:$4,0))),"")</f>
        <v>8.1475002765655518</v>
      </c>
      <c r="AJ120">
        <f>IFERROR(IF(INDEX('Exclusion Vectors'!$D:$D,MATCH('Table 2 Data'!$E120,'Exclusion Vectors'!$B:$B,0))=0,"",INDEX('Data Pull'!$A:$BC,MATCH('Table 2 Data'!$E120,'Data Pull'!$C:$C,0),MATCH('Table 2 Data'!AJ$4,'Data Pull'!$4:$4,0))),"")</f>
        <v>339.14999389648438</v>
      </c>
      <c r="AK120" t="str">
        <f>IFERROR(IF(INDEX('Exclusion Vectors'!$D:$D,MATCH('Table 2 Data'!$E120,'Exclusion Vectors'!$B:$B,0))=0,"",INDEX('Data Pull'!$A:$BC,MATCH('Table 2 Data'!$E120,'Data Pull'!$C:$C,0),MATCH('Table 2 Data'!AK$4,'Data Pull'!$4:$4,0))),"")</f>
        <v>[-11059] No Good Data For Calculation</v>
      </c>
      <c r="AL120">
        <f>IFERROR(IF(INDEX('Exclusion Vectors'!$D:$D,MATCH('Table 2 Data'!$E120,'Exclusion Vectors'!$B:$B,0))=0,"",INDEX('Data Pull'!$A:$BC,MATCH('Table 2 Data'!$E120,'Data Pull'!$C:$C,0),MATCH('Table 2 Data'!AL$4,'Data Pull'!$4:$4,0))),"")</f>
        <v>-0.30000001192092896</v>
      </c>
      <c r="AM120">
        <f>IFERROR(IF(INDEX('Exclusion Vectors'!$D:$D,MATCH('Table 2 Data'!$E120,'Exclusion Vectors'!$B:$B,0))=0,"",INDEX('Data Pull'!$A:$BC,MATCH('Table 2 Data'!$E120,'Data Pull'!$C:$C,0),MATCH('Table 2 Data'!AM$4,'Data Pull'!$4:$4,0))),"")</f>
        <v>5360</v>
      </c>
      <c r="AN120" t="str">
        <f>IFERROR(IF(INDEX('Exclusion Vectors'!$D:$D,MATCH('Table 2 Data'!$E120,'Exclusion Vectors'!$B:$B,0))=0,"",INDEX('Data Pull'!$A:$BC,MATCH('Table 2 Data'!$E120,'Data Pull'!$C:$C,0),MATCH('Table 2 Data'!AN$4,'Data Pull'!$4:$4,0))),"")</f>
        <v>[-11059] No Good Data For Calculation</v>
      </c>
      <c r="AO120" t="str">
        <f>IFERROR(IF(INDEX('Exclusion Vectors'!$D:$D,MATCH('Table 2 Data'!$E120,'Exclusion Vectors'!$B:$B,0))=0,"",INDEX('Data Pull'!$A:$BC,MATCH('Table 2 Data'!$E120,'Data Pull'!$C:$C,0),MATCH('Table 2 Data'!AO$4,'Data Pull'!$4:$4,0))),"")</f>
        <v>[-11059] No Good Data For Calculation</v>
      </c>
      <c r="AP120" t="str">
        <f>IFERROR(IF(INDEX('Exclusion Vectors'!$D:$D,MATCH('Table 2 Data'!$E120,'Exclusion Vectors'!$B:$B,0))=0,"",INDEX('Data Pull'!$A:$BC,MATCH('Table 2 Data'!$E120,'Data Pull'!$C:$C,0),MATCH('Table 2 Data'!AP$4,'Data Pull'!$4:$4,0))),"")</f>
        <v>[-11059] No Good Data For Calculation</v>
      </c>
      <c r="AQ120" t="str">
        <f>IFERROR(IF(INDEX('Exclusion Vectors'!$D:$D,MATCH('Table 2 Data'!$E120,'Exclusion Vectors'!$B:$B,0))=0,"",INDEX('Data Pull'!$A:$BC,MATCH('Table 2 Data'!$E120,'Data Pull'!$C:$C,0),MATCH('Table 2 Data'!AQ$4,'Data Pull'!$4:$4,0))),"")</f>
        <v>[-11059] No Good Data For Calculation</v>
      </c>
      <c r="AR120" t="str">
        <f>IFERROR(IF(INDEX('Exclusion Vectors'!$D:$D,MATCH('Table 2 Data'!$E120,'Exclusion Vectors'!$B:$B,0))=0,"",INDEX('Data Pull'!$A:$BC,MATCH('Table 2 Data'!$E120,'Data Pull'!$C:$C,0),MATCH('Table 2 Data'!AR$4,'Data Pull'!$4:$4,0))),"")</f>
        <v>[-11059] No Good Data For Calculation</v>
      </c>
      <c r="AS120" t="str">
        <f>IFERROR(IF(INDEX('Exclusion Vectors'!$D:$D,MATCH('Table 2 Data'!$E120,'Exclusion Vectors'!$B:$B,0))=0,"",INDEX('Data Pull'!$A:$BC,MATCH('Table 2 Data'!$E120,'Data Pull'!$C:$C,0),MATCH('Table 2 Data'!AS$4,'Data Pull'!$4:$4,0))),"")</f>
        <v>[-11059] No Good Data For Calculation</v>
      </c>
      <c r="AT120">
        <f>IFERROR(IF(INDEX('Exclusion Vectors'!$D:$D,MATCH('Table 2 Data'!$E120,'Exclusion Vectors'!$B:$B,0))=0,"",INDEX('Data Pull'!$A:$BC,MATCH('Table 2 Data'!$E120,'Data Pull'!$C:$C,0),MATCH('Table 2 Data'!AT$4,'Data Pull'!$4:$4,0))),"")</f>
        <v>35776.52769641584</v>
      </c>
      <c r="AU120">
        <f>IFERROR(IF(INDEX('Exclusion Vectors'!$D:$D,MATCH('Table 2 Data'!$E120,'Exclusion Vectors'!$B:$B,0))=0,"",INDEX('Data Pull'!$A:$BE,MATCH('Table 2 Data'!$E120,'Data Pull'!$C:$C,0),MATCH('Table 2 Data'!AU$4,'Data Pull'!$4:$4,0))),"")</f>
        <v>8001.0562987771673</v>
      </c>
      <c r="AV120">
        <f>IFERROR(IF(INDEX('Exclusion Vectors'!$D:$D,MATCH('Table 2 Data'!$E120,'Exclusion Vectors'!$B:$B,0))=0,"",INDEX('Data Pull'!$A:$BE,MATCH('Table 2 Data'!$E120,'Data Pull'!$C:$C,0),MATCH('Table 2 Data'!AV$4,'Data Pull'!$4:$4,0))),"")</f>
        <v>7.6499998569488525E-2</v>
      </c>
    </row>
    <row r="121" spans="1:48" x14ac:dyDescent="0.3">
      <c r="A121" s="161"/>
      <c r="B121" s="59" t="s">
        <v>210</v>
      </c>
      <c r="C121" s="86">
        <v>0</v>
      </c>
      <c r="D121" s="86"/>
      <c r="E121" s="34">
        <f t="shared" si="4"/>
        <v>43945</v>
      </c>
      <c r="F121">
        <f>IFERROR(IF(INDEX('Exclusion Vectors'!$D:$D,MATCH('Table 2 Data'!$E121,'Exclusion Vectors'!$B:$B,0))=0,"",INDEX('Data Pull'!$A:$BC,MATCH('Table 2 Data'!$E121,'Data Pull'!$C:$C,0),MATCH('Table 2 Data'!F$4,'Data Pull'!$4:$4,0))),"")</f>
        <v>20998.892367880831</v>
      </c>
      <c r="G121">
        <f>IFERROR(IF(INDEX('Exclusion Vectors'!$D:$D,MATCH('Table 2 Data'!$E121,'Exclusion Vectors'!$B:$B,0))=0,"",INDEX('Data Pull'!$A:$BC,MATCH('Table 2 Data'!$E121,'Data Pull'!$C:$C,0),MATCH('Table 2 Data'!G$4,'Data Pull'!$4:$4,0))),"")</f>
        <v>182.18215979646354</v>
      </c>
      <c r="H121">
        <f>IFERROR(IF(INDEX('Exclusion Vectors'!$D:$D,MATCH('Table 2 Data'!$E121,'Exclusion Vectors'!$B:$B,0))=0,"",INDEX('Data Pull'!$A:$BC,MATCH('Table 2 Data'!$E121,'Data Pull'!$C:$C,0),MATCH('Table 2 Data'!H$4,'Data Pull'!$4:$4,0))),"")</f>
        <v>587.39844896775583</v>
      </c>
      <c r="I121">
        <f>IFERROR(IF(INDEX('Exclusion Vectors'!$D:$D,MATCH('Table 2 Data'!$E121,'Exclusion Vectors'!$B:$B,0))=0,"",INDEX('Data Pull'!$A:$BC,MATCH('Table 2 Data'!$E121,'Data Pull'!$C:$C,0),MATCH('Table 2 Data'!I$4,'Data Pull'!$4:$4,0))),"")</f>
        <v>980.35574134972001</v>
      </c>
      <c r="J121">
        <f>IFERROR(IF(INDEX('Exclusion Vectors'!$D:$D,MATCH('Table 2 Data'!$E121,'Exclusion Vectors'!$B:$B,0))=0,"",INDEX('Data Pull'!$A:$BC,MATCH('Table 2 Data'!$E121,'Data Pull'!$C:$C,0),MATCH('Table 2 Data'!J$4,'Data Pull'!$4:$4,0))),"")</f>
        <v>1320.8768364971968</v>
      </c>
      <c r="K121">
        <f>IFERROR(IF(INDEX('Exclusion Vectors'!$D:$D,MATCH('Table 2 Data'!$E121,'Exclusion Vectors'!$B:$B,0))=0,"",INDEX('Data Pull'!$A:$BC,MATCH('Table 2 Data'!$E121,'Data Pull'!$C:$C,0),MATCH('Table 2 Data'!K$4,'Data Pull'!$4:$4,0))),"")</f>
        <v>704.86507167114598</v>
      </c>
      <c r="L121" t="str">
        <f>IFERROR(IF(INDEX('Exclusion Vectors'!$D:$D,MATCH('Table 2 Data'!$E121,'Exclusion Vectors'!$B:$B,0))=0,"",INDEX('Data Pull'!$A:$BC,MATCH('Table 2 Data'!$E121,'Data Pull'!$C:$C,0),MATCH('Table 2 Data'!L$4,'Data Pull'!$4:$4,0))),"")</f>
        <v>[-11059] No Good Data For Calculation</v>
      </c>
      <c r="M121">
        <f>IFERROR(IF(INDEX('Exclusion Vectors'!$D:$D,MATCH('Table 2 Data'!$E121,'Exclusion Vectors'!$B:$B,0))=0,"",INDEX('Data Pull'!$A:$BC,MATCH('Table 2 Data'!$E121,'Data Pull'!$C:$C,0),MATCH('Table 2 Data'!M$4,'Data Pull'!$4:$4,0))),"")</f>
        <v>304.02111961971468</v>
      </c>
      <c r="N121">
        <f>IFERROR(IF(INDEX('Exclusion Vectors'!$D:$D,MATCH('Table 2 Data'!$E121,'Exclusion Vectors'!$B:$B,0))=0,"",INDEX('Data Pull'!$A:$BC,MATCH('Table 2 Data'!$E121,'Data Pull'!$C:$C,0),MATCH('Table 2 Data'!N$4,'Data Pull'!$4:$4,0))),"")</f>
        <v>351.31434477265964</v>
      </c>
      <c r="O121">
        <f>IFERROR(IF(INDEX('Exclusion Vectors'!$D:$D,MATCH('Table 2 Data'!$E121,'Exclusion Vectors'!$B:$B,0))=0,"",INDEX('Data Pull'!$A:$BC,MATCH('Table 2 Data'!$E121,'Data Pull'!$C:$C,0),MATCH('Table 2 Data'!O$4,'Data Pull'!$4:$4,0))),"")</f>
        <v>364.50125126752317</v>
      </c>
      <c r="P121">
        <f>IFERROR(IF(INDEX('Exclusion Vectors'!$D:$D,MATCH('Table 2 Data'!$E121,'Exclusion Vectors'!$B:$B,0))=0,"",INDEX('Data Pull'!$A:$BC,MATCH('Table 2 Data'!$E121,'Data Pull'!$C:$C,0),MATCH('Table 2 Data'!P$4,'Data Pull'!$4:$4,0))),"")</f>
        <v>1328.750194635239</v>
      </c>
      <c r="Q121">
        <f>IFERROR(IF(INDEX('Exclusion Vectors'!$D:$D,MATCH('Table 2 Data'!$E121,'Exclusion Vectors'!$B:$B,0))=0,"",INDEX('Data Pull'!$A:$BC,MATCH('Table 2 Data'!$E121,'Data Pull'!$C:$C,0),MATCH('Table 2 Data'!Q$4,'Data Pull'!$4:$4,0))),"")</f>
        <v>19.247210273193463</v>
      </c>
      <c r="R121">
        <f>IFERROR(IF(INDEX('Exclusion Vectors'!$D:$D,MATCH('Table 2 Data'!$E121,'Exclusion Vectors'!$B:$B,0))=0,"",INDEX('Data Pull'!$A:$BC,MATCH('Table 2 Data'!$E121,'Data Pull'!$C:$C,0),MATCH('Table 2 Data'!R$4,'Data Pull'!$4:$4,0))),"")</f>
        <v>14.344371517415359</v>
      </c>
      <c r="S121">
        <f>IFERROR(IF(INDEX('Exclusion Vectors'!$D:$D,MATCH('Table 2 Data'!$E121,'Exclusion Vectors'!$B:$B,0))=0,"",INDEX('Data Pull'!$A:$BC,MATCH('Table 2 Data'!$E121,'Data Pull'!$C:$C,0),MATCH('Table 2 Data'!S$4,'Data Pull'!$4:$4,0))),"")</f>
        <v>3.7741675185895818</v>
      </c>
      <c r="T121">
        <f>IFERROR(IF(INDEX('Exclusion Vectors'!$D:$D,MATCH('Table 2 Data'!$E121,'Exclusion Vectors'!$B:$B,0))=0,"",INDEX('Data Pull'!$A:$BC,MATCH('Table 2 Data'!$E121,'Data Pull'!$C:$C,0),MATCH('Table 2 Data'!T$4,'Data Pull'!$4:$4,0))),"")</f>
        <v>1569.0677177949819</v>
      </c>
      <c r="U121">
        <f>IFERROR(IF(INDEX('Exclusion Vectors'!$D:$D,MATCH('Table 2 Data'!$E121,'Exclusion Vectors'!$B:$B,0))=0,"",INDEX('Data Pull'!$A:$BC,MATCH('Table 2 Data'!$E121,'Data Pull'!$C:$C,0),MATCH('Table 2 Data'!U$4,'Data Pull'!$4:$4,0))),"")</f>
        <v>1518.0180494479775</v>
      </c>
      <c r="V121">
        <f>IFERROR(IF(INDEX('Exclusion Vectors'!$D:$D,MATCH('Table 2 Data'!$E121,'Exclusion Vectors'!$B:$B,0))=0,"",INDEX('Data Pull'!$A:$BC,MATCH('Table 2 Data'!$E121,'Data Pull'!$C:$C,0),MATCH('Table 2 Data'!V$4,'Data Pull'!$4:$4,0))),"")</f>
        <v>5399.9342258744655</v>
      </c>
      <c r="W121">
        <f>IFERROR(IF(INDEX('Exclusion Vectors'!$D:$D,MATCH('Table 2 Data'!$E121,'Exclusion Vectors'!$B:$B,0))=0,"",INDEX('Data Pull'!$A:$BC,MATCH('Table 2 Data'!$E121,'Data Pull'!$C:$C,0),MATCH('Table 2 Data'!W$4,'Data Pull'!$4:$4,0))),"")</f>
        <v>2438.950054943527</v>
      </c>
      <c r="X121">
        <f>IFERROR(IF(INDEX('Exclusion Vectors'!$D:$D,MATCH('Table 2 Data'!$E121,'Exclusion Vectors'!$B:$B,0))=0,"",INDEX('Data Pull'!$A:$BC,MATCH('Table 2 Data'!$E121,'Data Pull'!$C:$C,0),MATCH('Table 2 Data'!X$4,'Data Pull'!$4:$4,0))),"")</f>
        <v>390.29584415678221</v>
      </c>
      <c r="Y121">
        <f>IFERROR(IF(INDEX('Exclusion Vectors'!$D:$D,MATCH('Table 2 Data'!$E121,'Exclusion Vectors'!$B:$B,0))=0,"",INDEX('Data Pull'!$A:$BC,MATCH('Table 2 Data'!$E121,'Data Pull'!$C:$C,0),MATCH('Table 2 Data'!Y$4,'Data Pull'!$4:$4,0))),"")</f>
        <v>23.550000190734863</v>
      </c>
      <c r="Z121">
        <f>IFERROR(IF(INDEX('Exclusion Vectors'!$D:$D,MATCH('Table 2 Data'!$E121,'Exclusion Vectors'!$B:$B,0))=0,"",INDEX('Data Pull'!$A:$BC,MATCH('Table 2 Data'!$E121,'Data Pull'!$C:$C,0),MATCH('Table 2 Data'!Z$4,'Data Pull'!$4:$4,0))),"")</f>
        <v>1.0817499458789825</v>
      </c>
      <c r="AA121">
        <f>IFERROR(IF(INDEX('Exclusion Vectors'!$D:$D,MATCH('Table 2 Data'!$E121,'Exclusion Vectors'!$B:$B,0))=0,"",INDEX('Data Pull'!$A:$BC,MATCH('Table 2 Data'!$E121,'Data Pull'!$C:$C,0),MATCH('Table 2 Data'!AA$4,'Data Pull'!$4:$4,0))),"")</f>
        <v>1.4699999988079071</v>
      </c>
      <c r="AB121" t="str">
        <f>IFERROR(IF(INDEX('Exclusion Vectors'!$D:$D,MATCH('Table 2 Data'!$E121,'Exclusion Vectors'!$B:$B,0))=0,"",INDEX('Data Pull'!$A:$BC,MATCH('Table 2 Data'!$E121,'Data Pull'!$C:$C,0),MATCH('Table 2 Data'!AB$4,'Data Pull'!$4:$4,0))),"")</f>
        <v>[-11059] No Good Data For Calculation</v>
      </c>
      <c r="AC121" t="str">
        <f>IFERROR(IF(INDEX('Exclusion Vectors'!$D:$D,MATCH('Table 2 Data'!$E121,'Exclusion Vectors'!$B:$B,0))=0,"",INDEX('Data Pull'!$A:$BC,MATCH('Table 2 Data'!$E121,'Data Pull'!$C:$C,0),MATCH('Table 2 Data'!AC$4,'Data Pull'!$4:$4,0))),"")</f>
        <v>[-11059] No Good Data For Calculation</v>
      </c>
      <c r="AD121" t="str">
        <f>IFERROR(IF(INDEX('Exclusion Vectors'!$D:$D,MATCH('Table 2 Data'!$E121,'Exclusion Vectors'!$B:$B,0))=0,"",INDEX('Data Pull'!$A:$BC,MATCH('Table 2 Data'!$E121,'Data Pull'!$C:$C,0),MATCH('Table 2 Data'!AD$4,'Data Pull'!$4:$4,0))),"")</f>
        <v>[-11059] No Good Data For Calculation</v>
      </c>
      <c r="AE121" t="str">
        <f>IFERROR(IF(INDEX('Exclusion Vectors'!$D:$D,MATCH('Table 2 Data'!$E121,'Exclusion Vectors'!$B:$B,0))=0,"",INDEX('Data Pull'!$A:$BC,MATCH('Table 2 Data'!$E121,'Data Pull'!$C:$C,0),MATCH('Table 2 Data'!AE$4,'Data Pull'!$4:$4,0))),"")</f>
        <v>[-11059] No Good Data For Calculation</v>
      </c>
      <c r="AF121" t="str">
        <f>IFERROR(IF(INDEX('Exclusion Vectors'!$D:$D,MATCH('Table 2 Data'!$E121,'Exclusion Vectors'!$B:$B,0))=0,"",INDEX('Data Pull'!$A:$BC,MATCH('Table 2 Data'!$E121,'Data Pull'!$C:$C,0),MATCH('Table 2 Data'!AF$4,'Data Pull'!$4:$4,0))),"")</f>
        <v>[-11059] No Good Data For Calculation</v>
      </c>
      <c r="AG121">
        <f>IFERROR(IF(INDEX('Exclusion Vectors'!$D:$D,MATCH('Table 2 Data'!$E121,'Exclusion Vectors'!$B:$B,0))=0,"",INDEX('Data Pull'!$A:$BC,MATCH('Table 2 Data'!$E121,'Data Pull'!$C:$C,0),MATCH('Table 2 Data'!AG$4,'Data Pull'!$4:$4,0))),"")</f>
        <v>12676.792535507384</v>
      </c>
      <c r="AH121">
        <f>IFERROR(IF(INDEX('Exclusion Vectors'!$D:$D,MATCH('Table 2 Data'!$E121,'Exclusion Vectors'!$B:$B,0))=0,"",INDEX('Data Pull'!$A:$BC,MATCH('Table 2 Data'!$E121,'Data Pull'!$C:$C,0),MATCH('Table 2 Data'!AH$4,'Data Pull'!$4:$4,0))),"")</f>
        <v>90.049997329711914</v>
      </c>
      <c r="AI121">
        <f>IFERROR(IF(INDEX('Exclusion Vectors'!$D:$D,MATCH('Table 2 Data'!$E121,'Exclusion Vectors'!$B:$B,0))=0,"",INDEX('Data Pull'!$A:$BC,MATCH('Table 2 Data'!$E121,'Data Pull'!$C:$C,0),MATCH('Table 2 Data'!AI$4,'Data Pull'!$4:$4,0))),"")</f>
        <v>8.2249999046325684</v>
      </c>
      <c r="AJ121">
        <f>IFERROR(IF(INDEX('Exclusion Vectors'!$D:$D,MATCH('Table 2 Data'!$E121,'Exclusion Vectors'!$B:$B,0))=0,"",INDEX('Data Pull'!$A:$BC,MATCH('Table 2 Data'!$E121,'Data Pull'!$C:$C,0),MATCH('Table 2 Data'!AJ$4,'Data Pull'!$4:$4,0))),"")</f>
        <v>336.94998931884766</v>
      </c>
      <c r="AK121" t="str">
        <f>IFERROR(IF(INDEX('Exclusion Vectors'!$D:$D,MATCH('Table 2 Data'!$E121,'Exclusion Vectors'!$B:$B,0))=0,"",INDEX('Data Pull'!$A:$BC,MATCH('Table 2 Data'!$E121,'Data Pull'!$C:$C,0),MATCH('Table 2 Data'!AK$4,'Data Pull'!$4:$4,0))),"")</f>
        <v>[-11059] No Good Data For Calculation</v>
      </c>
      <c r="AL121">
        <f>IFERROR(IF(INDEX('Exclusion Vectors'!$D:$D,MATCH('Table 2 Data'!$E121,'Exclusion Vectors'!$B:$B,0))=0,"",INDEX('Data Pull'!$A:$BC,MATCH('Table 2 Data'!$E121,'Data Pull'!$C:$C,0),MATCH('Table 2 Data'!AL$4,'Data Pull'!$4:$4,0))),"")</f>
        <v>0.37500001490116119</v>
      </c>
      <c r="AM121">
        <f>IFERROR(IF(INDEX('Exclusion Vectors'!$D:$D,MATCH('Table 2 Data'!$E121,'Exclusion Vectors'!$B:$B,0))=0,"",INDEX('Data Pull'!$A:$BC,MATCH('Table 2 Data'!$E121,'Data Pull'!$C:$C,0),MATCH('Table 2 Data'!AM$4,'Data Pull'!$4:$4,0))),"")</f>
        <v>5360</v>
      </c>
      <c r="AN121" t="str">
        <f>IFERROR(IF(INDEX('Exclusion Vectors'!$D:$D,MATCH('Table 2 Data'!$E121,'Exclusion Vectors'!$B:$B,0))=0,"",INDEX('Data Pull'!$A:$BC,MATCH('Table 2 Data'!$E121,'Data Pull'!$C:$C,0),MATCH('Table 2 Data'!AN$4,'Data Pull'!$4:$4,0))),"")</f>
        <v>[-11059] No Good Data For Calculation</v>
      </c>
      <c r="AO121" t="str">
        <f>IFERROR(IF(INDEX('Exclusion Vectors'!$D:$D,MATCH('Table 2 Data'!$E121,'Exclusion Vectors'!$B:$B,0))=0,"",INDEX('Data Pull'!$A:$BC,MATCH('Table 2 Data'!$E121,'Data Pull'!$C:$C,0),MATCH('Table 2 Data'!AO$4,'Data Pull'!$4:$4,0))),"")</f>
        <v>[-11059] No Good Data For Calculation</v>
      </c>
      <c r="AP121" t="str">
        <f>IFERROR(IF(INDEX('Exclusion Vectors'!$D:$D,MATCH('Table 2 Data'!$E121,'Exclusion Vectors'!$B:$B,0))=0,"",INDEX('Data Pull'!$A:$BC,MATCH('Table 2 Data'!$E121,'Data Pull'!$C:$C,0),MATCH('Table 2 Data'!AP$4,'Data Pull'!$4:$4,0))),"")</f>
        <v>[-11059] No Good Data For Calculation</v>
      </c>
      <c r="AQ121" t="str">
        <f>IFERROR(IF(INDEX('Exclusion Vectors'!$D:$D,MATCH('Table 2 Data'!$E121,'Exclusion Vectors'!$B:$B,0))=0,"",INDEX('Data Pull'!$A:$BC,MATCH('Table 2 Data'!$E121,'Data Pull'!$C:$C,0),MATCH('Table 2 Data'!AQ$4,'Data Pull'!$4:$4,0))),"")</f>
        <v>[-11059] No Good Data For Calculation</v>
      </c>
      <c r="AR121" t="str">
        <f>IFERROR(IF(INDEX('Exclusion Vectors'!$D:$D,MATCH('Table 2 Data'!$E121,'Exclusion Vectors'!$B:$B,0))=0,"",INDEX('Data Pull'!$A:$BC,MATCH('Table 2 Data'!$E121,'Data Pull'!$C:$C,0),MATCH('Table 2 Data'!AR$4,'Data Pull'!$4:$4,0))),"")</f>
        <v>[-11059] No Good Data For Calculation</v>
      </c>
      <c r="AS121" t="str">
        <f>IFERROR(IF(INDEX('Exclusion Vectors'!$D:$D,MATCH('Table 2 Data'!$E121,'Exclusion Vectors'!$B:$B,0))=0,"",INDEX('Data Pull'!$A:$BC,MATCH('Table 2 Data'!$E121,'Data Pull'!$C:$C,0),MATCH('Table 2 Data'!AS$4,'Data Pull'!$4:$4,0))),"")</f>
        <v>[-11059] No Good Data For Calculation</v>
      </c>
      <c r="AT121">
        <f>IFERROR(IF(INDEX('Exclusion Vectors'!$D:$D,MATCH('Table 2 Data'!$E121,'Exclusion Vectors'!$B:$B,0))=0,"",INDEX('Data Pull'!$A:$BC,MATCH('Table 2 Data'!$E121,'Data Pull'!$C:$C,0),MATCH('Table 2 Data'!AT$4,'Data Pull'!$4:$4,0))),"")</f>
        <v>36324.24615137525</v>
      </c>
      <c r="AU121">
        <f>IFERROR(IF(INDEX('Exclusion Vectors'!$D:$D,MATCH('Table 2 Data'!$E121,'Exclusion Vectors'!$B:$B,0))=0,"",INDEX('Data Pull'!$A:$BE,MATCH('Table 2 Data'!$E121,'Data Pull'!$C:$C,0),MATCH('Table 2 Data'!AU$4,'Data Pull'!$4:$4,0))),"")</f>
        <v>7999.8621695132779</v>
      </c>
      <c r="AV121">
        <f>IFERROR(IF(INDEX('Exclusion Vectors'!$D:$D,MATCH('Table 2 Data'!$E121,'Exclusion Vectors'!$B:$B,0))=0,"",INDEX('Data Pull'!$A:$BE,MATCH('Table 2 Data'!$E121,'Data Pull'!$C:$C,0),MATCH('Table 2 Data'!AV$4,'Data Pull'!$4:$4,0))),"")</f>
        <v>7.6499998569488525E-2</v>
      </c>
    </row>
    <row r="122" spans="1:48" x14ac:dyDescent="0.3">
      <c r="A122" s="161" t="s">
        <v>92</v>
      </c>
      <c r="B122" s="95" t="s">
        <v>211</v>
      </c>
      <c r="C122" s="111"/>
      <c r="D122" s="111" t="s">
        <v>35</v>
      </c>
      <c r="E122" s="34">
        <f t="shared" si="4"/>
        <v>43946</v>
      </c>
      <c r="F122">
        <f>IFERROR(IF(INDEX('Exclusion Vectors'!$D:$D,MATCH('Table 2 Data'!$E122,'Exclusion Vectors'!$B:$B,0))=0,"",INDEX('Data Pull'!$A:$BC,MATCH('Table 2 Data'!$E122,'Data Pull'!$C:$C,0),MATCH('Table 2 Data'!F$4,'Data Pull'!$4:$4,0))),"")</f>
        <v>21008.084850644722</v>
      </c>
      <c r="G122">
        <f>IFERROR(IF(INDEX('Exclusion Vectors'!$D:$D,MATCH('Table 2 Data'!$E122,'Exclusion Vectors'!$B:$B,0))=0,"",INDEX('Data Pull'!$A:$BC,MATCH('Table 2 Data'!$E122,'Data Pull'!$C:$C,0),MATCH('Table 2 Data'!G$4,'Data Pull'!$4:$4,0))),"")</f>
        <v>181.91040993933407</v>
      </c>
      <c r="H122">
        <f>IFERROR(IF(INDEX('Exclusion Vectors'!$D:$D,MATCH('Table 2 Data'!$E122,'Exclusion Vectors'!$B:$B,0))=0,"",INDEX('Data Pull'!$A:$BC,MATCH('Table 2 Data'!$E122,'Data Pull'!$C:$C,0),MATCH('Table 2 Data'!H$4,'Data Pull'!$4:$4,0))),"")</f>
        <v>587.4873208178534</v>
      </c>
      <c r="I122">
        <f>IFERROR(IF(INDEX('Exclusion Vectors'!$D:$D,MATCH('Table 2 Data'!$E122,'Exclusion Vectors'!$B:$B,0))=0,"",INDEX('Data Pull'!$A:$BC,MATCH('Table 2 Data'!$E122,'Data Pull'!$C:$C,0),MATCH('Table 2 Data'!I$4,'Data Pull'!$4:$4,0))),"")</f>
        <v>980.46405655399087</v>
      </c>
      <c r="J122">
        <f>IFERROR(IF(INDEX('Exclusion Vectors'!$D:$D,MATCH('Table 2 Data'!$E122,'Exclusion Vectors'!$B:$B,0))=0,"",INDEX('Data Pull'!$A:$BC,MATCH('Table 2 Data'!$E122,'Data Pull'!$C:$C,0),MATCH('Table 2 Data'!J$4,'Data Pull'!$4:$4,0))),"")</f>
        <v>1319.9911506021415</v>
      </c>
      <c r="K122">
        <f>IFERROR(IF(INDEX('Exclusion Vectors'!$D:$D,MATCH('Table 2 Data'!$E122,'Exclusion Vectors'!$B:$B,0))=0,"",INDEX('Data Pull'!$A:$BC,MATCH('Table 2 Data'!$E122,'Data Pull'!$C:$C,0),MATCH('Table 2 Data'!K$4,'Data Pull'!$4:$4,0))),"")</f>
        <v>711.43518675253608</v>
      </c>
      <c r="L122" t="str">
        <f>IFERROR(IF(INDEX('Exclusion Vectors'!$D:$D,MATCH('Table 2 Data'!$E122,'Exclusion Vectors'!$B:$B,0))=0,"",INDEX('Data Pull'!$A:$BC,MATCH('Table 2 Data'!$E122,'Data Pull'!$C:$C,0),MATCH('Table 2 Data'!L$4,'Data Pull'!$4:$4,0))),"")</f>
        <v>[-11059] No Good Data For Calculation</v>
      </c>
      <c r="M122">
        <f>IFERROR(IF(INDEX('Exclusion Vectors'!$D:$D,MATCH('Table 2 Data'!$E122,'Exclusion Vectors'!$B:$B,0))=0,"",INDEX('Data Pull'!$A:$BC,MATCH('Table 2 Data'!$E122,'Data Pull'!$C:$C,0),MATCH('Table 2 Data'!M$4,'Data Pull'!$4:$4,0))),"")</f>
        <v>291.48668078834243</v>
      </c>
      <c r="N122">
        <f>IFERROR(IF(INDEX('Exclusion Vectors'!$D:$D,MATCH('Table 2 Data'!$E122,'Exclusion Vectors'!$B:$B,0))=0,"",INDEX('Data Pull'!$A:$BC,MATCH('Table 2 Data'!$E122,'Data Pull'!$C:$C,0),MATCH('Table 2 Data'!N$4,'Data Pull'!$4:$4,0))),"")</f>
        <v>327.55850791921978</v>
      </c>
      <c r="O122">
        <f>IFERROR(IF(INDEX('Exclusion Vectors'!$D:$D,MATCH('Table 2 Data'!$E122,'Exclusion Vectors'!$B:$B,0))=0,"",INDEX('Data Pull'!$A:$BC,MATCH('Table 2 Data'!$E122,'Data Pull'!$C:$C,0),MATCH('Table 2 Data'!O$4,'Data Pull'!$4:$4,0))),"")</f>
        <v>348.53354160809749</v>
      </c>
      <c r="P122">
        <f>IFERROR(IF(INDEX('Exclusion Vectors'!$D:$D,MATCH('Table 2 Data'!$E122,'Exclusion Vectors'!$B:$B,0))=0,"",INDEX('Data Pull'!$A:$BC,MATCH('Table 2 Data'!$E122,'Data Pull'!$C:$C,0),MATCH('Table 2 Data'!P$4,'Data Pull'!$4:$4,0))),"")</f>
        <v>1327.3158933967006</v>
      </c>
      <c r="Q122">
        <f>IFERROR(IF(INDEX('Exclusion Vectors'!$D:$D,MATCH('Table 2 Data'!$E122,'Exclusion Vectors'!$B:$B,0))=0,"",INDEX('Data Pull'!$A:$BC,MATCH('Table 2 Data'!$E122,'Data Pull'!$C:$C,0),MATCH('Table 2 Data'!Q$4,'Data Pull'!$4:$4,0))),"")</f>
        <v>19.39590630743194</v>
      </c>
      <c r="R122">
        <f>IFERROR(IF(INDEX('Exclusion Vectors'!$D:$D,MATCH('Table 2 Data'!$E122,'Exclusion Vectors'!$B:$B,0))=0,"",INDEX('Data Pull'!$A:$BC,MATCH('Table 2 Data'!$E122,'Data Pull'!$C:$C,0),MATCH('Table 2 Data'!R$4,'Data Pull'!$4:$4,0))),"")</f>
        <v>14.498827248822145</v>
      </c>
      <c r="S122">
        <f>IFERROR(IF(INDEX('Exclusion Vectors'!$D:$D,MATCH('Table 2 Data'!$E122,'Exclusion Vectors'!$B:$B,0))=0,"",INDEX('Data Pull'!$A:$BC,MATCH('Table 2 Data'!$E122,'Data Pull'!$C:$C,0),MATCH('Table 2 Data'!S$4,'Data Pull'!$4:$4,0))),"")</f>
        <v>3.7107978944712077</v>
      </c>
      <c r="T122">
        <f>IFERROR(IF(INDEX('Exclusion Vectors'!$D:$D,MATCH('Table 2 Data'!$E122,'Exclusion Vectors'!$B:$B,0))=0,"",INDEX('Data Pull'!$A:$BC,MATCH('Table 2 Data'!$E122,'Data Pull'!$C:$C,0),MATCH('Table 2 Data'!T$4,'Data Pull'!$4:$4,0))),"")</f>
        <v>1536.3493740611036</v>
      </c>
      <c r="U122">
        <f>IFERROR(IF(INDEX('Exclusion Vectors'!$D:$D,MATCH('Table 2 Data'!$E122,'Exclusion Vectors'!$B:$B,0))=0,"",INDEX('Data Pull'!$A:$BC,MATCH('Table 2 Data'!$E122,'Data Pull'!$C:$C,0),MATCH('Table 2 Data'!U$4,'Data Pull'!$4:$4,0))),"")</f>
        <v>1540.5404151232522</v>
      </c>
      <c r="V122">
        <f>IFERROR(IF(INDEX('Exclusion Vectors'!$D:$D,MATCH('Table 2 Data'!$E122,'Exclusion Vectors'!$B:$B,0))=0,"",INDEX('Data Pull'!$A:$BC,MATCH('Table 2 Data'!$E122,'Data Pull'!$C:$C,0),MATCH('Table 2 Data'!V$4,'Data Pull'!$4:$4,0))),"")</f>
        <v>5399.9764112116409</v>
      </c>
      <c r="W122">
        <f>IFERROR(IF(INDEX('Exclusion Vectors'!$D:$D,MATCH('Table 2 Data'!$E122,'Exclusion Vectors'!$B:$B,0))=0,"",INDEX('Data Pull'!$A:$BC,MATCH('Table 2 Data'!$E122,'Data Pull'!$C:$C,0),MATCH('Table 2 Data'!W$4,'Data Pull'!$4:$4,0))),"")</f>
        <v>2442.8661814831976</v>
      </c>
      <c r="X122">
        <f>IFERROR(IF(INDEX('Exclusion Vectors'!$D:$D,MATCH('Table 2 Data'!$E122,'Exclusion Vectors'!$B:$B,0))=0,"",INDEX('Data Pull'!$A:$BC,MATCH('Table 2 Data'!$E122,'Data Pull'!$C:$C,0),MATCH('Table 2 Data'!X$4,'Data Pull'!$4:$4,0))),"")</f>
        <v>389.26344789157986</v>
      </c>
      <c r="Y122">
        <f>IFERROR(IF(INDEX('Exclusion Vectors'!$D:$D,MATCH('Table 2 Data'!$E122,'Exclusion Vectors'!$B:$B,0))=0,"",INDEX('Data Pull'!$A:$BC,MATCH('Table 2 Data'!$E122,'Data Pull'!$C:$C,0),MATCH('Table 2 Data'!Y$4,'Data Pull'!$4:$4,0))),"")</f>
        <v>23.34999942779541</v>
      </c>
      <c r="Z122">
        <f>IFERROR(IF(INDEX('Exclusion Vectors'!$D:$D,MATCH('Table 2 Data'!$E122,'Exclusion Vectors'!$B:$B,0))=0,"",INDEX('Data Pull'!$A:$BC,MATCH('Table 2 Data'!$E122,'Data Pull'!$C:$C,0),MATCH('Table 2 Data'!Z$4,'Data Pull'!$4:$4,0))),"")</f>
        <v>1.1123999655246735</v>
      </c>
      <c r="AA122">
        <f>IFERROR(IF(INDEX('Exclusion Vectors'!$D:$D,MATCH('Table 2 Data'!$E122,'Exclusion Vectors'!$B:$B,0))=0,"",INDEX('Data Pull'!$A:$BC,MATCH('Table 2 Data'!$E122,'Data Pull'!$C:$C,0),MATCH('Table 2 Data'!AA$4,'Data Pull'!$4:$4,0))),"")</f>
        <v>1.3549999594688416</v>
      </c>
      <c r="AB122" t="str">
        <f>IFERROR(IF(INDEX('Exclusion Vectors'!$D:$D,MATCH('Table 2 Data'!$E122,'Exclusion Vectors'!$B:$B,0))=0,"",INDEX('Data Pull'!$A:$BC,MATCH('Table 2 Data'!$E122,'Data Pull'!$C:$C,0),MATCH('Table 2 Data'!AB$4,'Data Pull'!$4:$4,0))),"")</f>
        <v>[-11059] No Good Data For Calculation</v>
      </c>
      <c r="AC122" t="str">
        <f>IFERROR(IF(INDEX('Exclusion Vectors'!$D:$D,MATCH('Table 2 Data'!$E122,'Exclusion Vectors'!$B:$B,0))=0,"",INDEX('Data Pull'!$A:$BC,MATCH('Table 2 Data'!$E122,'Data Pull'!$C:$C,0),MATCH('Table 2 Data'!AC$4,'Data Pull'!$4:$4,0))),"")</f>
        <v>[-11059] No Good Data For Calculation</v>
      </c>
      <c r="AD122" t="str">
        <f>IFERROR(IF(INDEX('Exclusion Vectors'!$D:$D,MATCH('Table 2 Data'!$E122,'Exclusion Vectors'!$B:$B,0))=0,"",INDEX('Data Pull'!$A:$BC,MATCH('Table 2 Data'!$E122,'Data Pull'!$C:$C,0),MATCH('Table 2 Data'!AD$4,'Data Pull'!$4:$4,0))),"")</f>
        <v>[-11059] No Good Data For Calculation</v>
      </c>
      <c r="AE122" t="str">
        <f>IFERROR(IF(INDEX('Exclusion Vectors'!$D:$D,MATCH('Table 2 Data'!$E122,'Exclusion Vectors'!$B:$B,0))=0,"",INDEX('Data Pull'!$A:$BC,MATCH('Table 2 Data'!$E122,'Data Pull'!$C:$C,0),MATCH('Table 2 Data'!AE$4,'Data Pull'!$4:$4,0))),"")</f>
        <v>[-11059] No Good Data For Calculation</v>
      </c>
      <c r="AF122" t="str">
        <f>IFERROR(IF(INDEX('Exclusion Vectors'!$D:$D,MATCH('Table 2 Data'!$E122,'Exclusion Vectors'!$B:$B,0))=0,"",INDEX('Data Pull'!$A:$BC,MATCH('Table 2 Data'!$E122,'Data Pull'!$C:$C,0),MATCH('Table 2 Data'!AF$4,'Data Pull'!$4:$4,0))),"")</f>
        <v>[-11059] No Good Data For Calculation</v>
      </c>
      <c r="AG122">
        <f>IFERROR(IF(INDEX('Exclusion Vectors'!$D:$D,MATCH('Table 2 Data'!$E122,'Exclusion Vectors'!$B:$B,0))=0,"",INDEX('Data Pull'!$A:$BC,MATCH('Table 2 Data'!$E122,'Data Pull'!$C:$C,0),MATCH('Table 2 Data'!AG$4,'Data Pull'!$4:$4,0))),"")</f>
        <v>12652.444854139876</v>
      </c>
      <c r="AH122">
        <f>IFERROR(IF(INDEX('Exclusion Vectors'!$D:$D,MATCH('Table 2 Data'!$E122,'Exclusion Vectors'!$B:$B,0))=0,"",INDEX('Data Pull'!$A:$BC,MATCH('Table 2 Data'!$E122,'Data Pull'!$C:$C,0),MATCH('Table 2 Data'!AH$4,'Data Pull'!$4:$4,0))),"")</f>
        <v>90.275001525878906</v>
      </c>
      <c r="AI122">
        <f>IFERROR(IF(INDEX('Exclusion Vectors'!$D:$D,MATCH('Table 2 Data'!$E122,'Exclusion Vectors'!$B:$B,0))=0,"",INDEX('Data Pull'!$A:$BC,MATCH('Table 2 Data'!$E122,'Data Pull'!$C:$C,0),MATCH('Table 2 Data'!AI$4,'Data Pull'!$4:$4,0))),"")</f>
        <v>8.307499885559082</v>
      </c>
      <c r="AJ122">
        <f>IFERROR(IF(INDEX('Exclusion Vectors'!$D:$D,MATCH('Table 2 Data'!$E122,'Exclusion Vectors'!$B:$B,0))=0,"",INDEX('Data Pull'!$A:$BC,MATCH('Table 2 Data'!$E122,'Data Pull'!$C:$C,0),MATCH('Table 2 Data'!AJ$4,'Data Pull'!$4:$4,0))),"")</f>
        <v>346.85000610351563</v>
      </c>
      <c r="AK122" t="str">
        <f>IFERROR(IF(INDEX('Exclusion Vectors'!$D:$D,MATCH('Table 2 Data'!$E122,'Exclusion Vectors'!$B:$B,0))=0,"",INDEX('Data Pull'!$A:$BC,MATCH('Table 2 Data'!$E122,'Data Pull'!$C:$C,0),MATCH('Table 2 Data'!AK$4,'Data Pull'!$4:$4,0))),"")</f>
        <v>[-11059] No Good Data For Calculation</v>
      </c>
      <c r="AL122">
        <f>IFERROR(IF(INDEX('Exclusion Vectors'!$D:$D,MATCH('Table 2 Data'!$E122,'Exclusion Vectors'!$B:$B,0))=0,"",INDEX('Data Pull'!$A:$BC,MATCH('Table 2 Data'!$E122,'Data Pull'!$C:$C,0),MATCH('Table 2 Data'!AL$4,'Data Pull'!$4:$4,0))),"")</f>
        <v>0.60000002384185791</v>
      </c>
      <c r="AM122">
        <f>IFERROR(IF(INDEX('Exclusion Vectors'!$D:$D,MATCH('Table 2 Data'!$E122,'Exclusion Vectors'!$B:$B,0))=0,"",INDEX('Data Pull'!$A:$BC,MATCH('Table 2 Data'!$E122,'Data Pull'!$C:$C,0),MATCH('Table 2 Data'!AM$4,'Data Pull'!$4:$4,0))),"")</f>
        <v>5360</v>
      </c>
      <c r="AN122" t="str">
        <f>IFERROR(IF(INDEX('Exclusion Vectors'!$D:$D,MATCH('Table 2 Data'!$E122,'Exclusion Vectors'!$B:$B,0))=0,"",INDEX('Data Pull'!$A:$BC,MATCH('Table 2 Data'!$E122,'Data Pull'!$C:$C,0),MATCH('Table 2 Data'!AN$4,'Data Pull'!$4:$4,0))),"")</f>
        <v>[-11059] No Good Data For Calculation</v>
      </c>
      <c r="AO122" t="str">
        <f>IFERROR(IF(INDEX('Exclusion Vectors'!$D:$D,MATCH('Table 2 Data'!$E122,'Exclusion Vectors'!$B:$B,0))=0,"",INDEX('Data Pull'!$A:$BC,MATCH('Table 2 Data'!$E122,'Data Pull'!$C:$C,0),MATCH('Table 2 Data'!AO$4,'Data Pull'!$4:$4,0))),"")</f>
        <v>[-11059] No Good Data For Calculation</v>
      </c>
      <c r="AP122" t="str">
        <f>IFERROR(IF(INDEX('Exclusion Vectors'!$D:$D,MATCH('Table 2 Data'!$E122,'Exclusion Vectors'!$B:$B,0))=0,"",INDEX('Data Pull'!$A:$BC,MATCH('Table 2 Data'!$E122,'Data Pull'!$C:$C,0),MATCH('Table 2 Data'!AP$4,'Data Pull'!$4:$4,0))),"")</f>
        <v>[-11059] No Good Data For Calculation</v>
      </c>
      <c r="AQ122" t="str">
        <f>IFERROR(IF(INDEX('Exclusion Vectors'!$D:$D,MATCH('Table 2 Data'!$E122,'Exclusion Vectors'!$B:$B,0))=0,"",INDEX('Data Pull'!$A:$BC,MATCH('Table 2 Data'!$E122,'Data Pull'!$C:$C,0),MATCH('Table 2 Data'!AQ$4,'Data Pull'!$4:$4,0))),"")</f>
        <v>[-11059] No Good Data For Calculation</v>
      </c>
      <c r="AR122" t="str">
        <f>IFERROR(IF(INDEX('Exclusion Vectors'!$D:$D,MATCH('Table 2 Data'!$E122,'Exclusion Vectors'!$B:$B,0))=0,"",INDEX('Data Pull'!$A:$BC,MATCH('Table 2 Data'!$E122,'Data Pull'!$C:$C,0),MATCH('Table 2 Data'!AR$4,'Data Pull'!$4:$4,0))),"")</f>
        <v>[-11059] No Good Data For Calculation</v>
      </c>
      <c r="AS122" t="str">
        <f>IFERROR(IF(INDEX('Exclusion Vectors'!$D:$D,MATCH('Table 2 Data'!$E122,'Exclusion Vectors'!$B:$B,0))=0,"",INDEX('Data Pull'!$A:$BC,MATCH('Table 2 Data'!$E122,'Data Pull'!$C:$C,0),MATCH('Table 2 Data'!AS$4,'Data Pull'!$4:$4,0))),"")</f>
        <v>[-11059] No Good Data For Calculation</v>
      </c>
      <c r="AT122">
        <f>IFERROR(IF(INDEX('Exclusion Vectors'!$D:$D,MATCH('Table 2 Data'!$E122,'Exclusion Vectors'!$B:$B,0))=0,"",INDEX('Data Pull'!$A:$BC,MATCH('Table 2 Data'!$E122,'Data Pull'!$C:$C,0),MATCH('Table 2 Data'!AT$4,'Data Pull'!$4:$4,0))),"")</f>
        <v>35841.257344960162</v>
      </c>
      <c r="AU122">
        <f>IFERROR(IF(INDEX('Exclusion Vectors'!$D:$D,MATCH('Table 2 Data'!$E122,'Exclusion Vectors'!$B:$B,0))=0,"",INDEX('Data Pull'!$A:$BE,MATCH('Table 2 Data'!$E122,'Data Pull'!$C:$C,0),MATCH('Table 2 Data'!AU$4,'Data Pull'!$4:$4,0))),"")</f>
        <v>7999.6510214184445</v>
      </c>
      <c r="AV122">
        <f>IFERROR(IF(INDEX('Exclusion Vectors'!$D:$D,MATCH('Table 2 Data'!$E122,'Exclusion Vectors'!$B:$B,0))=0,"",INDEX('Data Pull'!$A:$BE,MATCH('Table 2 Data'!$E122,'Data Pull'!$C:$C,0),MATCH('Table 2 Data'!AV$4,'Data Pull'!$4:$4,0))),"")</f>
        <v>7.6499998569488525E-2</v>
      </c>
    </row>
    <row r="123" spans="1:48" x14ac:dyDescent="0.3">
      <c r="A123" s="161"/>
      <c r="B123" s="59" t="s">
        <v>212</v>
      </c>
      <c r="C123" s="88"/>
      <c r="D123" s="18"/>
      <c r="E123" s="34">
        <f t="shared" si="4"/>
        <v>43947</v>
      </c>
      <c r="F123">
        <f>IFERROR(IF(INDEX('Exclusion Vectors'!$D:$D,MATCH('Table 2 Data'!$E123,'Exclusion Vectors'!$B:$B,0))=0,"",INDEX('Data Pull'!$A:$BC,MATCH('Table 2 Data'!$E123,'Data Pull'!$C:$C,0),MATCH('Table 2 Data'!F$4,'Data Pull'!$4:$4,0))),"")</f>
        <v>20988.223648174826</v>
      </c>
      <c r="G123">
        <f>IFERROR(IF(INDEX('Exclusion Vectors'!$D:$D,MATCH('Table 2 Data'!$E123,'Exclusion Vectors'!$B:$B,0))=0,"",INDEX('Data Pull'!$A:$BC,MATCH('Table 2 Data'!$E123,'Data Pull'!$C:$C,0),MATCH('Table 2 Data'!G$4,'Data Pull'!$4:$4,0))),"")</f>
        <v>183.94720058747154</v>
      </c>
      <c r="H123">
        <f>IFERROR(IF(INDEX('Exclusion Vectors'!$D:$D,MATCH('Table 2 Data'!$E123,'Exclusion Vectors'!$B:$B,0))=0,"",INDEX('Data Pull'!$A:$BC,MATCH('Table 2 Data'!$E123,'Data Pull'!$C:$C,0),MATCH('Table 2 Data'!H$4,'Data Pull'!$4:$4,0))),"")</f>
        <v>587.79420580680448</v>
      </c>
      <c r="I123">
        <f>IFERROR(IF(INDEX('Exclusion Vectors'!$D:$D,MATCH('Table 2 Data'!$E123,'Exclusion Vectors'!$B:$B,0))=0,"",INDEX('Data Pull'!$A:$BC,MATCH('Table 2 Data'!$E123,'Data Pull'!$C:$C,0),MATCH('Table 2 Data'!I$4,'Data Pull'!$4:$4,0))),"")</f>
        <v>979.71607311950277</v>
      </c>
      <c r="J123">
        <f>IFERROR(IF(INDEX('Exclusion Vectors'!$D:$D,MATCH('Table 2 Data'!$E123,'Exclusion Vectors'!$B:$B,0))=0,"",INDEX('Data Pull'!$A:$BC,MATCH('Table 2 Data'!$E123,'Data Pull'!$C:$C,0),MATCH('Table 2 Data'!J$4,'Data Pull'!$4:$4,0))),"")</f>
        <v>1319.9918094988618</v>
      </c>
      <c r="K123">
        <f>IFERROR(IF(INDEX('Exclusion Vectors'!$D:$D,MATCH('Table 2 Data'!$E123,'Exclusion Vectors'!$B:$B,0))=0,"",INDEX('Data Pull'!$A:$BC,MATCH('Table 2 Data'!$E123,'Data Pull'!$C:$C,0),MATCH('Table 2 Data'!K$4,'Data Pull'!$4:$4,0))),"")</f>
        <v>714.89192727643228</v>
      </c>
      <c r="L123" t="str">
        <f>IFERROR(IF(INDEX('Exclusion Vectors'!$D:$D,MATCH('Table 2 Data'!$E123,'Exclusion Vectors'!$B:$B,0))=0,"",INDEX('Data Pull'!$A:$BC,MATCH('Table 2 Data'!$E123,'Data Pull'!$C:$C,0),MATCH('Table 2 Data'!L$4,'Data Pull'!$4:$4,0))),"")</f>
        <v>[-11059] No Good Data For Calculation</v>
      </c>
      <c r="M123">
        <f>IFERROR(IF(INDEX('Exclusion Vectors'!$D:$D,MATCH('Table 2 Data'!$E123,'Exclusion Vectors'!$B:$B,0))=0,"",INDEX('Data Pull'!$A:$BC,MATCH('Table 2 Data'!$E123,'Data Pull'!$C:$C,0),MATCH('Table 2 Data'!M$4,'Data Pull'!$4:$4,0))),"")</f>
        <v>287.55030351798337</v>
      </c>
      <c r="N123">
        <f>IFERROR(IF(INDEX('Exclusion Vectors'!$D:$D,MATCH('Table 2 Data'!$E123,'Exclusion Vectors'!$B:$B,0))=0,"",INDEX('Data Pull'!$A:$BC,MATCH('Table 2 Data'!$E123,'Data Pull'!$C:$C,0),MATCH('Table 2 Data'!N$4,'Data Pull'!$4:$4,0))),"")</f>
        <v>334.12531958787628</v>
      </c>
      <c r="O123">
        <f>IFERROR(IF(INDEX('Exclusion Vectors'!$D:$D,MATCH('Table 2 Data'!$E123,'Exclusion Vectors'!$B:$B,0))=0,"",INDEX('Data Pull'!$A:$BC,MATCH('Table 2 Data'!$E123,'Data Pull'!$C:$C,0),MATCH('Table 2 Data'!O$4,'Data Pull'!$4:$4,0))),"")</f>
        <v>350.21785345217944</v>
      </c>
      <c r="P123">
        <f>IFERROR(IF(INDEX('Exclusion Vectors'!$D:$D,MATCH('Table 2 Data'!$E123,'Exclusion Vectors'!$B:$B,0))=0,"",INDEX('Data Pull'!$A:$BC,MATCH('Table 2 Data'!$E123,'Data Pull'!$C:$C,0),MATCH('Table 2 Data'!P$4,'Data Pull'!$4:$4,0))),"")</f>
        <v>1327.8336485918514</v>
      </c>
      <c r="Q123">
        <f>IFERROR(IF(INDEX('Exclusion Vectors'!$D:$D,MATCH('Table 2 Data'!$E123,'Exclusion Vectors'!$B:$B,0))=0,"",INDEX('Data Pull'!$A:$BC,MATCH('Table 2 Data'!$E123,'Data Pull'!$C:$C,0),MATCH('Table 2 Data'!Q$4,'Data Pull'!$4:$4,0))),"")</f>
        <v>19.484552138615612</v>
      </c>
      <c r="R123">
        <f>IFERROR(IF(INDEX('Exclusion Vectors'!$D:$D,MATCH('Table 2 Data'!$E123,'Exclusion Vectors'!$B:$B,0))=0,"",INDEX('Data Pull'!$A:$BC,MATCH('Table 2 Data'!$E123,'Data Pull'!$C:$C,0),MATCH('Table 2 Data'!R$4,'Data Pull'!$4:$4,0))),"")</f>
        <v>14.588773004836398</v>
      </c>
      <c r="S123">
        <f>IFERROR(IF(INDEX('Exclusion Vectors'!$D:$D,MATCH('Table 2 Data'!$E123,'Exclusion Vectors'!$B:$B,0))=0,"",INDEX('Data Pull'!$A:$BC,MATCH('Table 2 Data'!$E123,'Data Pull'!$C:$C,0),MATCH('Table 2 Data'!S$4,'Data Pull'!$4:$4,0))),"")</f>
        <v>3.379676578509581</v>
      </c>
      <c r="T123">
        <f>IFERROR(IF(INDEX('Exclusion Vectors'!$D:$D,MATCH('Table 2 Data'!$E123,'Exclusion Vectors'!$B:$B,0))=0,"",INDEX('Data Pull'!$A:$BC,MATCH('Table 2 Data'!$E123,'Data Pull'!$C:$C,0),MATCH('Table 2 Data'!T$4,'Data Pull'!$4:$4,0))),"")</f>
        <v>1528.5993249045468</v>
      </c>
      <c r="U123">
        <f>IFERROR(IF(INDEX('Exclusion Vectors'!$D:$D,MATCH('Table 2 Data'!$E123,'Exclusion Vectors'!$B:$B,0))=0,"",INDEX('Data Pull'!$A:$BC,MATCH('Table 2 Data'!$E123,'Data Pull'!$C:$C,0),MATCH('Table 2 Data'!U$4,'Data Pull'!$4:$4,0))),"")</f>
        <v>1582.7933185032089</v>
      </c>
      <c r="V123">
        <f>IFERROR(IF(INDEX('Exclusion Vectors'!$D:$D,MATCH('Table 2 Data'!$E123,'Exclusion Vectors'!$B:$B,0))=0,"",INDEX('Data Pull'!$A:$BC,MATCH('Table 2 Data'!$E123,'Data Pull'!$C:$C,0),MATCH('Table 2 Data'!V$4,'Data Pull'!$4:$4,0))),"")</f>
        <v>5400.0002760381849</v>
      </c>
      <c r="W123">
        <f>IFERROR(IF(INDEX('Exclusion Vectors'!$D:$D,MATCH('Table 2 Data'!$E123,'Exclusion Vectors'!$B:$B,0))=0,"",INDEX('Data Pull'!$A:$BC,MATCH('Table 2 Data'!$E123,'Data Pull'!$C:$C,0),MATCH('Table 2 Data'!W$4,'Data Pull'!$4:$4,0))),"")</f>
        <v>2437.9535719986734</v>
      </c>
      <c r="X123">
        <f>IFERROR(IF(INDEX('Exclusion Vectors'!$D:$D,MATCH('Table 2 Data'!$E123,'Exclusion Vectors'!$B:$B,0))=0,"",INDEX('Data Pull'!$A:$BC,MATCH('Table 2 Data'!$E123,'Data Pull'!$C:$C,0),MATCH('Table 2 Data'!X$4,'Data Pull'!$4:$4,0))),"")</f>
        <v>389.50274687744417</v>
      </c>
      <c r="Y123">
        <f>IFERROR(IF(INDEX('Exclusion Vectors'!$D:$D,MATCH('Table 2 Data'!$E123,'Exclusion Vectors'!$B:$B,0))=0,"",INDEX('Data Pull'!$A:$BC,MATCH('Table 2 Data'!$E123,'Data Pull'!$C:$C,0),MATCH('Table 2 Data'!Y$4,'Data Pull'!$4:$4,0))),"")</f>
        <v>22.999999523162842</v>
      </c>
      <c r="Z123">
        <f>IFERROR(IF(INDEX('Exclusion Vectors'!$D:$D,MATCH('Table 2 Data'!$E123,'Exclusion Vectors'!$B:$B,0))=0,"",INDEX('Data Pull'!$A:$BC,MATCH('Table 2 Data'!$E123,'Data Pull'!$C:$C,0),MATCH('Table 2 Data'!Z$4,'Data Pull'!$4:$4,0))),"")</f>
        <v>1.2000499665737152</v>
      </c>
      <c r="AA123">
        <f>IFERROR(IF(INDEX('Exclusion Vectors'!$D:$D,MATCH('Table 2 Data'!$E123,'Exclusion Vectors'!$B:$B,0))=0,"",INDEX('Data Pull'!$A:$BC,MATCH('Table 2 Data'!$E123,'Data Pull'!$C:$C,0),MATCH('Table 2 Data'!AA$4,'Data Pull'!$4:$4,0))),"")</f>
        <v>1.3599999845027924</v>
      </c>
      <c r="AB123" t="str">
        <f>IFERROR(IF(INDEX('Exclusion Vectors'!$D:$D,MATCH('Table 2 Data'!$E123,'Exclusion Vectors'!$B:$B,0))=0,"",INDEX('Data Pull'!$A:$BC,MATCH('Table 2 Data'!$E123,'Data Pull'!$C:$C,0),MATCH('Table 2 Data'!AB$4,'Data Pull'!$4:$4,0))),"")</f>
        <v>[-11059] No Good Data For Calculation</v>
      </c>
      <c r="AC123" t="str">
        <f>IFERROR(IF(INDEX('Exclusion Vectors'!$D:$D,MATCH('Table 2 Data'!$E123,'Exclusion Vectors'!$B:$B,0))=0,"",INDEX('Data Pull'!$A:$BC,MATCH('Table 2 Data'!$E123,'Data Pull'!$C:$C,0),MATCH('Table 2 Data'!AC$4,'Data Pull'!$4:$4,0))),"")</f>
        <v>[-11059] No Good Data For Calculation</v>
      </c>
      <c r="AD123" t="str">
        <f>IFERROR(IF(INDEX('Exclusion Vectors'!$D:$D,MATCH('Table 2 Data'!$E123,'Exclusion Vectors'!$B:$B,0))=0,"",INDEX('Data Pull'!$A:$BC,MATCH('Table 2 Data'!$E123,'Data Pull'!$C:$C,0),MATCH('Table 2 Data'!AD$4,'Data Pull'!$4:$4,0))),"")</f>
        <v>[-11059] No Good Data For Calculation</v>
      </c>
      <c r="AE123" t="str">
        <f>IFERROR(IF(INDEX('Exclusion Vectors'!$D:$D,MATCH('Table 2 Data'!$E123,'Exclusion Vectors'!$B:$B,0))=0,"",INDEX('Data Pull'!$A:$BC,MATCH('Table 2 Data'!$E123,'Data Pull'!$C:$C,0),MATCH('Table 2 Data'!AE$4,'Data Pull'!$4:$4,0))),"")</f>
        <v>[-11059] No Good Data For Calculation</v>
      </c>
      <c r="AF123" t="str">
        <f>IFERROR(IF(INDEX('Exclusion Vectors'!$D:$D,MATCH('Table 2 Data'!$E123,'Exclusion Vectors'!$B:$B,0))=0,"",INDEX('Data Pull'!$A:$BC,MATCH('Table 2 Data'!$E123,'Data Pull'!$C:$C,0),MATCH('Table 2 Data'!AF$4,'Data Pull'!$4:$4,0))),"")</f>
        <v>[-11059] No Good Data For Calculation</v>
      </c>
      <c r="AG123">
        <f>IFERROR(IF(INDEX('Exclusion Vectors'!$D:$D,MATCH('Table 2 Data'!$E123,'Exclusion Vectors'!$B:$B,0))=0,"",INDEX('Data Pull'!$A:$BC,MATCH('Table 2 Data'!$E123,'Data Pull'!$C:$C,0),MATCH('Table 2 Data'!AG$4,'Data Pull'!$4:$4,0))),"")</f>
        <v>12491.956436324192</v>
      </c>
      <c r="AH123">
        <f>IFERROR(IF(INDEX('Exclusion Vectors'!$D:$D,MATCH('Table 2 Data'!$E123,'Exclusion Vectors'!$B:$B,0))=0,"",INDEX('Data Pull'!$A:$BC,MATCH('Table 2 Data'!$E123,'Data Pull'!$C:$C,0),MATCH('Table 2 Data'!AH$4,'Data Pull'!$4:$4,0))),"")</f>
        <v>90.524999618530273</v>
      </c>
      <c r="AI123">
        <f>IFERROR(IF(INDEX('Exclusion Vectors'!$D:$D,MATCH('Table 2 Data'!$E123,'Exclusion Vectors'!$B:$B,0))=0,"",INDEX('Data Pull'!$A:$BC,MATCH('Table 2 Data'!$E123,'Data Pull'!$C:$C,0),MATCH('Table 2 Data'!AI$4,'Data Pull'!$4:$4,0))),"")</f>
        <v>8.3075001239776611</v>
      </c>
      <c r="AJ123">
        <f>IFERROR(IF(INDEX('Exclusion Vectors'!$D:$D,MATCH('Table 2 Data'!$E123,'Exclusion Vectors'!$B:$B,0))=0,"",INDEX('Data Pull'!$A:$BC,MATCH('Table 2 Data'!$E123,'Data Pull'!$C:$C,0),MATCH('Table 2 Data'!AJ$4,'Data Pull'!$4:$4,0))),"")</f>
        <v>344.34999847412109</v>
      </c>
      <c r="AK123" t="str">
        <f>IFERROR(IF(INDEX('Exclusion Vectors'!$D:$D,MATCH('Table 2 Data'!$E123,'Exclusion Vectors'!$B:$B,0))=0,"",INDEX('Data Pull'!$A:$BC,MATCH('Table 2 Data'!$E123,'Data Pull'!$C:$C,0),MATCH('Table 2 Data'!AK$4,'Data Pull'!$4:$4,0))),"")</f>
        <v>[-11059] No Good Data For Calculation</v>
      </c>
      <c r="AL123">
        <f>IFERROR(IF(INDEX('Exclusion Vectors'!$D:$D,MATCH('Table 2 Data'!$E123,'Exclusion Vectors'!$B:$B,0))=0,"",INDEX('Data Pull'!$A:$BC,MATCH('Table 2 Data'!$E123,'Data Pull'!$C:$C,0),MATCH('Table 2 Data'!AL$4,'Data Pull'!$4:$4,0))),"")</f>
        <v>0.60000002384185791</v>
      </c>
      <c r="AM123">
        <f>IFERROR(IF(INDEX('Exclusion Vectors'!$D:$D,MATCH('Table 2 Data'!$E123,'Exclusion Vectors'!$B:$B,0))=0,"",INDEX('Data Pull'!$A:$BC,MATCH('Table 2 Data'!$E123,'Data Pull'!$C:$C,0),MATCH('Table 2 Data'!AM$4,'Data Pull'!$4:$4,0))),"")</f>
        <v>5360</v>
      </c>
      <c r="AN123" t="str">
        <f>IFERROR(IF(INDEX('Exclusion Vectors'!$D:$D,MATCH('Table 2 Data'!$E123,'Exclusion Vectors'!$B:$B,0))=0,"",INDEX('Data Pull'!$A:$BC,MATCH('Table 2 Data'!$E123,'Data Pull'!$C:$C,0),MATCH('Table 2 Data'!AN$4,'Data Pull'!$4:$4,0))),"")</f>
        <v>[-11059] No Good Data For Calculation</v>
      </c>
      <c r="AO123" t="str">
        <f>IFERROR(IF(INDEX('Exclusion Vectors'!$D:$D,MATCH('Table 2 Data'!$E123,'Exclusion Vectors'!$B:$B,0))=0,"",INDEX('Data Pull'!$A:$BC,MATCH('Table 2 Data'!$E123,'Data Pull'!$C:$C,0),MATCH('Table 2 Data'!AO$4,'Data Pull'!$4:$4,0))),"")</f>
        <v>[-11059] No Good Data For Calculation</v>
      </c>
      <c r="AP123" t="str">
        <f>IFERROR(IF(INDEX('Exclusion Vectors'!$D:$D,MATCH('Table 2 Data'!$E123,'Exclusion Vectors'!$B:$B,0))=0,"",INDEX('Data Pull'!$A:$BC,MATCH('Table 2 Data'!$E123,'Data Pull'!$C:$C,0),MATCH('Table 2 Data'!AP$4,'Data Pull'!$4:$4,0))),"")</f>
        <v>[-11059] No Good Data For Calculation</v>
      </c>
      <c r="AQ123" t="str">
        <f>IFERROR(IF(INDEX('Exclusion Vectors'!$D:$D,MATCH('Table 2 Data'!$E123,'Exclusion Vectors'!$B:$B,0))=0,"",INDEX('Data Pull'!$A:$BC,MATCH('Table 2 Data'!$E123,'Data Pull'!$C:$C,0),MATCH('Table 2 Data'!AQ$4,'Data Pull'!$4:$4,0))),"")</f>
        <v>[-11059] No Good Data For Calculation</v>
      </c>
      <c r="AR123" t="str">
        <f>IFERROR(IF(INDEX('Exclusion Vectors'!$D:$D,MATCH('Table 2 Data'!$E123,'Exclusion Vectors'!$B:$B,0))=0,"",INDEX('Data Pull'!$A:$BC,MATCH('Table 2 Data'!$E123,'Data Pull'!$C:$C,0),MATCH('Table 2 Data'!AR$4,'Data Pull'!$4:$4,0))),"")</f>
        <v>[-11059] No Good Data For Calculation</v>
      </c>
      <c r="AS123" t="str">
        <f>IFERROR(IF(INDEX('Exclusion Vectors'!$D:$D,MATCH('Table 2 Data'!$E123,'Exclusion Vectors'!$B:$B,0))=0,"",INDEX('Data Pull'!$A:$BC,MATCH('Table 2 Data'!$E123,'Data Pull'!$C:$C,0),MATCH('Table 2 Data'!AS$4,'Data Pull'!$4:$4,0))),"")</f>
        <v>[-11059] No Good Data For Calculation</v>
      </c>
      <c r="AT123">
        <f>IFERROR(IF(INDEX('Exclusion Vectors'!$D:$D,MATCH('Table 2 Data'!$E123,'Exclusion Vectors'!$B:$B,0))=0,"",INDEX('Data Pull'!$A:$BC,MATCH('Table 2 Data'!$E123,'Data Pull'!$C:$C,0),MATCH('Table 2 Data'!AT$4,'Data Pull'!$4:$4,0))),"")</f>
        <v>36333.551579792329</v>
      </c>
      <c r="AU123">
        <f>IFERROR(IF(INDEX('Exclusion Vectors'!$D:$D,MATCH('Table 2 Data'!$E123,'Exclusion Vectors'!$B:$B,0))=0,"",INDEX('Data Pull'!$A:$BE,MATCH('Table 2 Data'!$E123,'Data Pull'!$C:$C,0),MATCH('Table 2 Data'!AU$4,'Data Pull'!$4:$4,0))),"")</f>
        <v>8000.6933088084106</v>
      </c>
      <c r="AV123">
        <f>IFERROR(IF(INDEX('Exclusion Vectors'!$D:$D,MATCH('Table 2 Data'!$E123,'Exclusion Vectors'!$B:$B,0))=0,"",INDEX('Data Pull'!$A:$BE,MATCH('Table 2 Data'!$E123,'Data Pull'!$C:$C,0),MATCH('Table 2 Data'!AV$4,'Data Pull'!$4:$4,0))),"")</f>
        <v>7.6499998569488525E-2</v>
      </c>
    </row>
    <row r="124" spans="1:48" x14ac:dyDescent="0.3">
      <c r="A124" s="161"/>
      <c r="B124" s="59" t="s">
        <v>213</v>
      </c>
      <c r="C124" s="112">
        <v>0</v>
      </c>
      <c r="D124" s="85"/>
      <c r="E124" s="34">
        <f t="shared" si="4"/>
        <v>43948</v>
      </c>
      <c r="F124">
        <f>IFERROR(IF(INDEX('Exclusion Vectors'!$D:$D,MATCH('Table 2 Data'!$E124,'Exclusion Vectors'!$B:$B,0))=0,"",INDEX('Data Pull'!$A:$BC,MATCH('Table 2 Data'!$E124,'Data Pull'!$C:$C,0),MATCH('Table 2 Data'!F$4,'Data Pull'!$4:$4,0))),"")</f>
        <v>17353.621736272326</v>
      </c>
      <c r="G124">
        <f>IFERROR(IF(INDEX('Exclusion Vectors'!$D:$D,MATCH('Table 2 Data'!$E124,'Exclusion Vectors'!$B:$B,0))=0,"",INDEX('Data Pull'!$A:$BC,MATCH('Table 2 Data'!$E124,'Data Pull'!$C:$C,0),MATCH('Table 2 Data'!G$4,'Data Pull'!$4:$4,0))),"")</f>
        <v>183.98338575291257</v>
      </c>
      <c r="H124">
        <f>IFERROR(IF(INDEX('Exclusion Vectors'!$D:$D,MATCH('Table 2 Data'!$E124,'Exclusion Vectors'!$B:$B,0))=0,"",INDEX('Data Pull'!$A:$BC,MATCH('Table 2 Data'!$E124,'Data Pull'!$C:$C,0),MATCH('Table 2 Data'!H$4,'Data Pull'!$4:$4,0))),"")</f>
        <v>578.02752969289656</v>
      </c>
      <c r="I124">
        <f>IFERROR(IF(INDEX('Exclusion Vectors'!$D:$D,MATCH('Table 2 Data'!$E124,'Exclusion Vectors'!$B:$B,0))=0,"",INDEX('Data Pull'!$A:$BC,MATCH('Table 2 Data'!$E124,'Data Pull'!$C:$C,0),MATCH('Table 2 Data'!I$4,'Data Pull'!$4:$4,0))),"")</f>
        <v>972.49726589104023</v>
      </c>
      <c r="J124">
        <f>IFERROR(IF(INDEX('Exclusion Vectors'!$D:$D,MATCH('Table 2 Data'!$E124,'Exclusion Vectors'!$B:$B,0))=0,"",INDEX('Data Pull'!$A:$BC,MATCH('Table 2 Data'!$E124,'Data Pull'!$C:$C,0),MATCH('Table 2 Data'!J$4,'Data Pull'!$4:$4,0))),"")</f>
        <v>1320.8050336035462</v>
      </c>
      <c r="K124">
        <f>IFERROR(IF(INDEX('Exclusion Vectors'!$D:$D,MATCH('Table 2 Data'!$E124,'Exclusion Vectors'!$B:$B,0))=0,"",INDEX('Data Pull'!$A:$BC,MATCH('Table 2 Data'!$E124,'Data Pull'!$C:$C,0),MATCH('Table 2 Data'!K$4,'Data Pull'!$4:$4,0))),"")</f>
        <v>702.23261360768743</v>
      </c>
      <c r="L124" t="str">
        <f>IFERROR(IF(INDEX('Exclusion Vectors'!$D:$D,MATCH('Table 2 Data'!$E124,'Exclusion Vectors'!$B:$B,0))=0,"",INDEX('Data Pull'!$A:$BC,MATCH('Table 2 Data'!$E124,'Data Pull'!$C:$C,0),MATCH('Table 2 Data'!L$4,'Data Pull'!$4:$4,0))),"")</f>
        <v>[-11059] No Good Data For Calculation</v>
      </c>
      <c r="M124">
        <f>IFERROR(IF(INDEX('Exclusion Vectors'!$D:$D,MATCH('Table 2 Data'!$E124,'Exclusion Vectors'!$B:$B,0))=0,"",INDEX('Data Pull'!$A:$BC,MATCH('Table 2 Data'!$E124,'Data Pull'!$C:$C,0),MATCH('Table 2 Data'!M$4,'Data Pull'!$4:$4,0))),"")</f>
        <v>288.27657276084511</v>
      </c>
      <c r="N124">
        <f>IFERROR(IF(INDEX('Exclusion Vectors'!$D:$D,MATCH('Table 2 Data'!$E124,'Exclusion Vectors'!$B:$B,0))=0,"",INDEX('Data Pull'!$A:$BC,MATCH('Table 2 Data'!$E124,'Data Pull'!$C:$C,0),MATCH('Table 2 Data'!N$4,'Data Pull'!$4:$4,0))),"")</f>
        <v>329.20036215028784</v>
      </c>
      <c r="O124">
        <f>IFERROR(IF(INDEX('Exclusion Vectors'!$D:$D,MATCH('Table 2 Data'!$E124,'Exclusion Vectors'!$B:$B,0))=0,"",INDEX('Data Pull'!$A:$BC,MATCH('Table 2 Data'!$E124,'Data Pull'!$C:$C,0),MATCH('Table 2 Data'!O$4,'Data Pull'!$4:$4,0))),"")</f>
        <v>355.79529857514791</v>
      </c>
      <c r="P124">
        <f>IFERROR(IF(INDEX('Exclusion Vectors'!$D:$D,MATCH('Table 2 Data'!$E124,'Exclusion Vectors'!$B:$B,0))=0,"",INDEX('Data Pull'!$A:$BC,MATCH('Table 2 Data'!$E124,'Data Pull'!$C:$C,0),MATCH('Table 2 Data'!P$4,'Data Pull'!$4:$4,0))),"")</f>
        <v>1332.4046971016858</v>
      </c>
      <c r="Q124">
        <f>IFERROR(IF(INDEX('Exclusion Vectors'!$D:$D,MATCH('Table 2 Data'!$E124,'Exclusion Vectors'!$B:$B,0))=0,"",INDEX('Data Pull'!$A:$BC,MATCH('Table 2 Data'!$E124,'Data Pull'!$C:$C,0),MATCH('Table 2 Data'!Q$4,'Data Pull'!$4:$4,0))),"")</f>
        <v>18.090958865012048</v>
      </c>
      <c r="R124">
        <f>IFERROR(IF(INDEX('Exclusion Vectors'!$D:$D,MATCH('Table 2 Data'!$E124,'Exclusion Vectors'!$B:$B,0))=0,"",INDEX('Data Pull'!$A:$BC,MATCH('Table 2 Data'!$E124,'Data Pull'!$C:$C,0),MATCH('Table 2 Data'!R$4,'Data Pull'!$4:$4,0))),"")</f>
        <v>13.244568720831539</v>
      </c>
      <c r="S124">
        <f>IFERROR(IF(INDEX('Exclusion Vectors'!$D:$D,MATCH('Table 2 Data'!$E124,'Exclusion Vectors'!$B:$B,0))=0,"",INDEX('Data Pull'!$A:$BC,MATCH('Table 2 Data'!$E124,'Data Pull'!$C:$C,0),MATCH('Table 2 Data'!S$4,'Data Pull'!$4:$4,0))),"")</f>
        <v>4.4388840809663099</v>
      </c>
      <c r="T124">
        <f>IFERROR(IF(INDEX('Exclusion Vectors'!$D:$D,MATCH('Table 2 Data'!$E124,'Exclusion Vectors'!$B:$B,0))=0,"",INDEX('Data Pull'!$A:$BC,MATCH('Table 2 Data'!$E124,'Data Pull'!$C:$C,0),MATCH('Table 2 Data'!T$4,'Data Pull'!$4:$4,0))),"")</f>
        <v>1528.0682073186356</v>
      </c>
      <c r="U124">
        <f>IFERROR(IF(INDEX('Exclusion Vectors'!$D:$D,MATCH('Table 2 Data'!$E124,'Exclusion Vectors'!$B:$B,0))=0,"",INDEX('Data Pull'!$A:$BC,MATCH('Table 2 Data'!$E124,'Data Pull'!$C:$C,0),MATCH('Table 2 Data'!U$4,'Data Pull'!$4:$4,0))),"")</f>
        <v>1533.6425884192847</v>
      </c>
      <c r="V124">
        <f>IFERROR(IF(INDEX('Exclusion Vectors'!$D:$D,MATCH('Table 2 Data'!$E124,'Exclusion Vectors'!$B:$B,0))=0,"",INDEX('Data Pull'!$A:$BC,MATCH('Table 2 Data'!$E124,'Data Pull'!$C:$C,0),MATCH('Table 2 Data'!V$4,'Data Pull'!$4:$4,0))),"")</f>
        <v>5400.0332695831748</v>
      </c>
      <c r="W124">
        <f>IFERROR(IF(INDEX('Exclusion Vectors'!$D:$D,MATCH('Table 2 Data'!$E124,'Exclusion Vectors'!$B:$B,0))=0,"",INDEX('Data Pull'!$A:$BC,MATCH('Table 2 Data'!$E124,'Data Pull'!$C:$C,0),MATCH('Table 2 Data'!W$4,'Data Pull'!$4:$4,0))),"")</f>
        <v>2443.0643681416627</v>
      </c>
      <c r="X124">
        <f>IFERROR(IF(INDEX('Exclusion Vectors'!$D:$D,MATCH('Table 2 Data'!$E124,'Exclusion Vectors'!$B:$B,0))=0,"",INDEX('Data Pull'!$A:$BC,MATCH('Table 2 Data'!$E124,'Data Pull'!$C:$C,0),MATCH('Table 2 Data'!X$4,'Data Pull'!$4:$4,0))),"")</f>
        <v>394.24495746624422</v>
      </c>
      <c r="Y124">
        <f>IFERROR(IF(INDEX('Exclusion Vectors'!$D:$D,MATCH('Table 2 Data'!$E124,'Exclusion Vectors'!$B:$B,0))=0,"",INDEX('Data Pull'!$A:$BC,MATCH('Table 2 Data'!$E124,'Data Pull'!$C:$C,0),MATCH('Table 2 Data'!Y$4,'Data Pull'!$4:$4,0))),"")</f>
        <v>22.899999618530273</v>
      </c>
      <c r="Z124">
        <f>IFERROR(IF(INDEX('Exclusion Vectors'!$D:$D,MATCH('Table 2 Data'!$E124,'Exclusion Vectors'!$B:$B,0))=0,"",INDEX('Data Pull'!$A:$BC,MATCH('Table 2 Data'!$E124,'Data Pull'!$C:$C,0),MATCH('Table 2 Data'!Z$4,'Data Pull'!$4:$4,0))),"")</f>
        <v>1.1269000172615051</v>
      </c>
      <c r="AA124">
        <f>IFERROR(IF(INDEX('Exclusion Vectors'!$D:$D,MATCH('Table 2 Data'!$E124,'Exclusion Vectors'!$B:$B,0))=0,"",INDEX('Data Pull'!$A:$BC,MATCH('Table 2 Data'!$E124,'Data Pull'!$C:$C,0),MATCH('Table 2 Data'!AA$4,'Data Pull'!$4:$4,0))),"")</f>
        <v>1.4250000417232513</v>
      </c>
      <c r="AB124" t="str">
        <f>IFERROR(IF(INDEX('Exclusion Vectors'!$D:$D,MATCH('Table 2 Data'!$E124,'Exclusion Vectors'!$B:$B,0))=0,"",INDEX('Data Pull'!$A:$BC,MATCH('Table 2 Data'!$E124,'Data Pull'!$C:$C,0),MATCH('Table 2 Data'!AB$4,'Data Pull'!$4:$4,0))),"")</f>
        <v>[-11059] No Good Data For Calculation</v>
      </c>
      <c r="AC124" t="str">
        <f>IFERROR(IF(INDEX('Exclusion Vectors'!$D:$D,MATCH('Table 2 Data'!$E124,'Exclusion Vectors'!$B:$B,0))=0,"",INDEX('Data Pull'!$A:$BC,MATCH('Table 2 Data'!$E124,'Data Pull'!$C:$C,0),MATCH('Table 2 Data'!AC$4,'Data Pull'!$4:$4,0))),"")</f>
        <v>[-11059] No Good Data For Calculation</v>
      </c>
      <c r="AD124" t="str">
        <f>IFERROR(IF(INDEX('Exclusion Vectors'!$D:$D,MATCH('Table 2 Data'!$E124,'Exclusion Vectors'!$B:$B,0))=0,"",INDEX('Data Pull'!$A:$BC,MATCH('Table 2 Data'!$E124,'Data Pull'!$C:$C,0),MATCH('Table 2 Data'!AD$4,'Data Pull'!$4:$4,0))),"")</f>
        <v>[-11059] No Good Data For Calculation</v>
      </c>
      <c r="AE124" t="str">
        <f>IFERROR(IF(INDEX('Exclusion Vectors'!$D:$D,MATCH('Table 2 Data'!$E124,'Exclusion Vectors'!$B:$B,0))=0,"",INDEX('Data Pull'!$A:$BC,MATCH('Table 2 Data'!$E124,'Data Pull'!$C:$C,0),MATCH('Table 2 Data'!AE$4,'Data Pull'!$4:$4,0))),"")</f>
        <v>[-11059] No Good Data For Calculation</v>
      </c>
      <c r="AF124" t="str">
        <f>IFERROR(IF(INDEX('Exclusion Vectors'!$D:$D,MATCH('Table 2 Data'!$E124,'Exclusion Vectors'!$B:$B,0))=0,"",INDEX('Data Pull'!$A:$BC,MATCH('Table 2 Data'!$E124,'Data Pull'!$C:$C,0),MATCH('Table 2 Data'!AF$4,'Data Pull'!$4:$4,0))),"")</f>
        <v>[-11059] No Good Data For Calculation</v>
      </c>
      <c r="AG124">
        <f>IFERROR(IF(INDEX('Exclusion Vectors'!$D:$D,MATCH('Table 2 Data'!$E124,'Exclusion Vectors'!$B:$B,0))=0,"",INDEX('Data Pull'!$A:$BC,MATCH('Table 2 Data'!$E124,'Data Pull'!$C:$C,0),MATCH('Table 2 Data'!AG$4,'Data Pull'!$4:$4,0))),"")</f>
        <v>10339.404395097386</v>
      </c>
      <c r="AH124">
        <f>IFERROR(IF(INDEX('Exclusion Vectors'!$D:$D,MATCH('Table 2 Data'!$E124,'Exclusion Vectors'!$B:$B,0))=0,"",INDEX('Data Pull'!$A:$BC,MATCH('Table 2 Data'!$E124,'Data Pull'!$C:$C,0),MATCH('Table 2 Data'!AH$4,'Data Pull'!$4:$4,0))),"")</f>
        <v>90.000001907348633</v>
      </c>
      <c r="AI124">
        <f>IFERROR(IF(INDEX('Exclusion Vectors'!$D:$D,MATCH('Table 2 Data'!$E124,'Exclusion Vectors'!$B:$B,0))=0,"",INDEX('Data Pull'!$A:$BC,MATCH('Table 2 Data'!$E124,'Data Pull'!$C:$C,0),MATCH('Table 2 Data'!AI$4,'Data Pull'!$4:$4,0))),"")</f>
        <v>8.1949999332427979</v>
      </c>
      <c r="AJ124">
        <f>IFERROR(IF(INDEX('Exclusion Vectors'!$D:$D,MATCH('Table 2 Data'!$E124,'Exclusion Vectors'!$B:$B,0))=0,"",INDEX('Data Pull'!$A:$BC,MATCH('Table 2 Data'!$E124,'Data Pull'!$C:$C,0),MATCH('Table 2 Data'!AJ$4,'Data Pull'!$4:$4,0))),"")</f>
        <v>343.89999389648438</v>
      </c>
      <c r="AK124" t="str">
        <f>IFERROR(IF(INDEX('Exclusion Vectors'!$D:$D,MATCH('Table 2 Data'!$E124,'Exclusion Vectors'!$B:$B,0))=0,"",INDEX('Data Pull'!$A:$BC,MATCH('Table 2 Data'!$E124,'Data Pull'!$C:$C,0),MATCH('Table 2 Data'!AK$4,'Data Pull'!$4:$4,0))),"")</f>
        <v>[-11059] No Good Data For Calculation</v>
      </c>
      <c r="AL124">
        <f>IFERROR(IF(INDEX('Exclusion Vectors'!$D:$D,MATCH('Table 2 Data'!$E124,'Exclusion Vectors'!$B:$B,0))=0,"",INDEX('Data Pull'!$A:$BC,MATCH('Table 2 Data'!$E124,'Data Pull'!$C:$C,0),MATCH('Table 2 Data'!AL$4,'Data Pull'!$4:$4,0))),"")</f>
        <v>1.3500000238418579</v>
      </c>
      <c r="AM124">
        <f>IFERROR(IF(INDEX('Exclusion Vectors'!$D:$D,MATCH('Table 2 Data'!$E124,'Exclusion Vectors'!$B:$B,0))=0,"",INDEX('Data Pull'!$A:$BC,MATCH('Table 2 Data'!$E124,'Data Pull'!$C:$C,0),MATCH('Table 2 Data'!AM$4,'Data Pull'!$4:$4,0))),"")</f>
        <v>5360</v>
      </c>
      <c r="AN124" t="str">
        <f>IFERROR(IF(INDEX('Exclusion Vectors'!$D:$D,MATCH('Table 2 Data'!$E124,'Exclusion Vectors'!$B:$B,0))=0,"",INDEX('Data Pull'!$A:$BC,MATCH('Table 2 Data'!$E124,'Data Pull'!$C:$C,0),MATCH('Table 2 Data'!AN$4,'Data Pull'!$4:$4,0))),"")</f>
        <v>[-11059] No Good Data For Calculation</v>
      </c>
      <c r="AO124" t="str">
        <f>IFERROR(IF(INDEX('Exclusion Vectors'!$D:$D,MATCH('Table 2 Data'!$E124,'Exclusion Vectors'!$B:$B,0))=0,"",INDEX('Data Pull'!$A:$BC,MATCH('Table 2 Data'!$E124,'Data Pull'!$C:$C,0),MATCH('Table 2 Data'!AO$4,'Data Pull'!$4:$4,0))),"")</f>
        <v>[-11059] No Good Data For Calculation</v>
      </c>
      <c r="AP124" t="str">
        <f>IFERROR(IF(INDEX('Exclusion Vectors'!$D:$D,MATCH('Table 2 Data'!$E124,'Exclusion Vectors'!$B:$B,0))=0,"",INDEX('Data Pull'!$A:$BC,MATCH('Table 2 Data'!$E124,'Data Pull'!$C:$C,0),MATCH('Table 2 Data'!AP$4,'Data Pull'!$4:$4,0))),"")</f>
        <v>[-11059] No Good Data For Calculation</v>
      </c>
      <c r="AQ124" t="str">
        <f>IFERROR(IF(INDEX('Exclusion Vectors'!$D:$D,MATCH('Table 2 Data'!$E124,'Exclusion Vectors'!$B:$B,0))=0,"",INDEX('Data Pull'!$A:$BC,MATCH('Table 2 Data'!$E124,'Data Pull'!$C:$C,0),MATCH('Table 2 Data'!AQ$4,'Data Pull'!$4:$4,0))),"")</f>
        <v>[-11059] No Good Data For Calculation</v>
      </c>
      <c r="AR124" t="str">
        <f>IFERROR(IF(INDEX('Exclusion Vectors'!$D:$D,MATCH('Table 2 Data'!$E124,'Exclusion Vectors'!$B:$B,0))=0,"",INDEX('Data Pull'!$A:$BC,MATCH('Table 2 Data'!$E124,'Data Pull'!$C:$C,0),MATCH('Table 2 Data'!AR$4,'Data Pull'!$4:$4,0))),"")</f>
        <v>[-11059] No Good Data For Calculation</v>
      </c>
      <c r="AS124" t="str">
        <f>IFERROR(IF(INDEX('Exclusion Vectors'!$D:$D,MATCH('Table 2 Data'!$E124,'Exclusion Vectors'!$B:$B,0))=0,"",INDEX('Data Pull'!$A:$BC,MATCH('Table 2 Data'!$E124,'Data Pull'!$C:$C,0),MATCH('Table 2 Data'!AS$4,'Data Pull'!$4:$4,0))),"")</f>
        <v>[-11059] No Good Data For Calculation</v>
      </c>
      <c r="AT124">
        <f>IFERROR(IF(INDEX('Exclusion Vectors'!$D:$D,MATCH('Table 2 Data'!$E124,'Exclusion Vectors'!$B:$B,0))=0,"",INDEX('Data Pull'!$A:$BC,MATCH('Table 2 Data'!$E124,'Data Pull'!$C:$C,0),MATCH('Table 2 Data'!AT$4,'Data Pull'!$4:$4,0))),"")</f>
        <v>33088.284397865857</v>
      </c>
      <c r="AU124">
        <f>IFERROR(IF(INDEX('Exclusion Vectors'!$D:$D,MATCH('Table 2 Data'!$E124,'Exclusion Vectors'!$B:$B,0))=0,"",INDEX('Data Pull'!$A:$BE,MATCH('Table 2 Data'!$E124,'Data Pull'!$C:$C,0),MATCH('Table 2 Data'!AU$4,'Data Pull'!$4:$4,0))),"")</f>
        <v>8000.8256377456182</v>
      </c>
      <c r="AV124">
        <f>IFERROR(IF(INDEX('Exclusion Vectors'!$D:$D,MATCH('Table 2 Data'!$E124,'Exclusion Vectors'!$B:$B,0))=0,"",INDEX('Data Pull'!$A:$BE,MATCH('Table 2 Data'!$E124,'Data Pull'!$C:$C,0),MATCH('Table 2 Data'!AV$4,'Data Pull'!$4:$4,0))),"")</f>
        <v>7.6499998569488525E-2</v>
      </c>
    </row>
    <row r="125" spans="1:48" x14ac:dyDescent="0.3">
      <c r="A125" s="161"/>
      <c r="B125" s="95" t="s">
        <v>214</v>
      </c>
      <c r="C125" s="111"/>
      <c r="D125" s="111" t="s">
        <v>35</v>
      </c>
      <c r="E125" s="34">
        <f t="shared" si="4"/>
        <v>43949</v>
      </c>
      <c r="F125">
        <f>IFERROR(IF(INDEX('Exclusion Vectors'!$D:$D,MATCH('Table 2 Data'!$E125,'Exclusion Vectors'!$B:$B,0))=0,"",INDEX('Data Pull'!$A:$BC,MATCH('Table 2 Data'!$E125,'Data Pull'!$C:$C,0),MATCH('Table 2 Data'!F$4,'Data Pull'!$4:$4,0))),"")</f>
        <v>16498.614001634669</v>
      </c>
      <c r="G125">
        <f>IFERROR(IF(INDEX('Exclusion Vectors'!$D:$D,MATCH('Table 2 Data'!$E125,'Exclusion Vectors'!$B:$B,0))=0,"",INDEX('Data Pull'!$A:$BC,MATCH('Table 2 Data'!$E125,'Data Pull'!$C:$C,0),MATCH('Table 2 Data'!G$4,'Data Pull'!$4:$4,0))),"")</f>
        <v>183.38253626723653</v>
      </c>
      <c r="H125">
        <f>IFERROR(IF(INDEX('Exclusion Vectors'!$D:$D,MATCH('Table 2 Data'!$E125,'Exclusion Vectors'!$B:$B,0))=0,"",INDEX('Data Pull'!$A:$BC,MATCH('Table 2 Data'!$E125,'Data Pull'!$C:$C,0),MATCH('Table 2 Data'!H$4,'Data Pull'!$4:$4,0))),"")</f>
        <v>578.68742029045825</v>
      </c>
      <c r="I125">
        <f>IFERROR(IF(INDEX('Exclusion Vectors'!$D:$D,MATCH('Table 2 Data'!$E125,'Exclusion Vectors'!$B:$B,0))=0,"",INDEX('Data Pull'!$A:$BC,MATCH('Table 2 Data'!$E125,'Data Pull'!$C:$C,0),MATCH('Table 2 Data'!I$4,'Data Pull'!$4:$4,0))),"")</f>
        <v>970.12890485562957</v>
      </c>
      <c r="J125">
        <f>IFERROR(IF(INDEX('Exclusion Vectors'!$D:$D,MATCH('Table 2 Data'!$E125,'Exclusion Vectors'!$B:$B,0))=0,"",INDEX('Data Pull'!$A:$BC,MATCH('Table 2 Data'!$E125,'Data Pull'!$C:$C,0),MATCH('Table 2 Data'!J$4,'Data Pull'!$4:$4,0))),"")</f>
        <v>1319.9895293011425</v>
      </c>
      <c r="K125">
        <f>IFERROR(IF(INDEX('Exclusion Vectors'!$D:$D,MATCH('Table 2 Data'!$E125,'Exclusion Vectors'!$B:$B,0))=0,"",INDEX('Data Pull'!$A:$BC,MATCH('Table 2 Data'!$E125,'Data Pull'!$C:$C,0),MATCH('Table 2 Data'!K$4,'Data Pull'!$4:$4,0))),"")</f>
        <v>700.59546279702579</v>
      </c>
      <c r="L125" t="str">
        <f>IFERROR(IF(INDEX('Exclusion Vectors'!$D:$D,MATCH('Table 2 Data'!$E125,'Exclusion Vectors'!$B:$B,0))=0,"",INDEX('Data Pull'!$A:$BC,MATCH('Table 2 Data'!$E125,'Data Pull'!$C:$C,0),MATCH('Table 2 Data'!L$4,'Data Pull'!$4:$4,0))),"")</f>
        <v>[-11059] No Good Data For Calculation</v>
      </c>
      <c r="M125">
        <f>IFERROR(IF(INDEX('Exclusion Vectors'!$D:$D,MATCH('Table 2 Data'!$E125,'Exclusion Vectors'!$B:$B,0))=0,"",INDEX('Data Pull'!$A:$BC,MATCH('Table 2 Data'!$E125,'Data Pull'!$C:$C,0),MATCH('Table 2 Data'!M$4,'Data Pull'!$4:$4,0))),"")</f>
        <v>294.83213107703</v>
      </c>
      <c r="N125">
        <f>IFERROR(IF(INDEX('Exclusion Vectors'!$D:$D,MATCH('Table 2 Data'!$E125,'Exclusion Vectors'!$B:$B,0))=0,"",INDEX('Data Pull'!$A:$BC,MATCH('Table 2 Data'!$E125,'Data Pull'!$C:$C,0),MATCH('Table 2 Data'!N$4,'Data Pull'!$4:$4,0))),"")</f>
        <v>337.53510137380755</v>
      </c>
      <c r="O125">
        <f>IFERROR(IF(INDEX('Exclusion Vectors'!$D:$D,MATCH('Table 2 Data'!$E125,'Exclusion Vectors'!$B:$B,0))=0,"",INDEX('Data Pull'!$A:$BC,MATCH('Table 2 Data'!$E125,'Data Pull'!$C:$C,0),MATCH('Table 2 Data'!O$4,'Data Pull'!$4:$4,0))),"")</f>
        <v>357.30138730637213</v>
      </c>
      <c r="P125">
        <f>IFERROR(IF(INDEX('Exclusion Vectors'!$D:$D,MATCH('Table 2 Data'!$E125,'Exclusion Vectors'!$B:$B,0))=0,"",INDEX('Data Pull'!$A:$BC,MATCH('Table 2 Data'!$E125,'Data Pull'!$C:$C,0),MATCH('Table 2 Data'!P$4,'Data Pull'!$4:$4,0))),"")</f>
        <v>1331.3673422394049</v>
      </c>
      <c r="Q125">
        <f>IFERROR(IF(INDEX('Exclusion Vectors'!$D:$D,MATCH('Table 2 Data'!$E125,'Exclusion Vectors'!$B:$B,0))=0,"",INDEX('Data Pull'!$A:$BC,MATCH('Table 2 Data'!$E125,'Data Pull'!$C:$C,0),MATCH('Table 2 Data'!Q$4,'Data Pull'!$4:$4,0))),"")</f>
        <v>17.671377070008674</v>
      </c>
      <c r="R125">
        <f>IFERROR(IF(INDEX('Exclusion Vectors'!$D:$D,MATCH('Table 2 Data'!$E125,'Exclusion Vectors'!$B:$B,0))=0,"",INDEX('Data Pull'!$A:$BC,MATCH('Table 2 Data'!$E125,'Data Pull'!$C:$C,0),MATCH('Table 2 Data'!R$4,'Data Pull'!$4:$4,0))),"")</f>
        <v>12.84027381892178</v>
      </c>
      <c r="S125">
        <f>IFERROR(IF(INDEX('Exclusion Vectors'!$D:$D,MATCH('Table 2 Data'!$E125,'Exclusion Vectors'!$B:$B,0))=0,"",INDEX('Data Pull'!$A:$BC,MATCH('Table 2 Data'!$E125,'Data Pull'!$C:$C,0),MATCH('Table 2 Data'!S$4,'Data Pull'!$4:$4,0))),"")</f>
        <v>4.820692356677819</v>
      </c>
      <c r="T125">
        <f>IFERROR(IF(INDEX('Exclusion Vectors'!$D:$D,MATCH('Table 2 Data'!$E125,'Exclusion Vectors'!$B:$B,0))=0,"",INDEX('Data Pull'!$A:$BC,MATCH('Table 2 Data'!$E125,'Data Pull'!$C:$C,0),MATCH('Table 2 Data'!T$4,'Data Pull'!$4:$4,0))),"")</f>
        <v>1526.0337263684428</v>
      </c>
      <c r="U125">
        <f>IFERROR(IF(INDEX('Exclusion Vectors'!$D:$D,MATCH('Table 2 Data'!$E125,'Exclusion Vectors'!$B:$B,0))=0,"",INDEX('Data Pull'!$A:$BC,MATCH('Table 2 Data'!$E125,'Data Pull'!$C:$C,0),MATCH('Table 2 Data'!U$4,'Data Pull'!$4:$4,0))),"")</f>
        <v>1515.8448663237036</v>
      </c>
      <c r="V125">
        <f>IFERROR(IF(INDEX('Exclusion Vectors'!$D:$D,MATCH('Table 2 Data'!$E125,'Exclusion Vectors'!$B:$B,0))=0,"",INDEX('Data Pull'!$A:$BC,MATCH('Table 2 Data'!$E125,'Data Pull'!$C:$C,0),MATCH('Table 2 Data'!V$4,'Data Pull'!$4:$4,0))),"")</f>
        <v>5399.9903792541754</v>
      </c>
      <c r="W125">
        <f>IFERROR(IF(INDEX('Exclusion Vectors'!$D:$D,MATCH('Table 2 Data'!$E125,'Exclusion Vectors'!$B:$B,0))=0,"",INDEX('Data Pull'!$A:$BC,MATCH('Table 2 Data'!$E125,'Data Pull'!$C:$C,0),MATCH('Table 2 Data'!W$4,'Data Pull'!$4:$4,0))),"")</f>
        <v>2444.2306530349811</v>
      </c>
      <c r="X125">
        <f>IFERROR(IF(INDEX('Exclusion Vectors'!$D:$D,MATCH('Table 2 Data'!$E125,'Exclusion Vectors'!$B:$B,0))=0,"",INDEX('Data Pull'!$A:$BC,MATCH('Table 2 Data'!$E125,'Data Pull'!$C:$C,0),MATCH('Table 2 Data'!X$4,'Data Pull'!$4:$4,0))),"")</f>
        <v>395.56961952822587</v>
      </c>
      <c r="Y125">
        <f>IFERROR(IF(INDEX('Exclusion Vectors'!$D:$D,MATCH('Table 2 Data'!$E125,'Exclusion Vectors'!$B:$B,0))=0,"",INDEX('Data Pull'!$A:$BC,MATCH('Table 2 Data'!$E125,'Data Pull'!$C:$C,0),MATCH('Table 2 Data'!Y$4,'Data Pull'!$4:$4,0))),"")</f>
        <v>23.050000190734863</v>
      </c>
      <c r="Z125">
        <f>IFERROR(IF(INDEX('Exclusion Vectors'!$D:$D,MATCH('Table 2 Data'!$E125,'Exclusion Vectors'!$B:$B,0))=0,"",INDEX('Data Pull'!$A:$BC,MATCH('Table 2 Data'!$E125,'Data Pull'!$C:$C,0),MATCH('Table 2 Data'!Z$4,'Data Pull'!$4:$4,0))),"")</f>
        <v>1.0342750251293182</v>
      </c>
      <c r="AA125">
        <f>IFERROR(IF(INDEX('Exclusion Vectors'!$D:$D,MATCH('Table 2 Data'!$E125,'Exclusion Vectors'!$B:$B,0))=0,"",INDEX('Data Pull'!$A:$BC,MATCH('Table 2 Data'!$E125,'Data Pull'!$C:$C,0),MATCH('Table 2 Data'!AA$4,'Data Pull'!$4:$4,0))),"")</f>
        <v>1.5750000178813934</v>
      </c>
      <c r="AB125" t="str">
        <f>IFERROR(IF(INDEX('Exclusion Vectors'!$D:$D,MATCH('Table 2 Data'!$E125,'Exclusion Vectors'!$B:$B,0))=0,"",INDEX('Data Pull'!$A:$BC,MATCH('Table 2 Data'!$E125,'Data Pull'!$C:$C,0),MATCH('Table 2 Data'!AB$4,'Data Pull'!$4:$4,0))),"")</f>
        <v>[-11059] No Good Data For Calculation</v>
      </c>
      <c r="AC125" t="str">
        <f>IFERROR(IF(INDEX('Exclusion Vectors'!$D:$D,MATCH('Table 2 Data'!$E125,'Exclusion Vectors'!$B:$B,0))=0,"",INDEX('Data Pull'!$A:$BC,MATCH('Table 2 Data'!$E125,'Data Pull'!$C:$C,0),MATCH('Table 2 Data'!AC$4,'Data Pull'!$4:$4,0))),"")</f>
        <v>[-11059] No Good Data For Calculation</v>
      </c>
      <c r="AD125" t="str">
        <f>IFERROR(IF(INDEX('Exclusion Vectors'!$D:$D,MATCH('Table 2 Data'!$E125,'Exclusion Vectors'!$B:$B,0))=0,"",INDEX('Data Pull'!$A:$BC,MATCH('Table 2 Data'!$E125,'Data Pull'!$C:$C,0),MATCH('Table 2 Data'!AD$4,'Data Pull'!$4:$4,0))),"")</f>
        <v>[-11059] No Good Data For Calculation</v>
      </c>
      <c r="AE125" t="str">
        <f>IFERROR(IF(INDEX('Exclusion Vectors'!$D:$D,MATCH('Table 2 Data'!$E125,'Exclusion Vectors'!$B:$B,0))=0,"",INDEX('Data Pull'!$A:$BC,MATCH('Table 2 Data'!$E125,'Data Pull'!$C:$C,0),MATCH('Table 2 Data'!AE$4,'Data Pull'!$4:$4,0))),"")</f>
        <v>[-11059] No Good Data For Calculation</v>
      </c>
      <c r="AF125" t="str">
        <f>IFERROR(IF(INDEX('Exclusion Vectors'!$D:$D,MATCH('Table 2 Data'!$E125,'Exclusion Vectors'!$B:$B,0))=0,"",INDEX('Data Pull'!$A:$BC,MATCH('Table 2 Data'!$E125,'Data Pull'!$C:$C,0),MATCH('Table 2 Data'!AF$4,'Data Pull'!$4:$4,0))),"")</f>
        <v>[-11059] No Good Data For Calculation</v>
      </c>
      <c r="AG125">
        <f>IFERROR(IF(INDEX('Exclusion Vectors'!$D:$D,MATCH('Table 2 Data'!$E125,'Exclusion Vectors'!$B:$B,0))=0,"",INDEX('Data Pull'!$A:$BC,MATCH('Table 2 Data'!$E125,'Data Pull'!$C:$C,0),MATCH('Table 2 Data'!AG$4,'Data Pull'!$4:$4,0))),"")</f>
        <v>9935.4026581213839</v>
      </c>
      <c r="AH125">
        <f>IFERROR(IF(INDEX('Exclusion Vectors'!$D:$D,MATCH('Table 2 Data'!$E125,'Exclusion Vectors'!$B:$B,0))=0,"",INDEX('Data Pull'!$A:$BC,MATCH('Table 2 Data'!$E125,'Data Pull'!$C:$C,0),MATCH('Table 2 Data'!AH$4,'Data Pull'!$4:$4,0))),"")</f>
        <v>89.200000762939453</v>
      </c>
      <c r="AI125">
        <f>IFERROR(IF(INDEX('Exclusion Vectors'!$D:$D,MATCH('Table 2 Data'!$E125,'Exclusion Vectors'!$B:$B,0))=0,"",INDEX('Data Pull'!$A:$BC,MATCH('Table 2 Data'!$E125,'Data Pull'!$C:$C,0),MATCH('Table 2 Data'!AI$4,'Data Pull'!$4:$4,0))),"")</f>
        <v>8.0924997329711914</v>
      </c>
      <c r="AJ125">
        <f>IFERROR(IF(INDEX('Exclusion Vectors'!$D:$D,MATCH('Table 2 Data'!$E125,'Exclusion Vectors'!$B:$B,0))=0,"",INDEX('Data Pull'!$A:$BC,MATCH('Table 2 Data'!$E125,'Data Pull'!$C:$C,0),MATCH('Table 2 Data'!AJ$4,'Data Pull'!$4:$4,0))),"")</f>
        <v>337.64999389648438</v>
      </c>
      <c r="AK125" t="str">
        <f>IFERROR(IF(INDEX('Exclusion Vectors'!$D:$D,MATCH('Table 2 Data'!$E125,'Exclusion Vectors'!$B:$B,0))=0,"",INDEX('Data Pull'!$A:$BC,MATCH('Table 2 Data'!$E125,'Data Pull'!$C:$C,0),MATCH('Table 2 Data'!AK$4,'Data Pull'!$4:$4,0))),"")</f>
        <v>[-11059] No Good Data For Calculation</v>
      </c>
      <c r="AL125">
        <f>IFERROR(IF(INDEX('Exclusion Vectors'!$D:$D,MATCH('Table 2 Data'!$E125,'Exclusion Vectors'!$B:$B,0))=0,"",INDEX('Data Pull'!$A:$BC,MATCH('Table 2 Data'!$E125,'Data Pull'!$C:$C,0),MATCH('Table 2 Data'!AL$4,'Data Pull'!$4:$4,0))),"")</f>
        <v>1.6000000238418579</v>
      </c>
      <c r="AM125">
        <f>IFERROR(IF(INDEX('Exclusion Vectors'!$D:$D,MATCH('Table 2 Data'!$E125,'Exclusion Vectors'!$B:$B,0))=0,"",INDEX('Data Pull'!$A:$BC,MATCH('Table 2 Data'!$E125,'Data Pull'!$C:$C,0),MATCH('Table 2 Data'!AM$4,'Data Pull'!$4:$4,0))),"")</f>
        <v>5360</v>
      </c>
      <c r="AN125" t="str">
        <f>IFERROR(IF(INDEX('Exclusion Vectors'!$D:$D,MATCH('Table 2 Data'!$E125,'Exclusion Vectors'!$B:$B,0))=0,"",INDEX('Data Pull'!$A:$BC,MATCH('Table 2 Data'!$E125,'Data Pull'!$C:$C,0),MATCH('Table 2 Data'!AN$4,'Data Pull'!$4:$4,0))),"")</f>
        <v>[-11059] No Good Data For Calculation</v>
      </c>
      <c r="AO125" t="str">
        <f>IFERROR(IF(INDEX('Exclusion Vectors'!$D:$D,MATCH('Table 2 Data'!$E125,'Exclusion Vectors'!$B:$B,0))=0,"",INDEX('Data Pull'!$A:$BC,MATCH('Table 2 Data'!$E125,'Data Pull'!$C:$C,0),MATCH('Table 2 Data'!AO$4,'Data Pull'!$4:$4,0))),"")</f>
        <v>[-11059] No Good Data For Calculation</v>
      </c>
      <c r="AP125" t="str">
        <f>IFERROR(IF(INDEX('Exclusion Vectors'!$D:$D,MATCH('Table 2 Data'!$E125,'Exclusion Vectors'!$B:$B,0))=0,"",INDEX('Data Pull'!$A:$BC,MATCH('Table 2 Data'!$E125,'Data Pull'!$C:$C,0),MATCH('Table 2 Data'!AP$4,'Data Pull'!$4:$4,0))),"")</f>
        <v>[-11059] No Good Data For Calculation</v>
      </c>
      <c r="AQ125" t="str">
        <f>IFERROR(IF(INDEX('Exclusion Vectors'!$D:$D,MATCH('Table 2 Data'!$E125,'Exclusion Vectors'!$B:$B,0))=0,"",INDEX('Data Pull'!$A:$BC,MATCH('Table 2 Data'!$E125,'Data Pull'!$C:$C,0),MATCH('Table 2 Data'!AQ$4,'Data Pull'!$4:$4,0))),"")</f>
        <v>[-11059] No Good Data For Calculation</v>
      </c>
      <c r="AR125" t="str">
        <f>IFERROR(IF(INDEX('Exclusion Vectors'!$D:$D,MATCH('Table 2 Data'!$E125,'Exclusion Vectors'!$B:$B,0))=0,"",INDEX('Data Pull'!$A:$BC,MATCH('Table 2 Data'!$E125,'Data Pull'!$C:$C,0),MATCH('Table 2 Data'!AR$4,'Data Pull'!$4:$4,0))),"")</f>
        <v>[-11059] No Good Data For Calculation</v>
      </c>
      <c r="AS125" t="str">
        <f>IFERROR(IF(INDEX('Exclusion Vectors'!$D:$D,MATCH('Table 2 Data'!$E125,'Exclusion Vectors'!$B:$B,0))=0,"",INDEX('Data Pull'!$A:$BC,MATCH('Table 2 Data'!$E125,'Data Pull'!$C:$C,0),MATCH('Table 2 Data'!AS$4,'Data Pull'!$4:$4,0))),"")</f>
        <v>[-11059] No Good Data For Calculation</v>
      </c>
      <c r="AT125">
        <f>IFERROR(IF(INDEX('Exclusion Vectors'!$D:$D,MATCH('Table 2 Data'!$E125,'Exclusion Vectors'!$B:$B,0))=0,"",INDEX('Data Pull'!$A:$BC,MATCH('Table 2 Data'!$E125,'Data Pull'!$C:$C,0),MATCH('Table 2 Data'!AT$4,'Data Pull'!$4:$4,0))),"")</f>
        <v>33243.82976066925</v>
      </c>
      <c r="AU125">
        <f>IFERROR(IF(INDEX('Exclusion Vectors'!$D:$D,MATCH('Table 2 Data'!$E125,'Exclusion Vectors'!$B:$B,0))=0,"",INDEX('Data Pull'!$A:$BE,MATCH('Table 2 Data'!$E125,'Data Pull'!$C:$C,0),MATCH('Table 2 Data'!AU$4,'Data Pull'!$4:$4,0))),"")</f>
        <v>7999.395622514784</v>
      </c>
      <c r="AV125">
        <f>IFERROR(IF(INDEX('Exclusion Vectors'!$D:$D,MATCH('Table 2 Data'!$E125,'Exclusion Vectors'!$B:$B,0))=0,"",INDEX('Data Pull'!$A:$BE,MATCH('Table 2 Data'!$E125,'Data Pull'!$C:$C,0),MATCH('Table 2 Data'!AV$4,'Data Pull'!$4:$4,0))),"")</f>
        <v>7.6499998569488525E-2</v>
      </c>
    </row>
    <row r="126" spans="1:48" x14ac:dyDescent="0.3">
      <c r="A126" s="161"/>
      <c r="B126" s="59" t="s">
        <v>215</v>
      </c>
      <c r="C126" s="85">
        <f>0.075*AVERAGE(AM7:AM373)*365/2000</f>
        <v>86.583171918408325</v>
      </c>
      <c r="D126" s="85"/>
      <c r="E126" s="34">
        <f t="shared" si="4"/>
        <v>43950</v>
      </c>
      <c r="F126" t="str">
        <f>IFERROR(IF(INDEX('Exclusion Vectors'!$D:$D,MATCH('Table 2 Data'!$E126,'Exclusion Vectors'!$B:$B,0))=0,"",INDEX('Data Pull'!$A:$BC,MATCH('Table 2 Data'!$E126,'Data Pull'!$C:$C,0),MATCH('Table 2 Data'!F$4,'Data Pull'!$4:$4,0))),"")</f>
        <v/>
      </c>
      <c r="G126" t="str">
        <f>IFERROR(IF(INDEX('Exclusion Vectors'!$D:$D,MATCH('Table 2 Data'!$E126,'Exclusion Vectors'!$B:$B,0))=0,"",INDEX('Data Pull'!$A:$BC,MATCH('Table 2 Data'!$E126,'Data Pull'!$C:$C,0),MATCH('Table 2 Data'!G$4,'Data Pull'!$4:$4,0))),"")</f>
        <v/>
      </c>
      <c r="H126" t="str">
        <f>IFERROR(IF(INDEX('Exclusion Vectors'!$D:$D,MATCH('Table 2 Data'!$E126,'Exclusion Vectors'!$B:$B,0))=0,"",INDEX('Data Pull'!$A:$BC,MATCH('Table 2 Data'!$E126,'Data Pull'!$C:$C,0),MATCH('Table 2 Data'!H$4,'Data Pull'!$4:$4,0))),"")</f>
        <v/>
      </c>
      <c r="I126" t="str">
        <f>IFERROR(IF(INDEX('Exclusion Vectors'!$D:$D,MATCH('Table 2 Data'!$E126,'Exclusion Vectors'!$B:$B,0))=0,"",INDEX('Data Pull'!$A:$BC,MATCH('Table 2 Data'!$E126,'Data Pull'!$C:$C,0),MATCH('Table 2 Data'!I$4,'Data Pull'!$4:$4,0))),"")</f>
        <v/>
      </c>
      <c r="J126" t="str">
        <f>IFERROR(IF(INDEX('Exclusion Vectors'!$D:$D,MATCH('Table 2 Data'!$E126,'Exclusion Vectors'!$B:$B,0))=0,"",INDEX('Data Pull'!$A:$BC,MATCH('Table 2 Data'!$E126,'Data Pull'!$C:$C,0),MATCH('Table 2 Data'!J$4,'Data Pull'!$4:$4,0))),"")</f>
        <v/>
      </c>
      <c r="K126" t="str">
        <f>IFERROR(IF(INDEX('Exclusion Vectors'!$D:$D,MATCH('Table 2 Data'!$E126,'Exclusion Vectors'!$B:$B,0))=0,"",INDEX('Data Pull'!$A:$BC,MATCH('Table 2 Data'!$E126,'Data Pull'!$C:$C,0),MATCH('Table 2 Data'!K$4,'Data Pull'!$4:$4,0))),"")</f>
        <v/>
      </c>
      <c r="L126" t="str">
        <f>IFERROR(IF(INDEX('Exclusion Vectors'!$D:$D,MATCH('Table 2 Data'!$E126,'Exclusion Vectors'!$B:$B,0))=0,"",INDEX('Data Pull'!$A:$BC,MATCH('Table 2 Data'!$E126,'Data Pull'!$C:$C,0),MATCH('Table 2 Data'!L$4,'Data Pull'!$4:$4,0))),"")</f>
        <v/>
      </c>
      <c r="M126" t="str">
        <f>IFERROR(IF(INDEX('Exclusion Vectors'!$D:$D,MATCH('Table 2 Data'!$E126,'Exclusion Vectors'!$B:$B,0))=0,"",INDEX('Data Pull'!$A:$BC,MATCH('Table 2 Data'!$E126,'Data Pull'!$C:$C,0),MATCH('Table 2 Data'!M$4,'Data Pull'!$4:$4,0))),"")</f>
        <v/>
      </c>
      <c r="N126" t="str">
        <f>IFERROR(IF(INDEX('Exclusion Vectors'!$D:$D,MATCH('Table 2 Data'!$E126,'Exclusion Vectors'!$B:$B,0))=0,"",INDEX('Data Pull'!$A:$BC,MATCH('Table 2 Data'!$E126,'Data Pull'!$C:$C,0),MATCH('Table 2 Data'!N$4,'Data Pull'!$4:$4,0))),"")</f>
        <v/>
      </c>
      <c r="O126" t="str">
        <f>IFERROR(IF(INDEX('Exclusion Vectors'!$D:$D,MATCH('Table 2 Data'!$E126,'Exclusion Vectors'!$B:$B,0))=0,"",INDEX('Data Pull'!$A:$BC,MATCH('Table 2 Data'!$E126,'Data Pull'!$C:$C,0),MATCH('Table 2 Data'!O$4,'Data Pull'!$4:$4,0))),"")</f>
        <v/>
      </c>
      <c r="P126" t="str">
        <f>IFERROR(IF(INDEX('Exclusion Vectors'!$D:$D,MATCH('Table 2 Data'!$E126,'Exclusion Vectors'!$B:$B,0))=0,"",INDEX('Data Pull'!$A:$BC,MATCH('Table 2 Data'!$E126,'Data Pull'!$C:$C,0),MATCH('Table 2 Data'!P$4,'Data Pull'!$4:$4,0))),"")</f>
        <v/>
      </c>
      <c r="Q126" t="str">
        <f>IFERROR(IF(INDEX('Exclusion Vectors'!$D:$D,MATCH('Table 2 Data'!$E126,'Exclusion Vectors'!$B:$B,0))=0,"",INDEX('Data Pull'!$A:$BC,MATCH('Table 2 Data'!$E126,'Data Pull'!$C:$C,0),MATCH('Table 2 Data'!Q$4,'Data Pull'!$4:$4,0))),"")</f>
        <v/>
      </c>
      <c r="R126" t="str">
        <f>IFERROR(IF(INDEX('Exclusion Vectors'!$D:$D,MATCH('Table 2 Data'!$E126,'Exclusion Vectors'!$B:$B,0))=0,"",INDEX('Data Pull'!$A:$BC,MATCH('Table 2 Data'!$E126,'Data Pull'!$C:$C,0),MATCH('Table 2 Data'!R$4,'Data Pull'!$4:$4,0))),"")</f>
        <v/>
      </c>
      <c r="S126" t="str">
        <f>IFERROR(IF(INDEX('Exclusion Vectors'!$D:$D,MATCH('Table 2 Data'!$E126,'Exclusion Vectors'!$B:$B,0))=0,"",INDEX('Data Pull'!$A:$BC,MATCH('Table 2 Data'!$E126,'Data Pull'!$C:$C,0),MATCH('Table 2 Data'!S$4,'Data Pull'!$4:$4,0))),"")</f>
        <v/>
      </c>
      <c r="T126" t="str">
        <f>IFERROR(IF(INDEX('Exclusion Vectors'!$D:$D,MATCH('Table 2 Data'!$E126,'Exclusion Vectors'!$B:$B,0))=0,"",INDEX('Data Pull'!$A:$BC,MATCH('Table 2 Data'!$E126,'Data Pull'!$C:$C,0),MATCH('Table 2 Data'!T$4,'Data Pull'!$4:$4,0))),"")</f>
        <v/>
      </c>
      <c r="U126" t="str">
        <f>IFERROR(IF(INDEX('Exclusion Vectors'!$D:$D,MATCH('Table 2 Data'!$E126,'Exclusion Vectors'!$B:$B,0))=0,"",INDEX('Data Pull'!$A:$BC,MATCH('Table 2 Data'!$E126,'Data Pull'!$C:$C,0),MATCH('Table 2 Data'!U$4,'Data Pull'!$4:$4,0))),"")</f>
        <v/>
      </c>
      <c r="V126" t="str">
        <f>IFERROR(IF(INDEX('Exclusion Vectors'!$D:$D,MATCH('Table 2 Data'!$E126,'Exclusion Vectors'!$B:$B,0))=0,"",INDEX('Data Pull'!$A:$BC,MATCH('Table 2 Data'!$E126,'Data Pull'!$C:$C,0),MATCH('Table 2 Data'!V$4,'Data Pull'!$4:$4,0))),"")</f>
        <v/>
      </c>
      <c r="W126" t="str">
        <f>IFERROR(IF(INDEX('Exclusion Vectors'!$D:$D,MATCH('Table 2 Data'!$E126,'Exclusion Vectors'!$B:$B,0))=0,"",INDEX('Data Pull'!$A:$BC,MATCH('Table 2 Data'!$E126,'Data Pull'!$C:$C,0),MATCH('Table 2 Data'!W$4,'Data Pull'!$4:$4,0))),"")</f>
        <v/>
      </c>
      <c r="X126" t="str">
        <f>IFERROR(IF(INDEX('Exclusion Vectors'!$D:$D,MATCH('Table 2 Data'!$E126,'Exclusion Vectors'!$B:$B,0))=0,"",INDEX('Data Pull'!$A:$BC,MATCH('Table 2 Data'!$E126,'Data Pull'!$C:$C,0),MATCH('Table 2 Data'!X$4,'Data Pull'!$4:$4,0))),"")</f>
        <v/>
      </c>
      <c r="Y126" t="str">
        <f>IFERROR(IF(INDEX('Exclusion Vectors'!$D:$D,MATCH('Table 2 Data'!$E126,'Exclusion Vectors'!$B:$B,0))=0,"",INDEX('Data Pull'!$A:$BC,MATCH('Table 2 Data'!$E126,'Data Pull'!$C:$C,0),MATCH('Table 2 Data'!Y$4,'Data Pull'!$4:$4,0))),"")</f>
        <v/>
      </c>
      <c r="Z126" t="str">
        <f>IFERROR(IF(INDEX('Exclusion Vectors'!$D:$D,MATCH('Table 2 Data'!$E126,'Exclusion Vectors'!$B:$B,0))=0,"",INDEX('Data Pull'!$A:$BC,MATCH('Table 2 Data'!$E126,'Data Pull'!$C:$C,0),MATCH('Table 2 Data'!Z$4,'Data Pull'!$4:$4,0))),"")</f>
        <v/>
      </c>
      <c r="AA126" t="str">
        <f>IFERROR(IF(INDEX('Exclusion Vectors'!$D:$D,MATCH('Table 2 Data'!$E126,'Exclusion Vectors'!$B:$B,0))=0,"",INDEX('Data Pull'!$A:$BC,MATCH('Table 2 Data'!$E126,'Data Pull'!$C:$C,0),MATCH('Table 2 Data'!AA$4,'Data Pull'!$4:$4,0))),"")</f>
        <v/>
      </c>
      <c r="AB126" t="str">
        <f>IFERROR(IF(INDEX('Exclusion Vectors'!$D:$D,MATCH('Table 2 Data'!$E126,'Exclusion Vectors'!$B:$B,0))=0,"",INDEX('Data Pull'!$A:$BC,MATCH('Table 2 Data'!$E126,'Data Pull'!$C:$C,0),MATCH('Table 2 Data'!AB$4,'Data Pull'!$4:$4,0))),"")</f>
        <v/>
      </c>
      <c r="AC126" t="str">
        <f>IFERROR(IF(INDEX('Exclusion Vectors'!$D:$D,MATCH('Table 2 Data'!$E126,'Exclusion Vectors'!$B:$B,0))=0,"",INDEX('Data Pull'!$A:$BC,MATCH('Table 2 Data'!$E126,'Data Pull'!$C:$C,0),MATCH('Table 2 Data'!AC$4,'Data Pull'!$4:$4,0))),"")</f>
        <v/>
      </c>
      <c r="AD126" t="str">
        <f>IFERROR(IF(INDEX('Exclusion Vectors'!$D:$D,MATCH('Table 2 Data'!$E126,'Exclusion Vectors'!$B:$B,0))=0,"",INDEX('Data Pull'!$A:$BC,MATCH('Table 2 Data'!$E126,'Data Pull'!$C:$C,0),MATCH('Table 2 Data'!AD$4,'Data Pull'!$4:$4,0))),"")</f>
        <v/>
      </c>
      <c r="AE126" t="str">
        <f>IFERROR(IF(INDEX('Exclusion Vectors'!$D:$D,MATCH('Table 2 Data'!$E126,'Exclusion Vectors'!$B:$B,0))=0,"",INDEX('Data Pull'!$A:$BC,MATCH('Table 2 Data'!$E126,'Data Pull'!$C:$C,0),MATCH('Table 2 Data'!AE$4,'Data Pull'!$4:$4,0))),"")</f>
        <v/>
      </c>
      <c r="AF126" t="str">
        <f>IFERROR(IF(INDEX('Exclusion Vectors'!$D:$D,MATCH('Table 2 Data'!$E126,'Exclusion Vectors'!$B:$B,0))=0,"",INDEX('Data Pull'!$A:$BC,MATCH('Table 2 Data'!$E126,'Data Pull'!$C:$C,0),MATCH('Table 2 Data'!AF$4,'Data Pull'!$4:$4,0))),"")</f>
        <v/>
      </c>
      <c r="AG126" t="str">
        <f>IFERROR(IF(INDEX('Exclusion Vectors'!$D:$D,MATCH('Table 2 Data'!$E126,'Exclusion Vectors'!$B:$B,0))=0,"",INDEX('Data Pull'!$A:$BC,MATCH('Table 2 Data'!$E126,'Data Pull'!$C:$C,0),MATCH('Table 2 Data'!AG$4,'Data Pull'!$4:$4,0))),"")</f>
        <v/>
      </c>
      <c r="AH126" t="str">
        <f>IFERROR(IF(INDEX('Exclusion Vectors'!$D:$D,MATCH('Table 2 Data'!$E126,'Exclusion Vectors'!$B:$B,0))=0,"",INDEX('Data Pull'!$A:$BC,MATCH('Table 2 Data'!$E126,'Data Pull'!$C:$C,0),MATCH('Table 2 Data'!AH$4,'Data Pull'!$4:$4,0))),"")</f>
        <v/>
      </c>
      <c r="AI126" t="str">
        <f>IFERROR(IF(INDEX('Exclusion Vectors'!$D:$D,MATCH('Table 2 Data'!$E126,'Exclusion Vectors'!$B:$B,0))=0,"",INDEX('Data Pull'!$A:$BC,MATCH('Table 2 Data'!$E126,'Data Pull'!$C:$C,0),MATCH('Table 2 Data'!AI$4,'Data Pull'!$4:$4,0))),"")</f>
        <v/>
      </c>
      <c r="AJ126" t="str">
        <f>IFERROR(IF(INDEX('Exclusion Vectors'!$D:$D,MATCH('Table 2 Data'!$E126,'Exclusion Vectors'!$B:$B,0))=0,"",INDEX('Data Pull'!$A:$BC,MATCH('Table 2 Data'!$E126,'Data Pull'!$C:$C,0),MATCH('Table 2 Data'!AJ$4,'Data Pull'!$4:$4,0))),"")</f>
        <v/>
      </c>
      <c r="AK126" t="str">
        <f>IFERROR(IF(INDEX('Exclusion Vectors'!$D:$D,MATCH('Table 2 Data'!$E126,'Exclusion Vectors'!$B:$B,0))=0,"",INDEX('Data Pull'!$A:$BC,MATCH('Table 2 Data'!$E126,'Data Pull'!$C:$C,0),MATCH('Table 2 Data'!AK$4,'Data Pull'!$4:$4,0))),"")</f>
        <v/>
      </c>
      <c r="AL126" t="str">
        <f>IFERROR(IF(INDEX('Exclusion Vectors'!$D:$D,MATCH('Table 2 Data'!$E126,'Exclusion Vectors'!$B:$B,0))=0,"",INDEX('Data Pull'!$A:$BC,MATCH('Table 2 Data'!$E126,'Data Pull'!$C:$C,0),MATCH('Table 2 Data'!AL$4,'Data Pull'!$4:$4,0))),"")</f>
        <v/>
      </c>
      <c r="AM126" t="str">
        <f>IFERROR(IF(INDEX('Exclusion Vectors'!$D:$D,MATCH('Table 2 Data'!$E126,'Exclusion Vectors'!$B:$B,0))=0,"",INDEX('Data Pull'!$A:$BC,MATCH('Table 2 Data'!$E126,'Data Pull'!$C:$C,0),MATCH('Table 2 Data'!AM$4,'Data Pull'!$4:$4,0))),"")</f>
        <v/>
      </c>
      <c r="AN126" t="str">
        <f>IFERROR(IF(INDEX('Exclusion Vectors'!$D:$D,MATCH('Table 2 Data'!$E126,'Exclusion Vectors'!$B:$B,0))=0,"",INDEX('Data Pull'!$A:$BC,MATCH('Table 2 Data'!$E126,'Data Pull'!$C:$C,0),MATCH('Table 2 Data'!AN$4,'Data Pull'!$4:$4,0))),"")</f>
        <v/>
      </c>
      <c r="AO126" t="str">
        <f>IFERROR(IF(INDEX('Exclusion Vectors'!$D:$D,MATCH('Table 2 Data'!$E126,'Exclusion Vectors'!$B:$B,0))=0,"",INDEX('Data Pull'!$A:$BC,MATCH('Table 2 Data'!$E126,'Data Pull'!$C:$C,0),MATCH('Table 2 Data'!AO$4,'Data Pull'!$4:$4,0))),"")</f>
        <v/>
      </c>
      <c r="AP126" t="str">
        <f>IFERROR(IF(INDEX('Exclusion Vectors'!$D:$D,MATCH('Table 2 Data'!$E126,'Exclusion Vectors'!$B:$B,0))=0,"",INDEX('Data Pull'!$A:$BC,MATCH('Table 2 Data'!$E126,'Data Pull'!$C:$C,0),MATCH('Table 2 Data'!AP$4,'Data Pull'!$4:$4,0))),"")</f>
        <v/>
      </c>
      <c r="AQ126" t="str">
        <f>IFERROR(IF(INDEX('Exclusion Vectors'!$D:$D,MATCH('Table 2 Data'!$E126,'Exclusion Vectors'!$B:$B,0))=0,"",INDEX('Data Pull'!$A:$BC,MATCH('Table 2 Data'!$E126,'Data Pull'!$C:$C,0),MATCH('Table 2 Data'!AQ$4,'Data Pull'!$4:$4,0))),"")</f>
        <v/>
      </c>
      <c r="AR126" t="str">
        <f>IFERROR(IF(INDEX('Exclusion Vectors'!$D:$D,MATCH('Table 2 Data'!$E126,'Exclusion Vectors'!$B:$B,0))=0,"",INDEX('Data Pull'!$A:$BC,MATCH('Table 2 Data'!$E126,'Data Pull'!$C:$C,0),MATCH('Table 2 Data'!AR$4,'Data Pull'!$4:$4,0))),"")</f>
        <v/>
      </c>
      <c r="AS126" t="str">
        <f>IFERROR(IF(INDEX('Exclusion Vectors'!$D:$D,MATCH('Table 2 Data'!$E126,'Exclusion Vectors'!$B:$B,0))=0,"",INDEX('Data Pull'!$A:$BC,MATCH('Table 2 Data'!$E126,'Data Pull'!$C:$C,0),MATCH('Table 2 Data'!AS$4,'Data Pull'!$4:$4,0))),"")</f>
        <v/>
      </c>
      <c r="AT126" t="str">
        <f>IFERROR(IF(INDEX('Exclusion Vectors'!$D:$D,MATCH('Table 2 Data'!$E126,'Exclusion Vectors'!$B:$B,0))=0,"",INDEX('Data Pull'!$A:$BC,MATCH('Table 2 Data'!$E126,'Data Pull'!$C:$C,0),MATCH('Table 2 Data'!AT$4,'Data Pull'!$4:$4,0))),"")</f>
        <v/>
      </c>
      <c r="AU126" t="str">
        <f>IFERROR(IF(INDEX('Exclusion Vectors'!$D:$D,MATCH('Table 2 Data'!$E126,'Exclusion Vectors'!$B:$B,0))=0,"",INDEX('Data Pull'!$A:$BE,MATCH('Table 2 Data'!$E126,'Data Pull'!$C:$C,0),MATCH('Table 2 Data'!AU$4,'Data Pull'!$4:$4,0))),"")</f>
        <v/>
      </c>
      <c r="AV126" t="str">
        <f>IFERROR(IF(INDEX('Exclusion Vectors'!$D:$D,MATCH('Table 2 Data'!$E126,'Exclusion Vectors'!$B:$B,0))=0,"",INDEX('Data Pull'!$A:$BE,MATCH('Table 2 Data'!$E126,'Data Pull'!$C:$C,0),MATCH('Table 2 Data'!AV$4,'Data Pull'!$4:$4,0))),"")</f>
        <v/>
      </c>
    </row>
    <row r="127" spans="1:48" x14ac:dyDescent="0.3">
      <c r="A127" s="161"/>
      <c r="B127" s="95" t="s">
        <v>216</v>
      </c>
      <c r="C127" s="111"/>
      <c r="D127" s="111" t="s">
        <v>35</v>
      </c>
      <c r="E127" s="34">
        <f t="shared" si="4"/>
        <v>43951</v>
      </c>
      <c r="F127">
        <f>IFERROR(IF(INDEX('Exclusion Vectors'!$D:$D,MATCH('Table 2 Data'!$E127,'Exclusion Vectors'!$B:$B,0))=0,"",INDEX('Data Pull'!$A:$BC,MATCH('Table 2 Data'!$E127,'Data Pull'!$C:$C,0),MATCH('Table 2 Data'!F$4,'Data Pull'!$4:$4,0))),"")</f>
        <v>17827.081196452062</v>
      </c>
      <c r="G127">
        <f>IFERROR(IF(INDEX('Exclusion Vectors'!$D:$D,MATCH('Table 2 Data'!$E127,'Exclusion Vectors'!$B:$B,0))=0,"",INDEX('Data Pull'!$A:$BC,MATCH('Table 2 Data'!$E127,'Data Pull'!$C:$C,0),MATCH('Table 2 Data'!G$4,'Data Pull'!$4:$4,0))),"")</f>
        <v>180.8871585668312</v>
      </c>
      <c r="H127">
        <f>IFERROR(IF(INDEX('Exclusion Vectors'!$D:$D,MATCH('Table 2 Data'!$E127,'Exclusion Vectors'!$B:$B,0))=0,"",INDEX('Data Pull'!$A:$BC,MATCH('Table 2 Data'!$E127,'Data Pull'!$C:$C,0),MATCH('Table 2 Data'!H$4,'Data Pull'!$4:$4,0))),"")</f>
        <v>528.81154686766081</v>
      </c>
      <c r="I127">
        <f>IFERROR(IF(INDEX('Exclusion Vectors'!$D:$D,MATCH('Table 2 Data'!$E127,'Exclusion Vectors'!$B:$B,0))=0,"",INDEX('Data Pull'!$A:$BC,MATCH('Table 2 Data'!$E127,'Data Pull'!$C:$C,0),MATCH('Table 2 Data'!I$4,'Data Pull'!$4:$4,0))),"")</f>
        <v>979.15095318583064</v>
      </c>
      <c r="J127">
        <f>IFERROR(IF(INDEX('Exclusion Vectors'!$D:$D,MATCH('Table 2 Data'!$E127,'Exclusion Vectors'!$B:$B,0))=0,"",INDEX('Data Pull'!$A:$BC,MATCH('Table 2 Data'!$E127,'Data Pull'!$C:$C,0),MATCH('Table 2 Data'!J$4,'Data Pull'!$4:$4,0))),"")</f>
        <v>1315.0675310622439</v>
      </c>
      <c r="K127">
        <f>IFERROR(IF(INDEX('Exclusion Vectors'!$D:$D,MATCH('Table 2 Data'!$E127,'Exclusion Vectors'!$B:$B,0))=0,"",INDEX('Data Pull'!$A:$BC,MATCH('Table 2 Data'!$E127,'Data Pull'!$C:$C,0),MATCH('Table 2 Data'!K$4,'Data Pull'!$4:$4,0))),"")</f>
        <v>665.03085098953397</v>
      </c>
      <c r="L127" t="str">
        <f>IFERROR(IF(INDEX('Exclusion Vectors'!$D:$D,MATCH('Table 2 Data'!$E127,'Exclusion Vectors'!$B:$B,0))=0,"",INDEX('Data Pull'!$A:$BC,MATCH('Table 2 Data'!$E127,'Data Pull'!$C:$C,0),MATCH('Table 2 Data'!L$4,'Data Pull'!$4:$4,0))),"")</f>
        <v>[-11059] No Good Data For Calculation</v>
      </c>
      <c r="M127">
        <f>IFERROR(IF(INDEX('Exclusion Vectors'!$D:$D,MATCH('Table 2 Data'!$E127,'Exclusion Vectors'!$B:$B,0))=0,"",INDEX('Data Pull'!$A:$BC,MATCH('Table 2 Data'!$E127,'Data Pull'!$C:$C,0),MATCH('Table 2 Data'!M$4,'Data Pull'!$4:$4,0))),"")</f>
        <v>393.69210173942258</v>
      </c>
      <c r="N127">
        <f>IFERROR(IF(INDEX('Exclusion Vectors'!$D:$D,MATCH('Table 2 Data'!$E127,'Exclusion Vectors'!$B:$B,0))=0,"",INDEX('Data Pull'!$A:$BC,MATCH('Table 2 Data'!$E127,'Data Pull'!$C:$C,0),MATCH('Table 2 Data'!N$4,'Data Pull'!$4:$4,0))),"")</f>
        <v>344.17023574313436</v>
      </c>
      <c r="O127">
        <f>IFERROR(IF(INDEX('Exclusion Vectors'!$D:$D,MATCH('Table 2 Data'!$E127,'Exclusion Vectors'!$B:$B,0))=0,"",INDEX('Data Pull'!$A:$BC,MATCH('Table 2 Data'!$E127,'Data Pull'!$C:$C,0),MATCH('Table 2 Data'!O$4,'Data Pull'!$4:$4,0))),"")</f>
        <v>360.44943222151011</v>
      </c>
      <c r="P127">
        <f>IFERROR(IF(INDEX('Exclusion Vectors'!$D:$D,MATCH('Table 2 Data'!$E127,'Exclusion Vectors'!$B:$B,0))=0,"",INDEX('Data Pull'!$A:$BC,MATCH('Table 2 Data'!$E127,'Data Pull'!$C:$C,0),MATCH('Table 2 Data'!P$4,'Data Pull'!$4:$4,0))),"")</f>
        <v>1315.6457313451333</v>
      </c>
      <c r="Q127">
        <f>IFERROR(IF(INDEX('Exclusion Vectors'!$D:$D,MATCH('Table 2 Data'!$E127,'Exclusion Vectors'!$B:$B,0))=0,"",INDEX('Data Pull'!$A:$BC,MATCH('Table 2 Data'!$E127,'Data Pull'!$C:$C,0),MATCH('Table 2 Data'!Q$4,'Data Pull'!$4:$4,0))),"")</f>
        <v>17.704727294970674</v>
      </c>
      <c r="R127">
        <f>IFERROR(IF(INDEX('Exclusion Vectors'!$D:$D,MATCH('Table 2 Data'!$E127,'Exclusion Vectors'!$B:$B,0))=0,"",INDEX('Data Pull'!$A:$BC,MATCH('Table 2 Data'!$E127,'Data Pull'!$C:$C,0),MATCH('Table 2 Data'!R$4,'Data Pull'!$4:$4,0))),"")</f>
        <v>13.418041746667118</v>
      </c>
      <c r="S127">
        <f>IFERROR(IF(INDEX('Exclusion Vectors'!$D:$D,MATCH('Table 2 Data'!$E127,'Exclusion Vectors'!$B:$B,0))=0,"",INDEX('Data Pull'!$A:$BC,MATCH('Table 2 Data'!$E127,'Data Pull'!$C:$C,0),MATCH('Table 2 Data'!S$4,'Data Pull'!$4:$4,0))),"")</f>
        <v>4.0455726401063856</v>
      </c>
      <c r="T127">
        <f>IFERROR(IF(INDEX('Exclusion Vectors'!$D:$D,MATCH('Table 2 Data'!$E127,'Exclusion Vectors'!$B:$B,0))=0,"",INDEX('Data Pull'!$A:$BC,MATCH('Table 2 Data'!$E127,'Data Pull'!$C:$C,0),MATCH('Table 2 Data'!T$4,'Data Pull'!$4:$4,0))),"")</f>
        <v>1539.6720396577466</v>
      </c>
      <c r="U127">
        <f>IFERROR(IF(INDEX('Exclusion Vectors'!$D:$D,MATCH('Table 2 Data'!$E127,'Exclusion Vectors'!$B:$B,0))=0,"",INDEX('Data Pull'!$A:$BC,MATCH('Table 2 Data'!$E127,'Data Pull'!$C:$C,0),MATCH('Table 2 Data'!U$4,'Data Pull'!$4:$4,0))),"")</f>
        <v>2869.188361881088</v>
      </c>
      <c r="V127">
        <f>IFERROR(IF(INDEX('Exclusion Vectors'!$D:$D,MATCH('Table 2 Data'!$E127,'Exclusion Vectors'!$B:$B,0))=0,"",INDEX('Data Pull'!$A:$BC,MATCH('Table 2 Data'!$E127,'Data Pull'!$C:$C,0),MATCH('Table 2 Data'!V$4,'Data Pull'!$4:$4,0))),"")</f>
        <v>5399.8741145210342</v>
      </c>
      <c r="W127">
        <f>IFERROR(IF(INDEX('Exclusion Vectors'!$D:$D,MATCH('Table 2 Data'!$E127,'Exclusion Vectors'!$B:$B,0))=0,"",INDEX('Data Pull'!$A:$BC,MATCH('Table 2 Data'!$E127,'Data Pull'!$C:$C,0),MATCH('Table 2 Data'!W$4,'Data Pull'!$4:$4,0))),"")</f>
        <v>2440.5794511175668</v>
      </c>
      <c r="X127">
        <f>IFERROR(IF(INDEX('Exclusion Vectors'!$D:$D,MATCH('Table 2 Data'!$E127,'Exclusion Vectors'!$B:$B,0))=0,"",INDEX('Data Pull'!$A:$BC,MATCH('Table 2 Data'!$E127,'Data Pull'!$C:$C,0),MATCH('Table 2 Data'!X$4,'Data Pull'!$4:$4,0))),"")</f>
        <v>395.56550418766562</v>
      </c>
      <c r="Y127">
        <f>IFERROR(IF(INDEX('Exclusion Vectors'!$D:$D,MATCH('Table 2 Data'!$E127,'Exclusion Vectors'!$B:$B,0))=0,"",INDEX('Data Pull'!$A:$BC,MATCH('Table 2 Data'!$E127,'Data Pull'!$C:$C,0),MATCH('Table 2 Data'!Y$4,'Data Pull'!$4:$4,0))),"")</f>
        <v>22.799999237060547</v>
      </c>
      <c r="Z127">
        <f>IFERROR(IF(INDEX('Exclusion Vectors'!$D:$D,MATCH('Table 2 Data'!$E127,'Exclusion Vectors'!$B:$B,0))=0,"",INDEX('Data Pull'!$A:$BC,MATCH('Table 2 Data'!$E127,'Data Pull'!$C:$C,0),MATCH('Table 2 Data'!Z$4,'Data Pull'!$4:$4,0))),"")</f>
        <v>0.92930001020431519</v>
      </c>
      <c r="AA127">
        <f>IFERROR(IF(INDEX('Exclusion Vectors'!$D:$D,MATCH('Table 2 Data'!$E127,'Exclusion Vectors'!$B:$B,0))=0,"",INDEX('Data Pull'!$A:$BC,MATCH('Table 2 Data'!$E127,'Data Pull'!$C:$C,0),MATCH('Table 2 Data'!AA$4,'Data Pull'!$4:$4,0))),"")</f>
        <v>1.6599999666213989</v>
      </c>
      <c r="AB127" t="str">
        <f>IFERROR(IF(INDEX('Exclusion Vectors'!$D:$D,MATCH('Table 2 Data'!$E127,'Exclusion Vectors'!$B:$B,0))=0,"",INDEX('Data Pull'!$A:$BC,MATCH('Table 2 Data'!$E127,'Data Pull'!$C:$C,0),MATCH('Table 2 Data'!AB$4,'Data Pull'!$4:$4,0))),"")</f>
        <v>[-11059] No Good Data For Calculation</v>
      </c>
      <c r="AC127" t="str">
        <f>IFERROR(IF(INDEX('Exclusion Vectors'!$D:$D,MATCH('Table 2 Data'!$E127,'Exclusion Vectors'!$B:$B,0))=0,"",INDEX('Data Pull'!$A:$BC,MATCH('Table 2 Data'!$E127,'Data Pull'!$C:$C,0),MATCH('Table 2 Data'!AC$4,'Data Pull'!$4:$4,0))),"")</f>
        <v>[-11059] No Good Data For Calculation</v>
      </c>
      <c r="AD127" t="str">
        <f>IFERROR(IF(INDEX('Exclusion Vectors'!$D:$D,MATCH('Table 2 Data'!$E127,'Exclusion Vectors'!$B:$B,0))=0,"",INDEX('Data Pull'!$A:$BC,MATCH('Table 2 Data'!$E127,'Data Pull'!$C:$C,0),MATCH('Table 2 Data'!AD$4,'Data Pull'!$4:$4,0))),"")</f>
        <v>[-11059] No Good Data For Calculation</v>
      </c>
      <c r="AE127" t="str">
        <f>IFERROR(IF(INDEX('Exclusion Vectors'!$D:$D,MATCH('Table 2 Data'!$E127,'Exclusion Vectors'!$B:$B,0))=0,"",INDEX('Data Pull'!$A:$BC,MATCH('Table 2 Data'!$E127,'Data Pull'!$C:$C,0),MATCH('Table 2 Data'!AE$4,'Data Pull'!$4:$4,0))),"")</f>
        <v>[-11059] No Good Data For Calculation</v>
      </c>
      <c r="AF127" t="str">
        <f>IFERROR(IF(INDEX('Exclusion Vectors'!$D:$D,MATCH('Table 2 Data'!$E127,'Exclusion Vectors'!$B:$B,0))=0,"",INDEX('Data Pull'!$A:$BC,MATCH('Table 2 Data'!$E127,'Data Pull'!$C:$C,0),MATCH('Table 2 Data'!AF$4,'Data Pull'!$4:$4,0))),"")</f>
        <v>[-11059] No Good Data For Calculation</v>
      </c>
      <c r="AG127">
        <f>IFERROR(IF(INDEX('Exclusion Vectors'!$D:$D,MATCH('Table 2 Data'!$E127,'Exclusion Vectors'!$B:$B,0))=0,"",INDEX('Data Pull'!$A:$BC,MATCH('Table 2 Data'!$E127,'Data Pull'!$C:$C,0),MATCH('Table 2 Data'!AG$4,'Data Pull'!$4:$4,0))),"")</f>
        <v>7940.3694099798386</v>
      </c>
      <c r="AH127">
        <f>IFERROR(IF(INDEX('Exclusion Vectors'!$D:$D,MATCH('Table 2 Data'!$E127,'Exclusion Vectors'!$B:$B,0))=0,"",INDEX('Data Pull'!$A:$BC,MATCH('Table 2 Data'!$E127,'Data Pull'!$C:$C,0),MATCH('Table 2 Data'!AH$4,'Data Pull'!$4:$4,0))),"")</f>
        <v>89.5</v>
      </c>
      <c r="AI127">
        <f>IFERROR(IF(INDEX('Exclusion Vectors'!$D:$D,MATCH('Table 2 Data'!$E127,'Exclusion Vectors'!$B:$B,0))=0,"",INDEX('Data Pull'!$A:$BC,MATCH('Table 2 Data'!$E127,'Data Pull'!$C:$C,0),MATCH('Table 2 Data'!AI$4,'Data Pull'!$4:$4,0))),"")</f>
        <v>8.1899995803833008</v>
      </c>
      <c r="AJ127">
        <f>IFERROR(IF(INDEX('Exclusion Vectors'!$D:$D,MATCH('Table 2 Data'!$E127,'Exclusion Vectors'!$B:$B,0))=0,"",INDEX('Data Pull'!$A:$BC,MATCH('Table 2 Data'!$E127,'Data Pull'!$C:$C,0),MATCH('Table 2 Data'!AJ$4,'Data Pull'!$4:$4,0))),"")</f>
        <v>337.60000610351563</v>
      </c>
      <c r="AK127" t="str">
        <f>IFERROR(IF(INDEX('Exclusion Vectors'!$D:$D,MATCH('Table 2 Data'!$E127,'Exclusion Vectors'!$B:$B,0))=0,"",INDEX('Data Pull'!$A:$BC,MATCH('Table 2 Data'!$E127,'Data Pull'!$C:$C,0),MATCH('Table 2 Data'!AK$4,'Data Pull'!$4:$4,0))),"")</f>
        <v>[-11059] No Good Data For Calculation</v>
      </c>
      <c r="AL127">
        <f>IFERROR(IF(INDEX('Exclusion Vectors'!$D:$D,MATCH('Table 2 Data'!$E127,'Exclusion Vectors'!$B:$B,0))=0,"",INDEX('Data Pull'!$A:$BC,MATCH('Table 2 Data'!$E127,'Data Pull'!$C:$C,0),MATCH('Table 2 Data'!AL$4,'Data Pull'!$4:$4,0))),"")</f>
        <v>2.2000000476837158</v>
      </c>
      <c r="AM127">
        <f>IFERROR(IF(INDEX('Exclusion Vectors'!$D:$D,MATCH('Table 2 Data'!$E127,'Exclusion Vectors'!$B:$B,0))=0,"",INDEX('Data Pull'!$A:$BC,MATCH('Table 2 Data'!$E127,'Data Pull'!$C:$C,0),MATCH('Table 2 Data'!AM$4,'Data Pull'!$4:$4,0))),"")</f>
        <v>5482.3374041588222</v>
      </c>
      <c r="AN127" t="str">
        <f>IFERROR(IF(INDEX('Exclusion Vectors'!$D:$D,MATCH('Table 2 Data'!$E127,'Exclusion Vectors'!$B:$B,0))=0,"",INDEX('Data Pull'!$A:$BC,MATCH('Table 2 Data'!$E127,'Data Pull'!$C:$C,0),MATCH('Table 2 Data'!AN$4,'Data Pull'!$4:$4,0))),"")</f>
        <v>[-11059] No Good Data For Calculation</v>
      </c>
      <c r="AO127" t="str">
        <f>IFERROR(IF(INDEX('Exclusion Vectors'!$D:$D,MATCH('Table 2 Data'!$E127,'Exclusion Vectors'!$B:$B,0))=0,"",INDEX('Data Pull'!$A:$BC,MATCH('Table 2 Data'!$E127,'Data Pull'!$C:$C,0),MATCH('Table 2 Data'!AO$4,'Data Pull'!$4:$4,0))),"")</f>
        <v>[-11059] No Good Data For Calculation</v>
      </c>
      <c r="AP127" t="str">
        <f>IFERROR(IF(INDEX('Exclusion Vectors'!$D:$D,MATCH('Table 2 Data'!$E127,'Exclusion Vectors'!$B:$B,0))=0,"",INDEX('Data Pull'!$A:$BC,MATCH('Table 2 Data'!$E127,'Data Pull'!$C:$C,0),MATCH('Table 2 Data'!AP$4,'Data Pull'!$4:$4,0))),"")</f>
        <v>[-11059] No Good Data For Calculation</v>
      </c>
      <c r="AQ127" t="str">
        <f>IFERROR(IF(INDEX('Exclusion Vectors'!$D:$D,MATCH('Table 2 Data'!$E127,'Exclusion Vectors'!$B:$B,0))=0,"",INDEX('Data Pull'!$A:$BC,MATCH('Table 2 Data'!$E127,'Data Pull'!$C:$C,0),MATCH('Table 2 Data'!AQ$4,'Data Pull'!$4:$4,0))),"")</f>
        <v>[-11059] No Good Data For Calculation</v>
      </c>
      <c r="AR127" t="str">
        <f>IFERROR(IF(INDEX('Exclusion Vectors'!$D:$D,MATCH('Table 2 Data'!$E127,'Exclusion Vectors'!$B:$B,0))=0,"",INDEX('Data Pull'!$A:$BC,MATCH('Table 2 Data'!$E127,'Data Pull'!$C:$C,0),MATCH('Table 2 Data'!AR$4,'Data Pull'!$4:$4,0))),"")</f>
        <v>[-11059] No Good Data For Calculation</v>
      </c>
      <c r="AS127" t="str">
        <f>IFERROR(IF(INDEX('Exclusion Vectors'!$D:$D,MATCH('Table 2 Data'!$E127,'Exclusion Vectors'!$B:$B,0))=0,"",INDEX('Data Pull'!$A:$BC,MATCH('Table 2 Data'!$E127,'Data Pull'!$C:$C,0),MATCH('Table 2 Data'!AS$4,'Data Pull'!$4:$4,0))),"")</f>
        <v>[-11059] No Good Data For Calculation</v>
      </c>
      <c r="AT127">
        <f>IFERROR(IF(INDEX('Exclusion Vectors'!$D:$D,MATCH('Table 2 Data'!$E127,'Exclusion Vectors'!$B:$B,0))=0,"",INDEX('Data Pull'!$A:$BC,MATCH('Table 2 Data'!$E127,'Data Pull'!$C:$C,0),MATCH('Table 2 Data'!AT$4,'Data Pull'!$4:$4,0))),"")</f>
        <v>35379.422950317363</v>
      </c>
      <c r="AU127">
        <f>IFERROR(IF(INDEX('Exclusion Vectors'!$D:$D,MATCH('Table 2 Data'!$E127,'Exclusion Vectors'!$B:$B,0))=0,"",INDEX('Data Pull'!$A:$BE,MATCH('Table 2 Data'!$E127,'Data Pull'!$C:$C,0),MATCH('Table 2 Data'!AU$4,'Data Pull'!$4:$4,0))),"")</f>
        <v>7999.272464364356</v>
      </c>
      <c r="AV127">
        <f>IFERROR(IF(INDEX('Exclusion Vectors'!$D:$D,MATCH('Table 2 Data'!$E127,'Exclusion Vectors'!$B:$B,0))=0,"",INDEX('Data Pull'!$A:$BE,MATCH('Table 2 Data'!$E127,'Data Pull'!$C:$C,0),MATCH('Table 2 Data'!AV$4,'Data Pull'!$4:$4,0))),"")</f>
        <v>7.6499998569488525E-2</v>
      </c>
    </row>
    <row r="128" spans="1:48" x14ac:dyDescent="0.3">
      <c r="A128" s="161"/>
      <c r="B128" s="59" t="s">
        <v>217</v>
      </c>
      <c r="C128" s="85">
        <v>0</v>
      </c>
      <c r="D128" s="85"/>
      <c r="E128" s="34">
        <f t="shared" si="4"/>
        <v>43952</v>
      </c>
      <c r="F128">
        <f>IFERROR(IF(INDEX('Exclusion Vectors'!$D:$D,MATCH('Table 2 Data'!$E128,'Exclusion Vectors'!$B:$B,0))=0,"",INDEX('Data Pull'!$A:$BC,MATCH('Table 2 Data'!$E128,'Data Pull'!$C:$C,0),MATCH('Table 2 Data'!F$4,'Data Pull'!$4:$4,0))),"")</f>
        <v>22465.141780546557</v>
      </c>
      <c r="G128">
        <f>IFERROR(IF(INDEX('Exclusion Vectors'!$D:$D,MATCH('Table 2 Data'!$E128,'Exclusion Vectors'!$B:$B,0))=0,"",INDEX('Data Pull'!$A:$BC,MATCH('Table 2 Data'!$E128,'Data Pull'!$C:$C,0),MATCH('Table 2 Data'!G$4,'Data Pull'!$4:$4,0))),"")</f>
        <v>182.10753141109714</v>
      </c>
      <c r="H128">
        <f>IFERROR(IF(INDEX('Exclusion Vectors'!$D:$D,MATCH('Table 2 Data'!$E128,'Exclusion Vectors'!$B:$B,0))=0,"",INDEX('Data Pull'!$A:$BC,MATCH('Table 2 Data'!$E128,'Data Pull'!$C:$C,0),MATCH('Table 2 Data'!H$4,'Data Pull'!$4:$4,0))),"")</f>
        <v>615.20443482513258</v>
      </c>
      <c r="I128">
        <f>IFERROR(IF(INDEX('Exclusion Vectors'!$D:$D,MATCH('Table 2 Data'!$E128,'Exclusion Vectors'!$B:$B,0))=0,"",INDEX('Data Pull'!$A:$BC,MATCH('Table 2 Data'!$E128,'Data Pull'!$C:$C,0),MATCH('Table 2 Data'!I$4,'Data Pull'!$4:$4,0))),"")</f>
        <v>981.70874203631297</v>
      </c>
      <c r="J128">
        <f>IFERROR(IF(INDEX('Exclusion Vectors'!$D:$D,MATCH('Table 2 Data'!$E128,'Exclusion Vectors'!$B:$B,0))=0,"",INDEX('Data Pull'!$A:$BC,MATCH('Table 2 Data'!$E128,'Data Pull'!$C:$C,0),MATCH('Table 2 Data'!J$4,'Data Pull'!$4:$4,0))),"")</f>
        <v>1319.8941683857297</v>
      </c>
      <c r="K128">
        <f>IFERROR(IF(INDEX('Exclusion Vectors'!$D:$D,MATCH('Table 2 Data'!$E128,'Exclusion Vectors'!$B:$B,0))=0,"",INDEX('Data Pull'!$A:$BC,MATCH('Table 2 Data'!$E128,'Data Pull'!$C:$C,0),MATCH('Table 2 Data'!K$4,'Data Pull'!$4:$4,0))),"")</f>
        <v>722.85922912211129</v>
      </c>
      <c r="L128" t="str">
        <f>IFERROR(IF(INDEX('Exclusion Vectors'!$D:$D,MATCH('Table 2 Data'!$E128,'Exclusion Vectors'!$B:$B,0))=0,"",INDEX('Data Pull'!$A:$BC,MATCH('Table 2 Data'!$E128,'Data Pull'!$C:$C,0),MATCH('Table 2 Data'!L$4,'Data Pull'!$4:$4,0))),"")</f>
        <v>[-11059] No Good Data For Calculation</v>
      </c>
      <c r="M128">
        <f>IFERROR(IF(INDEX('Exclusion Vectors'!$D:$D,MATCH('Table 2 Data'!$E128,'Exclusion Vectors'!$B:$B,0))=0,"",INDEX('Data Pull'!$A:$BC,MATCH('Table 2 Data'!$E128,'Data Pull'!$C:$C,0),MATCH('Table 2 Data'!M$4,'Data Pull'!$4:$4,0))),"")</f>
        <v>304.76301766297479</v>
      </c>
      <c r="N128">
        <f>IFERROR(IF(INDEX('Exclusion Vectors'!$D:$D,MATCH('Table 2 Data'!$E128,'Exclusion Vectors'!$B:$B,0))=0,"",INDEX('Data Pull'!$A:$BC,MATCH('Table 2 Data'!$E128,'Data Pull'!$C:$C,0),MATCH('Table 2 Data'!N$4,'Data Pull'!$4:$4,0))),"")</f>
        <v>368.46509460939274</v>
      </c>
      <c r="O128">
        <f>IFERROR(IF(INDEX('Exclusion Vectors'!$D:$D,MATCH('Table 2 Data'!$E128,'Exclusion Vectors'!$B:$B,0))=0,"",INDEX('Data Pull'!$A:$BC,MATCH('Table 2 Data'!$E128,'Data Pull'!$C:$C,0),MATCH('Table 2 Data'!O$4,'Data Pull'!$4:$4,0))),"")</f>
        <v>368.28417656944634</v>
      </c>
      <c r="P128">
        <f>IFERROR(IF(INDEX('Exclusion Vectors'!$D:$D,MATCH('Table 2 Data'!$E128,'Exclusion Vectors'!$B:$B,0))=0,"",INDEX('Data Pull'!$A:$BC,MATCH('Table 2 Data'!$E128,'Data Pull'!$C:$C,0),MATCH('Table 2 Data'!P$4,'Data Pull'!$4:$4,0))),"")</f>
        <v>1314.3275621827336</v>
      </c>
      <c r="Q128">
        <f>IFERROR(IF(INDEX('Exclusion Vectors'!$D:$D,MATCH('Table 2 Data'!$E128,'Exclusion Vectors'!$B:$B,0))=0,"",INDEX('Data Pull'!$A:$BC,MATCH('Table 2 Data'!$E128,'Data Pull'!$C:$C,0),MATCH('Table 2 Data'!Q$4,'Data Pull'!$4:$4,0))),"")</f>
        <v>19.830745236968042</v>
      </c>
      <c r="R128">
        <f>IFERROR(IF(INDEX('Exclusion Vectors'!$D:$D,MATCH('Table 2 Data'!$E128,'Exclusion Vectors'!$B:$B,0))=0,"",INDEX('Data Pull'!$A:$BC,MATCH('Table 2 Data'!$E128,'Data Pull'!$C:$C,0),MATCH('Table 2 Data'!R$4,'Data Pull'!$4:$4,0))),"")</f>
        <v>14.900598889059385</v>
      </c>
      <c r="S128">
        <f>IFERROR(IF(INDEX('Exclusion Vectors'!$D:$D,MATCH('Table 2 Data'!$E128,'Exclusion Vectors'!$B:$B,0))=0,"",INDEX('Data Pull'!$A:$BC,MATCH('Table 2 Data'!$E128,'Data Pull'!$C:$C,0),MATCH('Table 2 Data'!S$4,'Data Pull'!$4:$4,0))),"")</f>
        <v>3.6873169848786724</v>
      </c>
      <c r="T128">
        <f>IFERROR(IF(INDEX('Exclusion Vectors'!$D:$D,MATCH('Table 2 Data'!$E128,'Exclusion Vectors'!$B:$B,0))=0,"",INDEX('Data Pull'!$A:$BC,MATCH('Table 2 Data'!$E128,'Data Pull'!$C:$C,0),MATCH('Table 2 Data'!T$4,'Data Pull'!$4:$4,0))),"")</f>
        <v>1533.435011474822</v>
      </c>
      <c r="U128">
        <f>IFERROR(IF(INDEX('Exclusion Vectors'!$D:$D,MATCH('Table 2 Data'!$E128,'Exclusion Vectors'!$B:$B,0))=0,"",INDEX('Data Pull'!$A:$BC,MATCH('Table 2 Data'!$E128,'Data Pull'!$C:$C,0),MATCH('Table 2 Data'!U$4,'Data Pull'!$4:$4,0))),"")</f>
        <v>1566.2503157770454</v>
      </c>
      <c r="V128">
        <f>IFERROR(IF(INDEX('Exclusion Vectors'!$D:$D,MATCH('Table 2 Data'!$E128,'Exclusion Vectors'!$B:$B,0))=0,"",INDEX('Data Pull'!$A:$BC,MATCH('Table 2 Data'!$E128,'Data Pull'!$C:$C,0),MATCH('Table 2 Data'!V$4,'Data Pull'!$4:$4,0))),"")</f>
        <v>5522.7846117445324</v>
      </c>
      <c r="W128">
        <f>IFERROR(IF(INDEX('Exclusion Vectors'!$D:$D,MATCH('Table 2 Data'!$E128,'Exclusion Vectors'!$B:$B,0))=0,"",INDEX('Data Pull'!$A:$BC,MATCH('Table 2 Data'!$E128,'Data Pull'!$C:$C,0),MATCH('Table 2 Data'!W$4,'Data Pull'!$4:$4,0))),"")</f>
        <v>2435.4657014251661</v>
      </c>
      <c r="X128">
        <f>IFERROR(IF(INDEX('Exclusion Vectors'!$D:$D,MATCH('Table 2 Data'!$E128,'Exclusion Vectors'!$B:$B,0))=0,"",INDEX('Data Pull'!$A:$BC,MATCH('Table 2 Data'!$E128,'Data Pull'!$C:$C,0),MATCH('Table 2 Data'!X$4,'Data Pull'!$4:$4,0))),"")</f>
        <v>383.79037349152514</v>
      </c>
      <c r="Y128">
        <f>IFERROR(IF(INDEX('Exclusion Vectors'!$D:$D,MATCH('Table 2 Data'!$E128,'Exclusion Vectors'!$B:$B,0))=0,"",INDEX('Data Pull'!$A:$BC,MATCH('Table 2 Data'!$E128,'Data Pull'!$C:$C,0),MATCH('Table 2 Data'!Y$4,'Data Pull'!$4:$4,0))),"")</f>
        <v>22.949999809265137</v>
      </c>
      <c r="Z128">
        <f>IFERROR(IF(INDEX('Exclusion Vectors'!$D:$D,MATCH('Table 2 Data'!$E128,'Exclusion Vectors'!$B:$B,0))=0,"",INDEX('Data Pull'!$A:$BC,MATCH('Table 2 Data'!$E128,'Data Pull'!$C:$C,0),MATCH('Table 2 Data'!Z$4,'Data Pull'!$4:$4,0))),"")</f>
        <v>0.85745002329349518</v>
      </c>
      <c r="AA128">
        <f>IFERROR(IF(INDEX('Exclusion Vectors'!$D:$D,MATCH('Table 2 Data'!$E128,'Exclusion Vectors'!$B:$B,0))=0,"",INDEX('Data Pull'!$A:$BC,MATCH('Table 2 Data'!$E128,'Data Pull'!$C:$C,0),MATCH('Table 2 Data'!AA$4,'Data Pull'!$4:$4,0))),"")</f>
        <v>1.7499999701976776</v>
      </c>
      <c r="AB128" t="str">
        <f>IFERROR(IF(INDEX('Exclusion Vectors'!$D:$D,MATCH('Table 2 Data'!$E128,'Exclusion Vectors'!$B:$B,0))=0,"",INDEX('Data Pull'!$A:$BC,MATCH('Table 2 Data'!$E128,'Data Pull'!$C:$C,0),MATCH('Table 2 Data'!AB$4,'Data Pull'!$4:$4,0))),"")</f>
        <v>[-11059] No Good Data For Calculation</v>
      </c>
      <c r="AC128" t="str">
        <f>IFERROR(IF(INDEX('Exclusion Vectors'!$D:$D,MATCH('Table 2 Data'!$E128,'Exclusion Vectors'!$B:$B,0))=0,"",INDEX('Data Pull'!$A:$BC,MATCH('Table 2 Data'!$E128,'Data Pull'!$C:$C,0),MATCH('Table 2 Data'!AC$4,'Data Pull'!$4:$4,0))),"")</f>
        <v>[-11059] No Good Data For Calculation</v>
      </c>
      <c r="AD128" t="str">
        <f>IFERROR(IF(INDEX('Exclusion Vectors'!$D:$D,MATCH('Table 2 Data'!$E128,'Exclusion Vectors'!$B:$B,0))=0,"",INDEX('Data Pull'!$A:$BC,MATCH('Table 2 Data'!$E128,'Data Pull'!$C:$C,0),MATCH('Table 2 Data'!AD$4,'Data Pull'!$4:$4,0))),"")</f>
        <v>[-11059] No Good Data For Calculation</v>
      </c>
      <c r="AE128" t="str">
        <f>IFERROR(IF(INDEX('Exclusion Vectors'!$D:$D,MATCH('Table 2 Data'!$E128,'Exclusion Vectors'!$B:$B,0))=0,"",INDEX('Data Pull'!$A:$BC,MATCH('Table 2 Data'!$E128,'Data Pull'!$C:$C,0),MATCH('Table 2 Data'!AE$4,'Data Pull'!$4:$4,0))),"")</f>
        <v>[-11059] No Good Data For Calculation</v>
      </c>
      <c r="AF128" t="str">
        <f>IFERROR(IF(INDEX('Exclusion Vectors'!$D:$D,MATCH('Table 2 Data'!$E128,'Exclusion Vectors'!$B:$B,0))=0,"",INDEX('Data Pull'!$A:$BC,MATCH('Table 2 Data'!$E128,'Data Pull'!$C:$C,0),MATCH('Table 2 Data'!AF$4,'Data Pull'!$4:$4,0))),"")</f>
        <v>[-11059] No Good Data For Calculation</v>
      </c>
      <c r="AG128">
        <f>IFERROR(IF(INDEX('Exclusion Vectors'!$D:$D,MATCH('Table 2 Data'!$E128,'Exclusion Vectors'!$B:$B,0))=0,"",INDEX('Data Pull'!$A:$BC,MATCH('Table 2 Data'!$E128,'Data Pull'!$C:$C,0),MATCH('Table 2 Data'!AG$4,'Data Pull'!$4:$4,0))),"")</f>
        <v>13538.496336345072</v>
      </c>
      <c r="AH128">
        <f>IFERROR(IF(INDEX('Exclusion Vectors'!$D:$D,MATCH('Table 2 Data'!$E128,'Exclusion Vectors'!$B:$B,0))=0,"",INDEX('Data Pull'!$A:$BC,MATCH('Table 2 Data'!$E128,'Data Pull'!$C:$C,0),MATCH('Table 2 Data'!AH$4,'Data Pull'!$4:$4,0))),"")</f>
        <v>89.94999885559082</v>
      </c>
      <c r="AI128">
        <f>IFERROR(IF(INDEX('Exclusion Vectors'!$D:$D,MATCH('Table 2 Data'!$E128,'Exclusion Vectors'!$B:$B,0))=0,"",INDEX('Data Pull'!$A:$BC,MATCH('Table 2 Data'!$E128,'Data Pull'!$C:$C,0),MATCH('Table 2 Data'!AI$4,'Data Pull'!$4:$4,0))),"")</f>
        <v>8.2274997234344482</v>
      </c>
      <c r="AJ128">
        <f>IFERROR(IF(INDEX('Exclusion Vectors'!$D:$D,MATCH('Table 2 Data'!$E128,'Exclusion Vectors'!$B:$B,0))=0,"",INDEX('Data Pull'!$A:$BC,MATCH('Table 2 Data'!$E128,'Data Pull'!$C:$C,0),MATCH('Table 2 Data'!AJ$4,'Data Pull'!$4:$4,0))),"")</f>
        <v>343.74999237060547</v>
      </c>
      <c r="AK128" t="str">
        <f>IFERROR(IF(INDEX('Exclusion Vectors'!$D:$D,MATCH('Table 2 Data'!$E128,'Exclusion Vectors'!$B:$B,0))=0,"",INDEX('Data Pull'!$A:$BC,MATCH('Table 2 Data'!$E128,'Data Pull'!$C:$C,0),MATCH('Table 2 Data'!AK$4,'Data Pull'!$4:$4,0))),"")</f>
        <v>[-11059] No Good Data For Calculation</v>
      </c>
      <c r="AL128">
        <f>IFERROR(IF(INDEX('Exclusion Vectors'!$D:$D,MATCH('Table 2 Data'!$E128,'Exclusion Vectors'!$B:$B,0))=0,"",INDEX('Data Pull'!$A:$BC,MATCH('Table 2 Data'!$E128,'Data Pull'!$C:$C,0),MATCH('Table 2 Data'!AL$4,'Data Pull'!$4:$4,0))),"")</f>
        <v>2.425000011920929</v>
      </c>
      <c r="AM128">
        <f>IFERROR(IF(INDEX('Exclusion Vectors'!$D:$D,MATCH('Table 2 Data'!$E128,'Exclusion Vectors'!$B:$B,0))=0,"",INDEX('Data Pull'!$A:$BC,MATCH('Table 2 Data'!$E128,'Data Pull'!$C:$C,0),MATCH('Table 2 Data'!AM$4,'Data Pull'!$4:$4,0))),"")</f>
        <v>5898.7325452804562</v>
      </c>
      <c r="AN128" t="str">
        <f>IFERROR(IF(INDEX('Exclusion Vectors'!$D:$D,MATCH('Table 2 Data'!$E128,'Exclusion Vectors'!$B:$B,0))=0,"",INDEX('Data Pull'!$A:$BC,MATCH('Table 2 Data'!$E128,'Data Pull'!$C:$C,0),MATCH('Table 2 Data'!AN$4,'Data Pull'!$4:$4,0))),"")</f>
        <v>[-11059] No Good Data For Calculation</v>
      </c>
      <c r="AO128" t="str">
        <f>IFERROR(IF(INDEX('Exclusion Vectors'!$D:$D,MATCH('Table 2 Data'!$E128,'Exclusion Vectors'!$B:$B,0))=0,"",INDEX('Data Pull'!$A:$BC,MATCH('Table 2 Data'!$E128,'Data Pull'!$C:$C,0),MATCH('Table 2 Data'!AO$4,'Data Pull'!$4:$4,0))),"")</f>
        <v>[-11059] No Good Data For Calculation</v>
      </c>
      <c r="AP128" t="str">
        <f>IFERROR(IF(INDEX('Exclusion Vectors'!$D:$D,MATCH('Table 2 Data'!$E128,'Exclusion Vectors'!$B:$B,0))=0,"",INDEX('Data Pull'!$A:$BC,MATCH('Table 2 Data'!$E128,'Data Pull'!$C:$C,0),MATCH('Table 2 Data'!AP$4,'Data Pull'!$4:$4,0))),"")</f>
        <v>[-11059] No Good Data For Calculation</v>
      </c>
      <c r="AQ128" t="str">
        <f>IFERROR(IF(INDEX('Exclusion Vectors'!$D:$D,MATCH('Table 2 Data'!$E128,'Exclusion Vectors'!$B:$B,0))=0,"",INDEX('Data Pull'!$A:$BC,MATCH('Table 2 Data'!$E128,'Data Pull'!$C:$C,0),MATCH('Table 2 Data'!AQ$4,'Data Pull'!$4:$4,0))),"")</f>
        <v>[-11059] No Good Data For Calculation</v>
      </c>
      <c r="AR128" t="str">
        <f>IFERROR(IF(INDEX('Exclusion Vectors'!$D:$D,MATCH('Table 2 Data'!$E128,'Exclusion Vectors'!$B:$B,0))=0,"",INDEX('Data Pull'!$A:$BC,MATCH('Table 2 Data'!$E128,'Data Pull'!$C:$C,0),MATCH('Table 2 Data'!AR$4,'Data Pull'!$4:$4,0))),"")</f>
        <v>[-11059] No Good Data For Calculation</v>
      </c>
      <c r="AS128" t="str">
        <f>IFERROR(IF(INDEX('Exclusion Vectors'!$D:$D,MATCH('Table 2 Data'!$E128,'Exclusion Vectors'!$B:$B,0))=0,"",INDEX('Data Pull'!$A:$BC,MATCH('Table 2 Data'!$E128,'Data Pull'!$C:$C,0),MATCH('Table 2 Data'!AS$4,'Data Pull'!$4:$4,0))),"")</f>
        <v>[-11059] No Good Data For Calculation</v>
      </c>
      <c r="AT128">
        <f>IFERROR(IF(INDEX('Exclusion Vectors'!$D:$D,MATCH('Table 2 Data'!$E128,'Exclusion Vectors'!$B:$B,0))=0,"",INDEX('Data Pull'!$A:$BC,MATCH('Table 2 Data'!$E128,'Data Pull'!$C:$C,0),MATCH('Table 2 Data'!AT$4,'Data Pull'!$4:$4,0))),"")</f>
        <v>38295.632501869004</v>
      </c>
      <c r="AU128">
        <f>IFERROR(IF(INDEX('Exclusion Vectors'!$D:$D,MATCH('Table 2 Data'!$E128,'Exclusion Vectors'!$B:$B,0))=0,"",INDEX('Data Pull'!$A:$BE,MATCH('Table 2 Data'!$E128,'Data Pull'!$C:$C,0),MATCH('Table 2 Data'!AU$4,'Data Pull'!$4:$4,0))),"")</f>
        <v>7998.8292955600045</v>
      </c>
      <c r="AV128">
        <f>IFERROR(IF(INDEX('Exclusion Vectors'!$D:$D,MATCH('Table 2 Data'!$E128,'Exclusion Vectors'!$B:$B,0))=0,"",INDEX('Data Pull'!$A:$BE,MATCH('Table 2 Data'!$E128,'Data Pull'!$C:$C,0),MATCH('Table 2 Data'!AV$4,'Data Pull'!$4:$4,0))),"")</f>
        <v>7.6499998569488525E-2</v>
      </c>
    </row>
    <row r="129" spans="1:48" x14ac:dyDescent="0.3">
      <c r="A129" s="161"/>
      <c r="B129" s="95" t="s">
        <v>218</v>
      </c>
      <c r="C129" s="111"/>
      <c r="D129" s="111" t="s">
        <v>35</v>
      </c>
      <c r="E129" s="34">
        <f t="shared" si="4"/>
        <v>43953</v>
      </c>
      <c r="F129">
        <f>IFERROR(IF(INDEX('Exclusion Vectors'!$D:$D,MATCH('Table 2 Data'!$E129,'Exclusion Vectors'!$B:$B,0))=0,"",INDEX('Data Pull'!$A:$BC,MATCH('Table 2 Data'!$E129,'Data Pull'!$C:$C,0),MATCH('Table 2 Data'!F$4,'Data Pull'!$4:$4,0))),"")</f>
        <v>22765.479946406122</v>
      </c>
      <c r="G129">
        <f>IFERROR(IF(INDEX('Exclusion Vectors'!$D:$D,MATCH('Table 2 Data'!$E129,'Exclusion Vectors'!$B:$B,0))=0,"",INDEX('Data Pull'!$A:$BC,MATCH('Table 2 Data'!$E129,'Data Pull'!$C:$C,0),MATCH('Table 2 Data'!G$4,'Data Pull'!$4:$4,0))),"")</f>
        <v>182.66996338973587</v>
      </c>
      <c r="H129">
        <f>IFERROR(IF(INDEX('Exclusion Vectors'!$D:$D,MATCH('Table 2 Data'!$E129,'Exclusion Vectors'!$B:$B,0))=0,"",INDEX('Data Pull'!$A:$BC,MATCH('Table 2 Data'!$E129,'Data Pull'!$C:$C,0),MATCH('Table 2 Data'!H$4,'Data Pull'!$4:$4,0))),"")</f>
        <v>638.51049494729136</v>
      </c>
      <c r="I129">
        <f>IFERROR(IF(INDEX('Exclusion Vectors'!$D:$D,MATCH('Table 2 Data'!$E129,'Exclusion Vectors'!$B:$B,0))=0,"",INDEX('Data Pull'!$A:$BC,MATCH('Table 2 Data'!$E129,'Data Pull'!$C:$C,0),MATCH('Table 2 Data'!I$4,'Data Pull'!$4:$4,0))),"")</f>
        <v>984.60416515301949</v>
      </c>
      <c r="J129">
        <f>IFERROR(IF(INDEX('Exclusion Vectors'!$D:$D,MATCH('Table 2 Data'!$E129,'Exclusion Vectors'!$B:$B,0))=0,"",INDEX('Data Pull'!$A:$BC,MATCH('Table 2 Data'!$E129,'Data Pull'!$C:$C,0),MATCH('Table 2 Data'!J$4,'Data Pull'!$4:$4,0))),"")</f>
        <v>1323.4886235753793</v>
      </c>
      <c r="K129">
        <f>IFERROR(IF(INDEX('Exclusion Vectors'!$D:$D,MATCH('Table 2 Data'!$E129,'Exclusion Vectors'!$B:$B,0))=0,"",INDEX('Data Pull'!$A:$BC,MATCH('Table 2 Data'!$E129,'Data Pull'!$C:$C,0),MATCH('Table 2 Data'!K$4,'Data Pull'!$4:$4,0))),"")</f>
        <v>731.28076343885709</v>
      </c>
      <c r="L129" t="str">
        <f>IFERROR(IF(INDEX('Exclusion Vectors'!$D:$D,MATCH('Table 2 Data'!$E129,'Exclusion Vectors'!$B:$B,0))=0,"",INDEX('Data Pull'!$A:$BC,MATCH('Table 2 Data'!$E129,'Data Pull'!$C:$C,0),MATCH('Table 2 Data'!L$4,'Data Pull'!$4:$4,0))),"")</f>
        <v>[-11059] No Good Data For Calculation</v>
      </c>
      <c r="M129">
        <f>IFERROR(IF(INDEX('Exclusion Vectors'!$D:$D,MATCH('Table 2 Data'!$E129,'Exclusion Vectors'!$B:$B,0))=0,"",INDEX('Data Pull'!$A:$BC,MATCH('Table 2 Data'!$E129,'Data Pull'!$C:$C,0),MATCH('Table 2 Data'!M$4,'Data Pull'!$4:$4,0))),"")</f>
        <v>313.81828285917635</v>
      </c>
      <c r="N129">
        <f>IFERROR(IF(INDEX('Exclusion Vectors'!$D:$D,MATCH('Table 2 Data'!$E129,'Exclusion Vectors'!$B:$B,0))=0,"",INDEX('Data Pull'!$A:$BC,MATCH('Table 2 Data'!$E129,'Data Pull'!$C:$C,0),MATCH('Table 2 Data'!N$4,'Data Pull'!$4:$4,0))),"")</f>
        <v>376.94072762738557</v>
      </c>
      <c r="O129">
        <f>IFERROR(IF(INDEX('Exclusion Vectors'!$D:$D,MATCH('Table 2 Data'!$E129,'Exclusion Vectors'!$B:$B,0))=0,"",INDEX('Data Pull'!$A:$BC,MATCH('Table 2 Data'!$E129,'Data Pull'!$C:$C,0),MATCH('Table 2 Data'!O$4,'Data Pull'!$4:$4,0))),"")</f>
        <v>375.82663066980894</v>
      </c>
      <c r="P129">
        <f>IFERROR(IF(INDEX('Exclusion Vectors'!$D:$D,MATCH('Table 2 Data'!$E129,'Exclusion Vectors'!$B:$B,0))=0,"",INDEX('Data Pull'!$A:$BC,MATCH('Table 2 Data'!$E129,'Data Pull'!$C:$C,0),MATCH('Table 2 Data'!P$4,'Data Pull'!$4:$4,0))),"")</f>
        <v>1319.1663530259154</v>
      </c>
      <c r="Q129">
        <f>IFERROR(IF(INDEX('Exclusion Vectors'!$D:$D,MATCH('Table 2 Data'!$E129,'Exclusion Vectors'!$B:$B,0))=0,"",INDEX('Data Pull'!$A:$BC,MATCH('Table 2 Data'!$E129,'Data Pull'!$C:$C,0),MATCH('Table 2 Data'!Q$4,'Data Pull'!$4:$4,0))),"")</f>
        <v>20.013404219933726</v>
      </c>
      <c r="R129">
        <f>IFERROR(IF(INDEX('Exclusion Vectors'!$D:$D,MATCH('Table 2 Data'!$E129,'Exclusion Vectors'!$B:$B,0))=0,"",INDEX('Data Pull'!$A:$BC,MATCH('Table 2 Data'!$E129,'Data Pull'!$C:$C,0),MATCH('Table 2 Data'!R$4,'Data Pull'!$4:$4,0))),"")</f>
        <v>15.112042634032141</v>
      </c>
      <c r="S129">
        <f>IFERROR(IF(INDEX('Exclusion Vectors'!$D:$D,MATCH('Table 2 Data'!$E129,'Exclusion Vectors'!$B:$B,0))=0,"",INDEX('Data Pull'!$A:$BC,MATCH('Table 2 Data'!$E129,'Data Pull'!$C:$C,0),MATCH('Table 2 Data'!S$4,'Data Pull'!$4:$4,0))),"")</f>
        <v>3.3959371881926144</v>
      </c>
      <c r="T129">
        <f>IFERROR(IF(INDEX('Exclusion Vectors'!$D:$D,MATCH('Table 2 Data'!$E129,'Exclusion Vectors'!$B:$B,0))=0,"",INDEX('Data Pull'!$A:$BC,MATCH('Table 2 Data'!$E129,'Data Pull'!$C:$C,0),MATCH('Table 2 Data'!T$4,'Data Pull'!$4:$4,0))),"")</f>
        <v>1515.0877843729861</v>
      </c>
      <c r="U129">
        <f>IFERROR(IF(INDEX('Exclusion Vectors'!$D:$D,MATCH('Table 2 Data'!$E129,'Exclusion Vectors'!$B:$B,0))=0,"",INDEX('Data Pull'!$A:$BC,MATCH('Table 2 Data'!$E129,'Data Pull'!$C:$C,0),MATCH('Table 2 Data'!U$4,'Data Pull'!$4:$4,0))),"")</f>
        <v>1453.0539966473375</v>
      </c>
      <c r="V129">
        <f>IFERROR(IF(INDEX('Exclusion Vectors'!$D:$D,MATCH('Table 2 Data'!$E129,'Exclusion Vectors'!$B:$B,0))=0,"",INDEX('Data Pull'!$A:$BC,MATCH('Table 2 Data'!$E129,'Data Pull'!$C:$C,0),MATCH('Table 2 Data'!V$4,'Data Pull'!$4:$4,0))),"")</f>
        <v>5600.0294289537487</v>
      </c>
      <c r="W129">
        <f>IFERROR(IF(INDEX('Exclusion Vectors'!$D:$D,MATCH('Table 2 Data'!$E129,'Exclusion Vectors'!$B:$B,0))=0,"",INDEX('Data Pull'!$A:$BC,MATCH('Table 2 Data'!$E129,'Data Pull'!$C:$C,0),MATCH('Table 2 Data'!W$4,'Data Pull'!$4:$4,0))),"")</f>
        <v>2432.0022403988819</v>
      </c>
      <c r="X129">
        <f>IFERROR(IF(INDEX('Exclusion Vectors'!$D:$D,MATCH('Table 2 Data'!$E129,'Exclusion Vectors'!$B:$B,0))=0,"",INDEX('Data Pull'!$A:$BC,MATCH('Table 2 Data'!$E129,'Data Pull'!$C:$C,0),MATCH('Table 2 Data'!X$4,'Data Pull'!$4:$4,0))),"")</f>
        <v>381.23839224030473</v>
      </c>
      <c r="Y129">
        <f>IFERROR(IF(INDEX('Exclusion Vectors'!$D:$D,MATCH('Table 2 Data'!$E129,'Exclusion Vectors'!$B:$B,0))=0,"",INDEX('Data Pull'!$A:$BC,MATCH('Table 2 Data'!$E129,'Data Pull'!$C:$C,0),MATCH('Table 2 Data'!Y$4,'Data Pull'!$4:$4,0))),"")</f>
        <v>23.22499942779541</v>
      </c>
      <c r="Z129">
        <f>IFERROR(IF(INDEX('Exclusion Vectors'!$D:$D,MATCH('Table 2 Data'!$E129,'Exclusion Vectors'!$B:$B,0))=0,"",INDEX('Data Pull'!$A:$BC,MATCH('Table 2 Data'!$E129,'Data Pull'!$C:$C,0),MATCH('Table 2 Data'!Z$4,'Data Pull'!$4:$4,0))),"")</f>
        <v>0.79749999940395355</v>
      </c>
      <c r="AA129">
        <f>IFERROR(IF(INDEX('Exclusion Vectors'!$D:$D,MATCH('Table 2 Data'!$E129,'Exclusion Vectors'!$B:$B,0))=0,"",INDEX('Data Pull'!$A:$BC,MATCH('Table 2 Data'!$E129,'Data Pull'!$C:$C,0),MATCH('Table 2 Data'!AA$4,'Data Pull'!$4:$4,0))),"")</f>
        <v>1.7949999570846558</v>
      </c>
      <c r="AB129" t="str">
        <f>IFERROR(IF(INDEX('Exclusion Vectors'!$D:$D,MATCH('Table 2 Data'!$E129,'Exclusion Vectors'!$B:$B,0))=0,"",INDEX('Data Pull'!$A:$BC,MATCH('Table 2 Data'!$E129,'Data Pull'!$C:$C,0),MATCH('Table 2 Data'!AB$4,'Data Pull'!$4:$4,0))),"")</f>
        <v>[-11059] No Good Data For Calculation</v>
      </c>
      <c r="AC129" t="str">
        <f>IFERROR(IF(INDEX('Exclusion Vectors'!$D:$D,MATCH('Table 2 Data'!$E129,'Exclusion Vectors'!$B:$B,0))=0,"",INDEX('Data Pull'!$A:$BC,MATCH('Table 2 Data'!$E129,'Data Pull'!$C:$C,0),MATCH('Table 2 Data'!AC$4,'Data Pull'!$4:$4,0))),"")</f>
        <v>[-11059] No Good Data For Calculation</v>
      </c>
      <c r="AD129" t="str">
        <f>IFERROR(IF(INDEX('Exclusion Vectors'!$D:$D,MATCH('Table 2 Data'!$E129,'Exclusion Vectors'!$B:$B,0))=0,"",INDEX('Data Pull'!$A:$BC,MATCH('Table 2 Data'!$E129,'Data Pull'!$C:$C,0),MATCH('Table 2 Data'!AD$4,'Data Pull'!$4:$4,0))),"")</f>
        <v>[-11059] No Good Data For Calculation</v>
      </c>
      <c r="AE129" t="str">
        <f>IFERROR(IF(INDEX('Exclusion Vectors'!$D:$D,MATCH('Table 2 Data'!$E129,'Exclusion Vectors'!$B:$B,0))=0,"",INDEX('Data Pull'!$A:$BC,MATCH('Table 2 Data'!$E129,'Data Pull'!$C:$C,0),MATCH('Table 2 Data'!AE$4,'Data Pull'!$4:$4,0))),"")</f>
        <v>[-11059] No Good Data For Calculation</v>
      </c>
      <c r="AF129" t="str">
        <f>IFERROR(IF(INDEX('Exclusion Vectors'!$D:$D,MATCH('Table 2 Data'!$E129,'Exclusion Vectors'!$B:$B,0))=0,"",INDEX('Data Pull'!$A:$BC,MATCH('Table 2 Data'!$E129,'Data Pull'!$C:$C,0),MATCH('Table 2 Data'!AF$4,'Data Pull'!$4:$4,0))),"")</f>
        <v>[-11059] No Good Data For Calculation</v>
      </c>
      <c r="AG129">
        <f>IFERROR(IF(INDEX('Exclusion Vectors'!$D:$D,MATCH('Table 2 Data'!$E129,'Exclusion Vectors'!$B:$B,0))=0,"",INDEX('Data Pull'!$A:$BC,MATCH('Table 2 Data'!$E129,'Data Pull'!$C:$C,0),MATCH('Table 2 Data'!AG$4,'Data Pull'!$4:$4,0))),"")</f>
        <v>13674.541623711928</v>
      </c>
      <c r="AH129">
        <f>IFERROR(IF(INDEX('Exclusion Vectors'!$D:$D,MATCH('Table 2 Data'!$E129,'Exclusion Vectors'!$B:$B,0))=0,"",INDEX('Data Pull'!$A:$BC,MATCH('Table 2 Data'!$E129,'Data Pull'!$C:$C,0),MATCH('Table 2 Data'!AH$4,'Data Pull'!$4:$4,0))),"")</f>
        <v>90.325000762939453</v>
      </c>
      <c r="AI129">
        <f>IFERROR(IF(INDEX('Exclusion Vectors'!$D:$D,MATCH('Table 2 Data'!$E129,'Exclusion Vectors'!$B:$B,0))=0,"",INDEX('Data Pull'!$A:$BC,MATCH('Table 2 Data'!$E129,'Data Pull'!$C:$C,0),MATCH('Table 2 Data'!AI$4,'Data Pull'!$4:$4,0))),"")</f>
        <v>8.5849997997283936</v>
      </c>
      <c r="AJ129">
        <f>IFERROR(IF(INDEX('Exclusion Vectors'!$D:$D,MATCH('Table 2 Data'!$E129,'Exclusion Vectors'!$B:$B,0))=0,"",INDEX('Data Pull'!$A:$BC,MATCH('Table 2 Data'!$E129,'Data Pull'!$C:$C,0),MATCH('Table 2 Data'!AJ$4,'Data Pull'!$4:$4,0))),"")</f>
        <v>350.82499694824219</v>
      </c>
      <c r="AK129" t="str">
        <f>IFERROR(IF(INDEX('Exclusion Vectors'!$D:$D,MATCH('Table 2 Data'!$E129,'Exclusion Vectors'!$B:$B,0))=0,"",INDEX('Data Pull'!$A:$BC,MATCH('Table 2 Data'!$E129,'Data Pull'!$C:$C,0),MATCH('Table 2 Data'!AK$4,'Data Pull'!$4:$4,0))),"")</f>
        <v>[-11059] No Good Data For Calculation</v>
      </c>
      <c r="AL129">
        <f>IFERROR(IF(INDEX('Exclusion Vectors'!$D:$D,MATCH('Table 2 Data'!$E129,'Exclusion Vectors'!$B:$B,0))=0,"",INDEX('Data Pull'!$A:$BC,MATCH('Table 2 Data'!$E129,'Data Pull'!$C:$C,0),MATCH('Table 2 Data'!AL$4,'Data Pull'!$4:$4,0))),"")</f>
        <v>2.5</v>
      </c>
      <c r="AM129">
        <f>IFERROR(IF(INDEX('Exclusion Vectors'!$D:$D,MATCH('Table 2 Data'!$E129,'Exclusion Vectors'!$B:$B,0))=0,"",INDEX('Data Pull'!$A:$BC,MATCH('Table 2 Data'!$E129,'Data Pull'!$C:$C,0),MATCH('Table 2 Data'!AM$4,'Data Pull'!$4:$4,0))),"")</f>
        <v>6075</v>
      </c>
      <c r="AN129" t="str">
        <f>IFERROR(IF(INDEX('Exclusion Vectors'!$D:$D,MATCH('Table 2 Data'!$E129,'Exclusion Vectors'!$B:$B,0))=0,"",INDEX('Data Pull'!$A:$BC,MATCH('Table 2 Data'!$E129,'Data Pull'!$C:$C,0),MATCH('Table 2 Data'!AN$4,'Data Pull'!$4:$4,0))),"")</f>
        <v>[-11059] No Good Data For Calculation</v>
      </c>
      <c r="AO129" t="str">
        <f>IFERROR(IF(INDEX('Exclusion Vectors'!$D:$D,MATCH('Table 2 Data'!$E129,'Exclusion Vectors'!$B:$B,0))=0,"",INDEX('Data Pull'!$A:$BC,MATCH('Table 2 Data'!$E129,'Data Pull'!$C:$C,0),MATCH('Table 2 Data'!AO$4,'Data Pull'!$4:$4,0))),"")</f>
        <v>[-11059] No Good Data For Calculation</v>
      </c>
      <c r="AP129" t="str">
        <f>IFERROR(IF(INDEX('Exclusion Vectors'!$D:$D,MATCH('Table 2 Data'!$E129,'Exclusion Vectors'!$B:$B,0))=0,"",INDEX('Data Pull'!$A:$BC,MATCH('Table 2 Data'!$E129,'Data Pull'!$C:$C,0),MATCH('Table 2 Data'!AP$4,'Data Pull'!$4:$4,0))),"")</f>
        <v>[-11059] No Good Data For Calculation</v>
      </c>
      <c r="AQ129" t="str">
        <f>IFERROR(IF(INDEX('Exclusion Vectors'!$D:$D,MATCH('Table 2 Data'!$E129,'Exclusion Vectors'!$B:$B,0))=0,"",INDEX('Data Pull'!$A:$BC,MATCH('Table 2 Data'!$E129,'Data Pull'!$C:$C,0),MATCH('Table 2 Data'!AQ$4,'Data Pull'!$4:$4,0))),"")</f>
        <v>[-11059] No Good Data For Calculation</v>
      </c>
      <c r="AR129" t="str">
        <f>IFERROR(IF(INDEX('Exclusion Vectors'!$D:$D,MATCH('Table 2 Data'!$E129,'Exclusion Vectors'!$B:$B,0))=0,"",INDEX('Data Pull'!$A:$BC,MATCH('Table 2 Data'!$E129,'Data Pull'!$C:$C,0),MATCH('Table 2 Data'!AR$4,'Data Pull'!$4:$4,0))),"")</f>
        <v>[-11059] No Good Data For Calculation</v>
      </c>
      <c r="AS129" t="str">
        <f>IFERROR(IF(INDEX('Exclusion Vectors'!$D:$D,MATCH('Table 2 Data'!$E129,'Exclusion Vectors'!$B:$B,0))=0,"",INDEX('Data Pull'!$A:$BC,MATCH('Table 2 Data'!$E129,'Data Pull'!$C:$C,0),MATCH('Table 2 Data'!AS$4,'Data Pull'!$4:$4,0))),"")</f>
        <v>[-11059] No Good Data For Calculation</v>
      </c>
      <c r="AT129">
        <f>IFERROR(IF(INDEX('Exclusion Vectors'!$D:$D,MATCH('Table 2 Data'!$E129,'Exclusion Vectors'!$B:$B,0))=0,"",INDEX('Data Pull'!$A:$BC,MATCH('Table 2 Data'!$E129,'Data Pull'!$C:$C,0),MATCH('Table 2 Data'!AT$4,'Data Pull'!$4:$4,0))),"")</f>
        <v>38061.233534911102</v>
      </c>
      <c r="AU129">
        <f>IFERROR(IF(INDEX('Exclusion Vectors'!$D:$D,MATCH('Table 2 Data'!$E129,'Exclusion Vectors'!$B:$B,0))=0,"",INDEX('Data Pull'!$A:$BE,MATCH('Table 2 Data'!$E129,'Data Pull'!$C:$C,0),MATCH('Table 2 Data'!AU$4,'Data Pull'!$4:$4,0))),"")</f>
        <v>8000.376811832627</v>
      </c>
      <c r="AV129">
        <f>IFERROR(IF(INDEX('Exclusion Vectors'!$D:$D,MATCH('Table 2 Data'!$E129,'Exclusion Vectors'!$B:$B,0))=0,"",INDEX('Data Pull'!$A:$BE,MATCH('Table 2 Data'!$E129,'Data Pull'!$C:$C,0),MATCH('Table 2 Data'!AV$4,'Data Pull'!$4:$4,0))),"")</f>
        <v>7.6499998569488525E-2</v>
      </c>
    </row>
    <row r="130" spans="1:48" x14ac:dyDescent="0.3">
      <c r="A130" s="161"/>
      <c r="B130" s="89" t="s">
        <v>219</v>
      </c>
      <c r="C130" s="85">
        <v>0</v>
      </c>
      <c r="D130" s="85"/>
      <c r="E130" s="34">
        <f t="shared" si="4"/>
        <v>43954</v>
      </c>
      <c r="F130">
        <f>IFERROR(IF(INDEX('Exclusion Vectors'!$D:$D,MATCH('Table 2 Data'!$E130,'Exclusion Vectors'!$B:$B,0))=0,"",INDEX('Data Pull'!$A:$BC,MATCH('Table 2 Data'!$E130,'Data Pull'!$C:$C,0),MATCH('Table 2 Data'!F$4,'Data Pull'!$4:$4,0))),"")</f>
        <v>22763.357980900037</v>
      </c>
      <c r="G130">
        <f>IFERROR(IF(INDEX('Exclusion Vectors'!$D:$D,MATCH('Table 2 Data'!$E130,'Exclusion Vectors'!$B:$B,0))=0,"",INDEX('Data Pull'!$A:$BC,MATCH('Table 2 Data'!$E130,'Data Pull'!$C:$C,0),MATCH('Table 2 Data'!G$4,'Data Pull'!$4:$4,0))),"")</f>
        <v>183.56376326956834</v>
      </c>
      <c r="H130">
        <f>IFERROR(IF(INDEX('Exclusion Vectors'!$D:$D,MATCH('Table 2 Data'!$E130,'Exclusion Vectors'!$B:$B,0))=0,"",INDEX('Data Pull'!$A:$BC,MATCH('Table 2 Data'!$E130,'Data Pull'!$C:$C,0),MATCH('Table 2 Data'!H$4,'Data Pull'!$4:$4,0))),"")</f>
        <v>645.92981219085743</v>
      </c>
      <c r="I130">
        <f>IFERROR(IF(INDEX('Exclusion Vectors'!$D:$D,MATCH('Table 2 Data'!$E130,'Exclusion Vectors'!$B:$B,0))=0,"",INDEX('Data Pull'!$A:$BC,MATCH('Table 2 Data'!$E130,'Data Pull'!$C:$C,0),MATCH('Table 2 Data'!I$4,'Data Pull'!$4:$4,0))),"")</f>
        <v>986.3884494785982</v>
      </c>
      <c r="J130">
        <f>IFERROR(IF(INDEX('Exclusion Vectors'!$D:$D,MATCH('Table 2 Data'!$E130,'Exclusion Vectors'!$B:$B,0))=0,"",INDEX('Data Pull'!$A:$BC,MATCH('Table 2 Data'!$E130,'Data Pull'!$C:$C,0),MATCH('Table 2 Data'!J$4,'Data Pull'!$4:$4,0))),"")</f>
        <v>1326.8734767967198</v>
      </c>
      <c r="K130">
        <f>IFERROR(IF(INDEX('Exclusion Vectors'!$D:$D,MATCH('Table 2 Data'!$E130,'Exclusion Vectors'!$B:$B,0))=0,"",INDEX('Data Pull'!$A:$BC,MATCH('Table 2 Data'!$E130,'Data Pull'!$C:$C,0),MATCH('Table 2 Data'!K$4,'Data Pull'!$4:$4,0))),"")</f>
        <v>733.41714112823945</v>
      </c>
      <c r="L130" t="str">
        <f>IFERROR(IF(INDEX('Exclusion Vectors'!$D:$D,MATCH('Table 2 Data'!$E130,'Exclusion Vectors'!$B:$B,0))=0,"",INDEX('Data Pull'!$A:$BC,MATCH('Table 2 Data'!$E130,'Data Pull'!$C:$C,0),MATCH('Table 2 Data'!L$4,'Data Pull'!$4:$4,0))),"")</f>
        <v>[-11059] No Good Data For Calculation</v>
      </c>
      <c r="M130">
        <f>IFERROR(IF(INDEX('Exclusion Vectors'!$D:$D,MATCH('Table 2 Data'!$E130,'Exclusion Vectors'!$B:$B,0))=0,"",INDEX('Data Pull'!$A:$BC,MATCH('Table 2 Data'!$E130,'Data Pull'!$C:$C,0),MATCH('Table 2 Data'!M$4,'Data Pull'!$4:$4,0))),"")</f>
        <v>317.63419874092722</v>
      </c>
      <c r="N130">
        <f>IFERROR(IF(INDEX('Exclusion Vectors'!$D:$D,MATCH('Table 2 Data'!$E130,'Exclusion Vectors'!$B:$B,0))=0,"",INDEX('Data Pull'!$A:$BC,MATCH('Table 2 Data'!$E130,'Data Pull'!$C:$C,0),MATCH('Table 2 Data'!N$4,'Data Pull'!$4:$4,0))),"")</f>
        <v>376.98641034892211</v>
      </c>
      <c r="O130">
        <f>IFERROR(IF(INDEX('Exclusion Vectors'!$D:$D,MATCH('Table 2 Data'!$E130,'Exclusion Vectors'!$B:$B,0))=0,"",INDEX('Data Pull'!$A:$BC,MATCH('Table 2 Data'!$E130,'Data Pull'!$C:$C,0),MATCH('Table 2 Data'!O$4,'Data Pull'!$4:$4,0))),"")</f>
        <v>377.58519106461199</v>
      </c>
      <c r="P130">
        <f>IFERROR(IF(INDEX('Exclusion Vectors'!$D:$D,MATCH('Table 2 Data'!$E130,'Exclusion Vectors'!$B:$B,0))=0,"",INDEX('Data Pull'!$A:$BC,MATCH('Table 2 Data'!$E130,'Data Pull'!$C:$C,0),MATCH('Table 2 Data'!P$4,'Data Pull'!$4:$4,0))),"")</f>
        <v>1320.5803176100196</v>
      </c>
      <c r="Q130">
        <f>IFERROR(IF(INDEX('Exclusion Vectors'!$D:$D,MATCH('Table 2 Data'!$E130,'Exclusion Vectors'!$B:$B,0))=0,"",INDEX('Data Pull'!$A:$BC,MATCH('Table 2 Data'!$E130,'Data Pull'!$C:$C,0),MATCH('Table 2 Data'!Q$4,'Data Pull'!$4:$4,0))),"")</f>
        <v>19.923577109775717</v>
      </c>
      <c r="R130">
        <f>IFERROR(IF(INDEX('Exclusion Vectors'!$D:$D,MATCH('Table 2 Data'!$E130,'Exclusion Vectors'!$B:$B,0))=0,"",INDEX('Data Pull'!$A:$BC,MATCH('Table 2 Data'!$E130,'Data Pull'!$C:$C,0),MATCH('Table 2 Data'!R$4,'Data Pull'!$4:$4,0))),"")</f>
        <v>15.025388277085831</v>
      </c>
      <c r="S130">
        <f>IFERROR(IF(INDEX('Exclusion Vectors'!$D:$D,MATCH('Table 2 Data'!$E130,'Exclusion Vectors'!$B:$B,0))=0,"",INDEX('Data Pull'!$A:$BC,MATCH('Table 2 Data'!$E130,'Data Pull'!$C:$C,0),MATCH('Table 2 Data'!S$4,'Data Pull'!$4:$4,0))),"")</f>
        <v>3.5690017453872094</v>
      </c>
      <c r="T130">
        <f>IFERROR(IF(INDEX('Exclusion Vectors'!$D:$D,MATCH('Table 2 Data'!$E130,'Exclusion Vectors'!$B:$B,0))=0,"",INDEX('Data Pull'!$A:$BC,MATCH('Table 2 Data'!$E130,'Data Pull'!$C:$C,0),MATCH('Table 2 Data'!T$4,'Data Pull'!$4:$4,0))),"")</f>
        <v>1512.3771540180996</v>
      </c>
      <c r="U130">
        <f>IFERROR(IF(INDEX('Exclusion Vectors'!$D:$D,MATCH('Table 2 Data'!$E130,'Exclusion Vectors'!$B:$B,0))=0,"",INDEX('Data Pull'!$A:$BC,MATCH('Table 2 Data'!$E130,'Data Pull'!$C:$C,0),MATCH('Table 2 Data'!U$4,'Data Pull'!$4:$4,0))),"")</f>
        <v>1464.3282479400177</v>
      </c>
      <c r="V130">
        <f>IFERROR(IF(INDEX('Exclusion Vectors'!$D:$D,MATCH('Table 2 Data'!$E130,'Exclusion Vectors'!$B:$B,0))=0,"",INDEX('Data Pull'!$A:$BC,MATCH('Table 2 Data'!$E130,'Data Pull'!$C:$C,0),MATCH('Table 2 Data'!V$4,'Data Pull'!$4:$4,0))),"")</f>
        <v>5599.9668756931678</v>
      </c>
      <c r="W130">
        <f>IFERROR(IF(INDEX('Exclusion Vectors'!$D:$D,MATCH('Table 2 Data'!$E130,'Exclusion Vectors'!$B:$B,0))=0,"",INDEX('Data Pull'!$A:$BC,MATCH('Table 2 Data'!$E130,'Data Pull'!$C:$C,0),MATCH('Table 2 Data'!W$4,'Data Pull'!$4:$4,0))),"")</f>
        <v>2433.9690589004854</v>
      </c>
      <c r="X130">
        <f>IFERROR(IF(INDEX('Exclusion Vectors'!$D:$D,MATCH('Table 2 Data'!$E130,'Exclusion Vectors'!$B:$B,0))=0,"",INDEX('Data Pull'!$A:$BC,MATCH('Table 2 Data'!$E130,'Data Pull'!$C:$C,0),MATCH('Table 2 Data'!X$4,'Data Pull'!$4:$4,0))),"")</f>
        <v>382.33885611286729</v>
      </c>
      <c r="Y130">
        <f>IFERROR(IF(INDEX('Exclusion Vectors'!$D:$D,MATCH('Table 2 Data'!$E130,'Exclusion Vectors'!$B:$B,0))=0,"",INDEX('Data Pull'!$A:$BC,MATCH('Table 2 Data'!$E130,'Data Pull'!$C:$C,0),MATCH('Table 2 Data'!Y$4,'Data Pull'!$4:$4,0))),"")</f>
        <v>23.600000381469727</v>
      </c>
      <c r="Z130">
        <f>IFERROR(IF(INDEX('Exclusion Vectors'!$D:$D,MATCH('Table 2 Data'!$E130,'Exclusion Vectors'!$B:$B,0))=0,"",INDEX('Data Pull'!$A:$BC,MATCH('Table 2 Data'!$E130,'Data Pull'!$C:$C,0),MATCH('Table 2 Data'!Z$4,'Data Pull'!$4:$4,0))),"")</f>
        <v>0.74904997646808624</v>
      </c>
      <c r="AA130">
        <f>IFERROR(IF(INDEX('Exclusion Vectors'!$D:$D,MATCH('Table 2 Data'!$E130,'Exclusion Vectors'!$B:$B,0))=0,"",INDEX('Data Pull'!$A:$BC,MATCH('Table 2 Data'!$E130,'Data Pull'!$C:$C,0),MATCH('Table 2 Data'!AA$4,'Data Pull'!$4:$4,0))),"")</f>
        <v>1.8899999558925629</v>
      </c>
      <c r="AB130" t="str">
        <f>IFERROR(IF(INDEX('Exclusion Vectors'!$D:$D,MATCH('Table 2 Data'!$E130,'Exclusion Vectors'!$B:$B,0))=0,"",INDEX('Data Pull'!$A:$BC,MATCH('Table 2 Data'!$E130,'Data Pull'!$C:$C,0),MATCH('Table 2 Data'!AB$4,'Data Pull'!$4:$4,0))),"")</f>
        <v>[-11059] No Good Data For Calculation</v>
      </c>
      <c r="AC130" t="str">
        <f>IFERROR(IF(INDEX('Exclusion Vectors'!$D:$D,MATCH('Table 2 Data'!$E130,'Exclusion Vectors'!$B:$B,0))=0,"",INDEX('Data Pull'!$A:$BC,MATCH('Table 2 Data'!$E130,'Data Pull'!$C:$C,0),MATCH('Table 2 Data'!AC$4,'Data Pull'!$4:$4,0))),"")</f>
        <v>[-11059] No Good Data For Calculation</v>
      </c>
      <c r="AD130" t="str">
        <f>IFERROR(IF(INDEX('Exclusion Vectors'!$D:$D,MATCH('Table 2 Data'!$E130,'Exclusion Vectors'!$B:$B,0))=0,"",INDEX('Data Pull'!$A:$BC,MATCH('Table 2 Data'!$E130,'Data Pull'!$C:$C,0),MATCH('Table 2 Data'!AD$4,'Data Pull'!$4:$4,0))),"")</f>
        <v>[-11059] No Good Data For Calculation</v>
      </c>
      <c r="AE130" t="str">
        <f>IFERROR(IF(INDEX('Exclusion Vectors'!$D:$D,MATCH('Table 2 Data'!$E130,'Exclusion Vectors'!$B:$B,0))=0,"",INDEX('Data Pull'!$A:$BC,MATCH('Table 2 Data'!$E130,'Data Pull'!$C:$C,0),MATCH('Table 2 Data'!AE$4,'Data Pull'!$4:$4,0))),"")</f>
        <v>[-11059] No Good Data For Calculation</v>
      </c>
      <c r="AF130" t="str">
        <f>IFERROR(IF(INDEX('Exclusion Vectors'!$D:$D,MATCH('Table 2 Data'!$E130,'Exclusion Vectors'!$B:$B,0))=0,"",INDEX('Data Pull'!$A:$BC,MATCH('Table 2 Data'!$E130,'Data Pull'!$C:$C,0),MATCH('Table 2 Data'!AF$4,'Data Pull'!$4:$4,0))),"")</f>
        <v>[-11059] No Good Data For Calculation</v>
      </c>
      <c r="AG130">
        <f>IFERROR(IF(INDEX('Exclusion Vectors'!$D:$D,MATCH('Table 2 Data'!$E130,'Exclusion Vectors'!$B:$B,0))=0,"",INDEX('Data Pull'!$A:$BC,MATCH('Table 2 Data'!$E130,'Data Pull'!$C:$C,0),MATCH('Table 2 Data'!AG$4,'Data Pull'!$4:$4,0))),"")</f>
        <v>13215.51106486756</v>
      </c>
      <c r="AH130">
        <f>IFERROR(IF(INDEX('Exclusion Vectors'!$D:$D,MATCH('Table 2 Data'!$E130,'Exclusion Vectors'!$B:$B,0))=0,"",INDEX('Data Pull'!$A:$BC,MATCH('Table 2 Data'!$E130,'Data Pull'!$C:$C,0),MATCH('Table 2 Data'!AH$4,'Data Pull'!$4:$4,0))),"")</f>
        <v>90.249998092651367</v>
      </c>
      <c r="AI130">
        <f>IFERROR(IF(INDEX('Exclusion Vectors'!$D:$D,MATCH('Table 2 Data'!$E130,'Exclusion Vectors'!$B:$B,0))=0,"",INDEX('Data Pull'!$A:$BC,MATCH('Table 2 Data'!$E130,'Data Pull'!$C:$C,0),MATCH('Table 2 Data'!AI$4,'Data Pull'!$4:$4,0))),"")</f>
        <v>8.3549997806549072</v>
      </c>
      <c r="AJ130">
        <f>IFERROR(IF(INDEX('Exclusion Vectors'!$D:$D,MATCH('Table 2 Data'!$E130,'Exclusion Vectors'!$B:$B,0))=0,"",INDEX('Data Pull'!$A:$BC,MATCH('Table 2 Data'!$E130,'Data Pull'!$C:$C,0),MATCH('Table 2 Data'!AJ$4,'Data Pull'!$4:$4,0))),"")</f>
        <v>351.90000915527344</v>
      </c>
      <c r="AK130" t="str">
        <f>IFERROR(IF(INDEX('Exclusion Vectors'!$D:$D,MATCH('Table 2 Data'!$E130,'Exclusion Vectors'!$B:$B,0))=0,"",INDEX('Data Pull'!$A:$BC,MATCH('Table 2 Data'!$E130,'Data Pull'!$C:$C,0),MATCH('Table 2 Data'!AK$4,'Data Pull'!$4:$4,0))),"")</f>
        <v>[-11059] No Good Data For Calculation</v>
      </c>
      <c r="AL130">
        <f>IFERROR(IF(INDEX('Exclusion Vectors'!$D:$D,MATCH('Table 2 Data'!$E130,'Exclusion Vectors'!$B:$B,0))=0,"",INDEX('Data Pull'!$A:$BC,MATCH('Table 2 Data'!$E130,'Data Pull'!$C:$C,0),MATCH('Table 2 Data'!AL$4,'Data Pull'!$4:$4,0))),"")</f>
        <v>2.5</v>
      </c>
      <c r="AM130">
        <f>IFERROR(IF(INDEX('Exclusion Vectors'!$D:$D,MATCH('Table 2 Data'!$E130,'Exclusion Vectors'!$B:$B,0))=0,"",INDEX('Data Pull'!$A:$BC,MATCH('Table 2 Data'!$E130,'Data Pull'!$C:$C,0),MATCH('Table 2 Data'!AM$4,'Data Pull'!$4:$4,0))),"")</f>
        <v>6075</v>
      </c>
      <c r="AN130" t="str">
        <f>IFERROR(IF(INDEX('Exclusion Vectors'!$D:$D,MATCH('Table 2 Data'!$E130,'Exclusion Vectors'!$B:$B,0))=0,"",INDEX('Data Pull'!$A:$BC,MATCH('Table 2 Data'!$E130,'Data Pull'!$C:$C,0),MATCH('Table 2 Data'!AN$4,'Data Pull'!$4:$4,0))),"")</f>
        <v>[-11059] No Good Data For Calculation</v>
      </c>
      <c r="AO130" t="str">
        <f>IFERROR(IF(INDEX('Exclusion Vectors'!$D:$D,MATCH('Table 2 Data'!$E130,'Exclusion Vectors'!$B:$B,0))=0,"",INDEX('Data Pull'!$A:$BC,MATCH('Table 2 Data'!$E130,'Data Pull'!$C:$C,0),MATCH('Table 2 Data'!AO$4,'Data Pull'!$4:$4,0))),"")</f>
        <v>[-11059] No Good Data For Calculation</v>
      </c>
      <c r="AP130" t="str">
        <f>IFERROR(IF(INDEX('Exclusion Vectors'!$D:$D,MATCH('Table 2 Data'!$E130,'Exclusion Vectors'!$B:$B,0))=0,"",INDEX('Data Pull'!$A:$BC,MATCH('Table 2 Data'!$E130,'Data Pull'!$C:$C,0),MATCH('Table 2 Data'!AP$4,'Data Pull'!$4:$4,0))),"")</f>
        <v>[-11059] No Good Data For Calculation</v>
      </c>
      <c r="AQ130" t="str">
        <f>IFERROR(IF(INDEX('Exclusion Vectors'!$D:$D,MATCH('Table 2 Data'!$E130,'Exclusion Vectors'!$B:$B,0))=0,"",INDEX('Data Pull'!$A:$BC,MATCH('Table 2 Data'!$E130,'Data Pull'!$C:$C,0),MATCH('Table 2 Data'!AQ$4,'Data Pull'!$4:$4,0))),"")</f>
        <v>[-11059] No Good Data For Calculation</v>
      </c>
      <c r="AR130" t="str">
        <f>IFERROR(IF(INDEX('Exclusion Vectors'!$D:$D,MATCH('Table 2 Data'!$E130,'Exclusion Vectors'!$B:$B,0))=0,"",INDEX('Data Pull'!$A:$BC,MATCH('Table 2 Data'!$E130,'Data Pull'!$C:$C,0),MATCH('Table 2 Data'!AR$4,'Data Pull'!$4:$4,0))),"")</f>
        <v>[-11059] No Good Data For Calculation</v>
      </c>
      <c r="AS130" t="str">
        <f>IFERROR(IF(INDEX('Exclusion Vectors'!$D:$D,MATCH('Table 2 Data'!$E130,'Exclusion Vectors'!$B:$B,0))=0,"",INDEX('Data Pull'!$A:$BC,MATCH('Table 2 Data'!$E130,'Data Pull'!$C:$C,0),MATCH('Table 2 Data'!AS$4,'Data Pull'!$4:$4,0))),"")</f>
        <v>[-11059] No Good Data For Calculation</v>
      </c>
      <c r="AT130">
        <f>IFERROR(IF(INDEX('Exclusion Vectors'!$D:$D,MATCH('Table 2 Data'!$E130,'Exclusion Vectors'!$B:$B,0))=0,"",INDEX('Data Pull'!$A:$BC,MATCH('Table 2 Data'!$E130,'Data Pull'!$C:$C,0),MATCH('Table 2 Data'!AT$4,'Data Pull'!$4:$4,0))),"")</f>
        <v>37857.591333977027</v>
      </c>
      <c r="AU130">
        <f>IFERROR(IF(INDEX('Exclusion Vectors'!$D:$D,MATCH('Table 2 Data'!$E130,'Exclusion Vectors'!$B:$B,0))=0,"",INDEX('Data Pull'!$A:$BE,MATCH('Table 2 Data'!$E130,'Data Pull'!$C:$C,0),MATCH('Table 2 Data'!AU$4,'Data Pull'!$4:$4,0))),"")</f>
        <v>8000.5034368327842</v>
      </c>
      <c r="AV130">
        <f>IFERROR(IF(INDEX('Exclusion Vectors'!$D:$D,MATCH('Table 2 Data'!$E130,'Exclusion Vectors'!$B:$B,0))=0,"",INDEX('Data Pull'!$A:$BE,MATCH('Table 2 Data'!$E130,'Data Pull'!$C:$C,0),MATCH('Table 2 Data'!AV$4,'Data Pull'!$4:$4,0))),"")</f>
        <v>7.6499998569488525E-2</v>
      </c>
    </row>
    <row r="131" spans="1:48" x14ac:dyDescent="0.3">
      <c r="A131" s="161" t="s">
        <v>92</v>
      </c>
      <c r="B131" s="95" t="s">
        <v>220</v>
      </c>
      <c r="C131" s="111"/>
      <c r="D131" s="111" t="s">
        <v>35</v>
      </c>
      <c r="E131" s="34">
        <f t="shared" si="4"/>
        <v>43955</v>
      </c>
      <c r="F131">
        <f>IFERROR(IF(INDEX('Exclusion Vectors'!$D:$D,MATCH('Table 2 Data'!$E131,'Exclusion Vectors'!$B:$B,0))=0,"",INDEX('Data Pull'!$A:$BC,MATCH('Table 2 Data'!$E131,'Data Pull'!$C:$C,0),MATCH('Table 2 Data'!F$4,'Data Pull'!$4:$4,0))),"")</f>
        <v>22699.957947539355</v>
      </c>
      <c r="G131">
        <f>IFERROR(IF(INDEX('Exclusion Vectors'!$D:$D,MATCH('Table 2 Data'!$E131,'Exclusion Vectors'!$B:$B,0))=0,"",INDEX('Data Pull'!$A:$BC,MATCH('Table 2 Data'!$E131,'Data Pull'!$C:$C,0),MATCH('Table 2 Data'!G$4,'Data Pull'!$4:$4,0))),"")</f>
        <v>181.58764163253957</v>
      </c>
      <c r="H131">
        <f>IFERROR(IF(INDEX('Exclusion Vectors'!$D:$D,MATCH('Table 2 Data'!$E131,'Exclusion Vectors'!$B:$B,0))=0,"",INDEX('Data Pull'!$A:$BC,MATCH('Table 2 Data'!$E131,'Data Pull'!$C:$C,0),MATCH('Table 2 Data'!H$4,'Data Pull'!$4:$4,0))),"")</f>
        <v>645.793105798331</v>
      </c>
      <c r="I131">
        <f>IFERROR(IF(INDEX('Exclusion Vectors'!$D:$D,MATCH('Table 2 Data'!$E131,'Exclusion Vectors'!$B:$B,0))=0,"",INDEX('Data Pull'!$A:$BC,MATCH('Table 2 Data'!$E131,'Data Pull'!$C:$C,0),MATCH('Table 2 Data'!I$4,'Data Pull'!$4:$4,0))),"")</f>
        <v>987.65802438717856</v>
      </c>
      <c r="J131">
        <f>IFERROR(IF(INDEX('Exclusion Vectors'!$D:$D,MATCH('Table 2 Data'!$E131,'Exclusion Vectors'!$B:$B,0))=0,"",INDEX('Data Pull'!$A:$BC,MATCH('Table 2 Data'!$E131,'Data Pull'!$C:$C,0),MATCH('Table 2 Data'!J$4,'Data Pull'!$4:$4,0))),"")</f>
        <v>1330.4805575832702</v>
      </c>
      <c r="K131">
        <f>IFERROR(IF(INDEX('Exclusion Vectors'!$D:$D,MATCH('Table 2 Data'!$E131,'Exclusion Vectors'!$B:$B,0))=0,"",INDEX('Data Pull'!$A:$BC,MATCH('Table 2 Data'!$E131,'Data Pull'!$C:$C,0),MATCH('Table 2 Data'!K$4,'Data Pull'!$4:$4,0))),"")</f>
        <v>733.3622480207157</v>
      </c>
      <c r="L131" t="str">
        <f>IFERROR(IF(INDEX('Exclusion Vectors'!$D:$D,MATCH('Table 2 Data'!$E131,'Exclusion Vectors'!$B:$B,0))=0,"",INDEX('Data Pull'!$A:$BC,MATCH('Table 2 Data'!$E131,'Data Pull'!$C:$C,0),MATCH('Table 2 Data'!L$4,'Data Pull'!$4:$4,0))),"")</f>
        <v>[-11059] No Good Data For Calculation</v>
      </c>
      <c r="M131">
        <f>IFERROR(IF(INDEX('Exclusion Vectors'!$D:$D,MATCH('Table 2 Data'!$E131,'Exclusion Vectors'!$B:$B,0))=0,"",INDEX('Data Pull'!$A:$BC,MATCH('Table 2 Data'!$E131,'Data Pull'!$C:$C,0),MATCH('Table 2 Data'!M$4,'Data Pull'!$4:$4,0))),"")</f>
        <v>317.67410477895032</v>
      </c>
      <c r="N131">
        <f>IFERROR(IF(INDEX('Exclusion Vectors'!$D:$D,MATCH('Table 2 Data'!$E131,'Exclusion Vectors'!$B:$B,0))=0,"",INDEX('Data Pull'!$A:$BC,MATCH('Table 2 Data'!$E131,'Data Pull'!$C:$C,0),MATCH('Table 2 Data'!N$4,'Data Pull'!$4:$4,0))),"")</f>
        <v>379.21863087521484</v>
      </c>
      <c r="O131">
        <f>IFERROR(IF(INDEX('Exclusion Vectors'!$D:$D,MATCH('Table 2 Data'!$E131,'Exclusion Vectors'!$B:$B,0))=0,"",INDEX('Data Pull'!$A:$BC,MATCH('Table 2 Data'!$E131,'Data Pull'!$C:$C,0),MATCH('Table 2 Data'!O$4,'Data Pull'!$4:$4,0))),"")</f>
        <v>378.22008535430609</v>
      </c>
      <c r="P131">
        <f>IFERROR(IF(INDEX('Exclusion Vectors'!$D:$D,MATCH('Table 2 Data'!$E131,'Exclusion Vectors'!$B:$B,0))=0,"",INDEX('Data Pull'!$A:$BC,MATCH('Table 2 Data'!$E131,'Data Pull'!$C:$C,0),MATCH('Table 2 Data'!P$4,'Data Pull'!$4:$4,0))),"")</f>
        <v>1325.1182057747094</v>
      </c>
      <c r="Q131">
        <f>IFERROR(IF(INDEX('Exclusion Vectors'!$D:$D,MATCH('Table 2 Data'!$E131,'Exclusion Vectors'!$B:$B,0))=0,"",INDEX('Data Pull'!$A:$BC,MATCH('Table 2 Data'!$E131,'Data Pull'!$C:$C,0),MATCH('Table 2 Data'!Q$4,'Data Pull'!$4:$4,0))),"")</f>
        <v>19.916843575472967</v>
      </c>
      <c r="R131">
        <f>IFERROR(IF(INDEX('Exclusion Vectors'!$D:$D,MATCH('Table 2 Data'!$E131,'Exclusion Vectors'!$B:$B,0))=0,"",INDEX('Data Pull'!$A:$BC,MATCH('Table 2 Data'!$E131,'Data Pull'!$C:$C,0),MATCH('Table 2 Data'!R$4,'Data Pull'!$4:$4,0))),"")</f>
        <v>15.009190221330407</v>
      </c>
      <c r="S131">
        <f>IFERROR(IF(INDEX('Exclusion Vectors'!$D:$D,MATCH('Table 2 Data'!$E131,'Exclusion Vectors'!$B:$B,0))=0,"",INDEX('Data Pull'!$A:$BC,MATCH('Table 2 Data'!$E131,'Data Pull'!$C:$C,0),MATCH('Table 2 Data'!S$4,'Data Pull'!$4:$4,0))),"")</f>
        <v>3.6465509571814194</v>
      </c>
      <c r="T131">
        <f>IFERROR(IF(INDEX('Exclusion Vectors'!$D:$D,MATCH('Table 2 Data'!$E131,'Exclusion Vectors'!$B:$B,0))=0,"",INDEX('Data Pull'!$A:$BC,MATCH('Table 2 Data'!$E131,'Data Pull'!$C:$C,0),MATCH('Table 2 Data'!T$4,'Data Pull'!$4:$4,0))),"")</f>
        <v>1511.9551356230136</v>
      </c>
      <c r="U131">
        <f>IFERROR(IF(INDEX('Exclusion Vectors'!$D:$D,MATCH('Table 2 Data'!$E131,'Exclusion Vectors'!$B:$B,0))=0,"",INDEX('Data Pull'!$A:$BC,MATCH('Table 2 Data'!$E131,'Data Pull'!$C:$C,0),MATCH('Table 2 Data'!U$4,'Data Pull'!$4:$4,0))),"")</f>
        <v>1462.3222793068521</v>
      </c>
      <c r="V131">
        <f>IFERROR(IF(INDEX('Exclusion Vectors'!$D:$D,MATCH('Table 2 Data'!$E131,'Exclusion Vectors'!$B:$B,0))=0,"",INDEX('Data Pull'!$A:$BC,MATCH('Table 2 Data'!$E131,'Data Pull'!$C:$C,0),MATCH('Table 2 Data'!V$4,'Data Pull'!$4:$4,0))),"")</f>
        <v>5688.2524254579503</v>
      </c>
      <c r="W131">
        <f>IFERROR(IF(INDEX('Exclusion Vectors'!$D:$D,MATCH('Table 2 Data'!$E131,'Exclusion Vectors'!$B:$B,0))=0,"",INDEX('Data Pull'!$A:$BC,MATCH('Table 2 Data'!$E131,'Data Pull'!$C:$C,0),MATCH('Table 2 Data'!W$4,'Data Pull'!$4:$4,0))),"")</f>
        <v>2435.277957697991</v>
      </c>
      <c r="X131">
        <f>IFERROR(IF(INDEX('Exclusion Vectors'!$D:$D,MATCH('Table 2 Data'!$E131,'Exclusion Vectors'!$B:$B,0))=0,"",INDEX('Data Pull'!$A:$BC,MATCH('Table 2 Data'!$E131,'Data Pull'!$C:$C,0),MATCH('Table 2 Data'!X$4,'Data Pull'!$4:$4,0))),"")</f>
        <v>383.17055118337083</v>
      </c>
      <c r="Y131">
        <f>IFERROR(IF(INDEX('Exclusion Vectors'!$D:$D,MATCH('Table 2 Data'!$E131,'Exclusion Vectors'!$B:$B,0))=0,"",INDEX('Data Pull'!$A:$BC,MATCH('Table 2 Data'!$E131,'Data Pull'!$C:$C,0),MATCH('Table 2 Data'!Y$4,'Data Pull'!$4:$4,0))),"")</f>
        <v>23.700000762939453</v>
      </c>
      <c r="Z131">
        <f>IFERROR(IF(INDEX('Exclusion Vectors'!$D:$D,MATCH('Table 2 Data'!$E131,'Exclusion Vectors'!$B:$B,0))=0,"",INDEX('Data Pull'!$A:$BC,MATCH('Table 2 Data'!$E131,'Data Pull'!$C:$C,0),MATCH('Table 2 Data'!Z$4,'Data Pull'!$4:$4,0))),"")</f>
        <v>0.73292498290538788</v>
      </c>
      <c r="AA131">
        <f>IFERROR(IF(INDEX('Exclusion Vectors'!$D:$D,MATCH('Table 2 Data'!$E131,'Exclusion Vectors'!$B:$B,0))=0,"",INDEX('Data Pull'!$A:$BC,MATCH('Table 2 Data'!$E131,'Data Pull'!$C:$C,0),MATCH('Table 2 Data'!AA$4,'Data Pull'!$4:$4,0))),"")</f>
        <v>1.875</v>
      </c>
      <c r="AB131" t="str">
        <f>IFERROR(IF(INDEX('Exclusion Vectors'!$D:$D,MATCH('Table 2 Data'!$E131,'Exclusion Vectors'!$B:$B,0))=0,"",INDEX('Data Pull'!$A:$BC,MATCH('Table 2 Data'!$E131,'Data Pull'!$C:$C,0),MATCH('Table 2 Data'!AB$4,'Data Pull'!$4:$4,0))),"")</f>
        <v>[-11059] No Good Data For Calculation</v>
      </c>
      <c r="AC131" t="str">
        <f>IFERROR(IF(INDEX('Exclusion Vectors'!$D:$D,MATCH('Table 2 Data'!$E131,'Exclusion Vectors'!$B:$B,0))=0,"",INDEX('Data Pull'!$A:$BC,MATCH('Table 2 Data'!$E131,'Data Pull'!$C:$C,0),MATCH('Table 2 Data'!AC$4,'Data Pull'!$4:$4,0))),"")</f>
        <v>[-11059] No Good Data For Calculation</v>
      </c>
      <c r="AD131" t="str">
        <f>IFERROR(IF(INDEX('Exclusion Vectors'!$D:$D,MATCH('Table 2 Data'!$E131,'Exclusion Vectors'!$B:$B,0))=0,"",INDEX('Data Pull'!$A:$BC,MATCH('Table 2 Data'!$E131,'Data Pull'!$C:$C,0),MATCH('Table 2 Data'!AD$4,'Data Pull'!$4:$4,0))),"")</f>
        <v>[-11059] No Good Data For Calculation</v>
      </c>
      <c r="AE131" t="str">
        <f>IFERROR(IF(INDEX('Exclusion Vectors'!$D:$D,MATCH('Table 2 Data'!$E131,'Exclusion Vectors'!$B:$B,0))=0,"",INDEX('Data Pull'!$A:$BC,MATCH('Table 2 Data'!$E131,'Data Pull'!$C:$C,0),MATCH('Table 2 Data'!AE$4,'Data Pull'!$4:$4,0))),"")</f>
        <v>[-11059] No Good Data For Calculation</v>
      </c>
      <c r="AF131" t="str">
        <f>IFERROR(IF(INDEX('Exclusion Vectors'!$D:$D,MATCH('Table 2 Data'!$E131,'Exclusion Vectors'!$B:$B,0))=0,"",INDEX('Data Pull'!$A:$BC,MATCH('Table 2 Data'!$E131,'Data Pull'!$C:$C,0),MATCH('Table 2 Data'!AF$4,'Data Pull'!$4:$4,0))),"")</f>
        <v>[-11059] No Good Data For Calculation</v>
      </c>
      <c r="AG131">
        <f>IFERROR(IF(INDEX('Exclusion Vectors'!$D:$D,MATCH('Table 2 Data'!$E131,'Exclusion Vectors'!$B:$B,0))=0,"",INDEX('Data Pull'!$A:$BC,MATCH('Table 2 Data'!$E131,'Data Pull'!$C:$C,0),MATCH('Table 2 Data'!AG$4,'Data Pull'!$4:$4,0))),"")</f>
        <v>13312.914536744185</v>
      </c>
      <c r="AH131">
        <f>IFERROR(IF(INDEX('Exclusion Vectors'!$D:$D,MATCH('Table 2 Data'!$E131,'Exclusion Vectors'!$B:$B,0))=0,"",INDEX('Data Pull'!$A:$BC,MATCH('Table 2 Data'!$E131,'Data Pull'!$C:$C,0),MATCH('Table 2 Data'!AH$4,'Data Pull'!$4:$4,0))),"")</f>
        <v>89.900001525878906</v>
      </c>
      <c r="AI131">
        <f>IFERROR(IF(INDEX('Exclusion Vectors'!$D:$D,MATCH('Table 2 Data'!$E131,'Exclusion Vectors'!$B:$B,0))=0,"",INDEX('Data Pull'!$A:$BC,MATCH('Table 2 Data'!$E131,'Data Pull'!$C:$C,0),MATCH('Table 2 Data'!AI$4,'Data Pull'!$4:$4,0))),"")</f>
        <v>8.3299996852874756</v>
      </c>
      <c r="AJ131">
        <f>IFERROR(IF(INDEX('Exclusion Vectors'!$D:$D,MATCH('Table 2 Data'!$E131,'Exclusion Vectors'!$B:$B,0))=0,"",INDEX('Data Pull'!$A:$BC,MATCH('Table 2 Data'!$E131,'Data Pull'!$C:$C,0),MATCH('Table 2 Data'!AJ$4,'Data Pull'!$4:$4,0))),"")</f>
        <v>342.62500762939453</v>
      </c>
      <c r="AK131" t="str">
        <f>IFERROR(IF(INDEX('Exclusion Vectors'!$D:$D,MATCH('Table 2 Data'!$E131,'Exclusion Vectors'!$B:$B,0))=0,"",INDEX('Data Pull'!$A:$BC,MATCH('Table 2 Data'!$E131,'Data Pull'!$C:$C,0),MATCH('Table 2 Data'!AK$4,'Data Pull'!$4:$4,0))),"")</f>
        <v>[-11059] No Good Data For Calculation</v>
      </c>
      <c r="AL131">
        <f>IFERROR(IF(INDEX('Exclusion Vectors'!$D:$D,MATCH('Table 2 Data'!$E131,'Exclusion Vectors'!$B:$B,0))=0,"",INDEX('Data Pull'!$A:$BC,MATCH('Table 2 Data'!$E131,'Data Pull'!$C:$C,0),MATCH('Table 2 Data'!AL$4,'Data Pull'!$4:$4,0))),"")</f>
        <v>2.4250000715255737</v>
      </c>
      <c r="AM131">
        <f>IFERROR(IF(INDEX('Exclusion Vectors'!$D:$D,MATCH('Table 2 Data'!$E131,'Exclusion Vectors'!$B:$B,0))=0,"",INDEX('Data Pull'!$A:$BC,MATCH('Table 2 Data'!$E131,'Data Pull'!$C:$C,0),MATCH('Table 2 Data'!AM$4,'Data Pull'!$4:$4,0))),"")</f>
        <v>6075</v>
      </c>
      <c r="AN131" t="str">
        <f>IFERROR(IF(INDEX('Exclusion Vectors'!$D:$D,MATCH('Table 2 Data'!$E131,'Exclusion Vectors'!$B:$B,0))=0,"",INDEX('Data Pull'!$A:$BC,MATCH('Table 2 Data'!$E131,'Data Pull'!$C:$C,0),MATCH('Table 2 Data'!AN$4,'Data Pull'!$4:$4,0))),"")</f>
        <v>[-11059] No Good Data For Calculation</v>
      </c>
      <c r="AO131" t="str">
        <f>IFERROR(IF(INDEX('Exclusion Vectors'!$D:$D,MATCH('Table 2 Data'!$E131,'Exclusion Vectors'!$B:$B,0))=0,"",INDEX('Data Pull'!$A:$BC,MATCH('Table 2 Data'!$E131,'Data Pull'!$C:$C,0),MATCH('Table 2 Data'!AO$4,'Data Pull'!$4:$4,0))),"")</f>
        <v>[-11059] No Good Data For Calculation</v>
      </c>
      <c r="AP131" t="str">
        <f>IFERROR(IF(INDEX('Exclusion Vectors'!$D:$D,MATCH('Table 2 Data'!$E131,'Exclusion Vectors'!$B:$B,0))=0,"",INDEX('Data Pull'!$A:$BC,MATCH('Table 2 Data'!$E131,'Data Pull'!$C:$C,0),MATCH('Table 2 Data'!AP$4,'Data Pull'!$4:$4,0))),"")</f>
        <v>[-11059] No Good Data For Calculation</v>
      </c>
      <c r="AQ131" t="str">
        <f>IFERROR(IF(INDEX('Exclusion Vectors'!$D:$D,MATCH('Table 2 Data'!$E131,'Exclusion Vectors'!$B:$B,0))=0,"",INDEX('Data Pull'!$A:$BC,MATCH('Table 2 Data'!$E131,'Data Pull'!$C:$C,0),MATCH('Table 2 Data'!AQ$4,'Data Pull'!$4:$4,0))),"")</f>
        <v>[-11059] No Good Data For Calculation</v>
      </c>
      <c r="AR131" t="str">
        <f>IFERROR(IF(INDEX('Exclusion Vectors'!$D:$D,MATCH('Table 2 Data'!$E131,'Exclusion Vectors'!$B:$B,0))=0,"",INDEX('Data Pull'!$A:$BC,MATCH('Table 2 Data'!$E131,'Data Pull'!$C:$C,0),MATCH('Table 2 Data'!AR$4,'Data Pull'!$4:$4,0))),"")</f>
        <v>[-11059] No Good Data For Calculation</v>
      </c>
      <c r="AS131" t="str">
        <f>IFERROR(IF(INDEX('Exclusion Vectors'!$D:$D,MATCH('Table 2 Data'!$E131,'Exclusion Vectors'!$B:$B,0))=0,"",INDEX('Data Pull'!$A:$BC,MATCH('Table 2 Data'!$E131,'Data Pull'!$C:$C,0),MATCH('Table 2 Data'!AS$4,'Data Pull'!$4:$4,0))),"")</f>
        <v>[-11059] No Good Data For Calculation</v>
      </c>
      <c r="AT131">
        <f>IFERROR(IF(INDEX('Exclusion Vectors'!$D:$D,MATCH('Table 2 Data'!$E131,'Exclusion Vectors'!$B:$B,0))=0,"",INDEX('Data Pull'!$A:$BC,MATCH('Table 2 Data'!$E131,'Data Pull'!$C:$C,0),MATCH('Table 2 Data'!AT$4,'Data Pull'!$4:$4,0))),"")</f>
        <v>37877.161982433594</v>
      </c>
      <c r="AU131">
        <f>IFERROR(IF(INDEX('Exclusion Vectors'!$D:$D,MATCH('Table 2 Data'!$E131,'Exclusion Vectors'!$B:$B,0))=0,"",INDEX('Data Pull'!$A:$BE,MATCH('Table 2 Data'!$E131,'Data Pull'!$C:$C,0),MATCH('Table 2 Data'!AU$4,'Data Pull'!$4:$4,0))),"")</f>
        <v>8000.1631000587649</v>
      </c>
      <c r="AV131">
        <f>IFERROR(IF(INDEX('Exclusion Vectors'!$D:$D,MATCH('Table 2 Data'!$E131,'Exclusion Vectors'!$B:$B,0))=0,"",INDEX('Data Pull'!$A:$BE,MATCH('Table 2 Data'!$E131,'Data Pull'!$C:$C,0),MATCH('Table 2 Data'!AV$4,'Data Pull'!$4:$4,0))),"")</f>
        <v>7.6499998569488525E-2</v>
      </c>
    </row>
    <row r="132" spans="1:48" x14ac:dyDescent="0.3">
      <c r="A132" s="161"/>
      <c r="B132" s="59" t="s">
        <v>221</v>
      </c>
      <c r="C132" s="85">
        <v>0</v>
      </c>
      <c r="D132" s="85"/>
      <c r="E132" s="34">
        <f t="shared" si="4"/>
        <v>43956</v>
      </c>
      <c r="F132">
        <f>IFERROR(IF(INDEX('Exclusion Vectors'!$D:$D,MATCH('Table 2 Data'!$E132,'Exclusion Vectors'!$B:$B,0))=0,"",INDEX('Data Pull'!$A:$BC,MATCH('Table 2 Data'!$E132,'Data Pull'!$C:$C,0),MATCH('Table 2 Data'!F$4,'Data Pull'!$4:$4,0))),"")</f>
        <v>22700.184889945318</v>
      </c>
      <c r="G132">
        <f>IFERROR(IF(INDEX('Exclusion Vectors'!$D:$D,MATCH('Table 2 Data'!$E132,'Exclusion Vectors'!$B:$B,0))=0,"",INDEX('Data Pull'!$A:$BC,MATCH('Table 2 Data'!$E132,'Data Pull'!$C:$C,0),MATCH('Table 2 Data'!G$4,'Data Pull'!$4:$4,0))),"")</f>
        <v>179.40176257674287</v>
      </c>
      <c r="H132">
        <f>IFERROR(IF(INDEX('Exclusion Vectors'!$D:$D,MATCH('Table 2 Data'!$E132,'Exclusion Vectors'!$B:$B,0))=0,"",INDEX('Data Pull'!$A:$BC,MATCH('Table 2 Data'!$E132,'Data Pull'!$C:$C,0),MATCH('Table 2 Data'!H$4,'Data Pull'!$4:$4,0))),"")</f>
        <v>636.29693091941795</v>
      </c>
      <c r="I132">
        <f>IFERROR(IF(INDEX('Exclusion Vectors'!$D:$D,MATCH('Table 2 Data'!$E132,'Exclusion Vectors'!$B:$B,0))=0,"",INDEX('Data Pull'!$A:$BC,MATCH('Table 2 Data'!$E132,'Data Pull'!$C:$C,0),MATCH('Table 2 Data'!I$4,'Data Pull'!$4:$4,0))),"")</f>
        <v>988.82583978658886</v>
      </c>
      <c r="J132">
        <f>IFERROR(IF(INDEX('Exclusion Vectors'!$D:$D,MATCH('Table 2 Data'!$E132,'Exclusion Vectors'!$B:$B,0))=0,"",INDEX('Data Pull'!$A:$BC,MATCH('Table 2 Data'!$E132,'Data Pull'!$C:$C,0),MATCH('Table 2 Data'!J$4,'Data Pull'!$4:$4,0))),"")</f>
        <v>1330.3989554959157</v>
      </c>
      <c r="K132">
        <f>IFERROR(IF(INDEX('Exclusion Vectors'!$D:$D,MATCH('Table 2 Data'!$E132,'Exclusion Vectors'!$B:$B,0))=0,"",INDEX('Data Pull'!$A:$BC,MATCH('Table 2 Data'!$E132,'Data Pull'!$C:$C,0),MATCH('Table 2 Data'!K$4,'Data Pull'!$4:$4,0))),"")</f>
        <v>735.68525539259429</v>
      </c>
      <c r="L132" t="str">
        <f>IFERROR(IF(INDEX('Exclusion Vectors'!$D:$D,MATCH('Table 2 Data'!$E132,'Exclusion Vectors'!$B:$B,0))=0,"",INDEX('Data Pull'!$A:$BC,MATCH('Table 2 Data'!$E132,'Data Pull'!$C:$C,0),MATCH('Table 2 Data'!L$4,'Data Pull'!$4:$4,0))),"")</f>
        <v>[-11059] No Good Data For Calculation</v>
      </c>
      <c r="M132">
        <f>IFERROR(IF(INDEX('Exclusion Vectors'!$D:$D,MATCH('Table 2 Data'!$E132,'Exclusion Vectors'!$B:$B,0))=0,"",INDEX('Data Pull'!$A:$BC,MATCH('Table 2 Data'!$E132,'Data Pull'!$C:$C,0),MATCH('Table 2 Data'!M$4,'Data Pull'!$4:$4,0))),"")</f>
        <v>304.85887606001387</v>
      </c>
      <c r="N132">
        <f>IFERROR(IF(INDEX('Exclusion Vectors'!$D:$D,MATCH('Table 2 Data'!$E132,'Exclusion Vectors'!$B:$B,0))=0,"",INDEX('Data Pull'!$A:$BC,MATCH('Table 2 Data'!$E132,'Data Pull'!$C:$C,0),MATCH('Table 2 Data'!N$4,'Data Pull'!$4:$4,0))),"")</f>
        <v>358.06690972472597</v>
      </c>
      <c r="O132">
        <f>IFERROR(IF(INDEX('Exclusion Vectors'!$D:$D,MATCH('Table 2 Data'!$E132,'Exclusion Vectors'!$B:$B,0))=0,"",INDEX('Data Pull'!$A:$BC,MATCH('Table 2 Data'!$E132,'Data Pull'!$C:$C,0),MATCH('Table 2 Data'!O$4,'Data Pull'!$4:$4,0))),"")</f>
        <v>363.32552172188048</v>
      </c>
      <c r="P132">
        <f>IFERROR(IF(INDEX('Exclusion Vectors'!$D:$D,MATCH('Table 2 Data'!$E132,'Exclusion Vectors'!$B:$B,0))=0,"",INDEX('Data Pull'!$A:$BC,MATCH('Table 2 Data'!$E132,'Data Pull'!$C:$C,0),MATCH('Table 2 Data'!P$4,'Data Pull'!$4:$4,0))),"")</f>
        <v>1327.2347674725977</v>
      </c>
      <c r="Q132">
        <f>IFERROR(IF(INDEX('Exclusion Vectors'!$D:$D,MATCH('Table 2 Data'!$E132,'Exclusion Vectors'!$B:$B,0))=0,"",INDEX('Data Pull'!$A:$BC,MATCH('Table 2 Data'!$E132,'Data Pull'!$C:$C,0),MATCH('Table 2 Data'!Q$4,'Data Pull'!$4:$4,0))),"")</f>
        <v>19.874655911252546</v>
      </c>
      <c r="R132">
        <f>IFERROR(IF(INDEX('Exclusion Vectors'!$D:$D,MATCH('Table 2 Data'!$E132,'Exclusion Vectors'!$B:$B,0))=0,"",INDEX('Data Pull'!$A:$BC,MATCH('Table 2 Data'!$E132,'Data Pull'!$C:$C,0),MATCH('Table 2 Data'!R$4,'Data Pull'!$4:$4,0))),"")</f>
        <v>14.966442296695879</v>
      </c>
      <c r="S132">
        <f>IFERROR(IF(INDEX('Exclusion Vectors'!$D:$D,MATCH('Table 2 Data'!$E132,'Exclusion Vectors'!$B:$B,0))=0,"",INDEX('Data Pull'!$A:$BC,MATCH('Table 2 Data'!$E132,'Data Pull'!$C:$C,0),MATCH('Table 2 Data'!S$4,'Data Pull'!$4:$4,0))),"")</f>
        <v>3.5755949754962582</v>
      </c>
      <c r="T132">
        <f>IFERROR(IF(INDEX('Exclusion Vectors'!$D:$D,MATCH('Table 2 Data'!$E132,'Exclusion Vectors'!$B:$B,0))=0,"",INDEX('Data Pull'!$A:$BC,MATCH('Table 2 Data'!$E132,'Data Pull'!$C:$C,0),MATCH('Table 2 Data'!T$4,'Data Pull'!$4:$4,0))),"")</f>
        <v>1546.1183054168514</v>
      </c>
      <c r="U132">
        <f>IFERROR(IF(INDEX('Exclusion Vectors'!$D:$D,MATCH('Table 2 Data'!$E132,'Exclusion Vectors'!$B:$B,0))=0,"",INDEX('Data Pull'!$A:$BC,MATCH('Table 2 Data'!$E132,'Data Pull'!$C:$C,0),MATCH('Table 2 Data'!U$4,'Data Pull'!$4:$4,0))),"")</f>
        <v>1501.7724134978955</v>
      </c>
      <c r="V132">
        <f>IFERROR(IF(INDEX('Exclusion Vectors'!$D:$D,MATCH('Table 2 Data'!$E132,'Exclusion Vectors'!$B:$B,0))=0,"",INDEX('Data Pull'!$A:$BC,MATCH('Table 2 Data'!$E132,'Data Pull'!$C:$C,0),MATCH('Table 2 Data'!V$4,'Data Pull'!$4:$4,0))),"")</f>
        <v>5900.0277425428849</v>
      </c>
      <c r="W132">
        <f>IFERROR(IF(INDEX('Exclusion Vectors'!$D:$D,MATCH('Table 2 Data'!$E132,'Exclusion Vectors'!$B:$B,0))=0,"",INDEX('Data Pull'!$A:$BC,MATCH('Table 2 Data'!$E132,'Data Pull'!$C:$C,0),MATCH('Table 2 Data'!W$4,'Data Pull'!$4:$4,0))),"")</f>
        <v>2439.45748284909</v>
      </c>
      <c r="X132">
        <f>IFERROR(IF(INDEX('Exclusion Vectors'!$D:$D,MATCH('Table 2 Data'!$E132,'Exclusion Vectors'!$B:$B,0))=0,"",INDEX('Data Pull'!$A:$BC,MATCH('Table 2 Data'!$E132,'Data Pull'!$C:$C,0),MATCH('Table 2 Data'!X$4,'Data Pull'!$4:$4,0))),"")</f>
        <v>381.49972444859662</v>
      </c>
      <c r="Y132">
        <f>IFERROR(IF(INDEX('Exclusion Vectors'!$D:$D,MATCH('Table 2 Data'!$E132,'Exclusion Vectors'!$B:$B,0))=0,"",INDEX('Data Pull'!$A:$BC,MATCH('Table 2 Data'!$E132,'Data Pull'!$C:$C,0),MATCH('Table 2 Data'!Y$4,'Data Pull'!$4:$4,0))),"")</f>
        <v>23.700000762939453</v>
      </c>
      <c r="Z132">
        <f>IFERROR(IF(INDEX('Exclusion Vectors'!$D:$D,MATCH('Table 2 Data'!$E132,'Exclusion Vectors'!$B:$B,0))=0,"",INDEX('Data Pull'!$A:$BC,MATCH('Table 2 Data'!$E132,'Data Pull'!$C:$C,0),MATCH('Table 2 Data'!Z$4,'Data Pull'!$4:$4,0))),"")</f>
        <v>0.72649998962879181</v>
      </c>
      <c r="AA132">
        <f>IFERROR(IF(INDEX('Exclusion Vectors'!$D:$D,MATCH('Table 2 Data'!$E132,'Exclusion Vectors'!$B:$B,0))=0,"",INDEX('Data Pull'!$A:$BC,MATCH('Table 2 Data'!$E132,'Data Pull'!$C:$C,0),MATCH('Table 2 Data'!AA$4,'Data Pull'!$4:$4,0))),"")</f>
        <v>1.7550000250339508</v>
      </c>
      <c r="AB132" t="str">
        <f>IFERROR(IF(INDEX('Exclusion Vectors'!$D:$D,MATCH('Table 2 Data'!$E132,'Exclusion Vectors'!$B:$B,0))=0,"",INDEX('Data Pull'!$A:$BC,MATCH('Table 2 Data'!$E132,'Data Pull'!$C:$C,0),MATCH('Table 2 Data'!AB$4,'Data Pull'!$4:$4,0))),"")</f>
        <v>[-11059] No Good Data For Calculation</v>
      </c>
      <c r="AC132" t="str">
        <f>IFERROR(IF(INDEX('Exclusion Vectors'!$D:$D,MATCH('Table 2 Data'!$E132,'Exclusion Vectors'!$B:$B,0))=0,"",INDEX('Data Pull'!$A:$BC,MATCH('Table 2 Data'!$E132,'Data Pull'!$C:$C,0),MATCH('Table 2 Data'!AC$4,'Data Pull'!$4:$4,0))),"")</f>
        <v>[-11059] No Good Data For Calculation</v>
      </c>
      <c r="AD132" t="str">
        <f>IFERROR(IF(INDEX('Exclusion Vectors'!$D:$D,MATCH('Table 2 Data'!$E132,'Exclusion Vectors'!$B:$B,0))=0,"",INDEX('Data Pull'!$A:$BC,MATCH('Table 2 Data'!$E132,'Data Pull'!$C:$C,0),MATCH('Table 2 Data'!AD$4,'Data Pull'!$4:$4,0))),"")</f>
        <v>[-11059] No Good Data For Calculation</v>
      </c>
      <c r="AE132" t="str">
        <f>IFERROR(IF(INDEX('Exclusion Vectors'!$D:$D,MATCH('Table 2 Data'!$E132,'Exclusion Vectors'!$B:$B,0))=0,"",INDEX('Data Pull'!$A:$BC,MATCH('Table 2 Data'!$E132,'Data Pull'!$C:$C,0),MATCH('Table 2 Data'!AE$4,'Data Pull'!$4:$4,0))),"")</f>
        <v>[-11059] No Good Data For Calculation</v>
      </c>
      <c r="AF132" t="str">
        <f>IFERROR(IF(INDEX('Exclusion Vectors'!$D:$D,MATCH('Table 2 Data'!$E132,'Exclusion Vectors'!$B:$B,0))=0,"",INDEX('Data Pull'!$A:$BC,MATCH('Table 2 Data'!$E132,'Data Pull'!$C:$C,0),MATCH('Table 2 Data'!AF$4,'Data Pull'!$4:$4,0))),"")</f>
        <v>[-11059] No Good Data For Calculation</v>
      </c>
      <c r="AG132">
        <f>IFERROR(IF(INDEX('Exclusion Vectors'!$D:$D,MATCH('Table 2 Data'!$E132,'Exclusion Vectors'!$B:$B,0))=0,"",INDEX('Data Pull'!$A:$BC,MATCH('Table 2 Data'!$E132,'Data Pull'!$C:$C,0),MATCH('Table 2 Data'!AG$4,'Data Pull'!$4:$4,0))),"")</f>
        <v>13499.746470374826</v>
      </c>
      <c r="AH132">
        <f>IFERROR(IF(INDEX('Exclusion Vectors'!$D:$D,MATCH('Table 2 Data'!$E132,'Exclusion Vectors'!$B:$B,0))=0,"",INDEX('Data Pull'!$A:$BC,MATCH('Table 2 Data'!$E132,'Data Pull'!$C:$C,0),MATCH('Table 2 Data'!AH$4,'Data Pull'!$4:$4,0))),"")</f>
        <v>90.399999618530273</v>
      </c>
      <c r="AI132">
        <f>IFERROR(IF(INDEX('Exclusion Vectors'!$D:$D,MATCH('Table 2 Data'!$E132,'Exclusion Vectors'!$B:$B,0))=0,"",INDEX('Data Pull'!$A:$BC,MATCH('Table 2 Data'!$E132,'Data Pull'!$C:$C,0),MATCH('Table 2 Data'!AI$4,'Data Pull'!$4:$4,0))),"")</f>
        <v>8.3899996280670166</v>
      </c>
      <c r="AJ132">
        <f>IFERROR(IF(INDEX('Exclusion Vectors'!$D:$D,MATCH('Table 2 Data'!$E132,'Exclusion Vectors'!$B:$B,0))=0,"",INDEX('Data Pull'!$A:$BC,MATCH('Table 2 Data'!$E132,'Data Pull'!$C:$C,0),MATCH('Table 2 Data'!AJ$4,'Data Pull'!$4:$4,0))),"")</f>
        <v>350.02500152587891</v>
      </c>
      <c r="AK132" t="str">
        <f>IFERROR(IF(INDEX('Exclusion Vectors'!$D:$D,MATCH('Table 2 Data'!$E132,'Exclusion Vectors'!$B:$B,0))=0,"",INDEX('Data Pull'!$A:$BC,MATCH('Table 2 Data'!$E132,'Data Pull'!$C:$C,0),MATCH('Table 2 Data'!AK$4,'Data Pull'!$4:$4,0))),"")</f>
        <v>[-11059] No Good Data For Calculation</v>
      </c>
      <c r="AL132">
        <f>IFERROR(IF(INDEX('Exclusion Vectors'!$D:$D,MATCH('Table 2 Data'!$E132,'Exclusion Vectors'!$B:$B,0))=0,"",INDEX('Data Pull'!$A:$BC,MATCH('Table 2 Data'!$E132,'Data Pull'!$C:$C,0),MATCH('Table 2 Data'!AL$4,'Data Pull'!$4:$4,0))),"")</f>
        <v>1.6083333933105071</v>
      </c>
      <c r="AM132">
        <f>IFERROR(IF(INDEX('Exclusion Vectors'!$D:$D,MATCH('Table 2 Data'!$E132,'Exclusion Vectors'!$B:$B,0))=0,"",INDEX('Data Pull'!$A:$BC,MATCH('Table 2 Data'!$E132,'Data Pull'!$C:$C,0),MATCH('Table 2 Data'!AM$4,'Data Pull'!$4:$4,0))),"")</f>
        <v>6075</v>
      </c>
      <c r="AN132" t="str">
        <f>IFERROR(IF(INDEX('Exclusion Vectors'!$D:$D,MATCH('Table 2 Data'!$E132,'Exclusion Vectors'!$B:$B,0))=0,"",INDEX('Data Pull'!$A:$BC,MATCH('Table 2 Data'!$E132,'Data Pull'!$C:$C,0),MATCH('Table 2 Data'!AN$4,'Data Pull'!$4:$4,0))),"")</f>
        <v>[-11059] No Good Data For Calculation</v>
      </c>
      <c r="AO132" t="str">
        <f>IFERROR(IF(INDEX('Exclusion Vectors'!$D:$D,MATCH('Table 2 Data'!$E132,'Exclusion Vectors'!$B:$B,0))=0,"",INDEX('Data Pull'!$A:$BC,MATCH('Table 2 Data'!$E132,'Data Pull'!$C:$C,0),MATCH('Table 2 Data'!AO$4,'Data Pull'!$4:$4,0))),"")</f>
        <v>[-11059] No Good Data For Calculation</v>
      </c>
      <c r="AP132" t="str">
        <f>IFERROR(IF(INDEX('Exclusion Vectors'!$D:$D,MATCH('Table 2 Data'!$E132,'Exclusion Vectors'!$B:$B,0))=0,"",INDEX('Data Pull'!$A:$BC,MATCH('Table 2 Data'!$E132,'Data Pull'!$C:$C,0),MATCH('Table 2 Data'!AP$4,'Data Pull'!$4:$4,0))),"")</f>
        <v>[-11059] No Good Data For Calculation</v>
      </c>
      <c r="AQ132" t="str">
        <f>IFERROR(IF(INDEX('Exclusion Vectors'!$D:$D,MATCH('Table 2 Data'!$E132,'Exclusion Vectors'!$B:$B,0))=0,"",INDEX('Data Pull'!$A:$BC,MATCH('Table 2 Data'!$E132,'Data Pull'!$C:$C,0),MATCH('Table 2 Data'!AQ$4,'Data Pull'!$4:$4,0))),"")</f>
        <v>[-11059] No Good Data For Calculation</v>
      </c>
      <c r="AR132" t="str">
        <f>IFERROR(IF(INDEX('Exclusion Vectors'!$D:$D,MATCH('Table 2 Data'!$E132,'Exclusion Vectors'!$B:$B,0))=0,"",INDEX('Data Pull'!$A:$BC,MATCH('Table 2 Data'!$E132,'Data Pull'!$C:$C,0),MATCH('Table 2 Data'!AR$4,'Data Pull'!$4:$4,0))),"")</f>
        <v>[-11059] No Good Data For Calculation</v>
      </c>
      <c r="AS132" t="str">
        <f>IFERROR(IF(INDEX('Exclusion Vectors'!$D:$D,MATCH('Table 2 Data'!$E132,'Exclusion Vectors'!$B:$B,0))=0,"",INDEX('Data Pull'!$A:$BC,MATCH('Table 2 Data'!$E132,'Data Pull'!$C:$C,0),MATCH('Table 2 Data'!AS$4,'Data Pull'!$4:$4,0))),"")</f>
        <v>[-11059] No Good Data For Calculation</v>
      </c>
      <c r="AT132">
        <f>IFERROR(IF(INDEX('Exclusion Vectors'!$D:$D,MATCH('Table 2 Data'!$E132,'Exclusion Vectors'!$B:$B,0))=0,"",INDEX('Data Pull'!$A:$BC,MATCH('Table 2 Data'!$E132,'Data Pull'!$C:$C,0),MATCH('Table 2 Data'!AT$4,'Data Pull'!$4:$4,0))),"")</f>
        <v>37934.586508711058</v>
      </c>
      <c r="AU132">
        <f>IFERROR(IF(INDEX('Exclusion Vectors'!$D:$D,MATCH('Table 2 Data'!$E132,'Exclusion Vectors'!$B:$B,0))=0,"",INDEX('Data Pull'!$A:$BE,MATCH('Table 2 Data'!$E132,'Data Pull'!$C:$C,0),MATCH('Table 2 Data'!AU$4,'Data Pull'!$4:$4,0))),"")</f>
        <v>8000.35706098631</v>
      </c>
      <c r="AV132">
        <f>IFERROR(IF(INDEX('Exclusion Vectors'!$D:$D,MATCH('Table 2 Data'!$E132,'Exclusion Vectors'!$B:$B,0))=0,"",INDEX('Data Pull'!$A:$BE,MATCH('Table 2 Data'!$E132,'Data Pull'!$C:$C,0),MATCH('Table 2 Data'!AV$4,'Data Pull'!$4:$4,0))),"")</f>
        <v>7.6499998569488525E-2</v>
      </c>
    </row>
    <row r="133" spans="1:48" x14ac:dyDescent="0.3">
      <c r="A133" s="161"/>
      <c r="B133" s="95" t="s">
        <v>222</v>
      </c>
      <c r="C133" s="111"/>
      <c r="D133" s="111" t="s">
        <v>35</v>
      </c>
      <c r="E133" s="34">
        <f t="shared" si="4"/>
        <v>43957</v>
      </c>
      <c r="F133">
        <f>IFERROR(IF(INDEX('Exclusion Vectors'!$D:$D,MATCH('Table 2 Data'!$E133,'Exclusion Vectors'!$B:$B,0))=0,"",INDEX('Data Pull'!$A:$BC,MATCH('Table 2 Data'!$E133,'Data Pull'!$C:$C,0),MATCH('Table 2 Data'!F$4,'Data Pull'!$4:$4,0))),"")</f>
        <v>22698.464910098377</v>
      </c>
      <c r="G133">
        <f>IFERROR(IF(INDEX('Exclusion Vectors'!$D:$D,MATCH('Table 2 Data'!$E133,'Exclusion Vectors'!$B:$B,0))=0,"",INDEX('Data Pull'!$A:$BC,MATCH('Table 2 Data'!$E133,'Data Pull'!$C:$C,0),MATCH('Table 2 Data'!G$4,'Data Pull'!$4:$4,0))),"")</f>
        <v>179.6394891139656</v>
      </c>
      <c r="H133">
        <f>IFERROR(IF(INDEX('Exclusion Vectors'!$D:$D,MATCH('Table 2 Data'!$E133,'Exclusion Vectors'!$B:$B,0))=0,"",INDEX('Data Pull'!$A:$BC,MATCH('Table 2 Data'!$E133,'Data Pull'!$C:$C,0),MATCH('Table 2 Data'!H$4,'Data Pull'!$4:$4,0))),"")</f>
        <v>634.63210078181066</v>
      </c>
      <c r="I133">
        <f>IFERROR(IF(INDEX('Exclusion Vectors'!$D:$D,MATCH('Table 2 Data'!$E133,'Exclusion Vectors'!$B:$B,0))=0,"",INDEX('Data Pull'!$A:$BC,MATCH('Table 2 Data'!$E133,'Data Pull'!$C:$C,0),MATCH('Table 2 Data'!I$4,'Data Pull'!$4:$4,0))),"")</f>
        <v>988.00239881841435</v>
      </c>
      <c r="J133">
        <f>IFERROR(IF(INDEX('Exclusion Vectors'!$D:$D,MATCH('Table 2 Data'!$E133,'Exclusion Vectors'!$B:$B,0))=0,"",INDEX('Data Pull'!$A:$BC,MATCH('Table 2 Data'!$E133,'Data Pull'!$C:$C,0),MATCH('Table 2 Data'!J$4,'Data Pull'!$4:$4,0))),"")</f>
        <v>1333.7901957148988</v>
      </c>
      <c r="K133">
        <f>IFERROR(IF(INDEX('Exclusion Vectors'!$D:$D,MATCH('Table 2 Data'!$E133,'Exclusion Vectors'!$B:$B,0))=0,"",INDEX('Data Pull'!$A:$BC,MATCH('Table 2 Data'!$E133,'Data Pull'!$C:$C,0),MATCH('Table 2 Data'!K$4,'Data Pull'!$4:$4,0))),"")</f>
        <v>740.33159460705485</v>
      </c>
      <c r="L133" t="str">
        <f>IFERROR(IF(INDEX('Exclusion Vectors'!$D:$D,MATCH('Table 2 Data'!$E133,'Exclusion Vectors'!$B:$B,0))=0,"",INDEX('Data Pull'!$A:$BC,MATCH('Table 2 Data'!$E133,'Data Pull'!$C:$C,0),MATCH('Table 2 Data'!L$4,'Data Pull'!$4:$4,0))),"")</f>
        <v>[-11059] No Good Data For Calculation</v>
      </c>
      <c r="M133">
        <f>IFERROR(IF(INDEX('Exclusion Vectors'!$D:$D,MATCH('Table 2 Data'!$E133,'Exclusion Vectors'!$B:$B,0))=0,"",INDEX('Data Pull'!$A:$BC,MATCH('Table 2 Data'!$E133,'Data Pull'!$C:$C,0),MATCH('Table 2 Data'!M$4,'Data Pull'!$4:$4,0))),"")</f>
        <v>295.18709234796398</v>
      </c>
      <c r="N133">
        <f>IFERROR(IF(INDEX('Exclusion Vectors'!$D:$D,MATCH('Table 2 Data'!$E133,'Exclusion Vectors'!$B:$B,0))=0,"",INDEX('Data Pull'!$A:$BC,MATCH('Table 2 Data'!$E133,'Data Pull'!$C:$C,0),MATCH('Table 2 Data'!N$4,'Data Pull'!$4:$4,0))),"")</f>
        <v>344.37827972721345</v>
      </c>
      <c r="O133">
        <f>IFERROR(IF(INDEX('Exclusion Vectors'!$D:$D,MATCH('Table 2 Data'!$E133,'Exclusion Vectors'!$B:$B,0))=0,"",INDEX('Data Pull'!$A:$BC,MATCH('Table 2 Data'!$E133,'Data Pull'!$C:$C,0),MATCH('Table 2 Data'!O$4,'Data Pull'!$4:$4,0))),"")</f>
        <v>353.77550343931398</v>
      </c>
      <c r="P133">
        <f>IFERROR(IF(INDEX('Exclusion Vectors'!$D:$D,MATCH('Table 2 Data'!$E133,'Exclusion Vectors'!$B:$B,0))=0,"",INDEX('Data Pull'!$A:$BC,MATCH('Table 2 Data'!$E133,'Data Pull'!$C:$C,0),MATCH('Table 2 Data'!P$4,'Data Pull'!$4:$4,0))),"")</f>
        <v>1332.2760664540522</v>
      </c>
      <c r="Q133">
        <f>IFERROR(IF(INDEX('Exclusion Vectors'!$D:$D,MATCH('Table 2 Data'!$E133,'Exclusion Vectors'!$B:$B,0))=0,"",INDEX('Data Pull'!$A:$BC,MATCH('Table 2 Data'!$E133,'Data Pull'!$C:$C,0),MATCH('Table 2 Data'!Q$4,'Data Pull'!$4:$4,0))),"")</f>
        <v>20.049015202698932</v>
      </c>
      <c r="R133">
        <f>IFERROR(IF(INDEX('Exclusion Vectors'!$D:$D,MATCH('Table 2 Data'!$E133,'Exclusion Vectors'!$B:$B,0))=0,"",INDEX('Data Pull'!$A:$BC,MATCH('Table 2 Data'!$E133,'Data Pull'!$C:$C,0),MATCH('Table 2 Data'!R$4,'Data Pull'!$4:$4,0))),"")</f>
        <v>15.132630404024374</v>
      </c>
      <c r="S133">
        <f>IFERROR(IF(INDEX('Exclusion Vectors'!$D:$D,MATCH('Table 2 Data'!$E133,'Exclusion Vectors'!$B:$B,0))=0,"",INDEX('Data Pull'!$A:$BC,MATCH('Table 2 Data'!$E133,'Data Pull'!$C:$C,0),MATCH('Table 2 Data'!S$4,'Data Pull'!$4:$4,0))),"")</f>
        <v>3.7488073885917279</v>
      </c>
      <c r="T133">
        <f>IFERROR(IF(INDEX('Exclusion Vectors'!$D:$D,MATCH('Table 2 Data'!$E133,'Exclusion Vectors'!$B:$B,0))=0,"",INDEX('Data Pull'!$A:$BC,MATCH('Table 2 Data'!$E133,'Data Pull'!$C:$C,0),MATCH('Table 2 Data'!T$4,'Data Pull'!$4:$4,0))),"")</f>
        <v>1540.9676169650058</v>
      </c>
      <c r="U133">
        <f>IFERROR(IF(INDEX('Exclusion Vectors'!$D:$D,MATCH('Table 2 Data'!$E133,'Exclusion Vectors'!$B:$B,0))=0,"",INDEX('Data Pull'!$A:$BC,MATCH('Table 2 Data'!$E133,'Data Pull'!$C:$C,0),MATCH('Table 2 Data'!U$4,'Data Pull'!$4:$4,0))),"")</f>
        <v>1524.0994600811869</v>
      </c>
      <c r="V133">
        <f>IFERROR(IF(INDEX('Exclusion Vectors'!$D:$D,MATCH('Table 2 Data'!$E133,'Exclusion Vectors'!$B:$B,0))=0,"",INDEX('Data Pull'!$A:$BC,MATCH('Table 2 Data'!$E133,'Data Pull'!$C:$C,0),MATCH('Table 2 Data'!V$4,'Data Pull'!$4:$4,0))),"")</f>
        <v>5900.0293200330143</v>
      </c>
      <c r="W133">
        <f>IFERROR(IF(INDEX('Exclusion Vectors'!$D:$D,MATCH('Table 2 Data'!$E133,'Exclusion Vectors'!$B:$B,0))=0,"",INDEX('Data Pull'!$A:$BC,MATCH('Table 2 Data'!$E133,'Data Pull'!$C:$C,0),MATCH('Table 2 Data'!W$4,'Data Pull'!$4:$4,0))),"")</f>
        <v>2435.7290429919776</v>
      </c>
      <c r="X133">
        <f>IFERROR(IF(INDEX('Exclusion Vectors'!$D:$D,MATCH('Table 2 Data'!$E133,'Exclusion Vectors'!$B:$B,0))=0,"",INDEX('Data Pull'!$A:$BC,MATCH('Table 2 Data'!$E133,'Data Pull'!$C:$C,0),MATCH('Table 2 Data'!X$4,'Data Pull'!$4:$4,0))),"")</f>
        <v>381.58261028651077</v>
      </c>
      <c r="Y133">
        <f>IFERROR(IF(INDEX('Exclusion Vectors'!$D:$D,MATCH('Table 2 Data'!$E133,'Exclusion Vectors'!$B:$B,0))=0,"",INDEX('Data Pull'!$A:$BC,MATCH('Table 2 Data'!$E133,'Data Pull'!$C:$C,0),MATCH('Table 2 Data'!Y$4,'Data Pull'!$4:$4,0))),"")</f>
        <v>23.700000762939453</v>
      </c>
      <c r="Z133">
        <f>IFERROR(IF(INDEX('Exclusion Vectors'!$D:$D,MATCH('Table 2 Data'!$E133,'Exclusion Vectors'!$B:$B,0))=0,"",INDEX('Data Pull'!$A:$BC,MATCH('Table 2 Data'!$E133,'Data Pull'!$C:$C,0),MATCH('Table 2 Data'!Z$4,'Data Pull'!$4:$4,0))),"")</f>
        <v>0.60007499158382416</v>
      </c>
      <c r="AA133">
        <f>IFERROR(IF(INDEX('Exclusion Vectors'!$D:$D,MATCH('Table 2 Data'!$E133,'Exclusion Vectors'!$B:$B,0))=0,"",INDEX('Data Pull'!$A:$BC,MATCH('Table 2 Data'!$E133,'Data Pull'!$C:$C,0),MATCH('Table 2 Data'!AA$4,'Data Pull'!$4:$4,0))),"")</f>
        <v>1.7050000429153442</v>
      </c>
      <c r="AB133" t="str">
        <f>IFERROR(IF(INDEX('Exclusion Vectors'!$D:$D,MATCH('Table 2 Data'!$E133,'Exclusion Vectors'!$B:$B,0))=0,"",INDEX('Data Pull'!$A:$BC,MATCH('Table 2 Data'!$E133,'Data Pull'!$C:$C,0),MATCH('Table 2 Data'!AB$4,'Data Pull'!$4:$4,0))),"")</f>
        <v>[-11059] No Good Data For Calculation</v>
      </c>
      <c r="AC133" t="str">
        <f>IFERROR(IF(INDEX('Exclusion Vectors'!$D:$D,MATCH('Table 2 Data'!$E133,'Exclusion Vectors'!$B:$B,0))=0,"",INDEX('Data Pull'!$A:$BC,MATCH('Table 2 Data'!$E133,'Data Pull'!$C:$C,0),MATCH('Table 2 Data'!AC$4,'Data Pull'!$4:$4,0))),"")</f>
        <v>[-11059] No Good Data For Calculation</v>
      </c>
      <c r="AD133" t="str">
        <f>IFERROR(IF(INDEX('Exclusion Vectors'!$D:$D,MATCH('Table 2 Data'!$E133,'Exclusion Vectors'!$B:$B,0))=0,"",INDEX('Data Pull'!$A:$BC,MATCH('Table 2 Data'!$E133,'Data Pull'!$C:$C,0),MATCH('Table 2 Data'!AD$4,'Data Pull'!$4:$4,0))),"")</f>
        <v>[-11059] No Good Data For Calculation</v>
      </c>
      <c r="AE133" t="str">
        <f>IFERROR(IF(INDEX('Exclusion Vectors'!$D:$D,MATCH('Table 2 Data'!$E133,'Exclusion Vectors'!$B:$B,0))=0,"",INDEX('Data Pull'!$A:$BC,MATCH('Table 2 Data'!$E133,'Data Pull'!$C:$C,0),MATCH('Table 2 Data'!AE$4,'Data Pull'!$4:$4,0))),"")</f>
        <v>[-11059] No Good Data For Calculation</v>
      </c>
      <c r="AF133" t="str">
        <f>IFERROR(IF(INDEX('Exclusion Vectors'!$D:$D,MATCH('Table 2 Data'!$E133,'Exclusion Vectors'!$B:$B,0))=0,"",INDEX('Data Pull'!$A:$BC,MATCH('Table 2 Data'!$E133,'Data Pull'!$C:$C,0),MATCH('Table 2 Data'!AF$4,'Data Pull'!$4:$4,0))),"")</f>
        <v>[-11059] No Good Data For Calculation</v>
      </c>
      <c r="AG133">
        <f>IFERROR(IF(INDEX('Exclusion Vectors'!$D:$D,MATCH('Table 2 Data'!$E133,'Exclusion Vectors'!$B:$B,0))=0,"",INDEX('Data Pull'!$A:$BC,MATCH('Table 2 Data'!$E133,'Data Pull'!$C:$C,0),MATCH('Table 2 Data'!AG$4,'Data Pull'!$4:$4,0))),"")</f>
        <v>13372.706308320336</v>
      </c>
      <c r="AH133">
        <f>IFERROR(IF(INDEX('Exclusion Vectors'!$D:$D,MATCH('Table 2 Data'!$E133,'Exclusion Vectors'!$B:$B,0))=0,"",INDEX('Data Pull'!$A:$BC,MATCH('Table 2 Data'!$E133,'Data Pull'!$C:$C,0),MATCH('Table 2 Data'!AH$4,'Data Pull'!$4:$4,0))),"")</f>
        <v>90.450000762939453</v>
      </c>
      <c r="AI133">
        <f>IFERROR(IF(INDEX('Exclusion Vectors'!$D:$D,MATCH('Table 2 Data'!$E133,'Exclusion Vectors'!$B:$B,0))=0,"",INDEX('Data Pull'!$A:$BC,MATCH('Table 2 Data'!$E133,'Data Pull'!$C:$C,0),MATCH('Table 2 Data'!AI$4,'Data Pull'!$4:$4,0))),"")</f>
        <v>8.1750001907348633</v>
      </c>
      <c r="AJ133">
        <f>IFERROR(IF(INDEX('Exclusion Vectors'!$D:$D,MATCH('Table 2 Data'!$E133,'Exclusion Vectors'!$B:$B,0))=0,"",INDEX('Data Pull'!$A:$BC,MATCH('Table 2 Data'!$E133,'Data Pull'!$C:$C,0),MATCH('Table 2 Data'!AJ$4,'Data Pull'!$4:$4,0))),"")</f>
        <v>347.20000457763672</v>
      </c>
      <c r="AK133" t="str">
        <f>IFERROR(IF(INDEX('Exclusion Vectors'!$D:$D,MATCH('Table 2 Data'!$E133,'Exclusion Vectors'!$B:$B,0))=0,"",INDEX('Data Pull'!$A:$BC,MATCH('Table 2 Data'!$E133,'Data Pull'!$C:$C,0),MATCH('Table 2 Data'!AK$4,'Data Pull'!$4:$4,0))),"")</f>
        <v>[-11059] No Good Data For Calculation</v>
      </c>
      <c r="AL133">
        <f>IFERROR(IF(INDEX('Exclusion Vectors'!$D:$D,MATCH('Table 2 Data'!$E133,'Exclusion Vectors'!$B:$B,0))=0,"",INDEX('Data Pull'!$A:$BC,MATCH('Table 2 Data'!$E133,'Data Pull'!$C:$C,0),MATCH('Table 2 Data'!AL$4,'Data Pull'!$4:$4,0))),"")</f>
        <v>2.7250000014901161</v>
      </c>
      <c r="AM133">
        <f>IFERROR(IF(INDEX('Exclusion Vectors'!$D:$D,MATCH('Table 2 Data'!$E133,'Exclusion Vectors'!$B:$B,0))=0,"",INDEX('Data Pull'!$A:$BC,MATCH('Table 2 Data'!$E133,'Data Pull'!$C:$C,0),MATCH('Table 2 Data'!AM$4,'Data Pull'!$4:$4,0))),"")</f>
        <v>6075</v>
      </c>
      <c r="AN133" t="str">
        <f>IFERROR(IF(INDEX('Exclusion Vectors'!$D:$D,MATCH('Table 2 Data'!$E133,'Exclusion Vectors'!$B:$B,0))=0,"",INDEX('Data Pull'!$A:$BC,MATCH('Table 2 Data'!$E133,'Data Pull'!$C:$C,0),MATCH('Table 2 Data'!AN$4,'Data Pull'!$4:$4,0))),"")</f>
        <v>[-11059] No Good Data For Calculation</v>
      </c>
      <c r="AO133" t="str">
        <f>IFERROR(IF(INDEX('Exclusion Vectors'!$D:$D,MATCH('Table 2 Data'!$E133,'Exclusion Vectors'!$B:$B,0))=0,"",INDEX('Data Pull'!$A:$BC,MATCH('Table 2 Data'!$E133,'Data Pull'!$C:$C,0),MATCH('Table 2 Data'!AO$4,'Data Pull'!$4:$4,0))),"")</f>
        <v>[-11059] No Good Data For Calculation</v>
      </c>
      <c r="AP133" t="str">
        <f>IFERROR(IF(INDEX('Exclusion Vectors'!$D:$D,MATCH('Table 2 Data'!$E133,'Exclusion Vectors'!$B:$B,0))=0,"",INDEX('Data Pull'!$A:$BC,MATCH('Table 2 Data'!$E133,'Data Pull'!$C:$C,0),MATCH('Table 2 Data'!AP$4,'Data Pull'!$4:$4,0))),"")</f>
        <v>[-11059] No Good Data For Calculation</v>
      </c>
      <c r="AQ133" t="str">
        <f>IFERROR(IF(INDEX('Exclusion Vectors'!$D:$D,MATCH('Table 2 Data'!$E133,'Exclusion Vectors'!$B:$B,0))=0,"",INDEX('Data Pull'!$A:$BC,MATCH('Table 2 Data'!$E133,'Data Pull'!$C:$C,0),MATCH('Table 2 Data'!AQ$4,'Data Pull'!$4:$4,0))),"")</f>
        <v>[-11059] No Good Data For Calculation</v>
      </c>
      <c r="AR133" t="str">
        <f>IFERROR(IF(INDEX('Exclusion Vectors'!$D:$D,MATCH('Table 2 Data'!$E133,'Exclusion Vectors'!$B:$B,0))=0,"",INDEX('Data Pull'!$A:$BC,MATCH('Table 2 Data'!$E133,'Data Pull'!$C:$C,0),MATCH('Table 2 Data'!AR$4,'Data Pull'!$4:$4,0))),"")</f>
        <v>[-11059] No Good Data For Calculation</v>
      </c>
      <c r="AS133" t="str">
        <f>IFERROR(IF(INDEX('Exclusion Vectors'!$D:$D,MATCH('Table 2 Data'!$E133,'Exclusion Vectors'!$B:$B,0))=0,"",INDEX('Data Pull'!$A:$BC,MATCH('Table 2 Data'!$E133,'Data Pull'!$C:$C,0),MATCH('Table 2 Data'!AS$4,'Data Pull'!$4:$4,0))),"")</f>
        <v>[-11059] No Good Data For Calculation</v>
      </c>
      <c r="AT133">
        <f>IFERROR(IF(INDEX('Exclusion Vectors'!$D:$D,MATCH('Table 2 Data'!$E133,'Exclusion Vectors'!$B:$B,0))=0,"",INDEX('Data Pull'!$A:$BC,MATCH('Table 2 Data'!$E133,'Data Pull'!$C:$C,0),MATCH('Table 2 Data'!AT$4,'Data Pull'!$4:$4,0))),"")</f>
        <v>37436.165708360691</v>
      </c>
      <c r="AU133">
        <f>IFERROR(IF(INDEX('Exclusion Vectors'!$D:$D,MATCH('Table 2 Data'!$E133,'Exclusion Vectors'!$B:$B,0))=0,"",INDEX('Data Pull'!$A:$BE,MATCH('Table 2 Data'!$E133,'Data Pull'!$C:$C,0),MATCH('Table 2 Data'!AU$4,'Data Pull'!$4:$4,0))),"")</f>
        <v>8000.1724650146316</v>
      </c>
      <c r="AV133">
        <f>IFERROR(IF(INDEX('Exclusion Vectors'!$D:$D,MATCH('Table 2 Data'!$E133,'Exclusion Vectors'!$B:$B,0))=0,"",INDEX('Data Pull'!$A:$BE,MATCH('Table 2 Data'!$E133,'Data Pull'!$C:$C,0),MATCH('Table 2 Data'!AV$4,'Data Pull'!$4:$4,0))),"")</f>
        <v>7.6499998569488525E-2</v>
      </c>
    </row>
    <row r="134" spans="1:48" x14ac:dyDescent="0.3">
      <c r="A134" s="161"/>
      <c r="B134" s="59" t="s">
        <v>223</v>
      </c>
      <c r="C134" s="85">
        <v>0</v>
      </c>
      <c r="D134" s="85"/>
      <c r="E134" s="34">
        <f t="shared" si="4"/>
        <v>43958</v>
      </c>
      <c r="F134">
        <f>IFERROR(IF(INDEX('Exclusion Vectors'!$D:$D,MATCH('Table 2 Data'!$E134,'Exclusion Vectors'!$B:$B,0))=0,"",INDEX('Data Pull'!$A:$BC,MATCH('Table 2 Data'!$E134,'Data Pull'!$C:$C,0),MATCH('Table 2 Data'!F$4,'Data Pull'!$4:$4,0))),"")</f>
        <v>22700.266005568512</v>
      </c>
      <c r="G134">
        <f>IFERROR(IF(INDEX('Exclusion Vectors'!$D:$D,MATCH('Table 2 Data'!$E134,'Exclusion Vectors'!$B:$B,0))=0,"",INDEX('Data Pull'!$A:$BC,MATCH('Table 2 Data'!$E134,'Data Pull'!$C:$C,0),MATCH('Table 2 Data'!G$4,'Data Pull'!$4:$4,0))),"")</f>
        <v>180.20820171333793</v>
      </c>
      <c r="H134">
        <f>IFERROR(IF(INDEX('Exclusion Vectors'!$D:$D,MATCH('Table 2 Data'!$E134,'Exclusion Vectors'!$B:$B,0))=0,"",INDEX('Data Pull'!$A:$BC,MATCH('Table 2 Data'!$E134,'Data Pull'!$C:$C,0),MATCH('Table 2 Data'!H$4,'Data Pull'!$4:$4,0))),"")</f>
        <v>636.22323403247526</v>
      </c>
      <c r="I134">
        <f>IFERROR(IF(INDEX('Exclusion Vectors'!$D:$D,MATCH('Table 2 Data'!$E134,'Exclusion Vectors'!$B:$B,0))=0,"",INDEX('Data Pull'!$A:$BC,MATCH('Table 2 Data'!$E134,'Data Pull'!$C:$C,0),MATCH('Table 2 Data'!I$4,'Data Pull'!$4:$4,0))),"")</f>
        <v>987.9641768954732</v>
      </c>
      <c r="J134">
        <f>IFERROR(IF(INDEX('Exclusion Vectors'!$D:$D,MATCH('Table 2 Data'!$E134,'Exclusion Vectors'!$B:$B,0))=0,"",INDEX('Data Pull'!$A:$BC,MATCH('Table 2 Data'!$E134,'Data Pull'!$C:$C,0),MATCH('Table 2 Data'!J$4,'Data Pull'!$4:$4,0))),"")</f>
        <v>1332.411763864777</v>
      </c>
      <c r="K134">
        <f>IFERROR(IF(INDEX('Exclusion Vectors'!$D:$D,MATCH('Table 2 Data'!$E134,'Exclusion Vectors'!$B:$B,0))=0,"",INDEX('Data Pull'!$A:$BC,MATCH('Table 2 Data'!$E134,'Data Pull'!$C:$C,0),MATCH('Table 2 Data'!K$4,'Data Pull'!$4:$4,0))),"")</f>
        <v>745.98027518691106</v>
      </c>
      <c r="L134" t="str">
        <f>IFERROR(IF(INDEX('Exclusion Vectors'!$D:$D,MATCH('Table 2 Data'!$E134,'Exclusion Vectors'!$B:$B,0))=0,"",INDEX('Data Pull'!$A:$BC,MATCH('Table 2 Data'!$E134,'Data Pull'!$C:$C,0),MATCH('Table 2 Data'!L$4,'Data Pull'!$4:$4,0))),"")</f>
        <v>[-11059] No Good Data For Calculation</v>
      </c>
      <c r="M134">
        <f>IFERROR(IF(INDEX('Exclusion Vectors'!$D:$D,MATCH('Table 2 Data'!$E134,'Exclusion Vectors'!$B:$B,0))=0,"",INDEX('Data Pull'!$A:$BC,MATCH('Table 2 Data'!$E134,'Data Pull'!$C:$C,0),MATCH('Table 2 Data'!M$4,'Data Pull'!$4:$4,0))),"")</f>
        <v>297.05222985618303</v>
      </c>
      <c r="N134">
        <f>IFERROR(IF(INDEX('Exclusion Vectors'!$D:$D,MATCH('Table 2 Data'!$E134,'Exclusion Vectors'!$B:$B,0))=0,"",INDEX('Data Pull'!$A:$BC,MATCH('Table 2 Data'!$E134,'Data Pull'!$C:$C,0),MATCH('Table 2 Data'!N$4,'Data Pull'!$4:$4,0))),"")</f>
        <v>359.20609104431674</v>
      </c>
      <c r="O134">
        <f>IFERROR(IF(INDEX('Exclusion Vectors'!$D:$D,MATCH('Table 2 Data'!$E134,'Exclusion Vectors'!$B:$B,0))=0,"",INDEX('Data Pull'!$A:$BC,MATCH('Table 2 Data'!$E134,'Data Pull'!$C:$C,0),MATCH('Table 2 Data'!O$4,'Data Pull'!$4:$4,0))),"")</f>
        <v>360.07529503453782</v>
      </c>
      <c r="P134">
        <f>IFERROR(IF(INDEX('Exclusion Vectors'!$D:$D,MATCH('Table 2 Data'!$E134,'Exclusion Vectors'!$B:$B,0))=0,"",INDEX('Data Pull'!$A:$BC,MATCH('Table 2 Data'!$E134,'Data Pull'!$C:$C,0),MATCH('Table 2 Data'!P$4,'Data Pull'!$4:$4,0))),"")</f>
        <v>1336.8390460874384</v>
      </c>
      <c r="Q134">
        <f>IFERROR(IF(INDEX('Exclusion Vectors'!$D:$D,MATCH('Table 2 Data'!$E134,'Exclusion Vectors'!$B:$B,0))=0,"",INDEX('Data Pull'!$A:$BC,MATCH('Table 2 Data'!$E134,'Data Pull'!$C:$C,0),MATCH('Table 2 Data'!Q$4,'Data Pull'!$4:$4,0))),"")</f>
        <v>19.980599435371467</v>
      </c>
      <c r="R134">
        <f>IFERROR(IF(INDEX('Exclusion Vectors'!$D:$D,MATCH('Table 2 Data'!$E134,'Exclusion Vectors'!$B:$B,0))=0,"",INDEX('Data Pull'!$A:$BC,MATCH('Table 2 Data'!$E134,'Data Pull'!$C:$C,0),MATCH('Table 2 Data'!R$4,'Data Pull'!$4:$4,0))),"")</f>
        <v>15.071714397358775</v>
      </c>
      <c r="S134">
        <f>IFERROR(IF(INDEX('Exclusion Vectors'!$D:$D,MATCH('Table 2 Data'!$E134,'Exclusion Vectors'!$B:$B,0))=0,"",INDEX('Data Pull'!$A:$BC,MATCH('Table 2 Data'!$E134,'Data Pull'!$C:$C,0),MATCH('Table 2 Data'!S$4,'Data Pull'!$4:$4,0))),"")</f>
        <v>3.3642741778255507</v>
      </c>
      <c r="T134">
        <f>IFERROR(IF(INDEX('Exclusion Vectors'!$D:$D,MATCH('Table 2 Data'!$E134,'Exclusion Vectors'!$B:$B,0))=0,"",INDEX('Data Pull'!$A:$BC,MATCH('Table 2 Data'!$E134,'Data Pull'!$C:$C,0),MATCH('Table 2 Data'!T$4,'Data Pull'!$4:$4,0))),"")</f>
        <v>1549.7087645493566</v>
      </c>
      <c r="U134">
        <f>IFERROR(IF(INDEX('Exclusion Vectors'!$D:$D,MATCH('Table 2 Data'!$E134,'Exclusion Vectors'!$B:$B,0))=0,"",INDEX('Data Pull'!$A:$BC,MATCH('Table 2 Data'!$E134,'Data Pull'!$C:$C,0),MATCH('Table 2 Data'!U$4,'Data Pull'!$4:$4,0))),"")</f>
        <v>1554.2748477058385</v>
      </c>
      <c r="V134">
        <f>IFERROR(IF(INDEX('Exclusion Vectors'!$D:$D,MATCH('Table 2 Data'!$E134,'Exclusion Vectors'!$B:$B,0))=0,"",INDEX('Data Pull'!$A:$BC,MATCH('Table 2 Data'!$E134,'Data Pull'!$C:$C,0),MATCH('Table 2 Data'!V$4,'Data Pull'!$4:$4,0))),"")</f>
        <v>5899.9958641397434</v>
      </c>
      <c r="W134">
        <f>IFERROR(IF(INDEX('Exclusion Vectors'!$D:$D,MATCH('Table 2 Data'!$E134,'Exclusion Vectors'!$B:$B,0))=0,"",INDEX('Data Pull'!$A:$BC,MATCH('Table 2 Data'!$E134,'Data Pull'!$C:$C,0),MATCH('Table 2 Data'!W$4,'Data Pull'!$4:$4,0))),"")</f>
        <v>2429.4662017331366</v>
      </c>
      <c r="X134">
        <f>IFERROR(IF(INDEX('Exclusion Vectors'!$D:$D,MATCH('Table 2 Data'!$E134,'Exclusion Vectors'!$B:$B,0))=0,"",INDEX('Data Pull'!$A:$BC,MATCH('Table 2 Data'!$E134,'Data Pull'!$C:$C,0),MATCH('Table 2 Data'!X$4,'Data Pull'!$4:$4,0))),"")</f>
        <v>382.23894595265955</v>
      </c>
      <c r="Y134">
        <f>IFERROR(IF(INDEX('Exclusion Vectors'!$D:$D,MATCH('Table 2 Data'!$E134,'Exclusion Vectors'!$B:$B,0))=0,"",INDEX('Data Pull'!$A:$BC,MATCH('Table 2 Data'!$E134,'Data Pull'!$C:$C,0),MATCH('Table 2 Data'!Y$4,'Data Pull'!$4:$4,0))),"")</f>
        <v>23.774999618530273</v>
      </c>
      <c r="Z134">
        <f>IFERROR(IF(INDEX('Exclusion Vectors'!$D:$D,MATCH('Table 2 Data'!$E134,'Exclusion Vectors'!$B:$B,0))=0,"",INDEX('Data Pull'!$A:$BC,MATCH('Table 2 Data'!$E134,'Data Pull'!$C:$C,0),MATCH('Table 2 Data'!Z$4,'Data Pull'!$4:$4,0))),"")</f>
        <v>0.69170001149177551</v>
      </c>
      <c r="AA134">
        <f>IFERROR(IF(INDEX('Exclusion Vectors'!$D:$D,MATCH('Table 2 Data'!$E134,'Exclusion Vectors'!$B:$B,0))=0,"",INDEX('Data Pull'!$A:$BC,MATCH('Table 2 Data'!$E134,'Data Pull'!$C:$C,0),MATCH('Table 2 Data'!AA$4,'Data Pull'!$4:$4,0))),"")</f>
        <v>1.6849999725818634</v>
      </c>
      <c r="AB134" t="str">
        <f>IFERROR(IF(INDEX('Exclusion Vectors'!$D:$D,MATCH('Table 2 Data'!$E134,'Exclusion Vectors'!$B:$B,0))=0,"",INDEX('Data Pull'!$A:$BC,MATCH('Table 2 Data'!$E134,'Data Pull'!$C:$C,0),MATCH('Table 2 Data'!AB$4,'Data Pull'!$4:$4,0))),"")</f>
        <v>[-11059] No Good Data For Calculation</v>
      </c>
      <c r="AC134" t="str">
        <f>IFERROR(IF(INDEX('Exclusion Vectors'!$D:$D,MATCH('Table 2 Data'!$E134,'Exclusion Vectors'!$B:$B,0))=0,"",INDEX('Data Pull'!$A:$BC,MATCH('Table 2 Data'!$E134,'Data Pull'!$C:$C,0),MATCH('Table 2 Data'!AC$4,'Data Pull'!$4:$4,0))),"")</f>
        <v>[-11059] No Good Data For Calculation</v>
      </c>
      <c r="AD134" t="str">
        <f>IFERROR(IF(INDEX('Exclusion Vectors'!$D:$D,MATCH('Table 2 Data'!$E134,'Exclusion Vectors'!$B:$B,0))=0,"",INDEX('Data Pull'!$A:$BC,MATCH('Table 2 Data'!$E134,'Data Pull'!$C:$C,0),MATCH('Table 2 Data'!AD$4,'Data Pull'!$4:$4,0))),"")</f>
        <v>[-11059] No Good Data For Calculation</v>
      </c>
      <c r="AE134" t="str">
        <f>IFERROR(IF(INDEX('Exclusion Vectors'!$D:$D,MATCH('Table 2 Data'!$E134,'Exclusion Vectors'!$B:$B,0))=0,"",INDEX('Data Pull'!$A:$BC,MATCH('Table 2 Data'!$E134,'Data Pull'!$C:$C,0),MATCH('Table 2 Data'!AE$4,'Data Pull'!$4:$4,0))),"")</f>
        <v>[-11059] No Good Data For Calculation</v>
      </c>
      <c r="AF134" t="str">
        <f>IFERROR(IF(INDEX('Exclusion Vectors'!$D:$D,MATCH('Table 2 Data'!$E134,'Exclusion Vectors'!$B:$B,0))=0,"",INDEX('Data Pull'!$A:$BC,MATCH('Table 2 Data'!$E134,'Data Pull'!$C:$C,0),MATCH('Table 2 Data'!AF$4,'Data Pull'!$4:$4,0))),"")</f>
        <v>[-11059] No Good Data For Calculation</v>
      </c>
      <c r="AG134">
        <f>IFERROR(IF(INDEX('Exclusion Vectors'!$D:$D,MATCH('Table 2 Data'!$E134,'Exclusion Vectors'!$B:$B,0))=0,"",INDEX('Data Pull'!$A:$BC,MATCH('Table 2 Data'!$E134,'Data Pull'!$C:$C,0),MATCH('Table 2 Data'!AG$4,'Data Pull'!$4:$4,0))),"")</f>
        <v>13618.519094663348</v>
      </c>
      <c r="AH134">
        <f>IFERROR(IF(INDEX('Exclusion Vectors'!$D:$D,MATCH('Table 2 Data'!$E134,'Exclusion Vectors'!$B:$B,0))=0,"",INDEX('Data Pull'!$A:$BC,MATCH('Table 2 Data'!$E134,'Data Pull'!$C:$C,0),MATCH('Table 2 Data'!AH$4,'Data Pull'!$4:$4,0))),"")</f>
        <v>90.549999237060547</v>
      </c>
      <c r="AI134">
        <f>IFERROR(IF(INDEX('Exclusion Vectors'!$D:$D,MATCH('Table 2 Data'!$E134,'Exclusion Vectors'!$B:$B,0))=0,"",INDEX('Data Pull'!$A:$BC,MATCH('Table 2 Data'!$E134,'Data Pull'!$C:$C,0),MATCH('Table 2 Data'!AI$4,'Data Pull'!$4:$4,0))),"")</f>
        <v>8.1900002956390381</v>
      </c>
      <c r="AJ134">
        <f>IFERROR(IF(INDEX('Exclusion Vectors'!$D:$D,MATCH('Table 2 Data'!$E134,'Exclusion Vectors'!$B:$B,0))=0,"",INDEX('Data Pull'!$A:$BC,MATCH('Table 2 Data'!$E134,'Data Pull'!$C:$C,0),MATCH('Table 2 Data'!AJ$4,'Data Pull'!$4:$4,0))),"")</f>
        <v>345.62499237060547</v>
      </c>
      <c r="AK134" t="str">
        <f>IFERROR(IF(INDEX('Exclusion Vectors'!$D:$D,MATCH('Table 2 Data'!$E134,'Exclusion Vectors'!$B:$B,0))=0,"",INDEX('Data Pull'!$A:$BC,MATCH('Table 2 Data'!$E134,'Data Pull'!$C:$C,0),MATCH('Table 2 Data'!AK$4,'Data Pull'!$4:$4,0))),"")</f>
        <v>[-11059] No Good Data For Calculation</v>
      </c>
      <c r="AL134">
        <f>IFERROR(IF(INDEX('Exclusion Vectors'!$D:$D,MATCH('Table 2 Data'!$E134,'Exclusion Vectors'!$B:$B,0))=0,"",INDEX('Data Pull'!$A:$BC,MATCH('Table 2 Data'!$E134,'Data Pull'!$C:$C,0),MATCH('Table 2 Data'!AL$4,'Data Pull'!$4:$4,0))),"")</f>
        <v>3.5</v>
      </c>
      <c r="AM134">
        <f>IFERROR(IF(INDEX('Exclusion Vectors'!$D:$D,MATCH('Table 2 Data'!$E134,'Exclusion Vectors'!$B:$B,0))=0,"",INDEX('Data Pull'!$A:$BC,MATCH('Table 2 Data'!$E134,'Data Pull'!$C:$C,0),MATCH('Table 2 Data'!AM$4,'Data Pull'!$4:$4,0))),"")</f>
        <v>6075</v>
      </c>
      <c r="AN134" t="str">
        <f>IFERROR(IF(INDEX('Exclusion Vectors'!$D:$D,MATCH('Table 2 Data'!$E134,'Exclusion Vectors'!$B:$B,0))=0,"",INDEX('Data Pull'!$A:$BC,MATCH('Table 2 Data'!$E134,'Data Pull'!$C:$C,0),MATCH('Table 2 Data'!AN$4,'Data Pull'!$4:$4,0))),"")</f>
        <v>[-11059] No Good Data For Calculation</v>
      </c>
      <c r="AO134" t="str">
        <f>IFERROR(IF(INDEX('Exclusion Vectors'!$D:$D,MATCH('Table 2 Data'!$E134,'Exclusion Vectors'!$B:$B,0))=0,"",INDEX('Data Pull'!$A:$BC,MATCH('Table 2 Data'!$E134,'Data Pull'!$C:$C,0),MATCH('Table 2 Data'!AO$4,'Data Pull'!$4:$4,0))),"")</f>
        <v>[-11059] No Good Data For Calculation</v>
      </c>
      <c r="AP134" t="str">
        <f>IFERROR(IF(INDEX('Exclusion Vectors'!$D:$D,MATCH('Table 2 Data'!$E134,'Exclusion Vectors'!$B:$B,0))=0,"",INDEX('Data Pull'!$A:$BC,MATCH('Table 2 Data'!$E134,'Data Pull'!$C:$C,0),MATCH('Table 2 Data'!AP$4,'Data Pull'!$4:$4,0))),"")</f>
        <v>[-11059] No Good Data For Calculation</v>
      </c>
      <c r="AQ134" t="str">
        <f>IFERROR(IF(INDEX('Exclusion Vectors'!$D:$D,MATCH('Table 2 Data'!$E134,'Exclusion Vectors'!$B:$B,0))=0,"",INDEX('Data Pull'!$A:$BC,MATCH('Table 2 Data'!$E134,'Data Pull'!$C:$C,0),MATCH('Table 2 Data'!AQ$4,'Data Pull'!$4:$4,0))),"")</f>
        <v>[-11059] No Good Data For Calculation</v>
      </c>
      <c r="AR134" t="str">
        <f>IFERROR(IF(INDEX('Exclusion Vectors'!$D:$D,MATCH('Table 2 Data'!$E134,'Exclusion Vectors'!$B:$B,0))=0,"",INDEX('Data Pull'!$A:$BC,MATCH('Table 2 Data'!$E134,'Data Pull'!$C:$C,0),MATCH('Table 2 Data'!AR$4,'Data Pull'!$4:$4,0))),"")</f>
        <v>[-11059] No Good Data For Calculation</v>
      </c>
      <c r="AS134" t="str">
        <f>IFERROR(IF(INDEX('Exclusion Vectors'!$D:$D,MATCH('Table 2 Data'!$E134,'Exclusion Vectors'!$B:$B,0))=0,"",INDEX('Data Pull'!$A:$BC,MATCH('Table 2 Data'!$E134,'Data Pull'!$C:$C,0),MATCH('Table 2 Data'!AS$4,'Data Pull'!$4:$4,0))),"")</f>
        <v>[-11059] No Good Data For Calculation</v>
      </c>
      <c r="AT134">
        <f>IFERROR(IF(INDEX('Exclusion Vectors'!$D:$D,MATCH('Table 2 Data'!$E134,'Exclusion Vectors'!$B:$B,0))=0,"",INDEX('Data Pull'!$A:$BC,MATCH('Table 2 Data'!$E134,'Data Pull'!$C:$C,0),MATCH('Table 2 Data'!AT$4,'Data Pull'!$4:$4,0))),"")</f>
        <v>38366.814902580576</v>
      </c>
      <c r="AU134">
        <f>IFERROR(IF(INDEX('Exclusion Vectors'!$D:$D,MATCH('Table 2 Data'!$E134,'Exclusion Vectors'!$B:$B,0))=0,"",INDEX('Data Pull'!$A:$BE,MATCH('Table 2 Data'!$E134,'Data Pull'!$C:$C,0),MATCH('Table 2 Data'!AU$4,'Data Pull'!$4:$4,0))),"")</f>
        <v>7859.1506784481981</v>
      </c>
      <c r="AV134">
        <f>IFERROR(IF(INDEX('Exclusion Vectors'!$D:$D,MATCH('Table 2 Data'!$E134,'Exclusion Vectors'!$B:$B,0))=0,"",INDEX('Data Pull'!$A:$BE,MATCH('Table 2 Data'!$E134,'Data Pull'!$C:$C,0),MATCH('Table 2 Data'!AV$4,'Data Pull'!$4:$4,0))),"")</f>
        <v>7.6499998569488525E-2</v>
      </c>
    </row>
    <row r="135" spans="1:48" x14ac:dyDescent="0.3">
      <c r="A135" s="161"/>
      <c r="B135" s="95" t="s">
        <v>224</v>
      </c>
      <c r="C135" s="111"/>
      <c r="D135" s="111" t="s">
        <v>35</v>
      </c>
      <c r="E135" s="34">
        <f t="shared" si="4"/>
        <v>43959</v>
      </c>
      <c r="F135">
        <f>IFERROR(IF(INDEX('Exclusion Vectors'!$D:$D,MATCH('Table 2 Data'!$E135,'Exclusion Vectors'!$B:$B,0))=0,"",INDEX('Data Pull'!$A:$BC,MATCH('Table 2 Data'!$E135,'Data Pull'!$C:$C,0),MATCH('Table 2 Data'!F$4,'Data Pull'!$4:$4,0))),"")</f>
        <v>22697.117169483783</v>
      </c>
      <c r="G135">
        <f>IFERROR(IF(INDEX('Exclusion Vectors'!$D:$D,MATCH('Table 2 Data'!$E135,'Exclusion Vectors'!$B:$B,0))=0,"",INDEX('Data Pull'!$A:$BC,MATCH('Table 2 Data'!$E135,'Data Pull'!$C:$C,0),MATCH('Table 2 Data'!G$4,'Data Pull'!$4:$4,0))),"")</f>
        <v>179.58060462100704</v>
      </c>
      <c r="H135">
        <f>IFERROR(IF(INDEX('Exclusion Vectors'!$D:$D,MATCH('Table 2 Data'!$E135,'Exclusion Vectors'!$B:$B,0))=0,"",INDEX('Data Pull'!$A:$BC,MATCH('Table 2 Data'!$E135,'Data Pull'!$C:$C,0),MATCH('Table 2 Data'!H$4,'Data Pull'!$4:$4,0))),"")</f>
        <v>620.41223964332244</v>
      </c>
      <c r="I135">
        <f>IFERROR(IF(INDEX('Exclusion Vectors'!$D:$D,MATCH('Table 2 Data'!$E135,'Exclusion Vectors'!$B:$B,0))=0,"",INDEX('Data Pull'!$A:$BC,MATCH('Table 2 Data'!$E135,'Data Pull'!$C:$C,0),MATCH('Table 2 Data'!I$4,'Data Pull'!$4:$4,0))),"")</f>
        <v>989.09856082973238</v>
      </c>
      <c r="J135">
        <f>IFERROR(IF(INDEX('Exclusion Vectors'!$D:$D,MATCH('Table 2 Data'!$E135,'Exclusion Vectors'!$B:$B,0))=0,"",INDEX('Data Pull'!$A:$BC,MATCH('Table 2 Data'!$E135,'Data Pull'!$C:$C,0),MATCH('Table 2 Data'!J$4,'Data Pull'!$4:$4,0))),"")</f>
        <v>1336.3955710533346</v>
      </c>
      <c r="K135">
        <f>IFERROR(IF(INDEX('Exclusion Vectors'!$D:$D,MATCH('Table 2 Data'!$E135,'Exclusion Vectors'!$B:$B,0))=0,"",INDEX('Data Pull'!$A:$BC,MATCH('Table 2 Data'!$E135,'Data Pull'!$C:$C,0),MATCH('Table 2 Data'!K$4,'Data Pull'!$4:$4,0))),"")</f>
        <v>748.60396338807914</v>
      </c>
      <c r="L135" t="str">
        <f>IFERROR(IF(INDEX('Exclusion Vectors'!$D:$D,MATCH('Table 2 Data'!$E135,'Exclusion Vectors'!$B:$B,0))=0,"",INDEX('Data Pull'!$A:$BC,MATCH('Table 2 Data'!$E135,'Data Pull'!$C:$C,0),MATCH('Table 2 Data'!L$4,'Data Pull'!$4:$4,0))),"")</f>
        <v>[-11059] No Good Data For Calculation</v>
      </c>
      <c r="M135">
        <f>IFERROR(IF(INDEX('Exclusion Vectors'!$D:$D,MATCH('Table 2 Data'!$E135,'Exclusion Vectors'!$B:$B,0))=0,"",INDEX('Data Pull'!$A:$BC,MATCH('Table 2 Data'!$E135,'Data Pull'!$C:$C,0),MATCH('Table 2 Data'!M$4,'Data Pull'!$4:$4,0))),"")</f>
        <v>296.91508120759039</v>
      </c>
      <c r="N135">
        <f>IFERROR(IF(INDEX('Exclusion Vectors'!$D:$D,MATCH('Table 2 Data'!$E135,'Exclusion Vectors'!$B:$B,0))=0,"",INDEX('Data Pull'!$A:$BC,MATCH('Table 2 Data'!$E135,'Data Pull'!$C:$C,0),MATCH('Table 2 Data'!N$4,'Data Pull'!$4:$4,0))),"")</f>
        <v>352.67806539973219</v>
      </c>
      <c r="O135">
        <f>IFERROR(IF(INDEX('Exclusion Vectors'!$D:$D,MATCH('Table 2 Data'!$E135,'Exclusion Vectors'!$B:$B,0))=0,"",INDEX('Data Pull'!$A:$BC,MATCH('Table 2 Data'!$E135,'Data Pull'!$C:$C,0),MATCH('Table 2 Data'!O$4,'Data Pull'!$4:$4,0))),"")</f>
        <v>357.90572917891268</v>
      </c>
      <c r="P135">
        <f>IFERROR(IF(INDEX('Exclusion Vectors'!$D:$D,MATCH('Table 2 Data'!$E135,'Exclusion Vectors'!$B:$B,0))=0,"",INDEX('Data Pull'!$A:$BC,MATCH('Table 2 Data'!$E135,'Data Pull'!$C:$C,0),MATCH('Table 2 Data'!P$4,'Data Pull'!$4:$4,0))),"")</f>
        <v>1340.9413306761151</v>
      </c>
      <c r="Q135">
        <f>IFERROR(IF(INDEX('Exclusion Vectors'!$D:$D,MATCH('Table 2 Data'!$E135,'Exclusion Vectors'!$B:$B,0))=0,"",INDEX('Data Pull'!$A:$BC,MATCH('Table 2 Data'!$E135,'Data Pull'!$C:$C,0),MATCH('Table 2 Data'!Q$4,'Data Pull'!$4:$4,0))),"")</f>
        <v>19.741597330890176</v>
      </c>
      <c r="R135">
        <f>IFERROR(IF(INDEX('Exclusion Vectors'!$D:$D,MATCH('Table 2 Data'!$E135,'Exclusion Vectors'!$B:$B,0))=0,"",INDEX('Data Pull'!$A:$BC,MATCH('Table 2 Data'!$E135,'Data Pull'!$C:$C,0),MATCH('Table 2 Data'!R$4,'Data Pull'!$4:$4,0))),"")</f>
        <v>14.838215647412017</v>
      </c>
      <c r="S135">
        <f>IFERROR(IF(INDEX('Exclusion Vectors'!$D:$D,MATCH('Table 2 Data'!$E135,'Exclusion Vectors'!$B:$B,0))=0,"",INDEX('Data Pull'!$A:$BC,MATCH('Table 2 Data'!$E135,'Data Pull'!$C:$C,0),MATCH('Table 2 Data'!S$4,'Data Pull'!$4:$4,0))),"")</f>
        <v>3.2697586903119378</v>
      </c>
      <c r="T135">
        <f>IFERROR(IF(INDEX('Exclusion Vectors'!$D:$D,MATCH('Table 2 Data'!$E135,'Exclusion Vectors'!$B:$B,0))=0,"",INDEX('Data Pull'!$A:$BC,MATCH('Table 2 Data'!$E135,'Data Pull'!$C:$C,0),MATCH('Table 2 Data'!T$4,'Data Pull'!$4:$4,0))),"")</f>
        <v>1549.263364708567</v>
      </c>
      <c r="U135">
        <f>IFERROR(IF(INDEX('Exclusion Vectors'!$D:$D,MATCH('Table 2 Data'!$E135,'Exclusion Vectors'!$B:$B,0))=0,"",INDEX('Data Pull'!$A:$BC,MATCH('Table 2 Data'!$E135,'Data Pull'!$C:$C,0),MATCH('Table 2 Data'!U$4,'Data Pull'!$4:$4,0))),"")</f>
        <v>1508.7177564372928</v>
      </c>
      <c r="V135">
        <f>IFERROR(IF(INDEX('Exclusion Vectors'!$D:$D,MATCH('Table 2 Data'!$E135,'Exclusion Vectors'!$B:$B,0))=0,"",INDEX('Data Pull'!$A:$BC,MATCH('Table 2 Data'!$E135,'Data Pull'!$C:$C,0),MATCH('Table 2 Data'!V$4,'Data Pull'!$4:$4,0))),"")</f>
        <v>5900.0223755997795</v>
      </c>
      <c r="W135">
        <f>IFERROR(IF(INDEX('Exclusion Vectors'!$D:$D,MATCH('Table 2 Data'!$E135,'Exclusion Vectors'!$B:$B,0))=0,"",INDEX('Data Pull'!$A:$BC,MATCH('Table 2 Data'!$E135,'Data Pull'!$C:$C,0),MATCH('Table 2 Data'!W$4,'Data Pull'!$4:$4,0))),"")</f>
        <v>2430.1564307340377</v>
      </c>
      <c r="X135">
        <f>IFERROR(IF(INDEX('Exclusion Vectors'!$D:$D,MATCH('Table 2 Data'!$E135,'Exclusion Vectors'!$B:$B,0))=0,"",INDEX('Data Pull'!$A:$BC,MATCH('Table 2 Data'!$E135,'Data Pull'!$C:$C,0),MATCH('Table 2 Data'!X$4,'Data Pull'!$4:$4,0))),"")</f>
        <v>381.01702976092707</v>
      </c>
      <c r="Y135">
        <f>IFERROR(IF(INDEX('Exclusion Vectors'!$D:$D,MATCH('Table 2 Data'!$E135,'Exclusion Vectors'!$B:$B,0))=0,"",INDEX('Data Pull'!$A:$BC,MATCH('Table 2 Data'!$E135,'Data Pull'!$C:$C,0),MATCH('Table 2 Data'!Y$4,'Data Pull'!$4:$4,0))),"")</f>
        <v>23.799999237060547</v>
      </c>
      <c r="Z135">
        <f>IFERROR(IF(INDEX('Exclusion Vectors'!$D:$D,MATCH('Table 2 Data'!$E135,'Exclusion Vectors'!$B:$B,0))=0,"",INDEX('Data Pull'!$A:$BC,MATCH('Table 2 Data'!$E135,'Data Pull'!$C:$C,0),MATCH('Table 2 Data'!Z$4,'Data Pull'!$4:$4,0))),"")</f>
        <v>0.73010000586509705</v>
      </c>
      <c r="AA135">
        <f>IFERROR(IF(INDEX('Exclusion Vectors'!$D:$D,MATCH('Table 2 Data'!$E135,'Exclusion Vectors'!$B:$B,0))=0,"",INDEX('Data Pull'!$A:$BC,MATCH('Table 2 Data'!$E135,'Data Pull'!$C:$C,0),MATCH('Table 2 Data'!AA$4,'Data Pull'!$4:$4,0))),"")</f>
        <v>1.5300000011920929</v>
      </c>
      <c r="AB135" t="str">
        <f>IFERROR(IF(INDEX('Exclusion Vectors'!$D:$D,MATCH('Table 2 Data'!$E135,'Exclusion Vectors'!$B:$B,0))=0,"",INDEX('Data Pull'!$A:$BC,MATCH('Table 2 Data'!$E135,'Data Pull'!$C:$C,0),MATCH('Table 2 Data'!AB$4,'Data Pull'!$4:$4,0))),"")</f>
        <v>[-11059] No Good Data For Calculation</v>
      </c>
      <c r="AC135" t="str">
        <f>IFERROR(IF(INDEX('Exclusion Vectors'!$D:$D,MATCH('Table 2 Data'!$E135,'Exclusion Vectors'!$B:$B,0))=0,"",INDEX('Data Pull'!$A:$BC,MATCH('Table 2 Data'!$E135,'Data Pull'!$C:$C,0),MATCH('Table 2 Data'!AC$4,'Data Pull'!$4:$4,0))),"")</f>
        <v>[-11059] No Good Data For Calculation</v>
      </c>
      <c r="AD135" t="str">
        <f>IFERROR(IF(INDEX('Exclusion Vectors'!$D:$D,MATCH('Table 2 Data'!$E135,'Exclusion Vectors'!$B:$B,0))=0,"",INDEX('Data Pull'!$A:$BC,MATCH('Table 2 Data'!$E135,'Data Pull'!$C:$C,0),MATCH('Table 2 Data'!AD$4,'Data Pull'!$4:$4,0))),"")</f>
        <v>[-11059] No Good Data For Calculation</v>
      </c>
      <c r="AE135" t="str">
        <f>IFERROR(IF(INDEX('Exclusion Vectors'!$D:$D,MATCH('Table 2 Data'!$E135,'Exclusion Vectors'!$B:$B,0))=0,"",INDEX('Data Pull'!$A:$BC,MATCH('Table 2 Data'!$E135,'Data Pull'!$C:$C,0),MATCH('Table 2 Data'!AE$4,'Data Pull'!$4:$4,0))),"")</f>
        <v>[-11059] No Good Data For Calculation</v>
      </c>
      <c r="AF135" t="str">
        <f>IFERROR(IF(INDEX('Exclusion Vectors'!$D:$D,MATCH('Table 2 Data'!$E135,'Exclusion Vectors'!$B:$B,0))=0,"",INDEX('Data Pull'!$A:$BC,MATCH('Table 2 Data'!$E135,'Data Pull'!$C:$C,0),MATCH('Table 2 Data'!AF$4,'Data Pull'!$4:$4,0))),"")</f>
        <v>[-11059] No Good Data For Calculation</v>
      </c>
      <c r="AG135">
        <f>IFERROR(IF(INDEX('Exclusion Vectors'!$D:$D,MATCH('Table 2 Data'!$E135,'Exclusion Vectors'!$B:$B,0))=0,"",INDEX('Data Pull'!$A:$BC,MATCH('Table 2 Data'!$E135,'Data Pull'!$C:$C,0),MATCH('Table 2 Data'!AG$4,'Data Pull'!$4:$4,0))),"")</f>
        <v>13886.958377227138</v>
      </c>
      <c r="AH135">
        <f>IFERROR(IF(INDEX('Exclusion Vectors'!$D:$D,MATCH('Table 2 Data'!$E135,'Exclusion Vectors'!$B:$B,0))=0,"",INDEX('Data Pull'!$A:$BC,MATCH('Table 2 Data'!$E135,'Data Pull'!$C:$C,0),MATCH('Table 2 Data'!AH$4,'Data Pull'!$4:$4,0))),"")</f>
        <v>90.375001907348633</v>
      </c>
      <c r="AI135">
        <f>IFERROR(IF(INDEX('Exclusion Vectors'!$D:$D,MATCH('Table 2 Data'!$E135,'Exclusion Vectors'!$B:$B,0))=0,"",INDEX('Data Pull'!$A:$BC,MATCH('Table 2 Data'!$E135,'Data Pull'!$C:$C,0),MATCH('Table 2 Data'!AI$4,'Data Pull'!$4:$4,0))),"")</f>
        <v>8.3624999523162842</v>
      </c>
      <c r="AJ135">
        <f>IFERROR(IF(INDEX('Exclusion Vectors'!$D:$D,MATCH('Table 2 Data'!$E135,'Exclusion Vectors'!$B:$B,0))=0,"",INDEX('Data Pull'!$A:$BC,MATCH('Table 2 Data'!$E135,'Data Pull'!$C:$C,0),MATCH('Table 2 Data'!AJ$4,'Data Pull'!$4:$4,0))),"")</f>
        <v>347.90000152587891</v>
      </c>
      <c r="AK135" t="str">
        <f>IFERROR(IF(INDEX('Exclusion Vectors'!$D:$D,MATCH('Table 2 Data'!$E135,'Exclusion Vectors'!$B:$B,0))=0,"",INDEX('Data Pull'!$A:$BC,MATCH('Table 2 Data'!$E135,'Data Pull'!$C:$C,0),MATCH('Table 2 Data'!AK$4,'Data Pull'!$4:$4,0))),"")</f>
        <v>[-11059] No Good Data For Calculation</v>
      </c>
      <c r="AL135">
        <f>IFERROR(IF(INDEX('Exclusion Vectors'!$D:$D,MATCH('Table 2 Data'!$E135,'Exclusion Vectors'!$B:$B,0))=0,"",INDEX('Data Pull'!$A:$BC,MATCH('Table 2 Data'!$E135,'Data Pull'!$C:$C,0),MATCH('Table 2 Data'!AL$4,'Data Pull'!$4:$4,0))),"")</f>
        <v>1.4750000089406967</v>
      </c>
      <c r="AM135">
        <f>IFERROR(IF(INDEX('Exclusion Vectors'!$D:$D,MATCH('Table 2 Data'!$E135,'Exclusion Vectors'!$B:$B,0))=0,"",INDEX('Data Pull'!$A:$BC,MATCH('Table 2 Data'!$E135,'Data Pull'!$C:$C,0),MATCH('Table 2 Data'!AM$4,'Data Pull'!$4:$4,0))),"")</f>
        <v>6075</v>
      </c>
      <c r="AN135" t="str">
        <f>IFERROR(IF(INDEX('Exclusion Vectors'!$D:$D,MATCH('Table 2 Data'!$E135,'Exclusion Vectors'!$B:$B,0))=0,"",INDEX('Data Pull'!$A:$BC,MATCH('Table 2 Data'!$E135,'Data Pull'!$C:$C,0),MATCH('Table 2 Data'!AN$4,'Data Pull'!$4:$4,0))),"")</f>
        <v>[-11059] No Good Data For Calculation</v>
      </c>
      <c r="AO135" t="str">
        <f>IFERROR(IF(INDEX('Exclusion Vectors'!$D:$D,MATCH('Table 2 Data'!$E135,'Exclusion Vectors'!$B:$B,0))=0,"",INDEX('Data Pull'!$A:$BC,MATCH('Table 2 Data'!$E135,'Data Pull'!$C:$C,0),MATCH('Table 2 Data'!AO$4,'Data Pull'!$4:$4,0))),"")</f>
        <v>[-11059] No Good Data For Calculation</v>
      </c>
      <c r="AP135" t="str">
        <f>IFERROR(IF(INDEX('Exclusion Vectors'!$D:$D,MATCH('Table 2 Data'!$E135,'Exclusion Vectors'!$B:$B,0))=0,"",INDEX('Data Pull'!$A:$BC,MATCH('Table 2 Data'!$E135,'Data Pull'!$C:$C,0),MATCH('Table 2 Data'!AP$4,'Data Pull'!$4:$4,0))),"")</f>
        <v>[-11059] No Good Data For Calculation</v>
      </c>
      <c r="AQ135" t="str">
        <f>IFERROR(IF(INDEX('Exclusion Vectors'!$D:$D,MATCH('Table 2 Data'!$E135,'Exclusion Vectors'!$B:$B,0))=0,"",INDEX('Data Pull'!$A:$BC,MATCH('Table 2 Data'!$E135,'Data Pull'!$C:$C,0),MATCH('Table 2 Data'!AQ$4,'Data Pull'!$4:$4,0))),"")</f>
        <v>[-11059] No Good Data For Calculation</v>
      </c>
      <c r="AR135" t="str">
        <f>IFERROR(IF(INDEX('Exclusion Vectors'!$D:$D,MATCH('Table 2 Data'!$E135,'Exclusion Vectors'!$B:$B,0))=0,"",INDEX('Data Pull'!$A:$BC,MATCH('Table 2 Data'!$E135,'Data Pull'!$C:$C,0),MATCH('Table 2 Data'!AR$4,'Data Pull'!$4:$4,0))),"")</f>
        <v>[-11059] No Good Data For Calculation</v>
      </c>
      <c r="AS135" t="str">
        <f>IFERROR(IF(INDEX('Exclusion Vectors'!$D:$D,MATCH('Table 2 Data'!$E135,'Exclusion Vectors'!$B:$B,0))=0,"",INDEX('Data Pull'!$A:$BC,MATCH('Table 2 Data'!$E135,'Data Pull'!$C:$C,0),MATCH('Table 2 Data'!AS$4,'Data Pull'!$4:$4,0))),"")</f>
        <v>[-11059] No Good Data For Calculation</v>
      </c>
      <c r="AT135">
        <f>IFERROR(IF(INDEX('Exclusion Vectors'!$D:$D,MATCH('Table 2 Data'!$E135,'Exclusion Vectors'!$B:$B,0))=0,"",INDEX('Data Pull'!$A:$BC,MATCH('Table 2 Data'!$E135,'Data Pull'!$C:$C,0),MATCH('Table 2 Data'!AT$4,'Data Pull'!$4:$4,0))),"")</f>
        <v>38464.824966888547</v>
      </c>
      <c r="AU135">
        <f>IFERROR(IF(INDEX('Exclusion Vectors'!$D:$D,MATCH('Table 2 Data'!$E135,'Exclusion Vectors'!$B:$B,0))=0,"",INDEX('Data Pull'!$A:$BE,MATCH('Table 2 Data'!$E135,'Data Pull'!$C:$C,0),MATCH('Table 2 Data'!AU$4,'Data Pull'!$4:$4,0))),"")</f>
        <v>7599.5668752497977</v>
      </c>
      <c r="AV135">
        <f>IFERROR(IF(INDEX('Exclusion Vectors'!$D:$D,MATCH('Table 2 Data'!$E135,'Exclusion Vectors'!$B:$B,0))=0,"",INDEX('Data Pull'!$A:$BE,MATCH('Table 2 Data'!$E135,'Data Pull'!$C:$C,0),MATCH('Table 2 Data'!AV$4,'Data Pull'!$4:$4,0))),"")</f>
        <v>7.6499998569488525E-2</v>
      </c>
    </row>
    <row r="136" spans="1:48" x14ac:dyDescent="0.3">
      <c r="A136" s="161"/>
      <c r="B136" s="59" t="s">
        <v>225</v>
      </c>
      <c r="C136" s="90">
        <v>0</v>
      </c>
      <c r="D136" s="90"/>
      <c r="E136" s="34">
        <f t="shared" si="4"/>
        <v>43960</v>
      </c>
      <c r="F136">
        <f>IFERROR(IF(INDEX('Exclusion Vectors'!$D:$D,MATCH('Table 2 Data'!$E136,'Exclusion Vectors'!$B:$B,0))=0,"",INDEX('Data Pull'!$A:$BC,MATCH('Table 2 Data'!$E136,'Data Pull'!$C:$C,0),MATCH('Table 2 Data'!F$4,'Data Pull'!$4:$4,0))),"")</f>
        <v>22699.315187009266</v>
      </c>
      <c r="G136">
        <f>IFERROR(IF(INDEX('Exclusion Vectors'!$D:$D,MATCH('Table 2 Data'!$E136,'Exclusion Vectors'!$B:$B,0))=0,"",INDEX('Data Pull'!$A:$BC,MATCH('Table 2 Data'!$E136,'Data Pull'!$C:$C,0),MATCH('Table 2 Data'!G$4,'Data Pull'!$4:$4,0))),"")</f>
        <v>181.24444168662441</v>
      </c>
      <c r="H136">
        <f>IFERROR(IF(INDEX('Exclusion Vectors'!$D:$D,MATCH('Table 2 Data'!$E136,'Exclusion Vectors'!$B:$B,0))=0,"",INDEX('Data Pull'!$A:$BC,MATCH('Table 2 Data'!$E136,'Data Pull'!$C:$C,0),MATCH('Table 2 Data'!H$4,'Data Pull'!$4:$4,0))),"")</f>
        <v>612.98353295083507</v>
      </c>
      <c r="I136">
        <f>IFERROR(IF(INDEX('Exclusion Vectors'!$D:$D,MATCH('Table 2 Data'!$E136,'Exclusion Vectors'!$B:$B,0))=0,"",INDEX('Data Pull'!$A:$BC,MATCH('Table 2 Data'!$E136,'Data Pull'!$C:$C,0),MATCH('Table 2 Data'!I$4,'Data Pull'!$4:$4,0))),"")</f>
        <v>988.06256467064532</v>
      </c>
      <c r="J136">
        <f>IFERROR(IF(INDEX('Exclusion Vectors'!$D:$D,MATCH('Table 2 Data'!$E136,'Exclusion Vectors'!$B:$B,0))=0,"",INDEX('Data Pull'!$A:$BC,MATCH('Table 2 Data'!$E136,'Data Pull'!$C:$C,0),MATCH('Table 2 Data'!J$4,'Data Pull'!$4:$4,0))),"")</f>
        <v>1333.2114630817139</v>
      </c>
      <c r="K136">
        <f>IFERROR(IF(INDEX('Exclusion Vectors'!$D:$D,MATCH('Table 2 Data'!$E136,'Exclusion Vectors'!$B:$B,0))=0,"",INDEX('Data Pull'!$A:$BC,MATCH('Table 2 Data'!$E136,'Data Pull'!$C:$C,0),MATCH('Table 2 Data'!K$4,'Data Pull'!$4:$4,0))),"")</f>
        <v>755.48986317205299</v>
      </c>
      <c r="L136" t="str">
        <f>IFERROR(IF(INDEX('Exclusion Vectors'!$D:$D,MATCH('Table 2 Data'!$E136,'Exclusion Vectors'!$B:$B,0))=0,"",INDEX('Data Pull'!$A:$BC,MATCH('Table 2 Data'!$E136,'Data Pull'!$C:$C,0),MATCH('Table 2 Data'!L$4,'Data Pull'!$4:$4,0))),"")</f>
        <v>[-11059] No Good Data For Calculation</v>
      </c>
      <c r="M136">
        <f>IFERROR(IF(INDEX('Exclusion Vectors'!$D:$D,MATCH('Table 2 Data'!$E136,'Exclusion Vectors'!$B:$B,0))=0,"",INDEX('Data Pull'!$A:$BC,MATCH('Table 2 Data'!$E136,'Data Pull'!$C:$C,0),MATCH('Table 2 Data'!M$4,'Data Pull'!$4:$4,0))),"")</f>
        <v>290.43733977208541</v>
      </c>
      <c r="N136">
        <f>IFERROR(IF(INDEX('Exclusion Vectors'!$D:$D,MATCH('Table 2 Data'!$E136,'Exclusion Vectors'!$B:$B,0))=0,"",INDEX('Data Pull'!$A:$BC,MATCH('Table 2 Data'!$E136,'Data Pull'!$C:$C,0),MATCH('Table 2 Data'!N$4,'Data Pull'!$4:$4,0))),"")</f>
        <v>337.11301944855472</v>
      </c>
      <c r="O136">
        <f>IFERROR(IF(INDEX('Exclusion Vectors'!$D:$D,MATCH('Table 2 Data'!$E136,'Exclusion Vectors'!$B:$B,0))=0,"",INDEX('Data Pull'!$A:$BC,MATCH('Table 2 Data'!$E136,'Data Pull'!$C:$C,0),MATCH('Table 2 Data'!O$4,'Data Pull'!$4:$4,0))),"")</f>
        <v>344.43789980220185</v>
      </c>
      <c r="P136">
        <f>IFERROR(IF(INDEX('Exclusion Vectors'!$D:$D,MATCH('Table 2 Data'!$E136,'Exclusion Vectors'!$B:$B,0))=0,"",INDEX('Data Pull'!$A:$BC,MATCH('Table 2 Data'!$E136,'Data Pull'!$C:$C,0),MATCH('Table 2 Data'!P$4,'Data Pull'!$4:$4,0))),"")</f>
        <v>1336.0231133782297</v>
      </c>
      <c r="Q136">
        <f>IFERROR(IF(INDEX('Exclusion Vectors'!$D:$D,MATCH('Table 2 Data'!$E136,'Exclusion Vectors'!$B:$B,0))=0,"",INDEX('Data Pull'!$A:$BC,MATCH('Table 2 Data'!$E136,'Data Pull'!$C:$C,0),MATCH('Table 2 Data'!Q$4,'Data Pull'!$4:$4,0))),"")</f>
        <v>19.881322998218426</v>
      </c>
      <c r="R136">
        <f>IFERROR(IF(INDEX('Exclusion Vectors'!$D:$D,MATCH('Table 2 Data'!$E136,'Exclusion Vectors'!$B:$B,0))=0,"",INDEX('Data Pull'!$A:$BC,MATCH('Table 2 Data'!$E136,'Data Pull'!$C:$C,0),MATCH('Table 2 Data'!R$4,'Data Pull'!$4:$4,0))),"")</f>
        <v>14.969396415238442</v>
      </c>
      <c r="S136">
        <f>IFERROR(IF(INDEX('Exclusion Vectors'!$D:$D,MATCH('Table 2 Data'!$E136,'Exclusion Vectors'!$B:$B,0))=0,"",INDEX('Data Pull'!$A:$BC,MATCH('Table 2 Data'!$E136,'Data Pull'!$C:$C,0),MATCH('Table 2 Data'!S$4,'Data Pull'!$4:$4,0))),"")</f>
        <v>3.2745476564721838</v>
      </c>
      <c r="T136">
        <f>IFERROR(IF(INDEX('Exclusion Vectors'!$D:$D,MATCH('Table 2 Data'!$E136,'Exclusion Vectors'!$B:$B,0))=0,"",INDEX('Data Pull'!$A:$BC,MATCH('Table 2 Data'!$E136,'Data Pull'!$C:$C,0),MATCH('Table 2 Data'!T$4,'Data Pull'!$4:$4,0))),"")</f>
        <v>1536.6676724904341</v>
      </c>
      <c r="U136">
        <f>IFERROR(IF(INDEX('Exclusion Vectors'!$D:$D,MATCH('Table 2 Data'!$E136,'Exclusion Vectors'!$B:$B,0))=0,"",INDEX('Data Pull'!$A:$BC,MATCH('Table 2 Data'!$E136,'Data Pull'!$C:$C,0),MATCH('Table 2 Data'!U$4,'Data Pull'!$4:$4,0))),"")</f>
        <v>1518.4488531173063</v>
      </c>
      <c r="V136">
        <f>IFERROR(IF(INDEX('Exclusion Vectors'!$D:$D,MATCH('Table 2 Data'!$E136,'Exclusion Vectors'!$B:$B,0))=0,"",INDEX('Data Pull'!$A:$BC,MATCH('Table 2 Data'!$E136,'Data Pull'!$C:$C,0),MATCH('Table 2 Data'!V$4,'Data Pull'!$4:$4,0))),"")</f>
        <v>5900.0083644926544</v>
      </c>
      <c r="W136">
        <f>IFERROR(IF(INDEX('Exclusion Vectors'!$D:$D,MATCH('Table 2 Data'!$E136,'Exclusion Vectors'!$B:$B,0))=0,"",INDEX('Data Pull'!$A:$BC,MATCH('Table 2 Data'!$E136,'Data Pull'!$C:$C,0),MATCH('Table 2 Data'!W$4,'Data Pull'!$4:$4,0))),"")</f>
        <v>2434.329027818143</v>
      </c>
      <c r="X136">
        <f>IFERROR(IF(INDEX('Exclusion Vectors'!$D:$D,MATCH('Table 2 Data'!$E136,'Exclusion Vectors'!$B:$B,0))=0,"",INDEX('Data Pull'!$A:$BC,MATCH('Table 2 Data'!$E136,'Data Pull'!$C:$C,0),MATCH('Table 2 Data'!X$4,'Data Pull'!$4:$4,0))),"")</f>
        <v>379.85363560424656</v>
      </c>
      <c r="Y136">
        <f>IFERROR(IF(INDEX('Exclusion Vectors'!$D:$D,MATCH('Table 2 Data'!$E136,'Exclusion Vectors'!$B:$B,0))=0,"",INDEX('Data Pull'!$A:$BC,MATCH('Table 2 Data'!$E136,'Data Pull'!$C:$C,0),MATCH('Table 2 Data'!Y$4,'Data Pull'!$4:$4,0))),"")</f>
        <v>23.725000381469727</v>
      </c>
      <c r="Z136">
        <f>IFERROR(IF(INDEX('Exclusion Vectors'!$D:$D,MATCH('Table 2 Data'!$E136,'Exclusion Vectors'!$B:$B,0))=0,"",INDEX('Data Pull'!$A:$BC,MATCH('Table 2 Data'!$E136,'Data Pull'!$C:$C,0),MATCH('Table 2 Data'!Z$4,'Data Pull'!$4:$4,0))),"")</f>
        <v>0.72412501275539398</v>
      </c>
      <c r="AA136">
        <f>IFERROR(IF(INDEX('Exclusion Vectors'!$D:$D,MATCH('Table 2 Data'!$E136,'Exclusion Vectors'!$B:$B,0))=0,"",INDEX('Data Pull'!$A:$BC,MATCH('Table 2 Data'!$E136,'Data Pull'!$C:$C,0),MATCH('Table 2 Data'!AA$4,'Data Pull'!$4:$4,0))),"")</f>
        <v>1.629999965429306</v>
      </c>
      <c r="AB136" t="str">
        <f>IFERROR(IF(INDEX('Exclusion Vectors'!$D:$D,MATCH('Table 2 Data'!$E136,'Exclusion Vectors'!$B:$B,0))=0,"",INDEX('Data Pull'!$A:$BC,MATCH('Table 2 Data'!$E136,'Data Pull'!$C:$C,0),MATCH('Table 2 Data'!AB$4,'Data Pull'!$4:$4,0))),"")</f>
        <v>[-11059] No Good Data For Calculation</v>
      </c>
      <c r="AC136" t="str">
        <f>IFERROR(IF(INDEX('Exclusion Vectors'!$D:$D,MATCH('Table 2 Data'!$E136,'Exclusion Vectors'!$B:$B,0))=0,"",INDEX('Data Pull'!$A:$BC,MATCH('Table 2 Data'!$E136,'Data Pull'!$C:$C,0),MATCH('Table 2 Data'!AC$4,'Data Pull'!$4:$4,0))),"")</f>
        <v>[-11059] No Good Data For Calculation</v>
      </c>
      <c r="AD136" t="str">
        <f>IFERROR(IF(INDEX('Exclusion Vectors'!$D:$D,MATCH('Table 2 Data'!$E136,'Exclusion Vectors'!$B:$B,0))=0,"",INDEX('Data Pull'!$A:$BC,MATCH('Table 2 Data'!$E136,'Data Pull'!$C:$C,0),MATCH('Table 2 Data'!AD$4,'Data Pull'!$4:$4,0))),"")</f>
        <v>[-11059] No Good Data For Calculation</v>
      </c>
      <c r="AE136" t="str">
        <f>IFERROR(IF(INDEX('Exclusion Vectors'!$D:$D,MATCH('Table 2 Data'!$E136,'Exclusion Vectors'!$B:$B,0))=0,"",INDEX('Data Pull'!$A:$BC,MATCH('Table 2 Data'!$E136,'Data Pull'!$C:$C,0),MATCH('Table 2 Data'!AE$4,'Data Pull'!$4:$4,0))),"")</f>
        <v>[-11059] No Good Data For Calculation</v>
      </c>
      <c r="AF136" t="str">
        <f>IFERROR(IF(INDEX('Exclusion Vectors'!$D:$D,MATCH('Table 2 Data'!$E136,'Exclusion Vectors'!$B:$B,0))=0,"",INDEX('Data Pull'!$A:$BC,MATCH('Table 2 Data'!$E136,'Data Pull'!$C:$C,0),MATCH('Table 2 Data'!AF$4,'Data Pull'!$4:$4,0))),"")</f>
        <v>[-11059] No Good Data For Calculation</v>
      </c>
      <c r="AG136">
        <f>IFERROR(IF(INDEX('Exclusion Vectors'!$D:$D,MATCH('Table 2 Data'!$E136,'Exclusion Vectors'!$B:$B,0))=0,"",INDEX('Data Pull'!$A:$BC,MATCH('Table 2 Data'!$E136,'Data Pull'!$C:$C,0),MATCH('Table 2 Data'!AG$4,'Data Pull'!$4:$4,0))),"")</f>
        <v>13801.733051442225</v>
      </c>
      <c r="AH136">
        <f>IFERROR(IF(INDEX('Exclusion Vectors'!$D:$D,MATCH('Table 2 Data'!$E136,'Exclusion Vectors'!$B:$B,0))=0,"",INDEX('Data Pull'!$A:$BC,MATCH('Table 2 Data'!$E136,'Data Pull'!$C:$C,0),MATCH('Table 2 Data'!AH$4,'Data Pull'!$4:$4,0))),"")</f>
        <v>90.599998474121094</v>
      </c>
      <c r="AI136">
        <f>IFERROR(IF(INDEX('Exclusion Vectors'!$D:$D,MATCH('Table 2 Data'!$E136,'Exclusion Vectors'!$B:$B,0))=0,"",INDEX('Data Pull'!$A:$BC,MATCH('Table 2 Data'!$E136,'Data Pull'!$C:$C,0),MATCH('Table 2 Data'!AI$4,'Data Pull'!$4:$4,0))),"")</f>
        <v>8.2470830877621975</v>
      </c>
      <c r="AJ136">
        <f>IFERROR(IF(INDEX('Exclusion Vectors'!$D:$D,MATCH('Table 2 Data'!$E136,'Exclusion Vectors'!$B:$B,0))=0,"",INDEX('Data Pull'!$A:$BC,MATCH('Table 2 Data'!$E136,'Data Pull'!$C:$C,0),MATCH('Table 2 Data'!AJ$4,'Data Pull'!$4:$4,0))),"")</f>
        <v>347.31042098999023</v>
      </c>
      <c r="AK136" t="str">
        <f>IFERROR(IF(INDEX('Exclusion Vectors'!$D:$D,MATCH('Table 2 Data'!$E136,'Exclusion Vectors'!$B:$B,0))=0,"",INDEX('Data Pull'!$A:$BC,MATCH('Table 2 Data'!$E136,'Data Pull'!$C:$C,0),MATCH('Table 2 Data'!AK$4,'Data Pull'!$4:$4,0))),"")</f>
        <v>[-11059] No Good Data For Calculation</v>
      </c>
      <c r="AL136">
        <f>IFERROR(IF(INDEX('Exclusion Vectors'!$D:$D,MATCH('Table 2 Data'!$E136,'Exclusion Vectors'!$B:$B,0))=0,"",INDEX('Data Pull'!$A:$BC,MATCH('Table 2 Data'!$E136,'Data Pull'!$C:$C,0),MATCH('Table 2 Data'!AL$4,'Data Pull'!$4:$4,0))),"")</f>
        <v>0.80000001192092896</v>
      </c>
      <c r="AM136">
        <f>IFERROR(IF(INDEX('Exclusion Vectors'!$D:$D,MATCH('Table 2 Data'!$E136,'Exclusion Vectors'!$B:$B,0))=0,"",INDEX('Data Pull'!$A:$BC,MATCH('Table 2 Data'!$E136,'Data Pull'!$C:$C,0),MATCH('Table 2 Data'!AM$4,'Data Pull'!$4:$4,0))),"")</f>
        <v>6075</v>
      </c>
      <c r="AN136" t="str">
        <f>IFERROR(IF(INDEX('Exclusion Vectors'!$D:$D,MATCH('Table 2 Data'!$E136,'Exclusion Vectors'!$B:$B,0))=0,"",INDEX('Data Pull'!$A:$BC,MATCH('Table 2 Data'!$E136,'Data Pull'!$C:$C,0),MATCH('Table 2 Data'!AN$4,'Data Pull'!$4:$4,0))),"")</f>
        <v>[-11059] No Good Data For Calculation</v>
      </c>
      <c r="AO136" t="str">
        <f>IFERROR(IF(INDEX('Exclusion Vectors'!$D:$D,MATCH('Table 2 Data'!$E136,'Exclusion Vectors'!$B:$B,0))=0,"",INDEX('Data Pull'!$A:$BC,MATCH('Table 2 Data'!$E136,'Data Pull'!$C:$C,0),MATCH('Table 2 Data'!AO$4,'Data Pull'!$4:$4,0))),"")</f>
        <v>[-11059] No Good Data For Calculation</v>
      </c>
      <c r="AP136" t="str">
        <f>IFERROR(IF(INDEX('Exclusion Vectors'!$D:$D,MATCH('Table 2 Data'!$E136,'Exclusion Vectors'!$B:$B,0))=0,"",INDEX('Data Pull'!$A:$BC,MATCH('Table 2 Data'!$E136,'Data Pull'!$C:$C,0),MATCH('Table 2 Data'!AP$4,'Data Pull'!$4:$4,0))),"")</f>
        <v>[-11059] No Good Data For Calculation</v>
      </c>
      <c r="AQ136" t="str">
        <f>IFERROR(IF(INDEX('Exclusion Vectors'!$D:$D,MATCH('Table 2 Data'!$E136,'Exclusion Vectors'!$B:$B,0))=0,"",INDEX('Data Pull'!$A:$BC,MATCH('Table 2 Data'!$E136,'Data Pull'!$C:$C,0),MATCH('Table 2 Data'!AQ$4,'Data Pull'!$4:$4,0))),"")</f>
        <v>[-11059] No Good Data For Calculation</v>
      </c>
      <c r="AR136" t="str">
        <f>IFERROR(IF(INDEX('Exclusion Vectors'!$D:$D,MATCH('Table 2 Data'!$E136,'Exclusion Vectors'!$B:$B,0))=0,"",INDEX('Data Pull'!$A:$BC,MATCH('Table 2 Data'!$E136,'Data Pull'!$C:$C,0),MATCH('Table 2 Data'!AR$4,'Data Pull'!$4:$4,0))),"")</f>
        <v>[-11059] No Good Data For Calculation</v>
      </c>
      <c r="AS136" t="str">
        <f>IFERROR(IF(INDEX('Exclusion Vectors'!$D:$D,MATCH('Table 2 Data'!$E136,'Exclusion Vectors'!$B:$B,0))=0,"",INDEX('Data Pull'!$A:$BC,MATCH('Table 2 Data'!$E136,'Data Pull'!$C:$C,0),MATCH('Table 2 Data'!AS$4,'Data Pull'!$4:$4,0))),"")</f>
        <v>[-11059] No Good Data For Calculation</v>
      </c>
      <c r="AT136">
        <f>IFERROR(IF(INDEX('Exclusion Vectors'!$D:$D,MATCH('Table 2 Data'!$E136,'Exclusion Vectors'!$B:$B,0))=0,"",INDEX('Data Pull'!$A:$BC,MATCH('Table 2 Data'!$E136,'Data Pull'!$C:$C,0),MATCH('Table 2 Data'!AT$4,'Data Pull'!$4:$4,0))),"")</f>
        <v>38406.035549701497</v>
      </c>
      <c r="AU136">
        <f>IFERROR(IF(INDEX('Exclusion Vectors'!$D:$D,MATCH('Table 2 Data'!$E136,'Exclusion Vectors'!$B:$B,0))=0,"",INDEX('Data Pull'!$A:$BE,MATCH('Table 2 Data'!$E136,'Data Pull'!$C:$C,0),MATCH('Table 2 Data'!AU$4,'Data Pull'!$4:$4,0))),"")</f>
        <v>7600.2629823306288</v>
      </c>
      <c r="AV136">
        <f>IFERROR(IF(INDEX('Exclusion Vectors'!$D:$D,MATCH('Table 2 Data'!$E136,'Exclusion Vectors'!$B:$B,0))=0,"",INDEX('Data Pull'!$A:$BE,MATCH('Table 2 Data'!$E136,'Data Pull'!$C:$C,0),MATCH('Table 2 Data'!AV$4,'Data Pull'!$4:$4,0))),"")</f>
        <v>7.6499998569488525E-2</v>
      </c>
    </row>
    <row r="137" spans="1:48" x14ac:dyDescent="0.3">
      <c r="A137" s="161"/>
      <c r="B137" s="59" t="s">
        <v>226</v>
      </c>
      <c r="C137" s="85"/>
      <c r="D137" s="85"/>
      <c r="E137" s="34">
        <f t="shared" ref="E137:E200" si="5">IF(E136&lt;$F$2,E136+1,"")</f>
        <v>43961</v>
      </c>
      <c r="F137">
        <f>IFERROR(IF(INDEX('Exclusion Vectors'!$D:$D,MATCH('Table 2 Data'!$E137,'Exclusion Vectors'!$B:$B,0))=0,"",INDEX('Data Pull'!$A:$BC,MATCH('Table 2 Data'!$E137,'Data Pull'!$C:$C,0),MATCH('Table 2 Data'!F$4,'Data Pull'!$4:$4,0))),"")</f>
        <v>22700.073374800915</v>
      </c>
      <c r="G137">
        <f>IFERROR(IF(INDEX('Exclusion Vectors'!$D:$D,MATCH('Table 2 Data'!$E137,'Exclusion Vectors'!$B:$B,0))=0,"",INDEX('Data Pull'!$A:$BC,MATCH('Table 2 Data'!$E137,'Data Pull'!$C:$C,0),MATCH('Table 2 Data'!G$4,'Data Pull'!$4:$4,0))),"")</f>
        <v>181.52558493120304</v>
      </c>
      <c r="H137">
        <f>IFERROR(IF(INDEX('Exclusion Vectors'!$D:$D,MATCH('Table 2 Data'!$E137,'Exclusion Vectors'!$B:$B,0))=0,"",INDEX('Data Pull'!$A:$BC,MATCH('Table 2 Data'!$E137,'Data Pull'!$C:$C,0),MATCH('Table 2 Data'!H$4,'Data Pull'!$4:$4,0))),"")</f>
        <v>612.85027244285311</v>
      </c>
      <c r="I137">
        <f>IFERROR(IF(INDEX('Exclusion Vectors'!$D:$D,MATCH('Table 2 Data'!$E137,'Exclusion Vectors'!$B:$B,0))=0,"",INDEX('Data Pull'!$A:$BC,MATCH('Table 2 Data'!$E137,'Data Pull'!$C:$C,0),MATCH('Table 2 Data'!I$4,'Data Pull'!$4:$4,0))),"")</f>
        <v>988.29819821360172</v>
      </c>
      <c r="J137">
        <f>IFERROR(IF(INDEX('Exclusion Vectors'!$D:$D,MATCH('Table 2 Data'!$E137,'Exclusion Vectors'!$B:$B,0))=0,"",INDEX('Data Pull'!$A:$BC,MATCH('Table 2 Data'!$E137,'Data Pull'!$C:$C,0),MATCH('Table 2 Data'!J$4,'Data Pull'!$4:$4,0))),"")</f>
        <v>1335.0383999545204</v>
      </c>
      <c r="K137">
        <f>IFERROR(IF(INDEX('Exclusion Vectors'!$D:$D,MATCH('Table 2 Data'!$E137,'Exclusion Vectors'!$B:$B,0))=0,"",INDEX('Data Pull'!$A:$BC,MATCH('Table 2 Data'!$E137,'Data Pull'!$C:$C,0),MATCH('Table 2 Data'!K$4,'Data Pull'!$4:$4,0))),"")</f>
        <v>758.17751277005789</v>
      </c>
      <c r="L137" t="str">
        <f>IFERROR(IF(INDEX('Exclusion Vectors'!$D:$D,MATCH('Table 2 Data'!$E137,'Exclusion Vectors'!$B:$B,0))=0,"",INDEX('Data Pull'!$A:$BC,MATCH('Table 2 Data'!$E137,'Data Pull'!$C:$C,0),MATCH('Table 2 Data'!L$4,'Data Pull'!$4:$4,0))),"")</f>
        <v>[-11059] No Good Data For Calculation</v>
      </c>
      <c r="M137">
        <f>IFERROR(IF(INDEX('Exclusion Vectors'!$D:$D,MATCH('Table 2 Data'!$E137,'Exclusion Vectors'!$B:$B,0))=0,"",INDEX('Data Pull'!$A:$BC,MATCH('Table 2 Data'!$E137,'Data Pull'!$C:$C,0),MATCH('Table 2 Data'!M$4,'Data Pull'!$4:$4,0))),"")</f>
        <v>293.1625986763097</v>
      </c>
      <c r="N137">
        <f>IFERROR(IF(INDEX('Exclusion Vectors'!$D:$D,MATCH('Table 2 Data'!$E137,'Exclusion Vectors'!$B:$B,0))=0,"",INDEX('Data Pull'!$A:$BC,MATCH('Table 2 Data'!$E137,'Data Pull'!$C:$C,0),MATCH('Table 2 Data'!N$4,'Data Pull'!$4:$4,0))),"")</f>
        <v>346.94433266106051</v>
      </c>
      <c r="O137">
        <f>IFERROR(IF(INDEX('Exclusion Vectors'!$D:$D,MATCH('Table 2 Data'!$E137,'Exclusion Vectors'!$B:$B,0))=0,"",INDEX('Data Pull'!$A:$BC,MATCH('Table 2 Data'!$E137,'Data Pull'!$C:$C,0),MATCH('Table 2 Data'!O$4,'Data Pull'!$4:$4,0))),"")</f>
        <v>349.76705611636709</v>
      </c>
      <c r="P137">
        <f>IFERROR(IF(INDEX('Exclusion Vectors'!$D:$D,MATCH('Table 2 Data'!$E137,'Exclusion Vectors'!$B:$B,0))=0,"",INDEX('Data Pull'!$A:$BC,MATCH('Table 2 Data'!$E137,'Data Pull'!$C:$C,0),MATCH('Table 2 Data'!P$4,'Data Pull'!$4:$4,0))),"")</f>
        <v>1337.2116100080184</v>
      </c>
      <c r="Q137">
        <f>IFERROR(IF(INDEX('Exclusion Vectors'!$D:$D,MATCH('Table 2 Data'!$E137,'Exclusion Vectors'!$B:$B,0))=0,"",INDEX('Data Pull'!$A:$BC,MATCH('Table 2 Data'!$E137,'Data Pull'!$C:$C,0),MATCH('Table 2 Data'!Q$4,'Data Pull'!$4:$4,0))),"")</f>
        <v>19.696638231949727</v>
      </c>
      <c r="R137">
        <f>IFERROR(IF(INDEX('Exclusion Vectors'!$D:$D,MATCH('Table 2 Data'!$E137,'Exclusion Vectors'!$B:$B,0))=0,"",INDEX('Data Pull'!$A:$BC,MATCH('Table 2 Data'!$E137,'Data Pull'!$C:$C,0),MATCH('Table 2 Data'!R$4,'Data Pull'!$4:$4,0))),"")</f>
        <v>14.780353659997441</v>
      </c>
      <c r="S137">
        <f>IFERROR(IF(INDEX('Exclusion Vectors'!$D:$D,MATCH('Table 2 Data'!$E137,'Exclusion Vectors'!$B:$B,0))=0,"",INDEX('Data Pull'!$A:$BC,MATCH('Table 2 Data'!$E137,'Data Pull'!$C:$C,0),MATCH('Table 2 Data'!S$4,'Data Pull'!$4:$4,0))),"")</f>
        <v>3.3542112944111815</v>
      </c>
      <c r="T137">
        <f>IFERROR(IF(INDEX('Exclusion Vectors'!$D:$D,MATCH('Table 2 Data'!$E137,'Exclusion Vectors'!$B:$B,0))=0,"",INDEX('Data Pull'!$A:$BC,MATCH('Table 2 Data'!$E137,'Data Pull'!$C:$C,0),MATCH('Table 2 Data'!T$4,'Data Pull'!$4:$4,0))),"")</f>
        <v>1529.0773513535446</v>
      </c>
      <c r="U137">
        <f>IFERROR(IF(INDEX('Exclusion Vectors'!$D:$D,MATCH('Table 2 Data'!$E137,'Exclusion Vectors'!$B:$B,0))=0,"",INDEX('Data Pull'!$A:$BC,MATCH('Table 2 Data'!$E137,'Data Pull'!$C:$C,0),MATCH('Table 2 Data'!U$4,'Data Pull'!$4:$4,0))),"")</f>
        <v>1543.3899942548539</v>
      </c>
      <c r="V137">
        <f>IFERROR(IF(INDEX('Exclusion Vectors'!$D:$D,MATCH('Table 2 Data'!$E137,'Exclusion Vectors'!$B:$B,0))=0,"",INDEX('Data Pull'!$A:$BC,MATCH('Table 2 Data'!$E137,'Data Pull'!$C:$C,0),MATCH('Table 2 Data'!V$4,'Data Pull'!$4:$4,0))),"")</f>
        <v>5900.0320151146061</v>
      </c>
      <c r="W137">
        <f>IFERROR(IF(INDEX('Exclusion Vectors'!$D:$D,MATCH('Table 2 Data'!$E137,'Exclusion Vectors'!$B:$B,0))=0,"",INDEX('Data Pull'!$A:$BC,MATCH('Table 2 Data'!$E137,'Data Pull'!$C:$C,0),MATCH('Table 2 Data'!W$4,'Data Pull'!$4:$4,0))),"")</f>
        <v>2436.9332707821313</v>
      </c>
      <c r="X137">
        <f>IFERROR(IF(INDEX('Exclusion Vectors'!$D:$D,MATCH('Table 2 Data'!$E137,'Exclusion Vectors'!$B:$B,0))=0,"",INDEX('Data Pull'!$A:$BC,MATCH('Table 2 Data'!$E137,'Data Pull'!$C:$C,0),MATCH('Table 2 Data'!X$4,'Data Pull'!$4:$4,0))),"")</f>
        <v>381.01219269285826</v>
      </c>
      <c r="Y137">
        <f>IFERROR(IF(INDEX('Exclusion Vectors'!$D:$D,MATCH('Table 2 Data'!$E137,'Exclusion Vectors'!$B:$B,0))=0,"",INDEX('Data Pull'!$A:$BC,MATCH('Table 2 Data'!$E137,'Data Pull'!$C:$C,0),MATCH('Table 2 Data'!Y$4,'Data Pull'!$4:$4,0))),"")</f>
        <v>23.625000476837158</v>
      </c>
      <c r="Z137">
        <f>IFERROR(IF(INDEX('Exclusion Vectors'!$D:$D,MATCH('Table 2 Data'!$E137,'Exclusion Vectors'!$B:$B,0))=0,"",INDEX('Data Pull'!$A:$BC,MATCH('Table 2 Data'!$E137,'Data Pull'!$C:$C,0),MATCH('Table 2 Data'!Z$4,'Data Pull'!$4:$4,0))),"")</f>
        <v>0.72369998693466187</v>
      </c>
      <c r="AA137">
        <f>IFERROR(IF(INDEX('Exclusion Vectors'!$D:$D,MATCH('Table 2 Data'!$E137,'Exclusion Vectors'!$B:$B,0))=0,"",INDEX('Data Pull'!$A:$BC,MATCH('Table 2 Data'!$E137,'Data Pull'!$C:$C,0),MATCH('Table 2 Data'!AA$4,'Data Pull'!$4:$4,0))),"")</f>
        <v>1.6349999904632568</v>
      </c>
      <c r="AB137" t="str">
        <f>IFERROR(IF(INDEX('Exclusion Vectors'!$D:$D,MATCH('Table 2 Data'!$E137,'Exclusion Vectors'!$B:$B,0))=0,"",INDEX('Data Pull'!$A:$BC,MATCH('Table 2 Data'!$E137,'Data Pull'!$C:$C,0),MATCH('Table 2 Data'!AB$4,'Data Pull'!$4:$4,0))),"")</f>
        <v>[-11059] No Good Data For Calculation</v>
      </c>
      <c r="AC137" t="str">
        <f>IFERROR(IF(INDEX('Exclusion Vectors'!$D:$D,MATCH('Table 2 Data'!$E137,'Exclusion Vectors'!$B:$B,0))=0,"",INDEX('Data Pull'!$A:$BC,MATCH('Table 2 Data'!$E137,'Data Pull'!$C:$C,0),MATCH('Table 2 Data'!AC$4,'Data Pull'!$4:$4,0))),"")</f>
        <v>[-11059] No Good Data For Calculation</v>
      </c>
      <c r="AD137" t="str">
        <f>IFERROR(IF(INDEX('Exclusion Vectors'!$D:$D,MATCH('Table 2 Data'!$E137,'Exclusion Vectors'!$B:$B,0))=0,"",INDEX('Data Pull'!$A:$BC,MATCH('Table 2 Data'!$E137,'Data Pull'!$C:$C,0),MATCH('Table 2 Data'!AD$4,'Data Pull'!$4:$4,0))),"")</f>
        <v>[-11059] No Good Data For Calculation</v>
      </c>
      <c r="AE137" t="str">
        <f>IFERROR(IF(INDEX('Exclusion Vectors'!$D:$D,MATCH('Table 2 Data'!$E137,'Exclusion Vectors'!$B:$B,0))=0,"",INDEX('Data Pull'!$A:$BC,MATCH('Table 2 Data'!$E137,'Data Pull'!$C:$C,0),MATCH('Table 2 Data'!AE$4,'Data Pull'!$4:$4,0))),"")</f>
        <v>[-11059] No Good Data For Calculation</v>
      </c>
      <c r="AF137" t="str">
        <f>IFERROR(IF(INDEX('Exclusion Vectors'!$D:$D,MATCH('Table 2 Data'!$E137,'Exclusion Vectors'!$B:$B,0))=0,"",INDEX('Data Pull'!$A:$BC,MATCH('Table 2 Data'!$E137,'Data Pull'!$C:$C,0),MATCH('Table 2 Data'!AF$4,'Data Pull'!$4:$4,0))),"")</f>
        <v>[-11059] No Good Data For Calculation</v>
      </c>
      <c r="AG137">
        <f>IFERROR(IF(INDEX('Exclusion Vectors'!$D:$D,MATCH('Table 2 Data'!$E137,'Exclusion Vectors'!$B:$B,0))=0,"",INDEX('Data Pull'!$A:$BC,MATCH('Table 2 Data'!$E137,'Data Pull'!$C:$C,0),MATCH('Table 2 Data'!AG$4,'Data Pull'!$4:$4,0))),"")</f>
        <v>13772.483713122512</v>
      </c>
      <c r="AH137">
        <f>IFERROR(IF(INDEX('Exclusion Vectors'!$D:$D,MATCH('Table 2 Data'!$E137,'Exclusion Vectors'!$B:$B,0))=0,"",INDEX('Data Pull'!$A:$BC,MATCH('Table 2 Data'!$E137,'Data Pull'!$C:$C,0),MATCH('Table 2 Data'!AH$4,'Data Pull'!$4:$4,0))),"")</f>
        <v>90.775001525878906</v>
      </c>
      <c r="AI137">
        <f>IFERROR(IF(INDEX('Exclusion Vectors'!$D:$D,MATCH('Table 2 Data'!$E137,'Exclusion Vectors'!$B:$B,0))=0,"",INDEX('Data Pull'!$A:$BC,MATCH('Table 2 Data'!$E137,'Data Pull'!$C:$C,0),MATCH('Table 2 Data'!AI$4,'Data Pull'!$4:$4,0))),"")</f>
        <v>8.3225002288818359</v>
      </c>
      <c r="AJ137">
        <f>IFERROR(IF(INDEX('Exclusion Vectors'!$D:$D,MATCH('Table 2 Data'!$E137,'Exclusion Vectors'!$B:$B,0))=0,"",INDEX('Data Pull'!$A:$BC,MATCH('Table 2 Data'!$E137,'Data Pull'!$C:$C,0),MATCH('Table 2 Data'!AJ$4,'Data Pull'!$4:$4,0))),"")</f>
        <v>356.37499237060547</v>
      </c>
      <c r="AK137" t="str">
        <f>IFERROR(IF(INDEX('Exclusion Vectors'!$D:$D,MATCH('Table 2 Data'!$E137,'Exclusion Vectors'!$B:$B,0))=0,"",INDEX('Data Pull'!$A:$BC,MATCH('Table 2 Data'!$E137,'Data Pull'!$C:$C,0),MATCH('Table 2 Data'!AK$4,'Data Pull'!$4:$4,0))),"")</f>
        <v>[-11059] No Good Data For Calculation</v>
      </c>
      <c r="AL137">
        <f>IFERROR(IF(INDEX('Exclusion Vectors'!$D:$D,MATCH('Table 2 Data'!$E137,'Exclusion Vectors'!$B:$B,0))=0,"",INDEX('Data Pull'!$A:$BC,MATCH('Table 2 Data'!$E137,'Data Pull'!$C:$C,0),MATCH('Table 2 Data'!AL$4,'Data Pull'!$4:$4,0))),"")</f>
        <v>0.80000001192092896</v>
      </c>
      <c r="AM137">
        <f>IFERROR(IF(INDEX('Exclusion Vectors'!$D:$D,MATCH('Table 2 Data'!$E137,'Exclusion Vectors'!$B:$B,0))=0,"",INDEX('Data Pull'!$A:$BC,MATCH('Table 2 Data'!$E137,'Data Pull'!$C:$C,0),MATCH('Table 2 Data'!AM$4,'Data Pull'!$4:$4,0))),"")</f>
        <v>6075</v>
      </c>
      <c r="AN137" t="str">
        <f>IFERROR(IF(INDEX('Exclusion Vectors'!$D:$D,MATCH('Table 2 Data'!$E137,'Exclusion Vectors'!$B:$B,0))=0,"",INDEX('Data Pull'!$A:$BC,MATCH('Table 2 Data'!$E137,'Data Pull'!$C:$C,0),MATCH('Table 2 Data'!AN$4,'Data Pull'!$4:$4,0))),"")</f>
        <v>[-11059] No Good Data For Calculation</v>
      </c>
      <c r="AO137" t="str">
        <f>IFERROR(IF(INDEX('Exclusion Vectors'!$D:$D,MATCH('Table 2 Data'!$E137,'Exclusion Vectors'!$B:$B,0))=0,"",INDEX('Data Pull'!$A:$BC,MATCH('Table 2 Data'!$E137,'Data Pull'!$C:$C,0),MATCH('Table 2 Data'!AO$4,'Data Pull'!$4:$4,0))),"")</f>
        <v>[-11059] No Good Data For Calculation</v>
      </c>
      <c r="AP137" t="str">
        <f>IFERROR(IF(INDEX('Exclusion Vectors'!$D:$D,MATCH('Table 2 Data'!$E137,'Exclusion Vectors'!$B:$B,0))=0,"",INDEX('Data Pull'!$A:$BC,MATCH('Table 2 Data'!$E137,'Data Pull'!$C:$C,0),MATCH('Table 2 Data'!AP$4,'Data Pull'!$4:$4,0))),"")</f>
        <v>[-11059] No Good Data For Calculation</v>
      </c>
      <c r="AQ137" t="str">
        <f>IFERROR(IF(INDEX('Exclusion Vectors'!$D:$D,MATCH('Table 2 Data'!$E137,'Exclusion Vectors'!$B:$B,0))=0,"",INDEX('Data Pull'!$A:$BC,MATCH('Table 2 Data'!$E137,'Data Pull'!$C:$C,0),MATCH('Table 2 Data'!AQ$4,'Data Pull'!$4:$4,0))),"")</f>
        <v>[-11059] No Good Data For Calculation</v>
      </c>
      <c r="AR137" t="str">
        <f>IFERROR(IF(INDEX('Exclusion Vectors'!$D:$D,MATCH('Table 2 Data'!$E137,'Exclusion Vectors'!$B:$B,0))=0,"",INDEX('Data Pull'!$A:$BC,MATCH('Table 2 Data'!$E137,'Data Pull'!$C:$C,0),MATCH('Table 2 Data'!AR$4,'Data Pull'!$4:$4,0))),"")</f>
        <v>[-11059] No Good Data For Calculation</v>
      </c>
      <c r="AS137" t="str">
        <f>IFERROR(IF(INDEX('Exclusion Vectors'!$D:$D,MATCH('Table 2 Data'!$E137,'Exclusion Vectors'!$B:$B,0))=0,"",INDEX('Data Pull'!$A:$BC,MATCH('Table 2 Data'!$E137,'Data Pull'!$C:$C,0),MATCH('Table 2 Data'!AS$4,'Data Pull'!$4:$4,0))),"")</f>
        <v>[-11059] No Good Data For Calculation</v>
      </c>
      <c r="AT137">
        <f>IFERROR(IF(INDEX('Exclusion Vectors'!$D:$D,MATCH('Table 2 Data'!$E137,'Exclusion Vectors'!$B:$B,0))=0,"",INDEX('Data Pull'!$A:$BC,MATCH('Table 2 Data'!$E137,'Data Pull'!$C:$C,0),MATCH('Table 2 Data'!AT$4,'Data Pull'!$4:$4,0))),"")</f>
        <v>38707.063384304463</v>
      </c>
      <c r="AU137">
        <f>IFERROR(IF(INDEX('Exclusion Vectors'!$D:$D,MATCH('Table 2 Data'!$E137,'Exclusion Vectors'!$B:$B,0))=0,"",INDEX('Data Pull'!$A:$BE,MATCH('Table 2 Data'!$E137,'Data Pull'!$C:$C,0),MATCH('Table 2 Data'!AU$4,'Data Pull'!$4:$4,0))),"")</f>
        <v>7599.5351917826629</v>
      </c>
      <c r="AV137">
        <f>IFERROR(IF(INDEX('Exclusion Vectors'!$D:$D,MATCH('Table 2 Data'!$E137,'Exclusion Vectors'!$B:$B,0))=0,"",INDEX('Data Pull'!$A:$BE,MATCH('Table 2 Data'!$E137,'Data Pull'!$C:$C,0),MATCH('Table 2 Data'!AV$4,'Data Pull'!$4:$4,0))),"")</f>
        <v>7.6499998569488525E-2</v>
      </c>
    </row>
    <row r="138" spans="1:48" x14ac:dyDescent="0.3">
      <c r="A138" s="161"/>
      <c r="B138" s="95" t="s">
        <v>227</v>
      </c>
      <c r="C138" s="96"/>
      <c r="D138" s="96" t="s">
        <v>35</v>
      </c>
      <c r="E138" s="34">
        <f t="shared" si="5"/>
        <v>43962</v>
      </c>
      <c r="F138">
        <f>IFERROR(IF(INDEX('Exclusion Vectors'!$D:$D,MATCH('Table 2 Data'!$E138,'Exclusion Vectors'!$B:$B,0))=0,"",INDEX('Data Pull'!$A:$BC,MATCH('Table 2 Data'!$E138,'Data Pull'!$C:$C,0),MATCH('Table 2 Data'!F$4,'Data Pull'!$4:$4,0))),"")</f>
        <v>22700.800014928685</v>
      </c>
      <c r="G138">
        <f>IFERROR(IF(INDEX('Exclusion Vectors'!$D:$D,MATCH('Table 2 Data'!$E138,'Exclusion Vectors'!$B:$B,0))=0,"",INDEX('Data Pull'!$A:$BC,MATCH('Table 2 Data'!$E138,'Data Pull'!$C:$C,0),MATCH('Table 2 Data'!G$4,'Data Pull'!$4:$4,0))),"")</f>
        <v>181.35444967852058</v>
      </c>
      <c r="H138">
        <f>IFERROR(IF(INDEX('Exclusion Vectors'!$D:$D,MATCH('Table 2 Data'!$E138,'Exclusion Vectors'!$B:$B,0))=0,"",INDEX('Data Pull'!$A:$BC,MATCH('Table 2 Data'!$E138,'Data Pull'!$C:$C,0),MATCH('Table 2 Data'!H$4,'Data Pull'!$4:$4,0))),"")</f>
        <v>613.01309462954441</v>
      </c>
      <c r="I138">
        <f>IFERROR(IF(INDEX('Exclusion Vectors'!$D:$D,MATCH('Table 2 Data'!$E138,'Exclusion Vectors'!$B:$B,0))=0,"",INDEX('Data Pull'!$A:$BC,MATCH('Table 2 Data'!$E138,'Data Pull'!$C:$C,0),MATCH('Table 2 Data'!I$4,'Data Pull'!$4:$4,0))),"")</f>
        <v>988.55034179088454</v>
      </c>
      <c r="J138">
        <f>IFERROR(IF(INDEX('Exclusion Vectors'!$D:$D,MATCH('Table 2 Data'!$E138,'Exclusion Vectors'!$B:$B,0))=0,"",INDEX('Data Pull'!$A:$BC,MATCH('Table 2 Data'!$E138,'Data Pull'!$C:$C,0),MATCH('Table 2 Data'!J$4,'Data Pull'!$4:$4,0))),"")</f>
        <v>1334.8589009385084</v>
      </c>
      <c r="K138">
        <f>IFERROR(IF(INDEX('Exclusion Vectors'!$D:$D,MATCH('Table 2 Data'!$E138,'Exclusion Vectors'!$B:$B,0))=0,"",INDEX('Data Pull'!$A:$BC,MATCH('Table 2 Data'!$E138,'Data Pull'!$C:$C,0),MATCH('Table 2 Data'!K$4,'Data Pull'!$4:$4,0))),"")</f>
        <v>758.63409522503628</v>
      </c>
      <c r="L138" t="str">
        <f>IFERROR(IF(INDEX('Exclusion Vectors'!$D:$D,MATCH('Table 2 Data'!$E138,'Exclusion Vectors'!$B:$B,0))=0,"",INDEX('Data Pull'!$A:$BC,MATCH('Table 2 Data'!$E138,'Data Pull'!$C:$C,0),MATCH('Table 2 Data'!L$4,'Data Pull'!$4:$4,0))),"")</f>
        <v>[-11059] No Good Data For Calculation</v>
      </c>
      <c r="M138">
        <f>IFERROR(IF(INDEX('Exclusion Vectors'!$D:$D,MATCH('Table 2 Data'!$E138,'Exclusion Vectors'!$B:$B,0))=0,"",INDEX('Data Pull'!$A:$BC,MATCH('Table 2 Data'!$E138,'Data Pull'!$C:$C,0),MATCH('Table 2 Data'!M$4,'Data Pull'!$4:$4,0))),"")</f>
        <v>292.22395356897607</v>
      </c>
      <c r="N138">
        <f>IFERROR(IF(INDEX('Exclusion Vectors'!$D:$D,MATCH('Table 2 Data'!$E138,'Exclusion Vectors'!$B:$B,0))=0,"",INDEX('Data Pull'!$A:$BC,MATCH('Table 2 Data'!$E138,'Data Pull'!$C:$C,0),MATCH('Table 2 Data'!N$4,'Data Pull'!$4:$4,0))),"")</f>
        <v>349.31987985401861</v>
      </c>
      <c r="O138">
        <f>IFERROR(IF(INDEX('Exclusion Vectors'!$D:$D,MATCH('Table 2 Data'!$E138,'Exclusion Vectors'!$B:$B,0))=0,"",INDEX('Data Pull'!$A:$BC,MATCH('Table 2 Data'!$E138,'Data Pull'!$C:$C,0),MATCH('Table 2 Data'!O$4,'Data Pull'!$4:$4,0))),"")</f>
        <v>351.75196843129072</v>
      </c>
      <c r="P138">
        <f>IFERROR(IF(INDEX('Exclusion Vectors'!$D:$D,MATCH('Table 2 Data'!$E138,'Exclusion Vectors'!$B:$B,0))=0,"",INDEX('Data Pull'!$A:$BC,MATCH('Table 2 Data'!$E138,'Data Pull'!$C:$C,0),MATCH('Table 2 Data'!P$4,'Data Pull'!$4:$4,0))),"")</f>
        <v>1340.0024978030251</v>
      </c>
      <c r="Q138">
        <f>IFERROR(IF(INDEX('Exclusion Vectors'!$D:$D,MATCH('Table 2 Data'!$E138,'Exclusion Vectors'!$B:$B,0))=0,"",INDEX('Data Pull'!$A:$BC,MATCH('Table 2 Data'!$E138,'Data Pull'!$C:$C,0),MATCH('Table 2 Data'!Q$4,'Data Pull'!$4:$4,0))),"")</f>
        <v>19.572391730726068</v>
      </c>
      <c r="R138">
        <f>IFERROR(IF(INDEX('Exclusion Vectors'!$D:$D,MATCH('Table 2 Data'!$E138,'Exclusion Vectors'!$B:$B,0))=0,"",INDEX('Data Pull'!$A:$BC,MATCH('Table 2 Data'!$E138,'Data Pull'!$C:$C,0),MATCH('Table 2 Data'!R$4,'Data Pull'!$4:$4,0))),"")</f>
        <v>14.629098586979774</v>
      </c>
      <c r="S138">
        <f>IFERROR(IF(INDEX('Exclusion Vectors'!$D:$D,MATCH('Table 2 Data'!$E138,'Exclusion Vectors'!$B:$B,0))=0,"",INDEX('Data Pull'!$A:$BC,MATCH('Table 2 Data'!$E138,'Data Pull'!$C:$C,0),MATCH('Table 2 Data'!S$4,'Data Pull'!$4:$4,0))),"")</f>
        <v>3.2883014960738155</v>
      </c>
      <c r="T138">
        <f>IFERROR(IF(INDEX('Exclusion Vectors'!$D:$D,MATCH('Table 2 Data'!$E138,'Exclusion Vectors'!$B:$B,0))=0,"",INDEX('Data Pull'!$A:$BC,MATCH('Table 2 Data'!$E138,'Data Pull'!$C:$C,0),MATCH('Table 2 Data'!T$4,'Data Pull'!$4:$4,0))),"")</f>
        <v>1536.1282481390317</v>
      </c>
      <c r="U138">
        <f>IFERROR(IF(INDEX('Exclusion Vectors'!$D:$D,MATCH('Table 2 Data'!$E138,'Exclusion Vectors'!$B:$B,0))=0,"",INDEX('Data Pull'!$A:$BC,MATCH('Table 2 Data'!$E138,'Data Pull'!$C:$C,0),MATCH('Table 2 Data'!U$4,'Data Pull'!$4:$4,0))),"")</f>
        <v>1562.6512500782883</v>
      </c>
      <c r="V138">
        <f>IFERROR(IF(INDEX('Exclusion Vectors'!$D:$D,MATCH('Table 2 Data'!$E138,'Exclusion Vectors'!$B:$B,0))=0,"",INDEX('Data Pull'!$A:$BC,MATCH('Table 2 Data'!$E138,'Data Pull'!$C:$C,0),MATCH('Table 2 Data'!V$4,'Data Pull'!$4:$4,0))),"")</f>
        <v>5899.5214237624659</v>
      </c>
      <c r="W138">
        <f>IFERROR(IF(INDEX('Exclusion Vectors'!$D:$D,MATCH('Table 2 Data'!$E138,'Exclusion Vectors'!$B:$B,0))=0,"",INDEX('Data Pull'!$A:$BC,MATCH('Table 2 Data'!$E138,'Data Pull'!$C:$C,0),MATCH('Table 2 Data'!W$4,'Data Pull'!$4:$4,0))),"")</f>
        <v>2439.4018159748816</v>
      </c>
      <c r="X138">
        <f>IFERROR(IF(INDEX('Exclusion Vectors'!$D:$D,MATCH('Table 2 Data'!$E138,'Exclusion Vectors'!$B:$B,0))=0,"",INDEX('Data Pull'!$A:$BC,MATCH('Table 2 Data'!$E138,'Data Pull'!$C:$C,0),MATCH('Table 2 Data'!X$4,'Data Pull'!$4:$4,0))),"")</f>
        <v>383.04085546470878</v>
      </c>
      <c r="Y138">
        <f>IFERROR(IF(INDEX('Exclusion Vectors'!$D:$D,MATCH('Table 2 Data'!$E138,'Exclusion Vectors'!$B:$B,0))=0,"",INDEX('Data Pull'!$A:$BC,MATCH('Table 2 Data'!$E138,'Data Pull'!$C:$C,0),MATCH('Table 2 Data'!Y$4,'Data Pull'!$4:$4,0))),"")</f>
        <v>23.600000381469727</v>
      </c>
      <c r="Z138">
        <f>IFERROR(IF(INDEX('Exclusion Vectors'!$D:$D,MATCH('Table 2 Data'!$E138,'Exclusion Vectors'!$B:$B,0))=0,"",INDEX('Data Pull'!$A:$BC,MATCH('Table 2 Data'!$E138,'Data Pull'!$C:$C,0),MATCH('Table 2 Data'!Z$4,'Data Pull'!$4:$4,0))),"")</f>
        <v>0.7261749804019928</v>
      </c>
      <c r="AA138">
        <f>IFERROR(IF(INDEX('Exclusion Vectors'!$D:$D,MATCH('Table 2 Data'!$E138,'Exclusion Vectors'!$B:$B,0))=0,"",INDEX('Data Pull'!$A:$BC,MATCH('Table 2 Data'!$E138,'Data Pull'!$C:$C,0),MATCH('Table 2 Data'!AA$4,'Data Pull'!$4:$4,0))),"")</f>
        <v>1.6649999618530273</v>
      </c>
      <c r="AB138" t="str">
        <f>IFERROR(IF(INDEX('Exclusion Vectors'!$D:$D,MATCH('Table 2 Data'!$E138,'Exclusion Vectors'!$B:$B,0))=0,"",INDEX('Data Pull'!$A:$BC,MATCH('Table 2 Data'!$E138,'Data Pull'!$C:$C,0),MATCH('Table 2 Data'!AB$4,'Data Pull'!$4:$4,0))),"")</f>
        <v>[-11059] No Good Data For Calculation</v>
      </c>
      <c r="AC138" t="str">
        <f>IFERROR(IF(INDEX('Exclusion Vectors'!$D:$D,MATCH('Table 2 Data'!$E138,'Exclusion Vectors'!$B:$B,0))=0,"",INDEX('Data Pull'!$A:$BC,MATCH('Table 2 Data'!$E138,'Data Pull'!$C:$C,0),MATCH('Table 2 Data'!AC$4,'Data Pull'!$4:$4,0))),"")</f>
        <v>[-11059] No Good Data For Calculation</v>
      </c>
      <c r="AD138" t="str">
        <f>IFERROR(IF(INDEX('Exclusion Vectors'!$D:$D,MATCH('Table 2 Data'!$E138,'Exclusion Vectors'!$B:$B,0))=0,"",INDEX('Data Pull'!$A:$BC,MATCH('Table 2 Data'!$E138,'Data Pull'!$C:$C,0),MATCH('Table 2 Data'!AD$4,'Data Pull'!$4:$4,0))),"")</f>
        <v>[-11059] No Good Data For Calculation</v>
      </c>
      <c r="AE138" t="str">
        <f>IFERROR(IF(INDEX('Exclusion Vectors'!$D:$D,MATCH('Table 2 Data'!$E138,'Exclusion Vectors'!$B:$B,0))=0,"",INDEX('Data Pull'!$A:$BC,MATCH('Table 2 Data'!$E138,'Data Pull'!$C:$C,0),MATCH('Table 2 Data'!AE$4,'Data Pull'!$4:$4,0))),"")</f>
        <v>[-11059] No Good Data For Calculation</v>
      </c>
      <c r="AF138" t="str">
        <f>IFERROR(IF(INDEX('Exclusion Vectors'!$D:$D,MATCH('Table 2 Data'!$E138,'Exclusion Vectors'!$B:$B,0))=0,"",INDEX('Data Pull'!$A:$BC,MATCH('Table 2 Data'!$E138,'Data Pull'!$C:$C,0),MATCH('Table 2 Data'!AF$4,'Data Pull'!$4:$4,0))),"")</f>
        <v>[-11059] No Good Data For Calculation</v>
      </c>
      <c r="AG138">
        <f>IFERROR(IF(INDEX('Exclusion Vectors'!$D:$D,MATCH('Table 2 Data'!$E138,'Exclusion Vectors'!$B:$B,0))=0,"",INDEX('Data Pull'!$A:$BC,MATCH('Table 2 Data'!$E138,'Data Pull'!$C:$C,0),MATCH('Table 2 Data'!AG$4,'Data Pull'!$4:$4,0))),"")</f>
        <v>13540.165740645454</v>
      </c>
      <c r="AH138">
        <f>IFERROR(IF(INDEX('Exclusion Vectors'!$D:$D,MATCH('Table 2 Data'!$E138,'Exclusion Vectors'!$B:$B,0))=0,"",INDEX('Data Pull'!$A:$BC,MATCH('Table 2 Data'!$E138,'Data Pull'!$C:$C,0),MATCH('Table 2 Data'!AH$4,'Data Pull'!$4:$4,0))),"")</f>
        <v>90.800003051757813</v>
      </c>
      <c r="AI138">
        <f>IFERROR(IF(INDEX('Exclusion Vectors'!$D:$D,MATCH('Table 2 Data'!$E138,'Exclusion Vectors'!$B:$B,0))=0,"",INDEX('Data Pull'!$A:$BC,MATCH('Table 2 Data'!$E138,'Data Pull'!$C:$C,0),MATCH('Table 2 Data'!AI$4,'Data Pull'!$4:$4,0))),"")</f>
        <v>8.6100001335144043</v>
      </c>
      <c r="AJ138">
        <f>IFERROR(IF(INDEX('Exclusion Vectors'!$D:$D,MATCH('Table 2 Data'!$E138,'Exclusion Vectors'!$B:$B,0))=0,"",INDEX('Data Pull'!$A:$BC,MATCH('Table 2 Data'!$E138,'Data Pull'!$C:$C,0),MATCH('Table 2 Data'!AJ$4,'Data Pull'!$4:$4,0))),"")</f>
        <v>348.79998779296875</v>
      </c>
      <c r="AK138" t="str">
        <f>IFERROR(IF(INDEX('Exclusion Vectors'!$D:$D,MATCH('Table 2 Data'!$E138,'Exclusion Vectors'!$B:$B,0))=0,"",INDEX('Data Pull'!$A:$BC,MATCH('Table 2 Data'!$E138,'Data Pull'!$C:$C,0),MATCH('Table 2 Data'!AK$4,'Data Pull'!$4:$4,0))),"")</f>
        <v>[-11059] No Good Data For Calculation</v>
      </c>
      <c r="AL138">
        <f>IFERROR(IF(INDEX('Exclusion Vectors'!$D:$D,MATCH('Table 2 Data'!$E138,'Exclusion Vectors'!$B:$B,0))=0,"",INDEX('Data Pull'!$A:$BC,MATCH('Table 2 Data'!$E138,'Data Pull'!$C:$C,0),MATCH('Table 2 Data'!AL$4,'Data Pull'!$4:$4,0))),"")</f>
        <v>1.4750000387430191</v>
      </c>
      <c r="AM138">
        <f>IFERROR(IF(INDEX('Exclusion Vectors'!$D:$D,MATCH('Table 2 Data'!$E138,'Exclusion Vectors'!$B:$B,0))=0,"",INDEX('Data Pull'!$A:$BC,MATCH('Table 2 Data'!$E138,'Data Pull'!$C:$C,0),MATCH('Table 2 Data'!AM$4,'Data Pull'!$4:$4,0))),"")</f>
        <v>6075</v>
      </c>
      <c r="AN138" t="str">
        <f>IFERROR(IF(INDEX('Exclusion Vectors'!$D:$D,MATCH('Table 2 Data'!$E138,'Exclusion Vectors'!$B:$B,0))=0,"",INDEX('Data Pull'!$A:$BC,MATCH('Table 2 Data'!$E138,'Data Pull'!$C:$C,0),MATCH('Table 2 Data'!AN$4,'Data Pull'!$4:$4,0))),"")</f>
        <v>[-11059] No Good Data For Calculation</v>
      </c>
      <c r="AO138" t="str">
        <f>IFERROR(IF(INDEX('Exclusion Vectors'!$D:$D,MATCH('Table 2 Data'!$E138,'Exclusion Vectors'!$B:$B,0))=0,"",INDEX('Data Pull'!$A:$BC,MATCH('Table 2 Data'!$E138,'Data Pull'!$C:$C,0),MATCH('Table 2 Data'!AO$4,'Data Pull'!$4:$4,0))),"")</f>
        <v>[-11059] No Good Data For Calculation</v>
      </c>
      <c r="AP138" t="str">
        <f>IFERROR(IF(INDEX('Exclusion Vectors'!$D:$D,MATCH('Table 2 Data'!$E138,'Exclusion Vectors'!$B:$B,0))=0,"",INDEX('Data Pull'!$A:$BC,MATCH('Table 2 Data'!$E138,'Data Pull'!$C:$C,0),MATCH('Table 2 Data'!AP$4,'Data Pull'!$4:$4,0))),"")</f>
        <v>[-11059] No Good Data For Calculation</v>
      </c>
      <c r="AQ138" t="str">
        <f>IFERROR(IF(INDEX('Exclusion Vectors'!$D:$D,MATCH('Table 2 Data'!$E138,'Exclusion Vectors'!$B:$B,0))=0,"",INDEX('Data Pull'!$A:$BC,MATCH('Table 2 Data'!$E138,'Data Pull'!$C:$C,0),MATCH('Table 2 Data'!AQ$4,'Data Pull'!$4:$4,0))),"")</f>
        <v>[-11059] No Good Data For Calculation</v>
      </c>
      <c r="AR138" t="str">
        <f>IFERROR(IF(INDEX('Exclusion Vectors'!$D:$D,MATCH('Table 2 Data'!$E138,'Exclusion Vectors'!$B:$B,0))=0,"",INDEX('Data Pull'!$A:$BC,MATCH('Table 2 Data'!$E138,'Data Pull'!$C:$C,0),MATCH('Table 2 Data'!AR$4,'Data Pull'!$4:$4,0))),"")</f>
        <v>[-11059] No Good Data For Calculation</v>
      </c>
      <c r="AS138" t="str">
        <f>IFERROR(IF(INDEX('Exclusion Vectors'!$D:$D,MATCH('Table 2 Data'!$E138,'Exclusion Vectors'!$B:$B,0))=0,"",INDEX('Data Pull'!$A:$BC,MATCH('Table 2 Data'!$E138,'Data Pull'!$C:$C,0),MATCH('Table 2 Data'!AS$4,'Data Pull'!$4:$4,0))),"")</f>
        <v>[-11059] No Good Data For Calculation</v>
      </c>
      <c r="AT138">
        <f>IFERROR(IF(INDEX('Exclusion Vectors'!$D:$D,MATCH('Table 2 Data'!$E138,'Exclusion Vectors'!$B:$B,0))=0,"",INDEX('Data Pull'!$A:$BC,MATCH('Table 2 Data'!$E138,'Data Pull'!$C:$C,0),MATCH('Table 2 Data'!AT$4,'Data Pull'!$4:$4,0))),"")</f>
        <v>38710.909777128829</v>
      </c>
      <c r="AU138">
        <f>IFERROR(IF(INDEX('Exclusion Vectors'!$D:$D,MATCH('Table 2 Data'!$E138,'Exclusion Vectors'!$B:$B,0))=0,"",INDEX('Data Pull'!$A:$BE,MATCH('Table 2 Data'!$E138,'Data Pull'!$C:$C,0),MATCH('Table 2 Data'!AU$4,'Data Pull'!$4:$4,0))),"")</f>
        <v>7597.9679504577871</v>
      </c>
      <c r="AV138">
        <f>IFERROR(IF(INDEX('Exclusion Vectors'!$D:$D,MATCH('Table 2 Data'!$E138,'Exclusion Vectors'!$B:$B,0))=0,"",INDEX('Data Pull'!$A:$BE,MATCH('Table 2 Data'!$E138,'Data Pull'!$C:$C,0),MATCH('Table 2 Data'!AV$4,'Data Pull'!$4:$4,0))),"")</f>
        <v>7.6499998569488525E-2</v>
      </c>
    </row>
    <row r="139" spans="1:48" x14ac:dyDescent="0.3">
      <c r="A139" s="161"/>
      <c r="B139" s="59" t="s">
        <v>228</v>
      </c>
      <c r="C139" s="90">
        <v>175</v>
      </c>
      <c r="D139" s="90"/>
      <c r="E139" s="34">
        <f t="shared" si="5"/>
        <v>43963</v>
      </c>
      <c r="F139">
        <f>IFERROR(IF(INDEX('Exclusion Vectors'!$D:$D,MATCH('Table 2 Data'!$E139,'Exclusion Vectors'!$B:$B,0))=0,"",INDEX('Data Pull'!$A:$BC,MATCH('Table 2 Data'!$E139,'Data Pull'!$C:$C,0),MATCH('Table 2 Data'!F$4,'Data Pull'!$4:$4,0))),"")</f>
        <v>22701.016104993138</v>
      </c>
      <c r="G139">
        <f>IFERROR(IF(INDEX('Exclusion Vectors'!$D:$D,MATCH('Table 2 Data'!$E139,'Exclusion Vectors'!$B:$B,0))=0,"",INDEX('Data Pull'!$A:$BC,MATCH('Table 2 Data'!$E139,'Data Pull'!$C:$C,0),MATCH('Table 2 Data'!G$4,'Data Pull'!$4:$4,0))),"")</f>
        <v>181.75336622729048</v>
      </c>
      <c r="H139">
        <f>IFERROR(IF(INDEX('Exclusion Vectors'!$D:$D,MATCH('Table 2 Data'!$E139,'Exclusion Vectors'!$B:$B,0))=0,"",INDEX('Data Pull'!$A:$BC,MATCH('Table 2 Data'!$E139,'Data Pull'!$C:$C,0),MATCH('Table 2 Data'!H$4,'Data Pull'!$4:$4,0))),"")</f>
        <v>613.51715437585131</v>
      </c>
      <c r="I139">
        <f>IFERROR(IF(INDEX('Exclusion Vectors'!$D:$D,MATCH('Table 2 Data'!$E139,'Exclusion Vectors'!$B:$B,0))=0,"",INDEX('Data Pull'!$A:$BC,MATCH('Table 2 Data'!$E139,'Data Pull'!$C:$C,0),MATCH('Table 2 Data'!I$4,'Data Pull'!$4:$4,0))),"")</f>
        <v>988.51343755136031</v>
      </c>
      <c r="J139">
        <f>IFERROR(IF(INDEX('Exclusion Vectors'!$D:$D,MATCH('Table 2 Data'!$E139,'Exclusion Vectors'!$B:$B,0))=0,"",INDEX('Data Pull'!$A:$BC,MATCH('Table 2 Data'!$E139,'Data Pull'!$C:$C,0),MATCH('Table 2 Data'!J$4,'Data Pull'!$4:$4,0))),"")</f>
        <v>1333.879998454898</v>
      </c>
      <c r="K139">
        <f>IFERROR(IF(INDEX('Exclusion Vectors'!$D:$D,MATCH('Table 2 Data'!$E139,'Exclusion Vectors'!$B:$B,0))=0,"",INDEX('Data Pull'!$A:$BC,MATCH('Table 2 Data'!$E139,'Data Pull'!$C:$C,0),MATCH('Table 2 Data'!K$4,'Data Pull'!$4:$4,0))),"")</f>
        <v>758.40141655752052</v>
      </c>
      <c r="L139" t="str">
        <f>IFERROR(IF(INDEX('Exclusion Vectors'!$D:$D,MATCH('Table 2 Data'!$E139,'Exclusion Vectors'!$B:$B,0))=0,"",INDEX('Data Pull'!$A:$BC,MATCH('Table 2 Data'!$E139,'Data Pull'!$C:$C,0),MATCH('Table 2 Data'!L$4,'Data Pull'!$4:$4,0))),"")</f>
        <v>[-11059] No Good Data For Calculation</v>
      </c>
      <c r="M139">
        <f>IFERROR(IF(INDEX('Exclusion Vectors'!$D:$D,MATCH('Table 2 Data'!$E139,'Exclusion Vectors'!$B:$B,0))=0,"",INDEX('Data Pull'!$A:$BC,MATCH('Table 2 Data'!$E139,'Data Pull'!$C:$C,0),MATCH('Table 2 Data'!M$4,'Data Pull'!$4:$4,0))),"")</f>
        <v>298.36981508471899</v>
      </c>
      <c r="N139">
        <f>IFERROR(IF(INDEX('Exclusion Vectors'!$D:$D,MATCH('Table 2 Data'!$E139,'Exclusion Vectors'!$B:$B,0))=0,"",INDEX('Data Pull'!$A:$BC,MATCH('Table 2 Data'!$E139,'Data Pull'!$C:$C,0),MATCH('Table 2 Data'!N$4,'Data Pull'!$4:$4,0))),"")</f>
        <v>362.35110085994694</v>
      </c>
      <c r="O139">
        <f>IFERROR(IF(INDEX('Exclusion Vectors'!$D:$D,MATCH('Table 2 Data'!$E139,'Exclusion Vectors'!$B:$B,0))=0,"",INDEX('Data Pull'!$A:$BC,MATCH('Table 2 Data'!$E139,'Data Pull'!$C:$C,0),MATCH('Table 2 Data'!O$4,'Data Pull'!$4:$4,0))),"")</f>
        <v>356.9298529269027</v>
      </c>
      <c r="P139">
        <f>IFERROR(IF(INDEX('Exclusion Vectors'!$D:$D,MATCH('Table 2 Data'!$E139,'Exclusion Vectors'!$B:$B,0))=0,"",INDEX('Data Pull'!$A:$BC,MATCH('Table 2 Data'!$E139,'Data Pull'!$C:$C,0),MATCH('Table 2 Data'!P$4,'Data Pull'!$4:$4,0))),"")</f>
        <v>1339.2480571760843</v>
      </c>
      <c r="Q139">
        <f>IFERROR(IF(INDEX('Exclusion Vectors'!$D:$D,MATCH('Table 2 Data'!$E139,'Exclusion Vectors'!$B:$B,0))=0,"",INDEX('Data Pull'!$A:$BC,MATCH('Table 2 Data'!$E139,'Data Pull'!$C:$C,0),MATCH('Table 2 Data'!Q$4,'Data Pull'!$4:$4,0))),"")</f>
        <v>19.800867114624939</v>
      </c>
      <c r="R139">
        <f>IFERROR(IF(INDEX('Exclusion Vectors'!$D:$D,MATCH('Table 2 Data'!$E139,'Exclusion Vectors'!$B:$B,0))=0,"",INDEX('Data Pull'!$A:$BC,MATCH('Table 2 Data'!$E139,'Data Pull'!$C:$C,0),MATCH('Table 2 Data'!R$4,'Data Pull'!$4:$4,0))),"")</f>
        <v>14.560544292899502</v>
      </c>
      <c r="S139">
        <f>IFERROR(IF(INDEX('Exclusion Vectors'!$D:$D,MATCH('Table 2 Data'!$E139,'Exclusion Vectors'!$B:$B,0))=0,"",INDEX('Data Pull'!$A:$BC,MATCH('Table 2 Data'!$E139,'Data Pull'!$C:$C,0),MATCH('Table 2 Data'!S$4,'Data Pull'!$4:$4,0))),"")</f>
        <v>3.1045945834130051</v>
      </c>
      <c r="T139">
        <f>IFERROR(IF(INDEX('Exclusion Vectors'!$D:$D,MATCH('Table 2 Data'!$E139,'Exclusion Vectors'!$B:$B,0))=0,"",INDEX('Data Pull'!$A:$BC,MATCH('Table 2 Data'!$E139,'Data Pull'!$C:$C,0),MATCH('Table 2 Data'!T$4,'Data Pull'!$4:$4,0))),"")</f>
        <v>1536.1001315066926</v>
      </c>
      <c r="U139">
        <f>IFERROR(IF(INDEX('Exclusion Vectors'!$D:$D,MATCH('Table 2 Data'!$E139,'Exclusion Vectors'!$B:$B,0))=0,"",INDEX('Data Pull'!$A:$BC,MATCH('Table 2 Data'!$E139,'Data Pull'!$C:$C,0),MATCH('Table 2 Data'!U$4,'Data Pull'!$4:$4,0))),"")</f>
        <v>1618.193247819228</v>
      </c>
      <c r="V139">
        <f>IFERROR(IF(INDEX('Exclusion Vectors'!$D:$D,MATCH('Table 2 Data'!$E139,'Exclusion Vectors'!$B:$B,0))=0,"",INDEX('Data Pull'!$A:$BC,MATCH('Table 2 Data'!$E139,'Data Pull'!$C:$C,0),MATCH('Table 2 Data'!V$4,'Data Pull'!$4:$4,0))),"")</f>
        <v>5898.7123469676662</v>
      </c>
      <c r="W139">
        <f>IFERROR(IF(INDEX('Exclusion Vectors'!$D:$D,MATCH('Table 2 Data'!$E139,'Exclusion Vectors'!$B:$B,0))=0,"",INDEX('Data Pull'!$A:$BC,MATCH('Table 2 Data'!$E139,'Data Pull'!$C:$C,0),MATCH('Table 2 Data'!W$4,'Data Pull'!$4:$4,0))),"")</f>
        <v>2449.8956751204664</v>
      </c>
      <c r="X139">
        <f>IFERROR(IF(INDEX('Exclusion Vectors'!$D:$D,MATCH('Table 2 Data'!$E139,'Exclusion Vectors'!$B:$B,0))=0,"",INDEX('Data Pull'!$A:$BC,MATCH('Table 2 Data'!$E139,'Data Pull'!$C:$C,0),MATCH('Table 2 Data'!X$4,'Data Pull'!$4:$4,0))),"")</f>
        <v>383.91277978694961</v>
      </c>
      <c r="Y139">
        <f>IFERROR(IF(INDEX('Exclusion Vectors'!$D:$D,MATCH('Table 2 Data'!$E139,'Exclusion Vectors'!$B:$B,0))=0,"",INDEX('Data Pull'!$A:$BC,MATCH('Table 2 Data'!$E139,'Data Pull'!$C:$C,0),MATCH('Table 2 Data'!Y$4,'Data Pull'!$4:$4,0))),"")</f>
        <v>23.600000381469727</v>
      </c>
      <c r="Z139">
        <f>IFERROR(IF(INDEX('Exclusion Vectors'!$D:$D,MATCH('Table 2 Data'!$E139,'Exclusion Vectors'!$B:$B,0))=0,"",INDEX('Data Pull'!$A:$BC,MATCH('Table 2 Data'!$E139,'Data Pull'!$C:$C,0),MATCH('Table 2 Data'!Z$4,'Data Pull'!$4:$4,0))),"")</f>
        <v>0.72179998457431793</v>
      </c>
      <c r="AA139">
        <f>IFERROR(IF(INDEX('Exclusion Vectors'!$D:$D,MATCH('Table 2 Data'!$E139,'Exclusion Vectors'!$B:$B,0))=0,"",INDEX('Data Pull'!$A:$BC,MATCH('Table 2 Data'!$E139,'Data Pull'!$C:$C,0),MATCH('Table 2 Data'!AA$4,'Data Pull'!$4:$4,0))),"")</f>
        <v>1.695000022649765</v>
      </c>
      <c r="AB139" t="str">
        <f>IFERROR(IF(INDEX('Exclusion Vectors'!$D:$D,MATCH('Table 2 Data'!$E139,'Exclusion Vectors'!$B:$B,0))=0,"",INDEX('Data Pull'!$A:$BC,MATCH('Table 2 Data'!$E139,'Data Pull'!$C:$C,0),MATCH('Table 2 Data'!AB$4,'Data Pull'!$4:$4,0))),"")</f>
        <v>[-11059] No Good Data For Calculation</v>
      </c>
      <c r="AC139" t="str">
        <f>IFERROR(IF(INDEX('Exclusion Vectors'!$D:$D,MATCH('Table 2 Data'!$E139,'Exclusion Vectors'!$B:$B,0))=0,"",INDEX('Data Pull'!$A:$BC,MATCH('Table 2 Data'!$E139,'Data Pull'!$C:$C,0),MATCH('Table 2 Data'!AC$4,'Data Pull'!$4:$4,0))),"")</f>
        <v>[-11059] No Good Data For Calculation</v>
      </c>
      <c r="AD139" t="str">
        <f>IFERROR(IF(INDEX('Exclusion Vectors'!$D:$D,MATCH('Table 2 Data'!$E139,'Exclusion Vectors'!$B:$B,0))=0,"",INDEX('Data Pull'!$A:$BC,MATCH('Table 2 Data'!$E139,'Data Pull'!$C:$C,0),MATCH('Table 2 Data'!AD$4,'Data Pull'!$4:$4,0))),"")</f>
        <v>[-11059] No Good Data For Calculation</v>
      </c>
      <c r="AE139" t="str">
        <f>IFERROR(IF(INDEX('Exclusion Vectors'!$D:$D,MATCH('Table 2 Data'!$E139,'Exclusion Vectors'!$B:$B,0))=0,"",INDEX('Data Pull'!$A:$BC,MATCH('Table 2 Data'!$E139,'Data Pull'!$C:$C,0),MATCH('Table 2 Data'!AE$4,'Data Pull'!$4:$4,0))),"")</f>
        <v>[-11059] No Good Data For Calculation</v>
      </c>
      <c r="AF139" t="str">
        <f>IFERROR(IF(INDEX('Exclusion Vectors'!$D:$D,MATCH('Table 2 Data'!$E139,'Exclusion Vectors'!$B:$B,0))=0,"",INDEX('Data Pull'!$A:$BC,MATCH('Table 2 Data'!$E139,'Data Pull'!$C:$C,0),MATCH('Table 2 Data'!AF$4,'Data Pull'!$4:$4,0))),"")</f>
        <v>[-11059] No Good Data For Calculation</v>
      </c>
      <c r="AG139">
        <f>IFERROR(IF(INDEX('Exclusion Vectors'!$D:$D,MATCH('Table 2 Data'!$E139,'Exclusion Vectors'!$B:$B,0))=0,"",INDEX('Data Pull'!$A:$BC,MATCH('Table 2 Data'!$E139,'Data Pull'!$C:$C,0),MATCH('Table 2 Data'!AG$4,'Data Pull'!$4:$4,0))),"")</f>
        <v>13560.230219293862</v>
      </c>
      <c r="AH139">
        <f>IFERROR(IF(INDEX('Exclusion Vectors'!$D:$D,MATCH('Table 2 Data'!$E139,'Exclusion Vectors'!$B:$B,0))=0,"",INDEX('Data Pull'!$A:$BC,MATCH('Table 2 Data'!$E139,'Data Pull'!$C:$C,0),MATCH('Table 2 Data'!AH$4,'Data Pull'!$4:$4,0))),"")</f>
        <v>90.500001907348633</v>
      </c>
      <c r="AI139">
        <f>IFERROR(IF(INDEX('Exclusion Vectors'!$D:$D,MATCH('Table 2 Data'!$E139,'Exclusion Vectors'!$B:$B,0))=0,"",INDEX('Data Pull'!$A:$BC,MATCH('Table 2 Data'!$E139,'Data Pull'!$C:$C,0),MATCH('Table 2 Data'!AI$4,'Data Pull'!$4:$4,0))),"")</f>
        <v>8.6275002956390381</v>
      </c>
      <c r="AJ139">
        <f>IFERROR(IF(INDEX('Exclusion Vectors'!$D:$D,MATCH('Table 2 Data'!$E139,'Exclusion Vectors'!$B:$B,0))=0,"",INDEX('Data Pull'!$A:$BC,MATCH('Table 2 Data'!$E139,'Data Pull'!$C:$C,0),MATCH('Table 2 Data'!AJ$4,'Data Pull'!$4:$4,0))),"")</f>
        <v>344.69999694824219</v>
      </c>
      <c r="AK139" t="str">
        <f>IFERROR(IF(INDEX('Exclusion Vectors'!$D:$D,MATCH('Table 2 Data'!$E139,'Exclusion Vectors'!$B:$B,0))=0,"",INDEX('Data Pull'!$A:$BC,MATCH('Table 2 Data'!$E139,'Data Pull'!$C:$C,0),MATCH('Table 2 Data'!AK$4,'Data Pull'!$4:$4,0))),"")</f>
        <v>[-11059] No Good Data For Calculation</v>
      </c>
      <c r="AL139">
        <f>IFERROR(IF(INDEX('Exclusion Vectors'!$D:$D,MATCH('Table 2 Data'!$E139,'Exclusion Vectors'!$B:$B,0))=0,"",INDEX('Data Pull'!$A:$BC,MATCH('Table 2 Data'!$E139,'Data Pull'!$C:$C,0),MATCH('Table 2 Data'!AL$4,'Data Pull'!$4:$4,0))),"")</f>
        <v>1.7000000476837158</v>
      </c>
      <c r="AM139">
        <f>IFERROR(IF(INDEX('Exclusion Vectors'!$D:$D,MATCH('Table 2 Data'!$E139,'Exclusion Vectors'!$B:$B,0))=0,"",INDEX('Data Pull'!$A:$BC,MATCH('Table 2 Data'!$E139,'Data Pull'!$C:$C,0),MATCH('Table 2 Data'!AM$4,'Data Pull'!$4:$4,0))),"")</f>
        <v>6075</v>
      </c>
      <c r="AN139" t="str">
        <f>IFERROR(IF(INDEX('Exclusion Vectors'!$D:$D,MATCH('Table 2 Data'!$E139,'Exclusion Vectors'!$B:$B,0))=0,"",INDEX('Data Pull'!$A:$BC,MATCH('Table 2 Data'!$E139,'Data Pull'!$C:$C,0),MATCH('Table 2 Data'!AN$4,'Data Pull'!$4:$4,0))),"")</f>
        <v>[-11059] No Good Data For Calculation</v>
      </c>
      <c r="AO139" t="str">
        <f>IFERROR(IF(INDEX('Exclusion Vectors'!$D:$D,MATCH('Table 2 Data'!$E139,'Exclusion Vectors'!$B:$B,0))=0,"",INDEX('Data Pull'!$A:$BC,MATCH('Table 2 Data'!$E139,'Data Pull'!$C:$C,0),MATCH('Table 2 Data'!AO$4,'Data Pull'!$4:$4,0))),"")</f>
        <v>[-11059] No Good Data For Calculation</v>
      </c>
      <c r="AP139" t="str">
        <f>IFERROR(IF(INDEX('Exclusion Vectors'!$D:$D,MATCH('Table 2 Data'!$E139,'Exclusion Vectors'!$B:$B,0))=0,"",INDEX('Data Pull'!$A:$BC,MATCH('Table 2 Data'!$E139,'Data Pull'!$C:$C,0),MATCH('Table 2 Data'!AP$4,'Data Pull'!$4:$4,0))),"")</f>
        <v>[-11059] No Good Data For Calculation</v>
      </c>
      <c r="AQ139" t="str">
        <f>IFERROR(IF(INDEX('Exclusion Vectors'!$D:$D,MATCH('Table 2 Data'!$E139,'Exclusion Vectors'!$B:$B,0))=0,"",INDEX('Data Pull'!$A:$BC,MATCH('Table 2 Data'!$E139,'Data Pull'!$C:$C,0),MATCH('Table 2 Data'!AQ$4,'Data Pull'!$4:$4,0))),"")</f>
        <v>[-11059] No Good Data For Calculation</v>
      </c>
      <c r="AR139" t="str">
        <f>IFERROR(IF(INDEX('Exclusion Vectors'!$D:$D,MATCH('Table 2 Data'!$E139,'Exclusion Vectors'!$B:$B,0))=0,"",INDEX('Data Pull'!$A:$BC,MATCH('Table 2 Data'!$E139,'Data Pull'!$C:$C,0),MATCH('Table 2 Data'!AR$4,'Data Pull'!$4:$4,0))),"")</f>
        <v>[-11059] No Good Data For Calculation</v>
      </c>
      <c r="AS139" t="str">
        <f>IFERROR(IF(INDEX('Exclusion Vectors'!$D:$D,MATCH('Table 2 Data'!$E139,'Exclusion Vectors'!$B:$B,0))=0,"",INDEX('Data Pull'!$A:$BC,MATCH('Table 2 Data'!$E139,'Data Pull'!$C:$C,0),MATCH('Table 2 Data'!AS$4,'Data Pull'!$4:$4,0))),"")</f>
        <v>[-11059] No Good Data For Calculation</v>
      </c>
      <c r="AT139">
        <f>IFERROR(IF(INDEX('Exclusion Vectors'!$D:$D,MATCH('Table 2 Data'!$E139,'Exclusion Vectors'!$B:$B,0))=0,"",INDEX('Data Pull'!$A:$BC,MATCH('Table 2 Data'!$E139,'Data Pull'!$C:$C,0),MATCH('Table 2 Data'!AT$4,'Data Pull'!$4:$4,0))),"")</f>
        <v>38687.246371592548</v>
      </c>
      <c r="AU139">
        <f>IFERROR(IF(INDEX('Exclusion Vectors'!$D:$D,MATCH('Table 2 Data'!$E139,'Exclusion Vectors'!$B:$B,0))=0,"",INDEX('Data Pull'!$A:$BE,MATCH('Table 2 Data'!$E139,'Data Pull'!$C:$C,0),MATCH('Table 2 Data'!AU$4,'Data Pull'!$4:$4,0))),"")</f>
        <v>7593.0509884389257</v>
      </c>
      <c r="AV139">
        <f>IFERROR(IF(INDEX('Exclusion Vectors'!$D:$D,MATCH('Table 2 Data'!$E139,'Exclusion Vectors'!$B:$B,0))=0,"",INDEX('Data Pull'!$A:$BE,MATCH('Table 2 Data'!$E139,'Data Pull'!$C:$C,0),MATCH('Table 2 Data'!AV$4,'Data Pull'!$4:$4,0))),"")</f>
        <v>7.6499998569488525E-2</v>
      </c>
    </row>
    <row r="140" spans="1:48" x14ac:dyDescent="0.3">
      <c r="A140" s="161" t="s">
        <v>92</v>
      </c>
      <c r="B140" s="59" t="s">
        <v>229</v>
      </c>
      <c r="C140" s="85">
        <v>0</v>
      </c>
      <c r="D140" s="85"/>
      <c r="E140" s="34">
        <f t="shared" si="5"/>
        <v>43964</v>
      </c>
      <c r="F140">
        <f>IFERROR(IF(INDEX('Exclusion Vectors'!$D:$D,MATCH('Table 2 Data'!$E140,'Exclusion Vectors'!$B:$B,0))=0,"",INDEX('Data Pull'!$A:$BC,MATCH('Table 2 Data'!$E140,'Data Pull'!$C:$C,0),MATCH('Table 2 Data'!F$4,'Data Pull'!$4:$4,0))),"")</f>
        <v>22699.127001360252</v>
      </c>
      <c r="G140">
        <f>IFERROR(IF(INDEX('Exclusion Vectors'!$D:$D,MATCH('Table 2 Data'!$E140,'Exclusion Vectors'!$B:$B,0))=0,"",INDEX('Data Pull'!$A:$BC,MATCH('Table 2 Data'!$E140,'Data Pull'!$C:$C,0),MATCH('Table 2 Data'!G$4,'Data Pull'!$4:$4,0))),"")</f>
        <v>182.19706316737546</v>
      </c>
      <c r="H140">
        <f>IFERROR(IF(INDEX('Exclusion Vectors'!$D:$D,MATCH('Table 2 Data'!$E140,'Exclusion Vectors'!$B:$B,0))=0,"",INDEX('Data Pull'!$A:$BC,MATCH('Table 2 Data'!$E140,'Data Pull'!$C:$C,0),MATCH('Table 2 Data'!H$4,'Data Pull'!$4:$4,0))),"")</f>
        <v>619.05502470386512</v>
      </c>
      <c r="I140">
        <f>IFERROR(IF(INDEX('Exclusion Vectors'!$D:$D,MATCH('Table 2 Data'!$E140,'Exclusion Vectors'!$B:$B,0))=0,"",INDEX('Data Pull'!$A:$BC,MATCH('Table 2 Data'!$E140,'Data Pull'!$C:$C,0),MATCH('Table 2 Data'!I$4,'Data Pull'!$4:$4,0))),"")</f>
        <v>987.89671209018434</v>
      </c>
      <c r="J140">
        <f>IFERROR(IF(INDEX('Exclusion Vectors'!$D:$D,MATCH('Table 2 Data'!$E140,'Exclusion Vectors'!$B:$B,0))=0,"",INDEX('Data Pull'!$A:$BC,MATCH('Table 2 Data'!$E140,'Data Pull'!$C:$C,0),MATCH('Table 2 Data'!J$4,'Data Pull'!$4:$4,0))),"")</f>
        <v>1334.9288298440065</v>
      </c>
      <c r="K140">
        <f>IFERROR(IF(INDEX('Exclusion Vectors'!$D:$D,MATCH('Table 2 Data'!$E140,'Exclusion Vectors'!$B:$B,0))=0,"",INDEX('Data Pull'!$A:$BC,MATCH('Table 2 Data'!$E140,'Data Pull'!$C:$C,0),MATCH('Table 2 Data'!K$4,'Data Pull'!$4:$4,0))),"")</f>
        <v>728.7089800668283</v>
      </c>
      <c r="L140" t="str">
        <f>IFERROR(IF(INDEX('Exclusion Vectors'!$D:$D,MATCH('Table 2 Data'!$E140,'Exclusion Vectors'!$B:$B,0))=0,"",INDEX('Data Pull'!$A:$BC,MATCH('Table 2 Data'!$E140,'Data Pull'!$C:$C,0),MATCH('Table 2 Data'!L$4,'Data Pull'!$4:$4,0))),"")</f>
        <v>[-11059] No Good Data For Calculation</v>
      </c>
      <c r="M140">
        <f>IFERROR(IF(INDEX('Exclusion Vectors'!$D:$D,MATCH('Table 2 Data'!$E140,'Exclusion Vectors'!$B:$B,0))=0,"",INDEX('Data Pull'!$A:$BC,MATCH('Table 2 Data'!$E140,'Data Pull'!$C:$C,0),MATCH('Table 2 Data'!M$4,'Data Pull'!$4:$4,0))),"")</f>
        <v>298.70714433886434</v>
      </c>
      <c r="N140">
        <f>IFERROR(IF(INDEX('Exclusion Vectors'!$D:$D,MATCH('Table 2 Data'!$E140,'Exclusion Vectors'!$B:$B,0))=0,"",INDEX('Data Pull'!$A:$BC,MATCH('Table 2 Data'!$E140,'Data Pull'!$C:$C,0),MATCH('Table 2 Data'!N$4,'Data Pull'!$4:$4,0))),"")</f>
        <v>361.40478380046909</v>
      </c>
      <c r="O140">
        <f>IFERROR(IF(INDEX('Exclusion Vectors'!$D:$D,MATCH('Table 2 Data'!$E140,'Exclusion Vectors'!$B:$B,0))=0,"",INDEX('Data Pull'!$A:$BC,MATCH('Table 2 Data'!$E140,'Data Pull'!$C:$C,0),MATCH('Table 2 Data'!O$4,'Data Pull'!$4:$4,0))),"")</f>
        <v>360.24565836513182</v>
      </c>
      <c r="P140">
        <f>IFERROR(IF(INDEX('Exclusion Vectors'!$D:$D,MATCH('Table 2 Data'!$E140,'Exclusion Vectors'!$B:$B,0))=0,"",INDEX('Data Pull'!$A:$BC,MATCH('Table 2 Data'!$E140,'Data Pull'!$C:$C,0),MATCH('Table 2 Data'!P$4,'Data Pull'!$4:$4,0))),"")</f>
        <v>1341.8274211274504</v>
      </c>
      <c r="Q140">
        <f>IFERROR(IF(INDEX('Exclusion Vectors'!$D:$D,MATCH('Table 2 Data'!$E140,'Exclusion Vectors'!$B:$B,0))=0,"",INDEX('Data Pull'!$A:$BC,MATCH('Table 2 Data'!$E140,'Data Pull'!$C:$C,0),MATCH('Table 2 Data'!Q$4,'Data Pull'!$4:$4,0))),"")</f>
        <v>19.864982516579442</v>
      </c>
      <c r="R140">
        <f>IFERROR(IF(INDEX('Exclusion Vectors'!$D:$D,MATCH('Table 2 Data'!$E140,'Exclusion Vectors'!$B:$B,0))=0,"",INDEX('Data Pull'!$A:$BC,MATCH('Table 2 Data'!$E140,'Data Pull'!$C:$C,0),MATCH('Table 2 Data'!R$4,'Data Pull'!$4:$4,0))),"")</f>
        <v>14.953468322431318</v>
      </c>
      <c r="S140">
        <f>IFERROR(IF(INDEX('Exclusion Vectors'!$D:$D,MATCH('Table 2 Data'!$E140,'Exclusion Vectors'!$B:$B,0))=0,"",INDEX('Data Pull'!$A:$BC,MATCH('Table 2 Data'!$E140,'Data Pull'!$C:$C,0),MATCH('Table 2 Data'!S$4,'Data Pull'!$4:$4,0))),"")</f>
        <v>3.3136394941154288</v>
      </c>
      <c r="T140">
        <f>IFERROR(IF(INDEX('Exclusion Vectors'!$D:$D,MATCH('Table 2 Data'!$E140,'Exclusion Vectors'!$B:$B,0))=0,"",INDEX('Data Pull'!$A:$BC,MATCH('Table 2 Data'!$E140,'Data Pull'!$C:$C,0),MATCH('Table 2 Data'!T$4,'Data Pull'!$4:$4,0))),"")</f>
        <v>1535.6147420729267</v>
      </c>
      <c r="U140">
        <f>IFERROR(IF(INDEX('Exclusion Vectors'!$D:$D,MATCH('Table 2 Data'!$E140,'Exclusion Vectors'!$B:$B,0))=0,"",INDEX('Data Pull'!$A:$BC,MATCH('Table 2 Data'!$E140,'Data Pull'!$C:$C,0),MATCH('Table 2 Data'!U$4,'Data Pull'!$4:$4,0))),"")</f>
        <v>1545.4927466964978</v>
      </c>
      <c r="V140">
        <f>IFERROR(IF(INDEX('Exclusion Vectors'!$D:$D,MATCH('Table 2 Data'!$E140,'Exclusion Vectors'!$B:$B,0))=0,"",INDEX('Data Pull'!$A:$BC,MATCH('Table 2 Data'!$E140,'Data Pull'!$C:$C,0),MATCH('Table 2 Data'!V$4,'Data Pull'!$4:$4,0))),"")</f>
        <v>5900.0069104648992</v>
      </c>
      <c r="W140">
        <f>IFERROR(IF(INDEX('Exclusion Vectors'!$D:$D,MATCH('Table 2 Data'!$E140,'Exclusion Vectors'!$B:$B,0))=0,"",INDEX('Data Pull'!$A:$BC,MATCH('Table 2 Data'!$E140,'Data Pull'!$C:$C,0),MATCH('Table 2 Data'!W$4,'Data Pull'!$4:$4,0))),"")</f>
        <v>2423.0982439220261</v>
      </c>
      <c r="X140">
        <f>IFERROR(IF(INDEX('Exclusion Vectors'!$D:$D,MATCH('Table 2 Data'!$E140,'Exclusion Vectors'!$B:$B,0))=0,"",INDEX('Data Pull'!$A:$BC,MATCH('Table 2 Data'!$E140,'Data Pull'!$C:$C,0),MATCH('Table 2 Data'!X$4,'Data Pull'!$4:$4,0))),"")</f>
        <v>380.03316999282544</v>
      </c>
      <c r="Y140">
        <f>IFERROR(IF(INDEX('Exclusion Vectors'!$D:$D,MATCH('Table 2 Data'!$E140,'Exclusion Vectors'!$B:$B,0))=0,"",INDEX('Data Pull'!$A:$BC,MATCH('Table 2 Data'!$E140,'Data Pull'!$C:$C,0),MATCH('Table 2 Data'!Y$4,'Data Pull'!$4:$4,0))),"")</f>
        <v>23.600000381469727</v>
      </c>
      <c r="Z140">
        <f>IFERROR(IF(INDEX('Exclusion Vectors'!$D:$D,MATCH('Table 2 Data'!$E140,'Exclusion Vectors'!$B:$B,0))=0,"",INDEX('Data Pull'!$A:$BC,MATCH('Table 2 Data'!$E140,'Data Pull'!$C:$C,0),MATCH('Table 2 Data'!Z$4,'Data Pull'!$4:$4,0))),"")</f>
        <v>0.70367498695850372</v>
      </c>
      <c r="AA140">
        <f>IFERROR(IF(INDEX('Exclusion Vectors'!$D:$D,MATCH('Table 2 Data'!$E140,'Exclusion Vectors'!$B:$B,0))=0,"",INDEX('Data Pull'!$A:$BC,MATCH('Table 2 Data'!$E140,'Data Pull'!$C:$C,0),MATCH('Table 2 Data'!AA$4,'Data Pull'!$4:$4,0))),"")</f>
        <v>1.6400000154972076</v>
      </c>
      <c r="AB140" t="str">
        <f>IFERROR(IF(INDEX('Exclusion Vectors'!$D:$D,MATCH('Table 2 Data'!$E140,'Exclusion Vectors'!$B:$B,0))=0,"",INDEX('Data Pull'!$A:$BC,MATCH('Table 2 Data'!$E140,'Data Pull'!$C:$C,0),MATCH('Table 2 Data'!AB$4,'Data Pull'!$4:$4,0))),"")</f>
        <v>[-11059] No Good Data For Calculation</v>
      </c>
      <c r="AC140" t="str">
        <f>IFERROR(IF(INDEX('Exclusion Vectors'!$D:$D,MATCH('Table 2 Data'!$E140,'Exclusion Vectors'!$B:$B,0))=0,"",INDEX('Data Pull'!$A:$BC,MATCH('Table 2 Data'!$E140,'Data Pull'!$C:$C,0),MATCH('Table 2 Data'!AC$4,'Data Pull'!$4:$4,0))),"")</f>
        <v>[-11059] No Good Data For Calculation</v>
      </c>
      <c r="AD140" t="str">
        <f>IFERROR(IF(INDEX('Exclusion Vectors'!$D:$D,MATCH('Table 2 Data'!$E140,'Exclusion Vectors'!$B:$B,0))=0,"",INDEX('Data Pull'!$A:$BC,MATCH('Table 2 Data'!$E140,'Data Pull'!$C:$C,0),MATCH('Table 2 Data'!AD$4,'Data Pull'!$4:$4,0))),"")</f>
        <v>[-11059] No Good Data For Calculation</v>
      </c>
      <c r="AE140" t="str">
        <f>IFERROR(IF(INDEX('Exclusion Vectors'!$D:$D,MATCH('Table 2 Data'!$E140,'Exclusion Vectors'!$B:$B,0))=0,"",INDEX('Data Pull'!$A:$BC,MATCH('Table 2 Data'!$E140,'Data Pull'!$C:$C,0),MATCH('Table 2 Data'!AE$4,'Data Pull'!$4:$4,0))),"")</f>
        <v>[-11059] No Good Data For Calculation</v>
      </c>
      <c r="AF140" t="str">
        <f>IFERROR(IF(INDEX('Exclusion Vectors'!$D:$D,MATCH('Table 2 Data'!$E140,'Exclusion Vectors'!$B:$B,0))=0,"",INDEX('Data Pull'!$A:$BC,MATCH('Table 2 Data'!$E140,'Data Pull'!$C:$C,0),MATCH('Table 2 Data'!AF$4,'Data Pull'!$4:$4,0))),"")</f>
        <v>[-11059] No Good Data For Calculation</v>
      </c>
      <c r="AG140">
        <f>IFERROR(IF(INDEX('Exclusion Vectors'!$D:$D,MATCH('Table 2 Data'!$E140,'Exclusion Vectors'!$B:$B,0))=0,"",INDEX('Data Pull'!$A:$BC,MATCH('Table 2 Data'!$E140,'Data Pull'!$C:$C,0),MATCH('Table 2 Data'!AG$4,'Data Pull'!$4:$4,0))),"")</f>
        <v>13739.734917328846</v>
      </c>
      <c r="AH140">
        <f>IFERROR(IF(INDEX('Exclusion Vectors'!$D:$D,MATCH('Table 2 Data'!$E140,'Exclusion Vectors'!$B:$B,0))=0,"",INDEX('Data Pull'!$A:$BC,MATCH('Table 2 Data'!$E140,'Data Pull'!$C:$C,0),MATCH('Table 2 Data'!AH$4,'Data Pull'!$4:$4,0))),"")</f>
        <v>90.700002670288086</v>
      </c>
      <c r="AI140">
        <f>IFERROR(IF(INDEX('Exclusion Vectors'!$D:$D,MATCH('Table 2 Data'!$E140,'Exclusion Vectors'!$B:$B,0))=0,"",INDEX('Data Pull'!$A:$BC,MATCH('Table 2 Data'!$E140,'Data Pull'!$C:$C,0),MATCH('Table 2 Data'!AI$4,'Data Pull'!$4:$4,0))),"")</f>
        <v>8.3825004100799561</v>
      </c>
      <c r="AJ140">
        <f>IFERROR(IF(INDEX('Exclusion Vectors'!$D:$D,MATCH('Table 2 Data'!$E140,'Exclusion Vectors'!$B:$B,0))=0,"",INDEX('Data Pull'!$A:$BC,MATCH('Table 2 Data'!$E140,'Data Pull'!$C:$C,0),MATCH('Table 2 Data'!AJ$4,'Data Pull'!$4:$4,0))),"")</f>
        <v>346.52500915527344</v>
      </c>
      <c r="AK140" t="str">
        <f>IFERROR(IF(INDEX('Exclusion Vectors'!$D:$D,MATCH('Table 2 Data'!$E140,'Exclusion Vectors'!$B:$B,0))=0,"",INDEX('Data Pull'!$A:$BC,MATCH('Table 2 Data'!$E140,'Data Pull'!$C:$C,0),MATCH('Table 2 Data'!AK$4,'Data Pull'!$4:$4,0))),"")</f>
        <v>[-11059] No Good Data For Calculation</v>
      </c>
      <c r="AL140">
        <f>IFERROR(IF(INDEX('Exclusion Vectors'!$D:$D,MATCH('Table 2 Data'!$E140,'Exclusion Vectors'!$B:$B,0))=0,"",INDEX('Data Pull'!$A:$BC,MATCH('Table 2 Data'!$E140,'Data Pull'!$C:$C,0),MATCH('Table 2 Data'!AL$4,'Data Pull'!$4:$4,0))),"")</f>
        <v>1.175000011920929</v>
      </c>
      <c r="AM140">
        <f>IFERROR(IF(INDEX('Exclusion Vectors'!$D:$D,MATCH('Table 2 Data'!$E140,'Exclusion Vectors'!$B:$B,0))=0,"",INDEX('Data Pull'!$A:$BC,MATCH('Table 2 Data'!$E140,'Data Pull'!$C:$C,0),MATCH('Table 2 Data'!AM$4,'Data Pull'!$4:$4,0))),"")</f>
        <v>6075</v>
      </c>
      <c r="AN140" t="str">
        <f>IFERROR(IF(INDEX('Exclusion Vectors'!$D:$D,MATCH('Table 2 Data'!$E140,'Exclusion Vectors'!$B:$B,0))=0,"",INDEX('Data Pull'!$A:$BC,MATCH('Table 2 Data'!$E140,'Data Pull'!$C:$C,0),MATCH('Table 2 Data'!AN$4,'Data Pull'!$4:$4,0))),"")</f>
        <v>[-11059] No Good Data For Calculation</v>
      </c>
      <c r="AO140" t="str">
        <f>IFERROR(IF(INDEX('Exclusion Vectors'!$D:$D,MATCH('Table 2 Data'!$E140,'Exclusion Vectors'!$B:$B,0))=0,"",INDEX('Data Pull'!$A:$BC,MATCH('Table 2 Data'!$E140,'Data Pull'!$C:$C,0),MATCH('Table 2 Data'!AO$4,'Data Pull'!$4:$4,0))),"")</f>
        <v>[-11059] No Good Data For Calculation</v>
      </c>
      <c r="AP140" t="str">
        <f>IFERROR(IF(INDEX('Exclusion Vectors'!$D:$D,MATCH('Table 2 Data'!$E140,'Exclusion Vectors'!$B:$B,0))=0,"",INDEX('Data Pull'!$A:$BC,MATCH('Table 2 Data'!$E140,'Data Pull'!$C:$C,0),MATCH('Table 2 Data'!AP$4,'Data Pull'!$4:$4,0))),"")</f>
        <v>[-11059] No Good Data For Calculation</v>
      </c>
      <c r="AQ140" t="str">
        <f>IFERROR(IF(INDEX('Exclusion Vectors'!$D:$D,MATCH('Table 2 Data'!$E140,'Exclusion Vectors'!$B:$B,0))=0,"",INDEX('Data Pull'!$A:$BC,MATCH('Table 2 Data'!$E140,'Data Pull'!$C:$C,0),MATCH('Table 2 Data'!AQ$4,'Data Pull'!$4:$4,0))),"")</f>
        <v>[-11059] No Good Data For Calculation</v>
      </c>
      <c r="AR140" t="str">
        <f>IFERROR(IF(INDEX('Exclusion Vectors'!$D:$D,MATCH('Table 2 Data'!$E140,'Exclusion Vectors'!$B:$B,0))=0,"",INDEX('Data Pull'!$A:$BC,MATCH('Table 2 Data'!$E140,'Data Pull'!$C:$C,0),MATCH('Table 2 Data'!AR$4,'Data Pull'!$4:$4,0))),"")</f>
        <v>[-11059] No Good Data For Calculation</v>
      </c>
      <c r="AS140" t="str">
        <f>IFERROR(IF(INDEX('Exclusion Vectors'!$D:$D,MATCH('Table 2 Data'!$E140,'Exclusion Vectors'!$B:$B,0))=0,"",INDEX('Data Pull'!$A:$BC,MATCH('Table 2 Data'!$E140,'Data Pull'!$C:$C,0),MATCH('Table 2 Data'!AS$4,'Data Pull'!$4:$4,0))),"")</f>
        <v>[-11059] No Good Data For Calculation</v>
      </c>
      <c r="AT140">
        <f>IFERROR(IF(INDEX('Exclusion Vectors'!$D:$D,MATCH('Table 2 Data'!$E140,'Exclusion Vectors'!$B:$B,0))=0,"",INDEX('Data Pull'!$A:$BC,MATCH('Table 2 Data'!$E140,'Data Pull'!$C:$C,0),MATCH('Table 2 Data'!AT$4,'Data Pull'!$4:$4,0))),"")</f>
        <v>38878.326159505101</v>
      </c>
      <c r="AU140">
        <f>IFERROR(IF(INDEX('Exclusion Vectors'!$D:$D,MATCH('Table 2 Data'!$E140,'Exclusion Vectors'!$B:$B,0))=0,"",INDEX('Data Pull'!$A:$BE,MATCH('Table 2 Data'!$E140,'Data Pull'!$C:$C,0),MATCH('Table 2 Data'!AU$4,'Data Pull'!$4:$4,0))),"")</f>
        <v>7600.4717786169731</v>
      </c>
      <c r="AV140">
        <f>IFERROR(IF(INDEX('Exclusion Vectors'!$D:$D,MATCH('Table 2 Data'!$E140,'Exclusion Vectors'!$B:$B,0))=0,"",INDEX('Data Pull'!$A:$BE,MATCH('Table 2 Data'!$E140,'Data Pull'!$C:$C,0),MATCH('Table 2 Data'!AV$4,'Data Pull'!$4:$4,0))),"")</f>
        <v>7.6499998569488525E-2</v>
      </c>
    </row>
    <row r="141" spans="1:48" x14ac:dyDescent="0.3">
      <c r="A141" s="161"/>
      <c r="B141" s="95" t="s">
        <v>230</v>
      </c>
      <c r="C141" s="96"/>
      <c r="D141" s="96" t="s">
        <v>35</v>
      </c>
      <c r="E141" s="34">
        <f t="shared" si="5"/>
        <v>43965</v>
      </c>
      <c r="F141">
        <f>IFERROR(IF(INDEX('Exclusion Vectors'!$D:$D,MATCH('Table 2 Data'!$E141,'Exclusion Vectors'!$B:$B,0))=0,"",INDEX('Data Pull'!$A:$BC,MATCH('Table 2 Data'!$E141,'Data Pull'!$C:$C,0),MATCH('Table 2 Data'!F$4,'Data Pull'!$4:$4,0))),"")</f>
        <v>22699.130308349188</v>
      </c>
      <c r="G141">
        <f>IFERROR(IF(INDEX('Exclusion Vectors'!$D:$D,MATCH('Table 2 Data'!$E141,'Exclusion Vectors'!$B:$B,0))=0,"",INDEX('Data Pull'!$A:$BC,MATCH('Table 2 Data'!$E141,'Data Pull'!$C:$C,0),MATCH('Table 2 Data'!G$4,'Data Pull'!$4:$4,0))),"")</f>
        <v>183.51361522781872</v>
      </c>
      <c r="H141">
        <f>IFERROR(IF(INDEX('Exclusion Vectors'!$D:$D,MATCH('Table 2 Data'!$E141,'Exclusion Vectors'!$B:$B,0))=0,"",INDEX('Data Pull'!$A:$BC,MATCH('Table 2 Data'!$E141,'Data Pull'!$C:$C,0),MATCH('Table 2 Data'!H$4,'Data Pull'!$4:$4,0))),"")</f>
        <v>619.63469896935601</v>
      </c>
      <c r="I141">
        <f>IFERROR(IF(INDEX('Exclusion Vectors'!$D:$D,MATCH('Table 2 Data'!$E141,'Exclusion Vectors'!$B:$B,0))=0,"",INDEX('Data Pull'!$A:$BC,MATCH('Table 2 Data'!$E141,'Data Pull'!$C:$C,0),MATCH('Table 2 Data'!I$4,'Data Pull'!$4:$4,0))),"")</f>
        <v>987.46568801287981</v>
      </c>
      <c r="J141">
        <f>IFERROR(IF(INDEX('Exclusion Vectors'!$D:$D,MATCH('Table 2 Data'!$E141,'Exclusion Vectors'!$B:$B,0))=0,"",INDEX('Data Pull'!$A:$BC,MATCH('Table 2 Data'!$E141,'Data Pull'!$C:$C,0),MATCH('Table 2 Data'!J$4,'Data Pull'!$4:$4,0))),"")</f>
        <v>1333.7525153330419</v>
      </c>
      <c r="K141">
        <f>IFERROR(IF(INDEX('Exclusion Vectors'!$D:$D,MATCH('Table 2 Data'!$E141,'Exclusion Vectors'!$B:$B,0))=0,"",INDEX('Data Pull'!$A:$BC,MATCH('Table 2 Data'!$E141,'Data Pull'!$C:$C,0),MATCH('Table 2 Data'!K$4,'Data Pull'!$4:$4,0))),"")</f>
        <v>712.66477126486382</v>
      </c>
      <c r="L141" t="str">
        <f>IFERROR(IF(INDEX('Exclusion Vectors'!$D:$D,MATCH('Table 2 Data'!$E141,'Exclusion Vectors'!$B:$B,0))=0,"",INDEX('Data Pull'!$A:$BC,MATCH('Table 2 Data'!$E141,'Data Pull'!$C:$C,0),MATCH('Table 2 Data'!L$4,'Data Pull'!$4:$4,0))),"")</f>
        <v>[-11059] No Good Data For Calculation</v>
      </c>
      <c r="M141">
        <f>IFERROR(IF(INDEX('Exclusion Vectors'!$D:$D,MATCH('Table 2 Data'!$E141,'Exclusion Vectors'!$B:$B,0))=0,"",INDEX('Data Pull'!$A:$BC,MATCH('Table 2 Data'!$E141,'Data Pull'!$C:$C,0),MATCH('Table 2 Data'!M$4,'Data Pull'!$4:$4,0))),"")</f>
        <v>309.08632634681561</v>
      </c>
      <c r="N141">
        <f>IFERROR(IF(INDEX('Exclusion Vectors'!$D:$D,MATCH('Table 2 Data'!$E141,'Exclusion Vectors'!$B:$B,0))=0,"",INDEX('Data Pull'!$A:$BC,MATCH('Table 2 Data'!$E141,'Data Pull'!$C:$C,0),MATCH('Table 2 Data'!N$4,'Data Pull'!$4:$4,0))),"")</f>
        <v>367.46964328344279</v>
      </c>
      <c r="O141">
        <f>IFERROR(IF(INDEX('Exclusion Vectors'!$D:$D,MATCH('Table 2 Data'!$E141,'Exclusion Vectors'!$B:$B,0))=0,"",INDEX('Data Pull'!$A:$BC,MATCH('Table 2 Data'!$E141,'Data Pull'!$C:$C,0),MATCH('Table 2 Data'!O$4,'Data Pull'!$4:$4,0))),"")</f>
        <v>365.76906415026303</v>
      </c>
      <c r="P141">
        <f>IFERROR(IF(INDEX('Exclusion Vectors'!$D:$D,MATCH('Table 2 Data'!$E141,'Exclusion Vectors'!$B:$B,0))=0,"",INDEX('Data Pull'!$A:$BC,MATCH('Table 2 Data'!$E141,'Data Pull'!$C:$C,0),MATCH('Table 2 Data'!P$4,'Data Pull'!$4:$4,0))),"")</f>
        <v>1338.0471225354008</v>
      </c>
      <c r="Q141">
        <f>IFERROR(IF(INDEX('Exclusion Vectors'!$D:$D,MATCH('Table 2 Data'!$E141,'Exclusion Vectors'!$B:$B,0))=0,"",INDEX('Data Pull'!$A:$BC,MATCH('Table 2 Data'!$E141,'Data Pull'!$C:$C,0),MATCH('Table 2 Data'!Q$4,'Data Pull'!$4:$4,0))),"")</f>
        <v>19.768409097723371</v>
      </c>
      <c r="R141">
        <f>IFERROR(IF(INDEX('Exclusion Vectors'!$D:$D,MATCH('Table 2 Data'!$E141,'Exclusion Vectors'!$B:$B,0))=0,"",INDEX('Data Pull'!$A:$BC,MATCH('Table 2 Data'!$E141,'Data Pull'!$C:$C,0),MATCH('Table 2 Data'!R$4,'Data Pull'!$4:$4,0))),"")</f>
        <v>14.862718313496304</v>
      </c>
      <c r="S141">
        <f>IFERROR(IF(INDEX('Exclusion Vectors'!$D:$D,MATCH('Table 2 Data'!$E141,'Exclusion Vectors'!$B:$B,0))=0,"",INDEX('Data Pull'!$A:$BC,MATCH('Table 2 Data'!$E141,'Data Pull'!$C:$C,0),MATCH('Table 2 Data'!S$4,'Data Pull'!$4:$4,0))),"")</f>
        <v>3.2154373817216118</v>
      </c>
      <c r="T141">
        <f>IFERROR(IF(INDEX('Exclusion Vectors'!$D:$D,MATCH('Table 2 Data'!$E141,'Exclusion Vectors'!$B:$B,0))=0,"",INDEX('Data Pull'!$A:$BC,MATCH('Table 2 Data'!$E141,'Data Pull'!$C:$C,0),MATCH('Table 2 Data'!T$4,'Data Pull'!$4:$4,0))),"")</f>
        <v>1534.2978479339297</v>
      </c>
      <c r="U141">
        <f>IFERROR(IF(INDEX('Exclusion Vectors'!$D:$D,MATCH('Table 2 Data'!$E141,'Exclusion Vectors'!$B:$B,0))=0,"",INDEX('Data Pull'!$A:$BC,MATCH('Table 2 Data'!$E141,'Data Pull'!$C:$C,0),MATCH('Table 2 Data'!U$4,'Data Pull'!$4:$4,0))),"")</f>
        <v>1489.3580014526347</v>
      </c>
      <c r="V141">
        <f>IFERROR(IF(INDEX('Exclusion Vectors'!$D:$D,MATCH('Table 2 Data'!$E141,'Exclusion Vectors'!$B:$B,0))=0,"",INDEX('Data Pull'!$A:$BC,MATCH('Table 2 Data'!$E141,'Data Pull'!$C:$C,0),MATCH('Table 2 Data'!V$4,'Data Pull'!$4:$4,0))),"")</f>
        <v>5899.00711274276</v>
      </c>
      <c r="W141">
        <f>IFERROR(IF(INDEX('Exclusion Vectors'!$D:$D,MATCH('Table 2 Data'!$E141,'Exclusion Vectors'!$B:$B,0))=0,"",INDEX('Data Pull'!$A:$BC,MATCH('Table 2 Data'!$E141,'Data Pull'!$C:$C,0),MATCH('Table 2 Data'!W$4,'Data Pull'!$4:$4,0))),"")</f>
        <v>2430.0801218940992</v>
      </c>
      <c r="X141">
        <f>IFERROR(IF(INDEX('Exclusion Vectors'!$D:$D,MATCH('Table 2 Data'!$E141,'Exclusion Vectors'!$B:$B,0))=0,"",INDEX('Data Pull'!$A:$BC,MATCH('Table 2 Data'!$E141,'Data Pull'!$C:$C,0),MATCH('Table 2 Data'!X$4,'Data Pull'!$4:$4,0))),"")</f>
        <v>378.33255523807202</v>
      </c>
      <c r="Y141">
        <f>IFERROR(IF(INDEX('Exclusion Vectors'!$D:$D,MATCH('Table 2 Data'!$E141,'Exclusion Vectors'!$B:$B,0))=0,"",INDEX('Data Pull'!$A:$BC,MATCH('Table 2 Data'!$E141,'Data Pull'!$C:$C,0),MATCH('Table 2 Data'!Y$4,'Data Pull'!$4:$4,0))),"")</f>
        <v>23.600000381469727</v>
      </c>
      <c r="Z141">
        <f>IFERROR(IF(INDEX('Exclusion Vectors'!$D:$D,MATCH('Table 2 Data'!$E141,'Exclusion Vectors'!$B:$B,0))=0,"",INDEX('Data Pull'!$A:$BC,MATCH('Table 2 Data'!$E141,'Data Pull'!$C:$C,0),MATCH('Table 2 Data'!Z$4,'Data Pull'!$4:$4,0))),"")</f>
        <v>0.69917501509189606</v>
      </c>
      <c r="AA141">
        <f>IFERROR(IF(INDEX('Exclusion Vectors'!$D:$D,MATCH('Table 2 Data'!$E141,'Exclusion Vectors'!$B:$B,0))=0,"",INDEX('Data Pull'!$A:$BC,MATCH('Table 2 Data'!$E141,'Data Pull'!$C:$C,0),MATCH('Table 2 Data'!AA$4,'Data Pull'!$4:$4,0))),"")</f>
        <v>1.7399999797344208</v>
      </c>
      <c r="AB141" t="str">
        <f>IFERROR(IF(INDEX('Exclusion Vectors'!$D:$D,MATCH('Table 2 Data'!$E141,'Exclusion Vectors'!$B:$B,0))=0,"",INDEX('Data Pull'!$A:$BC,MATCH('Table 2 Data'!$E141,'Data Pull'!$C:$C,0),MATCH('Table 2 Data'!AB$4,'Data Pull'!$4:$4,0))),"")</f>
        <v>[-11059] No Good Data For Calculation</v>
      </c>
      <c r="AC141" t="str">
        <f>IFERROR(IF(INDEX('Exclusion Vectors'!$D:$D,MATCH('Table 2 Data'!$E141,'Exclusion Vectors'!$B:$B,0))=0,"",INDEX('Data Pull'!$A:$BC,MATCH('Table 2 Data'!$E141,'Data Pull'!$C:$C,0),MATCH('Table 2 Data'!AC$4,'Data Pull'!$4:$4,0))),"")</f>
        <v>[-11059] No Good Data For Calculation</v>
      </c>
      <c r="AD141" t="str">
        <f>IFERROR(IF(INDEX('Exclusion Vectors'!$D:$D,MATCH('Table 2 Data'!$E141,'Exclusion Vectors'!$B:$B,0))=0,"",INDEX('Data Pull'!$A:$BC,MATCH('Table 2 Data'!$E141,'Data Pull'!$C:$C,0),MATCH('Table 2 Data'!AD$4,'Data Pull'!$4:$4,0))),"")</f>
        <v>[-11059] No Good Data For Calculation</v>
      </c>
      <c r="AE141" t="str">
        <f>IFERROR(IF(INDEX('Exclusion Vectors'!$D:$D,MATCH('Table 2 Data'!$E141,'Exclusion Vectors'!$B:$B,0))=0,"",INDEX('Data Pull'!$A:$BC,MATCH('Table 2 Data'!$E141,'Data Pull'!$C:$C,0),MATCH('Table 2 Data'!AE$4,'Data Pull'!$4:$4,0))),"")</f>
        <v>[-11059] No Good Data For Calculation</v>
      </c>
      <c r="AF141" t="str">
        <f>IFERROR(IF(INDEX('Exclusion Vectors'!$D:$D,MATCH('Table 2 Data'!$E141,'Exclusion Vectors'!$B:$B,0))=0,"",INDEX('Data Pull'!$A:$BC,MATCH('Table 2 Data'!$E141,'Data Pull'!$C:$C,0),MATCH('Table 2 Data'!AF$4,'Data Pull'!$4:$4,0))),"")</f>
        <v>[-11059] No Good Data For Calculation</v>
      </c>
      <c r="AG141">
        <f>IFERROR(IF(INDEX('Exclusion Vectors'!$D:$D,MATCH('Table 2 Data'!$E141,'Exclusion Vectors'!$B:$B,0))=0,"",INDEX('Data Pull'!$A:$BC,MATCH('Table 2 Data'!$E141,'Data Pull'!$C:$C,0),MATCH('Table 2 Data'!AG$4,'Data Pull'!$4:$4,0))),"")</f>
        <v>13848.291760479668</v>
      </c>
      <c r="AH141">
        <f>IFERROR(IF(INDEX('Exclusion Vectors'!$D:$D,MATCH('Table 2 Data'!$E141,'Exclusion Vectors'!$B:$B,0))=0,"",INDEX('Data Pull'!$A:$BC,MATCH('Table 2 Data'!$E141,'Data Pull'!$C:$C,0),MATCH('Table 2 Data'!AH$4,'Data Pull'!$4:$4,0))),"")</f>
        <v>91.024999618530273</v>
      </c>
      <c r="AI141">
        <f>IFERROR(IF(INDEX('Exclusion Vectors'!$D:$D,MATCH('Table 2 Data'!$E141,'Exclusion Vectors'!$B:$B,0))=0,"",INDEX('Data Pull'!$A:$BC,MATCH('Table 2 Data'!$E141,'Data Pull'!$C:$C,0),MATCH('Table 2 Data'!AI$4,'Data Pull'!$4:$4,0))),"")</f>
        <v>8.5200002193450928</v>
      </c>
      <c r="AJ141">
        <f>IFERROR(IF(INDEX('Exclusion Vectors'!$D:$D,MATCH('Table 2 Data'!$E141,'Exclusion Vectors'!$B:$B,0))=0,"",INDEX('Data Pull'!$A:$BC,MATCH('Table 2 Data'!$E141,'Data Pull'!$C:$C,0),MATCH('Table 2 Data'!AJ$4,'Data Pull'!$4:$4,0))),"")</f>
        <v>351.39999389648438</v>
      </c>
      <c r="AK141" t="str">
        <f>IFERROR(IF(INDEX('Exclusion Vectors'!$D:$D,MATCH('Table 2 Data'!$E141,'Exclusion Vectors'!$B:$B,0))=0,"",INDEX('Data Pull'!$A:$BC,MATCH('Table 2 Data'!$E141,'Data Pull'!$C:$C,0),MATCH('Table 2 Data'!AK$4,'Data Pull'!$4:$4,0))),"")</f>
        <v>[-11059] No Good Data For Calculation</v>
      </c>
      <c r="AL141">
        <f>IFERROR(IF(INDEX('Exclusion Vectors'!$D:$D,MATCH('Table 2 Data'!$E141,'Exclusion Vectors'!$B:$B,0))=0,"",INDEX('Data Pull'!$A:$BC,MATCH('Table 2 Data'!$E141,'Data Pull'!$C:$C,0),MATCH('Table 2 Data'!AL$4,'Data Pull'!$4:$4,0))),"")</f>
        <v>1</v>
      </c>
      <c r="AM141">
        <f>IFERROR(IF(INDEX('Exclusion Vectors'!$D:$D,MATCH('Table 2 Data'!$E141,'Exclusion Vectors'!$B:$B,0))=0,"",INDEX('Data Pull'!$A:$BC,MATCH('Table 2 Data'!$E141,'Data Pull'!$C:$C,0),MATCH('Table 2 Data'!AM$4,'Data Pull'!$4:$4,0))),"")</f>
        <v>6075</v>
      </c>
      <c r="AN141" t="str">
        <f>IFERROR(IF(INDEX('Exclusion Vectors'!$D:$D,MATCH('Table 2 Data'!$E141,'Exclusion Vectors'!$B:$B,0))=0,"",INDEX('Data Pull'!$A:$BC,MATCH('Table 2 Data'!$E141,'Data Pull'!$C:$C,0),MATCH('Table 2 Data'!AN$4,'Data Pull'!$4:$4,0))),"")</f>
        <v>[-11059] No Good Data For Calculation</v>
      </c>
      <c r="AO141" t="str">
        <f>IFERROR(IF(INDEX('Exclusion Vectors'!$D:$D,MATCH('Table 2 Data'!$E141,'Exclusion Vectors'!$B:$B,0))=0,"",INDEX('Data Pull'!$A:$BC,MATCH('Table 2 Data'!$E141,'Data Pull'!$C:$C,0),MATCH('Table 2 Data'!AO$4,'Data Pull'!$4:$4,0))),"")</f>
        <v>[-11059] No Good Data For Calculation</v>
      </c>
      <c r="AP141" t="str">
        <f>IFERROR(IF(INDEX('Exclusion Vectors'!$D:$D,MATCH('Table 2 Data'!$E141,'Exclusion Vectors'!$B:$B,0))=0,"",INDEX('Data Pull'!$A:$BC,MATCH('Table 2 Data'!$E141,'Data Pull'!$C:$C,0),MATCH('Table 2 Data'!AP$4,'Data Pull'!$4:$4,0))),"")</f>
        <v>[-11059] No Good Data For Calculation</v>
      </c>
      <c r="AQ141" t="str">
        <f>IFERROR(IF(INDEX('Exclusion Vectors'!$D:$D,MATCH('Table 2 Data'!$E141,'Exclusion Vectors'!$B:$B,0))=0,"",INDEX('Data Pull'!$A:$BC,MATCH('Table 2 Data'!$E141,'Data Pull'!$C:$C,0),MATCH('Table 2 Data'!AQ$4,'Data Pull'!$4:$4,0))),"")</f>
        <v>[-11059] No Good Data For Calculation</v>
      </c>
      <c r="AR141" t="str">
        <f>IFERROR(IF(INDEX('Exclusion Vectors'!$D:$D,MATCH('Table 2 Data'!$E141,'Exclusion Vectors'!$B:$B,0))=0,"",INDEX('Data Pull'!$A:$BC,MATCH('Table 2 Data'!$E141,'Data Pull'!$C:$C,0),MATCH('Table 2 Data'!AR$4,'Data Pull'!$4:$4,0))),"")</f>
        <v>[-11059] No Good Data For Calculation</v>
      </c>
      <c r="AS141" t="str">
        <f>IFERROR(IF(INDEX('Exclusion Vectors'!$D:$D,MATCH('Table 2 Data'!$E141,'Exclusion Vectors'!$B:$B,0))=0,"",INDEX('Data Pull'!$A:$BC,MATCH('Table 2 Data'!$E141,'Data Pull'!$C:$C,0),MATCH('Table 2 Data'!AS$4,'Data Pull'!$4:$4,0))),"")</f>
        <v>[-11059] No Good Data For Calculation</v>
      </c>
      <c r="AT141">
        <f>IFERROR(IF(INDEX('Exclusion Vectors'!$D:$D,MATCH('Table 2 Data'!$E141,'Exclusion Vectors'!$B:$B,0))=0,"",INDEX('Data Pull'!$A:$BC,MATCH('Table 2 Data'!$E141,'Data Pull'!$C:$C,0),MATCH('Table 2 Data'!AT$4,'Data Pull'!$4:$4,0))),"")</f>
        <v>38749.940034036474</v>
      </c>
      <c r="AU141">
        <f>IFERROR(IF(INDEX('Exclusion Vectors'!$D:$D,MATCH('Table 2 Data'!$E141,'Exclusion Vectors'!$B:$B,0))=0,"",INDEX('Data Pull'!$A:$BE,MATCH('Table 2 Data'!$E141,'Data Pull'!$C:$C,0),MATCH('Table 2 Data'!AU$4,'Data Pull'!$4:$4,0))),"")</f>
        <v>7597.6171257178221</v>
      </c>
      <c r="AV141">
        <f>IFERROR(IF(INDEX('Exclusion Vectors'!$D:$D,MATCH('Table 2 Data'!$E141,'Exclusion Vectors'!$B:$B,0))=0,"",INDEX('Data Pull'!$A:$BE,MATCH('Table 2 Data'!$E141,'Data Pull'!$C:$C,0),MATCH('Table 2 Data'!AV$4,'Data Pull'!$4:$4,0))),"")</f>
        <v>7.6499998569488525E-2</v>
      </c>
    </row>
    <row r="142" spans="1:48" x14ac:dyDescent="0.3">
      <c r="A142" s="161"/>
      <c r="B142" s="59" t="s">
        <v>231</v>
      </c>
      <c r="C142" s="113"/>
      <c r="D142" s="90"/>
      <c r="E142" s="34">
        <f t="shared" si="5"/>
        <v>43966</v>
      </c>
      <c r="F142">
        <f>IFERROR(IF(INDEX('Exclusion Vectors'!$D:$D,MATCH('Table 2 Data'!$E142,'Exclusion Vectors'!$B:$B,0))=0,"",INDEX('Data Pull'!$A:$BC,MATCH('Table 2 Data'!$E142,'Data Pull'!$C:$C,0),MATCH('Table 2 Data'!F$4,'Data Pull'!$4:$4,0))),"")</f>
        <v>22701.83200175803</v>
      </c>
      <c r="G142">
        <f>IFERROR(IF(INDEX('Exclusion Vectors'!$D:$D,MATCH('Table 2 Data'!$E142,'Exclusion Vectors'!$B:$B,0))=0,"",INDEX('Data Pull'!$A:$BC,MATCH('Table 2 Data'!$E142,'Data Pull'!$C:$C,0),MATCH('Table 2 Data'!G$4,'Data Pull'!$4:$4,0))),"")</f>
        <v>181.66441459264217</v>
      </c>
      <c r="H142">
        <f>IFERROR(IF(INDEX('Exclusion Vectors'!$D:$D,MATCH('Table 2 Data'!$E142,'Exclusion Vectors'!$B:$B,0))=0,"",INDEX('Data Pull'!$A:$BC,MATCH('Table 2 Data'!$E142,'Data Pull'!$C:$C,0),MATCH('Table 2 Data'!H$4,'Data Pull'!$4:$4,0))),"")</f>
        <v>624.81831233906257</v>
      </c>
      <c r="I142">
        <f>IFERROR(IF(INDEX('Exclusion Vectors'!$D:$D,MATCH('Table 2 Data'!$E142,'Exclusion Vectors'!$B:$B,0))=0,"",INDEX('Data Pull'!$A:$BC,MATCH('Table 2 Data'!$E142,'Data Pull'!$C:$C,0),MATCH('Table 2 Data'!I$4,'Data Pull'!$4:$4,0))),"")</f>
        <v>988.69620392484296</v>
      </c>
      <c r="J142">
        <f>IFERROR(IF(INDEX('Exclusion Vectors'!$D:$D,MATCH('Table 2 Data'!$E142,'Exclusion Vectors'!$B:$B,0))=0,"",INDEX('Data Pull'!$A:$BC,MATCH('Table 2 Data'!$E142,'Data Pull'!$C:$C,0),MATCH('Table 2 Data'!J$4,'Data Pull'!$4:$4,0))),"")</f>
        <v>1335.7036829760971</v>
      </c>
      <c r="K142">
        <f>IFERROR(IF(INDEX('Exclusion Vectors'!$D:$D,MATCH('Table 2 Data'!$E142,'Exclusion Vectors'!$B:$B,0))=0,"",INDEX('Data Pull'!$A:$BC,MATCH('Table 2 Data'!$E142,'Data Pull'!$C:$C,0),MATCH('Table 2 Data'!K$4,'Data Pull'!$4:$4,0))),"")</f>
        <v>712.19533265132736</v>
      </c>
      <c r="L142" t="str">
        <f>IFERROR(IF(INDEX('Exclusion Vectors'!$D:$D,MATCH('Table 2 Data'!$E142,'Exclusion Vectors'!$B:$B,0))=0,"",INDEX('Data Pull'!$A:$BC,MATCH('Table 2 Data'!$E142,'Data Pull'!$C:$C,0),MATCH('Table 2 Data'!L$4,'Data Pull'!$4:$4,0))),"")</f>
        <v>[-11059] No Good Data For Calculation</v>
      </c>
      <c r="M142">
        <f>IFERROR(IF(INDEX('Exclusion Vectors'!$D:$D,MATCH('Table 2 Data'!$E142,'Exclusion Vectors'!$B:$B,0))=0,"",INDEX('Data Pull'!$A:$BC,MATCH('Table 2 Data'!$E142,'Data Pull'!$C:$C,0),MATCH('Table 2 Data'!M$4,'Data Pull'!$4:$4,0))),"")</f>
        <v>301.50726377598784</v>
      </c>
      <c r="N142">
        <f>IFERROR(IF(INDEX('Exclusion Vectors'!$D:$D,MATCH('Table 2 Data'!$E142,'Exclusion Vectors'!$B:$B,0))=0,"",INDEX('Data Pull'!$A:$BC,MATCH('Table 2 Data'!$E142,'Data Pull'!$C:$C,0),MATCH('Table 2 Data'!N$4,'Data Pull'!$4:$4,0))),"")</f>
        <v>363.33426518234745</v>
      </c>
      <c r="O142">
        <f>IFERROR(IF(INDEX('Exclusion Vectors'!$D:$D,MATCH('Table 2 Data'!$E142,'Exclusion Vectors'!$B:$B,0))=0,"",INDEX('Data Pull'!$A:$BC,MATCH('Table 2 Data'!$E142,'Data Pull'!$C:$C,0),MATCH('Table 2 Data'!O$4,'Data Pull'!$4:$4,0))),"")</f>
        <v>360.17073994729509</v>
      </c>
      <c r="P142">
        <f>IFERROR(IF(INDEX('Exclusion Vectors'!$D:$D,MATCH('Table 2 Data'!$E142,'Exclusion Vectors'!$B:$B,0))=0,"",INDEX('Data Pull'!$A:$BC,MATCH('Table 2 Data'!$E142,'Data Pull'!$C:$C,0),MATCH('Table 2 Data'!P$4,'Data Pull'!$4:$4,0))),"")</f>
        <v>1336.2062826694262</v>
      </c>
      <c r="Q142">
        <f>IFERROR(IF(INDEX('Exclusion Vectors'!$D:$D,MATCH('Table 2 Data'!$E142,'Exclusion Vectors'!$B:$B,0))=0,"",INDEX('Data Pull'!$A:$BC,MATCH('Table 2 Data'!$E142,'Data Pull'!$C:$C,0),MATCH('Table 2 Data'!Q$4,'Data Pull'!$4:$4,0))),"")</f>
        <v>19.867263062184794</v>
      </c>
      <c r="R142">
        <f>IFERROR(IF(INDEX('Exclusion Vectors'!$D:$D,MATCH('Table 2 Data'!$E142,'Exclusion Vectors'!$B:$B,0))=0,"",INDEX('Data Pull'!$A:$BC,MATCH('Table 2 Data'!$E142,'Data Pull'!$C:$C,0),MATCH('Table 2 Data'!R$4,'Data Pull'!$4:$4,0))),"")</f>
        <v>14.938985737786012</v>
      </c>
      <c r="S142">
        <f>IFERROR(IF(INDEX('Exclusion Vectors'!$D:$D,MATCH('Table 2 Data'!$E142,'Exclusion Vectors'!$B:$B,0))=0,"",INDEX('Data Pull'!$A:$BC,MATCH('Table 2 Data'!$E142,'Data Pull'!$C:$C,0),MATCH('Table 2 Data'!S$4,'Data Pull'!$4:$4,0))),"")</f>
        <v>3.4336046425591928</v>
      </c>
      <c r="T142">
        <f>IFERROR(IF(INDEX('Exclusion Vectors'!$D:$D,MATCH('Table 2 Data'!$E142,'Exclusion Vectors'!$B:$B,0))=0,"",INDEX('Data Pull'!$A:$BC,MATCH('Table 2 Data'!$E142,'Data Pull'!$C:$C,0),MATCH('Table 2 Data'!T$4,'Data Pull'!$4:$4,0))),"")</f>
        <v>1541.1991724582729</v>
      </c>
      <c r="U142">
        <f>IFERROR(IF(INDEX('Exclusion Vectors'!$D:$D,MATCH('Table 2 Data'!$E142,'Exclusion Vectors'!$B:$B,0))=0,"",INDEX('Data Pull'!$A:$BC,MATCH('Table 2 Data'!$E142,'Data Pull'!$C:$C,0),MATCH('Table 2 Data'!U$4,'Data Pull'!$4:$4,0))),"")</f>
        <v>1525.518280280919</v>
      </c>
      <c r="V142">
        <f>IFERROR(IF(INDEX('Exclusion Vectors'!$D:$D,MATCH('Table 2 Data'!$E142,'Exclusion Vectors'!$B:$B,0))=0,"",INDEX('Data Pull'!$A:$BC,MATCH('Table 2 Data'!$E142,'Data Pull'!$C:$C,0),MATCH('Table 2 Data'!V$4,'Data Pull'!$4:$4,0))),"")</f>
        <v>5899.952170245997</v>
      </c>
      <c r="W142">
        <f>IFERROR(IF(INDEX('Exclusion Vectors'!$D:$D,MATCH('Table 2 Data'!$E142,'Exclusion Vectors'!$B:$B,0))=0,"",INDEX('Data Pull'!$A:$BC,MATCH('Table 2 Data'!$E142,'Data Pull'!$C:$C,0),MATCH('Table 2 Data'!W$4,'Data Pull'!$4:$4,0))),"")</f>
        <v>2425.6972693429861</v>
      </c>
      <c r="X142">
        <f>IFERROR(IF(INDEX('Exclusion Vectors'!$D:$D,MATCH('Table 2 Data'!$E142,'Exclusion Vectors'!$B:$B,0))=0,"",INDEX('Data Pull'!$A:$BC,MATCH('Table 2 Data'!$E142,'Data Pull'!$C:$C,0),MATCH('Table 2 Data'!X$4,'Data Pull'!$4:$4,0))),"")</f>
        <v>377.62965530313403</v>
      </c>
      <c r="Y142">
        <f>IFERROR(IF(INDEX('Exclusion Vectors'!$D:$D,MATCH('Table 2 Data'!$E142,'Exclusion Vectors'!$B:$B,0))=0,"",INDEX('Data Pull'!$A:$BC,MATCH('Table 2 Data'!$E142,'Data Pull'!$C:$C,0),MATCH('Table 2 Data'!Y$4,'Data Pull'!$4:$4,0))),"")</f>
        <v>23.600000381469727</v>
      </c>
      <c r="Z142">
        <f>IFERROR(IF(INDEX('Exclusion Vectors'!$D:$D,MATCH('Table 2 Data'!$E142,'Exclusion Vectors'!$B:$B,0))=0,"",INDEX('Data Pull'!$A:$BC,MATCH('Table 2 Data'!$E142,'Data Pull'!$C:$C,0),MATCH('Table 2 Data'!Z$4,'Data Pull'!$4:$4,0))),"")</f>
        <v>0.70190002024173737</v>
      </c>
      <c r="AA142">
        <f>IFERROR(IF(INDEX('Exclusion Vectors'!$D:$D,MATCH('Table 2 Data'!$E142,'Exclusion Vectors'!$B:$B,0))=0,"",INDEX('Data Pull'!$A:$BC,MATCH('Table 2 Data'!$E142,'Data Pull'!$C:$C,0),MATCH('Table 2 Data'!AA$4,'Data Pull'!$4:$4,0))),"")</f>
        <v>1.7799999713897705</v>
      </c>
      <c r="AB142" t="str">
        <f>IFERROR(IF(INDEX('Exclusion Vectors'!$D:$D,MATCH('Table 2 Data'!$E142,'Exclusion Vectors'!$B:$B,0))=0,"",INDEX('Data Pull'!$A:$BC,MATCH('Table 2 Data'!$E142,'Data Pull'!$C:$C,0),MATCH('Table 2 Data'!AB$4,'Data Pull'!$4:$4,0))),"")</f>
        <v>[-11059] No Good Data For Calculation</v>
      </c>
      <c r="AC142" t="str">
        <f>IFERROR(IF(INDEX('Exclusion Vectors'!$D:$D,MATCH('Table 2 Data'!$E142,'Exclusion Vectors'!$B:$B,0))=0,"",INDEX('Data Pull'!$A:$BC,MATCH('Table 2 Data'!$E142,'Data Pull'!$C:$C,0),MATCH('Table 2 Data'!AC$4,'Data Pull'!$4:$4,0))),"")</f>
        <v>[-11059] No Good Data For Calculation</v>
      </c>
      <c r="AD142" t="str">
        <f>IFERROR(IF(INDEX('Exclusion Vectors'!$D:$D,MATCH('Table 2 Data'!$E142,'Exclusion Vectors'!$B:$B,0))=0,"",INDEX('Data Pull'!$A:$BC,MATCH('Table 2 Data'!$E142,'Data Pull'!$C:$C,0),MATCH('Table 2 Data'!AD$4,'Data Pull'!$4:$4,0))),"")</f>
        <v>[-11059] No Good Data For Calculation</v>
      </c>
      <c r="AE142" t="str">
        <f>IFERROR(IF(INDEX('Exclusion Vectors'!$D:$D,MATCH('Table 2 Data'!$E142,'Exclusion Vectors'!$B:$B,0))=0,"",INDEX('Data Pull'!$A:$BC,MATCH('Table 2 Data'!$E142,'Data Pull'!$C:$C,0),MATCH('Table 2 Data'!AE$4,'Data Pull'!$4:$4,0))),"")</f>
        <v>[-11059] No Good Data For Calculation</v>
      </c>
      <c r="AF142" t="str">
        <f>IFERROR(IF(INDEX('Exclusion Vectors'!$D:$D,MATCH('Table 2 Data'!$E142,'Exclusion Vectors'!$B:$B,0))=0,"",INDEX('Data Pull'!$A:$BC,MATCH('Table 2 Data'!$E142,'Data Pull'!$C:$C,0),MATCH('Table 2 Data'!AF$4,'Data Pull'!$4:$4,0))),"")</f>
        <v>[-11059] No Good Data For Calculation</v>
      </c>
      <c r="AG142">
        <f>IFERROR(IF(INDEX('Exclusion Vectors'!$D:$D,MATCH('Table 2 Data'!$E142,'Exclusion Vectors'!$B:$B,0))=0,"",INDEX('Data Pull'!$A:$BC,MATCH('Table 2 Data'!$E142,'Data Pull'!$C:$C,0),MATCH('Table 2 Data'!AG$4,'Data Pull'!$4:$4,0))),"")</f>
        <v>13677.902679019284</v>
      </c>
      <c r="AH142">
        <f>IFERROR(IF(INDEX('Exclusion Vectors'!$D:$D,MATCH('Table 2 Data'!$E142,'Exclusion Vectors'!$B:$B,0))=0,"",INDEX('Data Pull'!$A:$BC,MATCH('Table 2 Data'!$E142,'Data Pull'!$C:$C,0),MATCH('Table 2 Data'!AH$4,'Data Pull'!$4:$4,0))),"")</f>
        <v>90.575000762939453</v>
      </c>
      <c r="AI142">
        <f>IFERROR(IF(INDEX('Exclusion Vectors'!$D:$D,MATCH('Table 2 Data'!$E142,'Exclusion Vectors'!$B:$B,0))=0,"",INDEX('Data Pull'!$A:$BC,MATCH('Table 2 Data'!$E142,'Data Pull'!$C:$C,0),MATCH('Table 2 Data'!AI$4,'Data Pull'!$4:$4,0))),"")</f>
        <v>8.1999998092651367</v>
      </c>
      <c r="AJ142">
        <f>IFERROR(IF(INDEX('Exclusion Vectors'!$D:$D,MATCH('Table 2 Data'!$E142,'Exclusion Vectors'!$B:$B,0))=0,"",INDEX('Data Pull'!$A:$BC,MATCH('Table 2 Data'!$E142,'Data Pull'!$C:$C,0),MATCH('Table 2 Data'!AJ$4,'Data Pull'!$4:$4,0))),"")</f>
        <v>356.10000610351563</v>
      </c>
      <c r="AK142" t="str">
        <f>IFERROR(IF(INDEX('Exclusion Vectors'!$D:$D,MATCH('Table 2 Data'!$E142,'Exclusion Vectors'!$B:$B,0))=0,"",INDEX('Data Pull'!$A:$BC,MATCH('Table 2 Data'!$E142,'Data Pull'!$C:$C,0),MATCH('Table 2 Data'!AK$4,'Data Pull'!$4:$4,0))),"")</f>
        <v>[-11059] No Good Data For Calculation</v>
      </c>
      <c r="AL142">
        <f>IFERROR(IF(INDEX('Exclusion Vectors'!$D:$D,MATCH('Table 2 Data'!$E142,'Exclusion Vectors'!$B:$B,0))=0,"",INDEX('Data Pull'!$A:$BC,MATCH('Table 2 Data'!$E142,'Data Pull'!$C:$C,0),MATCH('Table 2 Data'!AL$4,'Data Pull'!$4:$4,0))),"")</f>
        <v>2.125</v>
      </c>
      <c r="AM142">
        <f>IFERROR(IF(INDEX('Exclusion Vectors'!$D:$D,MATCH('Table 2 Data'!$E142,'Exclusion Vectors'!$B:$B,0))=0,"",INDEX('Data Pull'!$A:$BC,MATCH('Table 2 Data'!$E142,'Data Pull'!$C:$C,0),MATCH('Table 2 Data'!AM$4,'Data Pull'!$4:$4,0))),"")</f>
        <v>6075</v>
      </c>
      <c r="AN142" t="str">
        <f>IFERROR(IF(INDEX('Exclusion Vectors'!$D:$D,MATCH('Table 2 Data'!$E142,'Exclusion Vectors'!$B:$B,0))=0,"",INDEX('Data Pull'!$A:$BC,MATCH('Table 2 Data'!$E142,'Data Pull'!$C:$C,0),MATCH('Table 2 Data'!AN$4,'Data Pull'!$4:$4,0))),"")</f>
        <v>[-11059] No Good Data For Calculation</v>
      </c>
      <c r="AO142" t="str">
        <f>IFERROR(IF(INDEX('Exclusion Vectors'!$D:$D,MATCH('Table 2 Data'!$E142,'Exclusion Vectors'!$B:$B,0))=0,"",INDEX('Data Pull'!$A:$BC,MATCH('Table 2 Data'!$E142,'Data Pull'!$C:$C,0),MATCH('Table 2 Data'!AO$4,'Data Pull'!$4:$4,0))),"")</f>
        <v>[-11059] No Good Data For Calculation</v>
      </c>
      <c r="AP142" t="str">
        <f>IFERROR(IF(INDEX('Exclusion Vectors'!$D:$D,MATCH('Table 2 Data'!$E142,'Exclusion Vectors'!$B:$B,0))=0,"",INDEX('Data Pull'!$A:$BC,MATCH('Table 2 Data'!$E142,'Data Pull'!$C:$C,0),MATCH('Table 2 Data'!AP$4,'Data Pull'!$4:$4,0))),"")</f>
        <v>[-11059] No Good Data For Calculation</v>
      </c>
      <c r="AQ142" t="str">
        <f>IFERROR(IF(INDEX('Exclusion Vectors'!$D:$D,MATCH('Table 2 Data'!$E142,'Exclusion Vectors'!$B:$B,0))=0,"",INDEX('Data Pull'!$A:$BC,MATCH('Table 2 Data'!$E142,'Data Pull'!$C:$C,0),MATCH('Table 2 Data'!AQ$4,'Data Pull'!$4:$4,0))),"")</f>
        <v>[-11059] No Good Data For Calculation</v>
      </c>
      <c r="AR142" t="str">
        <f>IFERROR(IF(INDEX('Exclusion Vectors'!$D:$D,MATCH('Table 2 Data'!$E142,'Exclusion Vectors'!$B:$B,0))=0,"",INDEX('Data Pull'!$A:$BC,MATCH('Table 2 Data'!$E142,'Data Pull'!$C:$C,0),MATCH('Table 2 Data'!AR$4,'Data Pull'!$4:$4,0))),"")</f>
        <v>[-11059] No Good Data For Calculation</v>
      </c>
      <c r="AS142" t="str">
        <f>IFERROR(IF(INDEX('Exclusion Vectors'!$D:$D,MATCH('Table 2 Data'!$E142,'Exclusion Vectors'!$B:$B,0))=0,"",INDEX('Data Pull'!$A:$BC,MATCH('Table 2 Data'!$E142,'Data Pull'!$C:$C,0),MATCH('Table 2 Data'!AS$4,'Data Pull'!$4:$4,0))),"")</f>
        <v>[-11059] No Good Data For Calculation</v>
      </c>
      <c r="AT142">
        <f>IFERROR(IF(INDEX('Exclusion Vectors'!$D:$D,MATCH('Table 2 Data'!$E142,'Exclusion Vectors'!$B:$B,0))=0,"",INDEX('Data Pull'!$A:$BC,MATCH('Table 2 Data'!$E142,'Data Pull'!$C:$C,0),MATCH('Table 2 Data'!AT$4,'Data Pull'!$4:$4,0))),"")</f>
        <v>39011.358475170753</v>
      </c>
      <c r="AU142">
        <f>IFERROR(IF(INDEX('Exclusion Vectors'!$D:$D,MATCH('Table 2 Data'!$E142,'Exclusion Vectors'!$B:$B,0))=0,"",INDEX('Data Pull'!$A:$BE,MATCH('Table 2 Data'!$E142,'Data Pull'!$C:$C,0),MATCH('Table 2 Data'!AU$4,'Data Pull'!$4:$4,0))),"")</f>
        <v>7600.3971643586674</v>
      </c>
      <c r="AV142">
        <f>IFERROR(IF(INDEX('Exclusion Vectors'!$D:$D,MATCH('Table 2 Data'!$E142,'Exclusion Vectors'!$B:$B,0))=0,"",INDEX('Data Pull'!$A:$BE,MATCH('Table 2 Data'!$E142,'Data Pull'!$C:$C,0),MATCH('Table 2 Data'!AV$4,'Data Pull'!$4:$4,0))),"")</f>
        <v>7.6499998569488525E-2</v>
      </c>
    </row>
    <row r="143" spans="1:48" x14ac:dyDescent="0.3">
      <c r="A143" s="161"/>
      <c r="B143" s="107" t="s">
        <v>232</v>
      </c>
      <c r="C143" s="92"/>
      <c r="D143" s="18"/>
      <c r="E143" s="34">
        <f t="shared" si="5"/>
        <v>43967</v>
      </c>
      <c r="F143">
        <f>IFERROR(IF(INDEX('Exclusion Vectors'!$D:$D,MATCH('Table 2 Data'!$E143,'Exclusion Vectors'!$B:$B,0))=0,"",INDEX('Data Pull'!$A:$BC,MATCH('Table 2 Data'!$E143,'Data Pull'!$C:$C,0),MATCH('Table 2 Data'!F$4,'Data Pull'!$4:$4,0))),"")</f>
        <v>22699.574994262777</v>
      </c>
      <c r="G143">
        <f>IFERROR(IF(INDEX('Exclusion Vectors'!$D:$D,MATCH('Table 2 Data'!$E143,'Exclusion Vectors'!$B:$B,0))=0,"",INDEX('Data Pull'!$A:$BC,MATCH('Table 2 Data'!$E143,'Data Pull'!$C:$C,0),MATCH('Table 2 Data'!G$4,'Data Pull'!$4:$4,0))),"")</f>
        <v>181.40813730185354</v>
      </c>
      <c r="H143">
        <f>IFERROR(IF(INDEX('Exclusion Vectors'!$D:$D,MATCH('Table 2 Data'!$E143,'Exclusion Vectors'!$B:$B,0))=0,"",INDEX('Data Pull'!$A:$BC,MATCH('Table 2 Data'!$E143,'Data Pull'!$C:$C,0),MATCH('Table 2 Data'!H$4,'Data Pull'!$4:$4,0))),"")</f>
        <v>622.33371301318437</v>
      </c>
      <c r="I143">
        <f>IFERROR(IF(INDEX('Exclusion Vectors'!$D:$D,MATCH('Table 2 Data'!$E143,'Exclusion Vectors'!$B:$B,0))=0,"",INDEX('Data Pull'!$A:$BC,MATCH('Table 2 Data'!$E143,'Data Pull'!$C:$C,0),MATCH('Table 2 Data'!I$4,'Data Pull'!$4:$4,0))),"")</f>
        <v>990.26067122940321</v>
      </c>
      <c r="J143">
        <f>IFERROR(IF(INDEX('Exclusion Vectors'!$D:$D,MATCH('Table 2 Data'!$E143,'Exclusion Vectors'!$B:$B,0))=0,"",INDEX('Data Pull'!$A:$BC,MATCH('Table 2 Data'!$E143,'Data Pull'!$C:$C,0),MATCH('Table 2 Data'!J$4,'Data Pull'!$4:$4,0))),"")</f>
        <v>1335.0871297510121</v>
      </c>
      <c r="K143">
        <f>IFERROR(IF(INDEX('Exclusion Vectors'!$D:$D,MATCH('Table 2 Data'!$E143,'Exclusion Vectors'!$B:$B,0))=0,"",INDEX('Data Pull'!$A:$BC,MATCH('Table 2 Data'!$E143,'Data Pull'!$C:$C,0),MATCH('Table 2 Data'!K$4,'Data Pull'!$4:$4,0))),"")</f>
        <v>714.30364216593478</v>
      </c>
      <c r="L143" t="str">
        <f>IFERROR(IF(INDEX('Exclusion Vectors'!$D:$D,MATCH('Table 2 Data'!$E143,'Exclusion Vectors'!$B:$B,0))=0,"",INDEX('Data Pull'!$A:$BC,MATCH('Table 2 Data'!$E143,'Data Pull'!$C:$C,0),MATCH('Table 2 Data'!L$4,'Data Pull'!$4:$4,0))),"")</f>
        <v>[-11059] No Good Data For Calculation</v>
      </c>
      <c r="M143">
        <f>IFERROR(IF(INDEX('Exclusion Vectors'!$D:$D,MATCH('Table 2 Data'!$E143,'Exclusion Vectors'!$B:$B,0))=0,"",INDEX('Data Pull'!$A:$BC,MATCH('Table 2 Data'!$E143,'Data Pull'!$C:$C,0),MATCH('Table 2 Data'!M$4,'Data Pull'!$4:$4,0))),"")</f>
        <v>299.37378346854911</v>
      </c>
      <c r="N143">
        <f>IFERROR(IF(INDEX('Exclusion Vectors'!$D:$D,MATCH('Table 2 Data'!$E143,'Exclusion Vectors'!$B:$B,0))=0,"",INDEX('Data Pull'!$A:$BC,MATCH('Table 2 Data'!$E143,'Data Pull'!$C:$C,0),MATCH('Table 2 Data'!N$4,'Data Pull'!$4:$4,0))),"")</f>
        <v>350.73718579702222</v>
      </c>
      <c r="O143">
        <f>IFERROR(IF(INDEX('Exclusion Vectors'!$D:$D,MATCH('Table 2 Data'!$E143,'Exclusion Vectors'!$B:$B,0))=0,"",INDEX('Data Pull'!$A:$BC,MATCH('Table 2 Data'!$E143,'Data Pull'!$C:$C,0),MATCH('Table 2 Data'!O$4,'Data Pull'!$4:$4,0))),"")</f>
        <v>352.36582685916477</v>
      </c>
      <c r="P143">
        <f>IFERROR(IF(INDEX('Exclusion Vectors'!$D:$D,MATCH('Table 2 Data'!$E143,'Exclusion Vectors'!$B:$B,0))=0,"",INDEX('Data Pull'!$A:$BC,MATCH('Table 2 Data'!$E143,'Data Pull'!$C:$C,0),MATCH('Table 2 Data'!P$4,'Data Pull'!$4:$4,0))),"")</f>
        <v>1335.8016869087442</v>
      </c>
      <c r="Q143">
        <f>IFERROR(IF(INDEX('Exclusion Vectors'!$D:$D,MATCH('Table 2 Data'!$E143,'Exclusion Vectors'!$B:$B,0))=0,"",INDEX('Data Pull'!$A:$BC,MATCH('Table 2 Data'!$E143,'Data Pull'!$C:$C,0),MATCH('Table 2 Data'!Q$4,'Data Pull'!$4:$4,0))),"")</f>
        <v>20.000975083653806</v>
      </c>
      <c r="R143">
        <f>IFERROR(IF(INDEX('Exclusion Vectors'!$D:$D,MATCH('Table 2 Data'!$E143,'Exclusion Vectors'!$B:$B,0))=0,"",INDEX('Data Pull'!$A:$BC,MATCH('Table 2 Data'!$E143,'Data Pull'!$C:$C,0),MATCH('Table 2 Data'!R$4,'Data Pull'!$4:$4,0))),"")</f>
        <v>15.083874399382216</v>
      </c>
      <c r="S143">
        <f>IFERROR(IF(INDEX('Exclusion Vectors'!$D:$D,MATCH('Table 2 Data'!$E143,'Exclusion Vectors'!$B:$B,0))=0,"",INDEX('Data Pull'!$A:$BC,MATCH('Table 2 Data'!$E143,'Data Pull'!$C:$C,0),MATCH('Table 2 Data'!S$4,'Data Pull'!$4:$4,0))),"")</f>
        <v>3.4657234672848132</v>
      </c>
      <c r="T143">
        <f>IFERROR(IF(INDEX('Exclusion Vectors'!$D:$D,MATCH('Table 2 Data'!$E143,'Exclusion Vectors'!$B:$B,0))=0,"",INDEX('Data Pull'!$A:$BC,MATCH('Table 2 Data'!$E143,'Data Pull'!$C:$C,0),MATCH('Table 2 Data'!T$4,'Data Pull'!$4:$4,0))),"")</f>
        <v>1547.0249466618855</v>
      </c>
      <c r="U143">
        <f>IFERROR(IF(INDEX('Exclusion Vectors'!$D:$D,MATCH('Table 2 Data'!$E143,'Exclusion Vectors'!$B:$B,0))=0,"",INDEX('Data Pull'!$A:$BC,MATCH('Table 2 Data'!$E143,'Data Pull'!$C:$C,0),MATCH('Table 2 Data'!U$4,'Data Pull'!$4:$4,0))),"")</f>
        <v>1507.9712457333692</v>
      </c>
      <c r="V143">
        <f>IFERROR(IF(INDEX('Exclusion Vectors'!$D:$D,MATCH('Table 2 Data'!$E143,'Exclusion Vectors'!$B:$B,0))=0,"",INDEX('Data Pull'!$A:$BC,MATCH('Table 2 Data'!$E143,'Data Pull'!$C:$C,0),MATCH('Table 2 Data'!V$4,'Data Pull'!$4:$4,0))),"")</f>
        <v>5899.9988689703951</v>
      </c>
      <c r="W143">
        <f>IFERROR(IF(INDEX('Exclusion Vectors'!$D:$D,MATCH('Table 2 Data'!$E143,'Exclusion Vectors'!$B:$B,0))=0,"",INDEX('Data Pull'!$A:$BC,MATCH('Table 2 Data'!$E143,'Data Pull'!$C:$C,0),MATCH('Table 2 Data'!W$4,'Data Pull'!$4:$4,0))),"")</f>
        <v>2438.6601705631851</v>
      </c>
      <c r="X143">
        <f>IFERROR(IF(INDEX('Exclusion Vectors'!$D:$D,MATCH('Table 2 Data'!$E143,'Exclusion Vectors'!$B:$B,0))=0,"",INDEX('Data Pull'!$A:$BC,MATCH('Table 2 Data'!$E143,'Data Pull'!$C:$C,0),MATCH('Table 2 Data'!X$4,'Data Pull'!$4:$4,0))),"")</f>
        <v>376.77435495118465</v>
      </c>
      <c r="Y143">
        <f>IFERROR(IF(INDEX('Exclusion Vectors'!$D:$D,MATCH('Table 2 Data'!$E143,'Exclusion Vectors'!$B:$B,0))=0,"",INDEX('Data Pull'!$A:$BC,MATCH('Table 2 Data'!$E143,'Data Pull'!$C:$C,0),MATCH('Table 2 Data'!Y$4,'Data Pull'!$4:$4,0))),"")</f>
        <v>23.525000095367432</v>
      </c>
      <c r="Z143">
        <f>IFERROR(IF(INDEX('Exclusion Vectors'!$D:$D,MATCH('Table 2 Data'!$E143,'Exclusion Vectors'!$B:$B,0))=0,"",INDEX('Data Pull'!$A:$BC,MATCH('Table 2 Data'!$E143,'Data Pull'!$C:$C,0),MATCH('Table 2 Data'!Z$4,'Data Pull'!$4:$4,0))),"")</f>
        <v>0.70045000314712524</v>
      </c>
      <c r="AA143">
        <f>IFERROR(IF(INDEX('Exclusion Vectors'!$D:$D,MATCH('Table 2 Data'!$E143,'Exclusion Vectors'!$B:$B,0))=0,"",INDEX('Data Pull'!$A:$BC,MATCH('Table 2 Data'!$E143,'Data Pull'!$C:$C,0),MATCH('Table 2 Data'!AA$4,'Data Pull'!$4:$4,0))),"")</f>
        <v>1.7949999570846558</v>
      </c>
      <c r="AB143" t="str">
        <f>IFERROR(IF(INDEX('Exclusion Vectors'!$D:$D,MATCH('Table 2 Data'!$E143,'Exclusion Vectors'!$B:$B,0))=0,"",INDEX('Data Pull'!$A:$BC,MATCH('Table 2 Data'!$E143,'Data Pull'!$C:$C,0),MATCH('Table 2 Data'!AB$4,'Data Pull'!$4:$4,0))),"")</f>
        <v>[-11059] No Good Data For Calculation</v>
      </c>
      <c r="AC143" t="str">
        <f>IFERROR(IF(INDEX('Exclusion Vectors'!$D:$D,MATCH('Table 2 Data'!$E143,'Exclusion Vectors'!$B:$B,0))=0,"",INDEX('Data Pull'!$A:$BC,MATCH('Table 2 Data'!$E143,'Data Pull'!$C:$C,0),MATCH('Table 2 Data'!AC$4,'Data Pull'!$4:$4,0))),"")</f>
        <v>[-11059] No Good Data For Calculation</v>
      </c>
      <c r="AD143" t="str">
        <f>IFERROR(IF(INDEX('Exclusion Vectors'!$D:$D,MATCH('Table 2 Data'!$E143,'Exclusion Vectors'!$B:$B,0))=0,"",INDEX('Data Pull'!$A:$BC,MATCH('Table 2 Data'!$E143,'Data Pull'!$C:$C,0),MATCH('Table 2 Data'!AD$4,'Data Pull'!$4:$4,0))),"")</f>
        <v>[-11059] No Good Data For Calculation</v>
      </c>
      <c r="AE143" t="str">
        <f>IFERROR(IF(INDEX('Exclusion Vectors'!$D:$D,MATCH('Table 2 Data'!$E143,'Exclusion Vectors'!$B:$B,0))=0,"",INDEX('Data Pull'!$A:$BC,MATCH('Table 2 Data'!$E143,'Data Pull'!$C:$C,0),MATCH('Table 2 Data'!AE$4,'Data Pull'!$4:$4,0))),"")</f>
        <v>[-11059] No Good Data For Calculation</v>
      </c>
      <c r="AF143" t="str">
        <f>IFERROR(IF(INDEX('Exclusion Vectors'!$D:$D,MATCH('Table 2 Data'!$E143,'Exclusion Vectors'!$B:$B,0))=0,"",INDEX('Data Pull'!$A:$BC,MATCH('Table 2 Data'!$E143,'Data Pull'!$C:$C,0),MATCH('Table 2 Data'!AF$4,'Data Pull'!$4:$4,0))),"")</f>
        <v>[-11059] No Good Data For Calculation</v>
      </c>
      <c r="AG143">
        <f>IFERROR(IF(INDEX('Exclusion Vectors'!$D:$D,MATCH('Table 2 Data'!$E143,'Exclusion Vectors'!$B:$B,0))=0,"",INDEX('Data Pull'!$A:$BC,MATCH('Table 2 Data'!$E143,'Data Pull'!$C:$C,0),MATCH('Table 2 Data'!AG$4,'Data Pull'!$4:$4,0))),"")</f>
        <v>13735.44783462757</v>
      </c>
      <c r="AH143">
        <f>IFERROR(IF(INDEX('Exclusion Vectors'!$D:$D,MATCH('Table 2 Data'!$E143,'Exclusion Vectors'!$B:$B,0))=0,"",INDEX('Data Pull'!$A:$BC,MATCH('Table 2 Data'!$E143,'Data Pull'!$C:$C,0),MATCH('Table 2 Data'!AH$4,'Data Pull'!$4:$4,0))),"")</f>
        <v>90.475000381469727</v>
      </c>
      <c r="AI143">
        <f>IFERROR(IF(INDEX('Exclusion Vectors'!$D:$D,MATCH('Table 2 Data'!$E143,'Exclusion Vectors'!$B:$B,0))=0,"",INDEX('Data Pull'!$A:$BC,MATCH('Table 2 Data'!$E143,'Data Pull'!$C:$C,0),MATCH('Table 2 Data'!AI$4,'Data Pull'!$4:$4,0))),"")</f>
        <v>8.4675002098083496</v>
      </c>
      <c r="AJ143">
        <f>IFERROR(IF(INDEX('Exclusion Vectors'!$D:$D,MATCH('Table 2 Data'!$E143,'Exclusion Vectors'!$B:$B,0))=0,"",INDEX('Data Pull'!$A:$BC,MATCH('Table 2 Data'!$E143,'Data Pull'!$C:$C,0),MATCH('Table 2 Data'!AJ$4,'Data Pull'!$4:$4,0))),"")</f>
        <v>351.72499847412109</v>
      </c>
      <c r="AK143" t="str">
        <f>IFERROR(IF(INDEX('Exclusion Vectors'!$D:$D,MATCH('Table 2 Data'!$E143,'Exclusion Vectors'!$B:$B,0))=0,"",INDEX('Data Pull'!$A:$BC,MATCH('Table 2 Data'!$E143,'Data Pull'!$C:$C,0),MATCH('Table 2 Data'!AK$4,'Data Pull'!$4:$4,0))),"")</f>
        <v>[-11059] No Good Data For Calculation</v>
      </c>
      <c r="AL143">
        <f>IFERROR(IF(INDEX('Exclusion Vectors'!$D:$D,MATCH('Table 2 Data'!$E143,'Exclusion Vectors'!$B:$B,0))=0,"",INDEX('Data Pull'!$A:$BC,MATCH('Table 2 Data'!$E143,'Data Pull'!$C:$C,0),MATCH('Table 2 Data'!AL$4,'Data Pull'!$4:$4,0))),"")</f>
        <v>2.5</v>
      </c>
      <c r="AM143">
        <f>IFERROR(IF(INDEX('Exclusion Vectors'!$D:$D,MATCH('Table 2 Data'!$E143,'Exclusion Vectors'!$B:$B,0))=0,"",INDEX('Data Pull'!$A:$BC,MATCH('Table 2 Data'!$E143,'Data Pull'!$C:$C,0),MATCH('Table 2 Data'!AM$4,'Data Pull'!$4:$4,0))),"")</f>
        <v>6075</v>
      </c>
      <c r="AN143" t="str">
        <f>IFERROR(IF(INDEX('Exclusion Vectors'!$D:$D,MATCH('Table 2 Data'!$E143,'Exclusion Vectors'!$B:$B,0))=0,"",INDEX('Data Pull'!$A:$BC,MATCH('Table 2 Data'!$E143,'Data Pull'!$C:$C,0),MATCH('Table 2 Data'!AN$4,'Data Pull'!$4:$4,0))),"")</f>
        <v>[-11059] No Good Data For Calculation</v>
      </c>
      <c r="AO143" t="str">
        <f>IFERROR(IF(INDEX('Exclusion Vectors'!$D:$D,MATCH('Table 2 Data'!$E143,'Exclusion Vectors'!$B:$B,0))=0,"",INDEX('Data Pull'!$A:$BC,MATCH('Table 2 Data'!$E143,'Data Pull'!$C:$C,0),MATCH('Table 2 Data'!AO$4,'Data Pull'!$4:$4,0))),"")</f>
        <v>[-11059] No Good Data For Calculation</v>
      </c>
      <c r="AP143" t="str">
        <f>IFERROR(IF(INDEX('Exclusion Vectors'!$D:$D,MATCH('Table 2 Data'!$E143,'Exclusion Vectors'!$B:$B,0))=0,"",INDEX('Data Pull'!$A:$BC,MATCH('Table 2 Data'!$E143,'Data Pull'!$C:$C,0),MATCH('Table 2 Data'!AP$4,'Data Pull'!$4:$4,0))),"")</f>
        <v>[-11059] No Good Data For Calculation</v>
      </c>
      <c r="AQ143" t="str">
        <f>IFERROR(IF(INDEX('Exclusion Vectors'!$D:$D,MATCH('Table 2 Data'!$E143,'Exclusion Vectors'!$B:$B,0))=0,"",INDEX('Data Pull'!$A:$BC,MATCH('Table 2 Data'!$E143,'Data Pull'!$C:$C,0),MATCH('Table 2 Data'!AQ$4,'Data Pull'!$4:$4,0))),"")</f>
        <v>[-11059] No Good Data For Calculation</v>
      </c>
      <c r="AR143" t="str">
        <f>IFERROR(IF(INDEX('Exclusion Vectors'!$D:$D,MATCH('Table 2 Data'!$E143,'Exclusion Vectors'!$B:$B,0))=0,"",INDEX('Data Pull'!$A:$BC,MATCH('Table 2 Data'!$E143,'Data Pull'!$C:$C,0),MATCH('Table 2 Data'!AR$4,'Data Pull'!$4:$4,0))),"")</f>
        <v>[-11059] No Good Data For Calculation</v>
      </c>
      <c r="AS143" t="str">
        <f>IFERROR(IF(INDEX('Exclusion Vectors'!$D:$D,MATCH('Table 2 Data'!$E143,'Exclusion Vectors'!$B:$B,0))=0,"",INDEX('Data Pull'!$A:$BC,MATCH('Table 2 Data'!$E143,'Data Pull'!$C:$C,0),MATCH('Table 2 Data'!AS$4,'Data Pull'!$4:$4,0))),"")</f>
        <v>[-11059] No Good Data For Calculation</v>
      </c>
      <c r="AT143">
        <f>IFERROR(IF(INDEX('Exclusion Vectors'!$D:$D,MATCH('Table 2 Data'!$E143,'Exclusion Vectors'!$B:$B,0))=0,"",INDEX('Data Pull'!$A:$BC,MATCH('Table 2 Data'!$E143,'Data Pull'!$C:$C,0),MATCH('Table 2 Data'!AT$4,'Data Pull'!$4:$4,0))),"")</f>
        <v>38723.179888096143</v>
      </c>
      <c r="AU143">
        <f>IFERROR(IF(INDEX('Exclusion Vectors'!$D:$D,MATCH('Table 2 Data'!$E143,'Exclusion Vectors'!$B:$B,0))=0,"",INDEX('Data Pull'!$A:$BE,MATCH('Table 2 Data'!$E143,'Data Pull'!$C:$C,0),MATCH('Table 2 Data'!AU$4,'Data Pull'!$4:$4,0))),"")</f>
        <v>7599.7793865617241</v>
      </c>
      <c r="AV143">
        <f>IFERROR(IF(INDEX('Exclusion Vectors'!$D:$D,MATCH('Table 2 Data'!$E143,'Exclusion Vectors'!$B:$B,0))=0,"",INDEX('Data Pull'!$A:$BE,MATCH('Table 2 Data'!$E143,'Data Pull'!$C:$C,0),MATCH('Table 2 Data'!AV$4,'Data Pull'!$4:$4,0))),"")</f>
        <v>7.6499998569488525E-2</v>
      </c>
    </row>
    <row r="144" spans="1:48" x14ac:dyDescent="0.3">
      <c r="A144" s="161"/>
      <c r="B144" s="59" t="s">
        <v>233</v>
      </c>
      <c r="C144" s="101">
        <v>0</v>
      </c>
      <c r="D144" s="101"/>
      <c r="E144" s="34">
        <f t="shared" si="5"/>
        <v>43968</v>
      </c>
      <c r="F144">
        <f>IFERROR(IF(INDEX('Exclusion Vectors'!$D:$D,MATCH('Table 2 Data'!$E144,'Exclusion Vectors'!$B:$B,0))=0,"",INDEX('Data Pull'!$A:$BC,MATCH('Table 2 Data'!$E144,'Data Pull'!$C:$C,0),MATCH('Table 2 Data'!F$4,'Data Pull'!$4:$4,0))),"")</f>
        <v>22843.427953661449</v>
      </c>
      <c r="G144">
        <f>IFERROR(IF(INDEX('Exclusion Vectors'!$D:$D,MATCH('Table 2 Data'!$E144,'Exclusion Vectors'!$B:$B,0))=0,"",INDEX('Data Pull'!$A:$BC,MATCH('Table 2 Data'!$E144,'Data Pull'!$C:$C,0),MATCH('Table 2 Data'!G$4,'Data Pull'!$4:$4,0))),"")</f>
        <v>183.51678923616197</v>
      </c>
      <c r="H144">
        <f>IFERROR(IF(INDEX('Exclusion Vectors'!$D:$D,MATCH('Table 2 Data'!$E144,'Exclusion Vectors'!$B:$B,0))=0,"",INDEX('Data Pull'!$A:$BC,MATCH('Table 2 Data'!$E144,'Data Pull'!$C:$C,0),MATCH('Table 2 Data'!H$4,'Data Pull'!$4:$4,0))),"")</f>
        <v>622.85163603039598</v>
      </c>
      <c r="I144">
        <f>IFERROR(IF(INDEX('Exclusion Vectors'!$D:$D,MATCH('Table 2 Data'!$E144,'Exclusion Vectors'!$B:$B,0))=0,"",INDEX('Data Pull'!$A:$BC,MATCH('Table 2 Data'!$E144,'Data Pull'!$C:$C,0),MATCH('Table 2 Data'!I$4,'Data Pull'!$4:$4,0))),"")</f>
        <v>989.45348842129613</v>
      </c>
      <c r="J144">
        <f>IFERROR(IF(INDEX('Exclusion Vectors'!$D:$D,MATCH('Table 2 Data'!$E144,'Exclusion Vectors'!$B:$B,0))=0,"",INDEX('Data Pull'!$A:$BC,MATCH('Table 2 Data'!$E144,'Data Pull'!$C:$C,0),MATCH('Table 2 Data'!J$4,'Data Pull'!$4:$4,0))),"")</f>
        <v>1335.0809590738099</v>
      </c>
      <c r="K144">
        <f>IFERROR(IF(INDEX('Exclusion Vectors'!$D:$D,MATCH('Table 2 Data'!$E144,'Exclusion Vectors'!$B:$B,0))=0,"",INDEX('Data Pull'!$A:$BC,MATCH('Table 2 Data'!$E144,'Data Pull'!$C:$C,0),MATCH('Table 2 Data'!K$4,'Data Pull'!$4:$4,0))),"")</f>
        <v>715.63069927309141</v>
      </c>
      <c r="L144" t="str">
        <f>IFERROR(IF(INDEX('Exclusion Vectors'!$D:$D,MATCH('Table 2 Data'!$E144,'Exclusion Vectors'!$B:$B,0))=0,"",INDEX('Data Pull'!$A:$BC,MATCH('Table 2 Data'!$E144,'Data Pull'!$C:$C,0),MATCH('Table 2 Data'!L$4,'Data Pull'!$4:$4,0))),"")</f>
        <v>[-11059] No Good Data For Calculation</v>
      </c>
      <c r="M144">
        <f>IFERROR(IF(INDEX('Exclusion Vectors'!$D:$D,MATCH('Table 2 Data'!$E144,'Exclusion Vectors'!$B:$B,0))=0,"",INDEX('Data Pull'!$A:$BC,MATCH('Table 2 Data'!$E144,'Data Pull'!$C:$C,0),MATCH('Table 2 Data'!M$4,'Data Pull'!$4:$4,0))),"")</f>
        <v>306.29019061246186</v>
      </c>
      <c r="N144">
        <f>IFERROR(IF(INDEX('Exclusion Vectors'!$D:$D,MATCH('Table 2 Data'!$E144,'Exclusion Vectors'!$B:$B,0))=0,"",INDEX('Data Pull'!$A:$BC,MATCH('Table 2 Data'!$E144,'Data Pull'!$C:$C,0),MATCH('Table 2 Data'!N$4,'Data Pull'!$4:$4,0))),"")</f>
        <v>360.7985694541191</v>
      </c>
      <c r="O144">
        <f>IFERROR(IF(INDEX('Exclusion Vectors'!$D:$D,MATCH('Table 2 Data'!$E144,'Exclusion Vectors'!$B:$B,0))=0,"",INDEX('Data Pull'!$A:$BC,MATCH('Table 2 Data'!$E144,'Data Pull'!$C:$C,0),MATCH('Table 2 Data'!O$4,'Data Pull'!$4:$4,0))),"")</f>
        <v>361.10710423708935</v>
      </c>
      <c r="P144">
        <f>IFERROR(IF(INDEX('Exclusion Vectors'!$D:$D,MATCH('Table 2 Data'!$E144,'Exclusion Vectors'!$B:$B,0))=0,"",INDEX('Data Pull'!$A:$BC,MATCH('Table 2 Data'!$E144,'Data Pull'!$C:$C,0),MATCH('Table 2 Data'!P$4,'Data Pull'!$4:$4,0))),"")</f>
        <v>1336.9931167795703</v>
      </c>
      <c r="Q144">
        <f>IFERROR(IF(INDEX('Exclusion Vectors'!$D:$D,MATCH('Table 2 Data'!$E144,'Exclusion Vectors'!$B:$B,0))=0,"",INDEX('Data Pull'!$A:$BC,MATCH('Table 2 Data'!$E144,'Data Pull'!$C:$C,0),MATCH('Table 2 Data'!Q$4,'Data Pull'!$4:$4,0))),"")</f>
        <v>20.026729840486674</v>
      </c>
      <c r="R144">
        <f>IFERROR(IF(INDEX('Exclusion Vectors'!$D:$D,MATCH('Table 2 Data'!$E144,'Exclusion Vectors'!$B:$B,0))=0,"",INDEX('Data Pull'!$A:$BC,MATCH('Table 2 Data'!$E144,'Data Pull'!$C:$C,0),MATCH('Table 2 Data'!R$4,'Data Pull'!$4:$4,0))),"")</f>
        <v>15.107300328662758</v>
      </c>
      <c r="S144">
        <f>IFERROR(IF(INDEX('Exclusion Vectors'!$D:$D,MATCH('Table 2 Data'!$E144,'Exclusion Vectors'!$B:$B,0))=0,"",INDEX('Data Pull'!$A:$BC,MATCH('Table 2 Data'!$E144,'Data Pull'!$C:$C,0),MATCH('Table 2 Data'!S$4,'Data Pull'!$4:$4,0))),"")</f>
        <v>3.5053045061513535</v>
      </c>
      <c r="T144">
        <f>IFERROR(IF(INDEX('Exclusion Vectors'!$D:$D,MATCH('Table 2 Data'!$E144,'Exclusion Vectors'!$B:$B,0))=0,"",INDEX('Data Pull'!$A:$BC,MATCH('Table 2 Data'!$E144,'Data Pull'!$C:$C,0),MATCH('Table 2 Data'!T$4,'Data Pull'!$4:$4,0))),"")</f>
        <v>1534.2925173438341</v>
      </c>
      <c r="U144">
        <f>IFERROR(IF(INDEX('Exclusion Vectors'!$D:$D,MATCH('Table 2 Data'!$E144,'Exclusion Vectors'!$B:$B,0))=0,"",INDEX('Data Pull'!$A:$BC,MATCH('Table 2 Data'!$E144,'Data Pull'!$C:$C,0),MATCH('Table 2 Data'!U$4,'Data Pull'!$4:$4,0))),"")</f>
        <v>1521.4497277463533</v>
      </c>
      <c r="V144">
        <f>IFERROR(IF(INDEX('Exclusion Vectors'!$D:$D,MATCH('Table 2 Data'!$E144,'Exclusion Vectors'!$B:$B,0))=0,"",INDEX('Data Pull'!$A:$BC,MATCH('Table 2 Data'!$E144,'Data Pull'!$C:$C,0),MATCH('Table 2 Data'!V$4,'Data Pull'!$4:$4,0))),"")</f>
        <v>5899.9979253641886</v>
      </c>
      <c r="W144">
        <f>IFERROR(IF(INDEX('Exclusion Vectors'!$D:$D,MATCH('Table 2 Data'!$E144,'Exclusion Vectors'!$B:$B,0))=0,"",INDEX('Data Pull'!$A:$BC,MATCH('Table 2 Data'!$E144,'Data Pull'!$C:$C,0),MATCH('Table 2 Data'!W$4,'Data Pull'!$4:$4,0))),"")</f>
        <v>2430.8306417955432</v>
      </c>
      <c r="X144">
        <f>IFERROR(IF(INDEX('Exclusion Vectors'!$D:$D,MATCH('Table 2 Data'!$E144,'Exclusion Vectors'!$B:$B,0))=0,"",INDEX('Data Pull'!$A:$BC,MATCH('Table 2 Data'!$E144,'Data Pull'!$C:$C,0),MATCH('Table 2 Data'!X$4,'Data Pull'!$4:$4,0))),"")</f>
        <v>377.12478677195764</v>
      </c>
      <c r="Y144">
        <f>IFERROR(IF(INDEX('Exclusion Vectors'!$D:$D,MATCH('Table 2 Data'!$E144,'Exclusion Vectors'!$B:$B,0))=0,"",INDEX('Data Pull'!$A:$BC,MATCH('Table 2 Data'!$E144,'Data Pull'!$C:$C,0),MATCH('Table 2 Data'!Y$4,'Data Pull'!$4:$4,0))),"")</f>
        <v>23.575000286102295</v>
      </c>
      <c r="Z144">
        <f>IFERROR(IF(INDEX('Exclusion Vectors'!$D:$D,MATCH('Table 2 Data'!$E144,'Exclusion Vectors'!$B:$B,0))=0,"",INDEX('Data Pull'!$A:$BC,MATCH('Table 2 Data'!$E144,'Data Pull'!$C:$C,0),MATCH('Table 2 Data'!Z$4,'Data Pull'!$4:$4,0))),"")</f>
        <v>0.69730000197887421</v>
      </c>
      <c r="AA144">
        <f>IFERROR(IF(INDEX('Exclusion Vectors'!$D:$D,MATCH('Table 2 Data'!$E144,'Exclusion Vectors'!$B:$B,0))=0,"",INDEX('Data Pull'!$A:$BC,MATCH('Table 2 Data'!$E144,'Data Pull'!$C:$C,0),MATCH('Table 2 Data'!AA$4,'Data Pull'!$4:$4,0))),"")</f>
        <v>1.8300000131130219</v>
      </c>
      <c r="AB144" t="str">
        <f>IFERROR(IF(INDEX('Exclusion Vectors'!$D:$D,MATCH('Table 2 Data'!$E144,'Exclusion Vectors'!$B:$B,0))=0,"",INDEX('Data Pull'!$A:$BC,MATCH('Table 2 Data'!$E144,'Data Pull'!$C:$C,0),MATCH('Table 2 Data'!AB$4,'Data Pull'!$4:$4,0))),"")</f>
        <v>[-11059] No Good Data For Calculation</v>
      </c>
      <c r="AC144" t="str">
        <f>IFERROR(IF(INDEX('Exclusion Vectors'!$D:$D,MATCH('Table 2 Data'!$E144,'Exclusion Vectors'!$B:$B,0))=0,"",INDEX('Data Pull'!$A:$BC,MATCH('Table 2 Data'!$E144,'Data Pull'!$C:$C,0),MATCH('Table 2 Data'!AC$4,'Data Pull'!$4:$4,0))),"")</f>
        <v>[-11059] No Good Data For Calculation</v>
      </c>
      <c r="AD144" t="str">
        <f>IFERROR(IF(INDEX('Exclusion Vectors'!$D:$D,MATCH('Table 2 Data'!$E144,'Exclusion Vectors'!$B:$B,0))=0,"",INDEX('Data Pull'!$A:$BC,MATCH('Table 2 Data'!$E144,'Data Pull'!$C:$C,0),MATCH('Table 2 Data'!AD$4,'Data Pull'!$4:$4,0))),"")</f>
        <v>[-11059] No Good Data For Calculation</v>
      </c>
      <c r="AE144" t="str">
        <f>IFERROR(IF(INDEX('Exclusion Vectors'!$D:$D,MATCH('Table 2 Data'!$E144,'Exclusion Vectors'!$B:$B,0))=0,"",INDEX('Data Pull'!$A:$BC,MATCH('Table 2 Data'!$E144,'Data Pull'!$C:$C,0),MATCH('Table 2 Data'!AE$4,'Data Pull'!$4:$4,0))),"")</f>
        <v>[-11059] No Good Data For Calculation</v>
      </c>
      <c r="AF144" t="str">
        <f>IFERROR(IF(INDEX('Exclusion Vectors'!$D:$D,MATCH('Table 2 Data'!$E144,'Exclusion Vectors'!$B:$B,0))=0,"",INDEX('Data Pull'!$A:$BC,MATCH('Table 2 Data'!$E144,'Data Pull'!$C:$C,0),MATCH('Table 2 Data'!AF$4,'Data Pull'!$4:$4,0))),"")</f>
        <v>[-11059] No Good Data For Calculation</v>
      </c>
      <c r="AG144">
        <f>IFERROR(IF(INDEX('Exclusion Vectors'!$D:$D,MATCH('Table 2 Data'!$E144,'Exclusion Vectors'!$B:$B,0))=0,"",INDEX('Data Pull'!$A:$BC,MATCH('Table 2 Data'!$E144,'Data Pull'!$C:$C,0),MATCH('Table 2 Data'!AG$4,'Data Pull'!$4:$4,0))),"")</f>
        <v>13657.099468617442</v>
      </c>
      <c r="AH144">
        <f>IFERROR(IF(INDEX('Exclusion Vectors'!$D:$D,MATCH('Table 2 Data'!$E144,'Exclusion Vectors'!$B:$B,0))=0,"",INDEX('Data Pull'!$A:$BC,MATCH('Table 2 Data'!$E144,'Data Pull'!$C:$C,0),MATCH('Table 2 Data'!AH$4,'Data Pull'!$4:$4,0))),"")</f>
        <v>90.57499885559082</v>
      </c>
      <c r="AI144">
        <f>IFERROR(IF(INDEX('Exclusion Vectors'!$D:$D,MATCH('Table 2 Data'!$E144,'Exclusion Vectors'!$B:$B,0))=0,"",INDEX('Data Pull'!$A:$BC,MATCH('Table 2 Data'!$E144,'Data Pull'!$C:$C,0),MATCH('Table 2 Data'!AI$4,'Data Pull'!$4:$4,0))),"")</f>
        <v>8.5625002384185791</v>
      </c>
      <c r="AJ144">
        <f>IFERROR(IF(INDEX('Exclusion Vectors'!$D:$D,MATCH('Table 2 Data'!$E144,'Exclusion Vectors'!$B:$B,0))=0,"",INDEX('Data Pull'!$A:$BC,MATCH('Table 2 Data'!$E144,'Data Pull'!$C:$C,0),MATCH('Table 2 Data'!AJ$4,'Data Pull'!$4:$4,0))),"")</f>
        <v>346.52499389648438</v>
      </c>
      <c r="AK144" t="str">
        <f>IFERROR(IF(INDEX('Exclusion Vectors'!$D:$D,MATCH('Table 2 Data'!$E144,'Exclusion Vectors'!$B:$B,0))=0,"",INDEX('Data Pull'!$A:$BC,MATCH('Table 2 Data'!$E144,'Data Pull'!$C:$C,0),MATCH('Table 2 Data'!AK$4,'Data Pull'!$4:$4,0))),"")</f>
        <v>[-11059] No Good Data For Calculation</v>
      </c>
      <c r="AL144">
        <f>IFERROR(IF(INDEX('Exclusion Vectors'!$D:$D,MATCH('Table 2 Data'!$E144,'Exclusion Vectors'!$B:$B,0))=0,"",INDEX('Data Pull'!$A:$BC,MATCH('Table 2 Data'!$E144,'Data Pull'!$C:$C,0),MATCH('Table 2 Data'!AL$4,'Data Pull'!$4:$4,0))),"")</f>
        <v>2.5</v>
      </c>
      <c r="AM144">
        <f>IFERROR(IF(INDEX('Exclusion Vectors'!$D:$D,MATCH('Table 2 Data'!$E144,'Exclusion Vectors'!$B:$B,0))=0,"",INDEX('Data Pull'!$A:$BC,MATCH('Table 2 Data'!$E144,'Data Pull'!$C:$C,0),MATCH('Table 2 Data'!AM$4,'Data Pull'!$4:$4,0))),"")</f>
        <v>6075</v>
      </c>
      <c r="AN144" t="str">
        <f>IFERROR(IF(INDEX('Exclusion Vectors'!$D:$D,MATCH('Table 2 Data'!$E144,'Exclusion Vectors'!$B:$B,0))=0,"",INDEX('Data Pull'!$A:$BC,MATCH('Table 2 Data'!$E144,'Data Pull'!$C:$C,0),MATCH('Table 2 Data'!AN$4,'Data Pull'!$4:$4,0))),"")</f>
        <v>[-11059] No Good Data For Calculation</v>
      </c>
      <c r="AO144" t="str">
        <f>IFERROR(IF(INDEX('Exclusion Vectors'!$D:$D,MATCH('Table 2 Data'!$E144,'Exclusion Vectors'!$B:$B,0))=0,"",INDEX('Data Pull'!$A:$BC,MATCH('Table 2 Data'!$E144,'Data Pull'!$C:$C,0),MATCH('Table 2 Data'!AO$4,'Data Pull'!$4:$4,0))),"")</f>
        <v>[-11059] No Good Data For Calculation</v>
      </c>
      <c r="AP144" t="str">
        <f>IFERROR(IF(INDEX('Exclusion Vectors'!$D:$D,MATCH('Table 2 Data'!$E144,'Exclusion Vectors'!$B:$B,0))=0,"",INDEX('Data Pull'!$A:$BC,MATCH('Table 2 Data'!$E144,'Data Pull'!$C:$C,0),MATCH('Table 2 Data'!AP$4,'Data Pull'!$4:$4,0))),"")</f>
        <v>[-11059] No Good Data For Calculation</v>
      </c>
      <c r="AQ144" t="str">
        <f>IFERROR(IF(INDEX('Exclusion Vectors'!$D:$D,MATCH('Table 2 Data'!$E144,'Exclusion Vectors'!$B:$B,0))=0,"",INDEX('Data Pull'!$A:$BC,MATCH('Table 2 Data'!$E144,'Data Pull'!$C:$C,0),MATCH('Table 2 Data'!AQ$4,'Data Pull'!$4:$4,0))),"")</f>
        <v>[-11059] No Good Data For Calculation</v>
      </c>
      <c r="AR144" t="str">
        <f>IFERROR(IF(INDEX('Exclusion Vectors'!$D:$D,MATCH('Table 2 Data'!$E144,'Exclusion Vectors'!$B:$B,0))=0,"",INDEX('Data Pull'!$A:$BC,MATCH('Table 2 Data'!$E144,'Data Pull'!$C:$C,0),MATCH('Table 2 Data'!AR$4,'Data Pull'!$4:$4,0))),"")</f>
        <v>[-11059] No Good Data For Calculation</v>
      </c>
      <c r="AS144" t="str">
        <f>IFERROR(IF(INDEX('Exclusion Vectors'!$D:$D,MATCH('Table 2 Data'!$E144,'Exclusion Vectors'!$B:$B,0))=0,"",INDEX('Data Pull'!$A:$BC,MATCH('Table 2 Data'!$E144,'Data Pull'!$C:$C,0),MATCH('Table 2 Data'!AS$4,'Data Pull'!$4:$4,0))),"")</f>
        <v>[-11059] No Good Data For Calculation</v>
      </c>
      <c r="AT144">
        <f>IFERROR(IF(INDEX('Exclusion Vectors'!$D:$D,MATCH('Table 2 Data'!$E144,'Exclusion Vectors'!$B:$B,0))=0,"",INDEX('Data Pull'!$A:$BC,MATCH('Table 2 Data'!$E144,'Data Pull'!$C:$C,0),MATCH('Table 2 Data'!AT$4,'Data Pull'!$4:$4,0))),"")</f>
        <v>38738.915264883348</v>
      </c>
      <c r="AU144">
        <f>IFERROR(IF(INDEX('Exclusion Vectors'!$D:$D,MATCH('Table 2 Data'!$E144,'Exclusion Vectors'!$B:$B,0))=0,"",INDEX('Data Pull'!$A:$BE,MATCH('Table 2 Data'!$E144,'Data Pull'!$C:$C,0),MATCH('Table 2 Data'!AU$4,'Data Pull'!$4:$4,0))),"")</f>
        <v>7599.1396639391187</v>
      </c>
      <c r="AV144">
        <f>IFERROR(IF(INDEX('Exclusion Vectors'!$D:$D,MATCH('Table 2 Data'!$E144,'Exclusion Vectors'!$B:$B,0))=0,"",INDEX('Data Pull'!$A:$BE,MATCH('Table 2 Data'!$E144,'Data Pull'!$C:$C,0),MATCH('Table 2 Data'!AV$4,'Data Pull'!$4:$4,0))),"")</f>
        <v>7.6499998569488525E-2</v>
      </c>
    </row>
    <row r="145" spans="1:48" x14ac:dyDescent="0.3">
      <c r="A145" s="161"/>
      <c r="B145" s="59" t="s">
        <v>234</v>
      </c>
      <c r="C145" s="101"/>
      <c r="D145" s="101"/>
      <c r="E145" s="34">
        <f t="shared" si="5"/>
        <v>43969</v>
      </c>
      <c r="F145">
        <f>IFERROR(IF(INDEX('Exclusion Vectors'!$D:$D,MATCH('Table 2 Data'!$E145,'Exclusion Vectors'!$B:$B,0))=0,"",INDEX('Data Pull'!$A:$BC,MATCH('Table 2 Data'!$E145,'Data Pull'!$C:$C,0),MATCH('Table 2 Data'!F$4,'Data Pull'!$4:$4,0))),"")</f>
        <v>22880.106888313392</v>
      </c>
      <c r="G145">
        <f>IFERROR(IF(INDEX('Exclusion Vectors'!$D:$D,MATCH('Table 2 Data'!$E145,'Exclusion Vectors'!$B:$B,0))=0,"",INDEX('Data Pull'!$A:$BC,MATCH('Table 2 Data'!$E145,'Data Pull'!$C:$C,0),MATCH('Table 2 Data'!G$4,'Data Pull'!$4:$4,0))),"")</f>
        <v>183.66656809817655</v>
      </c>
      <c r="H145">
        <f>IFERROR(IF(INDEX('Exclusion Vectors'!$D:$D,MATCH('Table 2 Data'!$E145,'Exclusion Vectors'!$B:$B,0))=0,"",INDEX('Data Pull'!$A:$BC,MATCH('Table 2 Data'!$E145,'Data Pull'!$C:$C,0),MATCH('Table 2 Data'!H$4,'Data Pull'!$4:$4,0))),"")</f>
        <v>637.60098063771522</v>
      </c>
      <c r="I145">
        <f>IFERROR(IF(INDEX('Exclusion Vectors'!$D:$D,MATCH('Table 2 Data'!$E145,'Exclusion Vectors'!$B:$B,0))=0,"",INDEX('Data Pull'!$A:$BC,MATCH('Table 2 Data'!$E145,'Data Pull'!$C:$C,0),MATCH('Table 2 Data'!I$4,'Data Pull'!$4:$4,0))),"")</f>
        <v>990.28685489856775</v>
      </c>
      <c r="J145">
        <f>IFERROR(IF(INDEX('Exclusion Vectors'!$D:$D,MATCH('Table 2 Data'!$E145,'Exclusion Vectors'!$B:$B,0))=0,"",INDEX('Data Pull'!$A:$BC,MATCH('Table 2 Data'!$E145,'Data Pull'!$C:$C,0),MATCH('Table 2 Data'!J$4,'Data Pull'!$4:$4,0))),"")</f>
        <v>1335.0699401018685</v>
      </c>
      <c r="K145">
        <f>IFERROR(IF(INDEX('Exclusion Vectors'!$D:$D,MATCH('Table 2 Data'!$E145,'Exclusion Vectors'!$B:$B,0))=0,"",INDEX('Data Pull'!$A:$BC,MATCH('Table 2 Data'!$E145,'Data Pull'!$C:$C,0),MATCH('Table 2 Data'!K$4,'Data Pull'!$4:$4,0))),"")</f>
        <v>729.06137173366335</v>
      </c>
      <c r="L145" t="str">
        <f>IFERROR(IF(INDEX('Exclusion Vectors'!$D:$D,MATCH('Table 2 Data'!$E145,'Exclusion Vectors'!$B:$B,0))=0,"",INDEX('Data Pull'!$A:$BC,MATCH('Table 2 Data'!$E145,'Data Pull'!$C:$C,0),MATCH('Table 2 Data'!L$4,'Data Pull'!$4:$4,0))),"")</f>
        <v>[-11059] No Good Data For Calculation</v>
      </c>
      <c r="M145">
        <f>IFERROR(IF(INDEX('Exclusion Vectors'!$D:$D,MATCH('Table 2 Data'!$E145,'Exclusion Vectors'!$B:$B,0))=0,"",INDEX('Data Pull'!$A:$BC,MATCH('Table 2 Data'!$E145,'Data Pull'!$C:$C,0),MATCH('Table 2 Data'!M$4,'Data Pull'!$4:$4,0))),"")</f>
        <v>314.49621963149389</v>
      </c>
      <c r="N145">
        <f>IFERROR(IF(INDEX('Exclusion Vectors'!$D:$D,MATCH('Table 2 Data'!$E145,'Exclusion Vectors'!$B:$B,0))=0,"",INDEX('Data Pull'!$A:$BC,MATCH('Table 2 Data'!$E145,'Data Pull'!$C:$C,0),MATCH('Table 2 Data'!N$4,'Data Pull'!$4:$4,0))),"")</f>
        <v>375.58791837876521</v>
      </c>
      <c r="O145">
        <f>IFERROR(IF(INDEX('Exclusion Vectors'!$D:$D,MATCH('Table 2 Data'!$E145,'Exclusion Vectors'!$B:$B,0))=0,"",INDEX('Data Pull'!$A:$BC,MATCH('Table 2 Data'!$E145,'Data Pull'!$C:$C,0),MATCH('Table 2 Data'!O$4,'Data Pull'!$4:$4,0))),"")</f>
        <v>371.7803424823926</v>
      </c>
      <c r="P145">
        <f>IFERROR(IF(INDEX('Exclusion Vectors'!$D:$D,MATCH('Table 2 Data'!$E145,'Exclusion Vectors'!$B:$B,0))=0,"",INDEX('Data Pull'!$A:$BC,MATCH('Table 2 Data'!$E145,'Data Pull'!$C:$C,0),MATCH('Table 2 Data'!P$4,'Data Pull'!$4:$4,0))),"")</f>
        <v>1337.1386396688611</v>
      </c>
      <c r="Q145">
        <f>IFERROR(IF(INDEX('Exclusion Vectors'!$D:$D,MATCH('Table 2 Data'!$E145,'Exclusion Vectors'!$B:$B,0))=0,"",INDEX('Data Pull'!$A:$BC,MATCH('Table 2 Data'!$E145,'Data Pull'!$C:$C,0),MATCH('Table 2 Data'!Q$4,'Data Pull'!$4:$4,0))),"")</f>
        <v>20.103599898861976</v>
      </c>
      <c r="R145">
        <f>IFERROR(IF(INDEX('Exclusion Vectors'!$D:$D,MATCH('Table 2 Data'!$E145,'Exclusion Vectors'!$B:$B,0))=0,"",INDEX('Data Pull'!$A:$BC,MATCH('Table 2 Data'!$E145,'Data Pull'!$C:$C,0),MATCH('Table 2 Data'!R$4,'Data Pull'!$4:$4,0))),"")</f>
        <v>15.182337592530379</v>
      </c>
      <c r="S145">
        <f>IFERROR(IF(INDEX('Exclusion Vectors'!$D:$D,MATCH('Table 2 Data'!$E145,'Exclusion Vectors'!$B:$B,0))=0,"",INDEX('Data Pull'!$A:$BC,MATCH('Table 2 Data'!$E145,'Data Pull'!$C:$C,0),MATCH('Table 2 Data'!S$4,'Data Pull'!$4:$4,0))),"")</f>
        <v>3.6369123735341686</v>
      </c>
      <c r="T145">
        <f>IFERROR(IF(INDEX('Exclusion Vectors'!$D:$D,MATCH('Table 2 Data'!$E145,'Exclusion Vectors'!$B:$B,0))=0,"",INDEX('Data Pull'!$A:$BC,MATCH('Table 2 Data'!$E145,'Data Pull'!$C:$C,0),MATCH('Table 2 Data'!T$4,'Data Pull'!$4:$4,0))),"")</f>
        <v>1525.9592301759965</v>
      </c>
      <c r="U145">
        <f>IFERROR(IF(INDEX('Exclusion Vectors'!$D:$D,MATCH('Table 2 Data'!$E145,'Exclusion Vectors'!$B:$B,0))=0,"",INDEX('Data Pull'!$A:$BC,MATCH('Table 2 Data'!$E145,'Data Pull'!$C:$C,0),MATCH('Table 2 Data'!U$4,'Data Pull'!$4:$4,0))),"")</f>
        <v>1521.0937917543813</v>
      </c>
      <c r="V145">
        <f>IFERROR(IF(INDEX('Exclusion Vectors'!$D:$D,MATCH('Table 2 Data'!$E145,'Exclusion Vectors'!$B:$B,0))=0,"",INDEX('Data Pull'!$A:$BC,MATCH('Table 2 Data'!$E145,'Data Pull'!$C:$C,0),MATCH('Table 2 Data'!V$4,'Data Pull'!$4:$4,0))),"")</f>
        <v>5900.1110134764995</v>
      </c>
      <c r="W145">
        <f>IFERROR(IF(INDEX('Exclusion Vectors'!$D:$D,MATCH('Table 2 Data'!$E145,'Exclusion Vectors'!$B:$B,0))=0,"",INDEX('Data Pull'!$A:$BC,MATCH('Table 2 Data'!$E145,'Data Pull'!$C:$C,0),MATCH('Table 2 Data'!W$4,'Data Pull'!$4:$4,0))),"")</f>
        <v>2427.9425908724511</v>
      </c>
      <c r="X145">
        <f>IFERROR(IF(INDEX('Exclusion Vectors'!$D:$D,MATCH('Table 2 Data'!$E145,'Exclusion Vectors'!$B:$B,0))=0,"",INDEX('Data Pull'!$A:$BC,MATCH('Table 2 Data'!$E145,'Data Pull'!$C:$C,0),MATCH('Table 2 Data'!X$4,'Data Pull'!$4:$4,0))),"")</f>
        <v>377.03144227856768</v>
      </c>
      <c r="Y145">
        <f>IFERROR(IF(INDEX('Exclusion Vectors'!$D:$D,MATCH('Table 2 Data'!$E145,'Exclusion Vectors'!$B:$B,0))=0,"",INDEX('Data Pull'!$A:$BC,MATCH('Table 2 Data'!$E145,'Data Pull'!$C:$C,0),MATCH('Table 2 Data'!Y$4,'Data Pull'!$4:$4,0))),"")</f>
        <v>23.675000667572021</v>
      </c>
      <c r="Z145">
        <f>IFERROR(IF(INDEX('Exclusion Vectors'!$D:$D,MATCH('Table 2 Data'!$E145,'Exclusion Vectors'!$B:$B,0))=0,"",INDEX('Data Pull'!$A:$BC,MATCH('Table 2 Data'!$E145,'Data Pull'!$C:$C,0),MATCH('Table 2 Data'!Z$4,'Data Pull'!$4:$4,0))),"")</f>
        <v>0.70024999976158142</v>
      </c>
      <c r="AA145">
        <f>IFERROR(IF(INDEX('Exclusion Vectors'!$D:$D,MATCH('Table 2 Data'!$E145,'Exclusion Vectors'!$B:$B,0))=0,"",INDEX('Data Pull'!$A:$BC,MATCH('Table 2 Data'!$E145,'Data Pull'!$C:$C,0),MATCH('Table 2 Data'!AA$4,'Data Pull'!$4:$4,0))),"")</f>
        <v>1.8400000333786011</v>
      </c>
      <c r="AB145" t="str">
        <f>IFERROR(IF(INDEX('Exclusion Vectors'!$D:$D,MATCH('Table 2 Data'!$E145,'Exclusion Vectors'!$B:$B,0))=0,"",INDEX('Data Pull'!$A:$BC,MATCH('Table 2 Data'!$E145,'Data Pull'!$C:$C,0),MATCH('Table 2 Data'!AB$4,'Data Pull'!$4:$4,0))),"")</f>
        <v>[-11059] No Good Data For Calculation</v>
      </c>
      <c r="AC145" t="str">
        <f>IFERROR(IF(INDEX('Exclusion Vectors'!$D:$D,MATCH('Table 2 Data'!$E145,'Exclusion Vectors'!$B:$B,0))=0,"",INDEX('Data Pull'!$A:$BC,MATCH('Table 2 Data'!$E145,'Data Pull'!$C:$C,0),MATCH('Table 2 Data'!AC$4,'Data Pull'!$4:$4,0))),"")</f>
        <v>[-11059] No Good Data For Calculation</v>
      </c>
      <c r="AD145" t="str">
        <f>IFERROR(IF(INDEX('Exclusion Vectors'!$D:$D,MATCH('Table 2 Data'!$E145,'Exclusion Vectors'!$B:$B,0))=0,"",INDEX('Data Pull'!$A:$BC,MATCH('Table 2 Data'!$E145,'Data Pull'!$C:$C,0),MATCH('Table 2 Data'!AD$4,'Data Pull'!$4:$4,0))),"")</f>
        <v>[-11059] No Good Data For Calculation</v>
      </c>
      <c r="AE145" t="str">
        <f>IFERROR(IF(INDEX('Exclusion Vectors'!$D:$D,MATCH('Table 2 Data'!$E145,'Exclusion Vectors'!$B:$B,0))=0,"",INDEX('Data Pull'!$A:$BC,MATCH('Table 2 Data'!$E145,'Data Pull'!$C:$C,0),MATCH('Table 2 Data'!AE$4,'Data Pull'!$4:$4,0))),"")</f>
        <v>[-11059] No Good Data For Calculation</v>
      </c>
      <c r="AF145" t="str">
        <f>IFERROR(IF(INDEX('Exclusion Vectors'!$D:$D,MATCH('Table 2 Data'!$E145,'Exclusion Vectors'!$B:$B,0))=0,"",INDEX('Data Pull'!$A:$BC,MATCH('Table 2 Data'!$E145,'Data Pull'!$C:$C,0),MATCH('Table 2 Data'!AF$4,'Data Pull'!$4:$4,0))),"")</f>
        <v>[-11059] No Good Data For Calculation</v>
      </c>
      <c r="AG145">
        <f>IFERROR(IF(INDEX('Exclusion Vectors'!$D:$D,MATCH('Table 2 Data'!$E145,'Exclusion Vectors'!$B:$B,0))=0,"",INDEX('Data Pull'!$A:$BC,MATCH('Table 2 Data'!$E145,'Data Pull'!$C:$C,0),MATCH('Table 2 Data'!AG$4,'Data Pull'!$4:$4,0))),"")</f>
        <v>13640.294533696095</v>
      </c>
      <c r="AH145">
        <f>IFERROR(IF(INDEX('Exclusion Vectors'!$D:$D,MATCH('Table 2 Data'!$E145,'Exclusion Vectors'!$B:$B,0))=0,"",INDEX('Data Pull'!$A:$BC,MATCH('Table 2 Data'!$E145,'Data Pull'!$C:$C,0),MATCH('Table 2 Data'!AH$4,'Data Pull'!$4:$4,0))),"")</f>
        <v>90.375001907348633</v>
      </c>
      <c r="AI145">
        <f>IFERROR(IF(INDEX('Exclusion Vectors'!$D:$D,MATCH('Table 2 Data'!$E145,'Exclusion Vectors'!$B:$B,0))=0,"",INDEX('Data Pull'!$A:$BC,MATCH('Table 2 Data'!$E145,'Data Pull'!$C:$C,0),MATCH('Table 2 Data'!AI$4,'Data Pull'!$4:$4,0))),"")</f>
        <v>7.8224999904632568</v>
      </c>
      <c r="AJ145">
        <f>IFERROR(IF(INDEX('Exclusion Vectors'!$D:$D,MATCH('Table 2 Data'!$E145,'Exclusion Vectors'!$B:$B,0))=0,"",INDEX('Data Pull'!$A:$BC,MATCH('Table 2 Data'!$E145,'Data Pull'!$C:$C,0),MATCH('Table 2 Data'!AJ$4,'Data Pull'!$4:$4,0))),"")</f>
        <v>342.17500305175781</v>
      </c>
      <c r="AK145" t="str">
        <f>IFERROR(IF(INDEX('Exclusion Vectors'!$D:$D,MATCH('Table 2 Data'!$E145,'Exclusion Vectors'!$B:$B,0))=0,"",INDEX('Data Pull'!$A:$BC,MATCH('Table 2 Data'!$E145,'Data Pull'!$C:$C,0),MATCH('Table 2 Data'!AK$4,'Data Pull'!$4:$4,0))),"")</f>
        <v>[-11059] No Good Data For Calculation</v>
      </c>
      <c r="AL145">
        <f>IFERROR(IF(INDEX('Exclusion Vectors'!$D:$D,MATCH('Table 2 Data'!$E145,'Exclusion Vectors'!$B:$B,0))=0,"",INDEX('Data Pull'!$A:$BC,MATCH('Table 2 Data'!$E145,'Data Pull'!$C:$C,0),MATCH('Table 2 Data'!AL$4,'Data Pull'!$4:$4,0))),"")</f>
        <v>2.0499999821186066</v>
      </c>
      <c r="AM145">
        <f>IFERROR(IF(INDEX('Exclusion Vectors'!$D:$D,MATCH('Table 2 Data'!$E145,'Exclusion Vectors'!$B:$B,0))=0,"",INDEX('Data Pull'!$A:$BC,MATCH('Table 2 Data'!$E145,'Data Pull'!$C:$C,0),MATCH('Table 2 Data'!AM$4,'Data Pull'!$4:$4,0))),"")</f>
        <v>6075</v>
      </c>
      <c r="AN145" t="str">
        <f>IFERROR(IF(INDEX('Exclusion Vectors'!$D:$D,MATCH('Table 2 Data'!$E145,'Exclusion Vectors'!$B:$B,0))=0,"",INDEX('Data Pull'!$A:$BC,MATCH('Table 2 Data'!$E145,'Data Pull'!$C:$C,0),MATCH('Table 2 Data'!AN$4,'Data Pull'!$4:$4,0))),"")</f>
        <v>[-11059] No Good Data For Calculation</v>
      </c>
      <c r="AO145" t="str">
        <f>IFERROR(IF(INDEX('Exclusion Vectors'!$D:$D,MATCH('Table 2 Data'!$E145,'Exclusion Vectors'!$B:$B,0))=0,"",INDEX('Data Pull'!$A:$BC,MATCH('Table 2 Data'!$E145,'Data Pull'!$C:$C,0),MATCH('Table 2 Data'!AO$4,'Data Pull'!$4:$4,0))),"")</f>
        <v>[-11059] No Good Data For Calculation</v>
      </c>
      <c r="AP145" t="str">
        <f>IFERROR(IF(INDEX('Exclusion Vectors'!$D:$D,MATCH('Table 2 Data'!$E145,'Exclusion Vectors'!$B:$B,0))=0,"",INDEX('Data Pull'!$A:$BC,MATCH('Table 2 Data'!$E145,'Data Pull'!$C:$C,0),MATCH('Table 2 Data'!AP$4,'Data Pull'!$4:$4,0))),"")</f>
        <v>[-11059] No Good Data For Calculation</v>
      </c>
      <c r="AQ145" t="str">
        <f>IFERROR(IF(INDEX('Exclusion Vectors'!$D:$D,MATCH('Table 2 Data'!$E145,'Exclusion Vectors'!$B:$B,0))=0,"",INDEX('Data Pull'!$A:$BC,MATCH('Table 2 Data'!$E145,'Data Pull'!$C:$C,0),MATCH('Table 2 Data'!AQ$4,'Data Pull'!$4:$4,0))),"")</f>
        <v>[-11059] No Good Data For Calculation</v>
      </c>
      <c r="AR145" t="str">
        <f>IFERROR(IF(INDEX('Exclusion Vectors'!$D:$D,MATCH('Table 2 Data'!$E145,'Exclusion Vectors'!$B:$B,0))=0,"",INDEX('Data Pull'!$A:$BC,MATCH('Table 2 Data'!$E145,'Data Pull'!$C:$C,0),MATCH('Table 2 Data'!AR$4,'Data Pull'!$4:$4,0))),"")</f>
        <v>[-11059] No Good Data For Calculation</v>
      </c>
      <c r="AS145" t="str">
        <f>IFERROR(IF(INDEX('Exclusion Vectors'!$D:$D,MATCH('Table 2 Data'!$E145,'Exclusion Vectors'!$B:$B,0))=0,"",INDEX('Data Pull'!$A:$BC,MATCH('Table 2 Data'!$E145,'Data Pull'!$C:$C,0),MATCH('Table 2 Data'!AS$4,'Data Pull'!$4:$4,0))),"")</f>
        <v>[-11059] No Good Data For Calculation</v>
      </c>
      <c r="AT145">
        <f>IFERROR(IF(INDEX('Exclusion Vectors'!$D:$D,MATCH('Table 2 Data'!$E145,'Exclusion Vectors'!$B:$B,0))=0,"",INDEX('Data Pull'!$A:$BC,MATCH('Table 2 Data'!$E145,'Data Pull'!$C:$C,0),MATCH('Table 2 Data'!AT$4,'Data Pull'!$4:$4,0))),"")</f>
        <v>38489.897572411639</v>
      </c>
      <c r="AU145">
        <f>IFERROR(IF(INDEX('Exclusion Vectors'!$D:$D,MATCH('Table 2 Data'!$E145,'Exclusion Vectors'!$B:$B,0))=0,"",INDEX('Data Pull'!$A:$BE,MATCH('Table 2 Data'!$E145,'Data Pull'!$C:$C,0),MATCH('Table 2 Data'!AU$4,'Data Pull'!$4:$4,0))),"")</f>
        <v>7599.4031493288676</v>
      </c>
      <c r="AV145">
        <f>IFERROR(IF(INDEX('Exclusion Vectors'!$D:$D,MATCH('Table 2 Data'!$E145,'Exclusion Vectors'!$B:$B,0))=0,"",INDEX('Data Pull'!$A:$BE,MATCH('Table 2 Data'!$E145,'Data Pull'!$C:$C,0),MATCH('Table 2 Data'!AV$4,'Data Pull'!$4:$4,0))),"")</f>
        <v>7.6499998569488525E-2</v>
      </c>
    </row>
    <row r="146" spans="1:48" x14ac:dyDescent="0.3">
      <c r="A146" s="161"/>
      <c r="B146" s="59" t="s">
        <v>235</v>
      </c>
      <c r="C146" s="101"/>
      <c r="D146" s="101"/>
      <c r="E146" s="34">
        <f t="shared" si="5"/>
        <v>43970</v>
      </c>
      <c r="F146">
        <f>IFERROR(IF(INDEX('Exclusion Vectors'!$D:$D,MATCH('Table 2 Data'!$E146,'Exclusion Vectors'!$B:$B,0))=0,"",INDEX('Data Pull'!$A:$BC,MATCH('Table 2 Data'!$E146,'Data Pull'!$C:$C,0),MATCH('Table 2 Data'!F$4,'Data Pull'!$4:$4,0))),"")</f>
        <v>22255.987055131198</v>
      </c>
      <c r="G146">
        <f>IFERROR(IF(INDEX('Exclusion Vectors'!$D:$D,MATCH('Table 2 Data'!$E146,'Exclusion Vectors'!$B:$B,0))=0,"",INDEX('Data Pull'!$A:$BC,MATCH('Table 2 Data'!$E146,'Data Pull'!$C:$C,0),MATCH('Table 2 Data'!G$4,'Data Pull'!$4:$4,0))),"")</f>
        <v>183.53420022903262</v>
      </c>
      <c r="H146">
        <f>IFERROR(IF(INDEX('Exclusion Vectors'!$D:$D,MATCH('Table 2 Data'!$E146,'Exclusion Vectors'!$B:$B,0))=0,"",INDEX('Data Pull'!$A:$BC,MATCH('Table 2 Data'!$E146,'Data Pull'!$C:$C,0),MATCH('Table 2 Data'!H$4,'Data Pull'!$4:$4,0))),"")</f>
        <v>644.44046439331271</v>
      </c>
      <c r="I146">
        <f>IFERROR(IF(INDEX('Exclusion Vectors'!$D:$D,MATCH('Table 2 Data'!$E146,'Exclusion Vectors'!$B:$B,0))=0,"",INDEX('Data Pull'!$A:$BC,MATCH('Table 2 Data'!$E146,'Data Pull'!$C:$C,0),MATCH('Table 2 Data'!I$4,'Data Pull'!$4:$4,0))),"")</f>
        <v>989.77810667466406</v>
      </c>
      <c r="J146">
        <f>IFERROR(IF(INDEX('Exclusion Vectors'!$D:$D,MATCH('Table 2 Data'!$E146,'Exclusion Vectors'!$B:$B,0))=0,"",INDEX('Data Pull'!$A:$BC,MATCH('Table 2 Data'!$E146,'Data Pull'!$C:$C,0),MATCH('Table 2 Data'!J$4,'Data Pull'!$4:$4,0))),"")</f>
        <v>1334.9915585613478</v>
      </c>
      <c r="K146">
        <f>IFERROR(IF(INDEX('Exclusion Vectors'!$D:$D,MATCH('Table 2 Data'!$E146,'Exclusion Vectors'!$B:$B,0))=0,"",INDEX('Data Pull'!$A:$BC,MATCH('Table 2 Data'!$E146,'Data Pull'!$C:$C,0),MATCH('Table 2 Data'!K$4,'Data Pull'!$4:$4,0))),"")</f>
        <v>743.83857859797297</v>
      </c>
      <c r="L146" t="str">
        <f>IFERROR(IF(INDEX('Exclusion Vectors'!$D:$D,MATCH('Table 2 Data'!$E146,'Exclusion Vectors'!$B:$B,0))=0,"",INDEX('Data Pull'!$A:$BC,MATCH('Table 2 Data'!$E146,'Data Pull'!$C:$C,0),MATCH('Table 2 Data'!L$4,'Data Pull'!$4:$4,0))),"")</f>
        <v>[-11059] No Good Data For Calculation</v>
      </c>
      <c r="M146">
        <f>IFERROR(IF(INDEX('Exclusion Vectors'!$D:$D,MATCH('Table 2 Data'!$E146,'Exclusion Vectors'!$B:$B,0))=0,"",INDEX('Data Pull'!$A:$BC,MATCH('Table 2 Data'!$E146,'Data Pull'!$C:$C,0),MATCH('Table 2 Data'!M$4,'Data Pull'!$4:$4,0))),"")</f>
        <v>311.56665014835824</v>
      </c>
      <c r="N146">
        <f>IFERROR(IF(INDEX('Exclusion Vectors'!$D:$D,MATCH('Table 2 Data'!$E146,'Exclusion Vectors'!$B:$B,0))=0,"",INDEX('Data Pull'!$A:$BC,MATCH('Table 2 Data'!$E146,'Data Pull'!$C:$C,0),MATCH('Table 2 Data'!N$4,'Data Pull'!$4:$4,0))),"")</f>
        <v>369.11891744534267</v>
      </c>
      <c r="O146">
        <f>IFERROR(IF(INDEX('Exclusion Vectors'!$D:$D,MATCH('Table 2 Data'!$E146,'Exclusion Vectors'!$B:$B,0))=0,"",INDEX('Data Pull'!$A:$BC,MATCH('Table 2 Data'!$E146,'Data Pull'!$C:$C,0),MATCH('Table 2 Data'!O$4,'Data Pull'!$4:$4,0))),"")</f>
        <v>373.48874983554691</v>
      </c>
      <c r="P146">
        <f>IFERROR(IF(INDEX('Exclusion Vectors'!$D:$D,MATCH('Table 2 Data'!$E146,'Exclusion Vectors'!$B:$B,0))=0,"",INDEX('Data Pull'!$A:$BC,MATCH('Table 2 Data'!$E146,'Data Pull'!$C:$C,0),MATCH('Table 2 Data'!P$4,'Data Pull'!$4:$4,0))),"")</f>
        <v>1341.1282665787699</v>
      </c>
      <c r="Q146">
        <f>IFERROR(IF(INDEX('Exclusion Vectors'!$D:$D,MATCH('Table 2 Data'!$E146,'Exclusion Vectors'!$B:$B,0))=0,"",INDEX('Data Pull'!$A:$BC,MATCH('Table 2 Data'!$E146,'Data Pull'!$C:$C,0),MATCH('Table 2 Data'!Q$4,'Data Pull'!$4:$4,0))),"")</f>
        <v>19.588444174877733</v>
      </c>
      <c r="R146">
        <f>IFERROR(IF(INDEX('Exclusion Vectors'!$D:$D,MATCH('Table 2 Data'!$E146,'Exclusion Vectors'!$B:$B,0))=0,"",INDEX('Data Pull'!$A:$BC,MATCH('Table 2 Data'!$E146,'Data Pull'!$C:$C,0),MATCH('Table 2 Data'!R$4,'Data Pull'!$4:$4,0))),"")</f>
        <v>14.700846702692102</v>
      </c>
      <c r="S146">
        <f>IFERROR(IF(INDEX('Exclusion Vectors'!$D:$D,MATCH('Table 2 Data'!$E146,'Exclusion Vectors'!$B:$B,0))=0,"",INDEX('Data Pull'!$A:$BC,MATCH('Table 2 Data'!$E146,'Data Pull'!$C:$C,0),MATCH('Table 2 Data'!S$4,'Data Pull'!$4:$4,0))),"")</f>
        <v>3.4303848103501924</v>
      </c>
      <c r="T146">
        <f>IFERROR(IF(INDEX('Exclusion Vectors'!$D:$D,MATCH('Table 2 Data'!$E146,'Exclusion Vectors'!$B:$B,0))=0,"",INDEX('Data Pull'!$A:$BC,MATCH('Table 2 Data'!$E146,'Data Pull'!$C:$C,0),MATCH('Table 2 Data'!T$4,'Data Pull'!$4:$4,0))),"")</f>
        <v>1509.6190676285862</v>
      </c>
      <c r="U146">
        <f>IFERROR(IF(INDEX('Exclusion Vectors'!$D:$D,MATCH('Table 2 Data'!$E146,'Exclusion Vectors'!$B:$B,0))=0,"",INDEX('Data Pull'!$A:$BC,MATCH('Table 2 Data'!$E146,'Data Pull'!$C:$C,0),MATCH('Table 2 Data'!U$4,'Data Pull'!$4:$4,0))),"")</f>
        <v>1498.0849901782092</v>
      </c>
      <c r="V146">
        <f>IFERROR(IF(INDEX('Exclusion Vectors'!$D:$D,MATCH('Table 2 Data'!$E146,'Exclusion Vectors'!$B:$B,0))=0,"",INDEX('Data Pull'!$A:$BC,MATCH('Table 2 Data'!$E146,'Data Pull'!$C:$C,0),MATCH('Table 2 Data'!V$4,'Data Pull'!$4:$4,0))),"")</f>
        <v>5900.0081568182541</v>
      </c>
      <c r="W146">
        <f>IFERROR(IF(INDEX('Exclusion Vectors'!$D:$D,MATCH('Table 2 Data'!$E146,'Exclusion Vectors'!$B:$B,0))=0,"",INDEX('Data Pull'!$A:$BC,MATCH('Table 2 Data'!$E146,'Data Pull'!$C:$C,0),MATCH('Table 2 Data'!W$4,'Data Pull'!$4:$4,0))),"")</f>
        <v>2437.48000419655</v>
      </c>
      <c r="X146">
        <f>IFERROR(IF(INDEX('Exclusion Vectors'!$D:$D,MATCH('Table 2 Data'!$E146,'Exclusion Vectors'!$B:$B,0))=0,"",INDEX('Data Pull'!$A:$BC,MATCH('Table 2 Data'!$E146,'Data Pull'!$C:$C,0),MATCH('Table 2 Data'!X$4,'Data Pull'!$4:$4,0))),"")</f>
        <v>378.82738190711859</v>
      </c>
      <c r="Y146">
        <f>IFERROR(IF(INDEX('Exclusion Vectors'!$D:$D,MATCH('Table 2 Data'!$E146,'Exclusion Vectors'!$B:$B,0))=0,"",INDEX('Data Pull'!$A:$BC,MATCH('Table 2 Data'!$E146,'Data Pull'!$C:$C,0),MATCH('Table 2 Data'!Y$4,'Data Pull'!$4:$4,0))),"")</f>
        <v>23.774999618530273</v>
      </c>
      <c r="Z146">
        <f>IFERROR(IF(INDEX('Exclusion Vectors'!$D:$D,MATCH('Table 2 Data'!$E146,'Exclusion Vectors'!$B:$B,0))=0,"",INDEX('Data Pull'!$A:$BC,MATCH('Table 2 Data'!$E146,'Data Pull'!$C:$C,0),MATCH('Table 2 Data'!Z$4,'Data Pull'!$4:$4,0))),"")</f>
        <v>0.70329998433589935</v>
      </c>
      <c r="AA146">
        <f>IFERROR(IF(INDEX('Exclusion Vectors'!$D:$D,MATCH('Table 2 Data'!$E146,'Exclusion Vectors'!$B:$B,0))=0,"",INDEX('Data Pull'!$A:$BC,MATCH('Table 2 Data'!$E146,'Data Pull'!$C:$C,0),MATCH('Table 2 Data'!AA$4,'Data Pull'!$4:$4,0))),"")</f>
        <v>1.8700000047683716</v>
      </c>
      <c r="AB146" t="str">
        <f>IFERROR(IF(INDEX('Exclusion Vectors'!$D:$D,MATCH('Table 2 Data'!$E146,'Exclusion Vectors'!$B:$B,0))=0,"",INDEX('Data Pull'!$A:$BC,MATCH('Table 2 Data'!$E146,'Data Pull'!$C:$C,0),MATCH('Table 2 Data'!AB$4,'Data Pull'!$4:$4,0))),"")</f>
        <v>[-11059] No Good Data For Calculation</v>
      </c>
      <c r="AC146" t="str">
        <f>IFERROR(IF(INDEX('Exclusion Vectors'!$D:$D,MATCH('Table 2 Data'!$E146,'Exclusion Vectors'!$B:$B,0))=0,"",INDEX('Data Pull'!$A:$BC,MATCH('Table 2 Data'!$E146,'Data Pull'!$C:$C,0),MATCH('Table 2 Data'!AC$4,'Data Pull'!$4:$4,0))),"")</f>
        <v>[-11059] No Good Data For Calculation</v>
      </c>
      <c r="AD146" t="str">
        <f>IFERROR(IF(INDEX('Exclusion Vectors'!$D:$D,MATCH('Table 2 Data'!$E146,'Exclusion Vectors'!$B:$B,0))=0,"",INDEX('Data Pull'!$A:$BC,MATCH('Table 2 Data'!$E146,'Data Pull'!$C:$C,0),MATCH('Table 2 Data'!AD$4,'Data Pull'!$4:$4,0))),"")</f>
        <v>[-11059] No Good Data For Calculation</v>
      </c>
      <c r="AE146" t="str">
        <f>IFERROR(IF(INDEX('Exclusion Vectors'!$D:$D,MATCH('Table 2 Data'!$E146,'Exclusion Vectors'!$B:$B,0))=0,"",INDEX('Data Pull'!$A:$BC,MATCH('Table 2 Data'!$E146,'Data Pull'!$C:$C,0),MATCH('Table 2 Data'!AE$4,'Data Pull'!$4:$4,0))),"")</f>
        <v>[-11059] No Good Data For Calculation</v>
      </c>
      <c r="AF146" t="str">
        <f>IFERROR(IF(INDEX('Exclusion Vectors'!$D:$D,MATCH('Table 2 Data'!$E146,'Exclusion Vectors'!$B:$B,0))=0,"",INDEX('Data Pull'!$A:$BC,MATCH('Table 2 Data'!$E146,'Data Pull'!$C:$C,0),MATCH('Table 2 Data'!AF$4,'Data Pull'!$4:$4,0))),"")</f>
        <v>[-11059] No Good Data For Calculation</v>
      </c>
      <c r="AG146">
        <f>IFERROR(IF(INDEX('Exclusion Vectors'!$D:$D,MATCH('Table 2 Data'!$E146,'Exclusion Vectors'!$B:$B,0))=0,"",INDEX('Data Pull'!$A:$BC,MATCH('Table 2 Data'!$E146,'Data Pull'!$C:$C,0),MATCH('Table 2 Data'!AG$4,'Data Pull'!$4:$4,0))),"")</f>
        <v>13306.196743346425</v>
      </c>
      <c r="AH146">
        <f>IFERROR(IF(INDEX('Exclusion Vectors'!$D:$D,MATCH('Table 2 Data'!$E146,'Exclusion Vectors'!$B:$B,0))=0,"",INDEX('Data Pull'!$A:$BC,MATCH('Table 2 Data'!$E146,'Data Pull'!$C:$C,0),MATCH('Table 2 Data'!AH$4,'Data Pull'!$4:$4,0))),"")</f>
        <v>90.524999618530273</v>
      </c>
      <c r="AI146">
        <f>IFERROR(IF(INDEX('Exclusion Vectors'!$D:$D,MATCH('Table 2 Data'!$E146,'Exclusion Vectors'!$B:$B,0))=0,"",INDEX('Data Pull'!$A:$BC,MATCH('Table 2 Data'!$E146,'Data Pull'!$C:$C,0),MATCH('Table 2 Data'!AI$4,'Data Pull'!$4:$4,0))),"")</f>
        <v>8.1575002670288086</v>
      </c>
      <c r="AJ146">
        <f>IFERROR(IF(INDEX('Exclusion Vectors'!$D:$D,MATCH('Table 2 Data'!$E146,'Exclusion Vectors'!$B:$B,0))=0,"",INDEX('Data Pull'!$A:$BC,MATCH('Table 2 Data'!$E146,'Data Pull'!$C:$C,0),MATCH('Table 2 Data'!AJ$4,'Data Pull'!$4:$4,0))),"")</f>
        <v>345.30001068115234</v>
      </c>
      <c r="AK146" t="str">
        <f>IFERROR(IF(INDEX('Exclusion Vectors'!$D:$D,MATCH('Table 2 Data'!$E146,'Exclusion Vectors'!$B:$B,0))=0,"",INDEX('Data Pull'!$A:$BC,MATCH('Table 2 Data'!$E146,'Data Pull'!$C:$C,0),MATCH('Table 2 Data'!AK$4,'Data Pull'!$4:$4,0))),"")</f>
        <v>[-11059] No Good Data For Calculation</v>
      </c>
      <c r="AL146">
        <f>IFERROR(IF(INDEX('Exclusion Vectors'!$D:$D,MATCH('Table 2 Data'!$E146,'Exclusion Vectors'!$B:$B,0))=0,"",INDEX('Data Pull'!$A:$BC,MATCH('Table 2 Data'!$E146,'Data Pull'!$C:$C,0),MATCH('Table 2 Data'!AL$4,'Data Pull'!$4:$4,0))),"")</f>
        <v>1.8999999761581421</v>
      </c>
      <c r="AM146">
        <f>IFERROR(IF(INDEX('Exclusion Vectors'!$D:$D,MATCH('Table 2 Data'!$E146,'Exclusion Vectors'!$B:$B,0))=0,"",INDEX('Data Pull'!$A:$BC,MATCH('Table 2 Data'!$E146,'Data Pull'!$C:$C,0),MATCH('Table 2 Data'!AM$4,'Data Pull'!$4:$4,0))),"")</f>
        <v>6075</v>
      </c>
      <c r="AN146" t="str">
        <f>IFERROR(IF(INDEX('Exclusion Vectors'!$D:$D,MATCH('Table 2 Data'!$E146,'Exclusion Vectors'!$B:$B,0))=0,"",INDEX('Data Pull'!$A:$BC,MATCH('Table 2 Data'!$E146,'Data Pull'!$C:$C,0),MATCH('Table 2 Data'!AN$4,'Data Pull'!$4:$4,0))),"")</f>
        <v>[-11059] No Good Data For Calculation</v>
      </c>
      <c r="AO146" t="str">
        <f>IFERROR(IF(INDEX('Exclusion Vectors'!$D:$D,MATCH('Table 2 Data'!$E146,'Exclusion Vectors'!$B:$B,0))=0,"",INDEX('Data Pull'!$A:$BC,MATCH('Table 2 Data'!$E146,'Data Pull'!$C:$C,0),MATCH('Table 2 Data'!AO$4,'Data Pull'!$4:$4,0))),"")</f>
        <v>[-11059] No Good Data For Calculation</v>
      </c>
      <c r="AP146" t="str">
        <f>IFERROR(IF(INDEX('Exclusion Vectors'!$D:$D,MATCH('Table 2 Data'!$E146,'Exclusion Vectors'!$B:$B,0))=0,"",INDEX('Data Pull'!$A:$BC,MATCH('Table 2 Data'!$E146,'Data Pull'!$C:$C,0),MATCH('Table 2 Data'!AP$4,'Data Pull'!$4:$4,0))),"")</f>
        <v>[-11059] No Good Data For Calculation</v>
      </c>
      <c r="AQ146" t="str">
        <f>IFERROR(IF(INDEX('Exclusion Vectors'!$D:$D,MATCH('Table 2 Data'!$E146,'Exclusion Vectors'!$B:$B,0))=0,"",INDEX('Data Pull'!$A:$BC,MATCH('Table 2 Data'!$E146,'Data Pull'!$C:$C,0),MATCH('Table 2 Data'!AQ$4,'Data Pull'!$4:$4,0))),"")</f>
        <v>[-11059] No Good Data For Calculation</v>
      </c>
      <c r="AR146" t="str">
        <f>IFERROR(IF(INDEX('Exclusion Vectors'!$D:$D,MATCH('Table 2 Data'!$E146,'Exclusion Vectors'!$B:$B,0))=0,"",INDEX('Data Pull'!$A:$BC,MATCH('Table 2 Data'!$E146,'Data Pull'!$C:$C,0),MATCH('Table 2 Data'!AR$4,'Data Pull'!$4:$4,0))),"")</f>
        <v>[-11059] No Good Data For Calculation</v>
      </c>
      <c r="AS146" t="str">
        <f>IFERROR(IF(INDEX('Exclusion Vectors'!$D:$D,MATCH('Table 2 Data'!$E146,'Exclusion Vectors'!$B:$B,0))=0,"",INDEX('Data Pull'!$A:$BC,MATCH('Table 2 Data'!$E146,'Data Pull'!$C:$C,0),MATCH('Table 2 Data'!AS$4,'Data Pull'!$4:$4,0))),"")</f>
        <v>[-11059] No Good Data For Calculation</v>
      </c>
      <c r="AT146">
        <f>IFERROR(IF(INDEX('Exclusion Vectors'!$D:$D,MATCH('Table 2 Data'!$E146,'Exclusion Vectors'!$B:$B,0))=0,"",INDEX('Data Pull'!$A:$BC,MATCH('Table 2 Data'!$E146,'Data Pull'!$C:$C,0),MATCH('Table 2 Data'!AT$4,'Data Pull'!$4:$4,0))),"")</f>
        <v>37428.546635969455</v>
      </c>
      <c r="AU146">
        <f>IFERROR(IF(INDEX('Exclusion Vectors'!$D:$D,MATCH('Table 2 Data'!$E146,'Exclusion Vectors'!$B:$B,0))=0,"",INDEX('Data Pull'!$A:$BE,MATCH('Table 2 Data'!$E146,'Data Pull'!$C:$C,0),MATCH('Table 2 Data'!AU$4,'Data Pull'!$4:$4,0))),"")</f>
        <v>7601.254820643243</v>
      </c>
      <c r="AV146">
        <f>IFERROR(IF(INDEX('Exclusion Vectors'!$D:$D,MATCH('Table 2 Data'!$E146,'Exclusion Vectors'!$B:$B,0))=0,"",INDEX('Data Pull'!$A:$BE,MATCH('Table 2 Data'!$E146,'Data Pull'!$C:$C,0),MATCH('Table 2 Data'!AV$4,'Data Pull'!$4:$4,0))),"")</f>
        <v>7.6499998569488525E-2</v>
      </c>
    </row>
    <row r="147" spans="1:48" x14ac:dyDescent="0.3">
      <c r="A147" s="161"/>
      <c r="B147" s="59" t="s">
        <v>236</v>
      </c>
      <c r="C147" s="101"/>
      <c r="D147" s="101"/>
      <c r="E147" s="34">
        <f t="shared" si="5"/>
        <v>43971</v>
      </c>
      <c r="F147">
        <f>IFERROR(IF(INDEX('Exclusion Vectors'!$D:$D,MATCH('Table 2 Data'!$E147,'Exclusion Vectors'!$B:$B,0))=0,"",INDEX('Data Pull'!$A:$BC,MATCH('Table 2 Data'!$E147,'Data Pull'!$C:$C,0),MATCH('Table 2 Data'!F$4,'Data Pull'!$4:$4,0))),"")</f>
        <v>22218.437505196514</v>
      </c>
      <c r="G147">
        <f>IFERROR(IF(INDEX('Exclusion Vectors'!$D:$D,MATCH('Table 2 Data'!$E147,'Exclusion Vectors'!$B:$B,0))=0,"",INDEX('Data Pull'!$A:$BC,MATCH('Table 2 Data'!$E147,'Data Pull'!$C:$C,0),MATCH('Table 2 Data'!G$4,'Data Pull'!$4:$4,0))),"")</f>
        <v>182.90258714614819</v>
      </c>
      <c r="H147">
        <f>IFERROR(IF(INDEX('Exclusion Vectors'!$D:$D,MATCH('Table 2 Data'!$E147,'Exclusion Vectors'!$B:$B,0))=0,"",INDEX('Data Pull'!$A:$BC,MATCH('Table 2 Data'!$E147,'Data Pull'!$C:$C,0),MATCH('Table 2 Data'!H$4,'Data Pull'!$4:$4,0))),"")</f>
        <v>643.94729711158584</v>
      </c>
      <c r="I147">
        <f>IFERROR(IF(INDEX('Exclusion Vectors'!$D:$D,MATCH('Table 2 Data'!$E147,'Exclusion Vectors'!$B:$B,0))=0,"",INDEX('Data Pull'!$A:$BC,MATCH('Table 2 Data'!$E147,'Data Pull'!$C:$C,0),MATCH('Table 2 Data'!I$4,'Data Pull'!$4:$4,0))),"")</f>
        <v>989.85553596343289</v>
      </c>
      <c r="J147">
        <f>IFERROR(IF(INDEX('Exclusion Vectors'!$D:$D,MATCH('Table 2 Data'!$E147,'Exclusion Vectors'!$B:$B,0))=0,"",INDEX('Data Pull'!$A:$BC,MATCH('Table 2 Data'!$E147,'Data Pull'!$C:$C,0),MATCH('Table 2 Data'!J$4,'Data Pull'!$4:$4,0))),"")</f>
        <v>1334.8451308048598</v>
      </c>
      <c r="K147">
        <f>IFERROR(IF(INDEX('Exclusion Vectors'!$D:$D,MATCH('Table 2 Data'!$E147,'Exclusion Vectors'!$B:$B,0))=0,"",INDEX('Data Pull'!$A:$BC,MATCH('Table 2 Data'!$E147,'Data Pull'!$C:$C,0),MATCH('Table 2 Data'!K$4,'Data Pull'!$4:$4,0))),"")</f>
        <v>746.25485419518645</v>
      </c>
      <c r="L147" t="str">
        <f>IFERROR(IF(INDEX('Exclusion Vectors'!$D:$D,MATCH('Table 2 Data'!$E147,'Exclusion Vectors'!$B:$B,0))=0,"",INDEX('Data Pull'!$A:$BC,MATCH('Table 2 Data'!$E147,'Data Pull'!$C:$C,0),MATCH('Table 2 Data'!L$4,'Data Pull'!$4:$4,0))),"")</f>
        <v>[-11059] No Good Data For Calculation</v>
      </c>
      <c r="M147">
        <f>IFERROR(IF(INDEX('Exclusion Vectors'!$D:$D,MATCH('Table 2 Data'!$E147,'Exclusion Vectors'!$B:$B,0))=0,"",INDEX('Data Pull'!$A:$BC,MATCH('Table 2 Data'!$E147,'Data Pull'!$C:$C,0),MATCH('Table 2 Data'!M$4,'Data Pull'!$4:$4,0))),"")</f>
        <v>306.33976760554367</v>
      </c>
      <c r="N147">
        <f>IFERROR(IF(INDEX('Exclusion Vectors'!$D:$D,MATCH('Table 2 Data'!$E147,'Exclusion Vectors'!$B:$B,0))=0,"",INDEX('Data Pull'!$A:$BC,MATCH('Table 2 Data'!$E147,'Data Pull'!$C:$C,0),MATCH('Table 2 Data'!N$4,'Data Pull'!$4:$4,0))),"")</f>
        <v>359.90735306692301</v>
      </c>
      <c r="O147">
        <f>IFERROR(IF(INDEX('Exclusion Vectors'!$D:$D,MATCH('Table 2 Data'!$E147,'Exclusion Vectors'!$B:$B,0))=0,"",INDEX('Data Pull'!$A:$BC,MATCH('Table 2 Data'!$E147,'Data Pull'!$C:$C,0),MATCH('Table 2 Data'!O$4,'Data Pull'!$4:$4,0))),"")</f>
        <v>365.22212260924556</v>
      </c>
      <c r="P147">
        <f>IFERROR(IF(INDEX('Exclusion Vectors'!$D:$D,MATCH('Table 2 Data'!$E147,'Exclusion Vectors'!$B:$B,0))=0,"",INDEX('Data Pull'!$A:$BC,MATCH('Table 2 Data'!$E147,'Data Pull'!$C:$C,0),MATCH('Table 2 Data'!P$4,'Data Pull'!$4:$4,0))),"")</f>
        <v>1339.7485321134002</v>
      </c>
      <c r="Q147">
        <f>IFERROR(IF(INDEX('Exclusion Vectors'!$D:$D,MATCH('Table 2 Data'!$E147,'Exclusion Vectors'!$B:$B,0))=0,"",INDEX('Data Pull'!$A:$BC,MATCH('Table 2 Data'!$E147,'Data Pull'!$C:$C,0),MATCH('Table 2 Data'!Q$4,'Data Pull'!$4:$4,0))),"")</f>
        <v>19.623992162937675</v>
      </c>
      <c r="R147">
        <f>IFERROR(IF(INDEX('Exclusion Vectors'!$D:$D,MATCH('Table 2 Data'!$E147,'Exclusion Vectors'!$B:$B,0))=0,"",INDEX('Data Pull'!$A:$BC,MATCH('Table 2 Data'!$E147,'Data Pull'!$C:$C,0),MATCH('Table 2 Data'!R$4,'Data Pull'!$4:$4,0))),"")</f>
        <v>14.732758679583197</v>
      </c>
      <c r="S147">
        <f>IFERROR(IF(INDEX('Exclusion Vectors'!$D:$D,MATCH('Table 2 Data'!$E147,'Exclusion Vectors'!$B:$B,0))=0,"",INDEX('Data Pull'!$A:$BC,MATCH('Table 2 Data'!$E147,'Data Pull'!$C:$C,0),MATCH('Table 2 Data'!S$4,'Data Pull'!$4:$4,0))),"")</f>
        <v>3.558736721290837</v>
      </c>
      <c r="T147">
        <f>IFERROR(IF(INDEX('Exclusion Vectors'!$D:$D,MATCH('Table 2 Data'!$E147,'Exclusion Vectors'!$B:$B,0))=0,"",INDEX('Data Pull'!$A:$BC,MATCH('Table 2 Data'!$E147,'Data Pull'!$C:$C,0),MATCH('Table 2 Data'!T$4,'Data Pull'!$4:$4,0))),"")</f>
        <v>1522.0425500715708</v>
      </c>
      <c r="U147">
        <f>IFERROR(IF(INDEX('Exclusion Vectors'!$D:$D,MATCH('Table 2 Data'!$E147,'Exclusion Vectors'!$B:$B,0))=0,"",INDEX('Data Pull'!$A:$BC,MATCH('Table 2 Data'!$E147,'Data Pull'!$C:$C,0),MATCH('Table 2 Data'!U$4,'Data Pull'!$4:$4,0))),"")</f>
        <v>1509.7664268028732</v>
      </c>
      <c r="V147">
        <f>IFERROR(IF(INDEX('Exclusion Vectors'!$D:$D,MATCH('Table 2 Data'!$E147,'Exclusion Vectors'!$B:$B,0))=0,"",INDEX('Data Pull'!$A:$BC,MATCH('Table 2 Data'!$E147,'Data Pull'!$C:$C,0),MATCH('Table 2 Data'!V$4,'Data Pull'!$4:$4,0))),"")</f>
        <v>5899.962113232682</v>
      </c>
      <c r="W147">
        <f>IFERROR(IF(INDEX('Exclusion Vectors'!$D:$D,MATCH('Table 2 Data'!$E147,'Exclusion Vectors'!$B:$B,0))=0,"",INDEX('Data Pull'!$A:$BC,MATCH('Table 2 Data'!$E147,'Data Pull'!$C:$C,0),MATCH('Table 2 Data'!W$4,'Data Pull'!$4:$4,0))),"")</f>
        <v>2431.7813289299706</v>
      </c>
      <c r="X147">
        <f>IFERROR(IF(INDEX('Exclusion Vectors'!$D:$D,MATCH('Table 2 Data'!$E147,'Exclusion Vectors'!$B:$B,0))=0,"",INDEX('Data Pull'!$A:$BC,MATCH('Table 2 Data'!$E147,'Data Pull'!$C:$C,0),MATCH('Table 2 Data'!X$4,'Data Pull'!$4:$4,0))),"")</f>
        <v>378.36682006196759</v>
      </c>
      <c r="Y147">
        <f>IFERROR(IF(INDEX('Exclusion Vectors'!$D:$D,MATCH('Table 2 Data'!$E147,'Exclusion Vectors'!$B:$B,0))=0,"",INDEX('Data Pull'!$A:$BC,MATCH('Table 2 Data'!$E147,'Data Pull'!$C:$C,0),MATCH('Table 2 Data'!Y$4,'Data Pull'!$4:$4,0))),"")</f>
        <v>23.650000095367432</v>
      </c>
      <c r="Z147">
        <f>IFERROR(IF(INDEX('Exclusion Vectors'!$D:$D,MATCH('Table 2 Data'!$E147,'Exclusion Vectors'!$B:$B,0))=0,"",INDEX('Data Pull'!$A:$BC,MATCH('Table 2 Data'!$E147,'Data Pull'!$C:$C,0),MATCH('Table 2 Data'!Z$4,'Data Pull'!$4:$4,0))),"")</f>
        <v>0.68365001678466797</v>
      </c>
      <c r="AA147">
        <f>IFERROR(IF(INDEX('Exclusion Vectors'!$D:$D,MATCH('Table 2 Data'!$E147,'Exclusion Vectors'!$B:$B,0))=0,"",INDEX('Data Pull'!$A:$BC,MATCH('Table 2 Data'!$E147,'Data Pull'!$C:$C,0),MATCH('Table 2 Data'!AA$4,'Data Pull'!$4:$4,0))),"")</f>
        <v>1.804999977350235</v>
      </c>
      <c r="AB147" t="str">
        <f>IFERROR(IF(INDEX('Exclusion Vectors'!$D:$D,MATCH('Table 2 Data'!$E147,'Exclusion Vectors'!$B:$B,0))=0,"",INDEX('Data Pull'!$A:$BC,MATCH('Table 2 Data'!$E147,'Data Pull'!$C:$C,0),MATCH('Table 2 Data'!AB$4,'Data Pull'!$4:$4,0))),"")</f>
        <v>[-11059] No Good Data For Calculation</v>
      </c>
      <c r="AC147" t="str">
        <f>IFERROR(IF(INDEX('Exclusion Vectors'!$D:$D,MATCH('Table 2 Data'!$E147,'Exclusion Vectors'!$B:$B,0))=0,"",INDEX('Data Pull'!$A:$BC,MATCH('Table 2 Data'!$E147,'Data Pull'!$C:$C,0),MATCH('Table 2 Data'!AC$4,'Data Pull'!$4:$4,0))),"")</f>
        <v>[-11059] No Good Data For Calculation</v>
      </c>
      <c r="AD147" t="str">
        <f>IFERROR(IF(INDEX('Exclusion Vectors'!$D:$D,MATCH('Table 2 Data'!$E147,'Exclusion Vectors'!$B:$B,0))=0,"",INDEX('Data Pull'!$A:$BC,MATCH('Table 2 Data'!$E147,'Data Pull'!$C:$C,0),MATCH('Table 2 Data'!AD$4,'Data Pull'!$4:$4,0))),"")</f>
        <v>[-11059] No Good Data For Calculation</v>
      </c>
      <c r="AE147" t="str">
        <f>IFERROR(IF(INDEX('Exclusion Vectors'!$D:$D,MATCH('Table 2 Data'!$E147,'Exclusion Vectors'!$B:$B,0))=0,"",INDEX('Data Pull'!$A:$BC,MATCH('Table 2 Data'!$E147,'Data Pull'!$C:$C,0),MATCH('Table 2 Data'!AE$4,'Data Pull'!$4:$4,0))),"")</f>
        <v>[-11059] No Good Data For Calculation</v>
      </c>
      <c r="AF147" t="str">
        <f>IFERROR(IF(INDEX('Exclusion Vectors'!$D:$D,MATCH('Table 2 Data'!$E147,'Exclusion Vectors'!$B:$B,0))=0,"",INDEX('Data Pull'!$A:$BC,MATCH('Table 2 Data'!$E147,'Data Pull'!$C:$C,0),MATCH('Table 2 Data'!AF$4,'Data Pull'!$4:$4,0))),"")</f>
        <v>[-11059] No Good Data For Calculation</v>
      </c>
      <c r="AG147">
        <f>IFERROR(IF(INDEX('Exclusion Vectors'!$D:$D,MATCH('Table 2 Data'!$E147,'Exclusion Vectors'!$B:$B,0))=0,"",INDEX('Data Pull'!$A:$BC,MATCH('Table 2 Data'!$E147,'Data Pull'!$C:$C,0),MATCH('Table 2 Data'!AG$4,'Data Pull'!$4:$4,0))),"")</f>
        <v>13233.541336385279</v>
      </c>
      <c r="AH147">
        <f>IFERROR(IF(INDEX('Exclusion Vectors'!$D:$D,MATCH('Table 2 Data'!$E147,'Exclusion Vectors'!$B:$B,0))=0,"",INDEX('Data Pull'!$A:$BC,MATCH('Table 2 Data'!$E147,'Data Pull'!$C:$C,0),MATCH('Table 2 Data'!AH$4,'Data Pull'!$4:$4,0))),"")</f>
        <v>90.299997329711914</v>
      </c>
      <c r="AI147">
        <f>IFERROR(IF(INDEX('Exclusion Vectors'!$D:$D,MATCH('Table 2 Data'!$E147,'Exclusion Vectors'!$B:$B,0))=0,"",INDEX('Data Pull'!$A:$BC,MATCH('Table 2 Data'!$E147,'Data Pull'!$C:$C,0),MATCH('Table 2 Data'!AI$4,'Data Pull'!$4:$4,0))),"")</f>
        <v>8.1550002098083496</v>
      </c>
      <c r="AJ147">
        <f>IFERROR(IF(INDEX('Exclusion Vectors'!$D:$D,MATCH('Table 2 Data'!$E147,'Exclusion Vectors'!$B:$B,0))=0,"",INDEX('Data Pull'!$A:$BC,MATCH('Table 2 Data'!$E147,'Data Pull'!$C:$C,0),MATCH('Table 2 Data'!AJ$4,'Data Pull'!$4:$4,0))),"")</f>
        <v>340.77499389648438</v>
      </c>
      <c r="AK147" t="str">
        <f>IFERROR(IF(INDEX('Exclusion Vectors'!$D:$D,MATCH('Table 2 Data'!$E147,'Exclusion Vectors'!$B:$B,0))=0,"",INDEX('Data Pull'!$A:$BC,MATCH('Table 2 Data'!$E147,'Data Pull'!$C:$C,0),MATCH('Table 2 Data'!AK$4,'Data Pull'!$4:$4,0))),"")</f>
        <v>[-11059] No Good Data For Calculation</v>
      </c>
      <c r="AL147">
        <f>IFERROR(IF(INDEX('Exclusion Vectors'!$D:$D,MATCH('Table 2 Data'!$E147,'Exclusion Vectors'!$B:$B,0))=0,"",INDEX('Data Pull'!$A:$BC,MATCH('Table 2 Data'!$E147,'Data Pull'!$C:$C,0),MATCH('Table 2 Data'!AL$4,'Data Pull'!$4:$4,0))),"")</f>
        <v>1.5249999761581421</v>
      </c>
      <c r="AM147">
        <f>IFERROR(IF(INDEX('Exclusion Vectors'!$D:$D,MATCH('Table 2 Data'!$E147,'Exclusion Vectors'!$B:$B,0))=0,"",INDEX('Data Pull'!$A:$BC,MATCH('Table 2 Data'!$E147,'Data Pull'!$C:$C,0),MATCH('Table 2 Data'!AM$4,'Data Pull'!$4:$4,0))),"")</f>
        <v>6075</v>
      </c>
      <c r="AN147" t="str">
        <f>IFERROR(IF(INDEX('Exclusion Vectors'!$D:$D,MATCH('Table 2 Data'!$E147,'Exclusion Vectors'!$B:$B,0))=0,"",INDEX('Data Pull'!$A:$BC,MATCH('Table 2 Data'!$E147,'Data Pull'!$C:$C,0),MATCH('Table 2 Data'!AN$4,'Data Pull'!$4:$4,0))),"")</f>
        <v>[-11059] No Good Data For Calculation</v>
      </c>
      <c r="AO147" t="str">
        <f>IFERROR(IF(INDEX('Exclusion Vectors'!$D:$D,MATCH('Table 2 Data'!$E147,'Exclusion Vectors'!$B:$B,0))=0,"",INDEX('Data Pull'!$A:$BC,MATCH('Table 2 Data'!$E147,'Data Pull'!$C:$C,0),MATCH('Table 2 Data'!AO$4,'Data Pull'!$4:$4,0))),"")</f>
        <v>[-11059] No Good Data For Calculation</v>
      </c>
      <c r="AP147" t="str">
        <f>IFERROR(IF(INDEX('Exclusion Vectors'!$D:$D,MATCH('Table 2 Data'!$E147,'Exclusion Vectors'!$B:$B,0))=0,"",INDEX('Data Pull'!$A:$BC,MATCH('Table 2 Data'!$E147,'Data Pull'!$C:$C,0),MATCH('Table 2 Data'!AP$4,'Data Pull'!$4:$4,0))),"")</f>
        <v>[-11059] No Good Data For Calculation</v>
      </c>
      <c r="AQ147" t="str">
        <f>IFERROR(IF(INDEX('Exclusion Vectors'!$D:$D,MATCH('Table 2 Data'!$E147,'Exclusion Vectors'!$B:$B,0))=0,"",INDEX('Data Pull'!$A:$BC,MATCH('Table 2 Data'!$E147,'Data Pull'!$C:$C,0),MATCH('Table 2 Data'!AQ$4,'Data Pull'!$4:$4,0))),"")</f>
        <v>[-11059] No Good Data For Calculation</v>
      </c>
      <c r="AR147" t="str">
        <f>IFERROR(IF(INDEX('Exclusion Vectors'!$D:$D,MATCH('Table 2 Data'!$E147,'Exclusion Vectors'!$B:$B,0))=0,"",INDEX('Data Pull'!$A:$BC,MATCH('Table 2 Data'!$E147,'Data Pull'!$C:$C,0),MATCH('Table 2 Data'!AR$4,'Data Pull'!$4:$4,0))),"")</f>
        <v>[-11059] No Good Data For Calculation</v>
      </c>
      <c r="AS147" t="str">
        <f>IFERROR(IF(INDEX('Exclusion Vectors'!$D:$D,MATCH('Table 2 Data'!$E147,'Exclusion Vectors'!$B:$B,0))=0,"",INDEX('Data Pull'!$A:$BC,MATCH('Table 2 Data'!$E147,'Data Pull'!$C:$C,0),MATCH('Table 2 Data'!AS$4,'Data Pull'!$4:$4,0))),"")</f>
        <v>[-11059] No Good Data For Calculation</v>
      </c>
      <c r="AT147">
        <f>IFERROR(IF(INDEX('Exclusion Vectors'!$D:$D,MATCH('Table 2 Data'!$E147,'Exclusion Vectors'!$B:$B,0))=0,"",INDEX('Data Pull'!$A:$BC,MATCH('Table 2 Data'!$E147,'Data Pull'!$C:$C,0),MATCH('Table 2 Data'!AT$4,'Data Pull'!$4:$4,0))),"")</f>
        <v>37421.621440055584</v>
      </c>
      <c r="AU147">
        <f>IFERROR(IF(INDEX('Exclusion Vectors'!$D:$D,MATCH('Table 2 Data'!$E147,'Exclusion Vectors'!$B:$B,0))=0,"",INDEX('Data Pull'!$A:$BE,MATCH('Table 2 Data'!$E147,'Data Pull'!$C:$C,0),MATCH('Table 2 Data'!AU$4,'Data Pull'!$4:$4,0))),"")</f>
        <v>7599.8646286853536</v>
      </c>
      <c r="AV147">
        <f>IFERROR(IF(INDEX('Exclusion Vectors'!$D:$D,MATCH('Table 2 Data'!$E147,'Exclusion Vectors'!$B:$B,0))=0,"",INDEX('Data Pull'!$A:$BE,MATCH('Table 2 Data'!$E147,'Data Pull'!$C:$C,0),MATCH('Table 2 Data'!AV$4,'Data Pull'!$4:$4,0))),"")</f>
        <v>7.6499998569488525E-2</v>
      </c>
    </row>
    <row r="148" spans="1:48" x14ac:dyDescent="0.3">
      <c r="A148" s="161"/>
      <c r="B148" s="59" t="s">
        <v>237</v>
      </c>
      <c r="C148" s="101">
        <f>AVERAGE(AN7:AN373)+AVERAGE(AO7:AO373)</f>
        <v>9.5858754861374518</v>
      </c>
      <c r="D148" s="86"/>
      <c r="E148" s="34">
        <f t="shared" si="5"/>
        <v>43972</v>
      </c>
      <c r="F148">
        <f>IFERROR(IF(INDEX('Exclusion Vectors'!$D:$D,MATCH('Table 2 Data'!$E148,'Exclusion Vectors'!$B:$B,0))=0,"",INDEX('Data Pull'!$A:$BC,MATCH('Table 2 Data'!$E148,'Data Pull'!$C:$C,0),MATCH('Table 2 Data'!F$4,'Data Pull'!$4:$4,0))),"")</f>
        <v>22405.344538280027</v>
      </c>
      <c r="G148">
        <f>IFERROR(IF(INDEX('Exclusion Vectors'!$D:$D,MATCH('Table 2 Data'!$E148,'Exclusion Vectors'!$B:$B,0))=0,"",INDEX('Data Pull'!$A:$BC,MATCH('Table 2 Data'!$E148,'Data Pull'!$C:$C,0),MATCH('Table 2 Data'!G$4,'Data Pull'!$4:$4,0))),"")</f>
        <v>182.20620252337034</v>
      </c>
      <c r="H148">
        <f>IFERROR(IF(INDEX('Exclusion Vectors'!$D:$D,MATCH('Table 2 Data'!$E148,'Exclusion Vectors'!$B:$B,0))=0,"",INDEX('Data Pull'!$A:$BC,MATCH('Table 2 Data'!$E148,'Data Pull'!$C:$C,0),MATCH('Table 2 Data'!H$4,'Data Pull'!$4:$4,0))),"")</f>
        <v>644.74105125564483</v>
      </c>
      <c r="I148">
        <f>IFERROR(IF(INDEX('Exclusion Vectors'!$D:$D,MATCH('Table 2 Data'!$E148,'Exclusion Vectors'!$B:$B,0))=0,"",INDEX('Data Pull'!$A:$BC,MATCH('Table 2 Data'!$E148,'Data Pull'!$C:$C,0),MATCH('Table 2 Data'!I$4,'Data Pull'!$4:$4,0))),"")</f>
        <v>989.70050763966583</v>
      </c>
      <c r="J148">
        <f>IFERROR(IF(INDEX('Exclusion Vectors'!$D:$D,MATCH('Table 2 Data'!$E148,'Exclusion Vectors'!$B:$B,0))=0,"",INDEX('Data Pull'!$A:$BC,MATCH('Table 2 Data'!$E148,'Data Pull'!$C:$C,0),MATCH('Table 2 Data'!J$4,'Data Pull'!$4:$4,0))),"")</f>
        <v>1335.0683487513595</v>
      </c>
      <c r="K148">
        <f>IFERROR(IF(INDEX('Exclusion Vectors'!$D:$D,MATCH('Table 2 Data'!$E148,'Exclusion Vectors'!$B:$B,0))=0,"",INDEX('Data Pull'!$A:$BC,MATCH('Table 2 Data'!$E148,'Data Pull'!$C:$C,0),MATCH('Table 2 Data'!K$4,'Data Pull'!$4:$4,0))),"")</f>
        <v>753.44696628289478</v>
      </c>
      <c r="L148" t="str">
        <f>IFERROR(IF(INDEX('Exclusion Vectors'!$D:$D,MATCH('Table 2 Data'!$E148,'Exclusion Vectors'!$B:$B,0))=0,"",INDEX('Data Pull'!$A:$BC,MATCH('Table 2 Data'!$E148,'Data Pull'!$C:$C,0),MATCH('Table 2 Data'!L$4,'Data Pull'!$4:$4,0))),"")</f>
        <v>[-11059] No Good Data For Calculation</v>
      </c>
      <c r="M148">
        <f>IFERROR(IF(INDEX('Exclusion Vectors'!$D:$D,MATCH('Table 2 Data'!$E148,'Exclusion Vectors'!$B:$B,0))=0,"",INDEX('Data Pull'!$A:$BC,MATCH('Table 2 Data'!$E148,'Data Pull'!$C:$C,0),MATCH('Table 2 Data'!M$4,'Data Pull'!$4:$4,0))),"")</f>
        <v>307.61055423363308</v>
      </c>
      <c r="N148">
        <f>IFERROR(IF(INDEX('Exclusion Vectors'!$D:$D,MATCH('Table 2 Data'!$E148,'Exclusion Vectors'!$B:$B,0))=0,"",INDEX('Data Pull'!$A:$BC,MATCH('Table 2 Data'!$E148,'Data Pull'!$C:$C,0),MATCH('Table 2 Data'!N$4,'Data Pull'!$4:$4,0))),"")</f>
        <v>362.27341011232477</v>
      </c>
      <c r="O148">
        <f>IFERROR(IF(INDEX('Exclusion Vectors'!$D:$D,MATCH('Table 2 Data'!$E148,'Exclusion Vectors'!$B:$B,0))=0,"",INDEX('Data Pull'!$A:$BC,MATCH('Table 2 Data'!$E148,'Data Pull'!$C:$C,0),MATCH('Table 2 Data'!O$4,'Data Pull'!$4:$4,0))),"")</f>
        <v>368.29819887767081</v>
      </c>
      <c r="P148">
        <f>IFERROR(IF(INDEX('Exclusion Vectors'!$D:$D,MATCH('Table 2 Data'!$E148,'Exclusion Vectors'!$B:$B,0))=0,"",INDEX('Data Pull'!$A:$BC,MATCH('Table 2 Data'!$E148,'Data Pull'!$C:$C,0),MATCH('Table 2 Data'!P$4,'Data Pull'!$4:$4,0))),"")</f>
        <v>1338.7664495973181</v>
      </c>
      <c r="Q148">
        <f>IFERROR(IF(INDEX('Exclusion Vectors'!$D:$D,MATCH('Table 2 Data'!$E148,'Exclusion Vectors'!$B:$B,0))=0,"",INDEX('Data Pull'!$A:$BC,MATCH('Table 2 Data'!$E148,'Data Pull'!$C:$C,0),MATCH('Table 2 Data'!Q$4,'Data Pull'!$4:$4,0))),"")</f>
        <v>19.955266873996816</v>
      </c>
      <c r="R148">
        <f>IFERROR(IF(INDEX('Exclusion Vectors'!$D:$D,MATCH('Table 2 Data'!$E148,'Exclusion Vectors'!$B:$B,0))=0,"",INDEX('Data Pull'!$A:$BC,MATCH('Table 2 Data'!$E148,'Data Pull'!$C:$C,0),MATCH('Table 2 Data'!R$4,'Data Pull'!$4:$4,0))),"")</f>
        <v>15.048830872169036</v>
      </c>
      <c r="S148">
        <f>IFERROR(IF(INDEX('Exclusion Vectors'!$D:$D,MATCH('Table 2 Data'!$E148,'Exclusion Vectors'!$B:$B,0))=0,"",INDEX('Data Pull'!$A:$BC,MATCH('Table 2 Data'!$E148,'Data Pull'!$C:$C,0),MATCH('Table 2 Data'!S$4,'Data Pull'!$4:$4,0))),"")</f>
        <v>3.6128575062605939</v>
      </c>
      <c r="T148">
        <f>IFERROR(IF(INDEX('Exclusion Vectors'!$D:$D,MATCH('Table 2 Data'!$E148,'Exclusion Vectors'!$B:$B,0))=0,"",INDEX('Data Pull'!$A:$BC,MATCH('Table 2 Data'!$E148,'Data Pull'!$C:$C,0),MATCH('Table 2 Data'!T$4,'Data Pull'!$4:$4,0))),"")</f>
        <v>1528.54122029255</v>
      </c>
      <c r="U148">
        <f>IFERROR(IF(INDEX('Exclusion Vectors'!$D:$D,MATCH('Table 2 Data'!$E148,'Exclusion Vectors'!$B:$B,0))=0,"",INDEX('Data Pull'!$A:$BC,MATCH('Table 2 Data'!$E148,'Data Pull'!$C:$C,0),MATCH('Table 2 Data'!U$4,'Data Pull'!$4:$4,0))),"")</f>
        <v>1486.1180290275984</v>
      </c>
      <c r="V148">
        <f>IFERROR(IF(INDEX('Exclusion Vectors'!$D:$D,MATCH('Table 2 Data'!$E148,'Exclusion Vectors'!$B:$B,0))=0,"",INDEX('Data Pull'!$A:$BC,MATCH('Table 2 Data'!$E148,'Data Pull'!$C:$C,0),MATCH('Table 2 Data'!V$4,'Data Pull'!$4:$4,0))),"")</f>
        <v>5899.996032482899</v>
      </c>
      <c r="W148">
        <f>IFERROR(IF(INDEX('Exclusion Vectors'!$D:$D,MATCH('Table 2 Data'!$E148,'Exclusion Vectors'!$B:$B,0))=0,"",INDEX('Data Pull'!$A:$BC,MATCH('Table 2 Data'!$E148,'Data Pull'!$C:$C,0),MATCH('Table 2 Data'!W$4,'Data Pull'!$4:$4,0))),"")</f>
        <v>2429.2874512218177</v>
      </c>
      <c r="X148">
        <f>IFERROR(IF(INDEX('Exclusion Vectors'!$D:$D,MATCH('Table 2 Data'!$E148,'Exclusion Vectors'!$B:$B,0))=0,"",INDEX('Data Pull'!$A:$BC,MATCH('Table 2 Data'!$E148,'Data Pull'!$C:$C,0),MATCH('Table 2 Data'!X$4,'Data Pull'!$4:$4,0))),"")</f>
        <v>376.55725867915879</v>
      </c>
      <c r="Y148">
        <f>IFERROR(IF(INDEX('Exclusion Vectors'!$D:$D,MATCH('Table 2 Data'!$E148,'Exclusion Vectors'!$B:$B,0))=0,"",INDEX('Data Pull'!$A:$BC,MATCH('Table 2 Data'!$E148,'Data Pull'!$C:$C,0),MATCH('Table 2 Data'!Y$4,'Data Pull'!$4:$4,0))),"")</f>
        <v>23.600000381469727</v>
      </c>
      <c r="Z148">
        <f>IFERROR(IF(INDEX('Exclusion Vectors'!$D:$D,MATCH('Table 2 Data'!$E148,'Exclusion Vectors'!$B:$B,0))=0,"",INDEX('Data Pull'!$A:$BC,MATCH('Table 2 Data'!$E148,'Data Pull'!$C:$C,0),MATCH('Table 2 Data'!Z$4,'Data Pull'!$4:$4,0))),"")</f>
        <v>0.68755000829696655</v>
      </c>
      <c r="AA148">
        <f>IFERROR(IF(INDEX('Exclusion Vectors'!$D:$D,MATCH('Table 2 Data'!$E148,'Exclusion Vectors'!$B:$B,0))=0,"",INDEX('Data Pull'!$A:$BC,MATCH('Table 2 Data'!$E148,'Data Pull'!$C:$C,0),MATCH('Table 2 Data'!AA$4,'Data Pull'!$4:$4,0))),"")</f>
        <v>1.6899999678134918</v>
      </c>
      <c r="AB148" t="str">
        <f>IFERROR(IF(INDEX('Exclusion Vectors'!$D:$D,MATCH('Table 2 Data'!$E148,'Exclusion Vectors'!$B:$B,0))=0,"",INDEX('Data Pull'!$A:$BC,MATCH('Table 2 Data'!$E148,'Data Pull'!$C:$C,0),MATCH('Table 2 Data'!AB$4,'Data Pull'!$4:$4,0))),"")</f>
        <v>[-11059] No Good Data For Calculation</v>
      </c>
      <c r="AC148" t="str">
        <f>IFERROR(IF(INDEX('Exclusion Vectors'!$D:$D,MATCH('Table 2 Data'!$E148,'Exclusion Vectors'!$B:$B,0))=0,"",INDEX('Data Pull'!$A:$BC,MATCH('Table 2 Data'!$E148,'Data Pull'!$C:$C,0),MATCH('Table 2 Data'!AC$4,'Data Pull'!$4:$4,0))),"")</f>
        <v>[-11059] No Good Data For Calculation</v>
      </c>
      <c r="AD148" t="str">
        <f>IFERROR(IF(INDEX('Exclusion Vectors'!$D:$D,MATCH('Table 2 Data'!$E148,'Exclusion Vectors'!$B:$B,0))=0,"",INDEX('Data Pull'!$A:$BC,MATCH('Table 2 Data'!$E148,'Data Pull'!$C:$C,0),MATCH('Table 2 Data'!AD$4,'Data Pull'!$4:$4,0))),"")</f>
        <v>[-11059] No Good Data For Calculation</v>
      </c>
      <c r="AE148" t="str">
        <f>IFERROR(IF(INDEX('Exclusion Vectors'!$D:$D,MATCH('Table 2 Data'!$E148,'Exclusion Vectors'!$B:$B,0))=0,"",INDEX('Data Pull'!$A:$BC,MATCH('Table 2 Data'!$E148,'Data Pull'!$C:$C,0),MATCH('Table 2 Data'!AE$4,'Data Pull'!$4:$4,0))),"")</f>
        <v>[-11059] No Good Data For Calculation</v>
      </c>
      <c r="AF148" t="str">
        <f>IFERROR(IF(INDEX('Exclusion Vectors'!$D:$D,MATCH('Table 2 Data'!$E148,'Exclusion Vectors'!$B:$B,0))=0,"",INDEX('Data Pull'!$A:$BC,MATCH('Table 2 Data'!$E148,'Data Pull'!$C:$C,0),MATCH('Table 2 Data'!AF$4,'Data Pull'!$4:$4,0))),"")</f>
        <v>[-11059] No Good Data For Calculation</v>
      </c>
      <c r="AG148">
        <f>IFERROR(IF(INDEX('Exclusion Vectors'!$D:$D,MATCH('Table 2 Data'!$E148,'Exclusion Vectors'!$B:$B,0))=0,"",INDEX('Data Pull'!$A:$BC,MATCH('Table 2 Data'!$E148,'Data Pull'!$C:$C,0),MATCH('Table 2 Data'!AG$4,'Data Pull'!$4:$4,0))),"")</f>
        <v>13455.61755181379</v>
      </c>
      <c r="AH148">
        <f>IFERROR(IF(INDEX('Exclusion Vectors'!$D:$D,MATCH('Table 2 Data'!$E148,'Exclusion Vectors'!$B:$B,0))=0,"",INDEX('Data Pull'!$A:$BC,MATCH('Table 2 Data'!$E148,'Data Pull'!$C:$C,0),MATCH('Table 2 Data'!AH$4,'Data Pull'!$4:$4,0))),"")</f>
        <v>90.275001525878906</v>
      </c>
      <c r="AI148">
        <f>IFERROR(IF(INDEX('Exclusion Vectors'!$D:$D,MATCH('Table 2 Data'!$E148,'Exclusion Vectors'!$B:$B,0))=0,"",INDEX('Data Pull'!$A:$BC,MATCH('Table 2 Data'!$E148,'Data Pull'!$C:$C,0),MATCH('Table 2 Data'!AI$4,'Data Pull'!$4:$4,0))),"")</f>
        <v>8.3824996948242188</v>
      </c>
      <c r="AJ148">
        <f>IFERROR(IF(INDEX('Exclusion Vectors'!$D:$D,MATCH('Table 2 Data'!$E148,'Exclusion Vectors'!$B:$B,0))=0,"",INDEX('Data Pull'!$A:$BC,MATCH('Table 2 Data'!$E148,'Data Pull'!$C:$C,0),MATCH('Table 2 Data'!AJ$4,'Data Pull'!$4:$4,0))),"")</f>
        <v>344.72500610351563</v>
      </c>
      <c r="AK148" t="str">
        <f>IFERROR(IF(INDEX('Exclusion Vectors'!$D:$D,MATCH('Table 2 Data'!$E148,'Exclusion Vectors'!$B:$B,0))=0,"",INDEX('Data Pull'!$A:$BC,MATCH('Table 2 Data'!$E148,'Data Pull'!$C:$C,0),MATCH('Table 2 Data'!AK$4,'Data Pull'!$4:$4,0))),"")</f>
        <v>[-11059] No Good Data For Calculation</v>
      </c>
      <c r="AL148">
        <f>IFERROR(IF(INDEX('Exclusion Vectors'!$D:$D,MATCH('Table 2 Data'!$E148,'Exclusion Vectors'!$B:$B,0))=0,"",INDEX('Data Pull'!$A:$BC,MATCH('Table 2 Data'!$E148,'Data Pull'!$C:$C,0),MATCH('Table 2 Data'!AL$4,'Data Pull'!$4:$4,0))),"")</f>
        <v>1.3999999761581421</v>
      </c>
      <c r="AM148">
        <f>IFERROR(IF(INDEX('Exclusion Vectors'!$D:$D,MATCH('Table 2 Data'!$E148,'Exclusion Vectors'!$B:$B,0))=0,"",INDEX('Data Pull'!$A:$BC,MATCH('Table 2 Data'!$E148,'Data Pull'!$C:$C,0),MATCH('Table 2 Data'!AM$4,'Data Pull'!$4:$4,0))),"")</f>
        <v>6075</v>
      </c>
      <c r="AN148" t="str">
        <f>IFERROR(IF(INDEX('Exclusion Vectors'!$D:$D,MATCH('Table 2 Data'!$E148,'Exclusion Vectors'!$B:$B,0))=0,"",INDEX('Data Pull'!$A:$BC,MATCH('Table 2 Data'!$E148,'Data Pull'!$C:$C,0),MATCH('Table 2 Data'!AN$4,'Data Pull'!$4:$4,0))),"")</f>
        <v>[-11059] No Good Data For Calculation</v>
      </c>
      <c r="AO148" t="str">
        <f>IFERROR(IF(INDEX('Exclusion Vectors'!$D:$D,MATCH('Table 2 Data'!$E148,'Exclusion Vectors'!$B:$B,0))=0,"",INDEX('Data Pull'!$A:$BC,MATCH('Table 2 Data'!$E148,'Data Pull'!$C:$C,0),MATCH('Table 2 Data'!AO$4,'Data Pull'!$4:$4,0))),"")</f>
        <v>[-11059] No Good Data For Calculation</v>
      </c>
      <c r="AP148" t="str">
        <f>IFERROR(IF(INDEX('Exclusion Vectors'!$D:$D,MATCH('Table 2 Data'!$E148,'Exclusion Vectors'!$B:$B,0))=0,"",INDEX('Data Pull'!$A:$BC,MATCH('Table 2 Data'!$E148,'Data Pull'!$C:$C,0),MATCH('Table 2 Data'!AP$4,'Data Pull'!$4:$4,0))),"")</f>
        <v>[-11059] No Good Data For Calculation</v>
      </c>
      <c r="AQ148" t="str">
        <f>IFERROR(IF(INDEX('Exclusion Vectors'!$D:$D,MATCH('Table 2 Data'!$E148,'Exclusion Vectors'!$B:$B,0))=0,"",INDEX('Data Pull'!$A:$BC,MATCH('Table 2 Data'!$E148,'Data Pull'!$C:$C,0),MATCH('Table 2 Data'!AQ$4,'Data Pull'!$4:$4,0))),"")</f>
        <v>[-11059] No Good Data For Calculation</v>
      </c>
      <c r="AR148" t="str">
        <f>IFERROR(IF(INDEX('Exclusion Vectors'!$D:$D,MATCH('Table 2 Data'!$E148,'Exclusion Vectors'!$B:$B,0))=0,"",INDEX('Data Pull'!$A:$BC,MATCH('Table 2 Data'!$E148,'Data Pull'!$C:$C,0),MATCH('Table 2 Data'!AR$4,'Data Pull'!$4:$4,0))),"")</f>
        <v>[-11059] No Good Data For Calculation</v>
      </c>
      <c r="AS148" t="str">
        <f>IFERROR(IF(INDEX('Exclusion Vectors'!$D:$D,MATCH('Table 2 Data'!$E148,'Exclusion Vectors'!$B:$B,0))=0,"",INDEX('Data Pull'!$A:$BC,MATCH('Table 2 Data'!$E148,'Data Pull'!$C:$C,0),MATCH('Table 2 Data'!AS$4,'Data Pull'!$4:$4,0))),"")</f>
        <v>[-11059] No Good Data For Calculation</v>
      </c>
      <c r="AT148">
        <f>IFERROR(IF(INDEX('Exclusion Vectors'!$D:$D,MATCH('Table 2 Data'!$E148,'Exclusion Vectors'!$B:$B,0))=0,"",INDEX('Data Pull'!$A:$BC,MATCH('Table 2 Data'!$E148,'Data Pull'!$C:$C,0),MATCH('Table 2 Data'!AT$4,'Data Pull'!$4:$4,0))),"")</f>
        <v>37469.040448784843</v>
      </c>
      <c r="AU148">
        <f>IFERROR(IF(INDEX('Exclusion Vectors'!$D:$D,MATCH('Table 2 Data'!$E148,'Exclusion Vectors'!$B:$B,0))=0,"",INDEX('Data Pull'!$A:$BE,MATCH('Table 2 Data'!$E148,'Data Pull'!$C:$C,0),MATCH('Table 2 Data'!AU$4,'Data Pull'!$4:$4,0))),"")</f>
        <v>7600.0747966661856</v>
      </c>
      <c r="AV148">
        <f>IFERROR(IF(INDEX('Exclusion Vectors'!$D:$D,MATCH('Table 2 Data'!$E148,'Exclusion Vectors'!$B:$B,0))=0,"",INDEX('Data Pull'!$A:$BE,MATCH('Table 2 Data'!$E148,'Data Pull'!$C:$C,0),MATCH('Table 2 Data'!AV$4,'Data Pull'!$4:$4,0))),"")</f>
        <v>7.6499998569488525E-2</v>
      </c>
    </row>
    <row r="149" spans="1:48" x14ac:dyDescent="0.3">
      <c r="A149" s="161" t="s">
        <v>92</v>
      </c>
      <c r="B149" s="59" t="s">
        <v>238</v>
      </c>
      <c r="C149" s="101">
        <f>AVERAGE(AP7:AP373)</f>
        <v>0.34602460416130559</v>
      </c>
      <c r="D149" s="101"/>
      <c r="E149" s="34">
        <f t="shared" si="5"/>
        <v>43973</v>
      </c>
      <c r="F149">
        <f>IFERROR(IF(INDEX('Exclusion Vectors'!$D:$D,MATCH('Table 2 Data'!$E149,'Exclusion Vectors'!$B:$B,0))=0,"",INDEX('Data Pull'!$A:$BC,MATCH('Table 2 Data'!$E149,'Data Pull'!$C:$C,0),MATCH('Table 2 Data'!F$4,'Data Pull'!$4:$4,0))),"")</f>
        <v>22397.720321317895</v>
      </c>
      <c r="G149">
        <f>IFERROR(IF(INDEX('Exclusion Vectors'!$D:$D,MATCH('Table 2 Data'!$E149,'Exclusion Vectors'!$B:$B,0))=0,"",INDEX('Data Pull'!$A:$BC,MATCH('Table 2 Data'!$E149,'Data Pull'!$C:$C,0),MATCH('Table 2 Data'!G$4,'Data Pull'!$4:$4,0))),"")</f>
        <v>181.64063069805775</v>
      </c>
      <c r="H149">
        <f>IFERROR(IF(INDEX('Exclusion Vectors'!$D:$D,MATCH('Table 2 Data'!$E149,'Exclusion Vectors'!$B:$B,0))=0,"",INDEX('Data Pull'!$A:$BC,MATCH('Table 2 Data'!$E149,'Data Pull'!$C:$C,0),MATCH('Table 2 Data'!H$4,'Data Pull'!$4:$4,0))),"")</f>
        <v>645.04180411668585</v>
      </c>
      <c r="I149">
        <f>IFERROR(IF(INDEX('Exclusion Vectors'!$D:$D,MATCH('Table 2 Data'!$E149,'Exclusion Vectors'!$B:$B,0))=0,"",INDEX('Data Pull'!$A:$BC,MATCH('Table 2 Data'!$E149,'Data Pull'!$C:$C,0),MATCH('Table 2 Data'!I$4,'Data Pull'!$4:$4,0))),"")</f>
        <v>989.50016480576107</v>
      </c>
      <c r="J149">
        <f>IFERROR(IF(INDEX('Exclusion Vectors'!$D:$D,MATCH('Table 2 Data'!$E149,'Exclusion Vectors'!$B:$B,0))=0,"",INDEX('Data Pull'!$A:$BC,MATCH('Table 2 Data'!$E149,'Data Pull'!$C:$C,0),MATCH('Table 2 Data'!J$4,'Data Pull'!$4:$4,0))),"")</f>
        <v>1334.8951266413944</v>
      </c>
      <c r="K149">
        <f>IFERROR(IF(INDEX('Exclusion Vectors'!$D:$D,MATCH('Table 2 Data'!$E149,'Exclusion Vectors'!$B:$B,0))=0,"",INDEX('Data Pull'!$A:$BC,MATCH('Table 2 Data'!$E149,'Data Pull'!$C:$C,0),MATCH('Table 2 Data'!K$4,'Data Pull'!$4:$4,0))),"")</f>
        <v>759.72302409259237</v>
      </c>
      <c r="L149" t="str">
        <f>IFERROR(IF(INDEX('Exclusion Vectors'!$D:$D,MATCH('Table 2 Data'!$E149,'Exclusion Vectors'!$B:$B,0))=0,"",INDEX('Data Pull'!$A:$BC,MATCH('Table 2 Data'!$E149,'Data Pull'!$C:$C,0),MATCH('Table 2 Data'!L$4,'Data Pull'!$4:$4,0))),"")</f>
        <v>[-11059] No Good Data For Calculation</v>
      </c>
      <c r="M149">
        <f>IFERROR(IF(INDEX('Exclusion Vectors'!$D:$D,MATCH('Table 2 Data'!$E149,'Exclusion Vectors'!$B:$B,0))=0,"",INDEX('Data Pull'!$A:$BC,MATCH('Table 2 Data'!$E149,'Data Pull'!$C:$C,0),MATCH('Table 2 Data'!M$4,'Data Pull'!$4:$4,0))),"")</f>
        <v>308.59652206141448</v>
      </c>
      <c r="N149">
        <f>IFERROR(IF(INDEX('Exclusion Vectors'!$D:$D,MATCH('Table 2 Data'!$E149,'Exclusion Vectors'!$B:$B,0))=0,"",INDEX('Data Pull'!$A:$BC,MATCH('Table 2 Data'!$E149,'Data Pull'!$C:$C,0),MATCH('Table 2 Data'!N$4,'Data Pull'!$4:$4,0))),"")</f>
        <v>368.37083377272</v>
      </c>
      <c r="O149">
        <f>IFERROR(IF(INDEX('Exclusion Vectors'!$D:$D,MATCH('Table 2 Data'!$E149,'Exclusion Vectors'!$B:$B,0))=0,"",INDEX('Data Pull'!$A:$BC,MATCH('Table 2 Data'!$E149,'Data Pull'!$C:$C,0),MATCH('Table 2 Data'!O$4,'Data Pull'!$4:$4,0))),"")</f>
        <v>369.34732293358786</v>
      </c>
      <c r="P149">
        <f>IFERROR(IF(INDEX('Exclusion Vectors'!$D:$D,MATCH('Table 2 Data'!$E149,'Exclusion Vectors'!$B:$B,0))=0,"",INDEX('Data Pull'!$A:$BC,MATCH('Table 2 Data'!$E149,'Data Pull'!$C:$C,0),MATCH('Table 2 Data'!P$4,'Data Pull'!$4:$4,0))),"")</f>
        <v>1338.2286053677922</v>
      </c>
      <c r="Q149">
        <f>IFERROR(IF(INDEX('Exclusion Vectors'!$D:$D,MATCH('Table 2 Data'!$E149,'Exclusion Vectors'!$B:$B,0))=0,"",INDEX('Data Pull'!$A:$BC,MATCH('Table 2 Data'!$E149,'Data Pull'!$C:$C,0),MATCH('Table 2 Data'!Q$4,'Data Pull'!$4:$4,0))),"")</f>
        <v>20.026767513461845</v>
      </c>
      <c r="R149">
        <f>IFERROR(IF(INDEX('Exclusion Vectors'!$D:$D,MATCH('Table 2 Data'!$E149,'Exclusion Vectors'!$B:$B,0))=0,"",INDEX('Data Pull'!$A:$BC,MATCH('Table 2 Data'!$E149,'Data Pull'!$C:$C,0),MATCH('Table 2 Data'!R$4,'Data Pull'!$4:$4,0))),"")</f>
        <v>15.112470388905301</v>
      </c>
      <c r="S149">
        <f>IFERROR(IF(INDEX('Exclusion Vectors'!$D:$D,MATCH('Table 2 Data'!$E149,'Exclusion Vectors'!$B:$B,0))=0,"",INDEX('Data Pull'!$A:$BC,MATCH('Table 2 Data'!$E149,'Data Pull'!$C:$C,0),MATCH('Table 2 Data'!S$4,'Data Pull'!$4:$4,0))),"")</f>
        <v>3.7119897553327994</v>
      </c>
      <c r="T149">
        <f>IFERROR(IF(INDEX('Exclusion Vectors'!$D:$D,MATCH('Table 2 Data'!$E149,'Exclusion Vectors'!$B:$B,0))=0,"",INDEX('Data Pull'!$A:$BC,MATCH('Table 2 Data'!$E149,'Data Pull'!$C:$C,0),MATCH('Table 2 Data'!T$4,'Data Pull'!$4:$4,0))),"")</f>
        <v>1525.8589010331086</v>
      </c>
      <c r="U149">
        <f>IFERROR(IF(INDEX('Exclusion Vectors'!$D:$D,MATCH('Table 2 Data'!$E149,'Exclusion Vectors'!$B:$B,0))=0,"",INDEX('Data Pull'!$A:$BC,MATCH('Table 2 Data'!$E149,'Data Pull'!$C:$C,0),MATCH('Table 2 Data'!U$4,'Data Pull'!$4:$4,0))),"")</f>
        <v>1525.4687699863273</v>
      </c>
      <c r="V149">
        <f>IFERROR(IF(INDEX('Exclusion Vectors'!$D:$D,MATCH('Table 2 Data'!$E149,'Exclusion Vectors'!$B:$B,0))=0,"",INDEX('Data Pull'!$A:$BC,MATCH('Table 2 Data'!$E149,'Data Pull'!$C:$C,0),MATCH('Table 2 Data'!V$4,'Data Pull'!$4:$4,0))),"")</f>
        <v>5899.9889196314889</v>
      </c>
      <c r="W149">
        <f>IFERROR(IF(INDEX('Exclusion Vectors'!$D:$D,MATCH('Table 2 Data'!$E149,'Exclusion Vectors'!$B:$B,0))=0,"",INDEX('Data Pull'!$A:$BC,MATCH('Table 2 Data'!$E149,'Data Pull'!$C:$C,0),MATCH('Table 2 Data'!W$4,'Data Pull'!$4:$4,0))),"")</f>
        <v>2428.4402515331785</v>
      </c>
      <c r="X149">
        <f>IFERROR(IF(INDEX('Exclusion Vectors'!$D:$D,MATCH('Table 2 Data'!$E149,'Exclusion Vectors'!$B:$B,0))=0,"",INDEX('Data Pull'!$A:$BC,MATCH('Table 2 Data'!$E149,'Data Pull'!$C:$C,0),MATCH('Table 2 Data'!X$4,'Data Pull'!$4:$4,0))),"")</f>
        <v>376.30500669130953</v>
      </c>
      <c r="Y149">
        <f>IFERROR(IF(INDEX('Exclusion Vectors'!$D:$D,MATCH('Table 2 Data'!$E149,'Exclusion Vectors'!$B:$B,0))=0,"",INDEX('Data Pull'!$A:$BC,MATCH('Table 2 Data'!$E149,'Data Pull'!$C:$C,0),MATCH('Table 2 Data'!Y$4,'Data Pull'!$4:$4,0))),"")</f>
        <v>23.675000667572021</v>
      </c>
      <c r="Z149">
        <f>IFERROR(IF(INDEX('Exclusion Vectors'!$D:$D,MATCH('Table 2 Data'!$E149,'Exclusion Vectors'!$B:$B,0))=0,"",INDEX('Data Pull'!$A:$BC,MATCH('Table 2 Data'!$E149,'Data Pull'!$C:$C,0),MATCH('Table 2 Data'!Z$4,'Data Pull'!$4:$4,0))),"")</f>
        <v>0.68937498331069946</v>
      </c>
      <c r="AA149">
        <f>IFERROR(IF(INDEX('Exclusion Vectors'!$D:$D,MATCH('Table 2 Data'!$E149,'Exclusion Vectors'!$B:$B,0))=0,"",INDEX('Data Pull'!$A:$BC,MATCH('Table 2 Data'!$E149,'Data Pull'!$C:$C,0),MATCH('Table 2 Data'!AA$4,'Data Pull'!$4:$4,0))),"")</f>
        <v>1.7349999845027924</v>
      </c>
      <c r="AB149" t="str">
        <f>IFERROR(IF(INDEX('Exclusion Vectors'!$D:$D,MATCH('Table 2 Data'!$E149,'Exclusion Vectors'!$B:$B,0))=0,"",INDEX('Data Pull'!$A:$BC,MATCH('Table 2 Data'!$E149,'Data Pull'!$C:$C,0),MATCH('Table 2 Data'!AB$4,'Data Pull'!$4:$4,0))),"")</f>
        <v>[-11059] No Good Data For Calculation</v>
      </c>
      <c r="AC149" t="str">
        <f>IFERROR(IF(INDEX('Exclusion Vectors'!$D:$D,MATCH('Table 2 Data'!$E149,'Exclusion Vectors'!$B:$B,0))=0,"",INDEX('Data Pull'!$A:$BC,MATCH('Table 2 Data'!$E149,'Data Pull'!$C:$C,0),MATCH('Table 2 Data'!AC$4,'Data Pull'!$4:$4,0))),"")</f>
        <v>[-11059] No Good Data For Calculation</v>
      </c>
      <c r="AD149" t="str">
        <f>IFERROR(IF(INDEX('Exclusion Vectors'!$D:$D,MATCH('Table 2 Data'!$E149,'Exclusion Vectors'!$B:$B,0))=0,"",INDEX('Data Pull'!$A:$BC,MATCH('Table 2 Data'!$E149,'Data Pull'!$C:$C,0),MATCH('Table 2 Data'!AD$4,'Data Pull'!$4:$4,0))),"")</f>
        <v>[-11059] No Good Data For Calculation</v>
      </c>
      <c r="AE149" t="str">
        <f>IFERROR(IF(INDEX('Exclusion Vectors'!$D:$D,MATCH('Table 2 Data'!$E149,'Exclusion Vectors'!$B:$B,0))=0,"",INDEX('Data Pull'!$A:$BC,MATCH('Table 2 Data'!$E149,'Data Pull'!$C:$C,0),MATCH('Table 2 Data'!AE$4,'Data Pull'!$4:$4,0))),"")</f>
        <v>[-11059] No Good Data For Calculation</v>
      </c>
      <c r="AF149" t="str">
        <f>IFERROR(IF(INDEX('Exclusion Vectors'!$D:$D,MATCH('Table 2 Data'!$E149,'Exclusion Vectors'!$B:$B,0))=0,"",INDEX('Data Pull'!$A:$BC,MATCH('Table 2 Data'!$E149,'Data Pull'!$C:$C,0),MATCH('Table 2 Data'!AF$4,'Data Pull'!$4:$4,0))),"")</f>
        <v>[-11059] No Good Data For Calculation</v>
      </c>
      <c r="AG149">
        <f>IFERROR(IF(INDEX('Exclusion Vectors'!$D:$D,MATCH('Table 2 Data'!$E149,'Exclusion Vectors'!$B:$B,0))=0,"",INDEX('Data Pull'!$A:$BC,MATCH('Table 2 Data'!$E149,'Data Pull'!$C:$C,0),MATCH('Table 2 Data'!AG$4,'Data Pull'!$4:$4,0))),"")</f>
        <v>13630.906646194378</v>
      </c>
      <c r="AH149">
        <f>IFERROR(IF(INDEX('Exclusion Vectors'!$D:$D,MATCH('Table 2 Data'!$E149,'Exclusion Vectors'!$B:$B,0))=0,"",INDEX('Data Pull'!$A:$BC,MATCH('Table 2 Data'!$E149,'Data Pull'!$C:$C,0),MATCH('Table 2 Data'!AH$4,'Data Pull'!$4:$4,0))),"")</f>
        <v>90.375001907348633</v>
      </c>
      <c r="AI149">
        <f>IFERROR(IF(INDEX('Exclusion Vectors'!$D:$D,MATCH('Table 2 Data'!$E149,'Exclusion Vectors'!$B:$B,0))=0,"",INDEX('Data Pull'!$A:$BC,MATCH('Table 2 Data'!$E149,'Data Pull'!$C:$C,0),MATCH('Table 2 Data'!AI$4,'Data Pull'!$4:$4,0))),"")</f>
        <v>8.1424996852874756</v>
      </c>
      <c r="AJ149">
        <f>IFERROR(IF(INDEX('Exclusion Vectors'!$D:$D,MATCH('Table 2 Data'!$E149,'Exclusion Vectors'!$B:$B,0))=0,"",INDEX('Data Pull'!$A:$BC,MATCH('Table 2 Data'!$E149,'Data Pull'!$C:$C,0),MATCH('Table 2 Data'!AJ$4,'Data Pull'!$4:$4,0))),"")</f>
        <v>342.27499389648438</v>
      </c>
      <c r="AK149" t="str">
        <f>IFERROR(IF(INDEX('Exclusion Vectors'!$D:$D,MATCH('Table 2 Data'!$E149,'Exclusion Vectors'!$B:$B,0))=0,"",INDEX('Data Pull'!$A:$BC,MATCH('Table 2 Data'!$E149,'Data Pull'!$C:$C,0),MATCH('Table 2 Data'!AK$4,'Data Pull'!$4:$4,0))),"")</f>
        <v>[-11059] No Good Data For Calculation</v>
      </c>
      <c r="AL149">
        <f>IFERROR(IF(INDEX('Exclusion Vectors'!$D:$D,MATCH('Table 2 Data'!$E149,'Exclusion Vectors'!$B:$B,0))=0,"",INDEX('Data Pull'!$A:$BC,MATCH('Table 2 Data'!$E149,'Data Pull'!$C:$C,0),MATCH('Table 2 Data'!AL$4,'Data Pull'!$4:$4,0))),"")</f>
        <v>0.80000001192092896</v>
      </c>
      <c r="AM149">
        <f>IFERROR(IF(INDEX('Exclusion Vectors'!$D:$D,MATCH('Table 2 Data'!$E149,'Exclusion Vectors'!$B:$B,0))=0,"",INDEX('Data Pull'!$A:$BC,MATCH('Table 2 Data'!$E149,'Data Pull'!$C:$C,0),MATCH('Table 2 Data'!AM$4,'Data Pull'!$4:$4,0))),"")</f>
        <v>6075</v>
      </c>
      <c r="AN149" t="str">
        <f>IFERROR(IF(INDEX('Exclusion Vectors'!$D:$D,MATCH('Table 2 Data'!$E149,'Exclusion Vectors'!$B:$B,0))=0,"",INDEX('Data Pull'!$A:$BC,MATCH('Table 2 Data'!$E149,'Data Pull'!$C:$C,0),MATCH('Table 2 Data'!AN$4,'Data Pull'!$4:$4,0))),"")</f>
        <v>[-11059] No Good Data For Calculation</v>
      </c>
      <c r="AO149" t="str">
        <f>IFERROR(IF(INDEX('Exclusion Vectors'!$D:$D,MATCH('Table 2 Data'!$E149,'Exclusion Vectors'!$B:$B,0))=0,"",INDEX('Data Pull'!$A:$BC,MATCH('Table 2 Data'!$E149,'Data Pull'!$C:$C,0),MATCH('Table 2 Data'!AO$4,'Data Pull'!$4:$4,0))),"")</f>
        <v>[-11059] No Good Data For Calculation</v>
      </c>
      <c r="AP149" t="str">
        <f>IFERROR(IF(INDEX('Exclusion Vectors'!$D:$D,MATCH('Table 2 Data'!$E149,'Exclusion Vectors'!$B:$B,0))=0,"",INDEX('Data Pull'!$A:$BC,MATCH('Table 2 Data'!$E149,'Data Pull'!$C:$C,0),MATCH('Table 2 Data'!AP$4,'Data Pull'!$4:$4,0))),"")</f>
        <v>[-11059] No Good Data For Calculation</v>
      </c>
      <c r="AQ149" t="str">
        <f>IFERROR(IF(INDEX('Exclusion Vectors'!$D:$D,MATCH('Table 2 Data'!$E149,'Exclusion Vectors'!$B:$B,0))=0,"",INDEX('Data Pull'!$A:$BC,MATCH('Table 2 Data'!$E149,'Data Pull'!$C:$C,0),MATCH('Table 2 Data'!AQ$4,'Data Pull'!$4:$4,0))),"")</f>
        <v>[-11059] No Good Data For Calculation</v>
      </c>
      <c r="AR149" t="str">
        <f>IFERROR(IF(INDEX('Exclusion Vectors'!$D:$D,MATCH('Table 2 Data'!$E149,'Exclusion Vectors'!$B:$B,0))=0,"",INDEX('Data Pull'!$A:$BC,MATCH('Table 2 Data'!$E149,'Data Pull'!$C:$C,0),MATCH('Table 2 Data'!AR$4,'Data Pull'!$4:$4,0))),"")</f>
        <v>[-11059] No Good Data For Calculation</v>
      </c>
      <c r="AS149" t="str">
        <f>IFERROR(IF(INDEX('Exclusion Vectors'!$D:$D,MATCH('Table 2 Data'!$E149,'Exclusion Vectors'!$B:$B,0))=0,"",INDEX('Data Pull'!$A:$BC,MATCH('Table 2 Data'!$E149,'Data Pull'!$C:$C,0),MATCH('Table 2 Data'!AS$4,'Data Pull'!$4:$4,0))),"")</f>
        <v>[-11059] No Good Data For Calculation</v>
      </c>
      <c r="AT149">
        <f>IFERROR(IF(INDEX('Exclusion Vectors'!$D:$D,MATCH('Table 2 Data'!$E149,'Exclusion Vectors'!$B:$B,0))=0,"",INDEX('Data Pull'!$A:$BC,MATCH('Table 2 Data'!$E149,'Data Pull'!$C:$C,0),MATCH('Table 2 Data'!AT$4,'Data Pull'!$4:$4,0))),"")</f>
        <v>37848.718797937974</v>
      </c>
      <c r="AU149">
        <f>IFERROR(IF(INDEX('Exclusion Vectors'!$D:$D,MATCH('Table 2 Data'!$E149,'Exclusion Vectors'!$B:$B,0))=0,"",INDEX('Data Pull'!$A:$BE,MATCH('Table 2 Data'!$E149,'Data Pull'!$C:$C,0),MATCH('Table 2 Data'!AU$4,'Data Pull'!$4:$4,0))),"")</f>
        <v>7600.1329455998839</v>
      </c>
      <c r="AV149">
        <f>IFERROR(IF(INDEX('Exclusion Vectors'!$D:$D,MATCH('Table 2 Data'!$E149,'Exclusion Vectors'!$B:$B,0))=0,"",INDEX('Data Pull'!$A:$BE,MATCH('Table 2 Data'!$E149,'Data Pull'!$C:$C,0),MATCH('Table 2 Data'!AV$4,'Data Pull'!$4:$4,0))),"")</f>
        <v>7.6499998569488525E-2</v>
      </c>
    </row>
    <row r="150" spans="1:48" x14ac:dyDescent="0.3">
      <c r="A150" s="161"/>
      <c r="B150" s="59" t="s">
        <v>239</v>
      </c>
      <c r="C150" s="110">
        <f>AVERAGE(AQ7:AQ373)</f>
        <v>13.106118737043595</v>
      </c>
      <c r="D150" s="110"/>
      <c r="E150" s="34">
        <f t="shared" si="5"/>
        <v>43974</v>
      </c>
      <c r="F150">
        <f>IFERROR(IF(INDEX('Exclusion Vectors'!$D:$D,MATCH('Table 2 Data'!$E150,'Exclusion Vectors'!$B:$B,0))=0,"",INDEX('Data Pull'!$A:$BC,MATCH('Table 2 Data'!$E150,'Data Pull'!$C:$C,0),MATCH('Table 2 Data'!F$4,'Data Pull'!$4:$4,0))),"")</f>
        <v>22525.862634070396</v>
      </c>
      <c r="G150">
        <f>IFERROR(IF(INDEX('Exclusion Vectors'!$D:$D,MATCH('Table 2 Data'!$E150,'Exclusion Vectors'!$B:$B,0))=0,"",INDEX('Data Pull'!$A:$BC,MATCH('Table 2 Data'!$E150,'Data Pull'!$C:$C,0),MATCH('Table 2 Data'!G$4,'Data Pull'!$4:$4,0))),"")</f>
        <v>180.66318892329207</v>
      </c>
      <c r="H150">
        <f>IFERROR(IF(INDEX('Exclusion Vectors'!$D:$D,MATCH('Table 2 Data'!$E150,'Exclusion Vectors'!$B:$B,0))=0,"",INDEX('Data Pull'!$A:$BC,MATCH('Table 2 Data'!$E150,'Data Pull'!$C:$C,0),MATCH('Table 2 Data'!H$4,'Data Pull'!$4:$4,0))),"")</f>
        <v>644.25429392779051</v>
      </c>
      <c r="I150">
        <f>IFERROR(IF(INDEX('Exclusion Vectors'!$D:$D,MATCH('Table 2 Data'!$E150,'Exclusion Vectors'!$B:$B,0))=0,"",INDEX('Data Pull'!$A:$BC,MATCH('Table 2 Data'!$E150,'Data Pull'!$C:$C,0),MATCH('Table 2 Data'!I$4,'Data Pull'!$4:$4,0))),"")</f>
        <v>989.89685744840858</v>
      </c>
      <c r="J150">
        <f>IFERROR(IF(INDEX('Exclusion Vectors'!$D:$D,MATCH('Table 2 Data'!$E150,'Exclusion Vectors'!$B:$B,0))=0,"",INDEX('Data Pull'!$A:$BC,MATCH('Table 2 Data'!$E150,'Data Pull'!$C:$C,0),MATCH('Table 2 Data'!J$4,'Data Pull'!$4:$4,0))),"")</f>
        <v>1334.4289837482738</v>
      </c>
      <c r="K150">
        <f>IFERROR(IF(INDEX('Exclusion Vectors'!$D:$D,MATCH('Table 2 Data'!$E150,'Exclusion Vectors'!$B:$B,0))=0,"",INDEX('Data Pull'!$A:$BC,MATCH('Table 2 Data'!$E150,'Data Pull'!$C:$C,0),MATCH('Table 2 Data'!K$4,'Data Pull'!$4:$4,0))),"")</f>
        <v>762.40973070832922</v>
      </c>
      <c r="L150" t="str">
        <f>IFERROR(IF(INDEX('Exclusion Vectors'!$D:$D,MATCH('Table 2 Data'!$E150,'Exclusion Vectors'!$B:$B,0))=0,"",INDEX('Data Pull'!$A:$BC,MATCH('Table 2 Data'!$E150,'Data Pull'!$C:$C,0),MATCH('Table 2 Data'!L$4,'Data Pull'!$4:$4,0))),"")</f>
        <v>[-11059] No Good Data For Calculation</v>
      </c>
      <c r="M150">
        <f>IFERROR(IF(INDEX('Exclusion Vectors'!$D:$D,MATCH('Table 2 Data'!$E150,'Exclusion Vectors'!$B:$B,0))=0,"",INDEX('Data Pull'!$A:$BC,MATCH('Table 2 Data'!$E150,'Data Pull'!$C:$C,0),MATCH('Table 2 Data'!M$4,'Data Pull'!$4:$4,0))),"")</f>
        <v>301.53700062131657</v>
      </c>
      <c r="N150">
        <f>IFERROR(IF(INDEX('Exclusion Vectors'!$D:$D,MATCH('Table 2 Data'!$E150,'Exclusion Vectors'!$B:$B,0))=0,"",INDEX('Data Pull'!$A:$BC,MATCH('Table 2 Data'!$E150,'Data Pull'!$C:$C,0),MATCH('Table 2 Data'!N$4,'Data Pull'!$4:$4,0))),"")</f>
        <v>365.36666527032696</v>
      </c>
      <c r="O150">
        <f>IFERROR(IF(INDEX('Exclusion Vectors'!$D:$D,MATCH('Table 2 Data'!$E150,'Exclusion Vectors'!$B:$B,0))=0,"",INDEX('Data Pull'!$A:$BC,MATCH('Table 2 Data'!$E150,'Data Pull'!$C:$C,0),MATCH('Table 2 Data'!O$4,'Data Pull'!$4:$4,0))),"")</f>
        <v>363.5656469289753</v>
      </c>
      <c r="P150">
        <f>IFERROR(IF(INDEX('Exclusion Vectors'!$D:$D,MATCH('Table 2 Data'!$E150,'Exclusion Vectors'!$B:$B,0))=0,"",INDEX('Data Pull'!$A:$BC,MATCH('Table 2 Data'!$E150,'Data Pull'!$C:$C,0),MATCH('Table 2 Data'!P$4,'Data Pull'!$4:$4,0))),"")</f>
        <v>1337.6097177352592</v>
      </c>
      <c r="Q150">
        <f>IFERROR(IF(INDEX('Exclusion Vectors'!$D:$D,MATCH('Table 2 Data'!$E150,'Exclusion Vectors'!$B:$B,0))=0,"",INDEX('Data Pull'!$A:$BC,MATCH('Table 2 Data'!$E150,'Data Pull'!$C:$C,0),MATCH('Table 2 Data'!Q$4,'Data Pull'!$4:$4,0))),"")</f>
        <v>19.966730904801349</v>
      </c>
      <c r="R150">
        <f>IFERROR(IF(INDEX('Exclusion Vectors'!$D:$D,MATCH('Table 2 Data'!$E150,'Exclusion Vectors'!$B:$B,0))=0,"",INDEX('Data Pull'!$A:$BC,MATCH('Table 2 Data'!$E150,'Data Pull'!$C:$C,0),MATCH('Table 2 Data'!R$4,'Data Pull'!$4:$4,0))),"")</f>
        <v>15.046873970619687</v>
      </c>
      <c r="S150">
        <f>IFERROR(IF(INDEX('Exclusion Vectors'!$D:$D,MATCH('Table 2 Data'!$E150,'Exclusion Vectors'!$B:$B,0))=0,"",INDEX('Data Pull'!$A:$BC,MATCH('Table 2 Data'!$E150,'Data Pull'!$C:$C,0),MATCH('Table 2 Data'!S$4,'Data Pull'!$4:$4,0))),"")</f>
        <v>3.7239598367438695</v>
      </c>
      <c r="T150">
        <f>IFERROR(IF(INDEX('Exclusion Vectors'!$D:$D,MATCH('Table 2 Data'!$E150,'Exclusion Vectors'!$B:$B,0))=0,"",INDEX('Data Pull'!$A:$BC,MATCH('Table 2 Data'!$E150,'Data Pull'!$C:$C,0),MATCH('Table 2 Data'!T$4,'Data Pull'!$4:$4,0))),"")</f>
        <v>1516.9883113149033</v>
      </c>
      <c r="U150">
        <f>IFERROR(IF(INDEX('Exclusion Vectors'!$D:$D,MATCH('Table 2 Data'!$E150,'Exclusion Vectors'!$B:$B,0))=0,"",INDEX('Data Pull'!$A:$BC,MATCH('Table 2 Data'!$E150,'Data Pull'!$C:$C,0),MATCH('Table 2 Data'!U$4,'Data Pull'!$4:$4,0))),"")</f>
        <v>1443.6961307779547</v>
      </c>
      <c r="V150">
        <f>IFERROR(IF(INDEX('Exclusion Vectors'!$D:$D,MATCH('Table 2 Data'!$E150,'Exclusion Vectors'!$B:$B,0))=0,"",INDEX('Data Pull'!$A:$BC,MATCH('Table 2 Data'!$E150,'Data Pull'!$C:$C,0),MATCH('Table 2 Data'!V$4,'Data Pull'!$4:$4,0))),"")</f>
        <v>5900.004107600208</v>
      </c>
      <c r="W150">
        <f>IFERROR(IF(INDEX('Exclusion Vectors'!$D:$D,MATCH('Table 2 Data'!$E150,'Exclusion Vectors'!$B:$B,0))=0,"",INDEX('Data Pull'!$A:$BC,MATCH('Table 2 Data'!$E150,'Data Pull'!$C:$C,0),MATCH('Table 2 Data'!W$4,'Data Pull'!$4:$4,0))),"")</f>
        <v>2425.2156643563249</v>
      </c>
      <c r="X150">
        <f>IFERROR(IF(INDEX('Exclusion Vectors'!$D:$D,MATCH('Table 2 Data'!$E150,'Exclusion Vectors'!$B:$B,0))=0,"",INDEX('Data Pull'!$A:$BC,MATCH('Table 2 Data'!$E150,'Data Pull'!$C:$C,0),MATCH('Table 2 Data'!X$4,'Data Pull'!$4:$4,0))),"")</f>
        <v>375.97725198874144</v>
      </c>
      <c r="Y150">
        <f>IFERROR(IF(INDEX('Exclusion Vectors'!$D:$D,MATCH('Table 2 Data'!$E150,'Exclusion Vectors'!$B:$B,0))=0,"",INDEX('Data Pull'!$A:$BC,MATCH('Table 2 Data'!$E150,'Data Pull'!$C:$C,0),MATCH('Table 2 Data'!Y$4,'Data Pull'!$4:$4,0))),"")</f>
        <v>23.700000762939453</v>
      </c>
      <c r="Z150">
        <f>IFERROR(IF(INDEX('Exclusion Vectors'!$D:$D,MATCH('Table 2 Data'!$E150,'Exclusion Vectors'!$B:$B,0))=0,"",INDEX('Data Pull'!$A:$BC,MATCH('Table 2 Data'!$E150,'Data Pull'!$C:$C,0),MATCH('Table 2 Data'!Z$4,'Data Pull'!$4:$4,0))),"")</f>
        <v>0.69179998338222504</v>
      </c>
      <c r="AA150">
        <f>IFERROR(IF(INDEX('Exclusion Vectors'!$D:$D,MATCH('Table 2 Data'!$E150,'Exclusion Vectors'!$B:$B,0))=0,"",INDEX('Data Pull'!$A:$BC,MATCH('Table 2 Data'!$E150,'Data Pull'!$C:$C,0),MATCH('Table 2 Data'!AA$4,'Data Pull'!$4:$4,0))),"")</f>
        <v>1.7899999618530273</v>
      </c>
      <c r="AB150" t="str">
        <f>IFERROR(IF(INDEX('Exclusion Vectors'!$D:$D,MATCH('Table 2 Data'!$E150,'Exclusion Vectors'!$B:$B,0))=0,"",INDEX('Data Pull'!$A:$BC,MATCH('Table 2 Data'!$E150,'Data Pull'!$C:$C,0),MATCH('Table 2 Data'!AB$4,'Data Pull'!$4:$4,0))),"")</f>
        <v>[-11059] No Good Data For Calculation</v>
      </c>
      <c r="AC150" t="str">
        <f>IFERROR(IF(INDEX('Exclusion Vectors'!$D:$D,MATCH('Table 2 Data'!$E150,'Exclusion Vectors'!$B:$B,0))=0,"",INDEX('Data Pull'!$A:$BC,MATCH('Table 2 Data'!$E150,'Data Pull'!$C:$C,0),MATCH('Table 2 Data'!AC$4,'Data Pull'!$4:$4,0))),"")</f>
        <v>[-11059] No Good Data For Calculation</v>
      </c>
      <c r="AD150" t="str">
        <f>IFERROR(IF(INDEX('Exclusion Vectors'!$D:$D,MATCH('Table 2 Data'!$E150,'Exclusion Vectors'!$B:$B,0))=0,"",INDEX('Data Pull'!$A:$BC,MATCH('Table 2 Data'!$E150,'Data Pull'!$C:$C,0),MATCH('Table 2 Data'!AD$4,'Data Pull'!$4:$4,0))),"")</f>
        <v>[-11059] No Good Data For Calculation</v>
      </c>
      <c r="AE150" t="str">
        <f>IFERROR(IF(INDEX('Exclusion Vectors'!$D:$D,MATCH('Table 2 Data'!$E150,'Exclusion Vectors'!$B:$B,0))=0,"",INDEX('Data Pull'!$A:$BC,MATCH('Table 2 Data'!$E150,'Data Pull'!$C:$C,0),MATCH('Table 2 Data'!AE$4,'Data Pull'!$4:$4,0))),"")</f>
        <v>[-11059] No Good Data For Calculation</v>
      </c>
      <c r="AF150" t="str">
        <f>IFERROR(IF(INDEX('Exclusion Vectors'!$D:$D,MATCH('Table 2 Data'!$E150,'Exclusion Vectors'!$B:$B,0))=0,"",INDEX('Data Pull'!$A:$BC,MATCH('Table 2 Data'!$E150,'Data Pull'!$C:$C,0),MATCH('Table 2 Data'!AF$4,'Data Pull'!$4:$4,0))),"")</f>
        <v>[-11059] No Good Data For Calculation</v>
      </c>
      <c r="AG150">
        <f>IFERROR(IF(INDEX('Exclusion Vectors'!$D:$D,MATCH('Table 2 Data'!$E150,'Exclusion Vectors'!$B:$B,0))=0,"",INDEX('Data Pull'!$A:$BC,MATCH('Table 2 Data'!$E150,'Data Pull'!$C:$C,0),MATCH('Table 2 Data'!AG$4,'Data Pull'!$4:$4,0))),"")</f>
        <v>13881.042614973259</v>
      </c>
      <c r="AH150">
        <f>IFERROR(IF(INDEX('Exclusion Vectors'!$D:$D,MATCH('Table 2 Data'!$E150,'Exclusion Vectors'!$B:$B,0))=0,"",INDEX('Data Pull'!$A:$BC,MATCH('Table 2 Data'!$E150,'Data Pull'!$C:$C,0),MATCH('Table 2 Data'!AH$4,'Data Pull'!$4:$4,0))),"")</f>
        <v>90.624998092651367</v>
      </c>
      <c r="AI150">
        <f>IFERROR(IF(INDEX('Exclusion Vectors'!$D:$D,MATCH('Table 2 Data'!$E150,'Exclusion Vectors'!$B:$B,0))=0,"",INDEX('Data Pull'!$A:$BC,MATCH('Table 2 Data'!$E150,'Data Pull'!$C:$C,0),MATCH('Table 2 Data'!AI$4,'Data Pull'!$4:$4,0))),"")</f>
        <v>8.4200000762939453</v>
      </c>
      <c r="AJ150">
        <f>IFERROR(IF(INDEX('Exclusion Vectors'!$D:$D,MATCH('Table 2 Data'!$E150,'Exclusion Vectors'!$B:$B,0))=0,"",INDEX('Data Pull'!$A:$BC,MATCH('Table 2 Data'!$E150,'Data Pull'!$C:$C,0),MATCH('Table 2 Data'!AJ$4,'Data Pull'!$4:$4,0))),"")</f>
        <v>344.02500152587891</v>
      </c>
      <c r="AK150" t="str">
        <f>IFERROR(IF(INDEX('Exclusion Vectors'!$D:$D,MATCH('Table 2 Data'!$E150,'Exclusion Vectors'!$B:$B,0))=0,"",INDEX('Data Pull'!$A:$BC,MATCH('Table 2 Data'!$E150,'Data Pull'!$C:$C,0),MATCH('Table 2 Data'!AK$4,'Data Pull'!$4:$4,0))),"")</f>
        <v>[-11059] No Good Data For Calculation</v>
      </c>
      <c r="AL150">
        <f>IFERROR(IF(INDEX('Exclusion Vectors'!$D:$D,MATCH('Table 2 Data'!$E150,'Exclusion Vectors'!$B:$B,0))=0,"",INDEX('Data Pull'!$A:$BC,MATCH('Table 2 Data'!$E150,'Data Pull'!$C:$C,0),MATCH('Table 2 Data'!AL$4,'Data Pull'!$4:$4,0))),"")</f>
        <v>0.60000002384185791</v>
      </c>
      <c r="AM150">
        <f>IFERROR(IF(INDEX('Exclusion Vectors'!$D:$D,MATCH('Table 2 Data'!$E150,'Exclusion Vectors'!$B:$B,0))=0,"",INDEX('Data Pull'!$A:$BC,MATCH('Table 2 Data'!$E150,'Data Pull'!$C:$C,0),MATCH('Table 2 Data'!AM$4,'Data Pull'!$4:$4,0))),"")</f>
        <v>6075</v>
      </c>
      <c r="AN150" t="str">
        <f>IFERROR(IF(INDEX('Exclusion Vectors'!$D:$D,MATCH('Table 2 Data'!$E150,'Exclusion Vectors'!$B:$B,0))=0,"",INDEX('Data Pull'!$A:$BC,MATCH('Table 2 Data'!$E150,'Data Pull'!$C:$C,0),MATCH('Table 2 Data'!AN$4,'Data Pull'!$4:$4,0))),"")</f>
        <v>[-11059] No Good Data For Calculation</v>
      </c>
      <c r="AO150" t="str">
        <f>IFERROR(IF(INDEX('Exclusion Vectors'!$D:$D,MATCH('Table 2 Data'!$E150,'Exclusion Vectors'!$B:$B,0))=0,"",INDEX('Data Pull'!$A:$BC,MATCH('Table 2 Data'!$E150,'Data Pull'!$C:$C,0),MATCH('Table 2 Data'!AO$4,'Data Pull'!$4:$4,0))),"")</f>
        <v>[-11059] No Good Data For Calculation</v>
      </c>
      <c r="AP150" t="str">
        <f>IFERROR(IF(INDEX('Exclusion Vectors'!$D:$D,MATCH('Table 2 Data'!$E150,'Exclusion Vectors'!$B:$B,0))=0,"",INDEX('Data Pull'!$A:$BC,MATCH('Table 2 Data'!$E150,'Data Pull'!$C:$C,0),MATCH('Table 2 Data'!AP$4,'Data Pull'!$4:$4,0))),"")</f>
        <v>[-11059] No Good Data For Calculation</v>
      </c>
      <c r="AQ150" t="str">
        <f>IFERROR(IF(INDEX('Exclusion Vectors'!$D:$D,MATCH('Table 2 Data'!$E150,'Exclusion Vectors'!$B:$B,0))=0,"",INDEX('Data Pull'!$A:$BC,MATCH('Table 2 Data'!$E150,'Data Pull'!$C:$C,0),MATCH('Table 2 Data'!AQ$4,'Data Pull'!$4:$4,0))),"")</f>
        <v>[-11059] No Good Data For Calculation</v>
      </c>
      <c r="AR150" t="str">
        <f>IFERROR(IF(INDEX('Exclusion Vectors'!$D:$D,MATCH('Table 2 Data'!$E150,'Exclusion Vectors'!$B:$B,0))=0,"",INDEX('Data Pull'!$A:$BC,MATCH('Table 2 Data'!$E150,'Data Pull'!$C:$C,0),MATCH('Table 2 Data'!AR$4,'Data Pull'!$4:$4,0))),"")</f>
        <v>[-11059] No Good Data For Calculation</v>
      </c>
      <c r="AS150" t="str">
        <f>IFERROR(IF(INDEX('Exclusion Vectors'!$D:$D,MATCH('Table 2 Data'!$E150,'Exclusion Vectors'!$B:$B,0))=0,"",INDEX('Data Pull'!$A:$BC,MATCH('Table 2 Data'!$E150,'Data Pull'!$C:$C,0),MATCH('Table 2 Data'!AS$4,'Data Pull'!$4:$4,0))),"")</f>
        <v>[-11059] No Good Data For Calculation</v>
      </c>
      <c r="AT150">
        <f>IFERROR(IF(INDEX('Exclusion Vectors'!$D:$D,MATCH('Table 2 Data'!$E150,'Exclusion Vectors'!$B:$B,0))=0,"",INDEX('Data Pull'!$A:$BC,MATCH('Table 2 Data'!$E150,'Data Pull'!$C:$C,0),MATCH('Table 2 Data'!AT$4,'Data Pull'!$4:$4,0))),"")</f>
        <v>38285.465047953192</v>
      </c>
      <c r="AU150">
        <f>IFERROR(IF(INDEX('Exclusion Vectors'!$D:$D,MATCH('Table 2 Data'!$E150,'Exclusion Vectors'!$B:$B,0))=0,"",INDEX('Data Pull'!$A:$BE,MATCH('Table 2 Data'!$E150,'Data Pull'!$C:$C,0),MATCH('Table 2 Data'!AU$4,'Data Pull'!$4:$4,0))),"")</f>
        <v>7600.1880232397689</v>
      </c>
      <c r="AV150">
        <f>IFERROR(IF(INDEX('Exclusion Vectors'!$D:$D,MATCH('Table 2 Data'!$E150,'Exclusion Vectors'!$B:$B,0))=0,"",INDEX('Data Pull'!$A:$BE,MATCH('Table 2 Data'!$E150,'Data Pull'!$C:$C,0),MATCH('Table 2 Data'!AV$4,'Data Pull'!$4:$4,0))),"")</f>
        <v>7.6499998569488525E-2</v>
      </c>
    </row>
    <row r="151" spans="1:48" x14ac:dyDescent="0.3">
      <c r="A151" s="161"/>
      <c r="B151" s="59" t="s">
        <v>240</v>
      </c>
      <c r="C151" s="101">
        <f>AVERAGE(AR7:AR373)</f>
        <v>0.13482700458371272</v>
      </c>
      <c r="D151" s="101"/>
      <c r="E151" s="34">
        <f t="shared" si="5"/>
        <v>43975</v>
      </c>
      <c r="F151">
        <f>IFERROR(IF(INDEX('Exclusion Vectors'!$D:$D,MATCH('Table 2 Data'!$E151,'Exclusion Vectors'!$B:$B,0))=0,"",INDEX('Data Pull'!$A:$BC,MATCH('Table 2 Data'!$E151,'Data Pull'!$C:$C,0),MATCH('Table 2 Data'!F$4,'Data Pull'!$4:$4,0))),"")</f>
        <v>22727.237900099331</v>
      </c>
      <c r="G151">
        <f>IFERROR(IF(INDEX('Exclusion Vectors'!$D:$D,MATCH('Table 2 Data'!$E151,'Exclusion Vectors'!$B:$B,0))=0,"",INDEX('Data Pull'!$A:$BC,MATCH('Table 2 Data'!$E151,'Data Pull'!$C:$C,0),MATCH('Table 2 Data'!G$4,'Data Pull'!$4:$4,0))),"")</f>
        <v>179.9604014075033</v>
      </c>
      <c r="H151">
        <f>IFERROR(IF(INDEX('Exclusion Vectors'!$D:$D,MATCH('Table 2 Data'!$E151,'Exclusion Vectors'!$B:$B,0))=0,"",INDEX('Data Pull'!$A:$BC,MATCH('Table 2 Data'!$E151,'Data Pull'!$C:$C,0),MATCH('Table 2 Data'!H$4,'Data Pull'!$4:$4,0))),"")</f>
        <v>644.10287511605247</v>
      </c>
      <c r="I151">
        <f>IFERROR(IF(INDEX('Exclusion Vectors'!$D:$D,MATCH('Table 2 Data'!$E151,'Exclusion Vectors'!$B:$B,0))=0,"",INDEX('Data Pull'!$A:$BC,MATCH('Table 2 Data'!$E151,'Data Pull'!$C:$C,0),MATCH('Table 2 Data'!I$4,'Data Pull'!$4:$4,0))),"")</f>
        <v>989.81840601812792</v>
      </c>
      <c r="J151">
        <f>IFERROR(IF(INDEX('Exclusion Vectors'!$D:$D,MATCH('Table 2 Data'!$E151,'Exclusion Vectors'!$B:$B,0))=0,"",INDEX('Data Pull'!$A:$BC,MATCH('Table 2 Data'!$E151,'Data Pull'!$C:$C,0),MATCH('Table 2 Data'!J$4,'Data Pull'!$4:$4,0))),"")</f>
        <v>1333.7648580978382</v>
      </c>
      <c r="K151">
        <f>IFERROR(IF(INDEX('Exclusion Vectors'!$D:$D,MATCH('Table 2 Data'!$E151,'Exclusion Vectors'!$B:$B,0))=0,"",INDEX('Data Pull'!$A:$BC,MATCH('Table 2 Data'!$E151,'Data Pull'!$C:$C,0),MATCH('Table 2 Data'!K$4,'Data Pull'!$4:$4,0))),"")</f>
        <v>767.98863744211826</v>
      </c>
      <c r="L151" t="str">
        <f>IFERROR(IF(INDEX('Exclusion Vectors'!$D:$D,MATCH('Table 2 Data'!$E151,'Exclusion Vectors'!$B:$B,0))=0,"",INDEX('Data Pull'!$A:$BC,MATCH('Table 2 Data'!$E151,'Data Pull'!$C:$C,0),MATCH('Table 2 Data'!L$4,'Data Pull'!$4:$4,0))),"")</f>
        <v>[-11059] No Good Data For Calculation</v>
      </c>
      <c r="M151">
        <f>IFERROR(IF(INDEX('Exclusion Vectors'!$D:$D,MATCH('Table 2 Data'!$E151,'Exclusion Vectors'!$B:$B,0))=0,"",INDEX('Data Pull'!$A:$BC,MATCH('Table 2 Data'!$E151,'Data Pull'!$C:$C,0),MATCH('Table 2 Data'!M$4,'Data Pull'!$4:$4,0))),"")</f>
        <v>297.64558591311982</v>
      </c>
      <c r="N151">
        <f>IFERROR(IF(INDEX('Exclusion Vectors'!$D:$D,MATCH('Table 2 Data'!$E151,'Exclusion Vectors'!$B:$B,0))=0,"",INDEX('Data Pull'!$A:$BC,MATCH('Table 2 Data'!$E151,'Data Pull'!$C:$C,0),MATCH('Table 2 Data'!N$4,'Data Pull'!$4:$4,0))),"")</f>
        <v>355.17159778465219</v>
      </c>
      <c r="O151">
        <f>IFERROR(IF(INDEX('Exclusion Vectors'!$D:$D,MATCH('Table 2 Data'!$E151,'Exclusion Vectors'!$B:$B,0))=0,"",INDEX('Data Pull'!$A:$BC,MATCH('Table 2 Data'!$E151,'Data Pull'!$C:$C,0),MATCH('Table 2 Data'!O$4,'Data Pull'!$4:$4,0))),"")</f>
        <v>358.98616054144054</v>
      </c>
      <c r="P151">
        <f>IFERROR(IF(INDEX('Exclusion Vectors'!$D:$D,MATCH('Table 2 Data'!$E151,'Exclusion Vectors'!$B:$B,0))=0,"",INDEX('Data Pull'!$A:$BC,MATCH('Table 2 Data'!$E151,'Data Pull'!$C:$C,0),MATCH('Table 2 Data'!P$4,'Data Pull'!$4:$4,0))),"")</f>
        <v>1338.1427768594965</v>
      </c>
      <c r="Q151">
        <f>IFERROR(IF(INDEX('Exclusion Vectors'!$D:$D,MATCH('Table 2 Data'!$E151,'Exclusion Vectors'!$B:$B,0))=0,"",INDEX('Data Pull'!$A:$BC,MATCH('Table 2 Data'!$E151,'Data Pull'!$C:$C,0),MATCH('Table 2 Data'!Q$4,'Data Pull'!$4:$4,0))),"")</f>
        <v>19.902212815040006</v>
      </c>
      <c r="R151">
        <f>IFERROR(IF(INDEX('Exclusion Vectors'!$D:$D,MATCH('Table 2 Data'!$E151,'Exclusion Vectors'!$B:$B,0))=0,"",INDEX('Data Pull'!$A:$BC,MATCH('Table 2 Data'!$E151,'Data Pull'!$C:$C,0),MATCH('Table 2 Data'!R$4,'Data Pull'!$4:$4,0))),"")</f>
        <v>14.986231731177012</v>
      </c>
      <c r="S151">
        <f>IFERROR(IF(INDEX('Exclusion Vectors'!$D:$D,MATCH('Table 2 Data'!$E151,'Exclusion Vectors'!$B:$B,0))=0,"",INDEX('Data Pull'!$A:$BC,MATCH('Table 2 Data'!$E151,'Data Pull'!$C:$C,0),MATCH('Table 2 Data'!S$4,'Data Pull'!$4:$4,0))),"")</f>
        <v>3.5577609643854768</v>
      </c>
      <c r="T151">
        <f>IFERROR(IF(INDEX('Exclusion Vectors'!$D:$D,MATCH('Table 2 Data'!$E151,'Exclusion Vectors'!$B:$B,0))=0,"",INDEX('Data Pull'!$A:$BC,MATCH('Table 2 Data'!$E151,'Data Pull'!$C:$C,0),MATCH('Table 2 Data'!T$4,'Data Pull'!$4:$4,0))),"")</f>
        <v>1529.5101257155618</v>
      </c>
      <c r="U151">
        <f>IFERROR(IF(INDEX('Exclusion Vectors'!$D:$D,MATCH('Table 2 Data'!$E151,'Exclusion Vectors'!$B:$B,0))=0,"",INDEX('Data Pull'!$A:$BC,MATCH('Table 2 Data'!$E151,'Data Pull'!$C:$C,0),MATCH('Table 2 Data'!U$4,'Data Pull'!$4:$4,0))),"")</f>
        <v>1485.746314382513</v>
      </c>
      <c r="V151">
        <f>IFERROR(IF(INDEX('Exclusion Vectors'!$D:$D,MATCH('Table 2 Data'!$E151,'Exclusion Vectors'!$B:$B,0))=0,"",INDEX('Data Pull'!$A:$BC,MATCH('Table 2 Data'!$E151,'Data Pull'!$C:$C,0),MATCH('Table 2 Data'!V$4,'Data Pull'!$4:$4,0))),"")</f>
        <v>5900.0584526732209</v>
      </c>
      <c r="W151">
        <f>IFERROR(IF(INDEX('Exclusion Vectors'!$D:$D,MATCH('Table 2 Data'!$E151,'Exclusion Vectors'!$B:$B,0))=0,"",INDEX('Data Pull'!$A:$BC,MATCH('Table 2 Data'!$E151,'Data Pull'!$C:$C,0),MATCH('Table 2 Data'!W$4,'Data Pull'!$4:$4,0))),"")</f>
        <v>2428.5763982593689</v>
      </c>
      <c r="X151">
        <f>IFERROR(IF(INDEX('Exclusion Vectors'!$D:$D,MATCH('Table 2 Data'!$E151,'Exclusion Vectors'!$B:$B,0))=0,"",INDEX('Data Pull'!$A:$BC,MATCH('Table 2 Data'!$E151,'Data Pull'!$C:$C,0),MATCH('Table 2 Data'!X$4,'Data Pull'!$4:$4,0))),"")</f>
        <v>375.85721193739585</v>
      </c>
      <c r="Y151">
        <f>IFERROR(IF(INDEX('Exclusion Vectors'!$D:$D,MATCH('Table 2 Data'!$E151,'Exclusion Vectors'!$B:$B,0))=0,"",INDEX('Data Pull'!$A:$BC,MATCH('Table 2 Data'!$E151,'Data Pull'!$C:$C,0),MATCH('Table 2 Data'!Y$4,'Data Pull'!$4:$4,0))),"")</f>
        <v>23.774999618530273</v>
      </c>
      <c r="Z151">
        <f>IFERROR(IF(INDEX('Exclusion Vectors'!$D:$D,MATCH('Table 2 Data'!$E151,'Exclusion Vectors'!$B:$B,0))=0,"",INDEX('Data Pull'!$A:$BC,MATCH('Table 2 Data'!$E151,'Data Pull'!$C:$C,0),MATCH('Table 2 Data'!Z$4,'Data Pull'!$4:$4,0))),"")</f>
        <v>0.68297500908374786</v>
      </c>
      <c r="AA151">
        <f>IFERROR(IF(INDEX('Exclusion Vectors'!$D:$D,MATCH('Table 2 Data'!$E151,'Exclusion Vectors'!$B:$B,0))=0,"",INDEX('Data Pull'!$A:$BC,MATCH('Table 2 Data'!$E151,'Data Pull'!$C:$C,0),MATCH('Table 2 Data'!AA$4,'Data Pull'!$4:$4,0))),"")</f>
        <v>1.7699999809265137</v>
      </c>
      <c r="AB151" t="str">
        <f>IFERROR(IF(INDEX('Exclusion Vectors'!$D:$D,MATCH('Table 2 Data'!$E151,'Exclusion Vectors'!$B:$B,0))=0,"",INDEX('Data Pull'!$A:$BC,MATCH('Table 2 Data'!$E151,'Data Pull'!$C:$C,0),MATCH('Table 2 Data'!AB$4,'Data Pull'!$4:$4,0))),"")</f>
        <v>[-11059] No Good Data For Calculation</v>
      </c>
      <c r="AC151" t="str">
        <f>IFERROR(IF(INDEX('Exclusion Vectors'!$D:$D,MATCH('Table 2 Data'!$E151,'Exclusion Vectors'!$B:$B,0))=0,"",INDEX('Data Pull'!$A:$BC,MATCH('Table 2 Data'!$E151,'Data Pull'!$C:$C,0),MATCH('Table 2 Data'!AC$4,'Data Pull'!$4:$4,0))),"")</f>
        <v>[-11059] No Good Data For Calculation</v>
      </c>
      <c r="AD151" t="str">
        <f>IFERROR(IF(INDEX('Exclusion Vectors'!$D:$D,MATCH('Table 2 Data'!$E151,'Exclusion Vectors'!$B:$B,0))=0,"",INDEX('Data Pull'!$A:$BC,MATCH('Table 2 Data'!$E151,'Data Pull'!$C:$C,0),MATCH('Table 2 Data'!AD$4,'Data Pull'!$4:$4,0))),"")</f>
        <v>[-11059] No Good Data For Calculation</v>
      </c>
      <c r="AE151" t="str">
        <f>IFERROR(IF(INDEX('Exclusion Vectors'!$D:$D,MATCH('Table 2 Data'!$E151,'Exclusion Vectors'!$B:$B,0))=0,"",INDEX('Data Pull'!$A:$BC,MATCH('Table 2 Data'!$E151,'Data Pull'!$C:$C,0),MATCH('Table 2 Data'!AE$4,'Data Pull'!$4:$4,0))),"")</f>
        <v>[-11059] No Good Data For Calculation</v>
      </c>
      <c r="AF151" t="str">
        <f>IFERROR(IF(INDEX('Exclusion Vectors'!$D:$D,MATCH('Table 2 Data'!$E151,'Exclusion Vectors'!$B:$B,0))=0,"",INDEX('Data Pull'!$A:$BC,MATCH('Table 2 Data'!$E151,'Data Pull'!$C:$C,0),MATCH('Table 2 Data'!AF$4,'Data Pull'!$4:$4,0))),"")</f>
        <v>[-11059] No Good Data For Calculation</v>
      </c>
      <c r="AG151">
        <f>IFERROR(IF(INDEX('Exclusion Vectors'!$D:$D,MATCH('Table 2 Data'!$E151,'Exclusion Vectors'!$B:$B,0))=0,"",INDEX('Data Pull'!$A:$BC,MATCH('Table 2 Data'!$E151,'Data Pull'!$C:$C,0),MATCH('Table 2 Data'!AG$4,'Data Pull'!$4:$4,0))),"")</f>
        <v>13942.966382182372</v>
      </c>
      <c r="AH151">
        <f>IFERROR(IF(INDEX('Exclusion Vectors'!$D:$D,MATCH('Table 2 Data'!$E151,'Exclusion Vectors'!$B:$B,0))=0,"",INDEX('Data Pull'!$A:$BC,MATCH('Table 2 Data'!$E151,'Data Pull'!$C:$C,0),MATCH('Table 2 Data'!AH$4,'Data Pull'!$4:$4,0))),"")</f>
        <v>90.775001525878906</v>
      </c>
      <c r="AI151">
        <f>IFERROR(IF(INDEX('Exclusion Vectors'!$D:$D,MATCH('Table 2 Data'!$E151,'Exclusion Vectors'!$B:$B,0))=0,"",INDEX('Data Pull'!$A:$BC,MATCH('Table 2 Data'!$E151,'Data Pull'!$C:$C,0),MATCH('Table 2 Data'!AI$4,'Data Pull'!$4:$4,0))),"")</f>
        <v>8.3625001907348633</v>
      </c>
      <c r="AJ151">
        <f>IFERROR(IF(INDEX('Exclusion Vectors'!$D:$D,MATCH('Table 2 Data'!$E151,'Exclusion Vectors'!$B:$B,0))=0,"",INDEX('Data Pull'!$A:$BC,MATCH('Table 2 Data'!$E151,'Data Pull'!$C:$C,0),MATCH('Table 2 Data'!AJ$4,'Data Pull'!$4:$4,0))),"")</f>
        <v>348.55001068115234</v>
      </c>
      <c r="AK151" t="str">
        <f>IFERROR(IF(INDEX('Exclusion Vectors'!$D:$D,MATCH('Table 2 Data'!$E151,'Exclusion Vectors'!$B:$B,0))=0,"",INDEX('Data Pull'!$A:$BC,MATCH('Table 2 Data'!$E151,'Data Pull'!$C:$C,0),MATCH('Table 2 Data'!AK$4,'Data Pull'!$4:$4,0))),"")</f>
        <v>[-11059] No Good Data For Calculation</v>
      </c>
      <c r="AL151">
        <f>IFERROR(IF(INDEX('Exclusion Vectors'!$D:$D,MATCH('Table 2 Data'!$E151,'Exclusion Vectors'!$B:$B,0))=0,"",INDEX('Data Pull'!$A:$BC,MATCH('Table 2 Data'!$E151,'Data Pull'!$C:$C,0),MATCH('Table 2 Data'!AL$4,'Data Pull'!$4:$4,0))),"")</f>
        <v>0.60000002384185791</v>
      </c>
      <c r="AM151">
        <f>IFERROR(IF(INDEX('Exclusion Vectors'!$D:$D,MATCH('Table 2 Data'!$E151,'Exclusion Vectors'!$B:$B,0))=0,"",INDEX('Data Pull'!$A:$BC,MATCH('Table 2 Data'!$E151,'Data Pull'!$C:$C,0),MATCH('Table 2 Data'!AM$4,'Data Pull'!$4:$4,0))),"")</f>
        <v>6075</v>
      </c>
      <c r="AN151" t="str">
        <f>IFERROR(IF(INDEX('Exclusion Vectors'!$D:$D,MATCH('Table 2 Data'!$E151,'Exclusion Vectors'!$B:$B,0))=0,"",INDEX('Data Pull'!$A:$BC,MATCH('Table 2 Data'!$E151,'Data Pull'!$C:$C,0),MATCH('Table 2 Data'!AN$4,'Data Pull'!$4:$4,0))),"")</f>
        <v>[-11059] No Good Data For Calculation</v>
      </c>
      <c r="AO151" t="str">
        <f>IFERROR(IF(INDEX('Exclusion Vectors'!$D:$D,MATCH('Table 2 Data'!$E151,'Exclusion Vectors'!$B:$B,0))=0,"",INDEX('Data Pull'!$A:$BC,MATCH('Table 2 Data'!$E151,'Data Pull'!$C:$C,0),MATCH('Table 2 Data'!AO$4,'Data Pull'!$4:$4,0))),"")</f>
        <v>[-11059] No Good Data For Calculation</v>
      </c>
      <c r="AP151" t="str">
        <f>IFERROR(IF(INDEX('Exclusion Vectors'!$D:$D,MATCH('Table 2 Data'!$E151,'Exclusion Vectors'!$B:$B,0))=0,"",INDEX('Data Pull'!$A:$BC,MATCH('Table 2 Data'!$E151,'Data Pull'!$C:$C,0),MATCH('Table 2 Data'!AP$4,'Data Pull'!$4:$4,0))),"")</f>
        <v>[-11059] No Good Data For Calculation</v>
      </c>
      <c r="AQ151" t="str">
        <f>IFERROR(IF(INDEX('Exclusion Vectors'!$D:$D,MATCH('Table 2 Data'!$E151,'Exclusion Vectors'!$B:$B,0))=0,"",INDEX('Data Pull'!$A:$BC,MATCH('Table 2 Data'!$E151,'Data Pull'!$C:$C,0),MATCH('Table 2 Data'!AQ$4,'Data Pull'!$4:$4,0))),"")</f>
        <v>[-11059] No Good Data For Calculation</v>
      </c>
      <c r="AR151" t="str">
        <f>IFERROR(IF(INDEX('Exclusion Vectors'!$D:$D,MATCH('Table 2 Data'!$E151,'Exclusion Vectors'!$B:$B,0))=0,"",INDEX('Data Pull'!$A:$BC,MATCH('Table 2 Data'!$E151,'Data Pull'!$C:$C,0),MATCH('Table 2 Data'!AR$4,'Data Pull'!$4:$4,0))),"")</f>
        <v>[-11059] No Good Data For Calculation</v>
      </c>
      <c r="AS151" t="str">
        <f>IFERROR(IF(INDEX('Exclusion Vectors'!$D:$D,MATCH('Table 2 Data'!$E151,'Exclusion Vectors'!$B:$B,0))=0,"",INDEX('Data Pull'!$A:$BC,MATCH('Table 2 Data'!$E151,'Data Pull'!$C:$C,0),MATCH('Table 2 Data'!AS$4,'Data Pull'!$4:$4,0))),"")</f>
        <v>[-11059] No Good Data For Calculation</v>
      </c>
      <c r="AT151">
        <f>IFERROR(IF(INDEX('Exclusion Vectors'!$D:$D,MATCH('Table 2 Data'!$E151,'Exclusion Vectors'!$B:$B,0))=0,"",INDEX('Data Pull'!$A:$BC,MATCH('Table 2 Data'!$E151,'Data Pull'!$C:$C,0),MATCH('Table 2 Data'!AT$4,'Data Pull'!$4:$4,0))),"")</f>
        <v>38165.373645243089</v>
      </c>
      <c r="AU151">
        <f>IFERROR(IF(INDEX('Exclusion Vectors'!$D:$D,MATCH('Table 2 Data'!$E151,'Exclusion Vectors'!$B:$B,0))=0,"",INDEX('Data Pull'!$A:$BE,MATCH('Table 2 Data'!$E151,'Data Pull'!$C:$C,0),MATCH('Table 2 Data'!AU$4,'Data Pull'!$4:$4,0))),"")</f>
        <v>7598.8869698421258</v>
      </c>
      <c r="AV151">
        <f>IFERROR(IF(INDEX('Exclusion Vectors'!$D:$D,MATCH('Table 2 Data'!$E151,'Exclusion Vectors'!$B:$B,0))=0,"",INDEX('Data Pull'!$A:$BE,MATCH('Table 2 Data'!$E151,'Data Pull'!$C:$C,0),MATCH('Table 2 Data'!AV$4,'Data Pull'!$4:$4,0))),"")</f>
        <v>7.6499998569488525E-2</v>
      </c>
    </row>
    <row r="152" spans="1:48" x14ac:dyDescent="0.3">
      <c r="A152" s="161"/>
      <c r="B152" s="59" t="s">
        <v>241</v>
      </c>
      <c r="C152" s="114">
        <f>AVERAGE(AS7:AS373)/10000</f>
        <v>3.5611274643097975E-4</v>
      </c>
      <c r="D152" s="114"/>
      <c r="E152" s="34">
        <f t="shared" si="5"/>
        <v>43976</v>
      </c>
      <c r="F152">
        <f>IFERROR(IF(INDEX('Exclusion Vectors'!$D:$D,MATCH('Table 2 Data'!$E152,'Exclusion Vectors'!$B:$B,0))=0,"",INDEX('Data Pull'!$A:$BC,MATCH('Table 2 Data'!$E152,'Data Pull'!$C:$C,0),MATCH('Table 2 Data'!F$4,'Data Pull'!$4:$4,0))),"")</f>
        <v>22978.940636043331</v>
      </c>
      <c r="G152">
        <f>IFERROR(IF(INDEX('Exclusion Vectors'!$D:$D,MATCH('Table 2 Data'!$E152,'Exclusion Vectors'!$B:$B,0))=0,"",INDEX('Data Pull'!$A:$BC,MATCH('Table 2 Data'!$E152,'Data Pull'!$C:$C,0),MATCH('Table 2 Data'!G$4,'Data Pull'!$4:$4,0))),"")</f>
        <v>179.40555315479637</v>
      </c>
      <c r="H152">
        <f>IFERROR(IF(INDEX('Exclusion Vectors'!$D:$D,MATCH('Table 2 Data'!$E152,'Exclusion Vectors'!$B:$B,0))=0,"",INDEX('Data Pull'!$A:$BC,MATCH('Table 2 Data'!$E152,'Data Pull'!$C:$C,0),MATCH('Table 2 Data'!H$4,'Data Pull'!$4:$4,0))),"")</f>
        <v>646.23162901899593</v>
      </c>
      <c r="I152">
        <f>IFERROR(IF(INDEX('Exclusion Vectors'!$D:$D,MATCH('Table 2 Data'!$E152,'Exclusion Vectors'!$B:$B,0))=0,"",INDEX('Data Pull'!$A:$BC,MATCH('Table 2 Data'!$E152,'Data Pull'!$C:$C,0),MATCH('Table 2 Data'!I$4,'Data Pull'!$4:$4,0))),"")</f>
        <v>991.95158916181765</v>
      </c>
      <c r="J152">
        <f>IFERROR(IF(INDEX('Exclusion Vectors'!$D:$D,MATCH('Table 2 Data'!$E152,'Exclusion Vectors'!$B:$B,0))=0,"",INDEX('Data Pull'!$A:$BC,MATCH('Table 2 Data'!$E152,'Data Pull'!$C:$C,0),MATCH('Table 2 Data'!J$4,'Data Pull'!$4:$4,0))),"")</f>
        <v>1335.0713885875512</v>
      </c>
      <c r="K152">
        <f>IFERROR(IF(INDEX('Exclusion Vectors'!$D:$D,MATCH('Table 2 Data'!$E152,'Exclusion Vectors'!$B:$B,0))=0,"",INDEX('Data Pull'!$A:$BC,MATCH('Table 2 Data'!$E152,'Data Pull'!$C:$C,0),MATCH('Table 2 Data'!K$4,'Data Pull'!$4:$4,0))),"")</f>
        <v>742.12881219091003</v>
      </c>
      <c r="L152" t="str">
        <f>IFERROR(IF(INDEX('Exclusion Vectors'!$D:$D,MATCH('Table 2 Data'!$E152,'Exclusion Vectors'!$B:$B,0))=0,"",INDEX('Data Pull'!$A:$BC,MATCH('Table 2 Data'!$E152,'Data Pull'!$C:$C,0),MATCH('Table 2 Data'!L$4,'Data Pull'!$4:$4,0))),"")</f>
        <v>[-11059] No Good Data For Calculation</v>
      </c>
      <c r="M152">
        <f>IFERROR(IF(INDEX('Exclusion Vectors'!$D:$D,MATCH('Table 2 Data'!$E152,'Exclusion Vectors'!$B:$B,0))=0,"",INDEX('Data Pull'!$A:$BC,MATCH('Table 2 Data'!$E152,'Data Pull'!$C:$C,0),MATCH('Table 2 Data'!M$4,'Data Pull'!$4:$4,0))),"")</f>
        <v>297.01274580817051</v>
      </c>
      <c r="N152">
        <f>IFERROR(IF(INDEX('Exclusion Vectors'!$D:$D,MATCH('Table 2 Data'!$E152,'Exclusion Vectors'!$B:$B,0))=0,"",INDEX('Data Pull'!$A:$BC,MATCH('Table 2 Data'!$E152,'Data Pull'!$C:$C,0),MATCH('Table 2 Data'!N$4,'Data Pull'!$4:$4,0))),"")</f>
        <v>347.5171367266085</v>
      </c>
      <c r="O152">
        <f>IFERROR(IF(INDEX('Exclusion Vectors'!$D:$D,MATCH('Table 2 Data'!$E152,'Exclusion Vectors'!$B:$B,0))=0,"",INDEX('Data Pull'!$A:$BC,MATCH('Table 2 Data'!$E152,'Data Pull'!$C:$C,0),MATCH('Table 2 Data'!O$4,'Data Pull'!$4:$4,0))),"")</f>
        <v>352.5374755620125</v>
      </c>
      <c r="P152">
        <f>IFERROR(IF(INDEX('Exclusion Vectors'!$D:$D,MATCH('Table 2 Data'!$E152,'Exclusion Vectors'!$B:$B,0))=0,"",INDEX('Data Pull'!$A:$BC,MATCH('Table 2 Data'!$E152,'Data Pull'!$C:$C,0),MATCH('Table 2 Data'!P$4,'Data Pull'!$4:$4,0))),"")</f>
        <v>1338.5528462252119</v>
      </c>
      <c r="Q152">
        <f>IFERROR(IF(INDEX('Exclusion Vectors'!$D:$D,MATCH('Table 2 Data'!$E152,'Exclusion Vectors'!$B:$B,0))=0,"",INDEX('Data Pull'!$A:$BC,MATCH('Table 2 Data'!$E152,'Data Pull'!$C:$C,0),MATCH('Table 2 Data'!Q$4,'Data Pull'!$4:$4,0))),"")</f>
        <v>19.941313107370242</v>
      </c>
      <c r="R152">
        <f>IFERROR(IF(INDEX('Exclusion Vectors'!$D:$D,MATCH('Table 2 Data'!$E152,'Exclusion Vectors'!$B:$B,0))=0,"",INDEX('Data Pull'!$A:$BC,MATCH('Table 2 Data'!$E152,'Data Pull'!$C:$C,0),MATCH('Table 2 Data'!R$4,'Data Pull'!$4:$4,0))),"")</f>
        <v>15.044801795754907</v>
      </c>
      <c r="S152">
        <f>IFERROR(IF(INDEX('Exclusion Vectors'!$D:$D,MATCH('Table 2 Data'!$E152,'Exclusion Vectors'!$B:$B,0))=0,"",INDEX('Data Pull'!$A:$BC,MATCH('Table 2 Data'!$E152,'Data Pull'!$C:$C,0),MATCH('Table 2 Data'!S$4,'Data Pull'!$4:$4,0))),"")</f>
        <v>3.2058368333056988</v>
      </c>
      <c r="T152">
        <f>IFERROR(IF(INDEX('Exclusion Vectors'!$D:$D,MATCH('Table 2 Data'!$E152,'Exclusion Vectors'!$B:$B,0))=0,"",INDEX('Data Pull'!$A:$BC,MATCH('Table 2 Data'!$E152,'Data Pull'!$C:$C,0),MATCH('Table 2 Data'!T$4,'Data Pull'!$4:$4,0))),"")</f>
        <v>1547.0513864372406</v>
      </c>
      <c r="U152">
        <f>IFERROR(IF(INDEX('Exclusion Vectors'!$D:$D,MATCH('Table 2 Data'!$E152,'Exclusion Vectors'!$B:$B,0))=0,"",INDEX('Data Pull'!$A:$BC,MATCH('Table 2 Data'!$E152,'Data Pull'!$C:$C,0),MATCH('Table 2 Data'!U$4,'Data Pull'!$4:$4,0))),"")</f>
        <v>1506.0405211761965</v>
      </c>
      <c r="V152">
        <f>IFERROR(IF(INDEX('Exclusion Vectors'!$D:$D,MATCH('Table 2 Data'!$E152,'Exclusion Vectors'!$B:$B,0))=0,"",INDEX('Data Pull'!$A:$BC,MATCH('Table 2 Data'!$E152,'Data Pull'!$C:$C,0),MATCH('Table 2 Data'!V$4,'Data Pull'!$4:$4,0))),"")</f>
        <v>5900.0655035716054</v>
      </c>
      <c r="W152">
        <f>IFERROR(IF(INDEX('Exclusion Vectors'!$D:$D,MATCH('Table 2 Data'!$E152,'Exclusion Vectors'!$B:$B,0))=0,"",INDEX('Data Pull'!$A:$BC,MATCH('Table 2 Data'!$E152,'Data Pull'!$C:$C,0),MATCH('Table 2 Data'!W$4,'Data Pull'!$4:$4,0))),"")</f>
        <v>2431.0470894972368</v>
      </c>
      <c r="X152">
        <f>IFERROR(IF(INDEX('Exclusion Vectors'!$D:$D,MATCH('Table 2 Data'!$E152,'Exclusion Vectors'!$B:$B,0))=0,"",INDEX('Data Pull'!$A:$BC,MATCH('Table 2 Data'!$E152,'Data Pull'!$C:$C,0),MATCH('Table 2 Data'!X$4,'Data Pull'!$4:$4,0))),"")</f>
        <v>376.70314976550361</v>
      </c>
      <c r="Y152">
        <f>IFERROR(IF(INDEX('Exclusion Vectors'!$D:$D,MATCH('Table 2 Data'!$E152,'Exclusion Vectors'!$B:$B,0))=0,"",INDEX('Data Pull'!$A:$BC,MATCH('Table 2 Data'!$E152,'Data Pull'!$C:$C,0),MATCH('Table 2 Data'!Y$4,'Data Pull'!$4:$4,0))),"")</f>
        <v>23.799999237060547</v>
      </c>
      <c r="Z152">
        <f>IFERROR(IF(INDEX('Exclusion Vectors'!$D:$D,MATCH('Table 2 Data'!$E152,'Exclusion Vectors'!$B:$B,0))=0,"",INDEX('Data Pull'!$A:$BC,MATCH('Table 2 Data'!$E152,'Data Pull'!$C:$C,0),MATCH('Table 2 Data'!Z$4,'Data Pull'!$4:$4,0))),"")</f>
        <v>0.69822500646114349</v>
      </c>
      <c r="AA152">
        <f>IFERROR(IF(INDEX('Exclusion Vectors'!$D:$D,MATCH('Table 2 Data'!$E152,'Exclusion Vectors'!$B:$B,0))=0,"",INDEX('Data Pull'!$A:$BC,MATCH('Table 2 Data'!$E152,'Data Pull'!$C:$C,0),MATCH('Table 2 Data'!AA$4,'Data Pull'!$4:$4,0))),"")</f>
        <v>1.7300000190734863</v>
      </c>
      <c r="AB152" t="str">
        <f>IFERROR(IF(INDEX('Exclusion Vectors'!$D:$D,MATCH('Table 2 Data'!$E152,'Exclusion Vectors'!$B:$B,0))=0,"",INDEX('Data Pull'!$A:$BC,MATCH('Table 2 Data'!$E152,'Data Pull'!$C:$C,0),MATCH('Table 2 Data'!AB$4,'Data Pull'!$4:$4,0))),"")</f>
        <v>[-11059] No Good Data For Calculation</v>
      </c>
      <c r="AC152" t="str">
        <f>IFERROR(IF(INDEX('Exclusion Vectors'!$D:$D,MATCH('Table 2 Data'!$E152,'Exclusion Vectors'!$B:$B,0))=0,"",INDEX('Data Pull'!$A:$BC,MATCH('Table 2 Data'!$E152,'Data Pull'!$C:$C,0),MATCH('Table 2 Data'!AC$4,'Data Pull'!$4:$4,0))),"")</f>
        <v>[-11059] No Good Data For Calculation</v>
      </c>
      <c r="AD152" t="str">
        <f>IFERROR(IF(INDEX('Exclusion Vectors'!$D:$D,MATCH('Table 2 Data'!$E152,'Exclusion Vectors'!$B:$B,0))=0,"",INDEX('Data Pull'!$A:$BC,MATCH('Table 2 Data'!$E152,'Data Pull'!$C:$C,0),MATCH('Table 2 Data'!AD$4,'Data Pull'!$4:$4,0))),"")</f>
        <v>[-11059] No Good Data For Calculation</v>
      </c>
      <c r="AE152" t="str">
        <f>IFERROR(IF(INDEX('Exclusion Vectors'!$D:$D,MATCH('Table 2 Data'!$E152,'Exclusion Vectors'!$B:$B,0))=0,"",INDEX('Data Pull'!$A:$BC,MATCH('Table 2 Data'!$E152,'Data Pull'!$C:$C,0),MATCH('Table 2 Data'!AE$4,'Data Pull'!$4:$4,0))),"")</f>
        <v>[-11059] No Good Data For Calculation</v>
      </c>
      <c r="AF152" t="str">
        <f>IFERROR(IF(INDEX('Exclusion Vectors'!$D:$D,MATCH('Table 2 Data'!$E152,'Exclusion Vectors'!$B:$B,0))=0,"",INDEX('Data Pull'!$A:$BC,MATCH('Table 2 Data'!$E152,'Data Pull'!$C:$C,0),MATCH('Table 2 Data'!AF$4,'Data Pull'!$4:$4,0))),"")</f>
        <v>[-11059] No Good Data For Calculation</v>
      </c>
      <c r="AG152">
        <f>IFERROR(IF(INDEX('Exclusion Vectors'!$D:$D,MATCH('Table 2 Data'!$E152,'Exclusion Vectors'!$B:$B,0))=0,"",INDEX('Data Pull'!$A:$BC,MATCH('Table 2 Data'!$E152,'Data Pull'!$C:$C,0),MATCH('Table 2 Data'!AG$4,'Data Pull'!$4:$4,0))),"")</f>
        <v>14190.538619061432</v>
      </c>
      <c r="AH152">
        <f>IFERROR(IF(INDEX('Exclusion Vectors'!$D:$D,MATCH('Table 2 Data'!$E152,'Exclusion Vectors'!$B:$B,0))=0,"",INDEX('Data Pull'!$A:$BC,MATCH('Table 2 Data'!$E152,'Data Pull'!$C:$C,0),MATCH('Table 2 Data'!AH$4,'Data Pull'!$4:$4,0))),"")</f>
        <v>90.500001907348633</v>
      </c>
      <c r="AI152">
        <f>IFERROR(IF(INDEX('Exclusion Vectors'!$D:$D,MATCH('Table 2 Data'!$E152,'Exclusion Vectors'!$B:$B,0))=0,"",INDEX('Data Pull'!$A:$BC,MATCH('Table 2 Data'!$E152,'Data Pull'!$C:$C,0),MATCH('Table 2 Data'!AI$4,'Data Pull'!$4:$4,0))),"")</f>
        <v>8.4575002193450928</v>
      </c>
      <c r="AJ152">
        <f>IFERROR(IF(INDEX('Exclusion Vectors'!$D:$D,MATCH('Table 2 Data'!$E152,'Exclusion Vectors'!$B:$B,0))=0,"",INDEX('Data Pull'!$A:$BC,MATCH('Table 2 Data'!$E152,'Data Pull'!$C:$C,0),MATCH('Table 2 Data'!AJ$4,'Data Pull'!$4:$4,0))),"")</f>
        <v>353.89999389648438</v>
      </c>
      <c r="AK152" t="str">
        <f>IFERROR(IF(INDEX('Exclusion Vectors'!$D:$D,MATCH('Table 2 Data'!$E152,'Exclusion Vectors'!$B:$B,0))=0,"",INDEX('Data Pull'!$A:$BC,MATCH('Table 2 Data'!$E152,'Data Pull'!$C:$C,0),MATCH('Table 2 Data'!AK$4,'Data Pull'!$4:$4,0))),"")</f>
        <v>[-11059] No Good Data For Calculation</v>
      </c>
      <c r="AL152">
        <f>IFERROR(IF(INDEX('Exclusion Vectors'!$D:$D,MATCH('Table 2 Data'!$E152,'Exclusion Vectors'!$B:$B,0))=0,"",INDEX('Data Pull'!$A:$BC,MATCH('Table 2 Data'!$E152,'Data Pull'!$C:$C,0),MATCH('Table 2 Data'!AL$4,'Data Pull'!$4:$4,0))),"")</f>
        <v>1.574999988079071</v>
      </c>
      <c r="AM152">
        <f>IFERROR(IF(INDEX('Exclusion Vectors'!$D:$D,MATCH('Table 2 Data'!$E152,'Exclusion Vectors'!$B:$B,0))=0,"",INDEX('Data Pull'!$A:$BC,MATCH('Table 2 Data'!$E152,'Data Pull'!$C:$C,0),MATCH('Table 2 Data'!AM$4,'Data Pull'!$4:$4,0))),"")</f>
        <v>6075</v>
      </c>
      <c r="AN152" t="str">
        <f>IFERROR(IF(INDEX('Exclusion Vectors'!$D:$D,MATCH('Table 2 Data'!$E152,'Exclusion Vectors'!$B:$B,0))=0,"",INDEX('Data Pull'!$A:$BC,MATCH('Table 2 Data'!$E152,'Data Pull'!$C:$C,0),MATCH('Table 2 Data'!AN$4,'Data Pull'!$4:$4,0))),"")</f>
        <v>[-11059] No Good Data For Calculation</v>
      </c>
      <c r="AO152" t="str">
        <f>IFERROR(IF(INDEX('Exclusion Vectors'!$D:$D,MATCH('Table 2 Data'!$E152,'Exclusion Vectors'!$B:$B,0))=0,"",INDEX('Data Pull'!$A:$BC,MATCH('Table 2 Data'!$E152,'Data Pull'!$C:$C,0),MATCH('Table 2 Data'!AO$4,'Data Pull'!$4:$4,0))),"")</f>
        <v>[-11059] No Good Data For Calculation</v>
      </c>
      <c r="AP152" t="str">
        <f>IFERROR(IF(INDEX('Exclusion Vectors'!$D:$D,MATCH('Table 2 Data'!$E152,'Exclusion Vectors'!$B:$B,0))=0,"",INDEX('Data Pull'!$A:$BC,MATCH('Table 2 Data'!$E152,'Data Pull'!$C:$C,0),MATCH('Table 2 Data'!AP$4,'Data Pull'!$4:$4,0))),"")</f>
        <v>[-11059] No Good Data For Calculation</v>
      </c>
      <c r="AQ152" t="str">
        <f>IFERROR(IF(INDEX('Exclusion Vectors'!$D:$D,MATCH('Table 2 Data'!$E152,'Exclusion Vectors'!$B:$B,0))=0,"",INDEX('Data Pull'!$A:$BC,MATCH('Table 2 Data'!$E152,'Data Pull'!$C:$C,0),MATCH('Table 2 Data'!AQ$4,'Data Pull'!$4:$4,0))),"")</f>
        <v>[-11059] No Good Data For Calculation</v>
      </c>
      <c r="AR152" t="str">
        <f>IFERROR(IF(INDEX('Exclusion Vectors'!$D:$D,MATCH('Table 2 Data'!$E152,'Exclusion Vectors'!$B:$B,0))=0,"",INDEX('Data Pull'!$A:$BC,MATCH('Table 2 Data'!$E152,'Data Pull'!$C:$C,0),MATCH('Table 2 Data'!AR$4,'Data Pull'!$4:$4,0))),"")</f>
        <v>[-11059] No Good Data For Calculation</v>
      </c>
      <c r="AS152" t="str">
        <f>IFERROR(IF(INDEX('Exclusion Vectors'!$D:$D,MATCH('Table 2 Data'!$E152,'Exclusion Vectors'!$B:$B,0))=0,"",INDEX('Data Pull'!$A:$BC,MATCH('Table 2 Data'!$E152,'Data Pull'!$C:$C,0),MATCH('Table 2 Data'!AS$4,'Data Pull'!$4:$4,0))),"")</f>
        <v>[-11059] No Good Data For Calculation</v>
      </c>
      <c r="AT152">
        <f>IFERROR(IF(INDEX('Exclusion Vectors'!$D:$D,MATCH('Table 2 Data'!$E152,'Exclusion Vectors'!$B:$B,0))=0,"",INDEX('Data Pull'!$A:$BC,MATCH('Table 2 Data'!$E152,'Data Pull'!$C:$C,0),MATCH('Table 2 Data'!AT$4,'Data Pull'!$4:$4,0))),"")</f>
        <v>38344.177218537792</v>
      </c>
      <c r="AU152">
        <f>IFERROR(IF(INDEX('Exclusion Vectors'!$D:$D,MATCH('Table 2 Data'!$E152,'Exclusion Vectors'!$B:$B,0))=0,"",INDEX('Data Pull'!$A:$BE,MATCH('Table 2 Data'!$E152,'Data Pull'!$C:$C,0),MATCH('Table 2 Data'!AU$4,'Data Pull'!$4:$4,0))),"")</f>
        <v>7598.7412355688502</v>
      </c>
      <c r="AV152">
        <f>IFERROR(IF(INDEX('Exclusion Vectors'!$D:$D,MATCH('Table 2 Data'!$E152,'Exclusion Vectors'!$B:$B,0))=0,"",INDEX('Data Pull'!$A:$BE,MATCH('Table 2 Data'!$E152,'Data Pull'!$C:$C,0),MATCH('Table 2 Data'!AV$4,'Data Pull'!$4:$4,0))),"")</f>
        <v>7.6499998569488525E-2</v>
      </c>
    </row>
    <row r="153" spans="1:48" x14ac:dyDescent="0.3">
      <c r="A153" s="161"/>
      <c r="B153" s="59" t="s">
        <v>242</v>
      </c>
      <c r="C153" s="85">
        <f>AVERAGE(AT7:AT373)/1000*60</f>
        <v>2254.1477199336114</v>
      </c>
      <c r="D153" s="85"/>
      <c r="E153" s="34">
        <f t="shared" si="5"/>
        <v>43977</v>
      </c>
      <c r="F153">
        <f>IFERROR(IF(INDEX('Exclusion Vectors'!$D:$D,MATCH('Table 2 Data'!$E153,'Exclusion Vectors'!$B:$B,0))=0,"",INDEX('Data Pull'!$A:$BC,MATCH('Table 2 Data'!$E153,'Data Pull'!$C:$C,0),MATCH('Table 2 Data'!F$4,'Data Pull'!$4:$4,0))),"")</f>
        <v>23000.032143852881</v>
      </c>
      <c r="G153">
        <f>IFERROR(IF(INDEX('Exclusion Vectors'!$D:$D,MATCH('Table 2 Data'!$E153,'Exclusion Vectors'!$B:$B,0))=0,"",INDEX('Data Pull'!$A:$BC,MATCH('Table 2 Data'!$E153,'Data Pull'!$C:$C,0),MATCH('Table 2 Data'!G$4,'Data Pull'!$4:$4,0))),"")</f>
        <v>181.54615462712636</v>
      </c>
      <c r="H153">
        <f>IFERROR(IF(INDEX('Exclusion Vectors'!$D:$D,MATCH('Table 2 Data'!$E153,'Exclusion Vectors'!$B:$B,0))=0,"",INDEX('Data Pull'!$A:$BC,MATCH('Table 2 Data'!$E153,'Data Pull'!$C:$C,0),MATCH('Table 2 Data'!H$4,'Data Pull'!$4:$4,0))),"")</f>
        <v>646.5323423172224</v>
      </c>
      <c r="I153">
        <f>IFERROR(IF(INDEX('Exclusion Vectors'!$D:$D,MATCH('Table 2 Data'!$E153,'Exclusion Vectors'!$B:$B,0))=0,"",INDEX('Data Pull'!$A:$BC,MATCH('Table 2 Data'!$E153,'Data Pull'!$C:$C,0),MATCH('Table 2 Data'!I$4,'Data Pull'!$4:$4,0))),"")</f>
        <v>992.18875436952635</v>
      </c>
      <c r="J153">
        <f>IFERROR(IF(INDEX('Exclusion Vectors'!$D:$D,MATCH('Table 2 Data'!$E153,'Exclusion Vectors'!$B:$B,0))=0,"",INDEX('Data Pull'!$A:$BC,MATCH('Table 2 Data'!$E153,'Data Pull'!$C:$C,0),MATCH('Table 2 Data'!J$4,'Data Pull'!$4:$4,0))),"")</f>
        <v>1335.1305538868942</v>
      </c>
      <c r="K153">
        <f>IFERROR(IF(INDEX('Exclusion Vectors'!$D:$D,MATCH('Table 2 Data'!$E153,'Exclusion Vectors'!$B:$B,0))=0,"",INDEX('Data Pull'!$A:$BC,MATCH('Table 2 Data'!$E153,'Data Pull'!$C:$C,0),MATCH('Table 2 Data'!K$4,'Data Pull'!$4:$4,0))),"")</f>
        <v>739.52088813263276</v>
      </c>
      <c r="L153" t="str">
        <f>IFERROR(IF(INDEX('Exclusion Vectors'!$D:$D,MATCH('Table 2 Data'!$E153,'Exclusion Vectors'!$B:$B,0))=0,"",INDEX('Data Pull'!$A:$BC,MATCH('Table 2 Data'!$E153,'Data Pull'!$C:$C,0),MATCH('Table 2 Data'!L$4,'Data Pull'!$4:$4,0))),"")</f>
        <v>[-11059] No Good Data For Calculation</v>
      </c>
      <c r="M153">
        <f>IFERROR(IF(INDEX('Exclusion Vectors'!$D:$D,MATCH('Table 2 Data'!$E153,'Exclusion Vectors'!$B:$B,0))=0,"",INDEX('Data Pull'!$A:$BC,MATCH('Table 2 Data'!$E153,'Data Pull'!$C:$C,0),MATCH('Table 2 Data'!M$4,'Data Pull'!$4:$4,0))),"")</f>
        <v>301.65065532352213</v>
      </c>
      <c r="N153">
        <f>IFERROR(IF(INDEX('Exclusion Vectors'!$D:$D,MATCH('Table 2 Data'!$E153,'Exclusion Vectors'!$B:$B,0))=0,"",INDEX('Data Pull'!$A:$BC,MATCH('Table 2 Data'!$E153,'Data Pull'!$C:$C,0),MATCH('Table 2 Data'!N$4,'Data Pull'!$4:$4,0))),"")</f>
        <v>350.68916886646008</v>
      </c>
      <c r="O153">
        <f>IFERROR(IF(INDEX('Exclusion Vectors'!$D:$D,MATCH('Table 2 Data'!$E153,'Exclusion Vectors'!$B:$B,0))=0,"",INDEX('Data Pull'!$A:$BC,MATCH('Table 2 Data'!$E153,'Data Pull'!$C:$C,0),MATCH('Table 2 Data'!O$4,'Data Pull'!$4:$4,0))),"")</f>
        <v>356.78527870898364</v>
      </c>
      <c r="P153">
        <f>IFERROR(IF(INDEX('Exclusion Vectors'!$D:$D,MATCH('Table 2 Data'!$E153,'Exclusion Vectors'!$B:$B,0))=0,"",INDEX('Data Pull'!$A:$BC,MATCH('Table 2 Data'!$E153,'Data Pull'!$C:$C,0),MATCH('Table 2 Data'!P$4,'Data Pull'!$4:$4,0))),"")</f>
        <v>1336.02881522596</v>
      </c>
      <c r="Q153">
        <f>IFERROR(IF(INDEX('Exclusion Vectors'!$D:$D,MATCH('Table 2 Data'!$E153,'Exclusion Vectors'!$B:$B,0))=0,"",INDEX('Data Pull'!$A:$BC,MATCH('Table 2 Data'!$E153,'Data Pull'!$C:$C,0),MATCH('Table 2 Data'!Q$4,'Data Pull'!$4:$4,0))),"")</f>
        <v>20.082014472663488</v>
      </c>
      <c r="R153">
        <f>IFERROR(IF(INDEX('Exclusion Vectors'!$D:$D,MATCH('Table 2 Data'!$E153,'Exclusion Vectors'!$B:$B,0))=0,"",INDEX('Data Pull'!$A:$BC,MATCH('Table 2 Data'!$E153,'Data Pull'!$C:$C,0),MATCH('Table 2 Data'!R$4,'Data Pull'!$4:$4,0))),"")</f>
        <v>15.179936147408403</v>
      </c>
      <c r="S153">
        <f>IFERROR(IF(INDEX('Exclusion Vectors'!$D:$D,MATCH('Table 2 Data'!$E153,'Exclusion Vectors'!$B:$B,0))=0,"",INDEX('Data Pull'!$A:$BC,MATCH('Table 2 Data'!$E153,'Data Pull'!$C:$C,0),MATCH('Table 2 Data'!S$4,'Data Pull'!$4:$4,0))),"")</f>
        <v>3.2894079476994724</v>
      </c>
      <c r="T153">
        <f>IFERROR(IF(INDEX('Exclusion Vectors'!$D:$D,MATCH('Table 2 Data'!$E153,'Exclusion Vectors'!$B:$B,0))=0,"",INDEX('Data Pull'!$A:$BC,MATCH('Table 2 Data'!$E153,'Data Pull'!$C:$C,0),MATCH('Table 2 Data'!T$4,'Data Pull'!$4:$4,0))),"")</f>
        <v>1545.4958977598367</v>
      </c>
      <c r="U153">
        <f>IFERROR(IF(INDEX('Exclusion Vectors'!$D:$D,MATCH('Table 2 Data'!$E153,'Exclusion Vectors'!$B:$B,0))=0,"",INDEX('Data Pull'!$A:$BC,MATCH('Table 2 Data'!$E153,'Data Pull'!$C:$C,0),MATCH('Table 2 Data'!U$4,'Data Pull'!$4:$4,0))),"")</f>
        <v>1497.9269323504627</v>
      </c>
      <c r="V153">
        <f>IFERROR(IF(INDEX('Exclusion Vectors'!$D:$D,MATCH('Table 2 Data'!$E153,'Exclusion Vectors'!$B:$B,0))=0,"",INDEX('Data Pull'!$A:$BC,MATCH('Table 2 Data'!$E153,'Data Pull'!$C:$C,0),MATCH('Table 2 Data'!V$4,'Data Pull'!$4:$4,0))),"")</f>
        <v>5899.8599552400083</v>
      </c>
      <c r="W153">
        <f>IFERROR(IF(INDEX('Exclusion Vectors'!$D:$D,MATCH('Table 2 Data'!$E153,'Exclusion Vectors'!$B:$B,0))=0,"",INDEX('Data Pull'!$A:$BC,MATCH('Table 2 Data'!$E153,'Data Pull'!$C:$C,0),MATCH('Table 2 Data'!W$4,'Data Pull'!$4:$4,0))),"")</f>
        <v>2431.3841237869719</v>
      </c>
      <c r="X153">
        <f>IFERROR(IF(INDEX('Exclusion Vectors'!$D:$D,MATCH('Table 2 Data'!$E153,'Exclusion Vectors'!$B:$B,0))=0,"",INDEX('Data Pull'!$A:$BC,MATCH('Table 2 Data'!$E153,'Data Pull'!$C:$C,0),MATCH('Table 2 Data'!X$4,'Data Pull'!$4:$4,0))),"")</f>
        <v>375.09849568760325</v>
      </c>
      <c r="Y153">
        <f>IFERROR(IF(INDEX('Exclusion Vectors'!$D:$D,MATCH('Table 2 Data'!$E153,'Exclusion Vectors'!$B:$B,0))=0,"",INDEX('Data Pull'!$A:$BC,MATCH('Table 2 Data'!$E153,'Data Pull'!$C:$C,0),MATCH('Table 2 Data'!Y$4,'Data Pull'!$4:$4,0))),"")</f>
        <v>23.799999237060547</v>
      </c>
      <c r="Z153">
        <f>IFERROR(IF(INDEX('Exclusion Vectors'!$D:$D,MATCH('Table 2 Data'!$E153,'Exclusion Vectors'!$B:$B,0))=0,"",INDEX('Data Pull'!$A:$BC,MATCH('Table 2 Data'!$E153,'Data Pull'!$C:$C,0),MATCH('Table 2 Data'!Z$4,'Data Pull'!$4:$4,0))),"")</f>
        <v>0.69982500374317169</v>
      </c>
      <c r="AA153">
        <f>IFERROR(IF(INDEX('Exclusion Vectors'!$D:$D,MATCH('Table 2 Data'!$E153,'Exclusion Vectors'!$B:$B,0))=0,"",INDEX('Data Pull'!$A:$BC,MATCH('Table 2 Data'!$E153,'Data Pull'!$C:$C,0),MATCH('Table 2 Data'!AA$4,'Data Pull'!$4:$4,0))),"")</f>
        <v>1.8400000035762787</v>
      </c>
      <c r="AB153" t="str">
        <f>IFERROR(IF(INDEX('Exclusion Vectors'!$D:$D,MATCH('Table 2 Data'!$E153,'Exclusion Vectors'!$B:$B,0))=0,"",INDEX('Data Pull'!$A:$BC,MATCH('Table 2 Data'!$E153,'Data Pull'!$C:$C,0),MATCH('Table 2 Data'!AB$4,'Data Pull'!$4:$4,0))),"")</f>
        <v>[-11059] No Good Data For Calculation</v>
      </c>
      <c r="AC153" t="str">
        <f>IFERROR(IF(INDEX('Exclusion Vectors'!$D:$D,MATCH('Table 2 Data'!$E153,'Exclusion Vectors'!$B:$B,0))=0,"",INDEX('Data Pull'!$A:$BC,MATCH('Table 2 Data'!$E153,'Data Pull'!$C:$C,0),MATCH('Table 2 Data'!AC$4,'Data Pull'!$4:$4,0))),"")</f>
        <v>[-11059] No Good Data For Calculation</v>
      </c>
      <c r="AD153" t="str">
        <f>IFERROR(IF(INDEX('Exclusion Vectors'!$D:$D,MATCH('Table 2 Data'!$E153,'Exclusion Vectors'!$B:$B,0))=0,"",INDEX('Data Pull'!$A:$BC,MATCH('Table 2 Data'!$E153,'Data Pull'!$C:$C,0),MATCH('Table 2 Data'!AD$4,'Data Pull'!$4:$4,0))),"")</f>
        <v>[-11059] No Good Data For Calculation</v>
      </c>
      <c r="AE153" t="str">
        <f>IFERROR(IF(INDEX('Exclusion Vectors'!$D:$D,MATCH('Table 2 Data'!$E153,'Exclusion Vectors'!$B:$B,0))=0,"",INDEX('Data Pull'!$A:$BC,MATCH('Table 2 Data'!$E153,'Data Pull'!$C:$C,0),MATCH('Table 2 Data'!AE$4,'Data Pull'!$4:$4,0))),"")</f>
        <v>[-11059] No Good Data For Calculation</v>
      </c>
      <c r="AF153" t="str">
        <f>IFERROR(IF(INDEX('Exclusion Vectors'!$D:$D,MATCH('Table 2 Data'!$E153,'Exclusion Vectors'!$B:$B,0))=0,"",INDEX('Data Pull'!$A:$BC,MATCH('Table 2 Data'!$E153,'Data Pull'!$C:$C,0),MATCH('Table 2 Data'!AF$4,'Data Pull'!$4:$4,0))),"")</f>
        <v>[-11059] No Good Data For Calculation</v>
      </c>
      <c r="AG153">
        <f>IFERROR(IF(INDEX('Exclusion Vectors'!$D:$D,MATCH('Table 2 Data'!$E153,'Exclusion Vectors'!$B:$B,0))=0,"",INDEX('Data Pull'!$A:$BC,MATCH('Table 2 Data'!$E153,'Data Pull'!$C:$C,0),MATCH('Table 2 Data'!AG$4,'Data Pull'!$4:$4,0))),"")</f>
        <v>14244.387890899709</v>
      </c>
      <c r="AH153">
        <f>IFERROR(IF(INDEX('Exclusion Vectors'!$D:$D,MATCH('Table 2 Data'!$E153,'Exclusion Vectors'!$B:$B,0))=0,"",INDEX('Data Pull'!$A:$BC,MATCH('Table 2 Data'!$E153,'Data Pull'!$C:$C,0),MATCH('Table 2 Data'!AH$4,'Data Pull'!$4:$4,0))),"")</f>
        <v>90.700002670288086</v>
      </c>
      <c r="AI153">
        <f>IFERROR(IF(INDEX('Exclusion Vectors'!$D:$D,MATCH('Table 2 Data'!$E153,'Exclusion Vectors'!$B:$B,0))=0,"",INDEX('Data Pull'!$A:$BC,MATCH('Table 2 Data'!$E153,'Data Pull'!$C:$C,0),MATCH('Table 2 Data'!AI$4,'Data Pull'!$4:$4,0))),"")</f>
        <v>8.6524999141693115</v>
      </c>
      <c r="AJ153">
        <f>IFERROR(IF(INDEX('Exclusion Vectors'!$D:$D,MATCH('Table 2 Data'!$E153,'Exclusion Vectors'!$B:$B,0))=0,"",INDEX('Data Pull'!$A:$BC,MATCH('Table 2 Data'!$E153,'Data Pull'!$C:$C,0),MATCH('Table 2 Data'!AJ$4,'Data Pull'!$4:$4,0))),"")</f>
        <v>358.37499237060547</v>
      </c>
      <c r="AK153" t="str">
        <f>IFERROR(IF(INDEX('Exclusion Vectors'!$D:$D,MATCH('Table 2 Data'!$E153,'Exclusion Vectors'!$B:$B,0))=0,"",INDEX('Data Pull'!$A:$BC,MATCH('Table 2 Data'!$E153,'Data Pull'!$C:$C,0),MATCH('Table 2 Data'!AK$4,'Data Pull'!$4:$4,0))),"")</f>
        <v>[-11059] No Good Data For Calculation</v>
      </c>
      <c r="AL153">
        <f>IFERROR(IF(INDEX('Exclusion Vectors'!$D:$D,MATCH('Table 2 Data'!$E153,'Exclusion Vectors'!$B:$B,0))=0,"",INDEX('Data Pull'!$A:$BC,MATCH('Table 2 Data'!$E153,'Data Pull'!$C:$C,0),MATCH('Table 2 Data'!AL$4,'Data Pull'!$4:$4,0))),"")</f>
        <v>1.8999999761581421</v>
      </c>
      <c r="AM153">
        <f>IFERROR(IF(INDEX('Exclusion Vectors'!$D:$D,MATCH('Table 2 Data'!$E153,'Exclusion Vectors'!$B:$B,0))=0,"",INDEX('Data Pull'!$A:$BC,MATCH('Table 2 Data'!$E153,'Data Pull'!$C:$C,0),MATCH('Table 2 Data'!AM$4,'Data Pull'!$4:$4,0))),"")</f>
        <v>6075</v>
      </c>
      <c r="AN153" t="str">
        <f>IFERROR(IF(INDEX('Exclusion Vectors'!$D:$D,MATCH('Table 2 Data'!$E153,'Exclusion Vectors'!$B:$B,0))=0,"",INDEX('Data Pull'!$A:$BC,MATCH('Table 2 Data'!$E153,'Data Pull'!$C:$C,0),MATCH('Table 2 Data'!AN$4,'Data Pull'!$4:$4,0))),"")</f>
        <v>[-11059] No Good Data For Calculation</v>
      </c>
      <c r="AO153" t="str">
        <f>IFERROR(IF(INDEX('Exclusion Vectors'!$D:$D,MATCH('Table 2 Data'!$E153,'Exclusion Vectors'!$B:$B,0))=0,"",INDEX('Data Pull'!$A:$BC,MATCH('Table 2 Data'!$E153,'Data Pull'!$C:$C,0),MATCH('Table 2 Data'!AO$4,'Data Pull'!$4:$4,0))),"")</f>
        <v>[-11059] No Good Data For Calculation</v>
      </c>
      <c r="AP153" t="str">
        <f>IFERROR(IF(INDEX('Exclusion Vectors'!$D:$D,MATCH('Table 2 Data'!$E153,'Exclusion Vectors'!$B:$B,0))=0,"",INDEX('Data Pull'!$A:$BC,MATCH('Table 2 Data'!$E153,'Data Pull'!$C:$C,0),MATCH('Table 2 Data'!AP$4,'Data Pull'!$4:$4,0))),"")</f>
        <v>[-11059] No Good Data For Calculation</v>
      </c>
      <c r="AQ153" t="str">
        <f>IFERROR(IF(INDEX('Exclusion Vectors'!$D:$D,MATCH('Table 2 Data'!$E153,'Exclusion Vectors'!$B:$B,0))=0,"",INDEX('Data Pull'!$A:$BC,MATCH('Table 2 Data'!$E153,'Data Pull'!$C:$C,0),MATCH('Table 2 Data'!AQ$4,'Data Pull'!$4:$4,0))),"")</f>
        <v>[-11059] No Good Data For Calculation</v>
      </c>
      <c r="AR153" t="str">
        <f>IFERROR(IF(INDEX('Exclusion Vectors'!$D:$D,MATCH('Table 2 Data'!$E153,'Exclusion Vectors'!$B:$B,0))=0,"",INDEX('Data Pull'!$A:$BC,MATCH('Table 2 Data'!$E153,'Data Pull'!$C:$C,0),MATCH('Table 2 Data'!AR$4,'Data Pull'!$4:$4,0))),"")</f>
        <v>[-11059] No Good Data For Calculation</v>
      </c>
      <c r="AS153" t="str">
        <f>IFERROR(IF(INDEX('Exclusion Vectors'!$D:$D,MATCH('Table 2 Data'!$E153,'Exclusion Vectors'!$B:$B,0))=0,"",INDEX('Data Pull'!$A:$BC,MATCH('Table 2 Data'!$E153,'Data Pull'!$C:$C,0),MATCH('Table 2 Data'!AS$4,'Data Pull'!$4:$4,0))),"")</f>
        <v>[-11059] No Good Data For Calculation</v>
      </c>
      <c r="AT153">
        <f>IFERROR(IF(INDEX('Exclusion Vectors'!$D:$D,MATCH('Table 2 Data'!$E153,'Exclusion Vectors'!$B:$B,0))=0,"",INDEX('Data Pull'!$A:$BC,MATCH('Table 2 Data'!$E153,'Data Pull'!$C:$C,0),MATCH('Table 2 Data'!AT$4,'Data Pull'!$4:$4,0))),"")</f>
        <v>38284.564683877179</v>
      </c>
      <c r="AU153">
        <f>IFERROR(IF(INDEX('Exclusion Vectors'!$D:$D,MATCH('Table 2 Data'!$E153,'Exclusion Vectors'!$B:$B,0))=0,"",INDEX('Data Pull'!$A:$BE,MATCH('Table 2 Data'!$E153,'Data Pull'!$C:$C,0),MATCH('Table 2 Data'!AU$4,'Data Pull'!$4:$4,0))),"")</f>
        <v>7600.282070102613</v>
      </c>
      <c r="AV153">
        <f>IFERROR(IF(INDEX('Exclusion Vectors'!$D:$D,MATCH('Table 2 Data'!$E153,'Exclusion Vectors'!$B:$B,0))=0,"",INDEX('Data Pull'!$A:$BE,MATCH('Table 2 Data'!$E153,'Data Pull'!$C:$C,0),MATCH('Table 2 Data'!AV$4,'Data Pull'!$4:$4,0))),"")</f>
        <v>7.6499998569488525E-2</v>
      </c>
    </row>
    <row r="154" spans="1:48" x14ac:dyDescent="0.3">
      <c r="A154" s="161"/>
      <c r="B154" s="95" t="s">
        <v>243</v>
      </c>
      <c r="C154" s="96"/>
      <c r="D154" s="96" t="s">
        <v>35</v>
      </c>
      <c r="E154" s="34">
        <f t="shared" si="5"/>
        <v>43978</v>
      </c>
      <c r="F154">
        <f>IFERROR(IF(INDEX('Exclusion Vectors'!$D:$D,MATCH('Table 2 Data'!$E154,'Exclusion Vectors'!$B:$B,0))=0,"",INDEX('Data Pull'!$A:$BC,MATCH('Table 2 Data'!$E154,'Data Pull'!$C:$C,0),MATCH('Table 2 Data'!F$4,'Data Pull'!$4:$4,0))),"")</f>
        <v>22968.975970280404</v>
      </c>
      <c r="G154">
        <f>IFERROR(IF(INDEX('Exclusion Vectors'!$D:$D,MATCH('Table 2 Data'!$E154,'Exclusion Vectors'!$B:$B,0))=0,"",INDEX('Data Pull'!$A:$BC,MATCH('Table 2 Data'!$E154,'Data Pull'!$C:$C,0),MATCH('Table 2 Data'!G$4,'Data Pull'!$4:$4,0))),"")</f>
        <v>181.03981112144294</v>
      </c>
      <c r="H154">
        <f>IFERROR(IF(INDEX('Exclusion Vectors'!$D:$D,MATCH('Table 2 Data'!$E154,'Exclusion Vectors'!$B:$B,0))=0,"",INDEX('Data Pull'!$A:$BC,MATCH('Table 2 Data'!$E154,'Data Pull'!$C:$C,0),MATCH('Table 2 Data'!H$4,'Data Pull'!$4:$4,0))),"")</f>
        <v>646.26866016697977</v>
      </c>
      <c r="I154">
        <f>IFERROR(IF(INDEX('Exclusion Vectors'!$D:$D,MATCH('Table 2 Data'!$E154,'Exclusion Vectors'!$B:$B,0))=0,"",INDEX('Data Pull'!$A:$BC,MATCH('Table 2 Data'!$E154,'Data Pull'!$C:$C,0),MATCH('Table 2 Data'!I$4,'Data Pull'!$4:$4,0))),"")</f>
        <v>991.94917674701071</v>
      </c>
      <c r="J154">
        <f>IFERROR(IF(INDEX('Exclusion Vectors'!$D:$D,MATCH('Table 2 Data'!$E154,'Exclusion Vectors'!$B:$B,0))=0,"",INDEX('Data Pull'!$A:$BC,MATCH('Table 2 Data'!$E154,'Data Pull'!$C:$C,0),MATCH('Table 2 Data'!J$4,'Data Pull'!$4:$4,0))),"")</f>
        <v>1334.7447849578637</v>
      </c>
      <c r="K154">
        <f>IFERROR(IF(INDEX('Exclusion Vectors'!$D:$D,MATCH('Table 2 Data'!$E154,'Exclusion Vectors'!$B:$B,0))=0,"",INDEX('Data Pull'!$A:$BC,MATCH('Table 2 Data'!$E154,'Data Pull'!$C:$C,0),MATCH('Table 2 Data'!K$4,'Data Pull'!$4:$4,0))),"")</f>
        <v>739.12892852155471</v>
      </c>
      <c r="L154" t="str">
        <f>IFERROR(IF(INDEX('Exclusion Vectors'!$D:$D,MATCH('Table 2 Data'!$E154,'Exclusion Vectors'!$B:$B,0))=0,"",INDEX('Data Pull'!$A:$BC,MATCH('Table 2 Data'!$E154,'Data Pull'!$C:$C,0),MATCH('Table 2 Data'!L$4,'Data Pull'!$4:$4,0))),"")</f>
        <v>[-11059] No Good Data For Calculation</v>
      </c>
      <c r="M154">
        <f>IFERROR(IF(INDEX('Exclusion Vectors'!$D:$D,MATCH('Table 2 Data'!$E154,'Exclusion Vectors'!$B:$B,0))=0,"",INDEX('Data Pull'!$A:$BC,MATCH('Table 2 Data'!$E154,'Data Pull'!$C:$C,0),MATCH('Table 2 Data'!M$4,'Data Pull'!$4:$4,0))),"")</f>
        <v>311.08118170305755</v>
      </c>
      <c r="N154">
        <f>IFERROR(IF(INDEX('Exclusion Vectors'!$D:$D,MATCH('Table 2 Data'!$E154,'Exclusion Vectors'!$B:$B,0))=0,"",INDEX('Data Pull'!$A:$BC,MATCH('Table 2 Data'!$E154,'Data Pull'!$C:$C,0),MATCH('Table 2 Data'!N$4,'Data Pull'!$4:$4,0))),"")</f>
        <v>368.52841809761549</v>
      </c>
      <c r="O154">
        <f>IFERROR(IF(INDEX('Exclusion Vectors'!$D:$D,MATCH('Table 2 Data'!$E154,'Exclusion Vectors'!$B:$B,0))=0,"",INDEX('Data Pull'!$A:$BC,MATCH('Table 2 Data'!$E154,'Data Pull'!$C:$C,0),MATCH('Table 2 Data'!O$4,'Data Pull'!$4:$4,0))),"")</f>
        <v>366.03393145111482</v>
      </c>
      <c r="P154">
        <f>IFERROR(IF(INDEX('Exclusion Vectors'!$D:$D,MATCH('Table 2 Data'!$E154,'Exclusion Vectors'!$B:$B,0))=0,"",INDEX('Data Pull'!$A:$BC,MATCH('Table 2 Data'!$E154,'Data Pull'!$C:$C,0),MATCH('Table 2 Data'!P$4,'Data Pull'!$4:$4,0))),"")</f>
        <v>1334.5672033743836</v>
      </c>
      <c r="Q154">
        <f>IFERROR(IF(INDEX('Exclusion Vectors'!$D:$D,MATCH('Table 2 Data'!$E154,'Exclusion Vectors'!$B:$B,0))=0,"",INDEX('Data Pull'!$A:$BC,MATCH('Table 2 Data'!$E154,'Data Pull'!$C:$C,0),MATCH('Table 2 Data'!Q$4,'Data Pull'!$4:$4,0))),"")</f>
        <v>20.007199662357252</v>
      </c>
      <c r="R154">
        <f>IFERROR(IF(INDEX('Exclusion Vectors'!$D:$D,MATCH('Table 2 Data'!$E154,'Exclusion Vectors'!$B:$B,0))=0,"",INDEX('Data Pull'!$A:$BC,MATCH('Table 2 Data'!$E154,'Data Pull'!$C:$C,0),MATCH('Table 2 Data'!R$4,'Data Pull'!$4:$4,0))),"")</f>
        <v>15.103977905912602</v>
      </c>
      <c r="S154">
        <f>IFERROR(IF(INDEX('Exclusion Vectors'!$D:$D,MATCH('Table 2 Data'!$E154,'Exclusion Vectors'!$B:$B,0))=0,"",INDEX('Data Pull'!$A:$BC,MATCH('Table 2 Data'!$E154,'Data Pull'!$C:$C,0),MATCH('Table 2 Data'!S$4,'Data Pull'!$4:$4,0))),"")</f>
        <v>3.3578245338181505</v>
      </c>
      <c r="T154">
        <f>IFERROR(IF(INDEX('Exclusion Vectors'!$D:$D,MATCH('Table 2 Data'!$E154,'Exclusion Vectors'!$B:$B,0))=0,"",INDEX('Data Pull'!$A:$BC,MATCH('Table 2 Data'!$E154,'Data Pull'!$C:$C,0),MATCH('Table 2 Data'!T$4,'Data Pull'!$4:$4,0))),"")</f>
        <v>1535.4133933825972</v>
      </c>
      <c r="U154">
        <f>IFERROR(IF(INDEX('Exclusion Vectors'!$D:$D,MATCH('Table 2 Data'!$E154,'Exclusion Vectors'!$B:$B,0))=0,"",INDEX('Data Pull'!$A:$BC,MATCH('Table 2 Data'!$E154,'Data Pull'!$C:$C,0),MATCH('Table 2 Data'!U$4,'Data Pull'!$4:$4,0))),"")</f>
        <v>1489.4150554594428</v>
      </c>
      <c r="V154">
        <f>IFERROR(IF(INDEX('Exclusion Vectors'!$D:$D,MATCH('Table 2 Data'!$E154,'Exclusion Vectors'!$B:$B,0))=0,"",INDEX('Data Pull'!$A:$BC,MATCH('Table 2 Data'!$E154,'Data Pull'!$C:$C,0),MATCH('Table 2 Data'!V$4,'Data Pull'!$4:$4,0))),"")</f>
        <v>5900.0170032966626</v>
      </c>
      <c r="W154">
        <f>IFERROR(IF(INDEX('Exclusion Vectors'!$D:$D,MATCH('Table 2 Data'!$E154,'Exclusion Vectors'!$B:$B,0))=0,"",INDEX('Data Pull'!$A:$BC,MATCH('Table 2 Data'!$E154,'Data Pull'!$C:$C,0),MATCH('Table 2 Data'!W$4,'Data Pull'!$4:$4,0))),"")</f>
        <v>2425.6982710540606</v>
      </c>
      <c r="X154">
        <f>IFERROR(IF(INDEX('Exclusion Vectors'!$D:$D,MATCH('Table 2 Data'!$E154,'Exclusion Vectors'!$B:$B,0))=0,"",INDEX('Data Pull'!$A:$BC,MATCH('Table 2 Data'!$E154,'Data Pull'!$C:$C,0),MATCH('Table 2 Data'!X$4,'Data Pull'!$4:$4,0))),"")</f>
        <v>375.80379767883045</v>
      </c>
      <c r="Y154">
        <f>IFERROR(IF(INDEX('Exclusion Vectors'!$D:$D,MATCH('Table 2 Data'!$E154,'Exclusion Vectors'!$B:$B,0))=0,"",INDEX('Data Pull'!$A:$BC,MATCH('Table 2 Data'!$E154,'Data Pull'!$C:$C,0),MATCH('Table 2 Data'!Y$4,'Data Pull'!$4:$4,0))),"")</f>
        <v>23.725000381469727</v>
      </c>
      <c r="Z154">
        <f>IFERROR(IF(INDEX('Exclusion Vectors'!$D:$D,MATCH('Table 2 Data'!$E154,'Exclusion Vectors'!$B:$B,0))=0,"",INDEX('Data Pull'!$A:$BC,MATCH('Table 2 Data'!$E154,'Data Pull'!$C:$C,0),MATCH('Table 2 Data'!Z$4,'Data Pull'!$4:$4,0))),"")</f>
        <v>0.70512501895427704</v>
      </c>
      <c r="AA154">
        <f>IFERROR(IF(INDEX('Exclusion Vectors'!$D:$D,MATCH('Table 2 Data'!$E154,'Exclusion Vectors'!$B:$B,0))=0,"",INDEX('Data Pull'!$A:$BC,MATCH('Table 2 Data'!$E154,'Data Pull'!$C:$C,0),MATCH('Table 2 Data'!AA$4,'Data Pull'!$4:$4,0))),"")</f>
        <v>1.7899999916553497</v>
      </c>
      <c r="AB154" t="str">
        <f>IFERROR(IF(INDEX('Exclusion Vectors'!$D:$D,MATCH('Table 2 Data'!$E154,'Exclusion Vectors'!$B:$B,0))=0,"",INDEX('Data Pull'!$A:$BC,MATCH('Table 2 Data'!$E154,'Data Pull'!$C:$C,0),MATCH('Table 2 Data'!AB$4,'Data Pull'!$4:$4,0))),"")</f>
        <v>[-11059] No Good Data For Calculation</v>
      </c>
      <c r="AC154" t="str">
        <f>IFERROR(IF(INDEX('Exclusion Vectors'!$D:$D,MATCH('Table 2 Data'!$E154,'Exclusion Vectors'!$B:$B,0))=0,"",INDEX('Data Pull'!$A:$BC,MATCH('Table 2 Data'!$E154,'Data Pull'!$C:$C,0),MATCH('Table 2 Data'!AC$4,'Data Pull'!$4:$4,0))),"")</f>
        <v>[-11059] No Good Data For Calculation</v>
      </c>
      <c r="AD154" t="str">
        <f>IFERROR(IF(INDEX('Exclusion Vectors'!$D:$D,MATCH('Table 2 Data'!$E154,'Exclusion Vectors'!$B:$B,0))=0,"",INDEX('Data Pull'!$A:$BC,MATCH('Table 2 Data'!$E154,'Data Pull'!$C:$C,0),MATCH('Table 2 Data'!AD$4,'Data Pull'!$4:$4,0))),"")</f>
        <v>[-11059] No Good Data For Calculation</v>
      </c>
      <c r="AE154" t="str">
        <f>IFERROR(IF(INDEX('Exclusion Vectors'!$D:$D,MATCH('Table 2 Data'!$E154,'Exclusion Vectors'!$B:$B,0))=0,"",INDEX('Data Pull'!$A:$BC,MATCH('Table 2 Data'!$E154,'Data Pull'!$C:$C,0),MATCH('Table 2 Data'!AE$4,'Data Pull'!$4:$4,0))),"")</f>
        <v>[-11059] No Good Data For Calculation</v>
      </c>
      <c r="AF154" t="str">
        <f>IFERROR(IF(INDEX('Exclusion Vectors'!$D:$D,MATCH('Table 2 Data'!$E154,'Exclusion Vectors'!$B:$B,0))=0,"",INDEX('Data Pull'!$A:$BC,MATCH('Table 2 Data'!$E154,'Data Pull'!$C:$C,0),MATCH('Table 2 Data'!AF$4,'Data Pull'!$4:$4,0))),"")</f>
        <v>[-11059] No Good Data For Calculation</v>
      </c>
      <c r="AG154">
        <f>IFERROR(IF(INDEX('Exclusion Vectors'!$D:$D,MATCH('Table 2 Data'!$E154,'Exclusion Vectors'!$B:$B,0))=0,"",INDEX('Data Pull'!$A:$BC,MATCH('Table 2 Data'!$E154,'Data Pull'!$C:$C,0),MATCH('Table 2 Data'!AG$4,'Data Pull'!$4:$4,0))),"")</f>
        <v>14387.445500646625</v>
      </c>
      <c r="AH154">
        <f>IFERROR(IF(INDEX('Exclusion Vectors'!$D:$D,MATCH('Table 2 Data'!$E154,'Exclusion Vectors'!$B:$B,0))=0,"",INDEX('Data Pull'!$A:$BC,MATCH('Table 2 Data'!$E154,'Data Pull'!$C:$C,0),MATCH('Table 2 Data'!AH$4,'Data Pull'!$4:$4,0))),"")</f>
        <v>91.024999618530273</v>
      </c>
      <c r="AI154">
        <f>IFERROR(IF(INDEX('Exclusion Vectors'!$D:$D,MATCH('Table 2 Data'!$E154,'Exclusion Vectors'!$B:$B,0))=0,"",INDEX('Data Pull'!$A:$BC,MATCH('Table 2 Data'!$E154,'Data Pull'!$C:$C,0),MATCH('Table 2 Data'!AI$4,'Data Pull'!$4:$4,0))),"")</f>
        <v>8.6175000667572021</v>
      </c>
      <c r="AJ154">
        <f>IFERROR(IF(INDEX('Exclusion Vectors'!$D:$D,MATCH('Table 2 Data'!$E154,'Exclusion Vectors'!$B:$B,0))=0,"",INDEX('Data Pull'!$A:$BC,MATCH('Table 2 Data'!$E154,'Data Pull'!$C:$C,0),MATCH('Table 2 Data'!AJ$4,'Data Pull'!$4:$4,0))),"")</f>
        <v>359.39999389648438</v>
      </c>
      <c r="AK154" t="str">
        <f>IFERROR(IF(INDEX('Exclusion Vectors'!$D:$D,MATCH('Table 2 Data'!$E154,'Exclusion Vectors'!$B:$B,0))=0,"",INDEX('Data Pull'!$A:$BC,MATCH('Table 2 Data'!$E154,'Data Pull'!$C:$C,0),MATCH('Table 2 Data'!AK$4,'Data Pull'!$4:$4,0))),"")</f>
        <v>[-11059] No Good Data For Calculation</v>
      </c>
      <c r="AL154">
        <f>IFERROR(IF(INDEX('Exclusion Vectors'!$D:$D,MATCH('Table 2 Data'!$E154,'Exclusion Vectors'!$B:$B,0))=0,"",INDEX('Data Pull'!$A:$BC,MATCH('Table 2 Data'!$E154,'Data Pull'!$C:$C,0),MATCH('Table 2 Data'!AL$4,'Data Pull'!$4:$4,0))),"")</f>
        <v>2.1250000298023224</v>
      </c>
      <c r="AM154">
        <f>IFERROR(IF(INDEX('Exclusion Vectors'!$D:$D,MATCH('Table 2 Data'!$E154,'Exclusion Vectors'!$B:$B,0))=0,"",INDEX('Data Pull'!$A:$BC,MATCH('Table 2 Data'!$E154,'Data Pull'!$C:$C,0),MATCH('Table 2 Data'!AM$4,'Data Pull'!$4:$4,0))),"")</f>
        <v>6075</v>
      </c>
      <c r="AN154" t="str">
        <f>IFERROR(IF(INDEX('Exclusion Vectors'!$D:$D,MATCH('Table 2 Data'!$E154,'Exclusion Vectors'!$B:$B,0))=0,"",INDEX('Data Pull'!$A:$BC,MATCH('Table 2 Data'!$E154,'Data Pull'!$C:$C,0),MATCH('Table 2 Data'!AN$4,'Data Pull'!$4:$4,0))),"")</f>
        <v>[-11059] No Good Data For Calculation</v>
      </c>
      <c r="AO154" t="str">
        <f>IFERROR(IF(INDEX('Exclusion Vectors'!$D:$D,MATCH('Table 2 Data'!$E154,'Exclusion Vectors'!$B:$B,0))=0,"",INDEX('Data Pull'!$A:$BC,MATCH('Table 2 Data'!$E154,'Data Pull'!$C:$C,0),MATCH('Table 2 Data'!AO$4,'Data Pull'!$4:$4,0))),"")</f>
        <v>[-11059] No Good Data For Calculation</v>
      </c>
      <c r="AP154" t="str">
        <f>IFERROR(IF(INDEX('Exclusion Vectors'!$D:$D,MATCH('Table 2 Data'!$E154,'Exclusion Vectors'!$B:$B,0))=0,"",INDEX('Data Pull'!$A:$BC,MATCH('Table 2 Data'!$E154,'Data Pull'!$C:$C,0),MATCH('Table 2 Data'!AP$4,'Data Pull'!$4:$4,0))),"")</f>
        <v>[-11059] No Good Data For Calculation</v>
      </c>
      <c r="AQ154" t="str">
        <f>IFERROR(IF(INDEX('Exclusion Vectors'!$D:$D,MATCH('Table 2 Data'!$E154,'Exclusion Vectors'!$B:$B,0))=0,"",INDEX('Data Pull'!$A:$BC,MATCH('Table 2 Data'!$E154,'Data Pull'!$C:$C,0),MATCH('Table 2 Data'!AQ$4,'Data Pull'!$4:$4,0))),"")</f>
        <v>[-11059] No Good Data For Calculation</v>
      </c>
      <c r="AR154" t="str">
        <f>IFERROR(IF(INDEX('Exclusion Vectors'!$D:$D,MATCH('Table 2 Data'!$E154,'Exclusion Vectors'!$B:$B,0))=0,"",INDEX('Data Pull'!$A:$BC,MATCH('Table 2 Data'!$E154,'Data Pull'!$C:$C,0),MATCH('Table 2 Data'!AR$4,'Data Pull'!$4:$4,0))),"")</f>
        <v>[-11059] No Good Data For Calculation</v>
      </c>
      <c r="AS154" t="str">
        <f>IFERROR(IF(INDEX('Exclusion Vectors'!$D:$D,MATCH('Table 2 Data'!$E154,'Exclusion Vectors'!$B:$B,0))=0,"",INDEX('Data Pull'!$A:$BC,MATCH('Table 2 Data'!$E154,'Data Pull'!$C:$C,0),MATCH('Table 2 Data'!AS$4,'Data Pull'!$4:$4,0))),"")</f>
        <v>[-11059] No Good Data For Calculation</v>
      </c>
      <c r="AT154">
        <f>IFERROR(IF(INDEX('Exclusion Vectors'!$D:$D,MATCH('Table 2 Data'!$E154,'Exclusion Vectors'!$B:$B,0))=0,"",INDEX('Data Pull'!$A:$BC,MATCH('Table 2 Data'!$E154,'Data Pull'!$C:$C,0),MATCH('Table 2 Data'!AT$4,'Data Pull'!$4:$4,0))),"")</f>
        <v>38578.998592767326</v>
      </c>
      <c r="AU154">
        <f>IFERROR(IF(INDEX('Exclusion Vectors'!$D:$D,MATCH('Table 2 Data'!$E154,'Exclusion Vectors'!$B:$B,0))=0,"",INDEX('Data Pull'!$A:$BE,MATCH('Table 2 Data'!$E154,'Data Pull'!$C:$C,0),MATCH('Table 2 Data'!AU$4,'Data Pull'!$4:$4,0))),"")</f>
        <v>7600.319623209758</v>
      </c>
      <c r="AV154">
        <f>IFERROR(IF(INDEX('Exclusion Vectors'!$D:$D,MATCH('Table 2 Data'!$E154,'Exclusion Vectors'!$B:$B,0))=0,"",INDEX('Data Pull'!$A:$BE,MATCH('Table 2 Data'!$E154,'Data Pull'!$C:$C,0),MATCH('Table 2 Data'!AV$4,'Data Pull'!$4:$4,0))),"")</f>
        <v>7.6499998569488525E-2</v>
      </c>
    </row>
    <row r="155" spans="1:48" x14ac:dyDescent="0.3">
      <c r="A155" s="161"/>
      <c r="B155" s="83" t="s">
        <v>244</v>
      </c>
      <c r="C155" s="118">
        <v>0</v>
      </c>
      <c r="D155" s="77"/>
      <c r="E155" s="34">
        <f t="shared" si="5"/>
        <v>43979</v>
      </c>
      <c r="F155">
        <f>IFERROR(IF(INDEX('Exclusion Vectors'!$D:$D,MATCH('Table 2 Data'!$E155,'Exclusion Vectors'!$B:$B,0))=0,"",INDEX('Data Pull'!$A:$BC,MATCH('Table 2 Data'!$E155,'Data Pull'!$C:$C,0),MATCH('Table 2 Data'!F$4,'Data Pull'!$4:$4,0))),"")</f>
        <v>22998.094873407175</v>
      </c>
      <c r="G155">
        <f>IFERROR(IF(INDEX('Exclusion Vectors'!$D:$D,MATCH('Table 2 Data'!$E155,'Exclusion Vectors'!$B:$B,0))=0,"",INDEX('Data Pull'!$A:$BC,MATCH('Table 2 Data'!$E155,'Data Pull'!$C:$C,0),MATCH('Table 2 Data'!G$4,'Data Pull'!$4:$4,0))),"")</f>
        <v>178.95839244721444</v>
      </c>
      <c r="H155">
        <f>IFERROR(IF(INDEX('Exclusion Vectors'!$D:$D,MATCH('Table 2 Data'!$E155,'Exclusion Vectors'!$B:$B,0))=0,"",INDEX('Data Pull'!$A:$BC,MATCH('Table 2 Data'!$E155,'Data Pull'!$C:$C,0),MATCH('Table 2 Data'!H$4,'Data Pull'!$4:$4,0))),"")</f>
        <v>645.85898983192214</v>
      </c>
      <c r="I155">
        <f>IFERROR(IF(INDEX('Exclusion Vectors'!$D:$D,MATCH('Table 2 Data'!$E155,'Exclusion Vectors'!$B:$B,0))=0,"",INDEX('Data Pull'!$A:$BC,MATCH('Table 2 Data'!$E155,'Data Pull'!$C:$C,0),MATCH('Table 2 Data'!I$4,'Data Pull'!$4:$4,0))),"")</f>
        <v>993.36419321122582</v>
      </c>
      <c r="J155">
        <f>IFERROR(IF(INDEX('Exclusion Vectors'!$D:$D,MATCH('Table 2 Data'!$E155,'Exclusion Vectors'!$B:$B,0))=0,"",INDEX('Data Pull'!$A:$BC,MATCH('Table 2 Data'!$E155,'Data Pull'!$C:$C,0),MATCH('Table 2 Data'!J$4,'Data Pull'!$4:$4,0))),"")</f>
        <v>1334.8535947765426</v>
      </c>
      <c r="K155">
        <f>IFERROR(IF(INDEX('Exclusion Vectors'!$D:$D,MATCH('Table 2 Data'!$E155,'Exclusion Vectors'!$B:$B,0))=0,"",INDEX('Data Pull'!$A:$BC,MATCH('Table 2 Data'!$E155,'Data Pull'!$C:$C,0),MATCH('Table 2 Data'!K$4,'Data Pull'!$4:$4,0))),"")</f>
        <v>740.55720423577702</v>
      </c>
      <c r="L155" t="str">
        <f>IFERROR(IF(INDEX('Exclusion Vectors'!$D:$D,MATCH('Table 2 Data'!$E155,'Exclusion Vectors'!$B:$B,0))=0,"",INDEX('Data Pull'!$A:$BC,MATCH('Table 2 Data'!$E155,'Data Pull'!$C:$C,0),MATCH('Table 2 Data'!L$4,'Data Pull'!$4:$4,0))),"")</f>
        <v>[-11059] No Good Data For Calculation</v>
      </c>
      <c r="M155">
        <f>IFERROR(IF(INDEX('Exclusion Vectors'!$D:$D,MATCH('Table 2 Data'!$E155,'Exclusion Vectors'!$B:$B,0))=0,"",INDEX('Data Pull'!$A:$BC,MATCH('Table 2 Data'!$E155,'Data Pull'!$C:$C,0),MATCH('Table 2 Data'!M$4,'Data Pull'!$4:$4,0))),"")</f>
        <v>311.13556529577392</v>
      </c>
      <c r="N155">
        <f>IFERROR(IF(INDEX('Exclusion Vectors'!$D:$D,MATCH('Table 2 Data'!$E155,'Exclusion Vectors'!$B:$B,0))=0,"",INDEX('Data Pull'!$A:$BC,MATCH('Table 2 Data'!$E155,'Data Pull'!$C:$C,0),MATCH('Table 2 Data'!N$4,'Data Pull'!$4:$4,0))),"")</f>
        <v>367.5713453036218</v>
      </c>
      <c r="O155">
        <f>IFERROR(IF(INDEX('Exclusion Vectors'!$D:$D,MATCH('Table 2 Data'!$E155,'Exclusion Vectors'!$B:$B,0))=0,"",INDEX('Data Pull'!$A:$BC,MATCH('Table 2 Data'!$E155,'Data Pull'!$C:$C,0),MATCH('Table 2 Data'!O$4,'Data Pull'!$4:$4,0))),"")</f>
        <v>366.65171272976369</v>
      </c>
      <c r="P155">
        <f>IFERROR(IF(INDEX('Exclusion Vectors'!$D:$D,MATCH('Table 2 Data'!$E155,'Exclusion Vectors'!$B:$B,0))=0,"",INDEX('Data Pull'!$A:$BC,MATCH('Table 2 Data'!$E155,'Data Pull'!$C:$C,0),MATCH('Table 2 Data'!P$4,'Data Pull'!$4:$4,0))),"")</f>
        <v>1336.1130182683262</v>
      </c>
      <c r="Q155">
        <f>IFERROR(IF(INDEX('Exclusion Vectors'!$D:$D,MATCH('Table 2 Data'!$E155,'Exclusion Vectors'!$B:$B,0))=0,"",INDEX('Data Pull'!$A:$BC,MATCH('Table 2 Data'!$E155,'Data Pull'!$C:$C,0),MATCH('Table 2 Data'!Q$4,'Data Pull'!$4:$4,0))),"")</f>
        <v>20.031180327739545</v>
      </c>
      <c r="R155">
        <f>IFERROR(IF(INDEX('Exclusion Vectors'!$D:$D,MATCH('Table 2 Data'!$E155,'Exclusion Vectors'!$B:$B,0))=0,"",INDEX('Data Pull'!$A:$BC,MATCH('Table 2 Data'!$E155,'Data Pull'!$C:$C,0),MATCH('Table 2 Data'!R$4,'Data Pull'!$4:$4,0))),"")</f>
        <v>15.120030284013701</v>
      </c>
      <c r="S155">
        <f>IFERROR(IF(INDEX('Exclusion Vectors'!$D:$D,MATCH('Table 2 Data'!$E155,'Exclusion Vectors'!$B:$B,0))=0,"",INDEX('Data Pull'!$A:$BC,MATCH('Table 2 Data'!$E155,'Data Pull'!$C:$C,0),MATCH('Table 2 Data'!S$4,'Data Pull'!$4:$4,0))),"")</f>
        <v>3.4018299228568636</v>
      </c>
      <c r="T155">
        <f>IFERROR(IF(INDEX('Exclusion Vectors'!$D:$D,MATCH('Table 2 Data'!$E155,'Exclusion Vectors'!$B:$B,0))=0,"",INDEX('Data Pull'!$A:$BC,MATCH('Table 2 Data'!$E155,'Data Pull'!$C:$C,0),MATCH('Table 2 Data'!T$4,'Data Pull'!$4:$4,0))),"")</f>
        <v>1537.4218195709045</v>
      </c>
      <c r="U155">
        <f>IFERROR(IF(INDEX('Exclusion Vectors'!$D:$D,MATCH('Table 2 Data'!$E155,'Exclusion Vectors'!$B:$B,0))=0,"",INDEX('Data Pull'!$A:$BC,MATCH('Table 2 Data'!$E155,'Data Pull'!$C:$C,0),MATCH('Table 2 Data'!U$4,'Data Pull'!$4:$4,0))),"")</f>
        <v>1501.2585909202758</v>
      </c>
      <c r="V155">
        <f>IFERROR(IF(INDEX('Exclusion Vectors'!$D:$D,MATCH('Table 2 Data'!$E155,'Exclusion Vectors'!$B:$B,0))=0,"",INDEX('Data Pull'!$A:$BC,MATCH('Table 2 Data'!$E155,'Data Pull'!$C:$C,0),MATCH('Table 2 Data'!V$4,'Data Pull'!$4:$4,0))),"")</f>
        <v>5900.0329410810173</v>
      </c>
      <c r="W155">
        <f>IFERROR(IF(INDEX('Exclusion Vectors'!$D:$D,MATCH('Table 2 Data'!$E155,'Exclusion Vectors'!$B:$B,0))=0,"",INDEX('Data Pull'!$A:$BC,MATCH('Table 2 Data'!$E155,'Data Pull'!$C:$C,0),MATCH('Table 2 Data'!W$4,'Data Pull'!$4:$4,0))),"")</f>
        <v>2432.0386948766372</v>
      </c>
      <c r="X155">
        <f>IFERROR(IF(INDEX('Exclusion Vectors'!$D:$D,MATCH('Table 2 Data'!$E155,'Exclusion Vectors'!$B:$B,0))=0,"",INDEX('Data Pull'!$A:$BC,MATCH('Table 2 Data'!$E155,'Data Pull'!$C:$C,0),MATCH('Table 2 Data'!X$4,'Data Pull'!$4:$4,0))),"")</f>
        <v>375.66344051597855</v>
      </c>
      <c r="Y155">
        <f>IFERROR(IF(INDEX('Exclusion Vectors'!$D:$D,MATCH('Table 2 Data'!$E155,'Exclusion Vectors'!$B:$B,0))=0,"",INDEX('Data Pull'!$A:$BC,MATCH('Table 2 Data'!$E155,'Data Pull'!$C:$C,0),MATCH('Table 2 Data'!Y$4,'Data Pull'!$4:$4,0))),"")</f>
        <v>23.774999618530273</v>
      </c>
      <c r="Z155">
        <f>IFERROR(IF(INDEX('Exclusion Vectors'!$D:$D,MATCH('Table 2 Data'!$E155,'Exclusion Vectors'!$B:$B,0))=0,"",INDEX('Data Pull'!$A:$BC,MATCH('Table 2 Data'!$E155,'Data Pull'!$C:$C,0),MATCH('Table 2 Data'!Z$4,'Data Pull'!$4:$4,0))),"")</f>
        <v>0.71587499976158142</v>
      </c>
      <c r="AA155">
        <f>IFERROR(IF(INDEX('Exclusion Vectors'!$D:$D,MATCH('Table 2 Data'!$E155,'Exclusion Vectors'!$B:$B,0))=0,"",INDEX('Data Pull'!$A:$BC,MATCH('Table 2 Data'!$E155,'Data Pull'!$C:$C,0),MATCH('Table 2 Data'!AA$4,'Data Pull'!$4:$4,0))),"")</f>
        <v>1.6999999582767487</v>
      </c>
      <c r="AB155" t="str">
        <f>IFERROR(IF(INDEX('Exclusion Vectors'!$D:$D,MATCH('Table 2 Data'!$E155,'Exclusion Vectors'!$B:$B,0))=0,"",INDEX('Data Pull'!$A:$BC,MATCH('Table 2 Data'!$E155,'Data Pull'!$C:$C,0),MATCH('Table 2 Data'!AB$4,'Data Pull'!$4:$4,0))),"")</f>
        <v>[-11059] No Good Data For Calculation</v>
      </c>
      <c r="AC155" t="str">
        <f>IFERROR(IF(INDEX('Exclusion Vectors'!$D:$D,MATCH('Table 2 Data'!$E155,'Exclusion Vectors'!$B:$B,0))=0,"",INDEX('Data Pull'!$A:$BC,MATCH('Table 2 Data'!$E155,'Data Pull'!$C:$C,0),MATCH('Table 2 Data'!AC$4,'Data Pull'!$4:$4,0))),"")</f>
        <v>[-11059] No Good Data For Calculation</v>
      </c>
      <c r="AD155" t="str">
        <f>IFERROR(IF(INDEX('Exclusion Vectors'!$D:$D,MATCH('Table 2 Data'!$E155,'Exclusion Vectors'!$B:$B,0))=0,"",INDEX('Data Pull'!$A:$BC,MATCH('Table 2 Data'!$E155,'Data Pull'!$C:$C,0),MATCH('Table 2 Data'!AD$4,'Data Pull'!$4:$4,0))),"")</f>
        <v>[-11059] No Good Data For Calculation</v>
      </c>
      <c r="AE155" t="str">
        <f>IFERROR(IF(INDEX('Exclusion Vectors'!$D:$D,MATCH('Table 2 Data'!$E155,'Exclusion Vectors'!$B:$B,0))=0,"",INDEX('Data Pull'!$A:$BC,MATCH('Table 2 Data'!$E155,'Data Pull'!$C:$C,0),MATCH('Table 2 Data'!AE$4,'Data Pull'!$4:$4,0))),"")</f>
        <v>[-11059] No Good Data For Calculation</v>
      </c>
      <c r="AF155" t="str">
        <f>IFERROR(IF(INDEX('Exclusion Vectors'!$D:$D,MATCH('Table 2 Data'!$E155,'Exclusion Vectors'!$B:$B,0))=0,"",INDEX('Data Pull'!$A:$BC,MATCH('Table 2 Data'!$E155,'Data Pull'!$C:$C,0),MATCH('Table 2 Data'!AF$4,'Data Pull'!$4:$4,0))),"")</f>
        <v>[-11059] No Good Data For Calculation</v>
      </c>
      <c r="AG155">
        <f>IFERROR(IF(INDEX('Exclusion Vectors'!$D:$D,MATCH('Table 2 Data'!$E155,'Exclusion Vectors'!$B:$B,0))=0,"",INDEX('Data Pull'!$A:$BC,MATCH('Table 2 Data'!$E155,'Data Pull'!$C:$C,0),MATCH('Table 2 Data'!AG$4,'Data Pull'!$4:$4,0))),"")</f>
        <v>14327.903731087772</v>
      </c>
      <c r="AH155">
        <f>IFERROR(IF(INDEX('Exclusion Vectors'!$D:$D,MATCH('Table 2 Data'!$E155,'Exclusion Vectors'!$B:$B,0))=0,"",INDEX('Data Pull'!$A:$BC,MATCH('Table 2 Data'!$E155,'Data Pull'!$C:$C,0),MATCH('Table 2 Data'!AH$4,'Data Pull'!$4:$4,0))),"")</f>
        <v>91.174997329711914</v>
      </c>
      <c r="AI155">
        <f>IFERROR(IF(INDEX('Exclusion Vectors'!$D:$D,MATCH('Table 2 Data'!$E155,'Exclusion Vectors'!$B:$B,0))=0,"",INDEX('Data Pull'!$A:$BC,MATCH('Table 2 Data'!$E155,'Data Pull'!$C:$C,0),MATCH('Table 2 Data'!AI$4,'Data Pull'!$4:$4,0))),"")</f>
        <v>8.5975003242492676</v>
      </c>
      <c r="AJ155">
        <f>IFERROR(IF(INDEX('Exclusion Vectors'!$D:$D,MATCH('Table 2 Data'!$E155,'Exclusion Vectors'!$B:$B,0))=0,"",INDEX('Data Pull'!$A:$BC,MATCH('Table 2 Data'!$E155,'Data Pull'!$C:$C,0),MATCH('Table 2 Data'!AJ$4,'Data Pull'!$4:$4,0))),"")</f>
        <v>361.72499847412109</v>
      </c>
      <c r="AK155" t="str">
        <f>IFERROR(IF(INDEX('Exclusion Vectors'!$D:$D,MATCH('Table 2 Data'!$E155,'Exclusion Vectors'!$B:$B,0))=0,"",INDEX('Data Pull'!$A:$BC,MATCH('Table 2 Data'!$E155,'Data Pull'!$C:$C,0),MATCH('Table 2 Data'!AK$4,'Data Pull'!$4:$4,0))),"")</f>
        <v>[-11059] No Good Data For Calculation</v>
      </c>
      <c r="AL155">
        <f>IFERROR(IF(INDEX('Exclusion Vectors'!$D:$D,MATCH('Table 2 Data'!$E155,'Exclusion Vectors'!$B:$B,0))=0,"",INDEX('Data Pull'!$A:$BC,MATCH('Table 2 Data'!$E155,'Data Pull'!$C:$C,0),MATCH('Table 2 Data'!AL$4,'Data Pull'!$4:$4,0))),"")</f>
        <v>2.2000000476837158</v>
      </c>
      <c r="AM155">
        <f>IFERROR(IF(INDEX('Exclusion Vectors'!$D:$D,MATCH('Table 2 Data'!$E155,'Exclusion Vectors'!$B:$B,0))=0,"",INDEX('Data Pull'!$A:$BC,MATCH('Table 2 Data'!$E155,'Data Pull'!$C:$C,0),MATCH('Table 2 Data'!AM$4,'Data Pull'!$4:$4,0))),"")</f>
        <v>6075</v>
      </c>
      <c r="AN155" t="str">
        <f>IFERROR(IF(INDEX('Exclusion Vectors'!$D:$D,MATCH('Table 2 Data'!$E155,'Exclusion Vectors'!$B:$B,0))=0,"",INDEX('Data Pull'!$A:$BC,MATCH('Table 2 Data'!$E155,'Data Pull'!$C:$C,0),MATCH('Table 2 Data'!AN$4,'Data Pull'!$4:$4,0))),"")</f>
        <v>[-11059] No Good Data For Calculation</v>
      </c>
      <c r="AO155" t="str">
        <f>IFERROR(IF(INDEX('Exclusion Vectors'!$D:$D,MATCH('Table 2 Data'!$E155,'Exclusion Vectors'!$B:$B,0))=0,"",INDEX('Data Pull'!$A:$BC,MATCH('Table 2 Data'!$E155,'Data Pull'!$C:$C,0),MATCH('Table 2 Data'!AO$4,'Data Pull'!$4:$4,0))),"")</f>
        <v>[-11059] No Good Data For Calculation</v>
      </c>
      <c r="AP155" t="str">
        <f>IFERROR(IF(INDEX('Exclusion Vectors'!$D:$D,MATCH('Table 2 Data'!$E155,'Exclusion Vectors'!$B:$B,0))=0,"",INDEX('Data Pull'!$A:$BC,MATCH('Table 2 Data'!$E155,'Data Pull'!$C:$C,0),MATCH('Table 2 Data'!AP$4,'Data Pull'!$4:$4,0))),"")</f>
        <v>[-11059] No Good Data For Calculation</v>
      </c>
      <c r="AQ155" t="str">
        <f>IFERROR(IF(INDEX('Exclusion Vectors'!$D:$D,MATCH('Table 2 Data'!$E155,'Exclusion Vectors'!$B:$B,0))=0,"",INDEX('Data Pull'!$A:$BC,MATCH('Table 2 Data'!$E155,'Data Pull'!$C:$C,0),MATCH('Table 2 Data'!AQ$4,'Data Pull'!$4:$4,0))),"")</f>
        <v>[-11059] No Good Data For Calculation</v>
      </c>
      <c r="AR155" t="str">
        <f>IFERROR(IF(INDEX('Exclusion Vectors'!$D:$D,MATCH('Table 2 Data'!$E155,'Exclusion Vectors'!$B:$B,0))=0,"",INDEX('Data Pull'!$A:$BC,MATCH('Table 2 Data'!$E155,'Data Pull'!$C:$C,0),MATCH('Table 2 Data'!AR$4,'Data Pull'!$4:$4,0))),"")</f>
        <v>[-11059] No Good Data For Calculation</v>
      </c>
      <c r="AS155" t="str">
        <f>IFERROR(IF(INDEX('Exclusion Vectors'!$D:$D,MATCH('Table 2 Data'!$E155,'Exclusion Vectors'!$B:$B,0))=0,"",INDEX('Data Pull'!$A:$BC,MATCH('Table 2 Data'!$E155,'Data Pull'!$C:$C,0),MATCH('Table 2 Data'!AS$4,'Data Pull'!$4:$4,0))),"")</f>
        <v>[-11059] No Good Data For Calculation</v>
      </c>
      <c r="AT155">
        <f>IFERROR(IF(INDEX('Exclusion Vectors'!$D:$D,MATCH('Table 2 Data'!$E155,'Exclusion Vectors'!$B:$B,0))=0,"",INDEX('Data Pull'!$A:$BC,MATCH('Table 2 Data'!$E155,'Data Pull'!$C:$C,0),MATCH('Table 2 Data'!AT$4,'Data Pull'!$4:$4,0))),"")</f>
        <v>38686.685035419236</v>
      </c>
      <c r="AU155">
        <f>IFERROR(IF(INDEX('Exclusion Vectors'!$D:$D,MATCH('Table 2 Data'!$E155,'Exclusion Vectors'!$B:$B,0))=0,"",INDEX('Data Pull'!$A:$BE,MATCH('Table 2 Data'!$E155,'Data Pull'!$C:$C,0),MATCH('Table 2 Data'!AU$4,'Data Pull'!$4:$4,0))),"")</f>
        <v>7600.0516223315162</v>
      </c>
      <c r="AV155">
        <f>IFERROR(IF(INDEX('Exclusion Vectors'!$D:$D,MATCH('Table 2 Data'!$E155,'Exclusion Vectors'!$B:$B,0))=0,"",INDEX('Data Pull'!$A:$BE,MATCH('Table 2 Data'!$E155,'Data Pull'!$C:$C,0),MATCH('Table 2 Data'!AV$4,'Data Pull'!$4:$4,0))),"")</f>
        <v>7.6499998569488525E-2</v>
      </c>
    </row>
    <row r="156" spans="1:48" x14ac:dyDescent="0.3">
      <c r="A156" s="161"/>
      <c r="B156" s="95" t="s">
        <v>245</v>
      </c>
      <c r="C156" s="96"/>
      <c r="D156" s="96" t="s">
        <v>35</v>
      </c>
      <c r="E156" s="34">
        <f t="shared" si="5"/>
        <v>43980</v>
      </c>
      <c r="F156">
        <f>IFERROR(IF(INDEX('Exclusion Vectors'!$D:$D,MATCH('Table 2 Data'!$E156,'Exclusion Vectors'!$B:$B,0))=0,"",INDEX('Data Pull'!$A:$BC,MATCH('Table 2 Data'!$E156,'Data Pull'!$C:$C,0),MATCH('Table 2 Data'!F$4,'Data Pull'!$4:$4,0))),"")</f>
        <v>22999.929340067087</v>
      </c>
      <c r="G156">
        <f>IFERROR(IF(INDEX('Exclusion Vectors'!$D:$D,MATCH('Table 2 Data'!$E156,'Exclusion Vectors'!$B:$B,0))=0,"",INDEX('Data Pull'!$A:$BC,MATCH('Table 2 Data'!$E156,'Data Pull'!$C:$C,0),MATCH('Table 2 Data'!G$4,'Data Pull'!$4:$4,0))),"")</f>
        <v>180.77391458750063</v>
      </c>
      <c r="H156">
        <f>IFERROR(IF(INDEX('Exclusion Vectors'!$D:$D,MATCH('Table 2 Data'!$E156,'Exclusion Vectors'!$B:$B,0))=0,"",INDEX('Data Pull'!$A:$BC,MATCH('Table 2 Data'!$E156,'Data Pull'!$C:$C,0),MATCH('Table 2 Data'!H$4,'Data Pull'!$4:$4,0))),"")</f>
        <v>641.78656312181624</v>
      </c>
      <c r="I156">
        <f>IFERROR(IF(INDEX('Exclusion Vectors'!$D:$D,MATCH('Table 2 Data'!$E156,'Exclusion Vectors'!$B:$B,0))=0,"",INDEX('Data Pull'!$A:$BC,MATCH('Table 2 Data'!$E156,'Data Pull'!$C:$C,0),MATCH('Table 2 Data'!I$4,'Data Pull'!$4:$4,0))),"")</f>
        <v>993.97571427697949</v>
      </c>
      <c r="J156">
        <f>IFERROR(IF(INDEX('Exclusion Vectors'!$D:$D,MATCH('Table 2 Data'!$E156,'Exclusion Vectors'!$B:$B,0))=0,"",INDEX('Data Pull'!$A:$BC,MATCH('Table 2 Data'!$E156,'Data Pull'!$C:$C,0),MATCH('Table 2 Data'!J$4,'Data Pull'!$4:$4,0))),"")</f>
        <v>1335.0826074439008</v>
      </c>
      <c r="K156">
        <f>IFERROR(IF(INDEX('Exclusion Vectors'!$D:$D,MATCH('Table 2 Data'!$E156,'Exclusion Vectors'!$B:$B,0))=0,"",INDEX('Data Pull'!$A:$BC,MATCH('Table 2 Data'!$E156,'Data Pull'!$C:$C,0),MATCH('Table 2 Data'!K$4,'Data Pull'!$4:$4,0))),"")</f>
        <v>741.89412343763559</v>
      </c>
      <c r="L156" t="str">
        <f>IFERROR(IF(INDEX('Exclusion Vectors'!$D:$D,MATCH('Table 2 Data'!$E156,'Exclusion Vectors'!$B:$B,0))=0,"",INDEX('Data Pull'!$A:$BC,MATCH('Table 2 Data'!$E156,'Data Pull'!$C:$C,0),MATCH('Table 2 Data'!L$4,'Data Pull'!$4:$4,0))),"")</f>
        <v>[-11059] No Good Data For Calculation</v>
      </c>
      <c r="M156">
        <f>IFERROR(IF(INDEX('Exclusion Vectors'!$D:$D,MATCH('Table 2 Data'!$E156,'Exclusion Vectors'!$B:$B,0))=0,"",INDEX('Data Pull'!$A:$BC,MATCH('Table 2 Data'!$E156,'Data Pull'!$C:$C,0),MATCH('Table 2 Data'!M$4,'Data Pull'!$4:$4,0))),"")</f>
        <v>306.03234009597588</v>
      </c>
      <c r="N156">
        <f>IFERROR(IF(INDEX('Exclusion Vectors'!$D:$D,MATCH('Table 2 Data'!$E156,'Exclusion Vectors'!$B:$B,0))=0,"",INDEX('Data Pull'!$A:$BC,MATCH('Table 2 Data'!$E156,'Data Pull'!$C:$C,0),MATCH('Table 2 Data'!N$4,'Data Pull'!$4:$4,0))),"")</f>
        <v>358.2279845580311</v>
      </c>
      <c r="O156">
        <f>IFERROR(IF(INDEX('Exclusion Vectors'!$D:$D,MATCH('Table 2 Data'!$E156,'Exclusion Vectors'!$B:$B,0))=0,"",INDEX('Data Pull'!$A:$BC,MATCH('Table 2 Data'!$E156,'Data Pull'!$C:$C,0),MATCH('Table 2 Data'!O$4,'Data Pull'!$4:$4,0))),"")</f>
        <v>361.05771167053166</v>
      </c>
      <c r="P156">
        <f>IFERROR(IF(INDEX('Exclusion Vectors'!$D:$D,MATCH('Table 2 Data'!$E156,'Exclusion Vectors'!$B:$B,0))=0,"",INDEX('Data Pull'!$A:$BC,MATCH('Table 2 Data'!$E156,'Data Pull'!$C:$C,0),MATCH('Table 2 Data'!P$4,'Data Pull'!$4:$4,0))),"")</f>
        <v>1337.8607331631463</v>
      </c>
      <c r="Q156">
        <f>IFERROR(IF(INDEX('Exclusion Vectors'!$D:$D,MATCH('Table 2 Data'!$E156,'Exclusion Vectors'!$B:$B,0))=0,"",INDEX('Data Pull'!$A:$BC,MATCH('Table 2 Data'!$E156,'Data Pull'!$C:$C,0),MATCH('Table 2 Data'!Q$4,'Data Pull'!$4:$4,0))),"")</f>
        <v>19.944217498026017</v>
      </c>
      <c r="R156">
        <f>IFERROR(IF(INDEX('Exclusion Vectors'!$D:$D,MATCH('Table 2 Data'!$E156,'Exclusion Vectors'!$B:$B,0))=0,"",INDEX('Data Pull'!$A:$BC,MATCH('Table 2 Data'!$E156,'Data Pull'!$C:$C,0),MATCH('Table 2 Data'!R$4,'Data Pull'!$4:$4,0))),"")</f>
        <v>15.026452837613849</v>
      </c>
      <c r="S156">
        <f>IFERROR(IF(INDEX('Exclusion Vectors'!$D:$D,MATCH('Table 2 Data'!$E156,'Exclusion Vectors'!$B:$B,0))=0,"",INDEX('Data Pull'!$A:$BC,MATCH('Table 2 Data'!$E156,'Data Pull'!$C:$C,0),MATCH('Table 2 Data'!S$4,'Data Pull'!$4:$4,0))),"")</f>
        <v>3.4500510304267915</v>
      </c>
      <c r="T156">
        <f>IFERROR(IF(INDEX('Exclusion Vectors'!$D:$D,MATCH('Table 2 Data'!$E156,'Exclusion Vectors'!$B:$B,0))=0,"",INDEX('Data Pull'!$A:$BC,MATCH('Table 2 Data'!$E156,'Data Pull'!$C:$C,0),MATCH('Table 2 Data'!T$4,'Data Pull'!$4:$4,0))),"")</f>
        <v>1535.7073640383735</v>
      </c>
      <c r="U156">
        <f>IFERROR(IF(INDEX('Exclusion Vectors'!$D:$D,MATCH('Table 2 Data'!$E156,'Exclusion Vectors'!$B:$B,0))=0,"",INDEX('Data Pull'!$A:$BC,MATCH('Table 2 Data'!$E156,'Data Pull'!$C:$C,0),MATCH('Table 2 Data'!U$4,'Data Pull'!$4:$4,0))),"")</f>
        <v>1492.6091393037841</v>
      </c>
      <c r="V156">
        <f>IFERROR(IF(INDEX('Exclusion Vectors'!$D:$D,MATCH('Table 2 Data'!$E156,'Exclusion Vectors'!$B:$B,0))=0,"",INDEX('Data Pull'!$A:$BC,MATCH('Table 2 Data'!$E156,'Data Pull'!$C:$C,0),MATCH('Table 2 Data'!V$4,'Data Pull'!$4:$4,0))),"")</f>
        <v>5899.8816688683519</v>
      </c>
      <c r="W156">
        <f>IFERROR(IF(INDEX('Exclusion Vectors'!$D:$D,MATCH('Table 2 Data'!$E156,'Exclusion Vectors'!$B:$B,0))=0,"",INDEX('Data Pull'!$A:$BC,MATCH('Table 2 Data'!$E156,'Data Pull'!$C:$C,0),MATCH('Table 2 Data'!W$4,'Data Pull'!$4:$4,0))),"")</f>
        <v>2429.0243431164545</v>
      </c>
      <c r="X156">
        <f>IFERROR(IF(INDEX('Exclusion Vectors'!$D:$D,MATCH('Table 2 Data'!$E156,'Exclusion Vectors'!$B:$B,0))=0,"",INDEX('Data Pull'!$A:$BC,MATCH('Table 2 Data'!$E156,'Data Pull'!$C:$C,0),MATCH('Table 2 Data'!X$4,'Data Pull'!$4:$4,0))),"")</f>
        <v>376.74766249647848</v>
      </c>
      <c r="Y156">
        <f>IFERROR(IF(INDEX('Exclusion Vectors'!$D:$D,MATCH('Table 2 Data'!$E156,'Exclusion Vectors'!$B:$B,0))=0,"",INDEX('Data Pull'!$A:$BC,MATCH('Table 2 Data'!$E156,'Data Pull'!$C:$C,0),MATCH('Table 2 Data'!Y$4,'Data Pull'!$4:$4,0))),"")</f>
        <v>23.799999237060547</v>
      </c>
      <c r="Z156">
        <f>IFERROR(IF(INDEX('Exclusion Vectors'!$D:$D,MATCH('Table 2 Data'!$E156,'Exclusion Vectors'!$B:$B,0))=0,"",INDEX('Data Pull'!$A:$BC,MATCH('Table 2 Data'!$E156,'Data Pull'!$C:$C,0),MATCH('Table 2 Data'!Z$4,'Data Pull'!$4:$4,0))),"")</f>
        <v>0.71892498433589935</v>
      </c>
      <c r="AA156">
        <f>IFERROR(IF(INDEX('Exclusion Vectors'!$D:$D,MATCH('Table 2 Data'!$E156,'Exclusion Vectors'!$B:$B,0))=0,"",INDEX('Data Pull'!$A:$BC,MATCH('Table 2 Data'!$E156,'Data Pull'!$C:$C,0),MATCH('Table 2 Data'!AA$4,'Data Pull'!$4:$4,0))),"")</f>
        <v>1.5599999725818634</v>
      </c>
      <c r="AB156" t="str">
        <f>IFERROR(IF(INDEX('Exclusion Vectors'!$D:$D,MATCH('Table 2 Data'!$E156,'Exclusion Vectors'!$B:$B,0))=0,"",INDEX('Data Pull'!$A:$BC,MATCH('Table 2 Data'!$E156,'Data Pull'!$C:$C,0),MATCH('Table 2 Data'!AB$4,'Data Pull'!$4:$4,0))),"")</f>
        <v>[-11059] No Good Data For Calculation</v>
      </c>
      <c r="AC156" t="str">
        <f>IFERROR(IF(INDEX('Exclusion Vectors'!$D:$D,MATCH('Table 2 Data'!$E156,'Exclusion Vectors'!$B:$B,0))=0,"",INDEX('Data Pull'!$A:$BC,MATCH('Table 2 Data'!$E156,'Data Pull'!$C:$C,0),MATCH('Table 2 Data'!AC$4,'Data Pull'!$4:$4,0))),"")</f>
        <v>[-11059] No Good Data For Calculation</v>
      </c>
      <c r="AD156" t="str">
        <f>IFERROR(IF(INDEX('Exclusion Vectors'!$D:$D,MATCH('Table 2 Data'!$E156,'Exclusion Vectors'!$B:$B,0))=0,"",INDEX('Data Pull'!$A:$BC,MATCH('Table 2 Data'!$E156,'Data Pull'!$C:$C,0),MATCH('Table 2 Data'!AD$4,'Data Pull'!$4:$4,0))),"")</f>
        <v>[-11059] No Good Data For Calculation</v>
      </c>
      <c r="AE156" t="str">
        <f>IFERROR(IF(INDEX('Exclusion Vectors'!$D:$D,MATCH('Table 2 Data'!$E156,'Exclusion Vectors'!$B:$B,0))=0,"",INDEX('Data Pull'!$A:$BC,MATCH('Table 2 Data'!$E156,'Data Pull'!$C:$C,0),MATCH('Table 2 Data'!AE$4,'Data Pull'!$4:$4,0))),"")</f>
        <v>[-11059] No Good Data For Calculation</v>
      </c>
      <c r="AF156" t="str">
        <f>IFERROR(IF(INDEX('Exclusion Vectors'!$D:$D,MATCH('Table 2 Data'!$E156,'Exclusion Vectors'!$B:$B,0))=0,"",INDEX('Data Pull'!$A:$BC,MATCH('Table 2 Data'!$E156,'Data Pull'!$C:$C,0),MATCH('Table 2 Data'!AF$4,'Data Pull'!$4:$4,0))),"")</f>
        <v>[-11059] No Good Data For Calculation</v>
      </c>
      <c r="AG156">
        <f>IFERROR(IF(INDEX('Exclusion Vectors'!$D:$D,MATCH('Table 2 Data'!$E156,'Exclusion Vectors'!$B:$B,0))=0,"",INDEX('Data Pull'!$A:$BC,MATCH('Table 2 Data'!$E156,'Data Pull'!$C:$C,0),MATCH('Table 2 Data'!AG$4,'Data Pull'!$4:$4,0))),"")</f>
        <v>14323.201802447209</v>
      </c>
      <c r="AH156">
        <f>IFERROR(IF(INDEX('Exclusion Vectors'!$D:$D,MATCH('Table 2 Data'!$E156,'Exclusion Vectors'!$B:$B,0))=0,"",INDEX('Data Pull'!$A:$BC,MATCH('Table 2 Data'!$E156,'Data Pull'!$C:$C,0),MATCH('Table 2 Data'!AH$4,'Data Pull'!$4:$4,0))),"")</f>
        <v>91.199996948242188</v>
      </c>
      <c r="AI156">
        <f>IFERROR(IF(INDEX('Exclusion Vectors'!$D:$D,MATCH('Table 2 Data'!$E156,'Exclusion Vectors'!$B:$B,0))=0,"",INDEX('Data Pull'!$A:$BC,MATCH('Table 2 Data'!$E156,'Data Pull'!$C:$C,0),MATCH('Table 2 Data'!AI$4,'Data Pull'!$4:$4,0))),"")</f>
        <v>8.7200002670288086</v>
      </c>
      <c r="AJ156">
        <f>IFERROR(IF(INDEX('Exclusion Vectors'!$D:$D,MATCH('Table 2 Data'!$E156,'Exclusion Vectors'!$B:$B,0))=0,"",INDEX('Data Pull'!$A:$BC,MATCH('Table 2 Data'!$E156,'Data Pull'!$C:$C,0),MATCH('Table 2 Data'!AJ$4,'Data Pull'!$4:$4,0))),"")</f>
        <v>353.5</v>
      </c>
      <c r="AK156" t="str">
        <f>IFERROR(IF(INDEX('Exclusion Vectors'!$D:$D,MATCH('Table 2 Data'!$E156,'Exclusion Vectors'!$B:$B,0))=0,"",INDEX('Data Pull'!$A:$BC,MATCH('Table 2 Data'!$E156,'Data Pull'!$C:$C,0),MATCH('Table 2 Data'!AK$4,'Data Pull'!$4:$4,0))),"")</f>
        <v>[-11059] No Good Data For Calculation</v>
      </c>
      <c r="AL156">
        <f>IFERROR(IF(INDEX('Exclusion Vectors'!$D:$D,MATCH('Table 2 Data'!$E156,'Exclusion Vectors'!$B:$B,0))=0,"",INDEX('Data Pull'!$A:$BC,MATCH('Table 2 Data'!$E156,'Data Pull'!$C:$C,0),MATCH('Table 2 Data'!AL$4,'Data Pull'!$4:$4,0))),"")</f>
        <v>0.70000001415610313</v>
      </c>
      <c r="AM156">
        <f>IFERROR(IF(INDEX('Exclusion Vectors'!$D:$D,MATCH('Table 2 Data'!$E156,'Exclusion Vectors'!$B:$B,0))=0,"",INDEX('Data Pull'!$A:$BC,MATCH('Table 2 Data'!$E156,'Data Pull'!$C:$C,0),MATCH('Table 2 Data'!AM$4,'Data Pull'!$4:$4,0))),"")</f>
        <v>6075</v>
      </c>
      <c r="AN156" t="str">
        <f>IFERROR(IF(INDEX('Exclusion Vectors'!$D:$D,MATCH('Table 2 Data'!$E156,'Exclusion Vectors'!$B:$B,0))=0,"",INDEX('Data Pull'!$A:$BC,MATCH('Table 2 Data'!$E156,'Data Pull'!$C:$C,0),MATCH('Table 2 Data'!AN$4,'Data Pull'!$4:$4,0))),"")</f>
        <v>[-11059] No Good Data For Calculation</v>
      </c>
      <c r="AO156" t="str">
        <f>IFERROR(IF(INDEX('Exclusion Vectors'!$D:$D,MATCH('Table 2 Data'!$E156,'Exclusion Vectors'!$B:$B,0))=0,"",INDEX('Data Pull'!$A:$BC,MATCH('Table 2 Data'!$E156,'Data Pull'!$C:$C,0),MATCH('Table 2 Data'!AO$4,'Data Pull'!$4:$4,0))),"")</f>
        <v>[-11059] No Good Data For Calculation</v>
      </c>
      <c r="AP156" t="str">
        <f>IFERROR(IF(INDEX('Exclusion Vectors'!$D:$D,MATCH('Table 2 Data'!$E156,'Exclusion Vectors'!$B:$B,0))=0,"",INDEX('Data Pull'!$A:$BC,MATCH('Table 2 Data'!$E156,'Data Pull'!$C:$C,0),MATCH('Table 2 Data'!AP$4,'Data Pull'!$4:$4,0))),"")</f>
        <v>[-11059] No Good Data For Calculation</v>
      </c>
      <c r="AQ156" t="str">
        <f>IFERROR(IF(INDEX('Exclusion Vectors'!$D:$D,MATCH('Table 2 Data'!$E156,'Exclusion Vectors'!$B:$B,0))=0,"",INDEX('Data Pull'!$A:$BC,MATCH('Table 2 Data'!$E156,'Data Pull'!$C:$C,0),MATCH('Table 2 Data'!AQ$4,'Data Pull'!$4:$4,0))),"")</f>
        <v>[-11059] No Good Data For Calculation</v>
      </c>
      <c r="AR156" t="str">
        <f>IFERROR(IF(INDEX('Exclusion Vectors'!$D:$D,MATCH('Table 2 Data'!$E156,'Exclusion Vectors'!$B:$B,0))=0,"",INDEX('Data Pull'!$A:$BC,MATCH('Table 2 Data'!$E156,'Data Pull'!$C:$C,0),MATCH('Table 2 Data'!AR$4,'Data Pull'!$4:$4,0))),"")</f>
        <v>[-11059] No Good Data For Calculation</v>
      </c>
      <c r="AS156" t="str">
        <f>IFERROR(IF(INDEX('Exclusion Vectors'!$D:$D,MATCH('Table 2 Data'!$E156,'Exclusion Vectors'!$B:$B,0))=0,"",INDEX('Data Pull'!$A:$BC,MATCH('Table 2 Data'!$E156,'Data Pull'!$C:$C,0),MATCH('Table 2 Data'!AS$4,'Data Pull'!$4:$4,0))),"")</f>
        <v>[-11059] No Good Data For Calculation</v>
      </c>
      <c r="AT156">
        <f>IFERROR(IF(INDEX('Exclusion Vectors'!$D:$D,MATCH('Table 2 Data'!$E156,'Exclusion Vectors'!$B:$B,0))=0,"",INDEX('Data Pull'!$A:$BC,MATCH('Table 2 Data'!$E156,'Data Pull'!$C:$C,0),MATCH('Table 2 Data'!AT$4,'Data Pull'!$4:$4,0))),"")</f>
        <v>38511.348759937711</v>
      </c>
      <c r="AU156">
        <f>IFERROR(IF(INDEX('Exclusion Vectors'!$D:$D,MATCH('Table 2 Data'!$E156,'Exclusion Vectors'!$B:$B,0))=0,"",INDEX('Data Pull'!$A:$BE,MATCH('Table 2 Data'!$E156,'Data Pull'!$C:$C,0),MATCH('Table 2 Data'!AU$4,'Data Pull'!$4:$4,0))),"")</f>
        <v>7600.0841867552699</v>
      </c>
      <c r="AV156">
        <f>IFERROR(IF(INDEX('Exclusion Vectors'!$D:$D,MATCH('Table 2 Data'!$E156,'Exclusion Vectors'!$B:$B,0))=0,"",INDEX('Data Pull'!$A:$BE,MATCH('Table 2 Data'!$E156,'Data Pull'!$C:$C,0),MATCH('Table 2 Data'!AV$4,'Data Pull'!$4:$4,0))),"")</f>
        <v>7.6499998569488525E-2</v>
      </c>
    </row>
    <row r="157" spans="1:48" x14ac:dyDescent="0.3">
      <c r="A157" s="161"/>
      <c r="B157" s="59" t="s">
        <v>246</v>
      </c>
      <c r="C157" s="86">
        <v>0</v>
      </c>
      <c r="D157" s="86"/>
      <c r="E157" s="34">
        <f t="shared" si="5"/>
        <v>43981</v>
      </c>
      <c r="F157">
        <f>IFERROR(IF(INDEX('Exclusion Vectors'!$D:$D,MATCH('Table 2 Data'!$E157,'Exclusion Vectors'!$B:$B,0))=0,"",INDEX('Data Pull'!$A:$BC,MATCH('Table 2 Data'!$E157,'Data Pull'!$C:$C,0),MATCH('Table 2 Data'!F$4,'Data Pull'!$4:$4,0))),"")</f>
        <v>22997.851720667968</v>
      </c>
      <c r="G157">
        <f>IFERROR(IF(INDEX('Exclusion Vectors'!$D:$D,MATCH('Table 2 Data'!$E157,'Exclusion Vectors'!$B:$B,0))=0,"",INDEX('Data Pull'!$A:$BC,MATCH('Table 2 Data'!$E157,'Data Pull'!$C:$C,0),MATCH('Table 2 Data'!G$4,'Data Pull'!$4:$4,0))),"")</f>
        <v>182.58371565313487</v>
      </c>
      <c r="H157">
        <f>IFERROR(IF(INDEX('Exclusion Vectors'!$D:$D,MATCH('Table 2 Data'!$E157,'Exclusion Vectors'!$B:$B,0))=0,"",INDEX('Data Pull'!$A:$BC,MATCH('Table 2 Data'!$E157,'Data Pull'!$C:$C,0),MATCH('Table 2 Data'!H$4,'Data Pull'!$4:$4,0))),"")</f>
        <v>641.88647979508426</v>
      </c>
      <c r="I157">
        <f>IFERROR(IF(INDEX('Exclusion Vectors'!$D:$D,MATCH('Table 2 Data'!$E157,'Exclusion Vectors'!$B:$B,0))=0,"",INDEX('Data Pull'!$A:$BC,MATCH('Table 2 Data'!$E157,'Data Pull'!$C:$C,0),MATCH('Table 2 Data'!I$4,'Data Pull'!$4:$4,0))),"")</f>
        <v>993.73156040793185</v>
      </c>
      <c r="J157">
        <f>IFERROR(IF(INDEX('Exclusion Vectors'!$D:$D,MATCH('Table 2 Data'!$E157,'Exclusion Vectors'!$B:$B,0))=0,"",INDEX('Data Pull'!$A:$BC,MATCH('Table 2 Data'!$E157,'Data Pull'!$C:$C,0),MATCH('Table 2 Data'!J$4,'Data Pull'!$4:$4,0))),"")</f>
        <v>1335.0453917184482</v>
      </c>
      <c r="K157">
        <f>IFERROR(IF(INDEX('Exclusion Vectors'!$D:$D,MATCH('Table 2 Data'!$E157,'Exclusion Vectors'!$B:$B,0))=0,"",INDEX('Data Pull'!$A:$BC,MATCH('Table 2 Data'!$E157,'Data Pull'!$C:$C,0),MATCH('Table 2 Data'!K$4,'Data Pull'!$4:$4,0))),"")</f>
        <v>741.04426544769819</v>
      </c>
      <c r="L157" t="str">
        <f>IFERROR(IF(INDEX('Exclusion Vectors'!$D:$D,MATCH('Table 2 Data'!$E157,'Exclusion Vectors'!$B:$B,0))=0,"",INDEX('Data Pull'!$A:$BC,MATCH('Table 2 Data'!$E157,'Data Pull'!$C:$C,0),MATCH('Table 2 Data'!L$4,'Data Pull'!$4:$4,0))),"")</f>
        <v>[-11059] No Good Data For Calculation</v>
      </c>
      <c r="M157">
        <f>IFERROR(IF(INDEX('Exclusion Vectors'!$D:$D,MATCH('Table 2 Data'!$E157,'Exclusion Vectors'!$B:$B,0))=0,"",INDEX('Data Pull'!$A:$BC,MATCH('Table 2 Data'!$E157,'Data Pull'!$C:$C,0),MATCH('Table 2 Data'!M$4,'Data Pull'!$4:$4,0))),"")</f>
        <v>303.94017842588255</v>
      </c>
      <c r="N157">
        <f>IFERROR(IF(INDEX('Exclusion Vectors'!$D:$D,MATCH('Table 2 Data'!$E157,'Exclusion Vectors'!$B:$B,0))=0,"",INDEX('Data Pull'!$A:$BC,MATCH('Table 2 Data'!$E157,'Data Pull'!$C:$C,0),MATCH('Table 2 Data'!N$4,'Data Pull'!$4:$4,0))),"")</f>
        <v>359.42582123126999</v>
      </c>
      <c r="O157">
        <f>IFERROR(IF(INDEX('Exclusion Vectors'!$D:$D,MATCH('Table 2 Data'!$E157,'Exclusion Vectors'!$B:$B,0))=0,"",INDEX('Data Pull'!$A:$BC,MATCH('Table 2 Data'!$E157,'Data Pull'!$C:$C,0),MATCH('Table 2 Data'!O$4,'Data Pull'!$4:$4,0))),"")</f>
        <v>362.82219736058164</v>
      </c>
      <c r="P157">
        <f>IFERROR(IF(INDEX('Exclusion Vectors'!$D:$D,MATCH('Table 2 Data'!$E157,'Exclusion Vectors'!$B:$B,0))=0,"",INDEX('Data Pull'!$A:$BC,MATCH('Table 2 Data'!$E157,'Data Pull'!$C:$C,0),MATCH('Table 2 Data'!P$4,'Data Pull'!$4:$4,0))),"")</f>
        <v>1339.8428926861045</v>
      </c>
      <c r="Q157">
        <f>IFERROR(IF(INDEX('Exclusion Vectors'!$D:$D,MATCH('Table 2 Data'!$E157,'Exclusion Vectors'!$B:$B,0))=0,"",INDEX('Data Pull'!$A:$BC,MATCH('Table 2 Data'!$E157,'Data Pull'!$C:$C,0),MATCH('Table 2 Data'!Q$4,'Data Pull'!$4:$4,0))),"")</f>
        <v>20.0274269614732</v>
      </c>
      <c r="R157">
        <f>IFERROR(IF(INDEX('Exclusion Vectors'!$D:$D,MATCH('Table 2 Data'!$E157,'Exclusion Vectors'!$B:$B,0))=0,"",INDEX('Data Pull'!$A:$BC,MATCH('Table 2 Data'!$E157,'Data Pull'!$C:$C,0),MATCH('Table 2 Data'!R$4,'Data Pull'!$4:$4,0))),"")</f>
        <v>15.108441517156411</v>
      </c>
      <c r="S157">
        <f>IFERROR(IF(INDEX('Exclusion Vectors'!$D:$D,MATCH('Table 2 Data'!$E157,'Exclusion Vectors'!$B:$B,0))=0,"",INDEX('Data Pull'!$A:$BC,MATCH('Table 2 Data'!$E157,'Data Pull'!$C:$C,0),MATCH('Table 2 Data'!S$4,'Data Pull'!$4:$4,0))),"")</f>
        <v>3.5359343036389097</v>
      </c>
      <c r="T157">
        <f>IFERROR(IF(INDEX('Exclusion Vectors'!$D:$D,MATCH('Table 2 Data'!$E157,'Exclusion Vectors'!$B:$B,0))=0,"",INDEX('Data Pull'!$A:$BC,MATCH('Table 2 Data'!$E157,'Data Pull'!$C:$C,0),MATCH('Table 2 Data'!T$4,'Data Pull'!$4:$4,0))),"")</f>
        <v>1523.2361235653916</v>
      </c>
      <c r="U157">
        <f>IFERROR(IF(INDEX('Exclusion Vectors'!$D:$D,MATCH('Table 2 Data'!$E157,'Exclusion Vectors'!$B:$B,0))=0,"",INDEX('Data Pull'!$A:$BC,MATCH('Table 2 Data'!$E157,'Data Pull'!$C:$C,0),MATCH('Table 2 Data'!U$4,'Data Pull'!$4:$4,0))),"")</f>
        <v>1547.1974728993141</v>
      </c>
      <c r="V157">
        <f>IFERROR(IF(INDEX('Exclusion Vectors'!$D:$D,MATCH('Table 2 Data'!$E157,'Exclusion Vectors'!$B:$B,0))=0,"",INDEX('Data Pull'!$A:$BC,MATCH('Table 2 Data'!$E157,'Data Pull'!$C:$C,0),MATCH('Table 2 Data'!V$4,'Data Pull'!$4:$4,0))),"")</f>
        <v>5899.9274840925491</v>
      </c>
      <c r="W157">
        <f>IFERROR(IF(INDEX('Exclusion Vectors'!$D:$D,MATCH('Table 2 Data'!$E157,'Exclusion Vectors'!$B:$B,0))=0,"",INDEX('Data Pull'!$A:$BC,MATCH('Table 2 Data'!$E157,'Data Pull'!$C:$C,0),MATCH('Table 2 Data'!W$4,'Data Pull'!$4:$4,0))),"")</f>
        <v>2425.6158807399488</v>
      </c>
      <c r="X157">
        <f>IFERROR(IF(INDEX('Exclusion Vectors'!$D:$D,MATCH('Table 2 Data'!$E157,'Exclusion Vectors'!$B:$B,0))=0,"",INDEX('Data Pull'!$A:$BC,MATCH('Table 2 Data'!$E157,'Data Pull'!$C:$C,0),MATCH('Table 2 Data'!X$4,'Data Pull'!$4:$4,0))),"")</f>
        <v>376.4745290096655</v>
      </c>
      <c r="Y157">
        <f>IFERROR(IF(INDEX('Exclusion Vectors'!$D:$D,MATCH('Table 2 Data'!$E157,'Exclusion Vectors'!$B:$B,0))=0,"",INDEX('Data Pull'!$A:$BC,MATCH('Table 2 Data'!$E157,'Data Pull'!$C:$C,0),MATCH('Table 2 Data'!Y$4,'Data Pull'!$4:$4,0))),"")</f>
        <v>23.799999237060547</v>
      </c>
      <c r="Z157">
        <f>IFERROR(IF(INDEX('Exclusion Vectors'!$D:$D,MATCH('Table 2 Data'!$E157,'Exclusion Vectors'!$B:$B,0))=0,"",INDEX('Data Pull'!$A:$BC,MATCH('Table 2 Data'!$E157,'Data Pull'!$C:$C,0),MATCH('Table 2 Data'!Z$4,'Data Pull'!$4:$4,0))),"")</f>
        <v>0.75132498145103455</v>
      </c>
      <c r="AA157">
        <f>IFERROR(IF(INDEX('Exclusion Vectors'!$D:$D,MATCH('Table 2 Data'!$E157,'Exclusion Vectors'!$B:$B,0))=0,"",INDEX('Data Pull'!$A:$BC,MATCH('Table 2 Data'!$E157,'Data Pull'!$C:$C,0),MATCH('Table 2 Data'!AA$4,'Data Pull'!$4:$4,0))),"")</f>
        <v>1.5049999952316284</v>
      </c>
      <c r="AB157" t="str">
        <f>IFERROR(IF(INDEX('Exclusion Vectors'!$D:$D,MATCH('Table 2 Data'!$E157,'Exclusion Vectors'!$B:$B,0))=0,"",INDEX('Data Pull'!$A:$BC,MATCH('Table 2 Data'!$E157,'Data Pull'!$C:$C,0),MATCH('Table 2 Data'!AB$4,'Data Pull'!$4:$4,0))),"")</f>
        <v>[-11059] No Good Data For Calculation</v>
      </c>
      <c r="AC157" t="str">
        <f>IFERROR(IF(INDEX('Exclusion Vectors'!$D:$D,MATCH('Table 2 Data'!$E157,'Exclusion Vectors'!$B:$B,0))=0,"",INDEX('Data Pull'!$A:$BC,MATCH('Table 2 Data'!$E157,'Data Pull'!$C:$C,0),MATCH('Table 2 Data'!AC$4,'Data Pull'!$4:$4,0))),"")</f>
        <v>[-11059] No Good Data For Calculation</v>
      </c>
      <c r="AD157" t="str">
        <f>IFERROR(IF(INDEX('Exclusion Vectors'!$D:$D,MATCH('Table 2 Data'!$E157,'Exclusion Vectors'!$B:$B,0))=0,"",INDEX('Data Pull'!$A:$BC,MATCH('Table 2 Data'!$E157,'Data Pull'!$C:$C,0),MATCH('Table 2 Data'!AD$4,'Data Pull'!$4:$4,0))),"")</f>
        <v>[-11059] No Good Data For Calculation</v>
      </c>
      <c r="AE157" t="str">
        <f>IFERROR(IF(INDEX('Exclusion Vectors'!$D:$D,MATCH('Table 2 Data'!$E157,'Exclusion Vectors'!$B:$B,0))=0,"",INDEX('Data Pull'!$A:$BC,MATCH('Table 2 Data'!$E157,'Data Pull'!$C:$C,0),MATCH('Table 2 Data'!AE$4,'Data Pull'!$4:$4,0))),"")</f>
        <v>[-11059] No Good Data For Calculation</v>
      </c>
      <c r="AF157" t="str">
        <f>IFERROR(IF(INDEX('Exclusion Vectors'!$D:$D,MATCH('Table 2 Data'!$E157,'Exclusion Vectors'!$B:$B,0))=0,"",INDEX('Data Pull'!$A:$BC,MATCH('Table 2 Data'!$E157,'Data Pull'!$C:$C,0),MATCH('Table 2 Data'!AF$4,'Data Pull'!$4:$4,0))),"")</f>
        <v>[-11059] No Good Data For Calculation</v>
      </c>
      <c r="AG157">
        <f>IFERROR(IF(INDEX('Exclusion Vectors'!$D:$D,MATCH('Table 2 Data'!$E157,'Exclusion Vectors'!$B:$B,0))=0,"",INDEX('Data Pull'!$A:$BC,MATCH('Table 2 Data'!$E157,'Data Pull'!$C:$C,0),MATCH('Table 2 Data'!AG$4,'Data Pull'!$4:$4,0))),"")</f>
        <v>14446.51220178754</v>
      </c>
      <c r="AH157">
        <f>IFERROR(IF(INDEX('Exclusion Vectors'!$D:$D,MATCH('Table 2 Data'!$E157,'Exclusion Vectors'!$B:$B,0))=0,"",INDEX('Data Pull'!$A:$BC,MATCH('Table 2 Data'!$E157,'Data Pull'!$C:$C,0),MATCH('Table 2 Data'!AH$4,'Data Pull'!$4:$4,0))),"")</f>
        <v>90.900001525878906</v>
      </c>
      <c r="AI157">
        <f>IFERROR(IF(INDEX('Exclusion Vectors'!$D:$D,MATCH('Table 2 Data'!$E157,'Exclusion Vectors'!$B:$B,0))=0,"",INDEX('Data Pull'!$A:$BC,MATCH('Table 2 Data'!$E157,'Data Pull'!$C:$C,0),MATCH('Table 2 Data'!AI$4,'Data Pull'!$4:$4,0))),"")</f>
        <v>8.3999998569488525</v>
      </c>
      <c r="AJ157">
        <f>IFERROR(IF(INDEX('Exclusion Vectors'!$D:$D,MATCH('Table 2 Data'!$E157,'Exclusion Vectors'!$B:$B,0))=0,"",INDEX('Data Pull'!$A:$BC,MATCH('Table 2 Data'!$E157,'Data Pull'!$C:$C,0),MATCH('Table 2 Data'!AJ$4,'Data Pull'!$4:$4,0))),"")</f>
        <v>356.875</v>
      </c>
      <c r="AK157" t="str">
        <f>IFERROR(IF(INDEX('Exclusion Vectors'!$D:$D,MATCH('Table 2 Data'!$E157,'Exclusion Vectors'!$B:$B,0))=0,"",INDEX('Data Pull'!$A:$BC,MATCH('Table 2 Data'!$E157,'Data Pull'!$C:$C,0),MATCH('Table 2 Data'!AK$4,'Data Pull'!$4:$4,0))),"")</f>
        <v>[-11059] No Good Data For Calculation</v>
      </c>
      <c r="AL157">
        <f>IFERROR(IF(INDEX('Exclusion Vectors'!$D:$D,MATCH('Table 2 Data'!$E157,'Exclusion Vectors'!$B:$B,0))=0,"",INDEX('Data Pull'!$A:$BC,MATCH('Table 2 Data'!$E157,'Data Pull'!$C:$C,0),MATCH('Table 2 Data'!AL$4,'Data Pull'!$4:$4,0))),"")</f>
        <v>0.20000000298023224</v>
      </c>
      <c r="AM157">
        <f>IFERROR(IF(INDEX('Exclusion Vectors'!$D:$D,MATCH('Table 2 Data'!$E157,'Exclusion Vectors'!$B:$B,0))=0,"",INDEX('Data Pull'!$A:$BC,MATCH('Table 2 Data'!$E157,'Data Pull'!$C:$C,0),MATCH('Table 2 Data'!AM$4,'Data Pull'!$4:$4,0))),"")</f>
        <v>6075</v>
      </c>
      <c r="AN157" t="str">
        <f>IFERROR(IF(INDEX('Exclusion Vectors'!$D:$D,MATCH('Table 2 Data'!$E157,'Exclusion Vectors'!$B:$B,0))=0,"",INDEX('Data Pull'!$A:$BC,MATCH('Table 2 Data'!$E157,'Data Pull'!$C:$C,0),MATCH('Table 2 Data'!AN$4,'Data Pull'!$4:$4,0))),"")</f>
        <v>[-11059] No Good Data For Calculation</v>
      </c>
      <c r="AO157" t="str">
        <f>IFERROR(IF(INDEX('Exclusion Vectors'!$D:$D,MATCH('Table 2 Data'!$E157,'Exclusion Vectors'!$B:$B,0))=0,"",INDEX('Data Pull'!$A:$BC,MATCH('Table 2 Data'!$E157,'Data Pull'!$C:$C,0),MATCH('Table 2 Data'!AO$4,'Data Pull'!$4:$4,0))),"")</f>
        <v>[-11059] No Good Data For Calculation</v>
      </c>
      <c r="AP157" t="str">
        <f>IFERROR(IF(INDEX('Exclusion Vectors'!$D:$D,MATCH('Table 2 Data'!$E157,'Exclusion Vectors'!$B:$B,0))=0,"",INDEX('Data Pull'!$A:$BC,MATCH('Table 2 Data'!$E157,'Data Pull'!$C:$C,0),MATCH('Table 2 Data'!AP$4,'Data Pull'!$4:$4,0))),"")</f>
        <v>[-11059] No Good Data For Calculation</v>
      </c>
      <c r="AQ157" t="str">
        <f>IFERROR(IF(INDEX('Exclusion Vectors'!$D:$D,MATCH('Table 2 Data'!$E157,'Exclusion Vectors'!$B:$B,0))=0,"",INDEX('Data Pull'!$A:$BC,MATCH('Table 2 Data'!$E157,'Data Pull'!$C:$C,0),MATCH('Table 2 Data'!AQ$4,'Data Pull'!$4:$4,0))),"")</f>
        <v>[-11059] No Good Data For Calculation</v>
      </c>
      <c r="AR157" t="str">
        <f>IFERROR(IF(INDEX('Exclusion Vectors'!$D:$D,MATCH('Table 2 Data'!$E157,'Exclusion Vectors'!$B:$B,0))=0,"",INDEX('Data Pull'!$A:$BC,MATCH('Table 2 Data'!$E157,'Data Pull'!$C:$C,0),MATCH('Table 2 Data'!AR$4,'Data Pull'!$4:$4,0))),"")</f>
        <v>[-11059] No Good Data For Calculation</v>
      </c>
      <c r="AS157" t="str">
        <f>IFERROR(IF(INDEX('Exclusion Vectors'!$D:$D,MATCH('Table 2 Data'!$E157,'Exclusion Vectors'!$B:$B,0))=0,"",INDEX('Data Pull'!$A:$BC,MATCH('Table 2 Data'!$E157,'Data Pull'!$C:$C,0),MATCH('Table 2 Data'!AS$4,'Data Pull'!$4:$4,0))),"")</f>
        <v>[-11059] No Good Data For Calculation</v>
      </c>
      <c r="AT157">
        <f>IFERROR(IF(INDEX('Exclusion Vectors'!$D:$D,MATCH('Table 2 Data'!$E157,'Exclusion Vectors'!$B:$B,0))=0,"",INDEX('Data Pull'!$A:$BC,MATCH('Table 2 Data'!$E157,'Data Pull'!$C:$C,0),MATCH('Table 2 Data'!AT$4,'Data Pull'!$4:$4,0))),"")</f>
        <v>38263.704528665832</v>
      </c>
      <c r="AU157">
        <f>IFERROR(IF(INDEX('Exclusion Vectors'!$D:$D,MATCH('Table 2 Data'!$E157,'Exclusion Vectors'!$B:$B,0))=0,"",INDEX('Data Pull'!$A:$BE,MATCH('Table 2 Data'!$E157,'Data Pull'!$C:$C,0),MATCH('Table 2 Data'!AU$4,'Data Pull'!$4:$4,0))),"")</f>
        <v>7599.5230087987848</v>
      </c>
      <c r="AV157">
        <f>IFERROR(IF(INDEX('Exclusion Vectors'!$D:$D,MATCH('Table 2 Data'!$E157,'Exclusion Vectors'!$B:$B,0))=0,"",INDEX('Data Pull'!$A:$BE,MATCH('Table 2 Data'!$E157,'Data Pull'!$C:$C,0),MATCH('Table 2 Data'!AV$4,'Data Pull'!$4:$4,0))),"")</f>
        <v>7.6499998569488525E-2</v>
      </c>
    </row>
    <row r="158" spans="1:48" x14ac:dyDescent="0.3">
      <c r="A158" s="32"/>
      <c r="B158" s="32"/>
      <c r="C158" s="32"/>
      <c r="D158" s="32"/>
      <c r="E158" s="34">
        <f t="shared" si="5"/>
        <v>43982</v>
      </c>
      <c r="F158">
        <f>IFERROR(IF(INDEX('Exclusion Vectors'!$D:$D,MATCH('Table 2 Data'!$E158,'Exclusion Vectors'!$B:$B,0))=0,"",INDEX('Data Pull'!$A:$BC,MATCH('Table 2 Data'!$E158,'Data Pull'!$C:$C,0),MATCH('Table 2 Data'!F$4,'Data Pull'!$4:$4,0))),"")</f>
        <v>22999.337923368348</v>
      </c>
      <c r="G158">
        <f>IFERROR(IF(INDEX('Exclusion Vectors'!$D:$D,MATCH('Table 2 Data'!$E158,'Exclusion Vectors'!$B:$B,0))=0,"",INDEX('Data Pull'!$A:$BC,MATCH('Table 2 Data'!$E158,'Data Pull'!$C:$C,0),MATCH('Table 2 Data'!G$4,'Data Pull'!$4:$4,0))),"")</f>
        <v>183.30061562481404</v>
      </c>
      <c r="H158">
        <f>IFERROR(IF(INDEX('Exclusion Vectors'!$D:$D,MATCH('Table 2 Data'!$E158,'Exclusion Vectors'!$B:$B,0))=0,"",INDEX('Data Pull'!$A:$BC,MATCH('Table 2 Data'!$E158,'Data Pull'!$C:$C,0),MATCH('Table 2 Data'!H$4,'Data Pull'!$4:$4,0))),"")</f>
        <v>641.72539442209847</v>
      </c>
      <c r="I158">
        <f>IFERROR(IF(INDEX('Exclusion Vectors'!$D:$D,MATCH('Table 2 Data'!$E158,'Exclusion Vectors'!$B:$B,0))=0,"",INDEX('Data Pull'!$A:$BC,MATCH('Table 2 Data'!$E158,'Data Pull'!$C:$C,0),MATCH('Table 2 Data'!I$4,'Data Pull'!$4:$4,0))),"")</f>
        <v>993.63926042392882</v>
      </c>
      <c r="J158">
        <f>IFERROR(IF(INDEX('Exclusion Vectors'!$D:$D,MATCH('Table 2 Data'!$E158,'Exclusion Vectors'!$B:$B,0))=0,"",INDEX('Data Pull'!$A:$BC,MATCH('Table 2 Data'!$E158,'Data Pull'!$C:$C,0),MATCH('Table 2 Data'!J$4,'Data Pull'!$4:$4,0))),"")</f>
        <v>1335.2422458170645</v>
      </c>
      <c r="K158">
        <f>IFERROR(IF(INDEX('Exclusion Vectors'!$D:$D,MATCH('Table 2 Data'!$E158,'Exclusion Vectors'!$B:$B,0))=0,"",INDEX('Data Pull'!$A:$BC,MATCH('Table 2 Data'!$E158,'Data Pull'!$C:$C,0),MATCH('Table 2 Data'!K$4,'Data Pull'!$4:$4,0))),"")</f>
        <v>741.86118047998275</v>
      </c>
      <c r="L158" t="str">
        <f>IFERROR(IF(INDEX('Exclusion Vectors'!$D:$D,MATCH('Table 2 Data'!$E158,'Exclusion Vectors'!$B:$B,0))=0,"",INDEX('Data Pull'!$A:$BC,MATCH('Table 2 Data'!$E158,'Data Pull'!$C:$C,0),MATCH('Table 2 Data'!L$4,'Data Pull'!$4:$4,0))),"")</f>
        <v>[-11059] No Good Data For Calculation</v>
      </c>
      <c r="M158">
        <f>IFERROR(IF(INDEX('Exclusion Vectors'!$D:$D,MATCH('Table 2 Data'!$E158,'Exclusion Vectors'!$B:$B,0))=0,"",INDEX('Data Pull'!$A:$BC,MATCH('Table 2 Data'!$E158,'Data Pull'!$C:$C,0),MATCH('Table 2 Data'!M$4,'Data Pull'!$4:$4,0))),"")</f>
        <v>299.30770408202358</v>
      </c>
      <c r="N158">
        <f>IFERROR(IF(INDEX('Exclusion Vectors'!$D:$D,MATCH('Table 2 Data'!$E158,'Exclusion Vectors'!$B:$B,0))=0,"",INDEX('Data Pull'!$A:$BC,MATCH('Table 2 Data'!$E158,'Data Pull'!$C:$C,0),MATCH('Table 2 Data'!N$4,'Data Pull'!$4:$4,0))),"")</f>
        <v>352.62481652627088</v>
      </c>
      <c r="O158">
        <f>IFERROR(IF(INDEX('Exclusion Vectors'!$D:$D,MATCH('Table 2 Data'!$E158,'Exclusion Vectors'!$B:$B,0))=0,"",INDEX('Data Pull'!$A:$BC,MATCH('Table 2 Data'!$E158,'Data Pull'!$C:$C,0),MATCH('Table 2 Data'!O$4,'Data Pull'!$4:$4,0))),"")</f>
        <v>358.18021417216551</v>
      </c>
      <c r="P158">
        <f>IFERROR(IF(INDEX('Exclusion Vectors'!$D:$D,MATCH('Table 2 Data'!$E158,'Exclusion Vectors'!$B:$B,0))=0,"",INDEX('Data Pull'!$A:$BC,MATCH('Table 2 Data'!$E158,'Data Pull'!$C:$C,0),MATCH('Table 2 Data'!P$4,'Data Pull'!$4:$4,0))),"")</f>
        <v>1344.0460047436964</v>
      </c>
      <c r="Q158">
        <f>IFERROR(IF(INDEX('Exclusion Vectors'!$D:$D,MATCH('Table 2 Data'!$E158,'Exclusion Vectors'!$B:$B,0))=0,"",INDEX('Data Pull'!$A:$BC,MATCH('Table 2 Data'!$E158,'Data Pull'!$C:$C,0),MATCH('Table 2 Data'!Q$4,'Data Pull'!$4:$4,0))),"")</f>
        <v>19.957754763431577</v>
      </c>
      <c r="R158">
        <f>IFERROR(IF(INDEX('Exclusion Vectors'!$D:$D,MATCH('Table 2 Data'!$E158,'Exclusion Vectors'!$B:$B,0))=0,"",INDEX('Data Pull'!$A:$BC,MATCH('Table 2 Data'!$E158,'Data Pull'!$C:$C,0),MATCH('Table 2 Data'!R$4,'Data Pull'!$4:$4,0))),"")</f>
        <v>15.061123078003</v>
      </c>
      <c r="S158">
        <f>IFERROR(IF(INDEX('Exclusion Vectors'!$D:$D,MATCH('Table 2 Data'!$E158,'Exclusion Vectors'!$B:$B,0))=0,"",INDEX('Data Pull'!$A:$BC,MATCH('Table 2 Data'!$E158,'Data Pull'!$C:$C,0),MATCH('Table 2 Data'!S$4,'Data Pull'!$4:$4,0))),"")</f>
        <v>3.1847383557740114</v>
      </c>
      <c r="T158">
        <f>IFERROR(IF(INDEX('Exclusion Vectors'!$D:$D,MATCH('Table 2 Data'!$E158,'Exclusion Vectors'!$B:$B,0))=0,"",INDEX('Data Pull'!$A:$BC,MATCH('Table 2 Data'!$E158,'Data Pull'!$C:$C,0),MATCH('Table 2 Data'!T$4,'Data Pull'!$4:$4,0))),"")</f>
        <v>1520.3093159106513</v>
      </c>
      <c r="U158">
        <f>IFERROR(IF(INDEX('Exclusion Vectors'!$D:$D,MATCH('Table 2 Data'!$E158,'Exclusion Vectors'!$B:$B,0))=0,"",INDEX('Data Pull'!$A:$BC,MATCH('Table 2 Data'!$E158,'Data Pull'!$C:$C,0),MATCH('Table 2 Data'!U$4,'Data Pull'!$4:$4,0))),"")</f>
        <v>1518.5538687908206</v>
      </c>
      <c r="V158">
        <f>IFERROR(IF(INDEX('Exclusion Vectors'!$D:$D,MATCH('Table 2 Data'!$E158,'Exclusion Vectors'!$B:$B,0))=0,"",INDEX('Data Pull'!$A:$BC,MATCH('Table 2 Data'!$E158,'Data Pull'!$C:$C,0),MATCH('Table 2 Data'!V$4,'Data Pull'!$4:$4,0))),"")</f>
        <v>5900.0501280531271</v>
      </c>
      <c r="W158">
        <f>IFERROR(IF(INDEX('Exclusion Vectors'!$D:$D,MATCH('Table 2 Data'!$E158,'Exclusion Vectors'!$B:$B,0))=0,"",INDEX('Data Pull'!$A:$BC,MATCH('Table 2 Data'!$E158,'Data Pull'!$C:$C,0),MATCH('Table 2 Data'!W$4,'Data Pull'!$4:$4,0))),"")</f>
        <v>2419.0105274281086</v>
      </c>
      <c r="X158">
        <f>IFERROR(IF(INDEX('Exclusion Vectors'!$D:$D,MATCH('Table 2 Data'!$E158,'Exclusion Vectors'!$B:$B,0))=0,"",INDEX('Data Pull'!$A:$BC,MATCH('Table 2 Data'!$E158,'Data Pull'!$C:$C,0),MATCH('Table 2 Data'!X$4,'Data Pull'!$4:$4,0))),"")</f>
        <v>376.33856614937724</v>
      </c>
      <c r="Y158">
        <f>IFERROR(IF(INDEX('Exclusion Vectors'!$D:$D,MATCH('Table 2 Data'!$E158,'Exclusion Vectors'!$B:$B,0))=0,"",INDEX('Data Pull'!$A:$BC,MATCH('Table 2 Data'!$E158,'Data Pull'!$C:$C,0),MATCH('Table 2 Data'!Y$4,'Data Pull'!$4:$4,0))),"")</f>
        <v>23.799999237060547</v>
      </c>
      <c r="Z158">
        <f>IFERROR(IF(INDEX('Exclusion Vectors'!$D:$D,MATCH('Table 2 Data'!$E158,'Exclusion Vectors'!$B:$B,0))=0,"",INDEX('Data Pull'!$A:$BC,MATCH('Table 2 Data'!$E158,'Data Pull'!$C:$C,0),MATCH('Table 2 Data'!Z$4,'Data Pull'!$4:$4,0))),"")</f>
        <v>0.77605001628398895</v>
      </c>
      <c r="AA158">
        <f>IFERROR(IF(INDEX('Exclusion Vectors'!$D:$D,MATCH('Table 2 Data'!$E158,'Exclusion Vectors'!$B:$B,0))=0,"",INDEX('Data Pull'!$A:$BC,MATCH('Table 2 Data'!$E158,'Data Pull'!$C:$C,0),MATCH('Table 2 Data'!AA$4,'Data Pull'!$4:$4,0))),"")</f>
        <v>1.4850000143051147</v>
      </c>
      <c r="AB158" t="str">
        <f>IFERROR(IF(INDEX('Exclusion Vectors'!$D:$D,MATCH('Table 2 Data'!$E158,'Exclusion Vectors'!$B:$B,0))=0,"",INDEX('Data Pull'!$A:$BC,MATCH('Table 2 Data'!$E158,'Data Pull'!$C:$C,0),MATCH('Table 2 Data'!AB$4,'Data Pull'!$4:$4,0))),"")</f>
        <v>[-11059] No Good Data For Calculation</v>
      </c>
      <c r="AC158" t="str">
        <f>IFERROR(IF(INDEX('Exclusion Vectors'!$D:$D,MATCH('Table 2 Data'!$E158,'Exclusion Vectors'!$B:$B,0))=0,"",INDEX('Data Pull'!$A:$BC,MATCH('Table 2 Data'!$E158,'Data Pull'!$C:$C,0),MATCH('Table 2 Data'!AC$4,'Data Pull'!$4:$4,0))),"")</f>
        <v>[-11059] No Good Data For Calculation</v>
      </c>
      <c r="AD158" t="str">
        <f>IFERROR(IF(INDEX('Exclusion Vectors'!$D:$D,MATCH('Table 2 Data'!$E158,'Exclusion Vectors'!$B:$B,0))=0,"",INDEX('Data Pull'!$A:$BC,MATCH('Table 2 Data'!$E158,'Data Pull'!$C:$C,0),MATCH('Table 2 Data'!AD$4,'Data Pull'!$4:$4,0))),"")</f>
        <v>[-11059] No Good Data For Calculation</v>
      </c>
      <c r="AE158" t="str">
        <f>IFERROR(IF(INDEX('Exclusion Vectors'!$D:$D,MATCH('Table 2 Data'!$E158,'Exclusion Vectors'!$B:$B,0))=0,"",INDEX('Data Pull'!$A:$BC,MATCH('Table 2 Data'!$E158,'Data Pull'!$C:$C,0),MATCH('Table 2 Data'!AE$4,'Data Pull'!$4:$4,0))),"")</f>
        <v>[-11059] No Good Data For Calculation</v>
      </c>
      <c r="AF158" t="str">
        <f>IFERROR(IF(INDEX('Exclusion Vectors'!$D:$D,MATCH('Table 2 Data'!$E158,'Exclusion Vectors'!$B:$B,0))=0,"",INDEX('Data Pull'!$A:$BC,MATCH('Table 2 Data'!$E158,'Data Pull'!$C:$C,0),MATCH('Table 2 Data'!AF$4,'Data Pull'!$4:$4,0))),"")</f>
        <v>[-11059] No Good Data For Calculation</v>
      </c>
      <c r="AG158">
        <f>IFERROR(IF(INDEX('Exclusion Vectors'!$D:$D,MATCH('Table 2 Data'!$E158,'Exclusion Vectors'!$B:$B,0))=0,"",INDEX('Data Pull'!$A:$BC,MATCH('Table 2 Data'!$E158,'Data Pull'!$C:$C,0),MATCH('Table 2 Data'!AG$4,'Data Pull'!$4:$4,0))),"")</f>
        <v>14575.494443352165</v>
      </c>
      <c r="AH158">
        <f>IFERROR(IF(INDEX('Exclusion Vectors'!$D:$D,MATCH('Table 2 Data'!$E158,'Exclusion Vectors'!$B:$B,0))=0,"",INDEX('Data Pull'!$A:$BC,MATCH('Table 2 Data'!$E158,'Data Pull'!$C:$C,0),MATCH('Table 2 Data'!AH$4,'Data Pull'!$4:$4,0))),"")</f>
        <v>90.575000762939453</v>
      </c>
      <c r="AI158">
        <f>IFERROR(IF(INDEX('Exclusion Vectors'!$D:$D,MATCH('Table 2 Data'!$E158,'Exclusion Vectors'!$B:$B,0))=0,"",INDEX('Data Pull'!$A:$BC,MATCH('Table 2 Data'!$E158,'Data Pull'!$C:$C,0),MATCH('Table 2 Data'!AI$4,'Data Pull'!$4:$4,0))),"")</f>
        <v>8.5800001621246338</v>
      </c>
      <c r="AJ158">
        <f>IFERROR(IF(INDEX('Exclusion Vectors'!$D:$D,MATCH('Table 2 Data'!$E158,'Exclusion Vectors'!$B:$B,0))=0,"",INDEX('Data Pull'!$A:$BC,MATCH('Table 2 Data'!$E158,'Data Pull'!$C:$C,0),MATCH('Table 2 Data'!AJ$4,'Data Pull'!$4:$4,0))),"")</f>
        <v>362.52500915527344</v>
      </c>
      <c r="AK158" t="str">
        <f>IFERROR(IF(INDEX('Exclusion Vectors'!$D:$D,MATCH('Table 2 Data'!$E158,'Exclusion Vectors'!$B:$B,0))=0,"",INDEX('Data Pull'!$A:$BC,MATCH('Table 2 Data'!$E158,'Data Pull'!$C:$C,0),MATCH('Table 2 Data'!AK$4,'Data Pull'!$4:$4,0))),"")</f>
        <v>[-11059] No Good Data For Calculation</v>
      </c>
      <c r="AL158">
        <f>IFERROR(IF(INDEX('Exclusion Vectors'!$D:$D,MATCH('Table 2 Data'!$E158,'Exclusion Vectors'!$B:$B,0))=0,"",INDEX('Data Pull'!$A:$BC,MATCH('Table 2 Data'!$E158,'Data Pull'!$C:$C,0),MATCH('Table 2 Data'!AL$4,'Data Pull'!$4:$4,0))),"")</f>
        <v>0.20000000298023224</v>
      </c>
      <c r="AM158">
        <f>IFERROR(IF(INDEX('Exclusion Vectors'!$D:$D,MATCH('Table 2 Data'!$E158,'Exclusion Vectors'!$B:$B,0))=0,"",INDEX('Data Pull'!$A:$BC,MATCH('Table 2 Data'!$E158,'Data Pull'!$C:$C,0),MATCH('Table 2 Data'!AM$4,'Data Pull'!$4:$4,0))),"")</f>
        <v>6075</v>
      </c>
      <c r="AN158" t="str">
        <f>IFERROR(IF(INDEX('Exclusion Vectors'!$D:$D,MATCH('Table 2 Data'!$E158,'Exclusion Vectors'!$B:$B,0))=0,"",INDEX('Data Pull'!$A:$BC,MATCH('Table 2 Data'!$E158,'Data Pull'!$C:$C,0),MATCH('Table 2 Data'!AN$4,'Data Pull'!$4:$4,0))),"")</f>
        <v>[-11059] No Good Data For Calculation</v>
      </c>
      <c r="AO158" t="str">
        <f>IFERROR(IF(INDEX('Exclusion Vectors'!$D:$D,MATCH('Table 2 Data'!$E158,'Exclusion Vectors'!$B:$B,0))=0,"",INDEX('Data Pull'!$A:$BC,MATCH('Table 2 Data'!$E158,'Data Pull'!$C:$C,0),MATCH('Table 2 Data'!AO$4,'Data Pull'!$4:$4,0))),"")</f>
        <v>[-11059] No Good Data For Calculation</v>
      </c>
      <c r="AP158" t="str">
        <f>IFERROR(IF(INDEX('Exclusion Vectors'!$D:$D,MATCH('Table 2 Data'!$E158,'Exclusion Vectors'!$B:$B,0))=0,"",INDEX('Data Pull'!$A:$BC,MATCH('Table 2 Data'!$E158,'Data Pull'!$C:$C,0),MATCH('Table 2 Data'!AP$4,'Data Pull'!$4:$4,0))),"")</f>
        <v>[-11059] No Good Data For Calculation</v>
      </c>
      <c r="AQ158" t="str">
        <f>IFERROR(IF(INDEX('Exclusion Vectors'!$D:$D,MATCH('Table 2 Data'!$E158,'Exclusion Vectors'!$B:$B,0))=0,"",INDEX('Data Pull'!$A:$BC,MATCH('Table 2 Data'!$E158,'Data Pull'!$C:$C,0),MATCH('Table 2 Data'!AQ$4,'Data Pull'!$4:$4,0))),"")</f>
        <v>[-11059] No Good Data For Calculation</v>
      </c>
      <c r="AR158" t="str">
        <f>IFERROR(IF(INDEX('Exclusion Vectors'!$D:$D,MATCH('Table 2 Data'!$E158,'Exclusion Vectors'!$B:$B,0))=0,"",INDEX('Data Pull'!$A:$BC,MATCH('Table 2 Data'!$E158,'Data Pull'!$C:$C,0),MATCH('Table 2 Data'!AR$4,'Data Pull'!$4:$4,0))),"")</f>
        <v>[-11059] No Good Data For Calculation</v>
      </c>
      <c r="AS158" t="str">
        <f>IFERROR(IF(INDEX('Exclusion Vectors'!$D:$D,MATCH('Table 2 Data'!$E158,'Exclusion Vectors'!$B:$B,0))=0,"",INDEX('Data Pull'!$A:$BC,MATCH('Table 2 Data'!$E158,'Data Pull'!$C:$C,0),MATCH('Table 2 Data'!AS$4,'Data Pull'!$4:$4,0))),"")</f>
        <v>[-11059] No Good Data For Calculation</v>
      </c>
      <c r="AT158">
        <f>IFERROR(IF(INDEX('Exclusion Vectors'!$D:$D,MATCH('Table 2 Data'!$E158,'Exclusion Vectors'!$B:$B,0))=0,"",INDEX('Data Pull'!$A:$BC,MATCH('Table 2 Data'!$E158,'Data Pull'!$C:$C,0),MATCH('Table 2 Data'!AT$4,'Data Pull'!$4:$4,0))),"")</f>
        <v>38167.47524152878</v>
      </c>
      <c r="AU158">
        <f>IFERROR(IF(INDEX('Exclusion Vectors'!$D:$D,MATCH('Table 2 Data'!$E158,'Exclusion Vectors'!$B:$B,0))=0,"",INDEX('Data Pull'!$A:$BE,MATCH('Table 2 Data'!$E158,'Data Pull'!$C:$C,0),MATCH('Table 2 Data'!AU$4,'Data Pull'!$4:$4,0))),"")</f>
        <v>7600.4435361952401</v>
      </c>
      <c r="AV158">
        <f>IFERROR(IF(INDEX('Exclusion Vectors'!$D:$D,MATCH('Table 2 Data'!$E158,'Exclusion Vectors'!$B:$B,0))=0,"",INDEX('Data Pull'!$A:$BE,MATCH('Table 2 Data'!$E158,'Data Pull'!$C:$C,0),MATCH('Table 2 Data'!AV$4,'Data Pull'!$4:$4,0))),"")</f>
        <v>7.6499998569488525E-2</v>
      </c>
    </row>
    <row r="159" spans="1:48" x14ac:dyDescent="0.3">
      <c r="E159" s="34">
        <f t="shared" si="5"/>
        <v>43983</v>
      </c>
      <c r="F159">
        <f>IFERROR(IF(INDEX('Exclusion Vectors'!$D:$D,MATCH('Table 2 Data'!$E159,'Exclusion Vectors'!$B:$B,0))=0,"",INDEX('Data Pull'!$A:$BC,MATCH('Table 2 Data'!$E159,'Data Pull'!$C:$C,0),MATCH('Table 2 Data'!F$4,'Data Pull'!$4:$4,0))),"")</f>
        <v>22995.904273023621</v>
      </c>
      <c r="G159">
        <f>IFERROR(IF(INDEX('Exclusion Vectors'!$D:$D,MATCH('Table 2 Data'!$E159,'Exclusion Vectors'!$B:$B,0))=0,"",INDEX('Data Pull'!$A:$BC,MATCH('Table 2 Data'!$E159,'Data Pull'!$C:$C,0),MATCH('Table 2 Data'!G$4,'Data Pull'!$4:$4,0))),"")</f>
        <v>184.45908309086397</v>
      </c>
      <c r="H159">
        <f>IFERROR(IF(INDEX('Exclusion Vectors'!$D:$D,MATCH('Table 2 Data'!$E159,'Exclusion Vectors'!$B:$B,0))=0,"",INDEX('Data Pull'!$A:$BC,MATCH('Table 2 Data'!$E159,'Data Pull'!$C:$C,0),MATCH('Table 2 Data'!H$4,'Data Pull'!$4:$4,0))),"")</f>
        <v>639.37408299801461</v>
      </c>
      <c r="I159">
        <f>IFERROR(IF(INDEX('Exclusion Vectors'!$D:$D,MATCH('Table 2 Data'!$E159,'Exclusion Vectors'!$B:$B,0))=0,"",INDEX('Data Pull'!$A:$BC,MATCH('Table 2 Data'!$E159,'Data Pull'!$C:$C,0),MATCH('Table 2 Data'!I$4,'Data Pull'!$4:$4,0))),"")</f>
        <v>993.71216650896133</v>
      </c>
      <c r="J159">
        <f>IFERROR(IF(INDEX('Exclusion Vectors'!$D:$D,MATCH('Table 2 Data'!$E159,'Exclusion Vectors'!$B:$B,0))=0,"",INDEX('Data Pull'!$A:$BC,MATCH('Table 2 Data'!$E159,'Data Pull'!$C:$C,0),MATCH('Table 2 Data'!J$4,'Data Pull'!$4:$4,0))),"")</f>
        <v>1335.0387853519342</v>
      </c>
      <c r="K159">
        <f>IFERROR(IF(INDEX('Exclusion Vectors'!$D:$D,MATCH('Table 2 Data'!$E159,'Exclusion Vectors'!$B:$B,0))=0,"",INDEX('Data Pull'!$A:$BC,MATCH('Table 2 Data'!$E159,'Data Pull'!$C:$C,0),MATCH('Table 2 Data'!K$4,'Data Pull'!$4:$4,0))),"")</f>
        <v>743.61106461698193</v>
      </c>
      <c r="L159" t="str">
        <f>IFERROR(IF(INDEX('Exclusion Vectors'!$D:$D,MATCH('Table 2 Data'!$E159,'Exclusion Vectors'!$B:$B,0))=0,"",INDEX('Data Pull'!$A:$BC,MATCH('Table 2 Data'!$E159,'Data Pull'!$C:$C,0),MATCH('Table 2 Data'!L$4,'Data Pull'!$4:$4,0))),"")</f>
        <v>[-11059] No Good Data For Calculation</v>
      </c>
      <c r="M159">
        <f>IFERROR(IF(INDEX('Exclusion Vectors'!$D:$D,MATCH('Table 2 Data'!$E159,'Exclusion Vectors'!$B:$B,0))=0,"",INDEX('Data Pull'!$A:$BC,MATCH('Table 2 Data'!$E159,'Data Pull'!$C:$C,0),MATCH('Table 2 Data'!M$4,'Data Pull'!$4:$4,0))),"")</f>
        <v>298.05025130166359</v>
      </c>
      <c r="N159">
        <f>IFERROR(IF(INDEX('Exclusion Vectors'!$D:$D,MATCH('Table 2 Data'!$E159,'Exclusion Vectors'!$B:$B,0))=0,"",INDEX('Data Pull'!$A:$BC,MATCH('Table 2 Data'!$E159,'Data Pull'!$C:$C,0),MATCH('Table 2 Data'!N$4,'Data Pull'!$4:$4,0))),"")</f>
        <v>352.8857978932823</v>
      </c>
      <c r="O159">
        <f>IFERROR(IF(INDEX('Exclusion Vectors'!$D:$D,MATCH('Table 2 Data'!$E159,'Exclusion Vectors'!$B:$B,0))=0,"",INDEX('Data Pull'!$A:$BC,MATCH('Table 2 Data'!$E159,'Data Pull'!$C:$C,0),MATCH('Table 2 Data'!O$4,'Data Pull'!$4:$4,0))),"")</f>
        <v>355.84509017577761</v>
      </c>
      <c r="P159">
        <f>IFERROR(IF(INDEX('Exclusion Vectors'!$D:$D,MATCH('Table 2 Data'!$E159,'Exclusion Vectors'!$B:$B,0))=0,"",INDEX('Data Pull'!$A:$BC,MATCH('Table 2 Data'!$E159,'Data Pull'!$C:$C,0),MATCH('Table 2 Data'!P$4,'Data Pull'!$4:$4,0))),"")</f>
        <v>1341.065168912359</v>
      </c>
      <c r="Q159">
        <f>IFERROR(IF(INDEX('Exclusion Vectors'!$D:$D,MATCH('Table 2 Data'!$E159,'Exclusion Vectors'!$B:$B,0))=0,"",INDEX('Data Pull'!$A:$BC,MATCH('Table 2 Data'!$E159,'Data Pull'!$C:$C,0),MATCH('Table 2 Data'!Q$4,'Data Pull'!$4:$4,0))),"")</f>
        <v>19.942417885953205</v>
      </c>
      <c r="R159">
        <f>IFERROR(IF(INDEX('Exclusion Vectors'!$D:$D,MATCH('Table 2 Data'!$E159,'Exclusion Vectors'!$B:$B,0))=0,"",INDEX('Data Pull'!$A:$BC,MATCH('Table 2 Data'!$E159,'Data Pull'!$C:$C,0),MATCH('Table 2 Data'!R$4,'Data Pull'!$4:$4,0))),"")</f>
        <v>15.038675061387773</v>
      </c>
      <c r="S159">
        <f>IFERROR(IF(INDEX('Exclusion Vectors'!$D:$D,MATCH('Table 2 Data'!$E159,'Exclusion Vectors'!$B:$B,0))=0,"",INDEX('Data Pull'!$A:$BC,MATCH('Table 2 Data'!$E159,'Data Pull'!$C:$C,0),MATCH('Table 2 Data'!S$4,'Data Pull'!$4:$4,0))),"")</f>
        <v>3.2332908607513686</v>
      </c>
      <c r="T159">
        <f>IFERROR(IF(INDEX('Exclusion Vectors'!$D:$D,MATCH('Table 2 Data'!$E159,'Exclusion Vectors'!$B:$B,0))=0,"",INDEX('Data Pull'!$A:$BC,MATCH('Table 2 Data'!$E159,'Data Pull'!$C:$C,0),MATCH('Table 2 Data'!T$4,'Data Pull'!$4:$4,0))),"")</f>
        <v>1516.4579497308819</v>
      </c>
      <c r="U159">
        <f>IFERROR(IF(INDEX('Exclusion Vectors'!$D:$D,MATCH('Table 2 Data'!$E159,'Exclusion Vectors'!$B:$B,0))=0,"",INDEX('Data Pull'!$A:$BC,MATCH('Table 2 Data'!$E159,'Data Pull'!$C:$C,0),MATCH('Table 2 Data'!U$4,'Data Pull'!$4:$4,0))),"")</f>
        <v>1553.6875525053729</v>
      </c>
      <c r="V159">
        <f>IFERROR(IF(INDEX('Exclusion Vectors'!$D:$D,MATCH('Table 2 Data'!$E159,'Exclusion Vectors'!$B:$B,0))=0,"",INDEX('Data Pull'!$A:$BC,MATCH('Table 2 Data'!$E159,'Data Pull'!$C:$C,0),MATCH('Table 2 Data'!V$4,'Data Pull'!$4:$4,0))),"")</f>
        <v>5899.88129278829</v>
      </c>
      <c r="W159">
        <f>IFERROR(IF(INDEX('Exclusion Vectors'!$D:$D,MATCH('Table 2 Data'!$E159,'Exclusion Vectors'!$B:$B,0))=0,"",INDEX('Data Pull'!$A:$BC,MATCH('Table 2 Data'!$E159,'Data Pull'!$C:$C,0),MATCH('Table 2 Data'!W$4,'Data Pull'!$4:$4,0))),"")</f>
        <v>2419.1036389923879</v>
      </c>
      <c r="X159">
        <f>IFERROR(IF(INDEX('Exclusion Vectors'!$D:$D,MATCH('Table 2 Data'!$E159,'Exclusion Vectors'!$B:$B,0))=0,"",INDEX('Data Pull'!$A:$BC,MATCH('Table 2 Data'!$E159,'Data Pull'!$C:$C,0),MATCH('Table 2 Data'!X$4,'Data Pull'!$4:$4,0))),"")</f>
        <v>376.02229367448518</v>
      </c>
      <c r="Y159">
        <f>IFERROR(IF(INDEX('Exclusion Vectors'!$D:$D,MATCH('Table 2 Data'!$E159,'Exclusion Vectors'!$B:$B,0))=0,"",INDEX('Data Pull'!$A:$BC,MATCH('Table 2 Data'!$E159,'Data Pull'!$C:$C,0),MATCH('Table 2 Data'!Y$4,'Data Pull'!$4:$4,0))),"")</f>
        <v>23.725000381469727</v>
      </c>
      <c r="Z159">
        <f>IFERROR(IF(INDEX('Exclusion Vectors'!$D:$D,MATCH('Table 2 Data'!$E159,'Exclusion Vectors'!$B:$B,0))=0,"",INDEX('Data Pull'!$A:$BC,MATCH('Table 2 Data'!$E159,'Data Pull'!$C:$C,0),MATCH('Table 2 Data'!Z$4,'Data Pull'!$4:$4,0))),"")</f>
        <v>0.78955002129077911</v>
      </c>
      <c r="AA159">
        <f>IFERROR(IF(INDEX('Exclusion Vectors'!$D:$D,MATCH('Table 2 Data'!$E159,'Exclusion Vectors'!$B:$B,0))=0,"",INDEX('Data Pull'!$A:$BC,MATCH('Table 2 Data'!$E159,'Data Pull'!$C:$C,0),MATCH('Table 2 Data'!AA$4,'Data Pull'!$4:$4,0))),"")</f>
        <v>1.6450000405311584</v>
      </c>
      <c r="AB159" t="str">
        <f>IFERROR(IF(INDEX('Exclusion Vectors'!$D:$D,MATCH('Table 2 Data'!$E159,'Exclusion Vectors'!$B:$B,0))=0,"",INDEX('Data Pull'!$A:$BC,MATCH('Table 2 Data'!$E159,'Data Pull'!$C:$C,0),MATCH('Table 2 Data'!AB$4,'Data Pull'!$4:$4,0))),"")</f>
        <v>[-11059] No Good Data For Calculation</v>
      </c>
      <c r="AC159" t="str">
        <f>IFERROR(IF(INDEX('Exclusion Vectors'!$D:$D,MATCH('Table 2 Data'!$E159,'Exclusion Vectors'!$B:$B,0))=0,"",INDEX('Data Pull'!$A:$BC,MATCH('Table 2 Data'!$E159,'Data Pull'!$C:$C,0),MATCH('Table 2 Data'!AC$4,'Data Pull'!$4:$4,0))),"")</f>
        <v>[-11059] No Good Data For Calculation</v>
      </c>
      <c r="AD159" t="str">
        <f>IFERROR(IF(INDEX('Exclusion Vectors'!$D:$D,MATCH('Table 2 Data'!$E159,'Exclusion Vectors'!$B:$B,0))=0,"",INDEX('Data Pull'!$A:$BC,MATCH('Table 2 Data'!$E159,'Data Pull'!$C:$C,0),MATCH('Table 2 Data'!AD$4,'Data Pull'!$4:$4,0))),"")</f>
        <v>[-11059] No Good Data For Calculation</v>
      </c>
      <c r="AE159" t="str">
        <f>IFERROR(IF(INDEX('Exclusion Vectors'!$D:$D,MATCH('Table 2 Data'!$E159,'Exclusion Vectors'!$B:$B,0))=0,"",INDEX('Data Pull'!$A:$BC,MATCH('Table 2 Data'!$E159,'Data Pull'!$C:$C,0),MATCH('Table 2 Data'!AE$4,'Data Pull'!$4:$4,0))),"")</f>
        <v>[-11059] No Good Data For Calculation</v>
      </c>
      <c r="AF159" t="str">
        <f>IFERROR(IF(INDEX('Exclusion Vectors'!$D:$D,MATCH('Table 2 Data'!$E159,'Exclusion Vectors'!$B:$B,0))=0,"",INDEX('Data Pull'!$A:$BC,MATCH('Table 2 Data'!$E159,'Data Pull'!$C:$C,0),MATCH('Table 2 Data'!AF$4,'Data Pull'!$4:$4,0))),"")</f>
        <v>[-11059] No Good Data For Calculation</v>
      </c>
      <c r="AG159">
        <f>IFERROR(IF(INDEX('Exclusion Vectors'!$D:$D,MATCH('Table 2 Data'!$E159,'Exclusion Vectors'!$B:$B,0))=0,"",INDEX('Data Pull'!$A:$BC,MATCH('Table 2 Data'!$E159,'Data Pull'!$C:$C,0),MATCH('Table 2 Data'!AG$4,'Data Pull'!$4:$4,0))),"")</f>
        <v>14724.747098647447</v>
      </c>
      <c r="AH159">
        <f>IFERROR(IF(INDEX('Exclusion Vectors'!$D:$D,MATCH('Table 2 Data'!$E159,'Exclusion Vectors'!$B:$B,0))=0,"",INDEX('Data Pull'!$A:$BC,MATCH('Table 2 Data'!$E159,'Data Pull'!$C:$C,0),MATCH('Table 2 Data'!AH$4,'Data Pull'!$4:$4,0))),"")</f>
        <v>90.19999885559082</v>
      </c>
      <c r="AI159">
        <f>IFERROR(IF(INDEX('Exclusion Vectors'!$D:$D,MATCH('Table 2 Data'!$E159,'Exclusion Vectors'!$B:$B,0))=0,"",INDEX('Data Pull'!$A:$BC,MATCH('Table 2 Data'!$E159,'Data Pull'!$C:$C,0),MATCH('Table 2 Data'!AI$4,'Data Pull'!$4:$4,0))),"")</f>
        <v>8.4774999618530273</v>
      </c>
      <c r="AJ159">
        <f>IFERROR(IF(INDEX('Exclusion Vectors'!$D:$D,MATCH('Table 2 Data'!$E159,'Exclusion Vectors'!$B:$B,0))=0,"",INDEX('Data Pull'!$A:$BC,MATCH('Table 2 Data'!$E159,'Data Pull'!$C:$C,0),MATCH('Table 2 Data'!AJ$4,'Data Pull'!$4:$4,0))),"")</f>
        <v>366.62500762939453</v>
      </c>
      <c r="AK159" t="str">
        <f>IFERROR(IF(INDEX('Exclusion Vectors'!$D:$D,MATCH('Table 2 Data'!$E159,'Exclusion Vectors'!$B:$B,0))=0,"",INDEX('Data Pull'!$A:$BC,MATCH('Table 2 Data'!$E159,'Data Pull'!$C:$C,0),MATCH('Table 2 Data'!AK$4,'Data Pull'!$4:$4,0))),"")</f>
        <v>[-11059] No Good Data For Calculation</v>
      </c>
      <c r="AL159">
        <f>IFERROR(IF(INDEX('Exclusion Vectors'!$D:$D,MATCH('Table 2 Data'!$E159,'Exclusion Vectors'!$B:$B,0))=0,"",INDEX('Data Pull'!$A:$BC,MATCH('Table 2 Data'!$E159,'Data Pull'!$C:$C,0),MATCH('Table 2 Data'!AL$4,'Data Pull'!$4:$4,0))),"")</f>
        <v>0.95000003650784492</v>
      </c>
      <c r="AM159">
        <f>IFERROR(IF(INDEX('Exclusion Vectors'!$D:$D,MATCH('Table 2 Data'!$E159,'Exclusion Vectors'!$B:$B,0))=0,"",INDEX('Data Pull'!$A:$BC,MATCH('Table 2 Data'!$E159,'Data Pull'!$C:$C,0),MATCH('Table 2 Data'!AM$4,'Data Pull'!$4:$4,0))),"")</f>
        <v>6075</v>
      </c>
      <c r="AN159" t="str">
        <f>IFERROR(IF(INDEX('Exclusion Vectors'!$D:$D,MATCH('Table 2 Data'!$E159,'Exclusion Vectors'!$B:$B,0))=0,"",INDEX('Data Pull'!$A:$BC,MATCH('Table 2 Data'!$E159,'Data Pull'!$C:$C,0),MATCH('Table 2 Data'!AN$4,'Data Pull'!$4:$4,0))),"")</f>
        <v>[-11059] No Good Data For Calculation</v>
      </c>
      <c r="AO159" t="str">
        <f>IFERROR(IF(INDEX('Exclusion Vectors'!$D:$D,MATCH('Table 2 Data'!$E159,'Exclusion Vectors'!$B:$B,0))=0,"",INDEX('Data Pull'!$A:$BC,MATCH('Table 2 Data'!$E159,'Data Pull'!$C:$C,0),MATCH('Table 2 Data'!AO$4,'Data Pull'!$4:$4,0))),"")</f>
        <v>[-11059] No Good Data For Calculation</v>
      </c>
      <c r="AP159" t="str">
        <f>IFERROR(IF(INDEX('Exclusion Vectors'!$D:$D,MATCH('Table 2 Data'!$E159,'Exclusion Vectors'!$B:$B,0))=0,"",INDEX('Data Pull'!$A:$BC,MATCH('Table 2 Data'!$E159,'Data Pull'!$C:$C,0),MATCH('Table 2 Data'!AP$4,'Data Pull'!$4:$4,0))),"")</f>
        <v>[-11059] No Good Data For Calculation</v>
      </c>
      <c r="AQ159" t="str">
        <f>IFERROR(IF(INDEX('Exclusion Vectors'!$D:$D,MATCH('Table 2 Data'!$E159,'Exclusion Vectors'!$B:$B,0))=0,"",INDEX('Data Pull'!$A:$BC,MATCH('Table 2 Data'!$E159,'Data Pull'!$C:$C,0),MATCH('Table 2 Data'!AQ$4,'Data Pull'!$4:$4,0))),"")</f>
        <v>[-11059] No Good Data For Calculation</v>
      </c>
      <c r="AR159" t="str">
        <f>IFERROR(IF(INDEX('Exclusion Vectors'!$D:$D,MATCH('Table 2 Data'!$E159,'Exclusion Vectors'!$B:$B,0))=0,"",INDEX('Data Pull'!$A:$BC,MATCH('Table 2 Data'!$E159,'Data Pull'!$C:$C,0),MATCH('Table 2 Data'!AR$4,'Data Pull'!$4:$4,0))),"")</f>
        <v>[-11059] No Good Data For Calculation</v>
      </c>
      <c r="AS159" t="str">
        <f>IFERROR(IF(INDEX('Exclusion Vectors'!$D:$D,MATCH('Table 2 Data'!$E159,'Exclusion Vectors'!$B:$B,0))=0,"",INDEX('Data Pull'!$A:$BC,MATCH('Table 2 Data'!$E159,'Data Pull'!$C:$C,0),MATCH('Table 2 Data'!AS$4,'Data Pull'!$4:$4,0))),"")</f>
        <v>[-11059] No Good Data For Calculation</v>
      </c>
      <c r="AT159">
        <f>IFERROR(IF(INDEX('Exclusion Vectors'!$D:$D,MATCH('Table 2 Data'!$E159,'Exclusion Vectors'!$B:$B,0))=0,"",INDEX('Data Pull'!$A:$BC,MATCH('Table 2 Data'!$E159,'Data Pull'!$C:$C,0),MATCH('Table 2 Data'!AT$4,'Data Pull'!$4:$4,0))),"")</f>
        <v>38570.196110961188</v>
      </c>
      <c r="AU159">
        <f>IFERROR(IF(INDEX('Exclusion Vectors'!$D:$D,MATCH('Table 2 Data'!$E159,'Exclusion Vectors'!$B:$B,0))=0,"",INDEX('Data Pull'!$A:$BE,MATCH('Table 2 Data'!$E159,'Data Pull'!$C:$C,0),MATCH('Table 2 Data'!AU$4,'Data Pull'!$4:$4,0))),"")</f>
        <v>7600.3412753085686</v>
      </c>
      <c r="AV159">
        <f>IFERROR(IF(INDEX('Exclusion Vectors'!$D:$D,MATCH('Table 2 Data'!$E159,'Exclusion Vectors'!$B:$B,0))=0,"",INDEX('Data Pull'!$A:$BE,MATCH('Table 2 Data'!$E159,'Data Pull'!$C:$C,0),MATCH('Table 2 Data'!AV$4,'Data Pull'!$4:$4,0))),"")</f>
        <v>7.6499998569488525E-2</v>
      </c>
    </row>
    <row r="160" spans="1:48" x14ac:dyDescent="0.3">
      <c r="E160" s="34">
        <f t="shared" si="5"/>
        <v>43984</v>
      </c>
      <c r="F160">
        <f>IFERROR(IF(INDEX('Exclusion Vectors'!$D:$D,MATCH('Table 2 Data'!$E160,'Exclusion Vectors'!$B:$B,0))=0,"",INDEX('Data Pull'!$A:$BC,MATCH('Table 2 Data'!$E160,'Data Pull'!$C:$C,0),MATCH('Table 2 Data'!F$4,'Data Pull'!$4:$4,0))),"")</f>
        <v>23001.35683907177</v>
      </c>
      <c r="G160">
        <f>IFERROR(IF(INDEX('Exclusion Vectors'!$D:$D,MATCH('Table 2 Data'!$E160,'Exclusion Vectors'!$B:$B,0))=0,"",INDEX('Data Pull'!$A:$BC,MATCH('Table 2 Data'!$E160,'Data Pull'!$C:$C,0),MATCH('Table 2 Data'!G$4,'Data Pull'!$4:$4,0))),"")</f>
        <v>184.46671363899847</v>
      </c>
      <c r="H160">
        <f>IFERROR(IF(INDEX('Exclusion Vectors'!$D:$D,MATCH('Table 2 Data'!$E160,'Exclusion Vectors'!$B:$B,0))=0,"",INDEX('Data Pull'!$A:$BC,MATCH('Table 2 Data'!$E160,'Data Pull'!$C:$C,0),MATCH('Table 2 Data'!H$4,'Data Pull'!$4:$4,0))),"")</f>
        <v>637.35781395547338</v>
      </c>
      <c r="I160">
        <f>IFERROR(IF(INDEX('Exclusion Vectors'!$D:$D,MATCH('Table 2 Data'!$E160,'Exclusion Vectors'!$B:$B,0))=0,"",INDEX('Data Pull'!$A:$BC,MATCH('Table 2 Data'!$E160,'Data Pull'!$C:$C,0),MATCH('Table 2 Data'!I$4,'Data Pull'!$4:$4,0))),"")</f>
        <v>993.45003591344141</v>
      </c>
      <c r="J160">
        <f>IFERROR(IF(INDEX('Exclusion Vectors'!$D:$D,MATCH('Table 2 Data'!$E160,'Exclusion Vectors'!$B:$B,0))=0,"",INDEX('Data Pull'!$A:$BC,MATCH('Table 2 Data'!$E160,'Data Pull'!$C:$C,0),MATCH('Table 2 Data'!J$4,'Data Pull'!$4:$4,0))),"")</f>
        <v>1335.0211628664836</v>
      </c>
      <c r="K160">
        <f>IFERROR(IF(INDEX('Exclusion Vectors'!$D:$D,MATCH('Table 2 Data'!$E160,'Exclusion Vectors'!$B:$B,0))=0,"",INDEX('Data Pull'!$A:$BC,MATCH('Table 2 Data'!$E160,'Data Pull'!$C:$C,0),MATCH('Table 2 Data'!K$4,'Data Pull'!$4:$4,0))),"")</f>
        <v>745.98291714462482</v>
      </c>
      <c r="L160" t="str">
        <f>IFERROR(IF(INDEX('Exclusion Vectors'!$D:$D,MATCH('Table 2 Data'!$E160,'Exclusion Vectors'!$B:$B,0))=0,"",INDEX('Data Pull'!$A:$BC,MATCH('Table 2 Data'!$E160,'Data Pull'!$C:$C,0),MATCH('Table 2 Data'!L$4,'Data Pull'!$4:$4,0))),"")</f>
        <v>[-11059] No Good Data For Calculation</v>
      </c>
      <c r="M160">
        <f>IFERROR(IF(INDEX('Exclusion Vectors'!$D:$D,MATCH('Table 2 Data'!$E160,'Exclusion Vectors'!$B:$B,0))=0,"",INDEX('Data Pull'!$A:$BC,MATCH('Table 2 Data'!$E160,'Data Pull'!$C:$C,0),MATCH('Table 2 Data'!M$4,'Data Pull'!$4:$4,0))),"")</f>
        <v>301.66131668469887</v>
      </c>
      <c r="N160">
        <f>IFERROR(IF(INDEX('Exclusion Vectors'!$D:$D,MATCH('Table 2 Data'!$E160,'Exclusion Vectors'!$B:$B,0))=0,"",INDEX('Data Pull'!$A:$BC,MATCH('Table 2 Data'!$E160,'Data Pull'!$C:$C,0),MATCH('Table 2 Data'!N$4,'Data Pull'!$4:$4,0))),"")</f>
        <v>357.47236659768214</v>
      </c>
      <c r="O160">
        <f>IFERROR(IF(INDEX('Exclusion Vectors'!$D:$D,MATCH('Table 2 Data'!$E160,'Exclusion Vectors'!$B:$B,0))=0,"",INDEX('Data Pull'!$A:$BC,MATCH('Table 2 Data'!$E160,'Data Pull'!$C:$C,0),MATCH('Table 2 Data'!O$4,'Data Pull'!$4:$4,0))),"")</f>
        <v>358.68658782028962</v>
      </c>
      <c r="P160">
        <f>IFERROR(IF(INDEX('Exclusion Vectors'!$D:$D,MATCH('Table 2 Data'!$E160,'Exclusion Vectors'!$B:$B,0))=0,"",INDEX('Data Pull'!$A:$BC,MATCH('Table 2 Data'!$E160,'Data Pull'!$C:$C,0),MATCH('Table 2 Data'!P$4,'Data Pull'!$4:$4,0))),"")</f>
        <v>1340.2232478338713</v>
      </c>
      <c r="Q160">
        <f>IFERROR(IF(INDEX('Exclusion Vectors'!$D:$D,MATCH('Table 2 Data'!$E160,'Exclusion Vectors'!$B:$B,0))=0,"",INDEX('Data Pull'!$A:$BC,MATCH('Table 2 Data'!$E160,'Data Pull'!$C:$C,0),MATCH('Table 2 Data'!Q$4,'Data Pull'!$4:$4,0))),"")</f>
        <v>19.877220558392487</v>
      </c>
      <c r="R160">
        <f>IFERROR(IF(INDEX('Exclusion Vectors'!$D:$D,MATCH('Table 2 Data'!$E160,'Exclusion Vectors'!$B:$B,0))=0,"",INDEX('Data Pull'!$A:$BC,MATCH('Table 2 Data'!$E160,'Data Pull'!$C:$C,0),MATCH('Table 2 Data'!R$4,'Data Pull'!$4:$4,0))),"")</f>
        <v>14.971367956345402</v>
      </c>
      <c r="S160">
        <f>IFERROR(IF(INDEX('Exclusion Vectors'!$D:$D,MATCH('Table 2 Data'!$E160,'Exclusion Vectors'!$B:$B,0))=0,"",INDEX('Data Pull'!$A:$BC,MATCH('Table 2 Data'!$E160,'Data Pull'!$C:$C,0),MATCH('Table 2 Data'!S$4,'Data Pull'!$4:$4,0))),"")</f>
        <v>3.1921814019707893</v>
      </c>
      <c r="T160">
        <f>IFERROR(IF(INDEX('Exclusion Vectors'!$D:$D,MATCH('Table 2 Data'!$E160,'Exclusion Vectors'!$B:$B,0))=0,"",INDEX('Data Pull'!$A:$BC,MATCH('Table 2 Data'!$E160,'Data Pull'!$C:$C,0),MATCH('Table 2 Data'!T$4,'Data Pull'!$4:$4,0))),"")</f>
        <v>1514.210361053106</v>
      </c>
      <c r="U160">
        <f>IFERROR(IF(INDEX('Exclusion Vectors'!$D:$D,MATCH('Table 2 Data'!$E160,'Exclusion Vectors'!$B:$B,0))=0,"",INDEX('Data Pull'!$A:$BC,MATCH('Table 2 Data'!$E160,'Data Pull'!$C:$C,0),MATCH('Table 2 Data'!U$4,'Data Pull'!$4:$4,0))),"")</f>
        <v>1531.0735184643786</v>
      </c>
      <c r="V160">
        <f>IFERROR(IF(INDEX('Exclusion Vectors'!$D:$D,MATCH('Table 2 Data'!$E160,'Exclusion Vectors'!$B:$B,0))=0,"",INDEX('Data Pull'!$A:$BC,MATCH('Table 2 Data'!$E160,'Data Pull'!$C:$C,0),MATCH('Table 2 Data'!V$4,'Data Pull'!$4:$4,0))),"")</f>
        <v>5900.0853195725294</v>
      </c>
      <c r="W160">
        <f>IFERROR(IF(INDEX('Exclusion Vectors'!$D:$D,MATCH('Table 2 Data'!$E160,'Exclusion Vectors'!$B:$B,0))=0,"",INDEX('Data Pull'!$A:$BC,MATCH('Table 2 Data'!$E160,'Data Pull'!$C:$C,0),MATCH('Table 2 Data'!W$4,'Data Pull'!$4:$4,0))),"")</f>
        <v>2419.2135929110696</v>
      </c>
      <c r="X160">
        <f>IFERROR(IF(INDEX('Exclusion Vectors'!$D:$D,MATCH('Table 2 Data'!$E160,'Exclusion Vectors'!$B:$B,0))=0,"",INDEX('Data Pull'!$A:$BC,MATCH('Table 2 Data'!$E160,'Data Pull'!$C:$C,0),MATCH('Table 2 Data'!X$4,'Data Pull'!$4:$4,0))),"")</f>
        <v>376.32506050819006</v>
      </c>
      <c r="Y160">
        <f>IFERROR(IF(INDEX('Exclusion Vectors'!$D:$D,MATCH('Table 2 Data'!$E160,'Exclusion Vectors'!$B:$B,0))=0,"",INDEX('Data Pull'!$A:$BC,MATCH('Table 2 Data'!$E160,'Data Pull'!$C:$C,0),MATCH('Table 2 Data'!Y$4,'Data Pull'!$4:$4,0))),"")</f>
        <v>23.700000762939453</v>
      </c>
      <c r="Z160">
        <f>IFERROR(IF(INDEX('Exclusion Vectors'!$D:$D,MATCH('Table 2 Data'!$E160,'Exclusion Vectors'!$B:$B,0))=0,"",INDEX('Data Pull'!$A:$BC,MATCH('Table 2 Data'!$E160,'Data Pull'!$C:$C,0),MATCH('Table 2 Data'!Z$4,'Data Pull'!$4:$4,0))),"")</f>
        <v>0.75860002636909485</v>
      </c>
      <c r="AA160">
        <f>IFERROR(IF(INDEX('Exclusion Vectors'!$D:$D,MATCH('Table 2 Data'!$E160,'Exclusion Vectors'!$B:$B,0))=0,"",INDEX('Data Pull'!$A:$BC,MATCH('Table 2 Data'!$E160,'Data Pull'!$C:$C,0),MATCH('Table 2 Data'!AA$4,'Data Pull'!$4:$4,0))),"")</f>
        <v>1.6550000011920929</v>
      </c>
      <c r="AB160" t="str">
        <f>IFERROR(IF(INDEX('Exclusion Vectors'!$D:$D,MATCH('Table 2 Data'!$E160,'Exclusion Vectors'!$B:$B,0))=0,"",INDEX('Data Pull'!$A:$BC,MATCH('Table 2 Data'!$E160,'Data Pull'!$C:$C,0),MATCH('Table 2 Data'!AB$4,'Data Pull'!$4:$4,0))),"")</f>
        <v>[-11059] No Good Data For Calculation</v>
      </c>
      <c r="AC160" t="str">
        <f>IFERROR(IF(INDEX('Exclusion Vectors'!$D:$D,MATCH('Table 2 Data'!$E160,'Exclusion Vectors'!$B:$B,0))=0,"",INDEX('Data Pull'!$A:$BC,MATCH('Table 2 Data'!$E160,'Data Pull'!$C:$C,0),MATCH('Table 2 Data'!AC$4,'Data Pull'!$4:$4,0))),"")</f>
        <v>[-11059] No Good Data For Calculation</v>
      </c>
      <c r="AD160" t="str">
        <f>IFERROR(IF(INDEX('Exclusion Vectors'!$D:$D,MATCH('Table 2 Data'!$E160,'Exclusion Vectors'!$B:$B,0))=0,"",INDEX('Data Pull'!$A:$BC,MATCH('Table 2 Data'!$E160,'Data Pull'!$C:$C,0),MATCH('Table 2 Data'!AD$4,'Data Pull'!$4:$4,0))),"")</f>
        <v>[-11059] No Good Data For Calculation</v>
      </c>
      <c r="AE160" t="str">
        <f>IFERROR(IF(INDEX('Exclusion Vectors'!$D:$D,MATCH('Table 2 Data'!$E160,'Exclusion Vectors'!$B:$B,0))=0,"",INDEX('Data Pull'!$A:$BC,MATCH('Table 2 Data'!$E160,'Data Pull'!$C:$C,0),MATCH('Table 2 Data'!AE$4,'Data Pull'!$4:$4,0))),"")</f>
        <v>[-11059] No Good Data For Calculation</v>
      </c>
      <c r="AF160" t="str">
        <f>IFERROR(IF(INDEX('Exclusion Vectors'!$D:$D,MATCH('Table 2 Data'!$E160,'Exclusion Vectors'!$B:$B,0))=0,"",INDEX('Data Pull'!$A:$BC,MATCH('Table 2 Data'!$E160,'Data Pull'!$C:$C,0),MATCH('Table 2 Data'!AF$4,'Data Pull'!$4:$4,0))),"")</f>
        <v>[-11059] No Good Data For Calculation</v>
      </c>
      <c r="AG160">
        <f>IFERROR(IF(INDEX('Exclusion Vectors'!$D:$D,MATCH('Table 2 Data'!$E160,'Exclusion Vectors'!$B:$B,0))=0,"",INDEX('Data Pull'!$A:$BC,MATCH('Table 2 Data'!$E160,'Data Pull'!$C:$C,0),MATCH('Table 2 Data'!AG$4,'Data Pull'!$4:$4,0))),"")</f>
        <v>14407.154900368068</v>
      </c>
      <c r="AH160">
        <f>IFERROR(IF(INDEX('Exclusion Vectors'!$D:$D,MATCH('Table 2 Data'!$E160,'Exclusion Vectors'!$B:$B,0))=0,"",INDEX('Data Pull'!$A:$BC,MATCH('Table 2 Data'!$E160,'Data Pull'!$C:$C,0),MATCH('Table 2 Data'!AH$4,'Data Pull'!$4:$4,0))),"")</f>
        <v>90.024999618530273</v>
      </c>
      <c r="AI160">
        <f>IFERROR(IF(INDEX('Exclusion Vectors'!$D:$D,MATCH('Table 2 Data'!$E160,'Exclusion Vectors'!$B:$B,0))=0,"",INDEX('Data Pull'!$A:$BC,MATCH('Table 2 Data'!$E160,'Data Pull'!$C:$C,0),MATCH('Table 2 Data'!AI$4,'Data Pull'!$4:$4,0))),"")</f>
        <v>8.4324996471405029</v>
      </c>
      <c r="AJ160">
        <f>IFERROR(IF(INDEX('Exclusion Vectors'!$D:$D,MATCH('Table 2 Data'!$E160,'Exclusion Vectors'!$B:$B,0))=0,"",INDEX('Data Pull'!$A:$BC,MATCH('Table 2 Data'!$E160,'Data Pull'!$C:$C,0),MATCH('Table 2 Data'!AJ$4,'Data Pull'!$4:$4,0))),"")</f>
        <v>360.10000610351563</v>
      </c>
      <c r="AK160" t="str">
        <f>IFERROR(IF(INDEX('Exclusion Vectors'!$D:$D,MATCH('Table 2 Data'!$E160,'Exclusion Vectors'!$B:$B,0))=0,"",INDEX('Data Pull'!$A:$BC,MATCH('Table 2 Data'!$E160,'Data Pull'!$C:$C,0),MATCH('Table 2 Data'!AK$4,'Data Pull'!$4:$4,0))),"")</f>
        <v>[-11059] No Good Data For Calculation</v>
      </c>
      <c r="AL160">
        <f>IFERROR(IF(INDEX('Exclusion Vectors'!$D:$D,MATCH('Table 2 Data'!$E160,'Exclusion Vectors'!$B:$B,0))=0,"",INDEX('Data Pull'!$A:$BC,MATCH('Table 2 Data'!$E160,'Data Pull'!$C:$C,0),MATCH('Table 2 Data'!AL$4,'Data Pull'!$4:$4,0))),"")</f>
        <v>1.2000000476837158</v>
      </c>
      <c r="AM160">
        <f>IFERROR(IF(INDEX('Exclusion Vectors'!$D:$D,MATCH('Table 2 Data'!$E160,'Exclusion Vectors'!$B:$B,0))=0,"",INDEX('Data Pull'!$A:$BC,MATCH('Table 2 Data'!$E160,'Data Pull'!$C:$C,0),MATCH('Table 2 Data'!AM$4,'Data Pull'!$4:$4,0))),"")</f>
        <v>6075</v>
      </c>
      <c r="AN160" t="str">
        <f>IFERROR(IF(INDEX('Exclusion Vectors'!$D:$D,MATCH('Table 2 Data'!$E160,'Exclusion Vectors'!$B:$B,0))=0,"",INDEX('Data Pull'!$A:$BC,MATCH('Table 2 Data'!$E160,'Data Pull'!$C:$C,0),MATCH('Table 2 Data'!AN$4,'Data Pull'!$4:$4,0))),"")</f>
        <v>[-11059] No Good Data For Calculation</v>
      </c>
      <c r="AO160" t="str">
        <f>IFERROR(IF(INDEX('Exclusion Vectors'!$D:$D,MATCH('Table 2 Data'!$E160,'Exclusion Vectors'!$B:$B,0))=0,"",INDEX('Data Pull'!$A:$BC,MATCH('Table 2 Data'!$E160,'Data Pull'!$C:$C,0),MATCH('Table 2 Data'!AO$4,'Data Pull'!$4:$4,0))),"")</f>
        <v>[-11059] No Good Data For Calculation</v>
      </c>
      <c r="AP160" t="str">
        <f>IFERROR(IF(INDEX('Exclusion Vectors'!$D:$D,MATCH('Table 2 Data'!$E160,'Exclusion Vectors'!$B:$B,0))=0,"",INDEX('Data Pull'!$A:$BC,MATCH('Table 2 Data'!$E160,'Data Pull'!$C:$C,0),MATCH('Table 2 Data'!AP$4,'Data Pull'!$4:$4,0))),"")</f>
        <v>[-11059] No Good Data For Calculation</v>
      </c>
      <c r="AQ160" t="str">
        <f>IFERROR(IF(INDEX('Exclusion Vectors'!$D:$D,MATCH('Table 2 Data'!$E160,'Exclusion Vectors'!$B:$B,0))=0,"",INDEX('Data Pull'!$A:$BC,MATCH('Table 2 Data'!$E160,'Data Pull'!$C:$C,0),MATCH('Table 2 Data'!AQ$4,'Data Pull'!$4:$4,0))),"")</f>
        <v>[-11059] No Good Data For Calculation</v>
      </c>
      <c r="AR160" t="str">
        <f>IFERROR(IF(INDEX('Exclusion Vectors'!$D:$D,MATCH('Table 2 Data'!$E160,'Exclusion Vectors'!$B:$B,0))=0,"",INDEX('Data Pull'!$A:$BC,MATCH('Table 2 Data'!$E160,'Data Pull'!$C:$C,0),MATCH('Table 2 Data'!AR$4,'Data Pull'!$4:$4,0))),"")</f>
        <v>[-11059] No Good Data For Calculation</v>
      </c>
      <c r="AS160" t="str">
        <f>IFERROR(IF(INDEX('Exclusion Vectors'!$D:$D,MATCH('Table 2 Data'!$E160,'Exclusion Vectors'!$B:$B,0))=0,"",INDEX('Data Pull'!$A:$BC,MATCH('Table 2 Data'!$E160,'Data Pull'!$C:$C,0),MATCH('Table 2 Data'!AS$4,'Data Pull'!$4:$4,0))),"")</f>
        <v>[-11059] No Good Data For Calculation</v>
      </c>
      <c r="AT160">
        <f>IFERROR(IF(INDEX('Exclusion Vectors'!$D:$D,MATCH('Table 2 Data'!$E160,'Exclusion Vectors'!$B:$B,0))=0,"",INDEX('Data Pull'!$A:$BC,MATCH('Table 2 Data'!$E160,'Data Pull'!$C:$C,0),MATCH('Table 2 Data'!AT$4,'Data Pull'!$4:$4,0))),"")</f>
        <v>38769.235410365429</v>
      </c>
      <c r="AU160">
        <f>IFERROR(IF(INDEX('Exclusion Vectors'!$D:$D,MATCH('Table 2 Data'!$E160,'Exclusion Vectors'!$B:$B,0))=0,"",INDEX('Data Pull'!$A:$BE,MATCH('Table 2 Data'!$E160,'Data Pull'!$C:$C,0),MATCH('Table 2 Data'!AU$4,'Data Pull'!$4:$4,0))),"")</f>
        <v>7600.1702847154356</v>
      </c>
      <c r="AV160">
        <f>IFERROR(IF(INDEX('Exclusion Vectors'!$D:$D,MATCH('Table 2 Data'!$E160,'Exclusion Vectors'!$B:$B,0))=0,"",INDEX('Data Pull'!$A:$BE,MATCH('Table 2 Data'!$E160,'Data Pull'!$C:$C,0),MATCH('Table 2 Data'!AV$4,'Data Pull'!$4:$4,0))),"")</f>
        <v>7.6499998569488525E-2</v>
      </c>
    </row>
    <row r="161" spans="5:48" x14ac:dyDescent="0.3">
      <c r="E161" s="34">
        <f t="shared" si="5"/>
        <v>43985</v>
      </c>
      <c r="F161">
        <f>IFERROR(IF(INDEX('Exclusion Vectors'!$D:$D,MATCH('Table 2 Data'!$E161,'Exclusion Vectors'!$B:$B,0))=0,"",INDEX('Data Pull'!$A:$BC,MATCH('Table 2 Data'!$E161,'Data Pull'!$C:$C,0),MATCH('Table 2 Data'!F$4,'Data Pull'!$4:$4,0))),"")</f>
        <v>22999.675501277528</v>
      </c>
      <c r="G161">
        <f>IFERROR(IF(INDEX('Exclusion Vectors'!$D:$D,MATCH('Table 2 Data'!$E161,'Exclusion Vectors'!$B:$B,0))=0,"",INDEX('Data Pull'!$A:$BC,MATCH('Table 2 Data'!$E161,'Data Pull'!$C:$C,0),MATCH('Table 2 Data'!G$4,'Data Pull'!$4:$4,0))),"")</f>
        <v>185.19687492257671</v>
      </c>
      <c r="H161">
        <f>IFERROR(IF(INDEX('Exclusion Vectors'!$D:$D,MATCH('Table 2 Data'!$E161,'Exclusion Vectors'!$B:$B,0))=0,"",INDEX('Data Pull'!$A:$BC,MATCH('Table 2 Data'!$E161,'Data Pull'!$C:$C,0),MATCH('Table 2 Data'!H$4,'Data Pull'!$4:$4,0))),"")</f>
        <v>637.40374287858549</v>
      </c>
      <c r="I161">
        <f>IFERROR(IF(INDEX('Exclusion Vectors'!$D:$D,MATCH('Table 2 Data'!$E161,'Exclusion Vectors'!$B:$B,0))=0,"",INDEX('Data Pull'!$A:$BC,MATCH('Table 2 Data'!$E161,'Data Pull'!$C:$C,0),MATCH('Table 2 Data'!I$4,'Data Pull'!$4:$4,0))),"")</f>
        <v>993.12890200976676</v>
      </c>
      <c r="J161">
        <f>IFERROR(IF(INDEX('Exclusion Vectors'!$D:$D,MATCH('Table 2 Data'!$E161,'Exclusion Vectors'!$B:$B,0))=0,"",INDEX('Data Pull'!$A:$BC,MATCH('Table 2 Data'!$E161,'Data Pull'!$C:$C,0),MATCH('Table 2 Data'!J$4,'Data Pull'!$4:$4,0))),"")</f>
        <v>1335.002661922415</v>
      </c>
      <c r="K161">
        <f>IFERROR(IF(INDEX('Exclusion Vectors'!$D:$D,MATCH('Table 2 Data'!$E161,'Exclusion Vectors'!$B:$B,0))=0,"",INDEX('Data Pull'!$A:$BC,MATCH('Table 2 Data'!$E161,'Data Pull'!$C:$C,0),MATCH('Table 2 Data'!K$4,'Data Pull'!$4:$4,0))),"")</f>
        <v>754.20919606968596</v>
      </c>
      <c r="L161" t="str">
        <f>IFERROR(IF(INDEX('Exclusion Vectors'!$D:$D,MATCH('Table 2 Data'!$E161,'Exclusion Vectors'!$B:$B,0))=0,"",INDEX('Data Pull'!$A:$BC,MATCH('Table 2 Data'!$E161,'Data Pull'!$C:$C,0),MATCH('Table 2 Data'!L$4,'Data Pull'!$4:$4,0))),"")</f>
        <v>[-11059] No Good Data For Calculation</v>
      </c>
      <c r="M161">
        <f>IFERROR(IF(INDEX('Exclusion Vectors'!$D:$D,MATCH('Table 2 Data'!$E161,'Exclusion Vectors'!$B:$B,0))=0,"",INDEX('Data Pull'!$A:$BC,MATCH('Table 2 Data'!$E161,'Data Pull'!$C:$C,0),MATCH('Table 2 Data'!M$4,'Data Pull'!$4:$4,0))),"")</f>
        <v>312.14662386946628</v>
      </c>
      <c r="N161">
        <f>IFERROR(IF(INDEX('Exclusion Vectors'!$D:$D,MATCH('Table 2 Data'!$E161,'Exclusion Vectors'!$B:$B,0))=0,"",INDEX('Data Pull'!$A:$BC,MATCH('Table 2 Data'!$E161,'Data Pull'!$C:$C,0),MATCH('Table 2 Data'!N$4,'Data Pull'!$4:$4,0))),"")</f>
        <v>368.65735463097485</v>
      </c>
      <c r="O161">
        <f>IFERROR(IF(INDEX('Exclusion Vectors'!$D:$D,MATCH('Table 2 Data'!$E161,'Exclusion Vectors'!$B:$B,0))=0,"",INDEX('Data Pull'!$A:$BC,MATCH('Table 2 Data'!$E161,'Data Pull'!$C:$C,0),MATCH('Table 2 Data'!O$4,'Data Pull'!$4:$4,0))),"")</f>
        <v>365.37055467603847</v>
      </c>
      <c r="P161">
        <f>IFERROR(IF(INDEX('Exclusion Vectors'!$D:$D,MATCH('Table 2 Data'!$E161,'Exclusion Vectors'!$B:$B,0))=0,"",INDEX('Data Pull'!$A:$BC,MATCH('Table 2 Data'!$E161,'Data Pull'!$C:$C,0),MATCH('Table 2 Data'!P$4,'Data Pull'!$4:$4,0))),"")</f>
        <v>1339.1813519830416</v>
      </c>
      <c r="Q161">
        <f>IFERROR(IF(INDEX('Exclusion Vectors'!$D:$D,MATCH('Table 2 Data'!$E161,'Exclusion Vectors'!$B:$B,0))=0,"",INDEX('Data Pull'!$A:$BC,MATCH('Table 2 Data'!$E161,'Data Pull'!$C:$C,0),MATCH('Table 2 Data'!Q$4,'Data Pull'!$4:$4,0))),"")</f>
        <v>19.973209978531649</v>
      </c>
      <c r="R161">
        <f>IFERROR(IF(INDEX('Exclusion Vectors'!$D:$D,MATCH('Table 2 Data'!$E161,'Exclusion Vectors'!$B:$B,0))=0,"",INDEX('Data Pull'!$A:$BC,MATCH('Table 2 Data'!$E161,'Data Pull'!$C:$C,0),MATCH('Table 2 Data'!R$4,'Data Pull'!$4:$4,0))),"")</f>
        <v>15.071525227784303</v>
      </c>
      <c r="S161">
        <f>IFERROR(IF(INDEX('Exclusion Vectors'!$D:$D,MATCH('Table 2 Data'!$E161,'Exclusion Vectors'!$B:$B,0))=0,"",INDEX('Data Pull'!$A:$BC,MATCH('Table 2 Data'!$E161,'Data Pull'!$C:$C,0),MATCH('Table 2 Data'!S$4,'Data Pull'!$4:$4,0))),"")</f>
        <v>3.1200891909391455</v>
      </c>
      <c r="T161">
        <f>IFERROR(IF(INDEX('Exclusion Vectors'!$D:$D,MATCH('Table 2 Data'!$E161,'Exclusion Vectors'!$B:$B,0))=0,"",INDEX('Data Pull'!$A:$BC,MATCH('Table 2 Data'!$E161,'Data Pull'!$C:$C,0),MATCH('Table 2 Data'!T$4,'Data Pull'!$4:$4,0))),"")</f>
        <v>1510.1331580016249</v>
      </c>
      <c r="U161">
        <f>IFERROR(IF(INDEX('Exclusion Vectors'!$D:$D,MATCH('Table 2 Data'!$E161,'Exclusion Vectors'!$B:$B,0))=0,"",INDEX('Data Pull'!$A:$BC,MATCH('Table 2 Data'!$E161,'Data Pull'!$C:$C,0),MATCH('Table 2 Data'!U$4,'Data Pull'!$4:$4,0))),"")</f>
        <v>1523.5481998792523</v>
      </c>
      <c r="V161">
        <f>IFERROR(IF(INDEX('Exclusion Vectors'!$D:$D,MATCH('Table 2 Data'!$E161,'Exclusion Vectors'!$B:$B,0))=0,"",INDEX('Data Pull'!$A:$BC,MATCH('Table 2 Data'!$E161,'Data Pull'!$C:$C,0),MATCH('Table 2 Data'!V$4,'Data Pull'!$4:$4,0))),"")</f>
        <v>5900.0666678106818</v>
      </c>
      <c r="W161">
        <f>IFERROR(IF(INDEX('Exclusion Vectors'!$D:$D,MATCH('Table 2 Data'!$E161,'Exclusion Vectors'!$B:$B,0))=0,"",INDEX('Data Pull'!$A:$BC,MATCH('Table 2 Data'!$E161,'Data Pull'!$C:$C,0),MATCH('Table 2 Data'!W$4,'Data Pull'!$4:$4,0))),"")</f>
        <v>2421.0861182919248</v>
      </c>
      <c r="X161">
        <f>IFERROR(IF(INDEX('Exclusion Vectors'!$D:$D,MATCH('Table 2 Data'!$E161,'Exclusion Vectors'!$B:$B,0))=0,"",INDEX('Data Pull'!$A:$BC,MATCH('Table 2 Data'!$E161,'Data Pull'!$C:$C,0),MATCH('Table 2 Data'!X$4,'Data Pull'!$4:$4,0))),"")</f>
        <v>375.35062668579428</v>
      </c>
      <c r="Y161">
        <f>IFERROR(IF(INDEX('Exclusion Vectors'!$D:$D,MATCH('Table 2 Data'!$E161,'Exclusion Vectors'!$B:$B,0))=0,"",INDEX('Data Pull'!$A:$BC,MATCH('Table 2 Data'!$E161,'Data Pull'!$C:$C,0),MATCH('Table 2 Data'!Y$4,'Data Pull'!$4:$4,0))),"")</f>
        <v>23.550000190734863</v>
      </c>
      <c r="Z161">
        <f>IFERROR(IF(INDEX('Exclusion Vectors'!$D:$D,MATCH('Table 2 Data'!$E161,'Exclusion Vectors'!$B:$B,0))=0,"",INDEX('Data Pull'!$A:$BC,MATCH('Table 2 Data'!$E161,'Data Pull'!$C:$C,0),MATCH('Table 2 Data'!Z$4,'Data Pull'!$4:$4,0))),"")</f>
        <v>0.73020000755786896</v>
      </c>
      <c r="AA161">
        <f>IFERROR(IF(INDEX('Exclusion Vectors'!$D:$D,MATCH('Table 2 Data'!$E161,'Exclusion Vectors'!$B:$B,0))=0,"",INDEX('Data Pull'!$A:$BC,MATCH('Table 2 Data'!$E161,'Data Pull'!$C:$C,0),MATCH('Table 2 Data'!AA$4,'Data Pull'!$4:$4,0))),"")</f>
        <v>1.6850000321865082</v>
      </c>
      <c r="AB161" t="str">
        <f>IFERROR(IF(INDEX('Exclusion Vectors'!$D:$D,MATCH('Table 2 Data'!$E161,'Exclusion Vectors'!$B:$B,0))=0,"",INDEX('Data Pull'!$A:$BC,MATCH('Table 2 Data'!$E161,'Data Pull'!$C:$C,0),MATCH('Table 2 Data'!AB$4,'Data Pull'!$4:$4,0))),"")</f>
        <v>[-11059] No Good Data For Calculation</v>
      </c>
      <c r="AC161" t="str">
        <f>IFERROR(IF(INDEX('Exclusion Vectors'!$D:$D,MATCH('Table 2 Data'!$E161,'Exclusion Vectors'!$B:$B,0))=0,"",INDEX('Data Pull'!$A:$BC,MATCH('Table 2 Data'!$E161,'Data Pull'!$C:$C,0),MATCH('Table 2 Data'!AC$4,'Data Pull'!$4:$4,0))),"")</f>
        <v>[-11059] No Good Data For Calculation</v>
      </c>
      <c r="AD161" t="str">
        <f>IFERROR(IF(INDEX('Exclusion Vectors'!$D:$D,MATCH('Table 2 Data'!$E161,'Exclusion Vectors'!$B:$B,0))=0,"",INDEX('Data Pull'!$A:$BC,MATCH('Table 2 Data'!$E161,'Data Pull'!$C:$C,0),MATCH('Table 2 Data'!AD$4,'Data Pull'!$4:$4,0))),"")</f>
        <v>[-11059] No Good Data For Calculation</v>
      </c>
      <c r="AE161" t="str">
        <f>IFERROR(IF(INDEX('Exclusion Vectors'!$D:$D,MATCH('Table 2 Data'!$E161,'Exclusion Vectors'!$B:$B,0))=0,"",INDEX('Data Pull'!$A:$BC,MATCH('Table 2 Data'!$E161,'Data Pull'!$C:$C,0),MATCH('Table 2 Data'!AE$4,'Data Pull'!$4:$4,0))),"")</f>
        <v>[-11059] No Good Data For Calculation</v>
      </c>
      <c r="AF161" t="str">
        <f>IFERROR(IF(INDEX('Exclusion Vectors'!$D:$D,MATCH('Table 2 Data'!$E161,'Exclusion Vectors'!$B:$B,0))=0,"",INDEX('Data Pull'!$A:$BC,MATCH('Table 2 Data'!$E161,'Data Pull'!$C:$C,0),MATCH('Table 2 Data'!AF$4,'Data Pull'!$4:$4,0))),"")</f>
        <v>[-11059] No Good Data For Calculation</v>
      </c>
      <c r="AG161">
        <f>IFERROR(IF(INDEX('Exclusion Vectors'!$D:$D,MATCH('Table 2 Data'!$E161,'Exclusion Vectors'!$B:$B,0))=0,"",INDEX('Data Pull'!$A:$BC,MATCH('Table 2 Data'!$E161,'Data Pull'!$C:$C,0),MATCH('Table 2 Data'!AG$4,'Data Pull'!$4:$4,0))),"")</f>
        <v>14627.709604405874</v>
      </c>
      <c r="AH161">
        <f>IFERROR(IF(INDEX('Exclusion Vectors'!$D:$D,MATCH('Table 2 Data'!$E161,'Exclusion Vectors'!$B:$B,0))=0,"",INDEX('Data Pull'!$A:$BC,MATCH('Table 2 Data'!$E161,'Data Pull'!$C:$C,0),MATCH('Table 2 Data'!AH$4,'Data Pull'!$4:$4,0))),"")</f>
        <v>90.44999885559082</v>
      </c>
      <c r="AI161">
        <f>IFERROR(IF(INDEX('Exclusion Vectors'!$D:$D,MATCH('Table 2 Data'!$E161,'Exclusion Vectors'!$B:$B,0))=0,"",INDEX('Data Pull'!$A:$BC,MATCH('Table 2 Data'!$E161,'Data Pull'!$C:$C,0),MATCH('Table 2 Data'!AI$4,'Data Pull'!$4:$4,0))),"")</f>
        <v>8.3799996376037598</v>
      </c>
      <c r="AJ161">
        <f>IFERROR(IF(INDEX('Exclusion Vectors'!$D:$D,MATCH('Table 2 Data'!$E161,'Exclusion Vectors'!$B:$B,0))=0,"",INDEX('Data Pull'!$A:$BC,MATCH('Table 2 Data'!$E161,'Data Pull'!$C:$C,0),MATCH('Table 2 Data'!AJ$4,'Data Pull'!$4:$4,0))),"")</f>
        <v>364.05001068115234</v>
      </c>
      <c r="AK161" t="str">
        <f>IFERROR(IF(INDEX('Exclusion Vectors'!$D:$D,MATCH('Table 2 Data'!$E161,'Exclusion Vectors'!$B:$B,0))=0,"",INDEX('Data Pull'!$A:$BC,MATCH('Table 2 Data'!$E161,'Data Pull'!$C:$C,0),MATCH('Table 2 Data'!AK$4,'Data Pull'!$4:$4,0))),"")</f>
        <v>[-11059] No Good Data For Calculation</v>
      </c>
      <c r="AL161">
        <f>IFERROR(IF(INDEX('Exclusion Vectors'!$D:$D,MATCH('Table 2 Data'!$E161,'Exclusion Vectors'!$B:$B,0))=0,"",INDEX('Data Pull'!$A:$BC,MATCH('Table 2 Data'!$E161,'Data Pull'!$C:$C,0),MATCH('Table 2 Data'!AL$4,'Data Pull'!$4:$4,0))),"")</f>
        <v>1.425000011920929</v>
      </c>
      <c r="AM161">
        <f>IFERROR(IF(INDEX('Exclusion Vectors'!$D:$D,MATCH('Table 2 Data'!$E161,'Exclusion Vectors'!$B:$B,0))=0,"",INDEX('Data Pull'!$A:$BC,MATCH('Table 2 Data'!$E161,'Data Pull'!$C:$C,0),MATCH('Table 2 Data'!AM$4,'Data Pull'!$4:$4,0))),"")</f>
        <v>6075</v>
      </c>
      <c r="AN161" t="str">
        <f>IFERROR(IF(INDEX('Exclusion Vectors'!$D:$D,MATCH('Table 2 Data'!$E161,'Exclusion Vectors'!$B:$B,0))=0,"",INDEX('Data Pull'!$A:$BC,MATCH('Table 2 Data'!$E161,'Data Pull'!$C:$C,0),MATCH('Table 2 Data'!AN$4,'Data Pull'!$4:$4,0))),"")</f>
        <v>[-11059] No Good Data For Calculation</v>
      </c>
      <c r="AO161" t="str">
        <f>IFERROR(IF(INDEX('Exclusion Vectors'!$D:$D,MATCH('Table 2 Data'!$E161,'Exclusion Vectors'!$B:$B,0))=0,"",INDEX('Data Pull'!$A:$BC,MATCH('Table 2 Data'!$E161,'Data Pull'!$C:$C,0),MATCH('Table 2 Data'!AO$4,'Data Pull'!$4:$4,0))),"")</f>
        <v>[-11059] No Good Data For Calculation</v>
      </c>
      <c r="AP161" t="str">
        <f>IFERROR(IF(INDEX('Exclusion Vectors'!$D:$D,MATCH('Table 2 Data'!$E161,'Exclusion Vectors'!$B:$B,0))=0,"",INDEX('Data Pull'!$A:$BC,MATCH('Table 2 Data'!$E161,'Data Pull'!$C:$C,0),MATCH('Table 2 Data'!AP$4,'Data Pull'!$4:$4,0))),"")</f>
        <v>[-11059] No Good Data For Calculation</v>
      </c>
      <c r="AQ161" t="str">
        <f>IFERROR(IF(INDEX('Exclusion Vectors'!$D:$D,MATCH('Table 2 Data'!$E161,'Exclusion Vectors'!$B:$B,0))=0,"",INDEX('Data Pull'!$A:$BC,MATCH('Table 2 Data'!$E161,'Data Pull'!$C:$C,0),MATCH('Table 2 Data'!AQ$4,'Data Pull'!$4:$4,0))),"")</f>
        <v>[-11059] No Good Data For Calculation</v>
      </c>
      <c r="AR161" t="str">
        <f>IFERROR(IF(INDEX('Exclusion Vectors'!$D:$D,MATCH('Table 2 Data'!$E161,'Exclusion Vectors'!$B:$B,0))=0,"",INDEX('Data Pull'!$A:$BC,MATCH('Table 2 Data'!$E161,'Data Pull'!$C:$C,0),MATCH('Table 2 Data'!AR$4,'Data Pull'!$4:$4,0))),"")</f>
        <v>[-11059] No Good Data For Calculation</v>
      </c>
      <c r="AS161" t="str">
        <f>IFERROR(IF(INDEX('Exclusion Vectors'!$D:$D,MATCH('Table 2 Data'!$E161,'Exclusion Vectors'!$B:$B,0))=0,"",INDEX('Data Pull'!$A:$BC,MATCH('Table 2 Data'!$E161,'Data Pull'!$C:$C,0),MATCH('Table 2 Data'!AS$4,'Data Pull'!$4:$4,0))),"")</f>
        <v>[-11059] No Good Data For Calculation</v>
      </c>
      <c r="AT161">
        <f>IFERROR(IF(INDEX('Exclusion Vectors'!$D:$D,MATCH('Table 2 Data'!$E161,'Exclusion Vectors'!$B:$B,0))=0,"",INDEX('Data Pull'!$A:$BC,MATCH('Table 2 Data'!$E161,'Data Pull'!$C:$C,0),MATCH('Table 2 Data'!AT$4,'Data Pull'!$4:$4,0))),"")</f>
        <v>38922.311101148865</v>
      </c>
      <c r="AU161">
        <f>IFERROR(IF(INDEX('Exclusion Vectors'!$D:$D,MATCH('Table 2 Data'!$E161,'Exclusion Vectors'!$B:$B,0))=0,"",INDEX('Data Pull'!$A:$BE,MATCH('Table 2 Data'!$E161,'Data Pull'!$C:$C,0),MATCH('Table 2 Data'!AU$4,'Data Pull'!$4:$4,0))),"")</f>
        <v>7599.8456327367312</v>
      </c>
      <c r="AV161">
        <f>IFERROR(IF(INDEX('Exclusion Vectors'!$D:$D,MATCH('Table 2 Data'!$E161,'Exclusion Vectors'!$B:$B,0))=0,"",INDEX('Data Pull'!$A:$BE,MATCH('Table 2 Data'!$E161,'Data Pull'!$C:$C,0),MATCH('Table 2 Data'!AV$4,'Data Pull'!$4:$4,0))),"")</f>
        <v>7.6499998569488525E-2</v>
      </c>
    </row>
    <row r="162" spans="5:48" x14ac:dyDescent="0.3">
      <c r="E162" s="34">
        <f t="shared" si="5"/>
        <v>43986</v>
      </c>
      <c r="F162">
        <f>IFERROR(IF(INDEX('Exclusion Vectors'!$D:$D,MATCH('Table 2 Data'!$E162,'Exclusion Vectors'!$B:$B,0))=0,"",INDEX('Data Pull'!$A:$BC,MATCH('Table 2 Data'!$E162,'Data Pull'!$C:$C,0),MATCH('Table 2 Data'!F$4,'Data Pull'!$4:$4,0))),"")</f>
        <v>22881.16999743562</v>
      </c>
      <c r="G162">
        <f>IFERROR(IF(INDEX('Exclusion Vectors'!$D:$D,MATCH('Table 2 Data'!$E162,'Exclusion Vectors'!$B:$B,0))=0,"",INDEX('Data Pull'!$A:$BC,MATCH('Table 2 Data'!$E162,'Data Pull'!$C:$C,0),MATCH('Table 2 Data'!G$4,'Data Pull'!$4:$4,0))),"")</f>
        <v>185.22209633929984</v>
      </c>
      <c r="H162">
        <f>IFERROR(IF(INDEX('Exclusion Vectors'!$D:$D,MATCH('Table 2 Data'!$E162,'Exclusion Vectors'!$B:$B,0))=0,"",INDEX('Data Pull'!$A:$BC,MATCH('Table 2 Data'!$E162,'Data Pull'!$C:$C,0),MATCH('Table 2 Data'!H$4,'Data Pull'!$4:$4,0))),"")</f>
        <v>643.61053837718543</v>
      </c>
      <c r="I162">
        <f>IFERROR(IF(INDEX('Exclusion Vectors'!$D:$D,MATCH('Table 2 Data'!$E162,'Exclusion Vectors'!$B:$B,0))=0,"",INDEX('Data Pull'!$A:$BC,MATCH('Table 2 Data'!$E162,'Data Pull'!$C:$C,0),MATCH('Table 2 Data'!I$4,'Data Pull'!$4:$4,0))),"")</f>
        <v>993.57017267029732</v>
      </c>
      <c r="J162">
        <f>IFERROR(IF(INDEX('Exclusion Vectors'!$D:$D,MATCH('Table 2 Data'!$E162,'Exclusion Vectors'!$B:$B,0))=0,"",INDEX('Data Pull'!$A:$BC,MATCH('Table 2 Data'!$E162,'Data Pull'!$C:$C,0),MATCH('Table 2 Data'!J$4,'Data Pull'!$4:$4,0))),"")</f>
        <v>1334.8939183222853</v>
      </c>
      <c r="K162">
        <f>IFERROR(IF(INDEX('Exclusion Vectors'!$D:$D,MATCH('Table 2 Data'!$E162,'Exclusion Vectors'!$B:$B,0))=0,"",INDEX('Data Pull'!$A:$BC,MATCH('Table 2 Data'!$E162,'Data Pull'!$C:$C,0),MATCH('Table 2 Data'!K$4,'Data Pull'!$4:$4,0))),"")</f>
        <v>759.39030846631283</v>
      </c>
      <c r="L162" t="str">
        <f>IFERROR(IF(INDEX('Exclusion Vectors'!$D:$D,MATCH('Table 2 Data'!$E162,'Exclusion Vectors'!$B:$B,0))=0,"",INDEX('Data Pull'!$A:$BC,MATCH('Table 2 Data'!$E162,'Data Pull'!$C:$C,0),MATCH('Table 2 Data'!L$4,'Data Pull'!$4:$4,0))),"")</f>
        <v>[-11059] No Good Data For Calculation</v>
      </c>
      <c r="M162">
        <f>IFERROR(IF(INDEX('Exclusion Vectors'!$D:$D,MATCH('Table 2 Data'!$E162,'Exclusion Vectors'!$B:$B,0))=0,"",INDEX('Data Pull'!$A:$BC,MATCH('Table 2 Data'!$E162,'Data Pull'!$C:$C,0),MATCH('Table 2 Data'!M$4,'Data Pull'!$4:$4,0))),"")</f>
        <v>313.73172665204726</v>
      </c>
      <c r="N162">
        <f>IFERROR(IF(INDEX('Exclusion Vectors'!$D:$D,MATCH('Table 2 Data'!$E162,'Exclusion Vectors'!$B:$B,0))=0,"",INDEX('Data Pull'!$A:$BC,MATCH('Table 2 Data'!$E162,'Data Pull'!$C:$C,0),MATCH('Table 2 Data'!N$4,'Data Pull'!$4:$4,0))),"")</f>
        <v>377.17916779485051</v>
      </c>
      <c r="O162">
        <f>IFERROR(IF(INDEX('Exclusion Vectors'!$D:$D,MATCH('Table 2 Data'!$E162,'Exclusion Vectors'!$B:$B,0))=0,"",INDEX('Data Pull'!$A:$BC,MATCH('Table 2 Data'!$E162,'Data Pull'!$C:$C,0),MATCH('Table 2 Data'!O$4,'Data Pull'!$4:$4,0))),"")</f>
        <v>371.06319458436798</v>
      </c>
      <c r="P162">
        <f>IFERROR(IF(INDEX('Exclusion Vectors'!$D:$D,MATCH('Table 2 Data'!$E162,'Exclusion Vectors'!$B:$B,0))=0,"",INDEX('Data Pull'!$A:$BC,MATCH('Table 2 Data'!$E162,'Data Pull'!$C:$C,0),MATCH('Table 2 Data'!P$4,'Data Pull'!$4:$4,0))),"")</f>
        <v>1336.6068780113842</v>
      </c>
      <c r="Q162">
        <f>IFERROR(IF(INDEX('Exclusion Vectors'!$D:$D,MATCH('Table 2 Data'!$E162,'Exclusion Vectors'!$B:$B,0))=0,"",INDEX('Data Pull'!$A:$BC,MATCH('Table 2 Data'!$E162,'Data Pull'!$C:$C,0),MATCH('Table 2 Data'!Q$4,'Data Pull'!$4:$4,0))),"")</f>
        <v>20.087104855470756</v>
      </c>
      <c r="R162">
        <f>IFERROR(IF(INDEX('Exclusion Vectors'!$D:$D,MATCH('Table 2 Data'!$E162,'Exclusion Vectors'!$B:$B,0))=0,"",INDEX('Data Pull'!$A:$BC,MATCH('Table 2 Data'!$E162,'Data Pull'!$C:$C,0),MATCH('Table 2 Data'!R$4,'Data Pull'!$4:$4,0))),"")</f>
        <v>15.184293967590495</v>
      </c>
      <c r="S162">
        <f>IFERROR(IF(INDEX('Exclusion Vectors'!$D:$D,MATCH('Table 2 Data'!$E162,'Exclusion Vectors'!$B:$B,0))=0,"",INDEX('Data Pull'!$A:$BC,MATCH('Table 2 Data'!$E162,'Data Pull'!$C:$C,0),MATCH('Table 2 Data'!S$4,'Data Pull'!$4:$4,0))),"")</f>
        <v>3.2547275454035991</v>
      </c>
      <c r="T162">
        <f>IFERROR(IF(INDEX('Exclusion Vectors'!$D:$D,MATCH('Table 2 Data'!$E162,'Exclusion Vectors'!$B:$B,0))=0,"",INDEX('Data Pull'!$A:$BC,MATCH('Table 2 Data'!$E162,'Data Pull'!$C:$C,0),MATCH('Table 2 Data'!T$4,'Data Pull'!$4:$4,0))),"")</f>
        <v>1519.1095692089023</v>
      </c>
      <c r="U162">
        <f>IFERROR(IF(INDEX('Exclusion Vectors'!$D:$D,MATCH('Table 2 Data'!$E162,'Exclusion Vectors'!$B:$B,0))=0,"",INDEX('Data Pull'!$A:$BC,MATCH('Table 2 Data'!$E162,'Data Pull'!$C:$C,0),MATCH('Table 2 Data'!U$4,'Data Pull'!$4:$4,0))),"")</f>
        <v>1522.6269193765329</v>
      </c>
      <c r="V162">
        <f>IFERROR(IF(INDEX('Exclusion Vectors'!$D:$D,MATCH('Table 2 Data'!$E162,'Exclusion Vectors'!$B:$B,0))=0,"",INDEX('Data Pull'!$A:$BC,MATCH('Table 2 Data'!$E162,'Data Pull'!$C:$C,0),MATCH('Table 2 Data'!V$4,'Data Pull'!$4:$4,0))),"")</f>
        <v>5900.1207894896188</v>
      </c>
      <c r="W162">
        <f>IFERROR(IF(INDEX('Exclusion Vectors'!$D:$D,MATCH('Table 2 Data'!$E162,'Exclusion Vectors'!$B:$B,0))=0,"",INDEX('Data Pull'!$A:$BC,MATCH('Table 2 Data'!$E162,'Data Pull'!$C:$C,0),MATCH('Table 2 Data'!W$4,'Data Pull'!$4:$4,0))),"")</f>
        <v>2423.4606547898425</v>
      </c>
      <c r="X162">
        <f>IFERROR(IF(INDEX('Exclusion Vectors'!$D:$D,MATCH('Table 2 Data'!$E162,'Exclusion Vectors'!$B:$B,0))=0,"",INDEX('Data Pull'!$A:$BC,MATCH('Table 2 Data'!$E162,'Data Pull'!$C:$C,0),MATCH('Table 2 Data'!X$4,'Data Pull'!$4:$4,0))),"")</f>
        <v>375.03019165604178</v>
      </c>
      <c r="Y162">
        <f>IFERROR(IF(INDEX('Exclusion Vectors'!$D:$D,MATCH('Table 2 Data'!$E162,'Exclusion Vectors'!$B:$B,0))=0,"",INDEX('Data Pull'!$A:$BC,MATCH('Table 2 Data'!$E162,'Data Pull'!$C:$C,0),MATCH('Table 2 Data'!Y$4,'Data Pull'!$4:$4,0))),"")</f>
        <v>23.575000286102295</v>
      </c>
      <c r="Z162">
        <f>IFERROR(IF(INDEX('Exclusion Vectors'!$D:$D,MATCH('Table 2 Data'!$E162,'Exclusion Vectors'!$B:$B,0))=0,"",INDEX('Data Pull'!$A:$BC,MATCH('Table 2 Data'!$E162,'Data Pull'!$C:$C,0),MATCH('Table 2 Data'!Z$4,'Data Pull'!$4:$4,0))),"")</f>
        <v>0.71400000154972076</v>
      </c>
      <c r="AA162">
        <f>IFERROR(IF(INDEX('Exclusion Vectors'!$D:$D,MATCH('Table 2 Data'!$E162,'Exclusion Vectors'!$B:$B,0))=0,"",INDEX('Data Pull'!$A:$BC,MATCH('Table 2 Data'!$E162,'Data Pull'!$C:$C,0),MATCH('Table 2 Data'!AA$4,'Data Pull'!$4:$4,0))),"")</f>
        <v>1.7150000333786011</v>
      </c>
      <c r="AB162" t="str">
        <f>IFERROR(IF(INDEX('Exclusion Vectors'!$D:$D,MATCH('Table 2 Data'!$E162,'Exclusion Vectors'!$B:$B,0))=0,"",INDEX('Data Pull'!$A:$BC,MATCH('Table 2 Data'!$E162,'Data Pull'!$C:$C,0),MATCH('Table 2 Data'!AB$4,'Data Pull'!$4:$4,0))),"")</f>
        <v>[-11059] No Good Data For Calculation</v>
      </c>
      <c r="AC162" t="str">
        <f>IFERROR(IF(INDEX('Exclusion Vectors'!$D:$D,MATCH('Table 2 Data'!$E162,'Exclusion Vectors'!$B:$B,0))=0,"",INDEX('Data Pull'!$A:$BC,MATCH('Table 2 Data'!$E162,'Data Pull'!$C:$C,0),MATCH('Table 2 Data'!AC$4,'Data Pull'!$4:$4,0))),"")</f>
        <v>[-11059] No Good Data For Calculation</v>
      </c>
      <c r="AD162" t="str">
        <f>IFERROR(IF(INDEX('Exclusion Vectors'!$D:$D,MATCH('Table 2 Data'!$E162,'Exclusion Vectors'!$B:$B,0))=0,"",INDEX('Data Pull'!$A:$BC,MATCH('Table 2 Data'!$E162,'Data Pull'!$C:$C,0),MATCH('Table 2 Data'!AD$4,'Data Pull'!$4:$4,0))),"")</f>
        <v>[-11059] No Good Data For Calculation</v>
      </c>
      <c r="AE162" t="str">
        <f>IFERROR(IF(INDEX('Exclusion Vectors'!$D:$D,MATCH('Table 2 Data'!$E162,'Exclusion Vectors'!$B:$B,0))=0,"",INDEX('Data Pull'!$A:$BC,MATCH('Table 2 Data'!$E162,'Data Pull'!$C:$C,0),MATCH('Table 2 Data'!AE$4,'Data Pull'!$4:$4,0))),"")</f>
        <v>[-11059] No Good Data For Calculation</v>
      </c>
      <c r="AF162" t="str">
        <f>IFERROR(IF(INDEX('Exclusion Vectors'!$D:$D,MATCH('Table 2 Data'!$E162,'Exclusion Vectors'!$B:$B,0))=0,"",INDEX('Data Pull'!$A:$BC,MATCH('Table 2 Data'!$E162,'Data Pull'!$C:$C,0),MATCH('Table 2 Data'!AF$4,'Data Pull'!$4:$4,0))),"")</f>
        <v>[-11059] No Good Data For Calculation</v>
      </c>
      <c r="AG162">
        <f>IFERROR(IF(INDEX('Exclusion Vectors'!$D:$D,MATCH('Table 2 Data'!$E162,'Exclusion Vectors'!$B:$B,0))=0,"",INDEX('Data Pull'!$A:$BC,MATCH('Table 2 Data'!$E162,'Data Pull'!$C:$C,0),MATCH('Table 2 Data'!AG$4,'Data Pull'!$4:$4,0))),"")</f>
        <v>14442.68157199607</v>
      </c>
      <c r="AH162">
        <f>IFERROR(IF(INDEX('Exclusion Vectors'!$D:$D,MATCH('Table 2 Data'!$E162,'Exclusion Vectors'!$B:$B,0))=0,"",INDEX('Data Pull'!$A:$BC,MATCH('Table 2 Data'!$E162,'Data Pull'!$C:$C,0),MATCH('Table 2 Data'!AH$4,'Data Pull'!$4:$4,0))),"")</f>
        <v>90.524999618530273</v>
      </c>
      <c r="AI162">
        <f>IFERROR(IF(INDEX('Exclusion Vectors'!$D:$D,MATCH('Table 2 Data'!$E162,'Exclusion Vectors'!$B:$B,0))=0,"",INDEX('Data Pull'!$A:$BC,MATCH('Table 2 Data'!$E162,'Data Pull'!$C:$C,0),MATCH('Table 2 Data'!AI$4,'Data Pull'!$4:$4,0))),"")</f>
        <v>8.5849997997283936</v>
      </c>
      <c r="AJ162">
        <f>IFERROR(IF(INDEX('Exclusion Vectors'!$D:$D,MATCH('Table 2 Data'!$E162,'Exclusion Vectors'!$B:$B,0))=0,"",INDEX('Data Pull'!$A:$BC,MATCH('Table 2 Data'!$E162,'Data Pull'!$C:$C,0),MATCH('Table 2 Data'!AJ$4,'Data Pull'!$4:$4,0))),"")</f>
        <v>370.09999847412109</v>
      </c>
      <c r="AK162" t="str">
        <f>IFERROR(IF(INDEX('Exclusion Vectors'!$D:$D,MATCH('Table 2 Data'!$E162,'Exclusion Vectors'!$B:$B,0))=0,"",INDEX('Data Pull'!$A:$BC,MATCH('Table 2 Data'!$E162,'Data Pull'!$C:$C,0),MATCH('Table 2 Data'!AK$4,'Data Pull'!$4:$4,0))),"")</f>
        <v>[-11059] No Good Data For Calculation</v>
      </c>
      <c r="AL162">
        <f>IFERROR(IF(INDEX('Exclusion Vectors'!$D:$D,MATCH('Table 2 Data'!$E162,'Exclusion Vectors'!$B:$B,0))=0,"",INDEX('Data Pull'!$A:$BC,MATCH('Table 2 Data'!$E162,'Data Pull'!$C:$C,0),MATCH('Table 2 Data'!AL$4,'Data Pull'!$4:$4,0))),"")</f>
        <v>1.5</v>
      </c>
      <c r="AM162">
        <f>IFERROR(IF(INDEX('Exclusion Vectors'!$D:$D,MATCH('Table 2 Data'!$E162,'Exclusion Vectors'!$B:$B,0))=0,"",INDEX('Data Pull'!$A:$BC,MATCH('Table 2 Data'!$E162,'Data Pull'!$C:$C,0),MATCH('Table 2 Data'!AM$4,'Data Pull'!$4:$4,0))),"")</f>
        <v>6075</v>
      </c>
      <c r="AN162" t="str">
        <f>IFERROR(IF(INDEX('Exclusion Vectors'!$D:$D,MATCH('Table 2 Data'!$E162,'Exclusion Vectors'!$B:$B,0))=0,"",INDEX('Data Pull'!$A:$BC,MATCH('Table 2 Data'!$E162,'Data Pull'!$C:$C,0),MATCH('Table 2 Data'!AN$4,'Data Pull'!$4:$4,0))),"")</f>
        <v>[-11059] No Good Data For Calculation</v>
      </c>
      <c r="AO162" t="str">
        <f>IFERROR(IF(INDEX('Exclusion Vectors'!$D:$D,MATCH('Table 2 Data'!$E162,'Exclusion Vectors'!$B:$B,0))=0,"",INDEX('Data Pull'!$A:$BC,MATCH('Table 2 Data'!$E162,'Data Pull'!$C:$C,0),MATCH('Table 2 Data'!AO$4,'Data Pull'!$4:$4,0))),"")</f>
        <v>[-11059] No Good Data For Calculation</v>
      </c>
      <c r="AP162" t="str">
        <f>IFERROR(IF(INDEX('Exclusion Vectors'!$D:$D,MATCH('Table 2 Data'!$E162,'Exclusion Vectors'!$B:$B,0))=0,"",INDEX('Data Pull'!$A:$BC,MATCH('Table 2 Data'!$E162,'Data Pull'!$C:$C,0),MATCH('Table 2 Data'!AP$4,'Data Pull'!$4:$4,0))),"")</f>
        <v>[-11059] No Good Data For Calculation</v>
      </c>
      <c r="AQ162" t="str">
        <f>IFERROR(IF(INDEX('Exclusion Vectors'!$D:$D,MATCH('Table 2 Data'!$E162,'Exclusion Vectors'!$B:$B,0))=0,"",INDEX('Data Pull'!$A:$BC,MATCH('Table 2 Data'!$E162,'Data Pull'!$C:$C,0),MATCH('Table 2 Data'!AQ$4,'Data Pull'!$4:$4,0))),"")</f>
        <v>[-11059] No Good Data For Calculation</v>
      </c>
      <c r="AR162" t="str">
        <f>IFERROR(IF(INDEX('Exclusion Vectors'!$D:$D,MATCH('Table 2 Data'!$E162,'Exclusion Vectors'!$B:$B,0))=0,"",INDEX('Data Pull'!$A:$BC,MATCH('Table 2 Data'!$E162,'Data Pull'!$C:$C,0),MATCH('Table 2 Data'!AR$4,'Data Pull'!$4:$4,0))),"")</f>
        <v>[-11059] No Good Data For Calculation</v>
      </c>
      <c r="AS162" t="str">
        <f>IFERROR(IF(INDEX('Exclusion Vectors'!$D:$D,MATCH('Table 2 Data'!$E162,'Exclusion Vectors'!$B:$B,0))=0,"",INDEX('Data Pull'!$A:$BC,MATCH('Table 2 Data'!$E162,'Data Pull'!$C:$C,0),MATCH('Table 2 Data'!AS$4,'Data Pull'!$4:$4,0))),"")</f>
        <v>[-11059] No Good Data For Calculation</v>
      </c>
      <c r="AT162">
        <f>IFERROR(IF(INDEX('Exclusion Vectors'!$D:$D,MATCH('Table 2 Data'!$E162,'Exclusion Vectors'!$B:$B,0))=0,"",INDEX('Data Pull'!$A:$BC,MATCH('Table 2 Data'!$E162,'Data Pull'!$C:$C,0),MATCH('Table 2 Data'!AT$4,'Data Pull'!$4:$4,0))),"")</f>
        <v>38730.672698190916</v>
      </c>
      <c r="AU162">
        <f>IFERROR(IF(INDEX('Exclusion Vectors'!$D:$D,MATCH('Table 2 Data'!$E162,'Exclusion Vectors'!$B:$B,0))=0,"",INDEX('Data Pull'!$A:$BE,MATCH('Table 2 Data'!$E162,'Data Pull'!$C:$C,0),MATCH('Table 2 Data'!AU$4,'Data Pull'!$4:$4,0))),"")</f>
        <v>7599.8778337683461</v>
      </c>
      <c r="AV162">
        <f>IFERROR(IF(INDEX('Exclusion Vectors'!$D:$D,MATCH('Table 2 Data'!$E162,'Exclusion Vectors'!$B:$B,0))=0,"",INDEX('Data Pull'!$A:$BE,MATCH('Table 2 Data'!$E162,'Data Pull'!$C:$C,0),MATCH('Table 2 Data'!AV$4,'Data Pull'!$4:$4,0))),"")</f>
        <v>7.6499998569488525E-2</v>
      </c>
    </row>
    <row r="163" spans="5:48" x14ac:dyDescent="0.3">
      <c r="E163" s="34">
        <f t="shared" si="5"/>
        <v>43987</v>
      </c>
      <c r="F163">
        <f>IFERROR(IF(INDEX('Exclusion Vectors'!$D:$D,MATCH('Table 2 Data'!$E163,'Exclusion Vectors'!$B:$B,0))=0,"",INDEX('Data Pull'!$A:$BC,MATCH('Table 2 Data'!$E163,'Data Pull'!$C:$C,0),MATCH('Table 2 Data'!F$4,'Data Pull'!$4:$4,0))),"")</f>
        <v>22929.420106028319</v>
      </c>
      <c r="G163">
        <f>IFERROR(IF(INDEX('Exclusion Vectors'!$D:$D,MATCH('Table 2 Data'!$E163,'Exclusion Vectors'!$B:$B,0))=0,"",INDEX('Data Pull'!$A:$BC,MATCH('Table 2 Data'!$E163,'Data Pull'!$C:$C,0),MATCH('Table 2 Data'!G$4,'Data Pull'!$4:$4,0))),"")</f>
        <v>183.93420198736143</v>
      </c>
      <c r="H163">
        <f>IFERROR(IF(INDEX('Exclusion Vectors'!$D:$D,MATCH('Table 2 Data'!$E163,'Exclusion Vectors'!$B:$B,0))=0,"",INDEX('Data Pull'!$A:$BC,MATCH('Table 2 Data'!$E163,'Data Pull'!$C:$C,0),MATCH('Table 2 Data'!H$4,'Data Pull'!$4:$4,0))),"")</f>
        <v>643.43618410810905</v>
      </c>
      <c r="I163">
        <f>IFERROR(IF(INDEX('Exclusion Vectors'!$D:$D,MATCH('Table 2 Data'!$E163,'Exclusion Vectors'!$B:$B,0))=0,"",INDEX('Data Pull'!$A:$BC,MATCH('Table 2 Data'!$E163,'Data Pull'!$C:$C,0),MATCH('Table 2 Data'!I$4,'Data Pull'!$4:$4,0))),"")</f>
        <v>993.79849247682387</v>
      </c>
      <c r="J163">
        <f>IFERROR(IF(INDEX('Exclusion Vectors'!$D:$D,MATCH('Table 2 Data'!$E163,'Exclusion Vectors'!$B:$B,0))=0,"",INDEX('Data Pull'!$A:$BC,MATCH('Table 2 Data'!$E163,'Data Pull'!$C:$C,0),MATCH('Table 2 Data'!J$4,'Data Pull'!$4:$4,0))),"")</f>
        <v>1333.8289546666804</v>
      </c>
      <c r="K163">
        <f>IFERROR(IF(INDEX('Exclusion Vectors'!$D:$D,MATCH('Table 2 Data'!$E163,'Exclusion Vectors'!$B:$B,0))=0,"",INDEX('Data Pull'!$A:$BC,MATCH('Table 2 Data'!$E163,'Data Pull'!$C:$C,0),MATCH('Table 2 Data'!K$4,'Data Pull'!$4:$4,0))),"")</f>
        <v>761.92590882188017</v>
      </c>
      <c r="L163" t="str">
        <f>IFERROR(IF(INDEX('Exclusion Vectors'!$D:$D,MATCH('Table 2 Data'!$E163,'Exclusion Vectors'!$B:$B,0))=0,"",INDEX('Data Pull'!$A:$BC,MATCH('Table 2 Data'!$E163,'Data Pull'!$C:$C,0),MATCH('Table 2 Data'!L$4,'Data Pull'!$4:$4,0))),"")</f>
        <v>[-11059] No Good Data For Calculation</v>
      </c>
      <c r="M163">
        <f>IFERROR(IF(INDEX('Exclusion Vectors'!$D:$D,MATCH('Table 2 Data'!$E163,'Exclusion Vectors'!$B:$B,0))=0,"",INDEX('Data Pull'!$A:$BC,MATCH('Table 2 Data'!$E163,'Data Pull'!$C:$C,0),MATCH('Table 2 Data'!M$4,'Data Pull'!$4:$4,0))),"")</f>
        <v>312.06818279113412</v>
      </c>
      <c r="N163">
        <f>IFERROR(IF(INDEX('Exclusion Vectors'!$D:$D,MATCH('Table 2 Data'!$E163,'Exclusion Vectors'!$B:$B,0))=0,"",INDEX('Data Pull'!$A:$BC,MATCH('Table 2 Data'!$E163,'Data Pull'!$C:$C,0),MATCH('Table 2 Data'!N$4,'Data Pull'!$4:$4,0))),"")</f>
        <v>375.54121390299576</v>
      </c>
      <c r="O163">
        <f>IFERROR(IF(INDEX('Exclusion Vectors'!$D:$D,MATCH('Table 2 Data'!$E163,'Exclusion Vectors'!$B:$B,0))=0,"",INDEX('Data Pull'!$A:$BC,MATCH('Table 2 Data'!$E163,'Data Pull'!$C:$C,0),MATCH('Table 2 Data'!O$4,'Data Pull'!$4:$4,0))),"")</f>
        <v>369.15259965326032</v>
      </c>
      <c r="P163">
        <f>IFERROR(IF(INDEX('Exclusion Vectors'!$D:$D,MATCH('Table 2 Data'!$E163,'Exclusion Vectors'!$B:$B,0))=0,"",INDEX('Data Pull'!$A:$BC,MATCH('Table 2 Data'!$E163,'Data Pull'!$C:$C,0),MATCH('Table 2 Data'!P$4,'Data Pull'!$4:$4,0))),"")</f>
        <v>1335.9377497452008</v>
      </c>
      <c r="Q163">
        <f>IFERROR(IF(INDEX('Exclusion Vectors'!$D:$D,MATCH('Table 2 Data'!$E163,'Exclusion Vectors'!$B:$B,0))=0,"",INDEX('Data Pull'!$A:$BC,MATCH('Table 2 Data'!$E163,'Data Pull'!$C:$C,0),MATCH('Table 2 Data'!Q$4,'Data Pull'!$4:$4,0))),"")</f>
        <v>20.025450784885468</v>
      </c>
      <c r="R163">
        <f>IFERROR(IF(INDEX('Exclusion Vectors'!$D:$D,MATCH('Table 2 Data'!$E163,'Exclusion Vectors'!$B:$B,0))=0,"",INDEX('Data Pull'!$A:$BC,MATCH('Table 2 Data'!$E163,'Data Pull'!$C:$C,0),MATCH('Table 2 Data'!R$4,'Data Pull'!$4:$4,0))),"")</f>
        <v>15.120527398868523</v>
      </c>
      <c r="S163">
        <f>IFERROR(IF(INDEX('Exclusion Vectors'!$D:$D,MATCH('Table 2 Data'!$E163,'Exclusion Vectors'!$B:$B,0))=0,"",INDEX('Data Pull'!$A:$BC,MATCH('Table 2 Data'!$E163,'Data Pull'!$C:$C,0),MATCH('Table 2 Data'!S$4,'Data Pull'!$4:$4,0))),"")</f>
        <v>3.3067325869374251</v>
      </c>
      <c r="T163">
        <f>IFERROR(IF(INDEX('Exclusion Vectors'!$D:$D,MATCH('Table 2 Data'!$E163,'Exclusion Vectors'!$B:$B,0))=0,"",INDEX('Data Pull'!$A:$BC,MATCH('Table 2 Data'!$E163,'Data Pull'!$C:$C,0),MATCH('Table 2 Data'!T$4,'Data Pull'!$4:$4,0))),"")</f>
        <v>1526.2834172449143</v>
      </c>
      <c r="U163">
        <f>IFERROR(IF(INDEX('Exclusion Vectors'!$D:$D,MATCH('Table 2 Data'!$E163,'Exclusion Vectors'!$B:$B,0))=0,"",INDEX('Data Pull'!$A:$BC,MATCH('Table 2 Data'!$E163,'Data Pull'!$C:$C,0),MATCH('Table 2 Data'!U$4,'Data Pull'!$4:$4,0))),"")</f>
        <v>1528.797941812998</v>
      </c>
      <c r="V163">
        <f>IFERROR(IF(INDEX('Exclusion Vectors'!$D:$D,MATCH('Table 2 Data'!$E163,'Exclusion Vectors'!$B:$B,0))=0,"",INDEX('Data Pull'!$A:$BC,MATCH('Table 2 Data'!$E163,'Data Pull'!$C:$C,0),MATCH('Table 2 Data'!V$4,'Data Pull'!$4:$4,0))),"")</f>
        <v>5900.0126776563002</v>
      </c>
      <c r="W163">
        <f>IFERROR(IF(INDEX('Exclusion Vectors'!$D:$D,MATCH('Table 2 Data'!$E163,'Exclusion Vectors'!$B:$B,0))=0,"",INDEX('Data Pull'!$A:$BC,MATCH('Table 2 Data'!$E163,'Data Pull'!$C:$C,0),MATCH('Table 2 Data'!W$4,'Data Pull'!$4:$4,0))),"")</f>
        <v>2431.0372389866525</v>
      </c>
      <c r="X163">
        <f>IFERROR(IF(INDEX('Exclusion Vectors'!$D:$D,MATCH('Table 2 Data'!$E163,'Exclusion Vectors'!$B:$B,0))=0,"",INDEX('Data Pull'!$A:$BC,MATCH('Table 2 Data'!$E163,'Data Pull'!$C:$C,0),MATCH('Table 2 Data'!X$4,'Data Pull'!$4:$4,0))),"")</f>
        <v>374.97606086325368</v>
      </c>
      <c r="Y163">
        <f>IFERROR(IF(INDEX('Exclusion Vectors'!$D:$D,MATCH('Table 2 Data'!$E163,'Exclusion Vectors'!$B:$B,0))=0,"",INDEX('Data Pull'!$A:$BC,MATCH('Table 2 Data'!$E163,'Data Pull'!$C:$C,0),MATCH('Table 2 Data'!Y$4,'Data Pull'!$4:$4,0))),"")</f>
        <v>23.675000667572021</v>
      </c>
      <c r="Z163">
        <f>IFERROR(IF(INDEX('Exclusion Vectors'!$D:$D,MATCH('Table 2 Data'!$E163,'Exclusion Vectors'!$B:$B,0))=0,"",INDEX('Data Pull'!$A:$BC,MATCH('Table 2 Data'!$E163,'Data Pull'!$C:$C,0),MATCH('Table 2 Data'!Z$4,'Data Pull'!$4:$4,0))),"")</f>
        <v>0.71424999833106995</v>
      </c>
      <c r="AA163">
        <f>IFERROR(IF(INDEX('Exclusion Vectors'!$D:$D,MATCH('Table 2 Data'!$E163,'Exclusion Vectors'!$B:$B,0))=0,"",INDEX('Data Pull'!$A:$BC,MATCH('Table 2 Data'!$E163,'Data Pull'!$C:$C,0),MATCH('Table 2 Data'!AA$4,'Data Pull'!$4:$4,0))),"")</f>
        <v>1.7200000286102295</v>
      </c>
      <c r="AB163" t="str">
        <f>IFERROR(IF(INDEX('Exclusion Vectors'!$D:$D,MATCH('Table 2 Data'!$E163,'Exclusion Vectors'!$B:$B,0))=0,"",INDEX('Data Pull'!$A:$BC,MATCH('Table 2 Data'!$E163,'Data Pull'!$C:$C,0),MATCH('Table 2 Data'!AB$4,'Data Pull'!$4:$4,0))),"")</f>
        <v>[-11059] No Good Data For Calculation</v>
      </c>
      <c r="AC163" t="str">
        <f>IFERROR(IF(INDEX('Exclusion Vectors'!$D:$D,MATCH('Table 2 Data'!$E163,'Exclusion Vectors'!$B:$B,0))=0,"",INDEX('Data Pull'!$A:$BC,MATCH('Table 2 Data'!$E163,'Data Pull'!$C:$C,0),MATCH('Table 2 Data'!AC$4,'Data Pull'!$4:$4,0))),"")</f>
        <v>[-11059] No Good Data For Calculation</v>
      </c>
      <c r="AD163" t="str">
        <f>IFERROR(IF(INDEX('Exclusion Vectors'!$D:$D,MATCH('Table 2 Data'!$E163,'Exclusion Vectors'!$B:$B,0))=0,"",INDEX('Data Pull'!$A:$BC,MATCH('Table 2 Data'!$E163,'Data Pull'!$C:$C,0),MATCH('Table 2 Data'!AD$4,'Data Pull'!$4:$4,0))),"")</f>
        <v>[-11059] No Good Data For Calculation</v>
      </c>
      <c r="AE163" t="str">
        <f>IFERROR(IF(INDEX('Exclusion Vectors'!$D:$D,MATCH('Table 2 Data'!$E163,'Exclusion Vectors'!$B:$B,0))=0,"",INDEX('Data Pull'!$A:$BC,MATCH('Table 2 Data'!$E163,'Data Pull'!$C:$C,0),MATCH('Table 2 Data'!AE$4,'Data Pull'!$4:$4,0))),"")</f>
        <v>[-11059] No Good Data For Calculation</v>
      </c>
      <c r="AF163" t="str">
        <f>IFERROR(IF(INDEX('Exclusion Vectors'!$D:$D,MATCH('Table 2 Data'!$E163,'Exclusion Vectors'!$B:$B,0))=0,"",INDEX('Data Pull'!$A:$BC,MATCH('Table 2 Data'!$E163,'Data Pull'!$C:$C,0),MATCH('Table 2 Data'!AF$4,'Data Pull'!$4:$4,0))),"")</f>
        <v>[-11059] No Good Data For Calculation</v>
      </c>
      <c r="AG163">
        <f>IFERROR(IF(INDEX('Exclusion Vectors'!$D:$D,MATCH('Table 2 Data'!$E163,'Exclusion Vectors'!$B:$B,0))=0,"",INDEX('Data Pull'!$A:$BC,MATCH('Table 2 Data'!$E163,'Data Pull'!$C:$C,0),MATCH('Table 2 Data'!AG$4,'Data Pull'!$4:$4,0))),"")</f>
        <v>14479.547269027446</v>
      </c>
      <c r="AH163">
        <f>IFERROR(IF(INDEX('Exclusion Vectors'!$D:$D,MATCH('Table 2 Data'!$E163,'Exclusion Vectors'!$B:$B,0))=0,"",INDEX('Data Pull'!$A:$BC,MATCH('Table 2 Data'!$E163,'Data Pull'!$C:$C,0),MATCH('Table 2 Data'!AH$4,'Data Pull'!$4:$4,0))),"")</f>
        <v>90.875</v>
      </c>
      <c r="AI163">
        <f>IFERROR(IF(INDEX('Exclusion Vectors'!$D:$D,MATCH('Table 2 Data'!$E163,'Exclusion Vectors'!$B:$B,0))=0,"",INDEX('Data Pull'!$A:$BC,MATCH('Table 2 Data'!$E163,'Data Pull'!$C:$C,0),MATCH('Table 2 Data'!AI$4,'Data Pull'!$4:$4,0))),"")</f>
        <v>8.8250000476837158</v>
      </c>
      <c r="AJ163">
        <f>IFERROR(IF(INDEX('Exclusion Vectors'!$D:$D,MATCH('Table 2 Data'!$E163,'Exclusion Vectors'!$B:$B,0))=0,"",INDEX('Data Pull'!$A:$BC,MATCH('Table 2 Data'!$E163,'Data Pull'!$C:$C,0),MATCH('Table 2 Data'!AJ$4,'Data Pull'!$4:$4,0))),"")</f>
        <v>368.47499847412109</v>
      </c>
      <c r="AK163" t="str">
        <f>IFERROR(IF(INDEX('Exclusion Vectors'!$D:$D,MATCH('Table 2 Data'!$E163,'Exclusion Vectors'!$B:$B,0))=0,"",INDEX('Data Pull'!$A:$BC,MATCH('Table 2 Data'!$E163,'Data Pull'!$C:$C,0),MATCH('Table 2 Data'!AK$4,'Data Pull'!$4:$4,0))),"")</f>
        <v>[-11059] No Good Data For Calculation</v>
      </c>
      <c r="AL163">
        <f>IFERROR(IF(INDEX('Exclusion Vectors'!$D:$D,MATCH('Table 2 Data'!$E163,'Exclusion Vectors'!$B:$B,0))=0,"",INDEX('Data Pull'!$A:$BC,MATCH('Table 2 Data'!$E163,'Data Pull'!$C:$C,0),MATCH('Table 2 Data'!AL$4,'Data Pull'!$4:$4,0))),"")</f>
        <v>1.5750000178813934</v>
      </c>
      <c r="AM163">
        <f>IFERROR(IF(INDEX('Exclusion Vectors'!$D:$D,MATCH('Table 2 Data'!$E163,'Exclusion Vectors'!$B:$B,0))=0,"",INDEX('Data Pull'!$A:$BC,MATCH('Table 2 Data'!$E163,'Data Pull'!$C:$C,0),MATCH('Table 2 Data'!AM$4,'Data Pull'!$4:$4,0))),"")</f>
        <v>6075</v>
      </c>
      <c r="AN163" t="str">
        <f>IFERROR(IF(INDEX('Exclusion Vectors'!$D:$D,MATCH('Table 2 Data'!$E163,'Exclusion Vectors'!$B:$B,0))=0,"",INDEX('Data Pull'!$A:$BC,MATCH('Table 2 Data'!$E163,'Data Pull'!$C:$C,0),MATCH('Table 2 Data'!AN$4,'Data Pull'!$4:$4,0))),"")</f>
        <v>[-11059] No Good Data For Calculation</v>
      </c>
      <c r="AO163" t="str">
        <f>IFERROR(IF(INDEX('Exclusion Vectors'!$D:$D,MATCH('Table 2 Data'!$E163,'Exclusion Vectors'!$B:$B,0))=0,"",INDEX('Data Pull'!$A:$BC,MATCH('Table 2 Data'!$E163,'Data Pull'!$C:$C,0),MATCH('Table 2 Data'!AO$4,'Data Pull'!$4:$4,0))),"")</f>
        <v>[-11059] No Good Data For Calculation</v>
      </c>
      <c r="AP163" t="str">
        <f>IFERROR(IF(INDEX('Exclusion Vectors'!$D:$D,MATCH('Table 2 Data'!$E163,'Exclusion Vectors'!$B:$B,0))=0,"",INDEX('Data Pull'!$A:$BC,MATCH('Table 2 Data'!$E163,'Data Pull'!$C:$C,0),MATCH('Table 2 Data'!AP$4,'Data Pull'!$4:$4,0))),"")</f>
        <v>[-11059] No Good Data For Calculation</v>
      </c>
      <c r="AQ163" t="str">
        <f>IFERROR(IF(INDEX('Exclusion Vectors'!$D:$D,MATCH('Table 2 Data'!$E163,'Exclusion Vectors'!$B:$B,0))=0,"",INDEX('Data Pull'!$A:$BC,MATCH('Table 2 Data'!$E163,'Data Pull'!$C:$C,0),MATCH('Table 2 Data'!AQ$4,'Data Pull'!$4:$4,0))),"")</f>
        <v>[-11059] No Good Data For Calculation</v>
      </c>
      <c r="AR163" t="str">
        <f>IFERROR(IF(INDEX('Exclusion Vectors'!$D:$D,MATCH('Table 2 Data'!$E163,'Exclusion Vectors'!$B:$B,0))=0,"",INDEX('Data Pull'!$A:$BC,MATCH('Table 2 Data'!$E163,'Data Pull'!$C:$C,0),MATCH('Table 2 Data'!AR$4,'Data Pull'!$4:$4,0))),"")</f>
        <v>[-11059] No Good Data For Calculation</v>
      </c>
      <c r="AS163" t="str">
        <f>IFERROR(IF(INDEX('Exclusion Vectors'!$D:$D,MATCH('Table 2 Data'!$E163,'Exclusion Vectors'!$B:$B,0))=0,"",INDEX('Data Pull'!$A:$BC,MATCH('Table 2 Data'!$E163,'Data Pull'!$C:$C,0),MATCH('Table 2 Data'!AS$4,'Data Pull'!$4:$4,0))),"")</f>
        <v>[-11059] No Good Data For Calculation</v>
      </c>
      <c r="AT163">
        <f>IFERROR(IF(INDEX('Exclusion Vectors'!$D:$D,MATCH('Table 2 Data'!$E163,'Exclusion Vectors'!$B:$B,0))=0,"",INDEX('Data Pull'!$A:$BC,MATCH('Table 2 Data'!$E163,'Data Pull'!$C:$C,0),MATCH('Table 2 Data'!AT$4,'Data Pull'!$4:$4,0))),"")</f>
        <v>38748.781675385522</v>
      </c>
      <c r="AU163">
        <f>IFERROR(IF(INDEX('Exclusion Vectors'!$D:$D,MATCH('Table 2 Data'!$E163,'Exclusion Vectors'!$B:$B,0))=0,"",INDEX('Data Pull'!$A:$BE,MATCH('Table 2 Data'!$E163,'Data Pull'!$C:$C,0),MATCH('Table 2 Data'!AU$4,'Data Pull'!$4:$4,0))),"")</f>
        <v>7600.9301198280091</v>
      </c>
      <c r="AV163">
        <f>IFERROR(IF(INDEX('Exclusion Vectors'!$D:$D,MATCH('Table 2 Data'!$E163,'Exclusion Vectors'!$B:$B,0))=0,"",INDEX('Data Pull'!$A:$BE,MATCH('Table 2 Data'!$E163,'Data Pull'!$C:$C,0),MATCH('Table 2 Data'!AV$4,'Data Pull'!$4:$4,0))),"")</f>
        <v>7.6499998569488525E-2</v>
      </c>
    </row>
    <row r="164" spans="5:48" x14ac:dyDescent="0.3">
      <c r="E164" s="34">
        <f t="shared" si="5"/>
        <v>43988</v>
      </c>
      <c r="F164">
        <f>IFERROR(IF(INDEX('Exclusion Vectors'!$D:$D,MATCH('Table 2 Data'!$E164,'Exclusion Vectors'!$B:$B,0))=0,"",INDEX('Data Pull'!$A:$BC,MATCH('Table 2 Data'!$E164,'Data Pull'!$C:$C,0),MATCH('Table 2 Data'!F$4,'Data Pull'!$4:$4,0))),"")</f>
        <v>22915.171689853643</v>
      </c>
      <c r="G164">
        <f>IFERROR(IF(INDEX('Exclusion Vectors'!$D:$D,MATCH('Table 2 Data'!$E164,'Exclusion Vectors'!$B:$B,0))=0,"",INDEX('Data Pull'!$A:$BC,MATCH('Table 2 Data'!$E164,'Data Pull'!$C:$C,0),MATCH('Table 2 Data'!G$4,'Data Pull'!$4:$4,0))),"")</f>
        <v>183.46755457052373</v>
      </c>
      <c r="H164">
        <f>IFERROR(IF(INDEX('Exclusion Vectors'!$D:$D,MATCH('Table 2 Data'!$E164,'Exclusion Vectors'!$B:$B,0))=0,"",INDEX('Data Pull'!$A:$BC,MATCH('Table 2 Data'!$E164,'Data Pull'!$C:$C,0),MATCH('Table 2 Data'!H$4,'Data Pull'!$4:$4,0))),"")</f>
        <v>641.92204824145153</v>
      </c>
      <c r="I164">
        <f>IFERROR(IF(INDEX('Exclusion Vectors'!$D:$D,MATCH('Table 2 Data'!$E164,'Exclusion Vectors'!$B:$B,0))=0,"",INDEX('Data Pull'!$A:$BC,MATCH('Table 2 Data'!$E164,'Data Pull'!$C:$C,0),MATCH('Table 2 Data'!I$4,'Data Pull'!$4:$4,0))),"")</f>
        <v>993.68371422426674</v>
      </c>
      <c r="J164">
        <f>IFERROR(IF(INDEX('Exclusion Vectors'!$D:$D,MATCH('Table 2 Data'!$E164,'Exclusion Vectors'!$B:$B,0))=0,"",INDEX('Data Pull'!$A:$BC,MATCH('Table 2 Data'!$E164,'Data Pull'!$C:$C,0),MATCH('Table 2 Data'!J$4,'Data Pull'!$4:$4,0))),"")</f>
        <v>1334.9405125650551</v>
      </c>
      <c r="K164">
        <f>IFERROR(IF(INDEX('Exclusion Vectors'!$D:$D,MATCH('Table 2 Data'!$E164,'Exclusion Vectors'!$B:$B,0))=0,"",INDEX('Data Pull'!$A:$BC,MATCH('Table 2 Data'!$E164,'Data Pull'!$C:$C,0),MATCH('Table 2 Data'!K$4,'Data Pull'!$4:$4,0))),"")</f>
        <v>767.27264937172993</v>
      </c>
      <c r="L164" t="str">
        <f>IFERROR(IF(INDEX('Exclusion Vectors'!$D:$D,MATCH('Table 2 Data'!$E164,'Exclusion Vectors'!$B:$B,0))=0,"",INDEX('Data Pull'!$A:$BC,MATCH('Table 2 Data'!$E164,'Data Pull'!$C:$C,0),MATCH('Table 2 Data'!L$4,'Data Pull'!$4:$4,0))),"")</f>
        <v>[-11059] No Good Data For Calculation</v>
      </c>
      <c r="M164">
        <f>IFERROR(IF(INDEX('Exclusion Vectors'!$D:$D,MATCH('Table 2 Data'!$E164,'Exclusion Vectors'!$B:$B,0))=0,"",INDEX('Data Pull'!$A:$BC,MATCH('Table 2 Data'!$E164,'Data Pull'!$C:$C,0),MATCH('Table 2 Data'!M$4,'Data Pull'!$4:$4,0))),"")</f>
        <v>310.11383942638543</v>
      </c>
      <c r="N164">
        <f>IFERROR(IF(INDEX('Exclusion Vectors'!$D:$D,MATCH('Table 2 Data'!$E164,'Exclusion Vectors'!$B:$B,0))=0,"",INDEX('Data Pull'!$A:$BC,MATCH('Table 2 Data'!$E164,'Data Pull'!$C:$C,0),MATCH('Table 2 Data'!N$4,'Data Pull'!$4:$4,0))),"")</f>
        <v>374.54702921062295</v>
      </c>
      <c r="O164">
        <f>IFERROR(IF(INDEX('Exclusion Vectors'!$D:$D,MATCH('Table 2 Data'!$E164,'Exclusion Vectors'!$B:$B,0))=0,"",INDEX('Data Pull'!$A:$BC,MATCH('Table 2 Data'!$E164,'Data Pull'!$C:$C,0),MATCH('Table 2 Data'!O$4,'Data Pull'!$4:$4,0))),"")</f>
        <v>369.0060736169491</v>
      </c>
      <c r="P164">
        <f>IFERROR(IF(INDEX('Exclusion Vectors'!$D:$D,MATCH('Table 2 Data'!$E164,'Exclusion Vectors'!$B:$B,0))=0,"",INDEX('Data Pull'!$A:$BC,MATCH('Table 2 Data'!$E164,'Data Pull'!$C:$C,0),MATCH('Table 2 Data'!P$4,'Data Pull'!$4:$4,0))),"")</f>
        <v>1337.7825913403924</v>
      </c>
      <c r="Q164">
        <f>IFERROR(IF(INDEX('Exclusion Vectors'!$D:$D,MATCH('Table 2 Data'!$E164,'Exclusion Vectors'!$B:$B,0))=0,"",INDEX('Data Pull'!$A:$BC,MATCH('Table 2 Data'!$E164,'Data Pull'!$C:$C,0),MATCH('Table 2 Data'!Q$4,'Data Pull'!$4:$4,0))),"")</f>
        <v>20.013220406205406</v>
      </c>
      <c r="R164">
        <f>IFERROR(IF(INDEX('Exclusion Vectors'!$D:$D,MATCH('Table 2 Data'!$E164,'Exclusion Vectors'!$B:$B,0))=0,"",INDEX('Data Pull'!$A:$BC,MATCH('Table 2 Data'!$E164,'Data Pull'!$C:$C,0),MATCH('Table 2 Data'!R$4,'Data Pull'!$4:$4,0))),"")</f>
        <v>15.100531892341323</v>
      </c>
      <c r="S164">
        <f>IFERROR(IF(INDEX('Exclusion Vectors'!$D:$D,MATCH('Table 2 Data'!$E164,'Exclusion Vectors'!$B:$B,0))=0,"",INDEX('Data Pull'!$A:$BC,MATCH('Table 2 Data'!$E164,'Data Pull'!$C:$C,0),MATCH('Table 2 Data'!S$4,'Data Pull'!$4:$4,0))),"")</f>
        <v>3.3644048238928863</v>
      </c>
      <c r="T164">
        <f>IFERROR(IF(INDEX('Exclusion Vectors'!$D:$D,MATCH('Table 2 Data'!$E164,'Exclusion Vectors'!$B:$B,0))=0,"",INDEX('Data Pull'!$A:$BC,MATCH('Table 2 Data'!$E164,'Data Pull'!$C:$C,0),MATCH('Table 2 Data'!T$4,'Data Pull'!$4:$4,0))),"")</f>
        <v>1517.634541715825</v>
      </c>
      <c r="U164">
        <f>IFERROR(IF(INDEX('Exclusion Vectors'!$D:$D,MATCH('Table 2 Data'!$E164,'Exclusion Vectors'!$B:$B,0))=0,"",INDEX('Data Pull'!$A:$BC,MATCH('Table 2 Data'!$E164,'Data Pull'!$C:$C,0),MATCH('Table 2 Data'!U$4,'Data Pull'!$4:$4,0))),"")</f>
        <v>1564.4457148566528</v>
      </c>
      <c r="V164">
        <f>IFERROR(IF(INDEX('Exclusion Vectors'!$D:$D,MATCH('Table 2 Data'!$E164,'Exclusion Vectors'!$B:$B,0))=0,"",INDEX('Data Pull'!$A:$BC,MATCH('Table 2 Data'!$E164,'Data Pull'!$C:$C,0),MATCH('Table 2 Data'!V$4,'Data Pull'!$4:$4,0))),"")</f>
        <v>5899.9940450259446</v>
      </c>
      <c r="W164">
        <f>IFERROR(IF(INDEX('Exclusion Vectors'!$D:$D,MATCH('Table 2 Data'!$E164,'Exclusion Vectors'!$B:$B,0))=0,"",INDEX('Data Pull'!$A:$BC,MATCH('Table 2 Data'!$E164,'Data Pull'!$C:$C,0),MATCH('Table 2 Data'!W$4,'Data Pull'!$4:$4,0))),"")</f>
        <v>2423.9532353365671</v>
      </c>
      <c r="X164">
        <f>IFERROR(IF(INDEX('Exclusion Vectors'!$D:$D,MATCH('Table 2 Data'!$E164,'Exclusion Vectors'!$B:$B,0))=0,"",INDEX('Data Pull'!$A:$BC,MATCH('Table 2 Data'!$E164,'Data Pull'!$C:$C,0),MATCH('Table 2 Data'!X$4,'Data Pull'!$4:$4,0))),"")</f>
        <v>375.83211417624375</v>
      </c>
      <c r="Y164">
        <f>IFERROR(IF(INDEX('Exclusion Vectors'!$D:$D,MATCH('Table 2 Data'!$E164,'Exclusion Vectors'!$B:$B,0))=0,"",INDEX('Data Pull'!$A:$BC,MATCH('Table 2 Data'!$E164,'Data Pull'!$C:$C,0),MATCH('Table 2 Data'!Y$4,'Data Pull'!$4:$4,0))),"")</f>
        <v>23.700000762939453</v>
      </c>
      <c r="Z164">
        <f>IFERROR(IF(INDEX('Exclusion Vectors'!$D:$D,MATCH('Table 2 Data'!$E164,'Exclusion Vectors'!$B:$B,0))=0,"",INDEX('Data Pull'!$A:$BC,MATCH('Table 2 Data'!$E164,'Data Pull'!$C:$C,0),MATCH('Table 2 Data'!Z$4,'Data Pull'!$4:$4,0))),"")</f>
        <v>0.7164749801158905</v>
      </c>
      <c r="AA164">
        <f>IFERROR(IF(INDEX('Exclusion Vectors'!$D:$D,MATCH('Table 2 Data'!$E164,'Exclusion Vectors'!$B:$B,0))=0,"",INDEX('Data Pull'!$A:$BC,MATCH('Table 2 Data'!$E164,'Data Pull'!$C:$C,0),MATCH('Table 2 Data'!AA$4,'Data Pull'!$4:$4,0))),"")</f>
        <v>1.7050000429153442</v>
      </c>
      <c r="AB164" t="str">
        <f>IFERROR(IF(INDEX('Exclusion Vectors'!$D:$D,MATCH('Table 2 Data'!$E164,'Exclusion Vectors'!$B:$B,0))=0,"",INDEX('Data Pull'!$A:$BC,MATCH('Table 2 Data'!$E164,'Data Pull'!$C:$C,0),MATCH('Table 2 Data'!AB$4,'Data Pull'!$4:$4,0))),"")</f>
        <v>[-11059] No Good Data For Calculation</v>
      </c>
      <c r="AC164" t="str">
        <f>IFERROR(IF(INDEX('Exclusion Vectors'!$D:$D,MATCH('Table 2 Data'!$E164,'Exclusion Vectors'!$B:$B,0))=0,"",INDEX('Data Pull'!$A:$BC,MATCH('Table 2 Data'!$E164,'Data Pull'!$C:$C,0),MATCH('Table 2 Data'!AC$4,'Data Pull'!$4:$4,0))),"")</f>
        <v>[-11059] No Good Data For Calculation</v>
      </c>
      <c r="AD164" t="str">
        <f>IFERROR(IF(INDEX('Exclusion Vectors'!$D:$D,MATCH('Table 2 Data'!$E164,'Exclusion Vectors'!$B:$B,0))=0,"",INDEX('Data Pull'!$A:$BC,MATCH('Table 2 Data'!$E164,'Data Pull'!$C:$C,0),MATCH('Table 2 Data'!AD$4,'Data Pull'!$4:$4,0))),"")</f>
        <v>[-11059] No Good Data For Calculation</v>
      </c>
      <c r="AE164" t="str">
        <f>IFERROR(IF(INDEX('Exclusion Vectors'!$D:$D,MATCH('Table 2 Data'!$E164,'Exclusion Vectors'!$B:$B,0))=0,"",INDEX('Data Pull'!$A:$BC,MATCH('Table 2 Data'!$E164,'Data Pull'!$C:$C,0),MATCH('Table 2 Data'!AE$4,'Data Pull'!$4:$4,0))),"")</f>
        <v>[-11059] No Good Data For Calculation</v>
      </c>
      <c r="AF164" t="str">
        <f>IFERROR(IF(INDEX('Exclusion Vectors'!$D:$D,MATCH('Table 2 Data'!$E164,'Exclusion Vectors'!$B:$B,0))=0,"",INDEX('Data Pull'!$A:$BC,MATCH('Table 2 Data'!$E164,'Data Pull'!$C:$C,0),MATCH('Table 2 Data'!AF$4,'Data Pull'!$4:$4,0))),"")</f>
        <v>[-11059] No Good Data For Calculation</v>
      </c>
      <c r="AG164">
        <f>IFERROR(IF(INDEX('Exclusion Vectors'!$D:$D,MATCH('Table 2 Data'!$E164,'Exclusion Vectors'!$B:$B,0))=0,"",INDEX('Data Pull'!$A:$BC,MATCH('Table 2 Data'!$E164,'Data Pull'!$C:$C,0),MATCH('Table 2 Data'!AG$4,'Data Pull'!$4:$4,0))),"")</f>
        <v>14548.007999195208</v>
      </c>
      <c r="AH164">
        <f>IFERROR(IF(INDEX('Exclusion Vectors'!$D:$D,MATCH('Table 2 Data'!$E164,'Exclusion Vectors'!$B:$B,0))=0,"",INDEX('Data Pull'!$A:$BC,MATCH('Table 2 Data'!$E164,'Data Pull'!$C:$C,0),MATCH('Table 2 Data'!AH$4,'Data Pull'!$4:$4,0))),"")</f>
        <v>90.625</v>
      </c>
      <c r="AI164">
        <f>IFERROR(IF(INDEX('Exclusion Vectors'!$D:$D,MATCH('Table 2 Data'!$E164,'Exclusion Vectors'!$B:$B,0))=0,"",INDEX('Data Pull'!$A:$BC,MATCH('Table 2 Data'!$E164,'Data Pull'!$C:$C,0),MATCH('Table 2 Data'!AI$4,'Data Pull'!$4:$4,0))),"")</f>
        <v>8.7300002574920654</v>
      </c>
      <c r="AJ164">
        <f>IFERROR(IF(INDEX('Exclusion Vectors'!$D:$D,MATCH('Table 2 Data'!$E164,'Exclusion Vectors'!$B:$B,0))=0,"",INDEX('Data Pull'!$A:$BC,MATCH('Table 2 Data'!$E164,'Data Pull'!$C:$C,0),MATCH('Table 2 Data'!AJ$4,'Data Pull'!$4:$4,0))),"")</f>
        <v>368.40000915527344</v>
      </c>
      <c r="AK164" t="str">
        <f>IFERROR(IF(INDEX('Exclusion Vectors'!$D:$D,MATCH('Table 2 Data'!$E164,'Exclusion Vectors'!$B:$B,0))=0,"",INDEX('Data Pull'!$A:$BC,MATCH('Table 2 Data'!$E164,'Data Pull'!$C:$C,0),MATCH('Table 2 Data'!AK$4,'Data Pull'!$4:$4,0))),"")</f>
        <v>[-11059] No Good Data For Calculation</v>
      </c>
      <c r="AL164">
        <f>IFERROR(IF(INDEX('Exclusion Vectors'!$D:$D,MATCH('Table 2 Data'!$E164,'Exclusion Vectors'!$B:$B,0))=0,"",INDEX('Data Pull'!$A:$BC,MATCH('Table 2 Data'!$E164,'Data Pull'!$C:$C,0),MATCH('Table 2 Data'!AL$4,'Data Pull'!$4:$4,0))),"")</f>
        <v>1.6000000238418579</v>
      </c>
      <c r="AM164">
        <f>IFERROR(IF(INDEX('Exclusion Vectors'!$D:$D,MATCH('Table 2 Data'!$E164,'Exclusion Vectors'!$B:$B,0))=0,"",INDEX('Data Pull'!$A:$BC,MATCH('Table 2 Data'!$E164,'Data Pull'!$C:$C,0),MATCH('Table 2 Data'!AM$4,'Data Pull'!$4:$4,0))),"")</f>
        <v>6075</v>
      </c>
      <c r="AN164" t="str">
        <f>IFERROR(IF(INDEX('Exclusion Vectors'!$D:$D,MATCH('Table 2 Data'!$E164,'Exclusion Vectors'!$B:$B,0))=0,"",INDEX('Data Pull'!$A:$BC,MATCH('Table 2 Data'!$E164,'Data Pull'!$C:$C,0),MATCH('Table 2 Data'!AN$4,'Data Pull'!$4:$4,0))),"")</f>
        <v>[-11059] No Good Data For Calculation</v>
      </c>
      <c r="AO164" t="str">
        <f>IFERROR(IF(INDEX('Exclusion Vectors'!$D:$D,MATCH('Table 2 Data'!$E164,'Exclusion Vectors'!$B:$B,0))=0,"",INDEX('Data Pull'!$A:$BC,MATCH('Table 2 Data'!$E164,'Data Pull'!$C:$C,0),MATCH('Table 2 Data'!AO$4,'Data Pull'!$4:$4,0))),"")</f>
        <v>[-11059] No Good Data For Calculation</v>
      </c>
      <c r="AP164" t="str">
        <f>IFERROR(IF(INDEX('Exclusion Vectors'!$D:$D,MATCH('Table 2 Data'!$E164,'Exclusion Vectors'!$B:$B,0))=0,"",INDEX('Data Pull'!$A:$BC,MATCH('Table 2 Data'!$E164,'Data Pull'!$C:$C,0),MATCH('Table 2 Data'!AP$4,'Data Pull'!$4:$4,0))),"")</f>
        <v>[-11059] No Good Data For Calculation</v>
      </c>
      <c r="AQ164" t="str">
        <f>IFERROR(IF(INDEX('Exclusion Vectors'!$D:$D,MATCH('Table 2 Data'!$E164,'Exclusion Vectors'!$B:$B,0))=0,"",INDEX('Data Pull'!$A:$BC,MATCH('Table 2 Data'!$E164,'Data Pull'!$C:$C,0),MATCH('Table 2 Data'!AQ$4,'Data Pull'!$4:$4,0))),"")</f>
        <v>[-11059] No Good Data For Calculation</v>
      </c>
      <c r="AR164" t="str">
        <f>IFERROR(IF(INDEX('Exclusion Vectors'!$D:$D,MATCH('Table 2 Data'!$E164,'Exclusion Vectors'!$B:$B,0))=0,"",INDEX('Data Pull'!$A:$BC,MATCH('Table 2 Data'!$E164,'Data Pull'!$C:$C,0),MATCH('Table 2 Data'!AR$4,'Data Pull'!$4:$4,0))),"")</f>
        <v>[-11059] No Good Data For Calculation</v>
      </c>
      <c r="AS164" t="str">
        <f>IFERROR(IF(INDEX('Exclusion Vectors'!$D:$D,MATCH('Table 2 Data'!$E164,'Exclusion Vectors'!$B:$B,0))=0,"",INDEX('Data Pull'!$A:$BC,MATCH('Table 2 Data'!$E164,'Data Pull'!$C:$C,0),MATCH('Table 2 Data'!AS$4,'Data Pull'!$4:$4,0))),"")</f>
        <v>[-11059] No Good Data For Calculation</v>
      </c>
      <c r="AT164">
        <f>IFERROR(IF(INDEX('Exclusion Vectors'!$D:$D,MATCH('Table 2 Data'!$E164,'Exclusion Vectors'!$B:$B,0))=0,"",INDEX('Data Pull'!$A:$BC,MATCH('Table 2 Data'!$E164,'Data Pull'!$C:$C,0),MATCH('Table 2 Data'!AT$4,'Data Pull'!$4:$4,0))),"")</f>
        <v>38750.206858642712</v>
      </c>
      <c r="AU164">
        <f>IFERROR(IF(INDEX('Exclusion Vectors'!$D:$D,MATCH('Table 2 Data'!$E164,'Exclusion Vectors'!$B:$B,0))=0,"",INDEX('Data Pull'!$A:$BE,MATCH('Table 2 Data'!$E164,'Data Pull'!$C:$C,0),MATCH('Table 2 Data'!AU$4,'Data Pull'!$4:$4,0))),"")</f>
        <v>7599.0208025007914</v>
      </c>
      <c r="AV164">
        <f>IFERROR(IF(INDEX('Exclusion Vectors'!$D:$D,MATCH('Table 2 Data'!$E164,'Exclusion Vectors'!$B:$B,0))=0,"",INDEX('Data Pull'!$A:$BE,MATCH('Table 2 Data'!$E164,'Data Pull'!$C:$C,0),MATCH('Table 2 Data'!AV$4,'Data Pull'!$4:$4,0))),"")</f>
        <v>7.6499998569488525E-2</v>
      </c>
    </row>
    <row r="165" spans="5:48" x14ac:dyDescent="0.3">
      <c r="E165" s="34">
        <f t="shared" si="5"/>
        <v>43989</v>
      </c>
      <c r="F165">
        <f>IFERROR(IF(INDEX('Exclusion Vectors'!$D:$D,MATCH('Table 2 Data'!$E165,'Exclusion Vectors'!$B:$B,0))=0,"",INDEX('Data Pull'!$A:$BC,MATCH('Table 2 Data'!$E165,'Data Pull'!$C:$C,0),MATCH('Table 2 Data'!F$4,'Data Pull'!$4:$4,0))),"")</f>
        <v>22910.839050521899</v>
      </c>
      <c r="G165">
        <f>IFERROR(IF(INDEX('Exclusion Vectors'!$D:$D,MATCH('Table 2 Data'!$E165,'Exclusion Vectors'!$B:$B,0))=0,"",INDEX('Data Pull'!$A:$BC,MATCH('Table 2 Data'!$E165,'Data Pull'!$C:$C,0),MATCH('Table 2 Data'!G$4,'Data Pull'!$4:$4,0))),"")</f>
        <v>181.7993635833829</v>
      </c>
      <c r="H165">
        <f>IFERROR(IF(INDEX('Exclusion Vectors'!$D:$D,MATCH('Table 2 Data'!$E165,'Exclusion Vectors'!$B:$B,0))=0,"",INDEX('Data Pull'!$A:$BC,MATCH('Table 2 Data'!$E165,'Data Pull'!$C:$C,0),MATCH('Table 2 Data'!H$4,'Data Pull'!$4:$4,0))),"")</f>
        <v>640.84372197199161</v>
      </c>
      <c r="I165">
        <f>IFERROR(IF(INDEX('Exclusion Vectors'!$D:$D,MATCH('Table 2 Data'!$E165,'Exclusion Vectors'!$B:$B,0))=0,"",INDEX('Data Pull'!$A:$BC,MATCH('Table 2 Data'!$E165,'Data Pull'!$C:$C,0),MATCH('Table 2 Data'!I$4,'Data Pull'!$4:$4,0))),"")</f>
        <v>993.74040558530692</v>
      </c>
      <c r="J165">
        <f>IFERROR(IF(INDEX('Exclusion Vectors'!$D:$D,MATCH('Table 2 Data'!$E165,'Exclusion Vectors'!$B:$B,0))=0,"",INDEX('Data Pull'!$A:$BC,MATCH('Table 2 Data'!$E165,'Data Pull'!$C:$C,0),MATCH('Table 2 Data'!J$4,'Data Pull'!$4:$4,0))),"")</f>
        <v>1334.8644909092184</v>
      </c>
      <c r="K165">
        <f>IFERROR(IF(INDEX('Exclusion Vectors'!$D:$D,MATCH('Table 2 Data'!$E165,'Exclusion Vectors'!$B:$B,0))=0,"",INDEX('Data Pull'!$A:$BC,MATCH('Table 2 Data'!$E165,'Data Pull'!$C:$C,0),MATCH('Table 2 Data'!K$4,'Data Pull'!$4:$4,0))),"")</f>
        <v>764.28771812575133</v>
      </c>
      <c r="L165" t="str">
        <f>IFERROR(IF(INDEX('Exclusion Vectors'!$D:$D,MATCH('Table 2 Data'!$E165,'Exclusion Vectors'!$B:$B,0))=0,"",INDEX('Data Pull'!$A:$BC,MATCH('Table 2 Data'!$E165,'Data Pull'!$C:$C,0),MATCH('Table 2 Data'!L$4,'Data Pull'!$4:$4,0))),"")</f>
        <v>[-11059] No Good Data For Calculation</v>
      </c>
      <c r="M165">
        <f>IFERROR(IF(INDEX('Exclusion Vectors'!$D:$D,MATCH('Table 2 Data'!$E165,'Exclusion Vectors'!$B:$B,0))=0,"",INDEX('Data Pull'!$A:$BC,MATCH('Table 2 Data'!$E165,'Data Pull'!$C:$C,0),MATCH('Table 2 Data'!M$4,'Data Pull'!$4:$4,0))),"")</f>
        <v>313.58826461300299</v>
      </c>
      <c r="N165">
        <f>IFERROR(IF(INDEX('Exclusion Vectors'!$D:$D,MATCH('Table 2 Data'!$E165,'Exclusion Vectors'!$B:$B,0))=0,"",INDEX('Data Pull'!$A:$BC,MATCH('Table 2 Data'!$E165,'Data Pull'!$C:$C,0),MATCH('Table 2 Data'!N$4,'Data Pull'!$4:$4,0))),"")</f>
        <v>379.83782747475135</v>
      </c>
      <c r="O165">
        <f>IFERROR(IF(INDEX('Exclusion Vectors'!$D:$D,MATCH('Table 2 Data'!$E165,'Exclusion Vectors'!$B:$B,0))=0,"",INDEX('Data Pull'!$A:$BC,MATCH('Table 2 Data'!$E165,'Data Pull'!$C:$C,0),MATCH('Table 2 Data'!O$4,'Data Pull'!$4:$4,0))),"")</f>
        <v>369.53145639209032</v>
      </c>
      <c r="P165">
        <f>IFERROR(IF(INDEX('Exclusion Vectors'!$D:$D,MATCH('Table 2 Data'!$E165,'Exclusion Vectors'!$B:$B,0))=0,"",INDEX('Data Pull'!$A:$BC,MATCH('Table 2 Data'!$E165,'Data Pull'!$C:$C,0),MATCH('Table 2 Data'!P$4,'Data Pull'!$4:$4,0))),"")</f>
        <v>1337.4869678225668</v>
      </c>
      <c r="Q165">
        <f>IFERROR(IF(INDEX('Exclusion Vectors'!$D:$D,MATCH('Table 2 Data'!$E165,'Exclusion Vectors'!$B:$B,0))=0,"",INDEX('Data Pull'!$A:$BC,MATCH('Table 2 Data'!$E165,'Data Pull'!$C:$C,0),MATCH('Table 2 Data'!Q$4,'Data Pull'!$4:$4,0))),"")</f>
        <v>20.187857055818544</v>
      </c>
      <c r="R165">
        <f>IFERROR(IF(INDEX('Exclusion Vectors'!$D:$D,MATCH('Table 2 Data'!$E165,'Exclusion Vectors'!$B:$B,0))=0,"",INDEX('Data Pull'!$A:$BC,MATCH('Table 2 Data'!$E165,'Data Pull'!$C:$C,0),MATCH('Table 2 Data'!R$4,'Data Pull'!$4:$4,0))),"")</f>
        <v>15.279845662805332</v>
      </c>
      <c r="S165">
        <f>IFERROR(IF(INDEX('Exclusion Vectors'!$D:$D,MATCH('Table 2 Data'!$E165,'Exclusion Vectors'!$B:$B,0))=0,"",INDEX('Data Pull'!$A:$BC,MATCH('Table 2 Data'!$E165,'Data Pull'!$C:$C,0),MATCH('Table 2 Data'!S$4,'Data Pull'!$4:$4,0))),"")</f>
        <v>3.4553596418742814</v>
      </c>
      <c r="T165">
        <f>IFERROR(IF(INDEX('Exclusion Vectors'!$D:$D,MATCH('Table 2 Data'!$E165,'Exclusion Vectors'!$B:$B,0))=0,"",INDEX('Data Pull'!$A:$BC,MATCH('Table 2 Data'!$E165,'Data Pull'!$C:$C,0),MATCH('Table 2 Data'!T$4,'Data Pull'!$4:$4,0))),"")</f>
        <v>1511.7415641847499</v>
      </c>
      <c r="U165">
        <f>IFERROR(IF(INDEX('Exclusion Vectors'!$D:$D,MATCH('Table 2 Data'!$E165,'Exclusion Vectors'!$B:$B,0))=0,"",INDEX('Data Pull'!$A:$BC,MATCH('Table 2 Data'!$E165,'Data Pull'!$C:$C,0),MATCH('Table 2 Data'!U$4,'Data Pull'!$4:$4,0))),"")</f>
        <v>1559.5724726942424</v>
      </c>
      <c r="V165">
        <f>IFERROR(IF(INDEX('Exclusion Vectors'!$D:$D,MATCH('Table 2 Data'!$E165,'Exclusion Vectors'!$B:$B,0))=0,"",INDEX('Data Pull'!$A:$BC,MATCH('Table 2 Data'!$E165,'Data Pull'!$C:$C,0),MATCH('Table 2 Data'!V$4,'Data Pull'!$4:$4,0))),"")</f>
        <v>5900.093398290096</v>
      </c>
      <c r="W165">
        <f>IFERROR(IF(INDEX('Exclusion Vectors'!$D:$D,MATCH('Table 2 Data'!$E165,'Exclusion Vectors'!$B:$B,0))=0,"",INDEX('Data Pull'!$A:$BC,MATCH('Table 2 Data'!$E165,'Data Pull'!$C:$C,0),MATCH('Table 2 Data'!W$4,'Data Pull'!$4:$4,0))),"")</f>
        <v>2420.3240423367001</v>
      </c>
      <c r="X165">
        <f>IFERROR(IF(INDEX('Exclusion Vectors'!$D:$D,MATCH('Table 2 Data'!$E165,'Exclusion Vectors'!$B:$B,0))=0,"",INDEX('Data Pull'!$A:$BC,MATCH('Table 2 Data'!$E165,'Data Pull'!$C:$C,0),MATCH('Table 2 Data'!X$4,'Data Pull'!$4:$4,0))),"")</f>
        <v>375.33675358913138</v>
      </c>
      <c r="Y165">
        <f>IFERROR(IF(INDEX('Exclusion Vectors'!$D:$D,MATCH('Table 2 Data'!$E165,'Exclusion Vectors'!$B:$B,0))=0,"",INDEX('Data Pull'!$A:$BC,MATCH('Table 2 Data'!$E165,'Data Pull'!$C:$C,0),MATCH('Table 2 Data'!Y$4,'Data Pull'!$4:$4,0))),"")</f>
        <v>23.700000762939453</v>
      </c>
      <c r="Z165">
        <f>IFERROR(IF(INDEX('Exclusion Vectors'!$D:$D,MATCH('Table 2 Data'!$E165,'Exclusion Vectors'!$B:$B,0))=0,"",INDEX('Data Pull'!$A:$BC,MATCH('Table 2 Data'!$E165,'Data Pull'!$C:$C,0),MATCH('Table 2 Data'!Z$4,'Data Pull'!$4:$4,0))),"")</f>
        <v>0.73105001449584961</v>
      </c>
      <c r="AA165">
        <f>IFERROR(IF(INDEX('Exclusion Vectors'!$D:$D,MATCH('Table 2 Data'!$E165,'Exclusion Vectors'!$B:$B,0))=0,"",INDEX('Data Pull'!$A:$BC,MATCH('Table 2 Data'!$E165,'Data Pull'!$C:$C,0),MATCH('Table 2 Data'!AA$4,'Data Pull'!$4:$4,0))),"")</f>
        <v>1.7599999904632568</v>
      </c>
      <c r="AB165" t="str">
        <f>IFERROR(IF(INDEX('Exclusion Vectors'!$D:$D,MATCH('Table 2 Data'!$E165,'Exclusion Vectors'!$B:$B,0))=0,"",INDEX('Data Pull'!$A:$BC,MATCH('Table 2 Data'!$E165,'Data Pull'!$C:$C,0),MATCH('Table 2 Data'!AB$4,'Data Pull'!$4:$4,0))),"")</f>
        <v>[-11059] No Good Data For Calculation</v>
      </c>
      <c r="AC165" t="str">
        <f>IFERROR(IF(INDEX('Exclusion Vectors'!$D:$D,MATCH('Table 2 Data'!$E165,'Exclusion Vectors'!$B:$B,0))=0,"",INDEX('Data Pull'!$A:$BC,MATCH('Table 2 Data'!$E165,'Data Pull'!$C:$C,0),MATCH('Table 2 Data'!AC$4,'Data Pull'!$4:$4,0))),"")</f>
        <v>[-11059] No Good Data For Calculation</v>
      </c>
      <c r="AD165" t="str">
        <f>IFERROR(IF(INDEX('Exclusion Vectors'!$D:$D,MATCH('Table 2 Data'!$E165,'Exclusion Vectors'!$B:$B,0))=0,"",INDEX('Data Pull'!$A:$BC,MATCH('Table 2 Data'!$E165,'Data Pull'!$C:$C,0),MATCH('Table 2 Data'!AD$4,'Data Pull'!$4:$4,0))),"")</f>
        <v>[-11059] No Good Data For Calculation</v>
      </c>
      <c r="AE165" t="str">
        <f>IFERROR(IF(INDEX('Exclusion Vectors'!$D:$D,MATCH('Table 2 Data'!$E165,'Exclusion Vectors'!$B:$B,0))=0,"",INDEX('Data Pull'!$A:$BC,MATCH('Table 2 Data'!$E165,'Data Pull'!$C:$C,0),MATCH('Table 2 Data'!AE$4,'Data Pull'!$4:$4,0))),"")</f>
        <v>[-11059] No Good Data For Calculation</v>
      </c>
      <c r="AF165" t="str">
        <f>IFERROR(IF(INDEX('Exclusion Vectors'!$D:$D,MATCH('Table 2 Data'!$E165,'Exclusion Vectors'!$B:$B,0))=0,"",INDEX('Data Pull'!$A:$BC,MATCH('Table 2 Data'!$E165,'Data Pull'!$C:$C,0),MATCH('Table 2 Data'!AF$4,'Data Pull'!$4:$4,0))),"")</f>
        <v>[-11059] No Good Data For Calculation</v>
      </c>
      <c r="AG165">
        <f>IFERROR(IF(INDEX('Exclusion Vectors'!$D:$D,MATCH('Table 2 Data'!$E165,'Exclusion Vectors'!$B:$B,0))=0,"",INDEX('Data Pull'!$A:$BC,MATCH('Table 2 Data'!$E165,'Data Pull'!$C:$C,0),MATCH('Table 2 Data'!AG$4,'Data Pull'!$4:$4,0))),"")</f>
        <v>14492.964044275022</v>
      </c>
      <c r="AH165">
        <f>IFERROR(IF(INDEX('Exclusion Vectors'!$D:$D,MATCH('Table 2 Data'!$E165,'Exclusion Vectors'!$B:$B,0))=0,"",INDEX('Data Pull'!$A:$BC,MATCH('Table 2 Data'!$E165,'Data Pull'!$C:$C,0),MATCH('Table 2 Data'!AH$4,'Data Pull'!$4:$4,0))),"")</f>
        <v>90.80000114440918</v>
      </c>
      <c r="AI165">
        <f>IFERROR(IF(INDEX('Exclusion Vectors'!$D:$D,MATCH('Table 2 Data'!$E165,'Exclusion Vectors'!$B:$B,0))=0,"",INDEX('Data Pull'!$A:$BC,MATCH('Table 2 Data'!$E165,'Data Pull'!$C:$C,0),MATCH('Table 2 Data'!AI$4,'Data Pull'!$4:$4,0))),"")</f>
        <v>8.7174997329711914</v>
      </c>
      <c r="AJ165">
        <f>IFERROR(IF(INDEX('Exclusion Vectors'!$D:$D,MATCH('Table 2 Data'!$E165,'Exclusion Vectors'!$B:$B,0))=0,"",INDEX('Data Pull'!$A:$BC,MATCH('Table 2 Data'!$E165,'Data Pull'!$C:$C,0),MATCH('Table 2 Data'!AJ$4,'Data Pull'!$4:$4,0))),"")</f>
        <v>367.72499847412109</v>
      </c>
      <c r="AK165" t="str">
        <f>IFERROR(IF(INDEX('Exclusion Vectors'!$D:$D,MATCH('Table 2 Data'!$E165,'Exclusion Vectors'!$B:$B,0))=0,"",INDEX('Data Pull'!$A:$BC,MATCH('Table 2 Data'!$E165,'Data Pull'!$C:$C,0),MATCH('Table 2 Data'!AK$4,'Data Pull'!$4:$4,0))),"")</f>
        <v>[-11059] No Good Data For Calculation</v>
      </c>
      <c r="AL165">
        <f>IFERROR(IF(INDEX('Exclusion Vectors'!$D:$D,MATCH('Table 2 Data'!$E165,'Exclusion Vectors'!$B:$B,0))=0,"",INDEX('Data Pull'!$A:$BC,MATCH('Table 2 Data'!$E165,'Data Pull'!$C:$C,0),MATCH('Table 2 Data'!AL$4,'Data Pull'!$4:$4,0))),"")</f>
        <v>1.6000000238418579</v>
      </c>
      <c r="AM165">
        <f>IFERROR(IF(INDEX('Exclusion Vectors'!$D:$D,MATCH('Table 2 Data'!$E165,'Exclusion Vectors'!$B:$B,0))=0,"",INDEX('Data Pull'!$A:$BC,MATCH('Table 2 Data'!$E165,'Data Pull'!$C:$C,0),MATCH('Table 2 Data'!AM$4,'Data Pull'!$4:$4,0))),"")</f>
        <v>6075</v>
      </c>
      <c r="AN165" t="str">
        <f>IFERROR(IF(INDEX('Exclusion Vectors'!$D:$D,MATCH('Table 2 Data'!$E165,'Exclusion Vectors'!$B:$B,0))=0,"",INDEX('Data Pull'!$A:$BC,MATCH('Table 2 Data'!$E165,'Data Pull'!$C:$C,0),MATCH('Table 2 Data'!AN$4,'Data Pull'!$4:$4,0))),"")</f>
        <v>[-11059] No Good Data For Calculation</v>
      </c>
      <c r="AO165" t="str">
        <f>IFERROR(IF(INDEX('Exclusion Vectors'!$D:$D,MATCH('Table 2 Data'!$E165,'Exclusion Vectors'!$B:$B,0))=0,"",INDEX('Data Pull'!$A:$BC,MATCH('Table 2 Data'!$E165,'Data Pull'!$C:$C,0),MATCH('Table 2 Data'!AO$4,'Data Pull'!$4:$4,0))),"")</f>
        <v>[-11059] No Good Data For Calculation</v>
      </c>
      <c r="AP165" t="str">
        <f>IFERROR(IF(INDEX('Exclusion Vectors'!$D:$D,MATCH('Table 2 Data'!$E165,'Exclusion Vectors'!$B:$B,0))=0,"",INDEX('Data Pull'!$A:$BC,MATCH('Table 2 Data'!$E165,'Data Pull'!$C:$C,0),MATCH('Table 2 Data'!AP$4,'Data Pull'!$4:$4,0))),"")</f>
        <v>[-11059] No Good Data For Calculation</v>
      </c>
      <c r="AQ165" t="str">
        <f>IFERROR(IF(INDEX('Exclusion Vectors'!$D:$D,MATCH('Table 2 Data'!$E165,'Exclusion Vectors'!$B:$B,0))=0,"",INDEX('Data Pull'!$A:$BC,MATCH('Table 2 Data'!$E165,'Data Pull'!$C:$C,0),MATCH('Table 2 Data'!AQ$4,'Data Pull'!$4:$4,0))),"")</f>
        <v>[-11059] No Good Data For Calculation</v>
      </c>
      <c r="AR165" t="str">
        <f>IFERROR(IF(INDEX('Exclusion Vectors'!$D:$D,MATCH('Table 2 Data'!$E165,'Exclusion Vectors'!$B:$B,0))=0,"",INDEX('Data Pull'!$A:$BC,MATCH('Table 2 Data'!$E165,'Data Pull'!$C:$C,0),MATCH('Table 2 Data'!AR$4,'Data Pull'!$4:$4,0))),"")</f>
        <v>[-11059] No Good Data For Calculation</v>
      </c>
      <c r="AS165" t="str">
        <f>IFERROR(IF(INDEX('Exclusion Vectors'!$D:$D,MATCH('Table 2 Data'!$E165,'Exclusion Vectors'!$B:$B,0))=0,"",INDEX('Data Pull'!$A:$BC,MATCH('Table 2 Data'!$E165,'Data Pull'!$C:$C,0),MATCH('Table 2 Data'!AS$4,'Data Pull'!$4:$4,0))),"")</f>
        <v>[-11059] No Good Data For Calculation</v>
      </c>
      <c r="AT165">
        <f>IFERROR(IF(INDEX('Exclusion Vectors'!$D:$D,MATCH('Table 2 Data'!$E165,'Exclusion Vectors'!$B:$B,0))=0,"",INDEX('Data Pull'!$A:$BC,MATCH('Table 2 Data'!$E165,'Data Pull'!$C:$C,0),MATCH('Table 2 Data'!AT$4,'Data Pull'!$4:$4,0))),"")</f>
        <v>38849.684538265035</v>
      </c>
      <c r="AU165">
        <f>IFERROR(IF(INDEX('Exclusion Vectors'!$D:$D,MATCH('Table 2 Data'!$E165,'Exclusion Vectors'!$B:$B,0))=0,"",INDEX('Data Pull'!$A:$BE,MATCH('Table 2 Data'!$E165,'Data Pull'!$C:$C,0),MATCH('Table 2 Data'!AU$4,'Data Pull'!$4:$4,0))),"")</f>
        <v>7600.6999005190364</v>
      </c>
      <c r="AV165">
        <f>IFERROR(IF(INDEX('Exclusion Vectors'!$D:$D,MATCH('Table 2 Data'!$E165,'Exclusion Vectors'!$B:$B,0))=0,"",INDEX('Data Pull'!$A:$BE,MATCH('Table 2 Data'!$E165,'Data Pull'!$C:$C,0),MATCH('Table 2 Data'!AV$4,'Data Pull'!$4:$4,0))),"")</f>
        <v>7.6499998569488525E-2</v>
      </c>
    </row>
    <row r="166" spans="5:48" x14ac:dyDescent="0.3">
      <c r="E166" s="34">
        <f t="shared" si="5"/>
        <v>43990</v>
      </c>
      <c r="F166">
        <f>IFERROR(IF(INDEX('Exclusion Vectors'!$D:$D,MATCH('Table 2 Data'!$E166,'Exclusion Vectors'!$B:$B,0))=0,"",INDEX('Data Pull'!$A:$BC,MATCH('Table 2 Data'!$E166,'Data Pull'!$C:$C,0),MATCH('Table 2 Data'!F$4,'Data Pull'!$4:$4,0))),"")</f>
        <v>22750.827836712466</v>
      </c>
      <c r="G166">
        <f>IFERROR(IF(INDEX('Exclusion Vectors'!$D:$D,MATCH('Table 2 Data'!$E166,'Exclusion Vectors'!$B:$B,0))=0,"",INDEX('Data Pull'!$A:$BC,MATCH('Table 2 Data'!$E166,'Data Pull'!$C:$C,0),MATCH('Table 2 Data'!G$4,'Data Pull'!$4:$4,0))),"")</f>
        <v>182.62584751127588</v>
      </c>
      <c r="H166">
        <f>IFERROR(IF(INDEX('Exclusion Vectors'!$D:$D,MATCH('Table 2 Data'!$E166,'Exclusion Vectors'!$B:$B,0))=0,"",INDEX('Data Pull'!$A:$BC,MATCH('Table 2 Data'!$E166,'Data Pull'!$C:$C,0),MATCH('Table 2 Data'!H$4,'Data Pull'!$4:$4,0))),"")</f>
        <v>643.1472622251033</v>
      </c>
      <c r="I166">
        <f>IFERROR(IF(INDEX('Exclusion Vectors'!$D:$D,MATCH('Table 2 Data'!$E166,'Exclusion Vectors'!$B:$B,0))=0,"",INDEX('Data Pull'!$A:$BC,MATCH('Table 2 Data'!$E166,'Data Pull'!$C:$C,0),MATCH('Table 2 Data'!I$4,'Data Pull'!$4:$4,0))),"")</f>
        <v>993.46671179717498</v>
      </c>
      <c r="J166">
        <f>IFERROR(IF(INDEX('Exclusion Vectors'!$D:$D,MATCH('Table 2 Data'!$E166,'Exclusion Vectors'!$B:$B,0))=0,"",INDEX('Data Pull'!$A:$BC,MATCH('Table 2 Data'!$E166,'Data Pull'!$C:$C,0),MATCH('Table 2 Data'!J$4,'Data Pull'!$4:$4,0))),"")</f>
        <v>1334.8542249754992</v>
      </c>
      <c r="K166">
        <f>IFERROR(IF(INDEX('Exclusion Vectors'!$D:$D,MATCH('Table 2 Data'!$E166,'Exclusion Vectors'!$B:$B,0))=0,"",INDEX('Data Pull'!$A:$BC,MATCH('Table 2 Data'!$E166,'Data Pull'!$C:$C,0),MATCH('Table 2 Data'!K$4,'Data Pull'!$4:$4,0))),"")</f>
        <v>732.09911507172626</v>
      </c>
      <c r="L166" t="str">
        <f>IFERROR(IF(INDEX('Exclusion Vectors'!$D:$D,MATCH('Table 2 Data'!$E166,'Exclusion Vectors'!$B:$B,0))=0,"",INDEX('Data Pull'!$A:$BC,MATCH('Table 2 Data'!$E166,'Data Pull'!$C:$C,0),MATCH('Table 2 Data'!L$4,'Data Pull'!$4:$4,0))),"")</f>
        <v>[-11059] No Good Data For Calculation</v>
      </c>
      <c r="M166">
        <f>IFERROR(IF(INDEX('Exclusion Vectors'!$D:$D,MATCH('Table 2 Data'!$E166,'Exclusion Vectors'!$B:$B,0))=0,"",INDEX('Data Pull'!$A:$BC,MATCH('Table 2 Data'!$E166,'Data Pull'!$C:$C,0),MATCH('Table 2 Data'!M$4,'Data Pull'!$4:$4,0))),"")</f>
        <v>318.02205002673776</v>
      </c>
      <c r="N166">
        <f>IFERROR(IF(INDEX('Exclusion Vectors'!$D:$D,MATCH('Table 2 Data'!$E166,'Exclusion Vectors'!$B:$B,0))=0,"",INDEX('Data Pull'!$A:$BC,MATCH('Table 2 Data'!$E166,'Data Pull'!$C:$C,0),MATCH('Table 2 Data'!N$4,'Data Pull'!$4:$4,0))),"")</f>
        <v>385.24153733554562</v>
      </c>
      <c r="O166">
        <f>IFERROR(IF(INDEX('Exclusion Vectors'!$D:$D,MATCH('Table 2 Data'!$E166,'Exclusion Vectors'!$B:$B,0))=0,"",INDEX('Data Pull'!$A:$BC,MATCH('Table 2 Data'!$E166,'Data Pull'!$C:$C,0),MATCH('Table 2 Data'!O$4,'Data Pull'!$4:$4,0))),"")</f>
        <v>374.46074934364884</v>
      </c>
      <c r="P166">
        <f>IFERROR(IF(INDEX('Exclusion Vectors'!$D:$D,MATCH('Table 2 Data'!$E166,'Exclusion Vectors'!$B:$B,0))=0,"",INDEX('Data Pull'!$A:$BC,MATCH('Table 2 Data'!$E166,'Data Pull'!$C:$C,0),MATCH('Table 2 Data'!P$4,'Data Pull'!$4:$4,0))),"")</f>
        <v>1338.0004601314693</v>
      </c>
      <c r="Q166">
        <f>IFERROR(IF(INDEX('Exclusion Vectors'!$D:$D,MATCH('Table 2 Data'!$E166,'Exclusion Vectors'!$B:$B,0))=0,"",INDEX('Data Pull'!$A:$BC,MATCH('Table 2 Data'!$E166,'Data Pull'!$C:$C,0),MATCH('Table 2 Data'!Q$4,'Data Pull'!$4:$4,0))),"")</f>
        <v>20.50881688647755</v>
      </c>
      <c r="R166">
        <f>IFERROR(IF(INDEX('Exclusion Vectors'!$D:$D,MATCH('Table 2 Data'!$E166,'Exclusion Vectors'!$B:$B,0))=0,"",INDEX('Data Pull'!$A:$BC,MATCH('Table 2 Data'!$E166,'Data Pull'!$C:$C,0),MATCH('Table 2 Data'!R$4,'Data Pull'!$4:$4,0))),"")</f>
        <v>15.627620001046811</v>
      </c>
      <c r="S166">
        <f>IFERROR(IF(INDEX('Exclusion Vectors'!$D:$D,MATCH('Table 2 Data'!$E166,'Exclusion Vectors'!$B:$B,0))=0,"",INDEX('Data Pull'!$A:$BC,MATCH('Table 2 Data'!$E166,'Data Pull'!$C:$C,0),MATCH('Table 2 Data'!S$4,'Data Pull'!$4:$4,0))),"")</f>
        <v>3.6369426689929463</v>
      </c>
      <c r="T166">
        <f>IFERROR(IF(INDEX('Exclusion Vectors'!$D:$D,MATCH('Table 2 Data'!$E166,'Exclusion Vectors'!$B:$B,0))=0,"",INDEX('Data Pull'!$A:$BC,MATCH('Table 2 Data'!$E166,'Data Pull'!$C:$C,0),MATCH('Table 2 Data'!T$4,'Data Pull'!$4:$4,0))),"")</f>
        <v>1502.8198376539749</v>
      </c>
      <c r="U166">
        <f>IFERROR(IF(INDEX('Exclusion Vectors'!$D:$D,MATCH('Table 2 Data'!$E166,'Exclusion Vectors'!$B:$B,0))=0,"",INDEX('Data Pull'!$A:$BC,MATCH('Table 2 Data'!$E166,'Data Pull'!$C:$C,0),MATCH('Table 2 Data'!U$4,'Data Pull'!$4:$4,0))),"")</f>
        <v>1500.0256744515889</v>
      </c>
      <c r="V166">
        <f>IFERROR(IF(INDEX('Exclusion Vectors'!$D:$D,MATCH('Table 2 Data'!$E166,'Exclusion Vectors'!$B:$B,0))=0,"",INDEX('Data Pull'!$A:$BC,MATCH('Table 2 Data'!$E166,'Data Pull'!$C:$C,0),MATCH('Table 2 Data'!V$4,'Data Pull'!$4:$4,0))),"")</f>
        <v>5899.6586591011364</v>
      </c>
      <c r="W166">
        <f>IFERROR(IF(INDEX('Exclusion Vectors'!$D:$D,MATCH('Table 2 Data'!$E166,'Exclusion Vectors'!$B:$B,0))=0,"",INDEX('Data Pull'!$A:$BC,MATCH('Table 2 Data'!$E166,'Data Pull'!$C:$C,0),MATCH('Table 2 Data'!W$4,'Data Pull'!$4:$4,0))),"")</f>
        <v>2412.1675699682264</v>
      </c>
      <c r="X166">
        <f>IFERROR(IF(INDEX('Exclusion Vectors'!$D:$D,MATCH('Table 2 Data'!$E166,'Exclusion Vectors'!$B:$B,0))=0,"",INDEX('Data Pull'!$A:$BC,MATCH('Table 2 Data'!$E166,'Data Pull'!$C:$C,0),MATCH('Table 2 Data'!X$4,'Data Pull'!$4:$4,0))),"")</f>
        <v>372.75009401067473</v>
      </c>
      <c r="Y166">
        <f>IFERROR(IF(INDEX('Exclusion Vectors'!$D:$D,MATCH('Table 2 Data'!$E166,'Exclusion Vectors'!$B:$B,0))=0,"",INDEX('Data Pull'!$A:$BC,MATCH('Table 2 Data'!$E166,'Data Pull'!$C:$C,0),MATCH('Table 2 Data'!Y$4,'Data Pull'!$4:$4,0))),"")</f>
        <v>23.774999618530273</v>
      </c>
      <c r="Z166">
        <f>IFERROR(IF(INDEX('Exclusion Vectors'!$D:$D,MATCH('Table 2 Data'!$E166,'Exclusion Vectors'!$B:$B,0))=0,"",INDEX('Data Pull'!$A:$BC,MATCH('Table 2 Data'!$E166,'Data Pull'!$C:$C,0),MATCH('Table 2 Data'!Z$4,'Data Pull'!$4:$4,0))),"")</f>
        <v>0.58775000274181366</v>
      </c>
      <c r="AA166">
        <f>IFERROR(IF(INDEX('Exclusion Vectors'!$D:$D,MATCH('Table 2 Data'!$E166,'Exclusion Vectors'!$B:$B,0))=0,"",INDEX('Data Pull'!$A:$BC,MATCH('Table 2 Data'!$E166,'Data Pull'!$C:$C,0),MATCH('Table 2 Data'!AA$4,'Data Pull'!$4:$4,0))),"")</f>
        <v>1.6749999821186066</v>
      </c>
      <c r="AB166" t="str">
        <f>IFERROR(IF(INDEX('Exclusion Vectors'!$D:$D,MATCH('Table 2 Data'!$E166,'Exclusion Vectors'!$B:$B,0))=0,"",INDEX('Data Pull'!$A:$BC,MATCH('Table 2 Data'!$E166,'Data Pull'!$C:$C,0),MATCH('Table 2 Data'!AB$4,'Data Pull'!$4:$4,0))),"")</f>
        <v>[-11059] No Good Data For Calculation</v>
      </c>
      <c r="AC166" t="str">
        <f>IFERROR(IF(INDEX('Exclusion Vectors'!$D:$D,MATCH('Table 2 Data'!$E166,'Exclusion Vectors'!$B:$B,0))=0,"",INDEX('Data Pull'!$A:$BC,MATCH('Table 2 Data'!$E166,'Data Pull'!$C:$C,0),MATCH('Table 2 Data'!AC$4,'Data Pull'!$4:$4,0))),"")</f>
        <v>[-11059] No Good Data For Calculation</v>
      </c>
      <c r="AD166" t="str">
        <f>IFERROR(IF(INDEX('Exclusion Vectors'!$D:$D,MATCH('Table 2 Data'!$E166,'Exclusion Vectors'!$B:$B,0))=0,"",INDEX('Data Pull'!$A:$BC,MATCH('Table 2 Data'!$E166,'Data Pull'!$C:$C,0),MATCH('Table 2 Data'!AD$4,'Data Pull'!$4:$4,0))),"")</f>
        <v>[-11059] No Good Data For Calculation</v>
      </c>
      <c r="AE166" t="str">
        <f>IFERROR(IF(INDEX('Exclusion Vectors'!$D:$D,MATCH('Table 2 Data'!$E166,'Exclusion Vectors'!$B:$B,0))=0,"",INDEX('Data Pull'!$A:$BC,MATCH('Table 2 Data'!$E166,'Data Pull'!$C:$C,0),MATCH('Table 2 Data'!AE$4,'Data Pull'!$4:$4,0))),"")</f>
        <v>[-11059] No Good Data For Calculation</v>
      </c>
      <c r="AF166" t="str">
        <f>IFERROR(IF(INDEX('Exclusion Vectors'!$D:$D,MATCH('Table 2 Data'!$E166,'Exclusion Vectors'!$B:$B,0))=0,"",INDEX('Data Pull'!$A:$BC,MATCH('Table 2 Data'!$E166,'Data Pull'!$C:$C,0),MATCH('Table 2 Data'!AF$4,'Data Pull'!$4:$4,0))),"")</f>
        <v>[-11059] No Good Data For Calculation</v>
      </c>
      <c r="AG166">
        <f>IFERROR(IF(INDEX('Exclusion Vectors'!$D:$D,MATCH('Table 2 Data'!$E166,'Exclusion Vectors'!$B:$B,0))=0,"",INDEX('Data Pull'!$A:$BC,MATCH('Table 2 Data'!$E166,'Data Pull'!$C:$C,0),MATCH('Table 2 Data'!AG$4,'Data Pull'!$4:$4,0))),"")</f>
        <v>14143.555390342208</v>
      </c>
      <c r="AH166">
        <f>IFERROR(IF(INDEX('Exclusion Vectors'!$D:$D,MATCH('Table 2 Data'!$E166,'Exclusion Vectors'!$B:$B,0))=0,"",INDEX('Data Pull'!$A:$BC,MATCH('Table 2 Data'!$E166,'Data Pull'!$C:$C,0),MATCH('Table 2 Data'!AH$4,'Data Pull'!$4:$4,0))),"")</f>
        <v>90.674999237060547</v>
      </c>
      <c r="AI166">
        <f>IFERROR(IF(INDEX('Exclusion Vectors'!$D:$D,MATCH('Table 2 Data'!$E166,'Exclusion Vectors'!$B:$B,0))=0,"",INDEX('Data Pull'!$A:$BC,MATCH('Table 2 Data'!$E166,'Data Pull'!$C:$C,0),MATCH('Table 2 Data'!AI$4,'Data Pull'!$4:$4,0))),"")</f>
        <v>8.3475000858306885</v>
      </c>
      <c r="AJ166">
        <f>IFERROR(IF(INDEX('Exclusion Vectors'!$D:$D,MATCH('Table 2 Data'!$E166,'Exclusion Vectors'!$B:$B,0))=0,"",INDEX('Data Pull'!$A:$BC,MATCH('Table 2 Data'!$E166,'Data Pull'!$C:$C,0),MATCH('Table 2 Data'!AJ$4,'Data Pull'!$4:$4,0))),"")</f>
        <v>365.30000305175781</v>
      </c>
      <c r="AK166" t="str">
        <f>IFERROR(IF(INDEX('Exclusion Vectors'!$D:$D,MATCH('Table 2 Data'!$E166,'Exclusion Vectors'!$B:$B,0))=0,"",INDEX('Data Pull'!$A:$BC,MATCH('Table 2 Data'!$E166,'Data Pull'!$C:$C,0),MATCH('Table 2 Data'!AK$4,'Data Pull'!$4:$4,0))),"")</f>
        <v>[-11059] No Good Data For Calculation</v>
      </c>
      <c r="AL166">
        <f>IFERROR(IF(INDEX('Exclusion Vectors'!$D:$D,MATCH('Table 2 Data'!$E166,'Exclusion Vectors'!$B:$B,0))=0,"",INDEX('Data Pull'!$A:$BC,MATCH('Table 2 Data'!$E166,'Data Pull'!$C:$C,0),MATCH('Table 2 Data'!AL$4,'Data Pull'!$4:$4,0))),"")</f>
        <v>0.85000002384185791</v>
      </c>
      <c r="AM166">
        <f>IFERROR(IF(INDEX('Exclusion Vectors'!$D:$D,MATCH('Table 2 Data'!$E166,'Exclusion Vectors'!$B:$B,0))=0,"",INDEX('Data Pull'!$A:$BC,MATCH('Table 2 Data'!$E166,'Data Pull'!$C:$C,0),MATCH('Table 2 Data'!AM$4,'Data Pull'!$4:$4,0))),"")</f>
        <v>6075</v>
      </c>
      <c r="AN166" t="str">
        <f>IFERROR(IF(INDEX('Exclusion Vectors'!$D:$D,MATCH('Table 2 Data'!$E166,'Exclusion Vectors'!$B:$B,0))=0,"",INDEX('Data Pull'!$A:$BC,MATCH('Table 2 Data'!$E166,'Data Pull'!$C:$C,0),MATCH('Table 2 Data'!AN$4,'Data Pull'!$4:$4,0))),"")</f>
        <v>[-11059] No Good Data For Calculation</v>
      </c>
      <c r="AO166" t="str">
        <f>IFERROR(IF(INDEX('Exclusion Vectors'!$D:$D,MATCH('Table 2 Data'!$E166,'Exclusion Vectors'!$B:$B,0))=0,"",INDEX('Data Pull'!$A:$BC,MATCH('Table 2 Data'!$E166,'Data Pull'!$C:$C,0),MATCH('Table 2 Data'!AO$4,'Data Pull'!$4:$4,0))),"")</f>
        <v>[-11059] No Good Data For Calculation</v>
      </c>
      <c r="AP166" t="str">
        <f>IFERROR(IF(INDEX('Exclusion Vectors'!$D:$D,MATCH('Table 2 Data'!$E166,'Exclusion Vectors'!$B:$B,0))=0,"",INDEX('Data Pull'!$A:$BC,MATCH('Table 2 Data'!$E166,'Data Pull'!$C:$C,0),MATCH('Table 2 Data'!AP$4,'Data Pull'!$4:$4,0))),"")</f>
        <v>[-11059] No Good Data For Calculation</v>
      </c>
      <c r="AQ166" t="str">
        <f>IFERROR(IF(INDEX('Exclusion Vectors'!$D:$D,MATCH('Table 2 Data'!$E166,'Exclusion Vectors'!$B:$B,0))=0,"",INDEX('Data Pull'!$A:$BC,MATCH('Table 2 Data'!$E166,'Data Pull'!$C:$C,0),MATCH('Table 2 Data'!AQ$4,'Data Pull'!$4:$4,0))),"")</f>
        <v>[-11059] No Good Data For Calculation</v>
      </c>
      <c r="AR166" t="str">
        <f>IFERROR(IF(INDEX('Exclusion Vectors'!$D:$D,MATCH('Table 2 Data'!$E166,'Exclusion Vectors'!$B:$B,0))=0,"",INDEX('Data Pull'!$A:$BC,MATCH('Table 2 Data'!$E166,'Data Pull'!$C:$C,0),MATCH('Table 2 Data'!AR$4,'Data Pull'!$4:$4,0))),"")</f>
        <v>[-11059] No Good Data For Calculation</v>
      </c>
      <c r="AS166" t="str">
        <f>IFERROR(IF(INDEX('Exclusion Vectors'!$D:$D,MATCH('Table 2 Data'!$E166,'Exclusion Vectors'!$B:$B,0))=0,"",INDEX('Data Pull'!$A:$BC,MATCH('Table 2 Data'!$E166,'Data Pull'!$C:$C,0),MATCH('Table 2 Data'!AS$4,'Data Pull'!$4:$4,0))),"")</f>
        <v>[-11059] No Good Data For Calculation</v>
      </c>
      <c r="AT166">
        <f>IFERROR(IF(INDEX('Exclusion Vectors'!$D:$D,MATCH('Table 2 Data'!$E166,'Exclusion Vectors'!$B:$B,0))=0,"",INDEX('Data Pull'!$A:$BC,MATCH('Table 2 Data'!$E166,'Data Pull'!$C:$C,0),MATCH('Table 2 Data'!AT$4,'Data Pull'!$4:$4,0))),"")</f>
        <v>38482.225704343728</v>
      </c>
      <c r="AU166">
        <f>IFERROR(IF(INDEX('Exclusion Vectors'!$D:$D,MATCH('Table 2 Data'!$E166,'Exclusion Vectors'!$B:$B,0))=0,"",INDEX('Data Pull'!$A:$BE,MATCH('Table 2 Data'!$E166,'Data Pull'!$C:$C,0),MATCH('Table 2 Data'!AU$4,'Data Pull'!$4:$4,0))),"")</f>
        <v>7600.9253015777194</v>
      </c>
      <c r="AV166">
        <f>IFERROR(IF(INDEX('Exclusion Vectors'!$D:$D,MATCH('Table 2 Data'!$E166,'Exclusion Vectors'!$B:$B,0))=0,"",INDEX('Data Pull'!$A:$BE,MATCH('Table 2 Data'!$E166,'Data Pull'!$C:$C,0),MATCH('Table 2 Data'!AV$4,'Data Pull'!$4:$4,0))),"")</f>
        <v>7.6499998569488525E-2</v>
      </c>
    </row>
    <row r="167" spans="5:48" x14ac:dyDescent="0.3">
      <c r="E167" s="34">
        <f t="shared" si="5"/>
        <v>43991</v>
      </c>
      <c r="F167">
        <f>IFERROR(IF(INDEX('Exclusion Vectors'!$D:$D,MATCH('Table 2 Data'!$E167,'Exclusion Vectors'!$B:$B,0))=0,"",INDEX('Data Pull'!$A:$BC,MATCH('Table 2 Data'!$E167,'Data Pull'!$C:$C,0),MATCH('Table 2 Data'!F$4,'Data Pull'!$4:$4,0))),"")</f>
        <v>22988.23407340853</v>
      </c>
      <c r="G167">
        <f>IFERROR(IF(INDEX('Exclusion Vectors'!$D:$D,MATCH('Table 2 Data'!$E167,'Exclusion Vectors'!$B:$B,0))=0,"",INDEX('Data Pull'!$A:$BC,MATCH('Table 2 Data'!$E167,'Data Pull'!$C:$C,0),MATCH('Table 2 Data'!G$4,'Data Pull'!$4:$4,0))),"")</f>
        <v>180.7321241715654</v>
      </c>
      <c r="H167">
        <f>IFERROR(IF(INDEX('Exclusion Vectors'!$D:$D,MATCH('Table 2 Data'!$E167,'Exclusion Vectors'!$B:$B,0))=0,"",INDEX('Data Pull'!$A:$BC,MATCH('Table 2 Data'!$E167,'Data Pull'!$C:$C,0),MATCH('Table 2 Data'!H$4,'Data Pull'!$4:$4,0))),"")</f>
        <v>638.11069267129676</v>
      </c>
      <c r="I167">
        <f>IFERROR(IF(INDEX('Exclusion Vectors'!$D:$D,MATCH('Table 2 Data'!$E167,'Exclusion Vectors'!$B:$B,0))=0,"",INDEX('Data Pull'!$A:$BC,MATCH('Table 2 Data'!$E167,'Data Pull'!$C:$C,0),MATCH('Table 2 Data'!I$4,'Data Pull'!$4:$4,0))),"")</f>
        <v>994.27838793427497</v>
      </c>
      <c r="J167">
        <f>IFERROR(IF(INDEX('Exclusion Vectors'!$D:$D,MATCH('Table 2 Data'!$E167,'Exclusion Vectors'!$B:$B,0))=0,"",INDEX('Data Pull'!$A:$BC,MATCH('Table 2 Data'!$E167,'Data Pull'!$C:$C,0),MATCH('Table 2 Data'!J$4,'Data Pull'!$4:$4,0))),"")</f>
        <v>1335.2940546914081</v>
      </c>
      <c r="K167">
        <f>IFERROR(IF(INDEX('Exclusion Vectors'!$D:$D,MATCH('Table 2 Data'!$E167,'Exclusion Vectors'!$B:$B,0))=0,"",INDEX('Data Pull'!$A:$BC,MATCH('Table 2 Data'!$E167,'Data Pull'!$C:$C,0),MATCH('Table 2 Data'!K$4,'Data Pull'!$4:$4,0))),"")</f>
        <v>723.07632159438003</v>
      </c>
      <c r="L167" t="str">
        <f>IFERROR(IF(INDEX('Exclusion Vectors'!$D:$D,MATCH('Table 2 Data'!$E167,'Exclusion Vectors'!$B:$B,0))=0,"",INDEX('Data Pull'!$A:$BC,MATCH('Table 2 Data'!$E167,'Data Pull'!$C:$C,0),MATCH('Table 2 Data'!L$4,'Data Pull'!$4:$4,0))),"")</f>
        <v>[-11059] No Good Data For Calculation</v>
      </c>
      <c r="M167">
        <f>IFERROR(IF(INDEX('Exclusion Vectors'!$D:$D,MATCH('Table 2 Data'!$E167,'Exclusion Vectors'!$B:$B,0))=0,"",INDEX('Data Pull'!$A:$BC,MATCH('Table 2 Data'!$E167,'Data Pull'!$C:$C,0),MATCH('Table 2 Data'!M$4,'Data Pull'!$4:$4,0))),"")</f>
        <v>318.01499776208033</v>
      </c>
      <c r="N167">
        <f>IFERROR(IF(INDEX('Exclusion Vectors'!$D:$D,MATCH('Table 2 Data'!$E167,'Exclusion Vectors'!$B:$B,0))=0,"",INDEX('Data Pull'!$A:$BC,MATCH('Table 2 Data'!$E167,'Data Pull'!$C:$C,0),MATCH('Table 2 Data'!N$4,'Data Pull'!$4:$4,0))),"")</f>
        <v>378.49312405347041</v>
      </c>
      <c r="O167">
        <f>IFERROR(IF(INDEX('Exclusion Vectors'!$D:$D,MATCH('Table 2 Data'!$E167,'Exclusion Vectors'!$B:$B,0))=0,"",INDEX('Data Pull'!$A:$BC,MATCH('Table 2 Data'!$E167,'Data Pull'!$C:$C,0),MATCH('Table 2 Data'!O$4,'Data Pull'!$4:$4,0))),"")</f>
        <v>375.82717871696565</v>
      </c>
      <c r="P167">
        <f>IFERROR(IF(INDEX('Exclusion Vectors'!$D:$D,MATCH('Table 2 Data'!$E167,'Exclusion Vectors'!$B:$B,0))=0,"",INDEX('Data Pull'!$A:$BC,MATCH('Table 2 Data'!$E167,'Data Pull'!$C:$C,0),MATCH('Table 2 Data'!P$4,'Data Pull'!$4:$4,0))),"")</f>
        <v>1344.1193963722421</v>
      </c>
      <c r="Q167">
        <f>IFERROR(IF(INDEX('Exclusion Vectors'!$D:$D,MATCH('Table 2 Data'!$E167,'Exclusion Vectors'!$B:$B,0))=0,"",INDEX('Data Pull'!$A:$BC,MATCH('Table 2 Data'!$E167,'Data Pull'!$C:$C,0),MATCH('Table 2 Data'!Q$4,'Data Pull'!$4:$4,0))),"")</f>
        <v>20.120992629483325</v>
      </c>
      <c r="R167">
        <f>IFERROR(IF(INDEX('Exclusion Vectors'!$D:$D,MATCH('Table 2 Data'!$E167,'Exclusion Vectors'!$B:$B,0))=0,"",INDEX('Data Pull'!$A:$BC,MATCH('Table 2 Data'!$E167,'Data Pull'!$C:$C,0),MATCH('Table 2 Data'!R$4,'Data Pull'!$4:$4,0))),"")</f>
        <v>15.238340543881552</v>
      </c>
      <c r="S167">
        <f>IFERROR(IF(INDEX('Exclusion Vectors'!$D:$D,MATCH('Table 2 Data'!$E167,'Exclusion Vectors'!$B:$B,0))=0,"",INDEX('Data Pull'!$A:$BC,MATCH('Table 2 Data'!$E167,'Data Pull'!$C:$C,0),MATCH('Table 2 Data'!S$4,'Data Pull'!$4:$4,0))),"")</f>
        <v>3.1519382883446303</v>
      </c>
      <c r="T167">
        <f>IFERROR(IF(INDEX('Exclusion Vectors'!$D:$D,MATCH('Table 2 Data'!$E167,'Exclusion Vectors'!$B:$B,0))=0,"",INDEX('Data Pull'!$A:$BC,MATCH('Table 2 Data'!$E167,'Data Pull'!$C:$C,0),MATCH('Table 2 Data'!T$4,'Data Pull'!$4:$4,0))),"")</f>
        <v>1525.7534765241451</v>
      </c>
      <c r="U167">
        <f>IFERROR(IF(INDEX('Exclusion Vectors'!$D:$D,MATCH('Table 2 Data'!$E167,'Exclusion Vectors'!$B:$B,0))=0,"",INDEX('Data Pull'!$A:$BC,MATCH('Table 2 Data'!$E167,'Data Pull'!$C:$C,0),MATCH('Table 2 Data'!U$4,'Data Pull'!$4:$4,0))),"")</f>
        <v>1485.6654882418231</v>
      </c>
      <c r="V167">
        <f>IFERROR(IF(INDEX('Exclusion Vectors'!$D:$D,MATCH('Table 2 Data'!$E167,'Exclusion Vectors'!$B:$B,0))=0,"",INDEX('Data Pull'!$A:$BC,MATCH('Table 2 Data'!$E167,'Data Pull'!$C:$C,0),MATCH('Table 2 Data'!V$4,'Data Pull'!$4:$4,0))),"")</f>
        <v>5899.8169072541177</v>
      </c>
      <c r="W167">
        <f>IFERROR(IF(INDEX('Exclusion Vectors'!$D:$D,MATCH('Table 2 Data'!$E167,'Exclusion Vectors'!$B:$B,0))=0,"",INDEX('Data Pull'!$A:$BC,MATCH('Table 2 Data'!$E167,'Data Pull'!$C:$C,0),MATCH('Table 2 Data'!W$4,'Data Pull'!$4:$4,0))),"")</f>
        <v>2421.4979442394069</v>
      </c>
      <c r="X167">
        <f>IFERROR(IF(INDEX('Exclusion Vectors'!$D:$D,MATCH('Table 2 Data'!$E167,'Exclusion Vectors'!$B:$B,0))=0,"",INDEX('Data Pull'!$A:$BC,MATCH('Table 2 Data'!$E167,'Data Pull'!$C:$C,0),MATCH('Table 2 Data'!X$4,'Data Pull'!$4:$4,0))),"")</f>
        <v>375.40514792280419</v>
      </c>
      <c r="Y167">
        <f>IFERROR(IF(INDEX('Exclusion Vectors'!$D:$D,MATCH('Table 2 Data'!$E167,'Exclusion Vectors'!$B:$B,0))=0,"",INDEX('Data Pull'!$A:$BC,MATCH('Table 2 Data'!$E167,'Data Pull'!$C:$C,0),MATCH('Table 2 Data'!Y$4,'Data Pull'!$4:$4,0))),"")</f>
        <v>23.799999237060547</v>
      </c>
      <c r="Z167">
        <f>IFERROR(IF(INDEX('Exclusion Vectors'!$D:$D,MATCH('Table 2 Data'!$E167,'Exclusion Vectors'!$B:$B,0))=0,"",INDEX('Data Pull'!$A:$BC,MATCH('Table 2 Data'!$E167,'Data Pull'!$C:$C,0),MATCH('Table 2 Data'!Z$4,'Data Pull'!$4:$4,0))),"")</f>
        <v>0.70002499222755432</v>
      </c>
      <c r="AA167">
        <f>IFERROR(IF(INDEX('Exclusion Vectors'!$D:$D,MATCH('Table 2 Data'!$E167,'Exclusion Vectors'!$B:$B,0))=0,"",INDEX('Data Pull'!$A:$BC,MATCH('Table 2 Data'!$E167,'Data Pull'!$C:$C,0),MATCH('Table 2 Data'!AA$4,'Data Pull'!$4:$4,0))),"")</f>
        <v>1.3100000321865082</v>
      </c>
      <c r="AB167" t="str">
        <f>IFERROR(IF(INDEX('Exclusion Vectors'!$D:$D,MATCH('Table 2 Data'!$E167,'Exclusion Vectors'!$B:$B,0))=0,"",INDEX('Data Pull'!$A:$BC,MATCH('Table 2 Data'!$E167,'Data Pull'!$C:$C,0),MATCH('Table 2 Data'!AB$4,'Data Pull'!$4:$4,0))),"")</f>
        <v>[-11059] No Good Data For Calculation</v>
      </c>
      <c r="AC167" t="str">
        <f>IFERROR(IF(INDEX('Exclusion Vectors'!$D:$D,MATCH('Table 2 Data'!$E167,'Exclusion Vectors'!$B:$B,0))=0,"",INDEX('Data Pull'!$A:$BC,MATCH('Table 2 Data'!$E167,'Data Pull'!$C:$C,0),MATCH('Table 2 Data'!AC$4,'Data Pull'!$4:$4,0))),"")</f>
        <v>[-11059] No Good Data For Calculation</v>
      </c>
      <c r="AD167" t="str">
        <f>IFERROR(IF(INDEX('Exclusion Vectors'!$D:$D,MATCH('Table 2 Data'!$E167,'Exclusion Vectors'!$B:$B,0))=0,"",INDEX('Data Pull'!$A:$BC,MATCH('Table 2 Data'!$E167,'Data Pull'!$C:$C,0),MATCH('Table 2 Data'!AD$4,'Data Pull'!$4:$4,0))),"")</f>
        <v>[-11059] No Good Data For Calculation</v>
      </c>
      <c r="AE167" t="str">
        <f>IFERROR(IF(INDEX('Exclusion Vectors'!$D:$D,MATCH('Table 2 Data'!$E167,'Exclusion Vectors'!$B:$B,0))=0,"",INDEX('Data Pull'!$A:$BC,MATCH('Table 2 Data'!$E167,'Data Pull'!$C:$C,0),MATCH('Table 2 Data'!AE$4,'Data Pull'!$4:$4,0))),"")</f>
        <v>[-11059] No Good Data For Calculation</v>
      </c>
      <c r="AF167" t="str">
        <f>IFERROR(IF(INDEX('Exclusion Vectors'!$D:$D,MATCH('Table 2 Data'!$E167,'Exclusion Vectors'!$B:$B,0))=0,"",INDEX('Data Pull'!$A:$BC,MATCH('Table 2 Data'!$E167,'Data Pull'!$C:$C,0),MATCH('Table 2 Data'!AF$4,'Data Pull'!$4:$4,0))),"")</f>
        <v>[-11059] No Good Data For Calculation</v>
      </c>
      <c r="AG167">
        <f>IFERROR(IF(INDEX('Exclusion Vectors'!$D:$D,MATCH('Table 2 Data'!$E167,'Exclusion Vectors'!$B:$B,0))=0,"",INDEX('Data Pull'!$A:$BC,MATCH('Table 2 Data'!$E167,'Data Pull'!$C:$C,0),MATCH('Table 2 Data'!AG$4,'Data Pull'!$4:$4,0))),"")</f>
        <v>14505.13635844292</v>
      </c>
      <c r="AH167">
        <f>IFERROR(IF(INDEX('Exclusion Vectors'!$D:$D,MATCH('Table 2 Data'!$E167,'Exclusion Vectors'!$B:$B,0))=0,"",INDEX('Data Pull'!$A:$BC,MATCH('Table 2 Data'!$E167,'Data Pull'!$C:$C,0),MATCH('Table 2 Data'!AH$4,'Data Pull'!$4:$4,0))),"")</f>
        <v>90.674997329711914</v>
      </c>
      <c r="AI167">
        <f>IFERROR(IF(INDEX('Exclusion Vectors'!$D:$D,MATCH('Table 2 Data'!$E167,'Exclusion Vectors'!$B:$B,0))=0,"",INDEX('Data Pull'!$A:$BC,MATCH('Table 2 Data'!$E167,'Data Pull'!$C:$C,0),MATCH('Table 2 Data'!AI$4,'Data Pull'!$4:$4,0))),"")</f>
        <v>8.4224998950958252</v>
      </c>
      <c r="AJ167">
        <f>IFERROR(IF(INDEX('Exclusion Vectors'!$D:$D,MATCH('Table 2 Data'!$E167,'Exclusion Vectors'!$B:$B,0))=0,"",INDEX('Data Pull'!$A:$BC,MATCH('Table 2 Data'!$E167,'Data Pull'!$C:$C,0),MATCH('Table 2 Data'!AJ$4,'Data Pull'!$4:$4,0))),"")</f>
        <v>362.87499237060547</v>
      </c>
      <c r="AK167" t="str">
        <f>IFERROR(IF(INDEX('Exclusion Vectors'!$D:$D,MATCH('Table 2 Data'!$E167,'Exclusion Vectors'!$B:$B,0))=0,"",INDEX('Data Pull'!$A:$BC,MATCH('Table 2 Data'!$E167,'Data Pull'!$C:$C,0),MATCH('Table 2 Data'!AK$4,'Data Pull'!$4:$4,0))),"")</f>
        <v>[-11059] No Good Data For Calculation</v>
      </c>
      <c r="AL167">
        <f>IFERROR(IF(INDEX('Exclusion Vectors'!$D:$D,MATCH('Table 2 Data'!$E167,'Exclusion Vectors'!$B:$B,0))=0,"",INDEX('Data Pull'!$A:$BC,MATCH('Table 2 Data'!$E167,'Data Pull'!$C:$C,0),MATCH('Table 2 Data'!AL$4,'Data Pull'!$4:$4,0))),"")</f>
        <v>0.60000002384185791</v>
      </c>
      <c r="AM167">
        <f>IFERROR(IF(INDEX('Exclusion Vectors'!$D:$D,MATCH('Table 2 Data'!$E167,'Exclusion Vectors'!$B:$B,0))=0,"",INDEX('Data Pull'!$A:$BC,MATCH('Table 2 Data'!$E167,'Data Pull'!$C:$C,0),MATCH('Table 2 Data'!AM$4,'Data Pull'!$4:$4,0))),"")</f>
        <v>6075</v>
      </c>
      <c r="AN167" t="str">
        <f>IFERROR(IF(INDEX('Exclusion Vectors'!$D:$D,MATCH('Table 2 Data'!$E167,'Exclusion Vectors'!$B:$B,0))=0,"",INDEX('Data Pull'!$A:$BC,MATCH('Table 2 Data'!$E167,'Data Pull'!$C:$C,0),MATCH('Table 2 Data'!AN$4,'Data Pull'!$4:$4,0))),"")</f>
        <v>[-11059] No Good Data For Calculation</v>
      </c>
      <c r="AO167" t="str">
        <f>IFERROR(IF(INDEX('Exclusion Vectors'!$D:$D,MATCH('Table 2 Data'!$E167,'Exclusion Vectors'!$B:$B,0))=0,"",INDEX('Data Pull'!$A:$BC,MATCH('Table 2 Data'!$E167,'Data Pull'!$C:$C,0),MATCH('Table 2 Data'!AO$4,'Data Pull'!$4:$4,0))),"")</f>
        <v>[-11059] No Good Data For Calculation</v>
      </c>
      <c r="AP167" t="str">
        <f>IFERROR(IF(INDEX('Exclusion Vectors'!$D:$D,MATCH('Table 2 Data'!$E167,'Exclusion Vectors'!$B:$B,0))=0,"",INDEX('Data Pull'!$A:$BC,MATCH('Table 2 Data'!$E167,'Data Pull'!$C:$C,0),MATCH('Table 2 Data'!AP$4,'Data Pull'!$4:$4,0))),"")</f>
        <v>[-11059] No Good Data For Calculation</v>
      </c>
      <c r="AQ167" t="str">
        <f>IFERROR(IF(INDEX('Exclusion Vectors'!$D:$D,MATCH('Table 2 Data'!$E167,'Exclusion Vectors'!$B:$B,0))=0,"",INDEX('Data Pull'!$A:$BC,MATCH('Table 2 Data'!$E167,'Data Pull'!$C:$C,0),MATCH('Table 2 Data'!AQ$4,'Data Pull'!$4:$4,0))),"")</f>
        <v>[-11059] No Good Data For Calculation</v>
      </c>
      <c r="AR167" t="str">
        <f>IFERROR(IF(INDEX('Exclusion Vectors'!$D:$D,MATCH('Table 2 Data'!$E167,'Exclusion Vectors'!$B:$B,0))=0,"",INDEX('Data Pull'!$A:$BC,MATCH('Table 2 Data'!$E167,'Data Pull'!$C:$C,0),MATCH('Table 2 Data'!AR$4,'Data Pull'!$4:$4,0))),"")</f>
        <v>[-11059] No Good Data For Calculation</v>
      </c>
      <c r="AS167" t="str">
        <f>IFERROR(IF(INDEX('Exclusion Vectors'!$D:$D,MATCH('Table 2 Data'!$E167,'Exclusion Vectors'!$B:$B,0))=0,"",INDEX('Data Pull'!$A:$BC,MATCH('Table 2 Data'!$E167,'Data Pull'!$C:$C,0),MATCH('Table 2 Data'!AS$4,'Data Pull'!$4:$4,0))),"")</f>
        <v>[-11059] No Good Data For Calculation</v>
      </c>
      <c r="AT167">
        <f>IFERROR(IF(INDEX('Exclusion Vectors'!$D:$D,MATCH('Table 2 Data'!$E167,'Exclusion Vectors'!$B:$B,0))=0,"",INDEX('Data Pull'!$A:$BC,MATCH('Table 2 Data'!$E167,'Data Pull'!$C:$C,0),MATCH('Table 2 Data'!AT$4,'Data Pull'!$4:$4,0))),"")</f>
        <v>38402.948351089784</v>
      </c>
      <c r="AU167">
        <f>IFERROR(IF(INDEX('Exclusion Vectors'!$D:$D,MATCH('Table 2 Data'!$E167,'Exclusion Vectors'!$B:$B,0))=0,"",INDEX('Data Pull'!$A:$BE,MATCH('Table 2 Data'!$E167,'Data Pull'!$C:$C,0),MATCH('Table 2 Data'!AU$4,'Data Pull'!$4:$4,0))),"")</f>
        <v>7601.5452632256656</v>
      </c>
      <c r="AV167">
        <f>IFERROR(IF(INDEX('Exclusion Vectors'!$D:$D,MATCH('Table 2 Data'!$E167,'Exclusion Vectors'!$B:$B,0))=0,"",INDEX('Data Pull'!$A:$BE,MATCH('Table 2 Data'!$E167,'Data Pull'!$C:$C,0),MATCH('Table 2 Data'!AV$4,'Data Pull'!$4:$4,0))),"")</f>
        <v>7.6499998569488525E-2</v>
      </c>
    </row>
    <row r="168" spans="5:48" x14ac:dyDescent="0.3">
      <c r="E168" s="34">
        <f t="shared" si="5"/>
        <v>43992</v>
      </c>
      <c r="F168">
        <f>IFERROR(IF(INDEX('Exclusion Vectors'!$D:$D,MATCH('Table 2 Data'!$E168,'Exclusion Vectors'!$B:$B,0))=0,"",INDEX('Data Pull'!$A:$BC,MATCH('Table 2 Data'!$E168,'Data Pull'!$C:$C,0),MATCH('Table 2 Data'!F$4,'Data Pull'!$4:$4,0))),"")</f>
        <v>22999.809596435258</v>
      </c>
      <c r="G168">
        <f>IFERROR(IF(INDEX('Exclusion Vectors'!$D:$D,MATCH('Table 2 Data'!$E168,'Exclusion Vectors'!$B:$B,0))=0,"",INDEX('Data Pull'!$A:$BC,MATCH('Table 2 Data'!$E168,'Data Pull'!$C:$C,0),MATCH('Table 2 Data'!G$4,'Data Pull'!$4:$4,0))),"")</f>
        <v>182.83634944813392</v>
      </c>
      <c r="H168">
        <f>IFERROR(IF(INDEX('Exclusion Vectors'!$D:$D,MATCH('Table 2 Data'!$E168,'Exclusion Vectors'!$B:$B,0))=0,"",INDEX('Data Pull'!$A:$BC,MATCH('Table 2 Data'!$E168,'Data Pull'!$C:$C,0),MATCH('Table 2 Data'!H$4,'Data Pull'!$4:$4,0))),"")</f>
        <v>630.76533384336585</v>
      </c>
      <c r="I168">
        <f>IFERROR(IF(INDEX('Exclusion Vectors'!$D:$D,MATCH('Table 2 Data'!$E168,'Exclusion Vectors'!$B:$B,0))=0,"",INDEX('Data Pull'!$A:$BC,MATCH('Table 2 Data'!$E168,'Data Pull'!$C:$C,0),MATCH('Table 2 Data'!I$4,'Data Pull'!$4:$4,0))),"")</f>
        <v>991.04555828900573</v>
      </c>
      <c r="J168">
        <f>IFERROR(IF(INDEX('Exclusion Vectors'!$D:$D,MATCH('Table 2 Data'!$E168,'Exclusion Vectors'!$B:$B,0))=0,"",INDEX('Data Pull'!$A:$BC,MATCH('Table 2 Data'!$E168,'Data Pull'!$C:$C,0),MATCH('Table 2 Data'!J$4,'Data Pull'!$4:$4,0))),"")</f>
        <v>1336.5742090069634</v>
      </c>
      <c r="K168">
        <f>IFERROR(IF(INDEX('Exclusion Vectors'!$D:$D,MATCH('Table 2 Data'!$E168,'Exclusion Vectors'!$B:$B,0))=0,"",INDEX('Data Pull'!$A:$BC,MATCH('Table 2 Data'!$E168,'Data Pull'!$C:$C,0),MATCH('Table 2 Data'!K$4,'Data Pull'!$4:$4,0))),"")</f>
        <v>727.59982925210852</v>
      </c>
      <c r="L168" t="str">
        <f>IFERROR(IF(INDEX('Exclusion Vectors'!$D:$D,MATCH('Table 2 Data'!$E168,'Exclusion Vectors'!$B:$B,0))=0,"",INDEX('Data Pull'!$A:$BC,MATCH('Table 2 Data'!$E168,'Data Pull'!$C:$C,0),MATCH('Table 2 Data'!L$4,'Data Pull'!$4:$4,0))),"")</f>
        <v>[-11059] No Good Data For Calculation</v>
      </c>
      <c r="M168">
        <f>IFERROR(IF(INDEX('Exclusion Vectors'!$D:$D,MATCH('Table 2 Data'!$E168,'Exclusion Vectors'!$B:$B,0))=0,"",INDEX('Data Pull'!$A:$BC,MATCH('Table 2 Data'!$E168,'Data Pull'!$C:$C,0),MATCH('Table 2 Data'!M$4,'Data Pull'!$4:$4,0))),"")</f>
        <v>303.97114864055618</v>
      </c>
      <c r="N168">
        <f>IFERROR(IF(INDEX('Exclusion Vectors'!$D:$D,MATCH('Table 2 Data'!$E168,'Exclusion Vectors'!$B:$B,0))=0,"",INDEX('Data Pull'!$A:$BC,MATCH('Table 2 Data'!$E168,'Data Pull'!$C:$C,0),MATCH('Table 2 Data'!N$4,'Data Pull'!$4:$4,0))),"")</f>
        <v>354.41871266693664</v>
      </c>
      <c r="O168">
        <f>IFERROR(IF(INDEX('Exclusion Vectors'!$D:$D,MATCH('Table 2 Data'!$E168,'Exclusion Vectors'!$B:$B,0))=0,"",INDEX('Data Pull'!$A:$BC,MATCH('Table 2 Data'!$E168,'Data Pull'!$C:$C,0),MATCH('Table 2 Data'!O$4,'Data Pull'!$4:$4,0))),"")</f>
        <v>361.02998986627819</v>
      </c>
      <c r="P168">
        <f>IFERROR(IF(INDEX('Exclusion Vectors'!$D:$D,MATCH('Table 2 Data'!$E168,'Exclusion Vectors'!$B:$B,0))=0,"",INDEX('Data Pull'!$A:$BC,MATCH('Table 2 Data'!$E168,'Data Pull'!$C:$C,0),MATCH('Table 2 Data'!P$4,'Data Pull'!$4:$4,0))),"")</f>
        <v>1344.6114234755394</v>
      </c>
      <c r="Q168">
        <f>IFERROR(IF(INDEX('Exclusion Vectors'!$D:$D,MATCH('Table 2 Data'!$E168,'Exclusion Vectors'!$B:$B,0))=0,"",INDEX('Data Pull'!$A:$BC,MATCH('Table 2 Data'!$E168,'Data Pull'!$C:$C,0),MATCH('Table 2 Data'!Q$4,'Data Pull'!$4:$4,0))),"")</f>
        <v>19.954805544351096</v>
      </c>
      <c r="R168">
        <f>IFERROR(IF(INDEX('Exclusion Vectors'!$D:$D,MATCH('Table 2 Data'!$E168,'Exclusion Vectors'!$B:$B,0))=0,"",INDEX('Data Pull'!$A:$BC,MATCH('Table 2 Data'!$E168,'Data Pull'!$C:$C,0),MATCH('Table 2 Data'!R$4,'Data Pull'!$4:$4,0))),"")</f>
        <v>15.062764154520918</v>
      </c>
      <c r="S168">
        <f>IFERROR(IF(INDEX('Exclusion Vectors'!$D:$D,MATCH('Table 2 Data'!$E168,'Exclusion Vectors'!$B:$B,0))=0,"",INDEX('Data Pull'!$A:$BC,MATCH('Table 2 Data'!$E168,'Data Pull'!$C:$C,0),MATCH('Table 2 Data'!S$4,'Data Pull'!$4:$4,0))),"")</f>
        <v>3.2625228106751343</v>
      </c>
      <c r="T168">
        <f>IFERROR(IF(INDEX('Exclusion Vectors'!$D:$D,MATCH('Table 2 Data'!$E168,'Exclusion Vectors'!$B:$B,0))=0,"",INDEX('Data Pull'!$A:$BC,MATCH('Table 2 Data'!$E168,'Data Pull'!$C:$C,0),MATCH('Table 2 Data'!T$4,'Data Pull'!$4:$4,0))),"")</f>
        <v>1511.1561025175386</v>
      </c>
      <c r="U168">
        <f>IFERROR(IF(INDEX('Exclusion Vectors'!$D:$D,MATCH('Table 2 Data'!$E168,'Exclusion Vectors'!$B:$B,0))=0,"",INDEX('Data Pull'!$A:$BC,MATCH('Table 2 Data'!$E168,'Data Pull'!$C:$C,0),MATCH('Table 2 Data'!U$4,'Data Pull'!$4:$4,0))),"")</f>
        <v>1500.3570757911696</v>
      </c>
      <c r="V168">
        <f>IFERROR(IF(INDEX('Exclusion Vectors'!$D:$D,MATCH('Table 2 Data'!$E168,'Exclusion Vectors'!$B:$B,0))=0,"",INDEX('Data Pull'!$A:$BC,MATCH('Table 2 Data'!$E168,'Data Pull'!$C:$C,0),MATCH('Table 2 Data'!V$4,'Data Pull'!$4:$4,0))),"")</f>
        <v>5900.0064486030542</v>
      </c>
      <c r="W168">
        <f>IFERROR(IF(INDEX('Exclusion Vectors'!$D:$D,MATCH('Table 2 Data'!$E168,'Exclusion Vectors'!$B:$B,0))=0,"",INDEX('Data Pull'!$A:$BC,MATCH('Table 2 Data'!$E168,'Data Pull'!$C:$C,0),MATCH('Table 2 Data'!W$4,'Data Pull'!$4:$4,0))),"")</f>
        <v>2428.9124321617287</v>
      </c>
      <c r="X168">
        <f>IFERROR(IF(INDEX('Exclusion Vectors'!$D:$D,MATCH('Table 2 Data'!$E168,'Exclusion Vectors'!$B:$B,0))=0,"",INDEX('Data Pull'!$A:$BC,MATCH('Table 2 Data'!$E168,'Data Pull'!$C:$C,0),MATCH('Table 2 Data'!X$4,'Data Pull'!$4:$4,0))),"")</f>
        <v>375.8460882478559</v>
      </c>
      <c r="Y168">
        <f>IFERROR(IF(INDEX('Exclusion Vectors'!$D:$D,MATCH('Table 2 Data'!$E168,'Exclusion Vectors'!$B:$B,0))=0,"",INDEX('Data Pull'!$A:$BC,MATCH('Table 2 Data'!$E168,'Data Pull'!$C:$C,0),MATCH('Table 2 Data'!Y$4,'Data Pull'!$4:$4,0))),"")</f>
        <v>24.025000095367432</v>
      </c>
      <c r="Z168">
        <f>IFERROR(IF(INDEX('Exclusion Vectors'!$D:$D,MATCH('Table 2 Data'!$E168,'Exclusion Vectors'!$B:$B,0))=0,"",INDEX('Data Pull'!$A:$BC,MATCH('Table 2 Data'!$E168,'Data Pull'!$C:$C,0),MATCH('Table 2 Data'!Z$4,'Data Pull'!$4:$4,0))),"")</f>
        <v>0.74917501211166382</v>
      </c>
      <c r="AA168">
        <f>IFERROR(IF(INDEX('Exclusion Vectors'!$D:$D,MATCH('Table 2 Data'!$E168,'Exclusion Vectors'!$B:$B,0))=0,"",INDEX('Data Pull'!$A:$BC,MATCH('Table 2 Data'!$E168,'Data Pull'!$C:$C,0),MATCH('Table 2 Data'!AA$4,'Data Pull'!$4:$4,0))),"")</f>
        <v>1.5599999725818634</v>
      </c>
      <c r="AB168" t="str">
        <f>IFERROR(IF(INDEX('Exclusion Vectors'!$D:$D,MATCH('Table 2 Data'!$E168,'Exclusion Vectors'!$B:$B,0))=0,"",INDEX('Data Pull'!$A:$BC,MATCH('Table 2 Data'!$E168,'Data Pull'!$C:$C,0),MATCH('Table 2 Data'!AB$4,'Data Pull'!$4:$4,0))),"")</f>
        <v>[-11059] No Good Data For Calculation</v>
      </c>
      <c r="AC168" t="str">
        <f>IFERROR(IF(INDEX('Exclusion Vectors'!$D:$D,MATCH('Table 2 Data'!$E168,'Exclusion Vectors'!$B:$B,0))=0,"",INDEX('Data Pull'!$A:$BC,MATCH('Table 2 Data'!$E168,'Data Pull'!$C:$C,0),MATCH('Table 2 Data'!AC$4,'Data Pull'!$4:$4,0))),"")</f>
        <v>[-11059] No Good Data For Calculation</v>
      </c>
      <c r="AD168" t="str">
        <f>IFERROR(IF(INDEX('Exclusion Vectors'!$D:$D,MATCH('Table 2 Data'!$E168,'Exclusion Vectors'!$B:$B,0))=0,"",INDEX('Data Pull'!$A:$BC,MATCH('Table 2 Data'!$E168,'Data Pull'!$C:$C,0),MATCH('Table 2 Data'!AD$4,'Data Pull'!$4:$4,0))),"")</f>
        <v>[-11059] No Good Data For Calculation</v>
      </c>
      <c r="AE168" t="str">
        <f>IFERROR(IF(INDEX('Exclusion Vectors'!$D:$D,MATCH('Table 2 Data'!$E168,'Exclusion Vectors'!$B:$B,0))=0,"",INDEX('Data Pull'!$A:$BC,MATCH('Table 2 Data'!$E168,'Data Pull'!$C:$C,0),MATCH('Table 2 Data'!AE$4,'Data Pull'!$4:$4,0))),"")</f>
        <v>[-11059] No Good Data For Calculation</v>
      </c>
      <c r="AF168" t="str">
        <f>IFERROR(IF(INDEX('Exclusion Vectors'!$D:$D,MATCH('Table 2 Data'!$E168,'Exclusion Vectors'!$B:$B,0))=0,"",INDEX('Data Pull'!$A:$BC,MATCH('Table 2 Data'!$E168,'Data Pull'!$C:$C,0),MATCH('Table 2 Data'!AF$4,'Data Pull'!$4:$4,0))),"")</f>
        <v>[-11059] No Good Data For Calculation</v>
      </c>
      <c r="AG168">
        <f>IFERROR(IF(INDEX('Exclusion Vectors'!$D:$D,MATCH('Table 2 Data'!$E168,'Exclusion Vectors'!$B:$B,0))=0,"",INDEX('Data Pull'!$A:$BC,MATCH('Table 2 Data'!$E168,'Data Pull'!$C:$C,0),MATCH('Table 2 Data'!AG$4,'Data Pull'!$4:$4,0))),"")</f>
        <v>14707.963832188814</v>
      </c>
      <c r="AH168">
        <f>IFERROR(IF(INDEX('Exclusion Vectors'!$D:$D,MATCH('Table 2 Data'!$E168,'Exclusion Vectors'!$B:$B,0))=0,"",INDEX('Data Pull'!$A:$BC,MATCH('Table 2 Data'!$E168,'Data Pull'!$C:$C,0),MATCH('Table 2 Data'!AH$4,'Data Pull'!$4:$4,0))),"")</f>
        <v>90.624998092651367</v>
      </c>
      <c r="AI168">
        <f>IFERROR(IF(INDEX('Exclusion Vectors'!$D:$D,MATCH('Table 2 Data'!$E168,'Exclusion Vectors'!$B:$B,0))=0,"",INDEX('Data Pull'!$A:$BC,MATCH('Table 2 Data'!$E168,'Data Pull'!$C:$C,0),MATCH('Table 2 Data'!AI$4,'Data Pull'!$4:$4,0))),"")</f>
        <v>8.309999942779541</v>
      </c>
      <c r="AJ168">
        <f>IFERROR(IF(INDEX('Exclusion Vectors'!$D:$D,MATCH('Table 2 Data'!$E168,'Exclusion Vectors'!$B:$B,0))=0,"",INDEX('Data Pull'!$A:$BC,MATCH('Table 2 Data'!$E168,'Data Pull'!$C:$C,0),MATCH('Table 2 Data'!AJ$4,'Data Pull'!$4:$4,0))),"")</f>
        <v>362.37499237060547</v>
      </c>
      <c r="AK168" t="str">
        <f>IFERROR(IF(INDEX('Exclusion Vectors'!$D:$D,MATCH('Table 2 Data'!$E168,'Exclusion Vectors'!$B:$B,0))=0,"",INDEX('Data Pull'!$A:$BC,MATCH('Table 2 Data'!$E168,'Data Pull'!$C:$C,0),MATCH('Table 2 Data'!AK$4,'Data Pull'!$4:$4,0))),"")</f>
        <v>[-11059] No Good Data For Calculation</v>
      </c>
      <c r="AL168">
        <f>IFERROR(IF(INDEX('Exclusion Vectors'!$D:$D,MATCH('Table 2 Data'!$E168,'Exclusion Vectors'!$B:$B,0))=0,"",INDEX('Data Pull'!$A:$BC,MATCH('Table 2 Data'!$E168,'Data Pull'!$C:$C,0),MATCH('Table 2 Data'!AL$4,'Data Pull'!$4:$4,0))),"")</f>
        <v>0.60000002384185791</v>
      </c>
      <c r="AM168">
        <f>IFERROR(IF(INDEX('Exclusion Vectors'!$D:$D,MATCH('Table 2 Data'!$E168,'Exclusion Vectors'!$B:$B,0))=0,"",INDEX('Data Pull'!$A:$BC,MATCH('Table 2 Data'!$E168,'Data Pull'!$C:$C,0),MATCH('Table 2 Data'!AM$4,'Data Pull'!$4:$4,0))),"")</f>
        <v>6075</v>
      </c>
      <c r="AN168" t="str">
        <f>IFERROR(IF(INDEX('Exclusion Vectors'!$D:$D,MATCH('Table 2 Data'!$E168,'Exclusion Vectors'!$B:$B,0))=0,"",INDEX('Data Pull'!$A:$BC,MATCH('Table 2 Data'!$E168,'Data Pull'!$C:$C,0),MATCH('Table 2 Data'!AN$4,'Data Pull'!$4:$4,0))),"")</f>
        <v>[-11059] No Good Data For Calculation</v>
      </c>
      <c r="AO168" t="str">
        <f>IFERROR(IF(INDEX('Exclusion Vectors'!$D:$D,MATCH('Table 2 Data'!$E168,'Exclusion Vectors'!$B:$B,0))=0,"",INDEX('Data Pull'!$A:$BC,MATCH('Table 2 Data'!$E168,'Data Pull'!$C:$C,0),MATCH('Table 2 Data'!AO$4,'Data Pull'!$4:$4,0))),"")</f>
        <v>[-11059] No Good Data For Calculation</v>
      </c>
      <c r="AP168" t="str">
        <f>IFERROR(IF(INDEX('Exclusion Vectors'!$D:$D,MATCH('Table 2 Data'!$E168,'Exclusion Vectors'!$B:$B,0))=0,"",INDEX('Data Pull'!$A:$BC,MATCH('Table 2 Data'!$E168,'Data Pull'!$C:$C,0),MATCH('Table 2 Data'!AP$4,'Data Pull'!$4:$4,0))),"")</f>
        <v>[-11059] No Good Data For Calculation</v>
      </c>
      <c r="AQ168" t="str">
        <f>IFERROR(IF(INDEX('Exclusion Vectors'!$D:$D,MATCH('Table 2 Data'!$E168,'Exclusion Vectors'!$B:$B,0))=0,"",INDEX('Data Pull'!$A:$BC,MATCH('Table 2 Data'!$E168,'Data Pull'!$C:$C,0),MATCH('Table 2 Data'!AQ$4,'Data Pull'!$4:$4,0))),"")</f>
        <v>[-11059] No Good Data For Calculation</v>
      </c>
      <c r="AR168" t="str">
        <f>IFERROR(IF(INDEX('Exclusion Vectors'!$D:$D,MATCH('Table 2 Data'!$E168,'Exclusion Vectors'!$B:$B,0))=0,"",INDEX('Data Pull'!$A:$BC,MATCH('Table 2 Data'!$E168,'Data Pull'!$C:$C,0),MATCH('Table 2 Data'!AR$4,'Data Pull'!$4:$4,0))),"")</f>
        <v>[-11059] No Good Data For Calculation</v>
      </c>
      <c r="AS168" t="str">
        <f>IFERROR(IF(INDEX('Exclusion Vectors'!$D:$D,MATCH('Table 2 Data'!$E168,'Exclusion Vectors'!$B:$B,0))=0,"",INDEX('Data Pull'!$A:$BC,MATCH('Table 2 Data'!$E168,'Data Pull'!$C:$C,0),MATCH('Table 2 Data'!AS$4,'Data Pull'!$4:$4,0))),"")</f>
        <v>[-11059] No Good Data For Calculation</v>
      </c>
      <c r="AT168">
        <f>IFERROR(IF(INDEX('Exclusion Vectors'!$D:$D,MATCH('Table 2 Data'!$E168,'Exclusion Vectors'!$B:$B,0))=0,"",INDEX('Data Pull'!$A:$BC,MATCH('Table 2 Data'!$E168,'Data Pull'!$C:$C,0),MATCH('Table 2 Data'!AT$4,'Data Pull'!$4:$4,0))),"")</f>
        <v>38003.562049001986</v>
      </c>
      <c r="AU168">
        <f>IFERROR(IF(INDEX('Exclusion Vectors'!$D:$D,MATCH('Table 2 Data'!$E168,'Exclusion Vectors'!$B:$B,0))=0,"",INDEX('Data Pull'!$A:$BE,MATCH('Table 2 Data'!$E168,'Data Pull'!$C:$C,0),MATCH('Table 2 Data'!AU$4,'Data Pull'!$4:$4,0))),"")</f>
        <v>7599.4726196442562</v>
      </c>
      <c r="AV168">
        <f>IFERROR(IF(INDEX('Exclusion Vectors'!$D:$D,MATCH('Table 2 Data'!$E168,'Exclusion Vectors'!$B:$B,0))=0,"",INDEX('Data Pull'!$A:$BE,MATCH('Table 2 Data'!$E168,'Data Pull'!$C:$C,0),MATCH('Table 2 Data'!AV$4,'Data Pull'!$4:$4,0))),"")</f>
        <v>7.6499998569488525E-2</v>
      </c>
    </row>
    <row r="169" spans="5:48" x14ac:dyDescent="0.3">
      <c r="E169" s="34">
        <f t="shared" si="5"/>
        <v>43993</v>
      </c>
      <c r="F169">
        <f>IFERROR(IF(INDEX('Exclusion Vectors'!$D:$D,MATCH('Table 2 Data'!$E169,'Exclusion Vectors'!$B:$B,0))=0,"",INDEX('Data Pull'!$A:$BC,MATCH('Table 2 Data'!$E169,'Data Pull'!$C:$C,0),MATCH('Table 2 Data'!F$4,'Data Pull'!$4:$4,0))),"")</f>
        <v>22999.837606787692</v>
      </c>
      <c r="G169">
        <f>IFERROR(IF(INDEX('Exclusion Vectors'!$D:$D,MATCH('Table 2 Data'!$E169,'Exclusion Vectors'!$B:$B,0))=0,"",INDEX('Data Pull'!$A:$BC,MATCH('Table 2 Data'!$E169,'Data Pull'!$C:$C,0),MATCH('Table 2 Data'!G$4,'Data Pull'!$4:$4,0))),"")</f>
        <v>184.89527768752146</v>
      </c>
      <c r="H169">
        <f>IFERROR(IF(INDEX('Exclusion Vectors'!$D:$D,MATCH('Table 2 Data'!$E169,'Exclusion Vectors'!$B:$B,0))=0,"",INDEX('Data Pull'!$A:$BC,MATCH('Table 2 Data'!$E169,'Data Pull'!$C:$C,0),MATCH('Table 2 Data'!H$4,'Data Pull'!$4:$4,0))),"")</f>
        <v>635.08992118485048</v>
      </c>
      <c r="I169">
        <f>IFERROR(IF(INDEX('Exclusion Vectors'!$D:$D,MATCH('Table 2 Data'!$E169,'Exclusion Vectors'!$B:$B,0))=0,"",INDEX('Data Pull'!$A:$BC,MATCH('Table 2 Data'!$E169,'Data Pull'!$C:$C,0),MATCH('Table 2 Data'!I$4,'Data Pull'!$4:$4,0))),"")</f>
        <v>990.88656939267048</v>
      </c>
      <c r="J169">
        <f>IFERROR(IF(INDEX('Exclusion Vectors'!$D:$D,MATCH('Table 2 Data'!$E169,'Exclusion Vectors'!$B:$B,0))=0,"",INDEX('Data Pull'!$A:$BC,MATCH('Table 2 Data'!$E169,'Data Pull'!$C:$C,0),MATCH('Table 2 Data'!J$4,'Data Pull'!$4:$4,0))),"")</f>
        <v>1335.3271619884451</v>
      </c>
      <c r="K169">
        <f>IFERROR(IF(INDEX('Exclusion Vectors'!$D:$D,MATCH('Table 2 Data'!$E169,'Exclusion Vectors'!$B:$B,0))=0,"",INDEX('Data Pull'!$A:$BC,MATCH('Table 2 Data'!$E169,'Data Pull'!$C:$C,0),MATCH('Table 2 Data'!K$4,'Data Pull'!$4:$4,0))),"")</f>
        <v>727.2957093284441</v>
      </c>
      <c r="L169" t="str">
        <f>IFERROR(IF(INDEX('Exclusion Vectors'!$D:$D,MATCH('Table 2 Data'!$E169,'Exclusion Vectors'!$B:$B,0))=0,"",INDEX('Data Pull'!$A:$BC,MATCH('Table 2 Data'!$E169,'Data Pull'!$C:$C,0),MATCH('Table 2 Data'!L$4,'Data Pull'!$4:$4,0))),"")</f>
        <v>[-11059] No Good Data For Calculation</v>
      </c>
      <c r="M169">
        <f>IFERROR(IF(INDEX('Exclusion Vectors'!$D:$D,MATCH('Table 2 Data'!$E169,'Exclusion Vectors'!$B:$B,0))=0,"",INDEX('Data Pull'!$A:$BC,MATCH('Table 2 Data'!$E169,'Data Pull'!$C:$C,0),MATCH('Table 2 Data'!M$4,'Data Pull'!$4:$4,0))),"")</f>
        <v>304.4361031209279</v>
      </c>
      <c r="N169">
        <f>IFERROR(IF(INDEX('Exclusion Vectors'!$D:$D,MATCH('Table 2 Data'!$E169,'Exclusion Vectors'!$B:$B,0))=0,"",INDEX('Data Pull'!$A:$BC,MATCH('Table 2 Data'!$E169,'Data Pull'!$C:$C,0),MATCH('Table 2 Data'!N$4,'Data Pull'!$4:$4,0))),"")</f>
        <v>361.08314834971043</v>
      </c>
      <c r="O169">
        <f>IFERROR(IF(INDEX('Exclusion Vectors'!$D:$D,MATCH('Table 2 Data'!$E169,'Exclusion Vectors'!$B:$B,0))=0,"",INDEX('Data Pull'!$A:$BC,MATCH('Table 2 Data'!$E169,'Data Pull'!$C:$C,0),MATCH('Table 2 Data'!O$4,'Data Pull'!$4:$4,0))),"")</f>
        <v>365.0486810812929</v>
      </c>
      <c r="P169">
        <f>IFERROR(IF(INDEX('Exclusion Vectors'!$D:$D,MATCH('Table 2 Data'!$E169,'Exclusion Vectors'!$B:$B,0))=0,"",INDEX('Data Pull'!$A:$BC,MATCH('Table 2 Data'!$E169,'Data Pull'!$C:$C,0),MATCH('Table 2 Data'!P$4,'Data Pull'!$4:$4,0))),"")</f>
        <v>1340.0914816247841</v>
      </c>
      <c r="Q169">
        <f>IFERROR(IF(INDEX('Exclusion Vectors'!$D:$D,MATCH('Table 2 Data'!$E169,'Exclusion Vectors'!$B:$B,0))=0,"",INDEX('Data Pull'!$A:$BC,MATCH('Table 2 Data'!$E169,'Data Pull'!$C:$C,0),MATCH('Table 2 Data'!Q$4,'Data Pull'!$4:$4,0))),"")</f>
        <v>19.939999296423611</v>
      </c>
      <c r="R169">
        <f>IFERROR(IF(INDEX('Exclusion Vectors'!$D:$D,MATCH('Table 2 Data'!$E169,'Exclusion Vectors'!$B:$B,0))=0,"",INDEX('Data Pull'!$A:$BC,MATCH('Table 2 Data'!$E169,'Data Pull'!$C:$C,0),MATCH('Table 2 Data'!R$4,'Data Pull'!$4:$4,0))),"")</f>
        <v>15.048046047247428</v>
      </c>
      <c r="S169">
        <f>IFERROR(IF(INDEX('Exclusion Vectors'!$D:$D,MATCH('Table 2 Data'!$E169,'Exclusion Vectors'!$B:$B,0))=0,"",INDEX('Data Pull'!$A:$BC,MATCH('Table 2 Data'!$E169,'Data Pull'!$C:$C,0),MATCH('Table 2 Data'!S$4,'Data Pull'!$4:$4,0))),"")</f>
        <v>3.3888076776292446</v>
      </c>
      <c r="T169">
        <f>IFERROR(IF(INDEX('Exclusion Vectors'!$D:$D,MATCH('Table 2 Data'!$E169,'Exclusion Vectors'!$B:$B,0))=0,"",INDEX('Data Pull'!$A:$BC,MATCH('Table 2 Data'!$E169,'Data Pull'!$C:$C,0),MATCH('Table 2 Data'!T$4,'Data Pull'!$4:$4,0))),"")</f>
        <v>1502.4095528039529</v>
      </c>
      <c r="U169">
        <f>IFERROR(IF(INDEX('Exclusion Vectors'!$D:$D,MATCH('Table 2 Data'!$E169,'Exclusion Vectors'!$B:$B,0))=0,"",INDEX('Data Pull'!$A:$BC,MATCH('Table 2 Data'!$E169,'Data Pull'!$C:$C,0),MATCH('Table 2 Data'!U$4,'Data Pull'!$4:$4,0))),"")</f>
        <v>1536.016935308063</v>
      </c>
      <c r="V169">
        <f>IFERROR(IF(INDEX('Exclusion Vectors'!$D:$D,MATCH('Table 2 Data'!$E169,'Exclusion Vectors'!$B:$B,0))=0,"",INDEX('Data Pull'!$A:$BC,MATCH('Table 2 Data'!$E169,'Data Pull'!$C:$C,0),MATCH('Table 2 Data'!V$4,'Data Pull'!$4:$4,0))),"")</f>
        <v>5900.0018139812673</v>
      </c>
      <c r="W169">
        <f>IFERROR(IF(INDEX('Exclusion Vectors'!$D:$D,MATCH('Table 2 Data'!$E169,'Exclusion Vectors'!$B:$B,0))=0,"",INDEX('Data Pull'!$A:$BC,MATCH('Table 2 Data'!$E169,'Data Pull'!$C:$C,0),MATCH('Table 2 Data'!W$4,'Data Pull'!$4:$4,0))),"")</f>
        <v>2426.5265985845804</v>
      </c>
      <c r="X169">
        <f>IFERROR(IF(INDEX('Exclusion Vectors'!$D:$D,MATCH('Table 2 Data'!$E169,'Exclusion Vectors'!$B:$B,0))=0,"",INDEX('Data Pull'!$A:$BC,MATCH('Table 2 Data'!$E169,'Data Pull'!$C:$C,0),MATCH('Table 2 Data'!X$4,'Data Pull'!$4:$4,0))),"")</f>
        <v>375.57539655197081</v>
      </c>
      <c r="Y169">
        <f>IFERROR(IF(INDEX('Exclusion Vectors'!$D:$D,MATCH('Table 2 Data'!$E169,'Exclusion Vectors'!$B:$B,0))=0,"",INDEX('Data Pull'!$A:$BC,MATCH('Table 2 Data'!$E169,'Data Pull'!$C:$C,0),MATCH('Table 2 Data'!Y$4,'Data Pull'!$4:$4,0))),"")</f>
        <v>28.374999523162842</v>
      </c>
      <c r="Z169">
        <f>IFERROR(IF(INDEX('Exclusion Vectors'!$D:$D,MATCH('Table 2 Data'!$E169,'Exclusion Vectors'!$B:$B,0))=0,"",INDEX('Data Pull'!$A:$BC,MATCH('Table 2 Data'!$E169,'Data Pull'!$C:$C,0),MATCH('Table 2 Data'!Z$4,'Data Pull'!$4:$4,0))),"")</f>
        <v>0.73102499544620514</v>
      </c>
      <c r="AA169">
        <f>IFERROR(IF(INDEX('Exclusion Vectors'!$D:$D,MATCH('Table 2 Data'!$E169,'Exclusion Vectors'!$B:$B,0))=0,"",INDEX('Data Pull'!$A:$BC,MATCH('Table 2 Data'!$E169,'Data Pull'!$C:$C,0),MATCH('Table 2 Data'!AA$4,'Data Pull'!$4:$4,0))),"")</f>
        <v>1.6799999475479126</v>
      </c>
      <c r="AB169" t="str">
        <f>IFERROR(IF(INDEX('Exclusion Vectors'!$D:$D,MATCH('Table 2 Data'!$E169,'Exclusion Vectors'!$B:$B,0))=0,"",INDEX('Data Pull'!$A:$BC,MATCH('Table 2 Data'!$E169,'Data Pull'!$C:$C,0),MATCH('Table 2 Data'!AB$4,'Data Pull'!$4:$4,0))),"")</f>
        <v>[-11059] No Good Data For Calculation</v>
      </c>
      <c r="AC169" t="str">
        <f>IFERROR(IF(INDEX('Exclusion Vectors'!$D:$D,MATCH('Table 2 Data'!$E169,'Exclusion Vectors'!$B:$B,0))=0,"",INDEX('Data Pull'!$A:$BC,MATCH('Table 2 Data'!$E169,'Data Pull'!$C:$C,0),MATCH('Table 2 Data'!AC$4,'Data Pull'!$4:$4,0))),"")</f>
        <v>[-11059] No Good Data For Calculation</v>
      </c>
      <c r="AD169" t="str">
        <f>IFERROR(IF(INDEX('Exclusion Vectors'!$D:$D,MATCH('Table 2 Data'!$E169,'Exclusion Vectors'!$B:$B,0))=0,"",INDEX('Data Pull'!$A:$BC,MATCH('Table 2 Data'!$E169,'Data Pull'!$C:$C,0),MATCH('Table 2 Data'!AD$4,'Data Pull'!$4:$4,0))),"")</f>
        <v>[-11059] No Good Data For Calculation</v>
      </c>
      <c r="AE169" t="str">
        <f>IFERROR(IF(INDEX('Exclusion Vectors'!$D:$D,MATCH('Table 2 Data'!$E169,'Exclusion Vectors'!$B:$B,0))=0,"",INDEX('Data Pull'!$A:$BC,MATCH('Table 2 Data'!$E169,'Data Pull'!$C:$C,0),MATCH('Table 2 Data'!AE$4,'Data Pull'!$4:$4,0))),"")</f>
        <v>[-11059] No Good Data For Calculation</v>
      </c>
      <c r="AF169" t="str">
        <f>IFERROR(IF(INDEX('Exclusion Vectors'!$D:$D,MATCH('Table 2 Data'!$E169,'Exclusion Vectors'!$B:$B,0))=0,"",INDEX('Data Pull'!$A:$BC,MATCH('Table 2 Data'!$E169,'Data Pull'!$C:$C,0),MATCH('Table 2 Data'!AF$4,'Data Pull'!$4:$4,0))),"")</f>
        <v>[-11059] No Good Data For Calculation</v>
      </c>
      <c r="AG169">
        <f>IFERROR(IF(INDEX('Exclusion Vectors'!$D:$D,MATCH('Table 2 Data'!$E169,'Exclusion Vectors'!$B:$B,0))=0,"",INDEX('Data Pull'!$A:$BC,MATCH('Table 2 Data'!$E169,'Data Pull'!$C:$C,0),MATCH('Table 2 Data'!AG$4,'Data Pull'!$4:$4,0))),"")</f>
        <v>14643.365207759696</v>
      </c>
      <c r="AH169">
        <f>IFERROR(IF(INDEX('Exclusion Vectors'!$D:$D,MATCH('Table 2 Data'!$E169,'Exclusion Vectors'!$B:$B,0))=0,"",INDEX('Data Pull'!$A:$BC,MATCH('Table 2 Data'!$E169,'Data Pull'!$C:$C,0),MATCH('Table 2 Data'!AH$4,'Data Pull'!$4:$4,0))),"")</f>
        <v>90.524999618530273</v>
      </c>
      <c r="AI169">
        <f>IFERROR(IF(INDEX('Exclusion Vectors'!$D:$D,MATCH('Table 2 Data'!$E169,'Exclusion Vectors'!$B:$B,0))=0,"",INDEX('Data Pull'!$A:$BC,MATCH('Table 2 Data'!$E169,'Data Pull'!$C:$C,0),MATCH('Table 2 Data'!AI$4,'Data Pull'!$4:$4,0))),"")</f>
        <v>9.0524997711181641</v>
      </c>
      <c r="AJ169">
        <f>IFERROR(IF(INDEX('Exclusion Vectors'!$D:$D,MATCH('Table 2 Data'!$E169,'Exclusion Vectors'!$B:$B,0))=0,"",INDEX('Data Pull'!$A:$BC,MATCH('Table 2 Data'!$E169,'Data Pull'!$C:$C,0),MATCH('Table 2 Data'!AJ$4,'Data Pull'!$4:$4,0))),"")</f>
        <v>363.97499847412109</v>
      </c>
      <c r="AK169" t="str">
        <f>IFERROR(IF(INDEX('Exclusion Vectors'!$D:$D,MATCH('Table 2 Data'!$E169,'Exclusion Vectors'!$B:$B,0))=0,"",INDEX('Data Pull'!$A:$BC,MATCH('Table 2 Data'!$E169,'Data Pull'!$C:$C,0),MATCH('Table 2 Data'!AK$4,'Data Pull'!$4:$4,0))),"")</f>
        <v>[-11059] No Good Data For Calculation</v>
      </c>
      <c r="AL169">
        <f>IFERROR(IF(INDEX('Exclusion Vectors'!$D:$D,MATCH('Table 2 Data'!$E169,'Exclusion Vectors'!$B:$B,0))=0,"",INDEX('Data Pull'!$A:$BC,MATCH('Table 2 Data'!$E169,'Data Pull'!$C:$C,0),MATCH('Table 2 Data'!AL$4,'Data Pull'!$4:$4,0))),"")</f>
        <v>0.60000002384185791</v>
      </c>
      <c r="AM169">
        <f>IFERROR(IF(INDEX('Exclusion Vectors'!$D:$D,MATCH('Table 2 Data'!$E169,'Exclusion Vectors'!$B:$B,0))=0,"",INDEX('Data Pull'!$A:$BC,MATCH('Table 2 Data'!$E169,'Data Pull'!$C:$C,0),MATCH('Table 2 Data'!AM$4,'Data Pull'!$4:$4,0))),"")</f>
        <v>6075</v>
      </c>
      <c r="AN169" t="str">
        <f>IFERROR(IF(INDEX('Exclusion Vectors'!$D:$D,MATCH('Table 2 Data'!$E169,'Exclusion Vectors'!$B:$B,0))=0,"",INDEX('Data Pull'!$A:$BC,MATCH('Table 2 Data'!$E169,'Data Pull'!$C:$C,0),MATCH('Table 2 Data'!AN$4,'Data Pull'!$4:$4,0))),"")</f>
        <v>[-11059] No Good Data For Calculation</v>
      </c>
      <c r="AO169" t="str">
        <f>IFERROR(IF(INDEX('Exclusion Vectors'!$D:$D,MATCH('Table 2 Data'!$E169,'Exclusion Vectors'!$B:$B,0))=0,"",INDEX('Data Pull'!$A:$BC,MATCH('Table 2 Data'!$E169,'Data Pull'!$C:$C,0),MATCH('Table 2 Data'!AO$4,'Data Pull'!$4:$4,0))),"")</f>
        <v>[-11059] No Good Data For Calculation</v>
      </c>
      <c r="AP169" t="str">
        <f>IFERROR(IF(INDEX('Exclusion Vectors'!$D:$D,MATCH('Table 2 Data'!$E169,'Exclusion Vectors'!$B:$B,0))=0,"",INDEX('Data Pull'!$A:$BC,MATCH('Table 2 Data'!$E169,'Data Pull'!$C:$C,0),MATCH('Table 2 Data'!AP$4,'Data Pull'!$4:$4,0))),"")</f>
        <v>[-11059] No Good Data For Calculation</v>
      </c>
      <c r="AQ169" t="str">
        <f>IFERROR(IF(INDEX('Exclusion Vectors'!$D:$D,MATCH('Table 2 Data'!$E169,'Exclusion Vectors'!$B:$B,0))=0,"",INDEX('Data Pull'!$A:$BC,MATCH('Table 2 Data'!$E169,'Data Pull'!$C:$C,0),MATCH('Table 2 Data'!AQ$4,'Data Pull'!$4:$4,0))),"")</f>
        <v>[-11059] No Good Data For Calculation</v>
      </c>
      <c r="AR169" t="str">
        <f>IFERROR(IF(INDEX('Exclusion Vectors'!$D:$D,MATCH('Table 2 Data'!$E169,'Exclusion Vectors'!$B:$B,0))=0,"",INDEX('Data Pull'!$A:$BC,MATCH('Table 2 Data'!$E169,'Data Pull'!$C:$C,0),MATCH('Table 2 Data'!AR$4,'Data Pull'!$4:$4,0))),"")</f>
        <v>[-11059] No Good Data For Calculation</v>
      </c>
      <c r="AS169" t="str">
        <f>IFERROR(IF(INDEX('Exclusion Vectors'!$D:$D,MATCH('Table 2 Data'!$E169,'Exclusion Vectors'!$B:$B,0))=0,"",INDEX('Data Pull'!$A:$BC,MATCH('Table 2 Data'!$E169,'Data Pull'!$C:$C,0),MATCH('Table 2 Data'!AS$4,'Data Pull'!$4:$4,0))),"")</f>
        <v>[-11059] No Good Data For Calculation</v>
      </c>
      <c r="AT169">
        <f>IFERROR(IF(INDEX('Exclusion Vectors'!$D:$D,MATCH('Table 2 Data'!$E169,'Exclusion Vectors'!$B:$B,0))=0,"",INDEX('Data Pull'!$A:$BC,MATCH('Table 2 Data'!$E169,'Data Pull'!$C:$C,0),MATCH('Table 2 Data'!AT$4,'Data Pull'!$4:$4,0))),"")</f>
        <v>38091.511733265324</v>
      </c>
      <c r="AU169">
        <f>IFERROR(IF(INDEX('Exclusion Vectors'!$D:$D,MATCH('Table 2 Data'!$E169,'Exclusion Vectors'!$B:$B,0))=0,"",INDEX('Data Pull'!$A:$BE,MATCH('Table 2 Data'!$E169,'Data Pull'!$C:$C,0),MATCH('Table 2 Data'!AU$4,'Data Pull'!$4:$4,0))),"")</f>
        <v>7602.5613445051576</v>
      </c>
      <c r="AV169">
        <f>IFERROR(IF(INDEX('Exclusion Vectors'!$D:$D,MATCH('Table 2 Data'!$E169,'Exclusion Vectors'!$B:$B,0))=0,"",INDEX('Data Pull'!$A:$BE,MATCH('Table 2 Data'!$E169,'Data Pull'!$C:$C,0),MATCH('Table 2 Data'!AV$4,'Data Pull'!$4:$4,0))),"")</f>
        <v>7.6499998569488525E-2</v>
      </c>
    </row>
    <row r="170" spans="5:48" x14ac:dyDescent="0.3">
      <c r="E170" s="34">
        <f t="shared" si="5"/>
        <v>43994</v>
      </c>
      <c r="F170">
        <f>IFERROR(IF(INDEX('Exclusion Vectors'!$D:$D,MATCH('Table 2 Data'!$E170,'Exclusion Vectors'!$B:$B,0))=0,"",INDEX('Data Pull'!$A:$BC,MATCH('Table 2 Data'!$E170,'Data Pull'!$C:$C,0),MATCH('Table 2 Data'!F$4,'Data Pull'!$4:$4,0))),"")</f>
        <v>23000.189719348382</v>
      </c>
      <c r="G170">
        <f>IFERROR(IF(INDEX('Exclusion Vectors'!$D:$D,MATCH('Table 2 Data'!$E170,'Exclusion Vectors'!$B:$B,0))=0,"",INDEX('Data Pull'!$A:$BC,MATCH('Table 2 Data'!$E170,'Data Pull'!$C:$C,0),MATCH('Table 2 Data'!G$4,'Data Pull'!$4:$4,0))),"")</f>
        <v>185.94525906406921</v>
      </c>
      <c r="H170">
        <f>IFERROR(IF(INDEX('Exclusion Vectors'!$D:$D,MATCH('Table 2 Data'!$E170,'Exclusion Vectors'!$B:$B,0))=0,"",INDEX('Data Pull'!$A:$BC,MATCH('Table 2 Data'!$E170,'Data Pull'!$C:$C,0),MATCH('Table 2 Data'!H$4,'Data Pull'!$4:$4,0))),"")</f>
        <v>636.68894536850314</v>
      </c>
      <c r="I170">
        <f>IFERROR(IF(INDEX('Exclusion Vectors'!$D:$D,MATCH('Table 2 Data'!$E170,'Exclusion Vectors'!$B:$B,0))=0,"",INDEX('Data Pull'!$A:$BC,MATCH('Table 2 Data'!$E170,'Data Pull'!$C:$C,0),MATCH('Table 2 Data'!I$4,'Data Pull'!$4:$4,0))),"")</f>
        <v>993.6977629626025</v>
      </c>
      <c r="J170">
        <f>IFERROR(IF(INDEX('Exclusion Vectors'!$D:$D,MATCH('Table 2 Data'!$E170,'Exclusion Vectors'!$B:$B,0))=0,"",INDEX('Data Pull'!$A:$BC,MATCH('Table 2 Data'!$E170,'Data Pull'!$C:$C,0),MATCH('Table 2 Data'!J$4,'Data Pull'!$4:$4,0))),"")</f>
        <v>1335.0550009501792</v>
      </c>
      <c r="K170">
        <f>IFERROR(IF(INDEX('Exclusion Vectors'!$D:$D,MATCH('Table 2 Data'!$E170,'Exclusion Vectors'!$B:$B,0))=0,"",INDEX('Data Pull'!$A:$BC,MATCH('Table 2 Data'!$E170,'Data Pull'!$C:$C,0),MATCH('Table 2 Data'!K$4,'Data Pull'!$4:$4,0))),"")</f>
        <v>728.60334933781303</v>
      </c>
      <c r="L170" t="str">
        <f>IFERROR(IF(INDEX('Exclusion Vectors'!$D:$D,MATCH('Table 2 Data'!$E170,'Exclusion Vectors'!$B:$B,0))=0,"",INDEX('Data Pull'!$A:$BC,MATCH('Table 2 Data'!$E170,'Data Pull'!$C:$C,0),MATCH('Table 2 Data'!L$4,'Data Pull'!$4:$4,0))),"")</f>
        <v>[-11059] No Good Data For Calculation</v>
      </c>
      <c r="M170">
        <f>IFERROR(IF(INDEX('Exclusion Vectors'!$D:$D,MATCH('Table 2 Data'!$E170,'Exclusion Vectors'!$B:$B,0))=0,"",INDEX('Data Pull'!$A:$BC,MATCH('Table 2 Data'!$E170,'Data Pull'!$C:$C,0),MATCH('Table 2 Data'!M$4,'Data Pull'!$4:$4,0))),"")</f>
        <v>307.44714179005859</v>
      </c>
      <c r="N170">
        <f>IFERROR(IF(INDEX('Exclusion Vectors'!$D:$D,MATCH('Table 2 Data'!$E170,'Exclusion Vectors'!$B:$B,0))=0,"",INDEX('Data Pull'!$A:$BC,MATCH('Table 2 Data'!$E170,'Data Pull'!$C:$C,0),MATCH('Table 2 Data'!N$4,'Data Pull'!$4:$4,0))),"")</f>
        <v>365.65547360600539</v>
      </c>
      <c r="O170">
        <f>IFERROR(IF(INDEX('Exclusion Vectors'!$D:$D,MATCH('Table 2 Data'!$E170,'Exclusion Vectors'!$B:$B,0))=0,"",INDEX('Data Pull'!$A:$BC,MATCH('Table 2 Data'!$E170,'Data Pull'!$C:$C,0),MATCH('Table 2 Data'!O$4,'Data Pull'!$4:$4,0))),"")</f>
        <v>365.81082701025076</v>
      </c>
      <c r="P170">
        <f>IFERROR(IF(INDEX('Exclusion Vectors'!$D:$D,MATCH('Table 2 Data'!$E170,'Exclusion Vectors'!$B:$B,0))=0,"",INDEX('Data Pull'!$A:$BC,MATCH('Table 2 Data'!$E170,'Data Pull'!$C:$C,0),MATCH('Table 2 Data'!P$4,'Data Pull'!$4:$4,0))),"")</f>
        <v>1336.3382836331157</v>
      </c>
      <c r="Q170">
        <f>IFERROR(IF(INDEX('Exclusion Vectors'!$D:$D,MATCH('Table 2 Data'!$E170,'Exclusion Vectors'!$B:$B,0))=0,"",INDEX('Data Pull'!$A:$BC,MATCH('Table 2 Data'!$E170,'Data Pull'!$C:$C,0),MATCH('Table 2 Data'!Q$4,'Data Pull'!$4:$4,0))),"")</f>
        <v>20.060626670840417</v>
      </c>
      <c r="R170">
        <f>IFERROR(IF(INDEX('Exclusion Vectors'!$D:$D,MATCH('Table 2 Data'!$E170,'Exclusion Vectors'!$B:$B,0))=0,"",INDEX('Data Pull'!$A:$BC,MATCH('Table 2 Data'!$E170,'Data Pull'!$C:$C,0),MATCH('Table 2 Data'!R$4,'Data Pull'!$4:$4,0))),"")</f>
        <v>15.15612324348913</v>
      </c>
      <c r="S170">
        <f>IFERROR(IF(INDEX('Exclusion Vectors'!$D:$D,MATCH('Table 2 Data'!$E170,'Exclusion Vectors'!$B:$B,0))=0,"",INDEX('Data Pull'!$A:$BC,MATCH('Table 2 Data'!$E170,'Data Pull'!$C:$C,0),MATCH('Table 2 Data'!S$4,'Data Pull'!$4:$4,0))),"")</f>
        <v>3.3726074074638319</v>
      </c>
      <c r="T170">
        <f>IFERROR(IF(INDEX('Exclusion Vectors'!$D:$D,MATCH('Table 2 Data'!$E170,'Exclusion Vectors'!$B:$B,0))=0,"",INDEX('Data Pull'!$A:$BC,MATCH('Table 2 Data'!$E170,'Data Pull'!$C:$C,0),MATCH('Table 2 Data'!T$4,'Data Pull'!$4:$4,0))),"")</f>
        <v>1497.7716834015428</v>
      </c>
      <c r="U170">
        <f>IFERROR(IF(INDEX('Exclusion Vectors'!$D:$D,MATCH('Table 2 Data'!$E170,'Exclusion Vectors'!$B:$B,0))=0,"",INDEX('Data Pull'!$A:$BC,MATCH('Table 2 Data'!$E170,'Data Pull'!$C:$C,0),MATCH('Table 2 Data'!U$4,'Data Pull'!$4:$4,0))),"")</f>
        <v>1530.4044185796006</v>
      </c>
      <c r="V170">
        <f>IFERROR(IF(INDEX('Exclusion Vectors'!$D:$D,MATCH('Table 2 Data'!$E170,'Exclusion Vectors'!$B:$B,0))=0,"",INDEX('Data Pull'!$A:$BC,MATCH('Table 2 Data'!$E170,'Data Pull'!$C:$C,0),MATCH('Table 2 Data'!V$4,'Data Pull'!$4:$4,0))),"")</f>
        <v>5900.0461704416466</v>
      </c>
      <c r="W170">
        <f>IFERROR(IF(INDEX('Exclusion Vectors'!$D:$D,MATCH('Table 2 Data'!$E170,'Exclusion Vectors'!$B:$B,0))=0,"",INDEX('Data Pull'!$A:$BC,MATCH('Table 2 Data'!$E170,'Data Pull'!$C:$C,0),MATCH('Table 2 Data'!W$4,'Data Pull'!$4:$4,0))),"")</f>
        <v>2425.263447765687</v>
      </c>
      <c r="X170">
        <f>IFERROR(IF(INDEX('Exclusion Vectors'!$D:$D,MATCH('Table 2 Data'!$E170,'Exclusion Vectors'!$B:$B,0))=0,"",INDEX('Data Pull'!$A:$BC,MATCH('Table 2 Data'!$E170,'Data Pull'!$C:$C,0),MATCH('Table 2 Data'!X$4,'Data Pull'!$4:$4,0))),"")</f>
        <v>375.93291194778624</v>
      </c>
      <c r="Y170">
        <f>IFERROR(IF(INDEX('Exclusion Vectors'!$D:$D,MATCH('Table 2 Data'!$E170,'Exclusion Vectors'!$B:$B,0))=0,"",INDEX('Data Pull'!$A:$BC,MATCH('Table 2 Data'!$E170,'Data Pull'!$C:$C,0),MATCH('Table 2 Data'!Y$4,'Data Pull'!$4:$4,0))),"")</f>
        <v>25.150000095367432</v>
      </c>
      <c r="Z170">
        <f>IFERROR(IF(INDEX('Exclusion Vectors'!$D:$D,MATCH('Table 2 Data'!$E170,'Exclusion Vectors'!$B:$B,0))=0,"",INDEX('Data Pull'!$A:$BC,MATCH('Table 2 Data'!$E170,'Data Pull'!$C:$C,0),MATCH('Table 2 Data'!Z$4,'Data Pull'!$4:$4,0))),"")</f>
        <v>0.7111000120639801</v>
      </c>
      <c r="AA170">
        <f>IFERROR(IF(INDEX('Exclusion Vectors'!$D:$D,MATCH('Table 2 Data'!$E170,'Exclusion Vectors'!$B:$B,0))=0,"",INDEX('Data Pull'!$A:$BC,MATCH('Table 2 Data'!$E170,'Data Pull'!$C:$C,0),MATCH('Table 2 Data'!AA$4,'Data Pull'!$4:$4,0))),"")</f>
        <v>1.6499999761581421</v>
      </c>
      <c r="AB170" t="str">
        <f>IFERROR(IF(INDEX('Exclusion Vectors'!$D:$D,MATCH('Table 2 Data'!$E170,'Exclusion Vectors'!$B:$B,0))=0,"",INDEX('Data Pull'!$A:$BC,MATCH('Table 2 Data'!$E170,'Data Pull'!$C:$C,0),MATCH('Table 2 Data'!AB$4,'Data Pull'!$4:$4,0))),"")</f>
        <v>[-11059] No Good Data For Calculation</v>
      </c>
      <c r="AC170" t="str">
        <f>IFERROR(IF(INDEX('Exclusion Vectors'!$D:$D,MATCH('Table 2 Data'!$E170,'Exclusion Vectors'!$B:$B,0))=0,"",INDEX('Data Pull'!$A:$BC,MATCH('Table 2 Data'!$E170,'Data Pull'!$C:$C,0),MATCH('Table 2 Data'!AC$4,'Data Pull'!$4:$4,0))),"")</f>
        <v>[-11059] No Good Data For Calculation</v>
      </c>
      <c r="AD170" t="str">
        <f>IFERROR(IF(INDEX('Exclusion Vectors'!$D:$D,MATCH('Table 2 Data'!$E170,'Exclusion Vectors'!$B:$B,0))=0,"",INDEX('Data Pull'!$A:$BC,MATCH('Table 2 Data'!$E170,'Data Pull'!$C:$C,0),MATCH('Table 2 Data'!AD$4,'Data Pull'!$4:$4,0))),"")</f>
        <v>[-11059] No Good Data For Calculation</v>
      </c>
      <c r="AE170" t="str">
        <f>IFERROR(IF(INDEX('Exclusion Vectors'!$D:$D,MATCH('Table 2 Data'!$E170,'Exclusion Vectors'!$B:$B,0))=0,"",INDEX('Data Pull'!$A:$BC,MATCH('Table 2 Data'!$E170,'Data Pull'!$C:$C,0),MATCH('Table 2 Data'!AE$4,'Data Pull'!$4:$4,0))),"")</f>
        <v>[-11059] No Good Data For Calculation</v>
      </c>
      <c r="AF170" t="str">
        <f>IFERROR(IF(INDEX('Exclusion Vectors'!$D:$D,MATCH('Table 2 Data'!$E170,'Exclusion Vectors'!$B:$B,0))=0,"",INDEX('Data Pull'!$A:$BC,MATCH('Table 2 Data'!$E170,'Data Pull'!$C:$C,0),MATCH('Table 2 Data'!AF$4,'Data Pull'!$4:$4,0))),"")</f>
        <v>[-11059] No Good Data For Calculation</v>
      </c>
      <c r="AG170">
        <f>IFERROR(IF(INDEX('Exclusion Vectors'!$D:$D,MATCH('Table 2 Data'!$E170,'Exclusion Vectors'!$B:$B,0))=0,"",INDEX('Data Pull'!$A:$BC,MATCH('Table 2 Data'!$E170,'Data Pull'!$C:$C,0),MATCH('Table 2 Data'!AG$4,'Data Pull'!$4:$4,0))),"")</f>
        <v>14428.424937837755</v>
      </c>
      <c r="AH170">
        <f>IFERROR(IF(INDEX('Exclusion Vectors'!$D:$D,MATCH('Table 2 Data'!$E170,'Exclusion Vectors'!$B:$B,0))=0,"",INDEX('Data Pull'!$A:$BC,MATCH('Table 2 Data'!$E170,'Data Pull'!$C:$C,0),MATCH('Table 2 Data'!AH$4,'Data Pull'!$4:$4,0))),"")</f>
        <v>90.725002288818359</v>
      </c>
      <c r="AI170">
        <f>IFERROR(IF(INDEX('Exclusion Vectors'!$D:$D,MATCH('Table 2 Data'!$E170,'Exclusion Vectors'!$B:$B,0))=0,"",INDEX('Data Pull'!$A:$BC,MATCH('Table 2 Data'!$E170,'Data Pull'!$C:$C,0),MATCH('Table 2 Data'!AI$4,'Data Pull'!$4:$4,0))),"")</f>
        <v>9.0649995803833008</v>
      </c>
      <c r="AJ170">
        <f>IFERROR(IF(INDEX('Exclusion Vectors'!$D:$D,MATCH('Table 2 Data'!$E170,'Exclusion Vectors'!$B:$B,0))=0,"",INDEX('Data Pull'!$A:$BC,MATCH('Table 2 Data'!$E170,'Data Pull'!$C:$C,0),MATCH('Table 2 Data'!AJ$4,'Data Pull'!$4:$4,0))),"")</f>
        <v>361.65000915527344</v>
      </c>
      <c r="AK170" t="str">
        <f>IFERROR(IF(INDEX('Exclusion Vectors'!$D:$D,MATCH('Table 2 Data'!$E170,'Exclusion Vectors'!$B:$B,0))=0,"",INDEX('Data Pull'!$A:$BC,MATCH('Table 2 Data'!$E170,'Data Pull'!$C:$C,0),MATCH('Table 2 Data'!AK$4,'Data Pull'!$4:$4,0))),"")</f>
        <v>[-11059] No Good Data For Calculation</v>
      </c>
      <c r="AL170">
        <f>IFERROR(IF(INDEX('Exclusion Vectors'!$D:$D,MATCH('Table 2 Data'!$E170,'Exclusion Vectors'!$B:$B,0))=0,"",INDEX('Data Pull'!$A:$BC,MATCH('Table 2 Data'!$E170,'Data Pull'!$C:$C,0),MATCH('Table 2 Data'!AL$4,'Data Pull'!$4:$4,0))),"")</f>
        <v>1.4999999701976776</v>
      </c>
      <c r="AM170">
        <f>IFERROR(IF(INDEX('Exclusion Vectors'!$D:$D,MATCH('Table 2 Data'!$E170,'Exclusion Vectors'!$B:$B,0))=0,"",INDEX('Data Pull'!$A:$BC,MATCH('Table 2 Data'!$E170,'Data Pull'!$C:$C,0),MATCH('Table 2 Data'!AM$4,'Data Pull'!$4:$4,0))),"")</f>
        <v>6075</v>
      </c>
      <c r="AN170" t="str">
        <f>IFERROR(IF(INDEX('Exclusion Vectors'!$D:$D,MATCH('Table 2 Data'!$E170,'Exclusion Vectors'!$B:$B,0))=0,"",INDEX('Data Pull'!$A:$BC,MATCH('Table 2 Data'!$E170,'Data Pull'!$C:$C,0),MATCH('Table 2 Data'!AN$4,'Data Pull'!$4:$4,0))),"")</f>
        <v>[-11059] No Good Data For Calculation</v>
      </c>
      <c r="AO170" t="str">
        <f>IFERROR(IF(INDEX('Exclusion Vectors'!$D:$D,MATCH('Table 2 Data'!$E170,'Exclusion Vectors'!$B:$B,0))=0,"",INDEX('Data Pull'!$A:$BC,MATCH('Table 2 Data'!$E170,'Data Pull'!$C:$C,0),MATCH('Table 2 Data'!AO$4,'Data Pull'!$4:$4,0))),"")</f>
        <v>[-11059] No Good Data For Calculation</v>
      </c>
      <c r="AP170" t="str">
        <f>IFERROR(IF(INDEX('Exclusion Vectors'!$D:$D,MATCH('Table 2 Data'!$E170,'Exclusion Vectors'!$B:$B,0))=0,"",INDEX('Data Pull'!$A:$BC,MATCH('Table 2 Data'!$E170,'Data Pull'!$C:$C,0),MATCH('Table 2 Data'!AP$4,'Data Pull'!$4:$4,0))),"")</f>
        <v>[-11059] No Good Data For Calculation</v>
      </c>
      <c r="AQ170" t="str">
        <f>IFERROR(IF(INDEX('Exclusion Vectors'!$D:$D,MATCH('Table 2 Data'!$E170,'Exclusion Vectors'!$B:$B,0))=0,"",INDEX('Data Pull'!$A:$BC,MATCH('Table 2 Data'!$E170,'Data Pull'!$C:$C,0),MATCH('Table 2 Data'!AQ$4,'Data Pull'!$4:$4,0))),"")</f>
        <v>[-11059] No Good Data For Calculation</v>
      </c>
      <c r="AR170" t="str">
        <f>IFERROR(IF(INDEX('Exclusion Vectors'!$D:$D,MATCH('Table 2 Data'!$E170,'Exclusion Vectors'!$B:$B,0))=0,"",INDEX('Data Pull'!$A:$BC,MATCH('Table 2 Data'!$E170,'Data Pull'!$C:$C,0),MATCH('Table 2 Data'!AR$4,'Data Pull'!$4:$4,0))),"")</f>
        <v>[-11059] No Good Data For Calculation</v>
      </c>
      <c r="AS170" t="str">
        <f>IFERROR(IF(INDEX('Exclusion Vectors'!$D:$D,MATCH('Table 2 Data'!$E170,'Exclusion Vectors'!$B:$B,0))=0,"",INDEX('Data Pull'!$A:$BC,MATCH('Table 2 Data'!$E170,'Data Pull'!$C:$C,0),MATCH('Table 2 Data'!AS$4,'Data Pull'!$4:$4,0))),"")</f>
        <v>[-11059] No Good Data For Calculation</v>
      </c>
      <c r="AT170">
        <f>IFERROR(IF(INDEX('Exclusion Vectors'!$D:$D,MATCH('Table 2 Data'!$E170,'Exclusion Vectors'!$B:$B,0))=0,"",INDEX('Data Pull'!$A:$BC,MATCH('Table 2 Data'!$E170,'Data Pull'!$C:$C,0),MATCH('Table 2 Data'!AT$4,'Data Pull'!$4:$4,0))),"")</f>
        <v>38358.253685895514</v>
      </c>
      <c r="AU170">
        <f>IFERROR(IF(INDEX('Exclusion Vectors'!$D:$D,MATCH('Table 2 Data'!$E170,'Exclusion Vectors'!$B:$B,0))=0,"",INDEX('Data Pull'!$A:$BE,MATCH('Table 2 Data'!$E170,'Data Pull'!$C:$C,0),MATCH('Table 2 Data'!AU$4,'Data Pull'!$4:$4,0))),"")</f>
        <v>7600.3412769446304</v>
      </c>
      <c r="AV170">
        <f>IFERROR(IF(INDEX('Exclusion Vectors'!$D:$D,MATCH('Table 2 Data'!$E170,'Exclusion Vectors'!$B:$B,0))=0,"",INDEX('Data Pull'!$A:$BE,MATCH('Table 2 Data'!$E170,'Data Pull'!$C:$C,0),MATCH('Table 2 Data'!AV$4,'Data Pull'!$4:$4,0))),"")</f>
        <v>7.6499998569488525E-2</v>
      </c>
    </row>
    <row r="171" spans="5:48" x14ac:dyDescent="0.3">
      <c r="E171" s="34">
        <f t="shared" si="5"/>
        <v>43995</v>
      </c>
      <c r="F171">
        <f>IFERROR(IF(INDEX('Exclusion Vectors'!$D:$D,MATCH('Table 2 Data'!$E171,'Exclusion Vectors'!$B:$B,0))=0,"",INDEX('Data Pull'!$A:$BC,MATCH('Table 2 Data'!$E171,'Data Pull'!$C:$C,0),MATCH('Table 2 Data'!F$4,'Data Pull'!$4:$4,0))),"")</f>
        <v>23000.993211152567</v>
      </c>
      <c r="G171">
        <f>IFERROR(IF(INDEX('Exclusion Vectors'!$D:$D,MATCH('Table 2 Data'!$E171,'Exclusion Vectors'!$B:$B,0))=0,"",INDEX('Data Pull'!$A:$BC,MATCH('Table 2 Data'!$E171,'Data Pull'!$C:$C,0),MATCH('Table 2 Data'!G$4,'Data Pull'!$4:$4,0))),"")</f>
        <v>186.54099103482699</v>
      </c>
      <c r="H171">
        <f>IFERROR(IF(INDEX('Exclusion Vectors'!$D:$D,MATCH('Table 2 Data'!$E171,'Exclusion Vectors'!$B:$B,0))=0,"",INDEX('Data Pull'!$A:$BC,MATCH('Table 2 Data'!$E171,'Data Pull'!$C:$C,0),MATCH('Table 2 Data'!H$4,'Data Pull'!$4:$4,0))),"")</f>
        <v>638.26684643777003</v>
      </c>
      <c r="I171">
        <f>IFERROR(IF(INDEX('Exclusion Vectors'!$D:$D,MATCH('Table 2 Data'!$E171,'Exclusion Vectors'!$B:$B,0))=0,"",INDEX('Data Pull'!$A:$BC,MATCH('Table 2 Data'!$E171,'Data Pull'!$C:$C,0),MATCH('Table 2 Data'!I$4,'Data Pull'!$4:$4,0))),"")</f>
        <v>994.16902641171419</v>
      </c>
      <c r="J171">
        <f>IFERROR(IF(INDEX('Exclusion Vectors'!$D:$D,MATCH('Table 2 Data'!$E171,'Exclusion Vectors'!$B:$B,0))=0,"",INDEX('Data Pull'!$A:$BC,MATCH('Table 2 Data'!$E171,'Data Pull'!$C:$C,0),MATCH('Table 2 Data'!J$4,'Data Pull'!$4:$4,0))),"")</f>
        <v>1334.9437515465806</v>
      </c>
      <c r="K171">
        <f>IFERROR(IF(INDEX('Exclusion Vectors'!$D:$D,MATCH('Table 2 Data'!$E171,'Exclusion Vectors'!$B:$B,0))=0,"",INDEX('Data Pull'!$A:$BC,MATCH('Table 2 Data'!$E171,'Data Pull'!$C:$C,0),MATCH('Table 2 Data'!K$4,'Data Pull'!$4:$4,0))),"")</f>
        <v>727.22730968547023</v>
      </c>
      <c r="L171" t="str">
        <f>IFERROR(IF(INDEX('Exclusion Vectors'!$D:$D,MATCH('Table 2 Data'!$E171,'Exclusion Vectors'!$B:$B,0))=0,"",INDEX('Data Pull'!$A:$BC,MATCH('Table 2 Data'!$E171,'Data Pull'!$C:$C,0),MATCH('Table 2 Data'!L$4,'Data Pull'!$4:$4,0))),"")</f>
        <v>[-11059] No Good Data For Calculation</v>
      </c>
      <c r="M171">
        <f>IFERROR(IF(INDEX('Exclusion Vectors'!$D:$D,MATCH('Table 2 Data'!$E171,'Exclusion Vectors'!$B:$B,0))=0,"",INDEX('Data Pull'!$A:$BC,MATCH('Table 2 Data'!$E171,'Data Pull'!$C:$C,0),MATCH('Table 2 Data'!M$4,'Data Pull'!$4:$4,0))),"")</f>
        <v>307.69785445513634</v>
      </c>
      <c r="N171">
        <f>IFERROR(IF(INDEX('Exclusion Vectors'!$D:$D,MATCH('Table 2 Data'!$E171,'Exclusion Vectors'!$B:$B,0))=0,"",INDEX('Data Pull'!$A:$BC,MATCH('Table 2 Data'!$E171,'Data Pull'!$C:$C,0),MATCH('Table 2 Data'!N$4,'Data Pull'!$4:$4,0))),"")</f>
        <v>368.68778447105029</v>
      </c>
      <c r="O171">
        <f>IFERROR(IF(INDEX('Exclusion Vectors'!$D:$D,MATCH('Table 2 Data'!$E171,'Exclusion Vectors'!$B:$B,0))=0,"",INDEX('Data Pull'!$A:$BC,MATCH('Table 2 Data'!$E171,'Data Pull'!$C:$C,0),MATCH('Table 2 Data'!O$4,'Data Pull'!$4:$4,0))),"")</f>
        <v>367.04953786782221</v>
      </c>
      <c r="P171">
        <f>IFERROR(IF(INDEX('Exclusion Vectors'!$D:$D,MATCH('Table 2 Data'!$E171,'Exclusion Vectors'!$B:$B,0))=0,"",INDEX('Data Pull'!$A:$BC,MATCH('Table 2 Data'!$E171,'Data Pull'!$C:$C,0),MATCH('Table 2 Data'!P$4,'Data Pull'!$4:$4,0))),"")</f>
        <v>1336.0168433121871</v>
      </c>
      <c r="Q171">
        <f>IFERROR(IF(INDEX('Exclusion Vectors'!$D:$D,MATCH('Table 2 Data'!$E171,'Exclusion Vectors'!$B:$B,0))=0,"",INDEX('Data Pull'!$A:$BC,MATCH('Table 2 Data'!$E171,'Data Pull'!$C:$C,0),MATCH('Table 2 Data'!Q$4,'Data Pull'!$4:$4,0))),"")</f>
        <v>20.112721571929463</v>
      </c>
      <c r="R171">
        <f>IFERROR(IF(INDEX('Exclusion Vectors'!$D:$D,MATCH('Table 2 Data'!$E171,'Exclusion Vectors'!$B:$B,0))=0,"",INDEX('Data Pull'!$A:$BC,MATCH('Table 2 Data'!$E171,'Data Pull'!$C:$C,0),MATCH('Table 2 Data'!R$4,'Data Pull'!$4:$4,0))),"")</f>
        <v>15.203508900216599</v>
      </c>
      <c r="S171">
        <f>IFERROR(IF(INDEX('Exclusion Vectors'!$D:$D,MATCH('Table 2 Data'!$E171,'Exclusion Vectors'!$B:$B,0))=0,"",INDEX('Data Pull'!$A:$BC,MATCH('Table 2 Data'!$E171,'Data Pull'!$C:$C,0),MATCH('Table 2 Data'!S$4,'Data Pull'!$4:$4,0))),"")</f>
        <v>3.4471376927804851</v>
      </c>
      <c r="T171">
        <f>IFERROR(IF(INDEX('Exclusion Vectors'!$D:$D,MATCH('Table 2 Data'!$E171,'Exclusion Vectors'!$B:$B,0))=0,"",INDEX('Data Pull'!$A:$BC,MATCH('Table 2 Data'!$E171,'Data Pull'!$C:$C,0),MATCH('Table 2 Data'!T$4,'Data Pull'!$4:$4,0))),"")</f>
        <v>1498.2707307113528</v>
      </c>
      <c r="U171">
        <f>IFERROR(IF(INDEX('Exclusion Vectors'!$D:$D,MATCH('Table 2 Data'!$E171,'Exclusion Vectors'!$B:$B,0))=0,"",INDEX('Data Pull'!$A:$BC,MATCH('Table 2 Data'!$E171,'Data Pull'!$C:$C,0),MATCH('Table 2 Data'!U$4,'Data Pull'!$4:$4,0))),"")</f>
        <v>1532.1688177569026</v>
      </c>
      <c r="V171">
        <f>IFERROR(IF(INDEX('Exclusion Vectors'!$D:$D,MATCH('Table 2 Data'!$E171,'Exclusion Vectors'!$B:$B,0))=0,"",INDEX('Data Pull'!$A:$BC,MATCH('Table 2 Data'!$E171,'Data Pull'!$C:$C,0),MATCH('Table 2 Data'!V$4,'Data Pull'!$4:$4,0))),"")</f>
        <v>5899.9674842873783</v>
      </c>
      <c r="W171">
        <f>IFERROR(IF(INDEX('Exclusion Vectors'!$D:$D,MATCH('Table 2 Data'!$E171,'Exclusion Vectors'!$B:$B,0))=0,"",INDEX('Data Pull'!$A:$BC,MATCH('Table 2 Data'!$E171,'Data Pull'!$C:$C,0),MATCH('Table 2 Data'!W$4,'Data Pull'!$4:$4,0))),"")</f>
        <v>2422.3077117734506</v>
      </c>
      <c r="X171">
        <f>IFERROR(IF(INDEX('Exclusion Vectors'!$D:$D,MATCH('Table 2 Data'!$E171,'Exclusion Vectors'!$B:$B,0))=0,"",INDEX('Data Pull'!$A:$BC,MATCH('Table 2 Data'!$E171,'Data Pull'!$C:$C,0),MATCH('Table 2 Data'!X$4,'Data Pull'!$4:$4,0))),"")</f>
        <v>376.30399224781462</v>
      </c>
      <c r="Y171">
        <f>IFERROR(IF(INDEX('Exclusion Vectors'!$D:$D,MATCH('Table 2 Data'!$E171,'Exclusion Vectors'!$B:$B,0))=0,"",INDEX('Data Pull'!$A:$BC,MATCH('Table 2 Data'!$E171,'Data Pull'!$C:$C,0),MATCH('Table 2 Data'!Y$4,'Data Pull'!$4:$4,0))),"")</f>
        <v>23.600000381469727</v>
      </c>
      <c r="Z171">
        <f>IFERROR(IF(INDEX('Exclusion Vectors'!$D:$D,MATCH('Table 2 Data'!$E171,'Exclusion Vectors'!$B:$B,0))=0,"",INDEX('Data Pull'!$A:$BC,MATCH('Table 2 Data'!$E171,'Data Pull'!$C:$C,0),MATCH('Table 2 Data'!Z$4,'Data Pull'!$4:$4,0))),"")</f>
        <v>0.70142501592636108</v>
      </c>
      <c r="AA171">
        <f>IFERROR(IF(INDEX('Exclusion Vectors'!$D:$D,MATCH('Table 2 Data'!$E171,'Exclusion Vectors'!$B:$B,0))=0,"",INDEX('Data Pull'!$A:$BC,MATCH('Table 2 Data'!$E171,'Data Pull'!$C:$C,0),MATCH('Table 2 Data'!AA$4,'Data Pull'!$4:$4,0))),"")</f>
        <v>1.6699999570846558</v>
      </c>
      <c r="AB171" t="str">
        <f>IFERROR(IF(INDEX('Exclusion Vectors'!$D:$D,MATCH('Table 2 Data'!$E171,'Exclusion Vectors'!$B:$B,0))=0,"",INDEX('Data Pull'!$A:$BC,MATCH('Table 2 Data'!$E171,'Data Pull'!$C:$C,0),MATCH('Table 2 Data'!AB$4,'Data Pull'!$4:$4,0))),"")</f>
        <v>[-11059] No Good Data For Calculation</v>
      </c>
      <c r="AC171" t="str">
        <f>IFERROR(IF(INDEX('Exclusion Vectors'!$D:$D,MATCH('Table 2 Data'!$E171,'Exclusion Vectors'!$B:$B,0))=0,"",INDEX('Data Pull'!$A:$BC,MATCH('Table 2 Data'!$E171,'Data Pull'!$C:$C,0),MATCH('Table 2 Data'!AC$4,'Data Pull'!$4:$4,0))),"")</f>
        <v>[-11059] No Good Data For Calculation</v>
      </c>
      <c r="AD171" t="str">
        <f>IFERROR(IF(INDEX('Exclusion Vectors'!$D:$D,MATCH('Table 2 Data'!$E171,'Exclusion Vectors'!$B:$B,0))=0,"",INDEX('Data Pull'!$A:$BC,MATCH('Table 2 Data'!$E171,'Data Pull'!$C:$C,0),MATCH('Table 2 Data'!AD$4,'Data Pull'!$4:$4,0))),"")</f>
        <v>[-11059] No Good Data For Calculation</v>
      </c>
      <c r="AE171" t="str">
        <f>IFERROR(IF(INDEX('Exclusion Vectors'!$D:$D,MATCH('Table 2 Data'!$E171,'Exclusion Vectors'!$B:$B,0))=0,"",INDEX('Data Pull'!$A:$BC,MATCH('Table 2 Data'!$E171,'Data Pull'!$C:$C,0),MATCH('Table 2 Data'!AE$4,'Data Pull'!$4:$4,0))),"")</f>
        <v>[-11059] No Good Data For Calculation</v>
      </c>
      <c r="AF171" t="str">
        <f>IFERROR(IF(INDEX('Exclusion Vectors'!$D:$D,MATCH('Table 2 Data'!$E171,'Exclusion Vectors'!$B:$B,0))=0,"",INDEX('Data Pull'!$A:$BC,MATCH('Table 2 Data'!$E171,'Data Pull'!$C:$C,0),MATCH('Table 2 Data'!AF$4,'Data Pull'!$4:$4,0))),"")</f>
        <v>[-11059] No Good Data For Calculation</v>
      </c>
      <c r="AG171">
        <f>IFERROR(IF(INDEX('Exclusion Vectors'!$D:$D,MATCH('Table 2 Data'!$E171,'Exclusion Vectors'!$B:$B,0))=0,"",INDEX('Data Pull'!$A:$BC,MATCH('Table 2 Data'!$E171,'Data Pull'!$C:$C,0),MATCH('Table 2 Data'!AG$4,'Data Pull'!$4:$4,0))),"")</f>
        <v>14511.666779585688</v>
      </c>
      <c r="AH171">
        <f>IFERROR(IF(INDEX('Exclusion Vectors'!$D:$D,MATCH('Table 2 Data'!$E171,'Exclusion Vectors'!$B:$B,0))=0,"",INDEX('Data Pull'!$A:$BC,MATCH('Table 2 Data'!$E171,'Data Pull'!$C:$C,0),MATCH('Table 2 Data'!AH$4,'Data Pull'!$4:$4,0))),"")</f>
        <v>90.950000762939453</v>
      </c>
      <c r="AI171">
        <f>IFERROR(IF(INDEX('Exclusion Vectors'!$D:$D,MATCH('Table 2 Data'!$E171,'Exclusion Vectors'!$B:$B,0))=0,"",INDEX('Data Pull'!$A:$BC,MATCH('Table 2 Data'!$E171,'Data Pull'!$C:$C,0),MATCH('Table 2 Data'!AI$4,'Data Pull'!$4:$4,0))),"")</f>
        <v>8.125</v>
      </c>
      <c r="AJ171">
        <f>IFERROR(IF(INDEX('Exclusion Vectors'!$D:$D,MATCH('Table 2 Data'!$E171,'Exclusion Vectors'!$B:$B,0))=0,"",INDEX('Data Pull'!$A:$BC,MATCH('Table 2 Data'!$E171,'Data Pull'!$C:$C,0),MATCH('Table 2 Data'!AJ$4,'Data Pull'!$4:$4,0))),"")</f>
        <v>363.77499389648438</v>
      </c>
      <c r="AK171" t="str">
        <f>IFERROR(IF(INDEX('Exclusion Vectors'!$D:$D,MATCH('Table 2 Data'!$E171,'Exclusion Vectors'!$B:$B,0))=0,"",INDEX('Data Pull'!$A:$BC,MATCH('Table 2 Data'!$E171,'Data Pull'!$C:$C,0),MATCH('Table 2 Data'!AK$4,'Data Pull'!$4:$4,0))),"")</f>
        <v>[-11059] No Good Data For Calculation</v>
      </c>
      <c r="AL171">
        <f>IFERROR(IF(INDEX('Exclusion Vectors'!$D:$D,MATCH('Table 2 Data'!$E171,'Exclusion Vectors'!$B:$B,0))=0,"",INDEX('Data Pull'!$A:$BC,MATCH('Table 2 Data'!$E171,'Data Pull'!$C:$C,0),MATCH('Table 2 Data'!AL$4,'Data Pull'!$4:$4,0))),"")</f>
        <v>1.7999999523162842</v>
      </c>
      <c r="AM171">
        <f>IFERROR(IF(INDEX('Exclusion Vectors'!$D:$D,MATCH('Table 2 Data'!$E171,'Exclusion Vectors'!$B:$B,0))=0,"",INDEX('Data Pull'!$A:$BC,MATCH('Table 2 Data'!$E171,'Data Pull'!$C:$C,0),MATCH('Table 2 Data'!AM$4,'Data Pull'!$4:$4,0))),"")</f>
        <v>6075</v>
      </c>
      <c r="AN171" t="str">
        <f>IFERROR(IF(INDEX('Exclusion Vectors'!$D:$D,MATCH('Table 2 Data'!$E171,'Exclusion Vectors'!$B:$B,0))=0,"",INDEX('Data Pull'!$A:$BC,MATCH('Table 2 Data'!$E171,'Data Pull'!$C:$C,0),MATCH('Table 2 Data'!AN$4,'Data Pull'!$4:$4,0))),"")</f>
        <v>[-11059] No Good Data For Calculation</v>
      </c>
      <c r="AO171" t="str">
        <f>IFERROR(IF(INDEX('Exclusion Vectors'!$D:$D,MATCH('Table 2 Data'!$E171,'Exclusion Vectors'!$B:$B,0))=0,"",INDEX('Data Pull'!$A:$BC,MATCH('Table 2 Data'!$E171,'Data Pull'!$C:$C,0),MATCH('Table 2 Data'!AO$4,'Data Pull'!$4:$4,0))),"")</f>
        <v>[-11059] No Good Data For Calculation</v>
      </c>
      <c r="AP171" t="str">
        <f>IFERROR(IF(INDEX('Exclusion Vectors'!$D:$D,MATCH('Table 2 Data'!$E171,'Exclusion Vectors'!$B:$B,0))=0,"",INDEX('Data Pull'!$A:$BC,MATCH('Table 2 Data'!$E171,'Data Pull'!$C:$C,0),MATCH('Table 2 Data'!AP$4,'Data Pull'!$4:$4,0))),"")</f>
        <v>[-11059] No Good Data For Calculation</v>
      </c>
      <c r="AQ171" t="str">
        <f>IFERROR(IF(INDEX('Exclusion Vectors'!$D:$D,MATCH('Table 2 Data'!$E171,'Exclusion Vectors'!$B:$B,0))=0,"",INDEX('Data Pull'!$A:$BC,MATCH('Table 2 Data'!$E171,'Data Pull'!$C:$C,0),MATCH('Table 2 Data'!AQ$4,'Data Pull'!$4:$4,0))),"")</f>
        <v>[-11059] No Good Data For Calculation</v>
      </c>
      <c r="AR171" t="str">
        <f>IFERROR(IF(INDEX('Exclusion Vectors'!$D:$D,MATCH('Table 2 Data'!$E171,'Exclusion Vectors'!$B:$B,0))=0,"",INDEX('Data Pull'!$A:$BC,MATCH('Table 2 Data'!$E171,'Data Pull'!$C:$C,0),MATCH('Table 2 Data'!AR$4,'Data Pull'!$4:$4,0))),"")</f>
        <v>[-11059] No Good Data For Calculation</v>
      </c>
      <c r="AS171" t="str">
        <f>IFERROR(IF(INDEX('Exclusion Vectors'!$D:$D,MATCH('Table 2 Data'!$E171,'Exclusion Vectors'!$B:$B,0))=0,"",INDEX('Data Pull'!$A:$BC,MATCH('Table 2 Data'!$E171,'Data Pull'!$C:$C,0),MATCH('Table 2 Data'!AS$4,'Data Pull'!$4:$4,0))),"")</f>
        <v>[-11059] No Good Data For Calculation</v>
      </c>
      <c r="AT171">
        <f>IFERROR(IF(INDEX('Exclusion Vectors'!$D:$D,MATCH('Table 2 Data'!$E171,'Exclusion Vectors'!$B:$B,0))=0,"",INDEX('Data Pull'!$A:$BC,MATCH('Table 2 Data'!$E171,'Data Pull'!$C:$C,0),MATCH('Table 2 Data'!AT$4,'Data Pull'!$4:$4,0))),"")</f>
        <v>38518.75113175813</v>
      </c>
      <c r="AU171">
        <f>IFERROR(IF(INDEX('Exclusion Vectors'!$D:$D,MATCH('Table 2 Data'!$E171,'Exclusion Vectors'!$B:$B,0))=0,"",INDEX('Data Pull'!$A:$BE,MATCH('Table 2 Data'!$E171,'Data Pull'!$C:$C,0),MATCH('Table 2 Data'!AU$4,'Data Pull'!$4:$4,0))),"")</f>
        <v>7598.9751703812635</v>
      </c>
      <c r="AV171">
        <f>IFERROR(IF(INDEX('Exclusion Vectors'!$D:$D,MATCH('Table 2 Data'!$E171,'Exclusion Vectors'!$B:$B,0))=0,"",INDEX('Data Pull'!$A:$BE,MATCH('Table 2 Data'!$E171,'Data Pull'!$C:$C,0),MATCH('Table 2 Data'!AV$4,'Data Pull'!$4:$4,0))),"")</f>
        <v>7.6499998569488525E-2</v>
      </c>
    </row>
    <row r="172" spans="5:48" x14ac:dyDescent="0.3">
      <c r="E172" s="34">
        <f t="shared" si="5"/>
        <v>43996</v>
      </c>
      <c r="F172">
        <f>IFERROR(IF(INDEX('Exclusion Vectors'!$D:$D,MATCH('Table 2 Data'!$E172,'Exclusion Vectors'!$B:$B,0))=0,"",INDEX('Data Pull'!$A:$BC,MATCH('Table 2 Data'!$E172,'Data Pull'!$C:$C,0),MATCH('Table 2 Data'!F$4,'Data Pull'!$4:$4,0))),"")</f>
        <v>22999.613031045807</v>
      </c>
      <c r="G172">
        <f>IFERROR(IF(INDEX('Exclusion Vectors'!$D:$D,MATCH('Table 2 Data'!$E172,'Exclusion Vectors'!$B:$B,0))=0,"",INDEX('Data Pull'!$A:$BC,MATCH('Table 2 Data'!$E172,'Data Pull'!$C:$C,0),MATCH('Table 2 Data'!G$4,'Data Pull'!$4:$4,0))),"")</f>
        <v>187.10048630872242</v>
      </c>
      <c r="H172">
        <f>IFERROR(IF(INDEX('Exclusion Vectors'!$D:$D,MATCH('Table 2 Data'!$E172,'Exclusion Vectors'!$B:$B,0))=0,"",INDEX('Data Pull'!$A:$BC,MATCH('Table 2 Data'!$E172,'Data Pull'!$C:$C,0),MATCH('Table 2 Data'!H$4,'Data Pull'!$4:$4,0))),"")</f>
        <v>637.2082273224006</v>
      </c>
      <c r="I172">
        <f>IFERROR(IF(INDEX('Exclusion Vectors'!$D:$D,MATCH('Table 2 Data'!$E172,'Exclusion Vectors'!$B:$B,0))=0,"",INDEX('Data Pull'!$A:$BC,MATCH('Table 2 Data'!$E172,'Data Pull'!$C:$C,0),MATCH('Table 2 Data'!I$4,'Data Pull'!$4:$4,0))),"")</f>
        <v>994.66722622059581</v>
      </c>
      <c r="J172">
        <f>IFERROR(IF(INDEX('Exclusion Vectors'!$D:$D,MATCH('Table 2 Data'!$E172,'Exclusion Vectors'!$B:$B,0))=0,"",INDEX('Data Pull'!$A:$BC,MATCH('Table 2 Data'!$E172,'Data Pull'!$C:$C,0),MATCH('Table 2 Data'!J$4,'Data Pull'!$4:$4,0))),"")</f>
        <v>1335.5142489772279</v>
      </c>
      <c r="K172">
        <f>IFERROR(IF(INDEX('Exclusion Vectors'!$D:$D,MATCH('Table 2 Data'!$E172,'Exclusion Vectors'!$B:$B,0))=0,"",INDEX('Data Pull'!$A:$BC,MATCH('Table 2 Data'!$E172,'Data Pull'!$C:$C,0),MATCH('Table 2 Data'!K$4,'Data Pull'!$4:$4,0))),"")</f>
        <v>728.11893581662298</v>
      </c>
      <c r="L172" t="str">
        <f>IFERROR(IF(INDEX('Exclusion Vectors'!$D:$D,MATCH('Table 2 Data'!$E172,'Exclusion Vectors'!$B:$B,0))=0,"",INDEX('Data Pull'!$A:$BC,MATCH('Table 2 Data'!$E172,'Data Pull'!$C:$C,0),MATCH('Table 2 Data'!L$4,'Data Pull'!$4:$4,0))),"")</f>
        <v>[-11059] No Good Data For Calculation</v>
      </c>
      <c r="M172">
        <f>IFERROR(IF(INDEX('Exclusion Vectors'!$D:$D,MATCH('Table 2 Data'!$E172,'Exclusion Vectors'!$B:$B,0))=0,"",INDEX('Data Pull'!$A:$BC,MATCH('Table 2 Data'!$E172,'Data Pull'!$C:$C,0),MATCH('Table 2 Data'!M$4,'Data Pull'!$4:$4,0))),"")</f>
        <v>306.53613957481292</v>
      </c>
      <c r="N172">
        <f>IFERROR(IF(INDEX('Exclusion Vectors'!$D:$D,MATCH('Table 2 Data'!$E172,'Exclusion Vectors'!$B:$B,0))=0,"",INDEX('Data Pull'!$A:$BC,MATCH('Table 2 Data'!$E172,'Data Pull'!$C:$C,0),MATCH('Table 2 Data'!N$4,'Data Pull'!$4:$4,0))),"")</f>
        <v>365.80840028995823</v>
      </c>
      <c r="O172">
        <f>IFERROR(IF(INDEX('Exclusion Vectors'!$D:$D,MATCH('Table 2 Data'!$E172,'Exclusion Vectors'!$B:$B,0))=0,"",INDEX('Data Pull'!$A:$BC,MATCH('Table 2 Data'!$E172,'Data Pull'!$C:$C,0),MATCH('Table 2 Data'!O$4,'Data Pull'!$4:$4,0))),"")</f>
        <v>364.32860112968979</v>
      </c>
      <c r="P172">
        <f>IFERROR(IF(INDEX('Exclusion Vectors'!$D:$D,MATCH('Table 2 Data'!$E172,'Exclusion Vectors'!$B:$B,0))=0,"",INDEX('Data Pull'!$A:$BC,MATCH('Table 2 Data'!$E172,'Data Pull'!$C:$C,0),MATCH('Table 2 Data'!P$4,'Data Pull'!$4:$4,0))),"")</f>
        <v>1342.7823363519012</v>
      </c>
      <c r="Q172">
        <f>IFERROR(IF(INDEX('Exclusion Vectors'!$D:$D,MATCH('Table 2 Data'!$E172,'Exclusion Vectors'!$B:$B,0))=0,"",INDEX('Data Pull'!$A:$BC,MATCH('Table 2 Data'!$E172,'Data Pull'!$C:$C,0),MATCH('Table 2 Data'!Q$4,'Data Pull'!$4:$4,0))),"")</f>
        <v>20.100433711668792</v>
      </c>
      <c r="R172">
        <f>IFERROR(IF(INDEX('Exclusion Vectors'!$D:$D,MATCH('Table 2 Data'!$E172,'Exclusion Vectors'!$B:$B,0))=0,"",INDEX('Data Pull'!$A:$BC,MATCH('Table 2 Data'!$E172,'Data Pull'!$C:$C,0),MATCH('Table 2 Data'!R$4,'Data Pull'!$4:$4,0))),"")</f>
        <v>15.216448895374256</v>
      </c>
      <c r="S172">
        <f>IFERROR(IF(INDEX('Exclusion Vectors'!$D:$D,MATCH('Table 2 Data'!$E172,'Exclusion Vectors'!$B:$B,0))=0,"",INDEX('Data Pull'!$A:$BC,MATCH('Table 2 Data'!$E172,'Data Pull'!$C:$C,0),MATCH('Table 2 Data'!S$4,'Data Pull'!$4:$4,0))),"")</f>
        <v>3.0475425393853248</v>
      </c>
      <c r="T172">
        <f>IFERROR(IF(INDEX('Exclusion Vectors'!$D:$D,MATCH('Table 2 Data'!$E172,'Exclusion Vectors'!$B:$B,0))=0,"",INDEX('Data Pull'!$A:$BC,MATCH('Table 2 Data'!$E172,'Data Pull'!$C:$C,0),MATCH('Table 2 Data'!T$4,'Data Pull'!$4:$4,0))),"")</f>
        <v>1500.0278580387583</v>
      </c>
      <c r="U172">
        <f>IFERROR(IF(INDEX('Exclusion Vectors'!$D:$D,MATCH('Table 2 Data'!$E172,'Exclusion Vectors'!$B:$B,0))=0,"",INDEX('Data Pull'!$A:$BC,MATCH('Table 2 Data'!$E172,'Data Pull'!$C:$C,0),MATCH('Table 2 Data'!U$4,'Data Pull'!$4:$4,0))),"")</f>
        <v>1529.7383033017627</v>
      </c>
      <c r="V172">
        <f>IFERROR(IF(INDEX('Exclusion Vectors'!$D:$D,MATCH('Table 2 Data'!$E172,'Exclusion Vectors'!$B:$B,0))=0,"",INDEX('Data Pull'!$A:$BC,MATCH('Table 2 Data'!$E172,'Data Pull'!$C:$C,0),MATCH('Table 2 Data'!V$4,'Data Pull'!$4:$4,0))),"")</f>
        <v>5899.9860291881705</v>
      </c>
      <c r="W172">
        <f>IFERROR(IF(INDEX('Exclusion Vectors'!$D:$D,MATCH('Table 2 Data'!$E172,'Exclusion Vectors'!$B:$B,0))=0,"",INDEX('Data Pull'!$A:$BC,MATCH('Table 2 Data'!$E172,'Data Pull'!$C:$C,0),MATCH('Table 2 Data'!W$4,'Data Pull'!$4:$4,0))),"")</f>
        <v>2421.0630426370744</v>
      </c>
      <c r="X172">
        <f>IFERROR(IF(INDEX('Exclusion Vectors'!$D:$D,MATCH('Table 2 Data'!$E172,'Exclusion Vectors'!$B:$B,0))=0,"",INDEX('Data Pull'!$A:$BC,MATCH('Table 2 Data'!$E172,'Data Pull'!$C:$C,0),MATCH('Table 2 Data'!X$4,'Data Pull'!$4:$4,0))),"")</f>
        <v>375.53305529664101</v>
      </c>
      <c r="Y172">
        <f>IFERROR(IF(INDEX('Exclusion Vectors'!$D:$D,MATCH('Table 2 Data'!$E172,'Exclusion Vectors'!$B:$B,0))=0,"",INDEX('Data Pull'!$A:$BC,MATCH('Table 2 Data'!$E172,'Data Pull'!$C:$C,0),MATCH('Table 2 Data'!Y$4,'Data Pull'!$4:$4,0))),"")</f>
        <v>23.749999523162842</v>
      </c>
      <c r="Z172">
        <f>IFERROR(IF(INDEX('Exclusion Vectors'!$D:$D,MATCH('Table 2 Data'!$E172,'Exclusion Vectors'!$B:$B,0))=0,"",INDEX('Data Pull'!$A:$BC,MATCH('Table 2 Data'!$E172,'Data Pull'!$C:$C,0),MATCH('Table 2 Data'!Z$4,'Data Pull'!$4:$4,0))),"")</f>
        <v>0.70737501978874207</v>
      </c>
      <c r="AA172">
        <f>IFERROR(IF(INDEX('Exclusion Vectors'!$D:$D,MATCH('Table 2 Data'!$E172,'Exclusion Vectors'!$B:$B,0))=0,"",INDEX('Data Pull'!$A:$BC,MATCH('Table 2 Data'!$E172,'Data Pull'!$C:$C,0),MATCH('Table 2 Data'!AA$4,'Data Pull'!$4:$4,0))),"")</f>
        <v>1.7699999511241913</v>
      </c>
      <c r="AB172" t="str">
        <f>IFERROR(IF(INDEX('Exclusion Vectors'!$D:$D,MATCH('Table 2 Data'!$E172,'Exclusion Vectors'!$B:$B,0))=0,"",INDEX('Data Pull'!$A:$BC,MATCH('Table 2 Data'!$E172,'Data Pull'!$C:$C,0),MATCH('Table 2 Data'!AB$4,'Data Pull'!$4:$4,0))),"")</f>
        <v>[-11059] No Good Data For Calculation</v>
      </c>
      <c r="AC172" t="str">
        <f>IFERROR(IF(INDEX('Exclusion Vectors'!$D:$D,MATCH('Table 2 Data'!$E172,'Exclusion Vectors'!$B:$B,0))=0,"",INDEX('Data Pull'!$A:$BC,MATCH('Table 2 Data'!$E172,'Data Pull'!$C:$C,0),MATCH('Table 2 Data'!AC$4,'Data Pull'!$4:$4,0))),"")</f>
        <v>[-11059] No Good Data For Calculation</v>
      </c>
      <c r="AD172" t="str">
        <f>IFERROR(IF(INDEX('Exclusion Vectors'!$D:$D,MATCH('Table 2 Data'!$E172,'Exclusion Vectors'!$B:$B,0))=0,"",INDEX('Data Pull'!$A:$BC,MATCH('Table 2 Data'!$E172,'Data Pull'!$C:$C,0),MATCH('Table 2 Data'!AD$4,'Data Pull'!$4:$4,0))),"")</f>
        <v>[-11059] No Good Data For Calculation</v>
      </c>
      <c r="AE172" t="str">
        <f>IFERROR(IF(INDEX('Exclusion Vectors'!$D:$D,MATCH('Table 2 Data'!$E172,'Exclusion Vectors'!$B:$B,0))=0,"",INDEX('Data Pull'!$A:$BC,MATCH('Table 2 Data'!$E172,'Data Pull'!$C:$C,0),MATCH('Table 2 Data'!AE$4,'Data Pull'!$4:$4,0))),"")</f>
        <v>[-11059] No Good Data For Calculation</v>
      </c>
      <c r="AF172" t="str">
        <f>IFERROR(IF(INDEX('Exclusion Vectors'!$D:$D,MATCH('Table 2 Data'!$E172,'Exclusion Vectors'!$B:$B,0))=0,"",INDEX('Data Pull'!$A:$BC,MATCH('Table 2 Data'!$E172,'Data Pull'!$C:$C,0),MATCH('Table 2 Data'!AF$4,'Data Pull'!$4:$4,0))),"")</f>
        <v>[-11059] No Good Data For Calculation</v>
      </c>
      <c r="AG172">
        <f>IFERROR(IF(INDEX('Exclusion Vectors'!$D:$D,MATCH('Table 2 Data'!$E172,'Exclusion Vectors'!$B:$B,0))=0,"",INDEX('Data Pull'!$A:$BC,MATCH('Table 2 Data'!$E172,'Data Pull'!$C:$C,0),MATCH('Table 2 Data'!AG$4,'Data Pull'!$4:$4,0))),"")</f>
        <v>14483.924593122376</v>
      </c>
      <c r="AH172">
        <f>IFERROR(IF(INDEX('Exclusion Vectors'!$D:$D,MATCH('Table 2 Data'!$E172,'Exclusion Vectors'!$B:$B,0))=0,"",INDEX('Data Pull'!$A:$BC,MATCH('Table 2 Data'!$E172,'Data Pull'!$C:$C,0),MATCH('Table 2 Data'!AH$4,'Data Pull'!$4:$4,0))),"")</f>
        <v>90.92500114440918</v>
      </c>
      <c r="AI172">
        <f>IFERROR(IF(INDEX('Exclusion Vectors'!$D:$D,MATCH('Table 2 Data'!$E172,'Exclusion Vectors'!$B:$B,0))=0,"",INDEX('Data Pull'!$A:$BC,MATCH('Table 2 Data'!$E172,'Data Pull'!$C:$C,0),MATCH('Table 2 Data'!AI$4,'Data Pull'!$4:$4,0))),"")</f>
        <v>7.8174999952316284</v>
      </c>
      <c r="AJ172">
        <f>IFERROR(IF(INDEX('Exclusion Vectors'!$D:$D,MATCH('Table 2 Data'!$E172,'Exclusion Vectors'!$B:$B,0))=0,"",INDEX('Data Pull'!$A:$BC,MATCH('Table 2 Data'!$E172,'Data Pull'!$C:$C,0),MATCH('Table 2 Data'!AJ$4,'Data Pull'!$4:$4,0))),"")</f>
        <v>368.02500152587891</v>
      </c>
      <c r="AK172" t="str">
        <f>IFERROR(IF(INDEX('Exclusion Vectors'!$D:$D,MATCH('Table 2 Data'!$E172,'Exclusion Vectors'!$B:$B,0))=0,"",INDEX('Data Pull'!$A:$BC,MATCH('Table 2 Data'!$E172,'Data Pull'!$C:$C,0),MATCH('Table 2 Data'!AK$4,'Data Pull'!$4:$4,0))),"")</f>
        <v>[-11059] No Good Data For Calculation</v>
      </c>
      <c r="AL172">
        <f>IFERROR(IF(INDEX('Exclusion Vectors'!$D:$D,MATCH('Table 2 Data'!$E172,'Exclusion Vectors'!$B:$B,0))=0,"",INDEX('Data Pull'!$A:$BC,MATCH('Table 2 Data'!$E172,'Data Pull'!$C:$C,0),MATCH('Table 2 Data'!AL$4,'Data Pull'!$4:$4,0))),"")</f>
        <v>1.7999999523162842</v>
      </c>
      <c r="AM172">
        <f>IFERROR(IF(INDEX('Exclusion Vectors'!$D:$D,MATCH('Table 2 Data'!$E172,'Exclusion Vectors'!$B:$B,0))=0,"",INDEX('Data Pull'!$A:$BC,MATCH('Table 2 Data'!$E172,'Data Pull'!$C:$C,0),MATCH('Table 2 Data'!AM$4,'Data Pull'!$4:$4,0))),"")</f>
        <v>6075</v>
      </c>
      <c r="AN172" t="str">
        <f>IFERROR(IF(INDEX('Exclusion Vectors'!$D:$D,MATCH('Table 2 Data'!$E172,'Exclusion Vectors'!$B:$B,0))=0,"",INDEX('Data Pull'!$A:$BC,MATCH('Table 2 Data'!$E172,'Data Pull'!$C:$C,0),MATCH('Table 2 Data'!AN$4,'Data Pull'!$4:$4,0))),"")</f>
        <v>[-11059] No Good Data For Calculation</v>
      </c>
      <c r="AO172" t="str">
        <f>IFERROR(IF(INDEX('Exclusion Vectors'!$D:$D,MATCH('Table 2 Data'!$E172,'Exclusion Vectors'!$B:$B,0))=0,"",INDEX('Data Pull'!$A:$BC,MATCH('Table 2 Data'!$E172,'Data Pull'!$C:$C,0),MATCH('Table 2 Data'!AO$4,'Data Pull'!$4:$4,0))),"")</f>
        <v>[-11059] No Good Data For Calculation</v>
      </c>
      <c r="AP172" t="str">
        <f>IFERROR(IF(INDEX('Exclusion Vectors'!$D:$D,MATCH('Table 2 Data'!$E172,'Exclusion Vectors'!$B:$B,0))=0,"",INDEX('Data Pull'!$A:$BC,MATCH('Table 2 Data'!$E172,'Data Pull'!$C:$C,0),MATCH('Table 2 Data'!AP$4,'Data Pull'!$4:$4,0))),"")</f>
        <v>[-11059] No Good Data For Calculation</v>
      </c>
      <c r="AQ172" t="str">
        <f>IFERROR(IF(INDEX('Exclusion Vectors'!$D:$D,MATCH('Table 2 Data'!$E172,'Exclusion Vectors'!$B:$B,0))=0,"",INDEX('Data Pull'!$A:$BC,MATCH('Table 2 Data'!$E172,'Data Pull'!$C:$C,0),MATCH('Table 2 Data'!AQ$4,'Data Pull'!$4:$4,0))),"")</f>
        <v>[-11059] No Good Data For Calculation</v>
      </c>
      <c r="AR172" t="str">
        <f>IFERROR(IF(INDEX('Exclusion Vectors'!$D:$D,MATCH('Table 2 Data'!$E172,'Exclusion Vectors'!$B:$B,0))=0,"",INDEX('Data Pull'!$A:$BC,MATCH('Table 2 Data'!$E172,'Data Pull'!$C:$C,0),MATCH('Table 2 Data'!AR$4,'Data Pull'!$4:$4,0))),"")</f>
        <v>[-11059] No Good Data For Calculation</v>
      </c>
      <c r="AS172" t="str">
        <f>IFERROR(IF(INDEX('Exclusion Vectors'!$D:$D,MATCH('Table 2 Data'!$E172,'Exclusion Vectors'!$B:$B,0))=0,"",INDEX('Data Pull'!$A:$BC,MATCH('Table 2 Data'!$E172,'Data Pull'!$C:$C,0),MATCH('Table 2 Data'!AS$4,'Data Pull'!$4:$4,0))),"")</f>
        <v>[-11059] No Good Data For Calculation</v>
      </c>
      <c r="AT172">
        <f>IFERROR(IF(INDEX('Exclusion Vectors'!$D:$D,MATCH('Table 2 Data'!$E172,'Exclusion Vectors'!$B:$B,0))=0,"",INDEX('Data Pull'!$A:$BC,MATCH('Table 2 Data'!$E172,'Data Pull'!$C:$C,0),MATCH('Table 2 Data'!AT$4,'Data Pull'!$4:$4,0))),"")</f>
        <v>38527.029396763981</v>
      </c>
      <c r="AU172">
        <f>IFERROR(IF(INDEX('Exclusion Vectors'!$D:$D,MATCH('Table 2 Data'!$E172,'Exclusion Vectors'!$B:$B,0))=0,"",INDEX('Data Pull'!$A:$BE,MATCH('Table 2 Data'!$E172,'Data Pull'!$C:$C,0),MATCH('Table 2 Data'!AU$4,'Data Pull'!$4:$4,0))),"")</f>
        <v>7600.3181138133587</v>
      </c>
      <c r="AV172">
        <f>IFERROR(IF(INDEX('Exclusion Vectors'!$D:$D,MATCH('Table 2 Data'!$E172,'Exclusion Vectors'!$B:$B,0))=0,"",INDEX('Data Pull'!$A:$BE,MATCH('Table 2 Data'!$E172,'Data Pull'!$C:$C,0),MATCH('Table 2 Data'!AV$4,'Data Pull'!$4:$4,0))),"")</f>
        <v>7.6499998569488525E-2</v>
      </c>
    </row>
    <row r="173" spans="5:48" x14ac:dyDescent="0.3">
      <c r="E173" s="34">
        <f t="shared" si="5"/>
        <v>43997</v>
      </c>
      <c r="F173">
        <f>IFERROR(IF(INDEX('Exclusion Vectors'!$D:$D,MATCH('Table 2 Data'!$E173,'Exclusion Vectors'!$B:$B,0))=0,"",INDEX('Data Pull'!$A:$BC,MATCH('Table 2 Data'!$E173,'Data Pull'!$C:$C,0),MATCH('Table 2 Data'!F$4,'Data Pull'!$4:$4,0))),"")</f>
        <v>23001.695035502253</v>
      </c>
      <c r="G173">
        <f>IFERROR(IF(INDEX('Exclusion Vectors'!$D:$D,MATCH('Table 2 Data'!$E173,'Exclusion Vectors'!$B:$B,0))=0,"",INDEX('Data Pull'!$A:$BC,MATCH('Table 2 Data'!$E173,'Data Pull'!$C:$C,0),MATCH('Table 2 Data'!G$4,'Data Pull'!$4:$4,0))),"")</f>
        <v>185.87777418437378</v>
      </c>
      <c r="H173">
        <f>IFERROR(IF(INDEX('Exclusion Vectors'!$D:$D,MATCH('Table 2 Data'!$E173,'Exclusion Vectors'!$B:$B,0))=0,"",INDEX('Data Pull'!$A:$BC,MATCH('Table 2 Data'!$E173,'Data Pull'!$C:$C,0),MATCH('Table 2 Data'!H$4,'Data Pull'!$4:$4,0))),"")</f>
        <v>636.93978318033726</v>
      </c>
      <c r="I173">
        <f>IFERROR(IF(INDEX('Exclusion Vectors'!$D:$D,MATCH('Table 2 Data'!$E173,'Exclusion Vectors'!$B:$B,0))=0,"",INDEX('Data Pull'!$A:$BC,MATCH('Table 2 Data'!$E173,'Data Pull'!$C:$C,0),MATCH('Table 2 Data'!I$4,'Data Pull'!$4:$4,0))),"")</f>
        <v>994.7528523404477</v>
      </c>
      <c r="J173">
        <f>IFERROR(IF(INDEX('Exclusion Vectors'!$D:$D,MATCH('Table 2 Data'!$E173,'Exclusion Vectors'!$B:$B,0))=0,"",INDEX('Data Pull'!$A:$BC,MATCH('Table 2 Data'!$E173,'Data Pull'!$C:$C,0),MATCH('Table 2 Data'!J$4,'Data Pull'!$4:$4,0))),"")</f>
        <v>1335.0722487612982</v>
      </c>
      <c r="K173">
        <f>IFERROR(IF(INDEX('Exclusion Vectors'!$D:$D,MATCH('Table 2 Data'!$E173,'Exclusion Vectors'!$B:$B,0))=0,"",INDEX('Data Pull'!$A:$BC,MATCH('Table 2 Data'!$E173,'Data Pull'!$C:$C,0),MATCH('Table 2 Data'!K$4,'Data Pull'!$4:$4,0))),"")</f>
        <v>720.13151140625962</v>
      </c>
      <c r="L173" t="str">
        <f>IFERROR(IF(INDEX('Exclusion Vectors'!$D:$D,MATCH('Table 2 Data'!$E173,'Exclusion Vectors'!$B:$B,0))=0,"",INDEX('Data Pull'!$A:$BC,MATCH('Table 2 Data'!$E173,'Data Pull'!$C:$C,0),MATCH('Table 2 Data'!L$4,'Data Pull'!$4:$4,0))),"")</f>
        <v>[-11059] No Good Data For Calculation</v>
      </c>
      <c r="M173">
        <f>IFERROR(IF(INDEX('Exclusion Vectors'!$D:$D,MATCH('Table 2 Data'!$E173,'Exclusion Vectors'!$B:$B,0))=0,"",INDEX('Data Pull'!$A:$BC,MATCH('Table 2 Data'!$E173,'Data Pull'!$C:$C,0),MATCH('Table 2 Data'!M$4,'Data Pull'!$4:$4,0))),"")</f>
        <v>306.02841440903404</v>
      </c>
      <c r="N173">
        <f>IFERROR(IF(INDEX('Exclusion Vectors'!$D:$D,MATCH('Table 2 Data'!$E173,'Exclusion Vectors'!$B:$B,0))=0,"",INDEX('Data Pull'!$A:$BC,MATCH('Table 2 Data'!$E173,'Data Pull'!$C:$C,0),MATCH('Table 2 Data'!N$4,'Data Pull'!$4:$4,0))),"")</f>
        <v>366.35081561454228</v>
      </c>
      <c r="O173">
        <f>IFERROR(IF(INDEX('Exclusion Vectors'!$D:$D,MATCH('Table 2 Data'!$E173,'Exclusion Vectors'!$B:$B,0))=0,"",INDEX('Data Pull'!$A:$BC,MATCH('Table 2 Data'!$E173,'Data Pull'!$C:$C,0),MATCH('Table 2 Data'!O$4,'Data Pull'!$4:$4,0))),"")</f>
        <v>365.91171970355197</v>
      </c>
      <c r="P173">
        <f>IFERROR(IF(INDEX('Exclusion Vectors'!$D:$D,MATCH('Table 2 Data'!$E173,'Exclusion Vectors'!$B:$B,0))=0,"",INDEX('Data Pull'!$A:$BC,MATCH('Table 2 Data'!$E173,'Data Pull'!$C:$C,0),MATCH('Table 2 Data'!P$4,'Data Pull'!$4:$4,0))),"")</f>
        <v>1344.5345473729963</v>
      </c>
      <c r="Q173">
        <f>IFERROR(IF(INDEX('Exclusion Vectors'!$D:$D,MATCH('Table 2 Data'!$E173,'Exclusion Vectors'!$B:$B,0))=0,"",INDEX('Data Pull'!$A:$BC,MATCH('Table 2 Data'!$E173,'Data Pull'!$C:$C,0),MATCH('Table 2 Data'!Q$4,'Data Pull'!$4:$4,0))),"")</f>
        <v>20.265926078897088</v>
      </c>
      <c r="R173">
        <f>IFERROR(IF(INDEX('Exclusion Vectors'!$D:$D,MATCH('Table 2 Data'!$E173,'Exclusion Vectors'!$B:$B,0))=0,"",INDEX('Data Pull'!$A:$BC,MATCH('Table 2 Data'!$E173,'Data Pull'!$C:$C,0),MATCH('Table 2 Data'!R$4,'Data Pull'!$4:$4,0))),"")</f>
        <v>15.378171444427167</v>
      </c>
      <c r="S173">
        <f>IFERROR(IF(INDEX('Exclusion Vectors'!$D:$D,MATCH('Table 2 Data'!$E173,'Exclusion Vectors'!$B:$B,0))=0,"",INDEX('Data Pull'!$A:$BC,MATCH('Table 2 Data'!$E173,'Data Pull'!$C:$C,0),MATCH('Table 2 Data'!S$4,'Data Pull'!$4:$4,0))),"")</f>
        <v>3.0551960145327342</v>
      </c>
      <c r="T173">
        <f>IFERROR(IF(INDEX('Exclusion Vectors'!$D:$D,MATCH('Table 2 Data'!$E173,'Exclusion Vectors'!$B:$B,0))=0,"",INDEX('Data Pull'!$A:$BC,MATCH('Table 2 Data'!$E173,'Data Pull'!$C:$C,0),MATCH('Table 2 Data'!T$4,'Data Pull'!$4:$4,0))),"")</f>
        <v>1504.7908695873518</v>
      </c>
      <c r="U173">
        <f>IFERROR(IF(INDEX('Exclusion Vectors'!$D:$D,MATCH('Table 2 Data'!$E173,'Exclusion Vectors'!$B:$B,0))=0,"",INDEX('Data Pull'!$A:$BC,MATCH('Table 2 Data'!$E173,'Data Pull'!$C:$C,0),MATCH('Table 2 Data'!U$4,'Data Pull'!$4:$4,0))),"")</f>
        <v>1539.690972696601</v>
      </c>
      <c r="V173">
        <f>IFERROR(IF(INDEX('Exclusion Vectors'!$D:$D,MATCH('Table 2 Data'!$E173,'Exclusion Vectors'!$B:$B,0))=0,"",INDEX('Data Pull'!$A:$BC,MATCH('Table 2 Data'!$E173,'Data Pull'!$C:$C,0),MATCH('Table 2 Data'!V$4,'Data Pull'!$4:$4,0))),"")</f>
        <v>5899.9167233110293</v>
      </c>
      <c r="W173">
        <f>IFERROR(IF(INDEX('Exclusion Vectors'!$D:$D,MATCH('Table 2 Data'!$E173,'Exclusion Vectors'!$B:$B,0))=0,"",INDEX('Data Pull'!$A:$BC,MATCH('Table 2 Data'!$E173,'Data Pull'!$C:$C,0),MATCH('Table 2 Data'!W$4,'Data Pull'!$4:$4,0))),"")</f>
        <v>2420.7599311146078</v>
      </c>
      <c r="X173">
        <f>IFERROR(IF(INDEX('Exclusion Vectors'!$D:$D,MATCH('Table 2 Data'!$E173,'Exclusion Vectors'!$B:$B,0))=0,"",INDEX('Data Pull'!$A:$BC,MATCH('Table 2 Data'!$E173,'Data Pull'!$C:$C,0),MATCH('Table 2 Data'!X$4,'Data Pull'!$4:$4,0))),"")</f>
        <v>375.22308711687975</v>
      </c>
      <c r="Y173">
        <f>IFERROR(IF(INDEX('Exclusion Vectors'!$D:$D,MATCH('Table 2 Data'!$E173,'Exclusion Vectors'!$B:$B,0))=0,"",INDEX('Data Pull'!$A:$BC,MATCH('Table 2 Data'!$E173,'Data Pull'!$C:$C,0),MATCH('Table 2 Data'!Y$4,'Data Pull'!$4:$4,0))),"")</f>
        <v>23.725000381469727</v>
      </c>
      <c r="Z173">
        <f>IFERROR(IF(INDEX('Exclusion Vectors'!$D:$D,MATCH('Table 2 Data'!$E173,'Exclusion Vectors'!$B:$B,0))=0,"",INDEX('Data Pull'!$A:$BC,MATCH('Table 2 Data'!$E173,'Data Pull'!$C:$C,0),MATCH('Table 2 Data'!Z$4,'Data Pull'!$4:$4,0))),"")</f>
        <v>0.71935002505779266</v>
      </c>
      <c r="AA173">
        <f>IFERROR(IF(INDEX('Exclusion Vectors'!$D:$D,MATCH('Table 2 Data'!$E173,'Exclusion Vectors'!$B:$B,0))=0,"",INDEX('Data Pull'!$A:$BC,MATCH('Table 2 Data'!$E173,'Data Pull'!$C:$C,0),MATCH('Table 2 Data'!AA$4,'Data Pull'!$4:$4,0))),"")</f>
        <v>1.7699999809265137</v>
      </c>
      <c r="AB173" t="str">
        <f>IFERROR(IF(INDEX('Exclusion Vectors'!$D:$D,MATCH('Table 2 Data'!$E173,'Exclusion Vectors'!$B:$B,0))=0,"",INDEX('Data Pull'!$A:$BC,MATCH('Table 2 Data'!$E173,'Data Pull'!$C:$C,0),MATCH('Table 2 Data'!AB$4,'Data Pull'!$4:$4,0))),"")</f>
        <v>[-11059] No Good Data For Calculation</v>
      </c>
      <c r="AC173" t="str">
        <f>IFERROR(IF(INDEX('Exclusion Vectors'!$D:$D,MATCH('Table 2 Data'!$E173,'Exclusion Vectors'!$B:$B,0))=0,"",INDEX('Data Pull'!$A:$BC,MATCH('Table 2 Data'!$E173,'Data Pull'!$C:$C,0),MATCH('Table 2 Data'!AC$4,'Data Pull'!$4:$4,0))),"")</f>
        <v>[-11059] No Good Data For Calculation</v>
      </c>
      <c r="AD173" t="str">
        <f>IFERROR(IF(INDEX('Exclusion Vectors'!$D:$D,MATCH('Table 2 Data'!$E173,'Exclusion Vectors'!$B:$B,0))=0,"",INDEX('Data Pull'!$A:$BC,MATCH('Table 2 Data'!$E173,'Data Pull'!$C:$C,0),MATCH('Table 2 Data'!AD$4,'Data Pull'!$4:$4,0))),"")</f>
        <v>[-11059] No Good Data For Calculation</v>
      </c>
      <c r="AE173" t="str">
        <f>IFERROR(IF(INDEX('Exclusion Vectors'!$D:$D,MATCH('Table 2 Data'!$E173,'Exclusion Vectors'!$B:$B,0))=0,"",INDEX('Data Pull'!$A:$BC,MATCH('Table 2 Data'!$E173,'Data Pull'!$C:$C,0),MATCH('Table 2 Data'!AE$4,'Data Pull'!$4:$4,0))),"")</f>
        <v>[-11059] No Good Data For Calculation</v>
      </c>
      <c r="AF173" t="str">
        <f>IFERROR(IF(INDEX('Exclusion Vectors'!$D:$D,MATCH('Table 2 Data'!$E173,'Exclusion Vectors'!$B:$B,0))=0,"",INDEX('Data Pull'!$A:$BC,MATCH('Table 2 Data'!$E173,'Data Pull'!$C:$C,0),MATCH('Table 2 Data'!AF$4,'Data Pull'!$4:$4,0))),"")</f>
        <v>[-11059] No Good Data For Calculation</v>
      </c>
      <c r="AG173">
        <f>IFERROR(IF(INDEX('Exclusion Vectors'!$D:$D,MATCH('Table 2 Data'!$E173,'Exclusion Vectors'!$B:$B,0))=0,"",INDEX('Data Pull'!$A:$BC,MATCH('Table 2 Data'!$E173,'Data Pull'!$C:$C,0),MATCH('Table 2 Data'!AG$4,'Data Pull'!$4:$4,0))),"")</f>
        <v>14497.350989199562</v>
      </c>
      <c r="AH173">
        <f>IFERROR(IF(INDEX('Exclusion Vectors'!$D:$D,MATCH('Table 2 Data'!$E173,'Exclusion Vectors'!$B:$B,0))=0,"",INDEX('Data Pull'!$A:$BC,MATCH('Table 2 Data'!$E173,'Data Pull'!$C:$C,0),MATCH('Table 2 Data'!AH$4,'Data Pull'!$4:$4,0))),"")</f>
        <v>91.200002670288086</v>
      </c>
      <c r="AI173">
        <f>IFERROR(IF(INDEX('Exclusion Vectors'!$D:$D,MATCH('Table 2 Data'!$E173,'Exclusion Vectors'!$B:$B,0))=0,"",INDEX('Data Pull'!$A:$BC,MATCH('Table 2 Data'!$E173,'Data Pull'!$C:$C,0),MATCH('Table 2 Data'!AI$4,'Data Pull'!$4:$4,0))),"")</f>
        <v>9.3549998998641968</v>
      </c>
      <c r="AJ173">
        <f>IFERROR(IF(INDEX('Exclusion Vectors'!$D:$D,MATCH('Table 2 Data'!$E173,'Exclusion Vectors'!$B:$B,0))=0,"",INDEX('Data Pull'!$A:$BC,MATCH('Table 2 Data'!$E173,'Data Pull'!$C:$C,0),MATCH('Table 2 Data'!AJ$4,'Data Pull'!$4:$4,0))),"")</f>
        <v>363.62499237060547</v>
      </c>
      <c r="AK173" t="str">
        <f>IFERROR(IF(INDEX('Exclusion Vectors'!$D:$D,MATCH('Table 2 Data'!$E173,'Exclusion Vectors'!$B:$B,0))=0,"",INDEX('Data Pull'!$A:$BC,MATCH('Table 2 Data'!$E173,'Data Pull'!$C:$C,0),MATCH('Table 2 Data'!AK$4,'Data Pull'!$4:$4,0))),"")</f>
        <v>[-11059] No Good Data For Calculation</v>
      </c>
      <c r="AL173">
        <f>IFERROR(IF(INDEX('Exclusion Vectors'!$D:$D,MATCH('Table 2 Data'!$E173,'Exclusion Vectors'!$B:$B,0))=0,"",INDEX('Data Pull'!$A:$BC,MATCH('Table 2 Data'!$E173,'Data Pull'!$C:$C,0),MATCH('Table 2 Data'!AL$4,'Data Pull'!$4:$4,0))),"")</f>
        <v>1.7999999523162842</v>
      </c>
      <c r="AM173">
        <f>IFERROR(IF(INDEX('Exclusion Vectors'!$D:$D,MATCH('Table 2 Data'!$E173,'Exclusion Vectors'!$B:$B,0))=0,"",INDEX('Data Pull'!$A:$BC,MATCH('Table 2 Data'!$E173,'Data Pull'!$C:$C,0),MATCH('Table 2 Data'!AM$4,'Data Pull'!$4:$4,0))),"")</f>
        <v>6075</v>
      </c>
      <c r="AN173" t="str">
        <f>IFERROR(IF(INDEX('Exclusion Vectors'!$D:$D,MATCH('Table 2 Data'!$E173,'Exclusion Vectors'!$B:$B,0))=0,"",INDEX('Data Pull'!$A:$BC,MATCH('Table 2 Data'!$E173,'Data Pull'!$C:$C,0),MATCH('Table 2 Data'!AN$4,'Data Pull'!$4:$4,0))),"")</f>
        <v>[-11059] No Good Data For Calculation</v>
      </c>
      <c r="AO173" t="str">
        <f>IFERROR(IF(INDEX('Exclusion Vectors'!$D:$D,MATCH('Table 2 Data'!$E173,'Exclusion Vectors'!$B:$B,0))=0,"",INDEX('Data Pull'!$A:$BC,MATCH('Table 2 Data'!$E173,'Data Pull'!$C:$C,0),MATCH('Table 2 Data'!AO$4,'Data Pull'!$4:$4,0))),"")</f>
        <v>[-11059] No Good Data For Calculation</v>
      </c>
      <c r="AP173" t="str">
        <f>IFERROR(IF(INDEX('Exclusion Vectors'!$D:$D,MATCH('Table 2 Data'!$E173,'Exclusion Vectors'!$B:$B,0))=0,"",INDEX('Data Pull'!$A:$BC,MATCH('Table 2 Data'!$E173,'Data Pull'!$C:$C,0),MATCH('Table 2 Data'!AP$4,'Data Pull'!$4:$4,0))),"")</f>
        <v>[-11059] No Good Data For Calculation</v>
      </c>
      <c r="AQ173" t="str">
        <f>IFERROR(IF(INDEX('Exclusion Vectors'!$D:$D,MATCH('Table 2 Data'!$E173,'Exclusion Vectors'!$B:$B,0))=0,"",INDEX('Data Pull'!$A:$BC,MATCH('Table 2 Data'!$E173,'Data Pull'!$C:$C,0),MATCH('Table 2 Data'!AQ$4,'Data Pull'!$4:$4,0))),"")</f>
        <v>[-11059] No Good Data For Calculation</v>
      </c>
      <c r="AR173" t="str">
        <f>IFERROR(IF(INDEX('Exclusion Vectors'!$D:$D,MATCH('Table 2 Data'!$E173,'Exclusion Vectors'!$B:$B,0))=0,"",INDEX('Data Pull'!$A:$BC,MATCH('Table 2 Data'!$E173,'Data Pull'!$C:$C,0),MATCH('Table 2 Data'!AR$4,'Data Pull'!$4:$4,0))),"")</f>
        <v>[-11059] No Good Data For Calculation</v>
      </c>
      <c r="AS173" t="str">
        <f>IFERROR(IF(INDEX('Exclusion Vectors'!$D:$D,MATCH('Table 2 Data'!$E173,'Exclusion Vectors'!$B:$B,0))=0,"",INDEX('Data Pull'!$A:$BC,MATCH('Table 2 Data'!$E173,'Data Pull'!$C:$C,0),MATCH('Table 2 Data'!AS$4,'Data Pull'!$4:$4,0))),"")</f>
        <v>[-11059] No Good Data For Calculation</v>
      </c>
      <c r="AT173">
        <f>IFERROR(IF(INDEX('Exclusion Vectors'!$D:$D,MATCH('Table 2 Data'!$E173,'Exclusion Vectors'!$B:$B,0))=0,"",INDEX('Data Pull'!$A:$BC,MATCH('Table 2 Data'!$E173,'Data Pull'!$C:$C,0),MATCH('Table 2 Data'!AT$4,'Data Pull'!$4:$4,0))),"")</f>
        <v>38527.172022510509</v>
      </c>
      <c r="AU173">
        <f>IFERROR(IF(INDEX('Exclusion Vectors'!$D:$D,MATCH('Table 2 Data'!$E173,'Exclusion Vectors'!$B:$B,0))=0,"",INDEX('Data Pull'!$A:$BE,MATCH('Table 2 Data'!$E173,'Data Pull'!$C:$C,0),MATCH('Table 2 Data'!AU$4,'Data Pull'!$4:$4,0))),"")</f>
        <v>7599.1043097458514</v>
      </c>
      <c r="AV173">
        <f>IFERROR(IF(INDEX('Exclusion Vectors'!$D:$D,MATCH('Table 2 Data'!$E173,'Exclusion Vectors'!$B:$B,0))=0,"",INDEX('Data Pull'!$A:$BE,MATCH('Table 2 Data'!$E173,'Data Pull'!$C:$C,0),MATCH('Table 2 Data'!AV$4,'Data Pull'!$4:$4,0))),"")</f>
        <v>7.6499998569488525E-2</v>
      </c>
    </row>
    <row r="174" spans="5:48" x14ac:dyDescent="0.3">
      <c r="E174" s="34">
        <f t="shared" si="5"/>
        <v>43998</v>
      </c>
      <c r="F174">
        <f>IFERROR(IF(INDEX('Exclusion Vectors'!$D:$D,MATCH('Table 2 Data'!$E174,'Exclusion Vectors'!$B:$B,0))=0,"",INDEX('Data Pull'!$A:$BC,MATCH('Table 2 Data'!$E174,'Data Pull'!$C:$C,0),MATCH('Table 2 Data'!F$4,'Data Pull'!$4:$4,0))),"")</f>
        <v>22844.245928433003</v>
      </c>
      <c r="G174">
        <f>IFERROR(IF(INDEX('Exclusion Vectors'!$D:$D,MATCH('Table 2 Data'!$E174,'Exclusion Vectors'!$B:$B,0))=0,"",INDEX('Data Pull'!$A:$BC,MATCH('Table 2 Data'!$E174,'Data Pull'!$C:$C,0),MATCH('Table 2 Data'!G$4,'Data Pull'!$4:$4,0))),"")</f>
        <v>183.7549863355639</v>
      </c>
      <c r="H174">
        <f>IFERROR(IF(INDEX('Exclusion Vectors'!$D:$D,MATCH('Table 2 Data'!$E174,'Exclusion Vectors'!$B:$B,0))=0,"",INDEX('Data Pull'!$A:$BC,MATCH('Table 2 Data'!$E174,'Data Pull'!$C:$C,0),MATCH('Table 2 Data'!H$4,'Data Pull'!$4:$4,0))),"")</f>
        <v>637.25021330657842</v>
      </c>
      <c r="I174">
        <f>IFERROR(IF(INDEX('Exclusion Vectors'!$D:$D,MATCH('Table 2 Data'!$E174,'Exclusion Vectors'!$B:$B,0))=0,"",INDEX('Data Pull'!$A:$BC,MATCH('Table 2 Data'!$E174,'Data Pull'!$C:$C,0),MATCH('Table 2 Data'!I$4,'Data Pull'!$4:$4,0))),"")</f>
        <v>994.70006103353683</v>
      </c>
      <c r="J174">
        <f>IFERROR(IF(INDEX('Exclusion Vectors'!$D:$D,MATCH('Table 2 Data'!$E174,'Exclusion Vectors'!$B:$B,0))=0,"",INDEX('Data Pull'!$A:$BC,MATCH('Table 2 Data'!$E174,'Data Pull'!$C:$C,0),MATCH('Table 2 Data'!J$4,'Data Pull'!$4:$4,0))),"")</f>
        <v>1334.9839331161088</v>
      </c>
      <c r="K174">
        <f>IFERROR(IF(INDEX('Exclusion Vectors'!$D:$D,MATCH('Table 2 Data'!$E174,'Exclusion Vectors'!$B:$B,0))=0,"",INDEX('Data Pull'!$A:$BC,MATCH('Table 2 Data'!$E174,'Data Pull'!$C:$C,0),MATCH('Table 2 Data'!K$4,'Data Pull'!$4:$4,0))),"")</f>
        <v>708.75559867735001</v>
      </c>
      <c r="L174" t="str">
        <f>IFERROR(IF(INDEX('Exclusion Vectors'!$D:$D,MATCH('Table 2 Data'!$E174,'Exclusion Vectors'!$B:$B,0))=0,"",INDEX('Data Pull'!$A:$BC,MATCH('Table 2 Data'!$E174,'Data Pull'!$C:$C,0),MATCH('Table 2 Data'!L$4,'Data Pull'!$4:$4,0))),"")</f>
        <v>[-11059] No Good Data For Calculation</v>
      </c>
      <c r="M174">
        <f>IFERROR(IF(INDEX('Exclusion Vectors'!$D:$D,MATCH('Table 2 Data'!$E174,'Exclusion Vectors'!$B:$B,0))=0,"",INDEX('Data Pull'!$A:$BC,MATCH('Table 2 Data'!$E174,'Data Pull'!$C:$C,0),MATCH('Table 2 Data'!M$4,'Data Pull'!$4:$4,0))),"")</f>
        <v>307.94385981673952</v>
      </c>
      <c r="N174">
        <f>IFERROR(IF(INDEX('Exclusion Vectors'!$D:$D,MATCH('Table 2 Data'!$E174,'Exclusion Vectors'!$B:$B,0))=0,"",INDEX('Data Pull'!$A:$BC,MATCH('Table 2 Data'!$E174,'Data Pull'!$C:$C,0),MATCH('Table 2 Data'!N$4,'Data Pull'!$4:$4,0))),"")</f>
        <v>371.4117968915827</v>
      </c>
      <c r="O174">
        <f>IFERROR(IF(INDEX('Exclusion Vectors'!$D:$D,MATCH('Table 2 Data'!$E174,'Exclusion Vectors'!$B:$B,0))=0,"",INDEX('Data Pull'!$A:$BC,MATCH('Table 2 Data'!$E174,'Data Pull'!$C:$C,0),MATCH('Table 2 Data'!O$4,'Data Pull'!$4:$4,0))),"")</f>
        <v>370.05104372546782</v>
      </c>
      <c r="P174">
        <f>IFERROR(IF(INDEX('Exclusion Vectors'!$D:$D,MATCH('Table 2 Data'!$E174,'Exclusion Vectors'!$B:$B,0))=0,"",INDEX('Data Pull'!$A:$BC,MATCH('Table 2 Data'!$E174,'Data Pull'!$C:$C,0),MATCH('Table 2 Data'!P$4,'Data Pull'!$4:$4,0))),"")</f>
        <v>1345.7945789367006</v>
      </c>
      <c r="Q174">
        <f>IFERROR(IF(INDEX('Exclusion Vectors'!$D:$D,MATCH('Table 2 Data'!$E174,'Exclusion Vectors'!$B:$B,0))=0,"",INDEX('Data Pull'!$A:$BC,MATCH('Table 2 Data'!$E174,'Data Pull'!$C:$C,0),MATCH('Table 2 Data'!Q$4,'Data Pull'!$4:$4,0))),"")</f>
        <v>20.3195443053012</v>
      </c>
      <c r="R174">
        <f>IFERROR(IF(INDEX('Exclusion Vectors'!$D:$D,MATCH('Table 2 Data'!$E174,'Exclusion Vectors'!$B:$B,0))=0,"",INDEX('Data Pull'!$A:$BC,MATCH('Table 2 Data'!$E174,'Data Pull'!$C:$C,0),MATCH('Table 2 Data'!R$4,'Data Pull'!$4:$4,0))),"")</f>
        <v>15.422353417749619</v>
      </c>
      <c r="S174">
        <f>IFERROR(IF(INDEX('Exclusion Vectors'!$D:$D,MATCH('Table 2 Data'!$E174,'Exclusion Vectors'!$B:$B,0))=0,"",INDEX('Data Pull'!$A:$BC,MATCH('Table 2 Data'!$E174,'Data Pull'!$C:$C,0),MATCH('Table 2 Data'!S$4,'Data Pull'!$4:$4,0))),"")</f>
        <v>3.1900325161592158</v>
      </c>
      <c r="T174">
        <f>IFERROR(IF(INDEX('Exclusion Vectors'!$D:$D,MATCH('Table 2 Data'!$E174,'Exclusion Vectors'!$B:$B,0))=0,"",INDEX('Data Pull'!$A:$BC,MATCH('Table 2 Data'!$E174,'Data Pull'!$C:$C,0),MATCH('Table 2 Data'!T$4,'Data Pull'!$4:$4,0))),"")</f>
        <v>1510.6476886503285</v>
      </c>
      <c r="U174">
        <f>IFERROR(IF(INDEX('Exclusion Vectors'!$D:$D,MATCH('Table 2 Data'!$E174,'Exclusion Vectors'!$B:$B,0))=0,"",INDEX('Data Pull'!$A:$BC,MATCH('Table 2 Data'!$E174,'Data Pull'!$C:$C,0),MATCH('Table 2 Data'!U$4,'Data Pull'!$4:$4,0))),"")</f>
        <v>1550.3266601791706</v>
      </c>
      <c r="V174">
        <f>IFERROR(IF(INDEX('Exclusion Vectors'!$D:$D,MATCH('Table 2 Data'!$E174,'Exclusion Vectors'!$B:$B,0))=0,"",INDEX('Data Pull'!$A:$BC,MATCH('Table 2 Data'!$E174,'Data Pull'!$C:$C,0),MATCH('Table 2 Data'!V$4,'Data Pull'!$4:$4,0))),"")</f>
        <v>5899.9675688828102</v>
      </c>
      <c r="W174">
        <f>IFERROR(IF(INDEX('Exclusion Vectors'!$D:$D,MATCH('Table 2 Data'!$E174,'Exclusion Vectors'!$B:$B,0))=0,"",INDEX('Data Pull'!$A:$BC,MATCH('Table 2 Data'!$E174,'Data Pull'!$C:$C,0),MATCH('Table 2 Data'!W$4,'Data Pull'!$4:$4,0))),"")</f>
        <v>2418.8711210645042</v>
      </c>
      <c r="X174">
        <f>IFERROR(IF(INDEX('Exclusion Vectors'!$D:$D,MATCH('Table 2 Data'!$E174,'Exclusion Vectors'!$B:$B,0))=0,"",INDEX('Data Pull'!$A:$BC,MATCH('Table 2 Data'!$E174,'Data Pull'!$C:$C,0),MATCH('Table 2 Data'!X$4,'Data Pull'!$4:$4,0))),"")</f>
        <v>375.60238302428246</v>
      </c>
      <c r="Y174">
        <f>IFERROR(IF(INDEX('Exclusion Vectors'!$D:$D,MATCH('Table 2 Data'!$E174,'Exclusion Vectors'!$B:$B,0))=0,"",INDEX('Data Pull'!$A:$BC,MATCH('Table 2 Data'!$E174,'Data Pull'!$C:$C,0),MATCH('Table 2 Data'!Y$4,'Data Pull'!$4:$4,0))),"")</f>
        <v>23.700000762939453</v>
      </c>
      <c r="Z174">
        <f>IFERROR(IF(INDEX('Exclusion Vectors'!$D:$D,MATCH('Table 2 Data'!$E174,'Exclusion Vectors'!$B:$B,0))=0,"",INDEX('Data Pull'!$A:$BC,MATCH('Table 2 Data'!$E174,'Data Pull'!$C:$C,0),MATCH('Table 2 Data'!Z$4,'Data Pull'!$4:$4,0))),"")</f>
        <v>0.73307499289512634</v>
      </c>
      <c r="AA174">
        <f>IFERROR(IF(INDEX('Exclusion Vectors'!$D:$D,MATCH('Table 2 Data'!$E174,'Exclusion Vectors'!$B:$B,0))=0,"",INDEX('Data Pull'!$A:$BC,MATCH('Table 2 Data'!$E174,'Data Pull'!$C:$C,0),MATCH('Table 2 Data'!AA$4,'Data Pull'!$4:$4,0))),"")</f>
        <v>1.7300000190734863</v>
      </c>
      <c r="AB174" t="str">
        <f>IFERROR(IF(INDEX('Exclusion Vectors'!$D:$D,MATCH('Table 2 Data'!$E174,'Exclusion Vectors'!$B:$B,0))=0,"",INDEX('Data Pull'!$A:$BC,MATCH('Table 2 Data'!$E174,'Data Pull'!$C:$C,0),MATCH('Table 2 Data'!AB$4,'Data Pull'!$4:$4,0))),"")</f>
        <v>[-11059] No Good Data For Calculation</v>
      </c>
      <c r="AC174" t="str">
        <f>IFERROR(IF(INDEX('Exclusion Vectors'!$D:$D,MATCH('Table 2 Data'!$E174,'Exclusion Vectors'!$B:$B,0))=0,"",INDEX('Data Pull'!$A:$BC,MATCH('Table 2 Data'!$E174,'Data Pull'!$C:$C,0),MATCH('Table 2 Data'!AC$4,'Data Pull'!$4:$4,0))),"")</f>
        <v>[-11059] No Good Data For Calculation</v>
      </c>
      <c r="AD174" t="str">
        <f>IFERROR(IF(INDEX('Exclusion Vectors'!$D:$D,MATCH('Table 2 Data'!$E174,'Exclusion Vectors'!$B:$B,0))=0,"",INDEX('Data Pull'!$A:$BC,MATCH('Table 2 Data'!$E174,'Data Pull'!$C:$C,0),MATCH('Table 2 Data'!AD$4,'Data Pull'!$4:$4,0))),"")</f>
        <v>[-11059] No Good Data For Calculation</v>
      </c>
      <c r="AE174" t="str">
        <f>IFERROR(IF(INDEX('Exclusion Vectors'!$D:$D,MATCH('Table 2 Data'!$E174,'Exclusion Vectors'!$B:$B,0))=0,"",INDEX('Data Pull'!$A:$BC,MATCH('Table 2 Data'!$E174,'Data Pull'!$C:$C,0),MATCH('Table 2 Data'!AE$4,'Data Pull'!$4:$4,0))),"")</f>
        <v>[-11059] No Good Data For Calculation</v>
      </c>
      <c r="AF174" t="str">
        <f>IFERROR(IF(INDEX('Exclusion Vectors'!$D:$D,MATCH('Table 2 Data'!$E174,'Exclusion Vectors'!$B:$B,0))=0,"",INDEX('Data Pull'!$A:$BC,MATCH('Table 2 Data'!$E174,'Data Pull'!$C:$C,0),MATCH('Table 2 Data'!AF$4,'Data Pull'!$4:$4,0))),"")</f>
        <v>[-11059] No Good Data For Calculation</v>
      </c>
      <c r="AG174">
        <f>IFERROR(IF(INDEX('Exclusion Vectors'!$D:$D,MATCH('Table 2 Data'!$E174,'Exclusion Vectors'!$B:$B,0))=0,"",INDEX('Data Pull'!$A:$BC,MATCH('Table 2 Data'!$E174,'Data Pull'!$C:$C,0),MATCH('Table 2 Data'!AG$4,'Data Pull'!$4:$4,0))),"")</f>
        <v>14580.290204396295</v>
      </c>
      <c r="AH174">
        <f>IFERROR(IF(INDEX('Exclusion Vectors'!$D:$D,MATCH('Table 2 Data'!$E174,'Exclusion Vectors'!$B:$B,0))=0,"",INDEX('Data Pull'!$A:$BC,MATCH('Table 2 Data'!$E174,'Data Pull'!$C:$C,0),MATCH('Table 2 Data'!AH$4,'Data Pull'!$4:$4,0))),"")</f>
        <v>91.149999618530273</v>
      </c>
      <c r="AI174">
        <f>IFERROR(IF(INDEX('Exclusion Vectors'!$D:$D,MATCH('Table 2 Data'!$E174,'Exclusion Vectors'!$B:$B,0))=0,"",INDEX('Data Pull'!$A:$BC,MATCH('Table 2 Data'!$E174,'Data Pull'!$C:$C,0),MATCH('Table 2 Data'!AI$4,'Data Pull'!$4:$4,0))),"")</f>
        <v>9.0524997711181641</v>
      </c>
      <c r="AJ174">
        <f>IFERROR(IF(INDEX('Exclusion Vectors'!$D:$D,MATCH('Table 2 Data'!$E174,'Exclusion Vectors'!$B:$B,0))=0,"",INDEX('Data Pull'!$A:$BC,MATCH('Table 2 Data'!$E174,'Data Pull'!$C:$C,0),MATCH('Table 2 Data'!AJ$4,'Data Pull'!$4:$4,0))),"")</f>
        <v>362.32499694824219</v>
      </c>
      <c r="AK174" t="str">
        <f>IFERROR(IF(INDEX('Exclusion Vectors'!$D:$D,MATCH('Table 2 Data'!$E174,'Exclusion Vectors'!$B:$B,0))=0,"",INDEX('Data Pull'!$A:$BC,MATCH('Table 2 Data'!$E174,'Data Pull'!$C:$C,0),MATCH('Table 2 Data'!AK$4,'Data Pull'!$4:$4,0))),"")</f>
        <v>[-11059] No Good Data For Calculation</v>
      </c>
      <c r="AL174">
        <f>IFERROR(IF(INDEX('Exclusion Vectors'!$D:$D,MATCH('Table 2 Data'!$E174,'Exclusion Vectors'!$B:$B,0))=0,"",INDEX('Data Pull'!$A:$BC,MATCH('Table 2 Data'!$E174,'Data Pull'!$C:$C,0),MATCH('Table 2 Data'!AL$4,'Data Pull'!$4:$4,0))),"")</f>
        <v>1.7999999523162842</v>
      </c>
      <c r="AM174">
        <f>IFERROR(IF(INDEX('Exclusion Vectors'!$D:$D,MATCH('Table 2 Data'!$E174,'Exclusion Vectors'!$B:$B,0))=0,"",INDEX('Data Pull'!$A:$BC,MATCH('Table 2 Data'!$E174,'Data Pull'!$C:$C,0),MATCH('Table 2 Data'!AM$4,'Data Pull'!$4:$4,0))),"")</f>
        <v>6075</v>
      </c>
      <c r="AN174" t="str">
        <f>IFERROR(IF(INDEX('Exclusion Vectors'!$D:$D,MATCH('Table 2 Data'!$E174,'Exclusion Vectors'!$B:$B,0))=0,"",INDEX('Data Pull'!$A:$BC,MATCH('Table 2 Data'!$E174,'Data Pull'!$C:$C,0),MATCH('Table 2 Data'!AN$4,'Data Pull'!$4:$4,0))),"")</f>
        <v>[-11059] No Good Data For Calculation</v>
      </c>
      <c r="AO174" t="str">
        <f>IFERROR(IF(INDEX('Exclusion Vectors'!$D:$D,MATCH('Table 2 Data'!$E174,'Exclusion Vectors'!$B:$B,0))=0,"",INDEX('Data Pull'!$A:$BC,MATCH('Table 2 Data'!$E174,'Data Pull'!$C:$C,0),MATCH('Table 2 Data'!AO$4,'Data Pull'!$4:$4,0))),"")</f>
        <v>[-11059] No Good Data For Calculation</v>
      </c>
      <c r="AP174" t="str">
        <f>IFERROR(IF(INDEX('Exclusion Vectors'!$D:$D,MATCH('Table 2 Data'!$E174,'Exclusion Vectors'!$B:$B,0))=0,"",INDEX('Data Pull'!$A:$BC,MATCH('Table 2 Data'!$E174,'Data Pull'!$C:$C,0),MATCH('Table 2 Data'!AP$4,'Data Pull'!$4:$4,0))),"")</f>
        <v>[-11059] No Good Data For Calculation</v>
      </c>
      <c r="AQ174" t="str">
        <f>IFERROR(IF(INDEX('Exclusion Vectors'!$D:$D,MATCH('Table 2 Data'!$E174,'Exclusion Vectors'!$B:$B,0))=0,"",INDEX('Data Pull'!$A:$BC,MATCH('Table 2 Data'!$E174,'Data Pull'!$C:$C,0),MATCH('Table 2 Data'!AQ$4,'Data Pull'!$4:$4,0))),"")</f>
        <v>[-11059] No Good Data For Calculation</v>
      </c>
      <c r="AR174" t="str">
        <f>IFERROR(IF(INDEX('Exclusion Vectors'!$D:$D,MATCH('Table 2 Data'!$E174,'Exclusion Vectors'!$B:$B,0))=0,"",INDEX('Data Pull'!$A:$BC,MATCH('Table 2 Data'!$E174,'Data Pull'!$C:$C,0),MATCH('Table 2 Data'!AR$4,'Data Pull'!$4:$4,0))),"")</f>
        <v>[-11059] No Good Data For Calculation</v>
      </c>
      <c r="AS174" t="str">
        <f>IFERROR(IF(INDEX('Exclusion Vectors'!$D:$D,MATCH('Table 2 Data'!$E174,'Exclusion Vectors'!$B:$B,0))=0,"",INDEX('Data Pull'!$A:$BC,MATCH('Table 2 Data'!$E174,'Data Pull'!$C:$C,0),MATCH('Table 2 Data'!AS$4,'Data Pull'!$4:$4,0))),"")</f>
        <v>[-11059] No Good Data For Calculation</v>
      </c>
      <c r="AT174">
        <f>IFERROR(IF(INDEX('Exclusion Vectors'!$D:$D,MATCH('Table 2 Data'!$E174,'Exclusion Vectors'!$B:$B,0))=0,"",INDEX('Data Pull'!$A:$BC,MATCH('Table 2 Data'!$E174,'Data Pull'!$C:$C,0),MATCH('Table 2 Data'!AT$4,'Data Pull'!$4:$4,0))),"")</f>
        <v>38529.000150159074</v>
      </c>
      <c r="AU174">
        <f>IFERROR(IF(INDEX('Exclusion Vectors'!$D:$D,MATCH('Table 2 Data'!$E174,'Exclusion Vectors'!$B:$B,0))=0,"",INDEX('Data Pull'!$A:$BE,MATCH('Table 2 Data'!$E174,'Data Pull'!$C:$C,0),MATCH('Table 2 Data'!AU$4,'Data Pull'!$4:$4,0))),"")</f>
        <v>7600.0441810227458</v>
      </c>
      <c r="AV174">
        <f>IFERROR(IF(INDEX('Exclusion Vectors'!$D:$D,MATCH('Table 2 Data'!$E174,'Exclusion Vectors'!$B:$B,0))=0,"",INDEX('Data Pull'!$A:$BE,MATCH('Table 2 Data'!$E174,'Data Pull'!$C:$C,0),MATCH('Table 2 Data'!AV$4,'Data Pull'!$4:$4,0))),"")</f>
        <v>7.6499998569488525E-2</v>
      </c>
    </row>
    <row r="175" spans="5:48" x14ac:dyDescent="0.3">
      <c r="E175" s="34">
        <f t="shared" si="5"/>
        <v>43999</v>
      </c>
      <c r="F175">
        <f>IFERROR(IF(INDEX('Exclusion Vectors'!$D:$D,MATCH('Table 2 Data'!$E175,'Exclusion Vectors'!$B:$B,0))=0,"",INDEX('Data Pull'!$A:$BC,MATCH('Table 2 Data'!$E175,'Data Pull'!$C:$C,0),MATCH('Table 2 Data'!F$4,'Data Pull'!$4:$4,0))),"")</f>
        <v>18535.578614148952</v>
      </c>
      <c r="G175">
        <f>IFERROR(IF(INDEX('Exclusion Vectors'!$D:$D,MATCH('Table 2 Data'!$E175,'Exclusion Vectors'!$B:$B,0))=0,"",INDEX('Data Pull'!$A:$BC,MATCH('Table 2 Data'!$E175,'Data Pull'!$C:$C,0),MATCH('Table 2 Data'!G$4,'Data Pull'!$4:$4,0))),"")</f>
        <v>181.27204002295363</v>
      </c>
      <c r="H175">
        <f>IFERROR(IF(INDEX('Exclusion Vectors'!$D:$D,MATCH('Table 2 Data'!$E175,'Exclusion Vectors'!$B:$B,0))=0,"",INDEX('Data Pull'!$A:$BC,MATCH('Table 2 Data'!$E175,'Data Pull'!$C:$C,0),MATCH('Table 2 Data'!H$4,'Data Pull'!$4:$4,0))),"")</f>
        <v>583.67796409258915</v>
      </c>
      <c r="I175">
        <f>IFERROR(IF(INDEX('Exclusion Vectors'!$D:$D,MATCH('Table 2 Data'!$E175,'Exclusion Vectors'!$B:$B,0))=0,"",INDEX('Data Pull'!$A:$BC,MATCH('Table 2 Data'!$E175,'Data Pull'!$C:$C,0),MATCH('Table 2 Data'!I$4,'Data Pull'!$4:$4,0))),"")</f>
        <v>994.79867739778172</v>
      </c>
      <c r="J175">
        <f>IFERROR(IF(INDEX('Exclusion Vectors'!$D:$D,MATCH('Table 2 Data'!$E175,'Exclusion Vectors'!$B:$B,0))=0,"",INDEX('Data Pull'!$A:$BC,MATCH('Table 2 Data'!$E175,'Data Pull'!$C:$C,0),MATCH('Table 2 Data'!J$4,'Data Pull'!$4:$4,0))),"")</f>
        <v>1335.9421762177433</v>
      </c>
      <c r="K175">
        <f>IFERROR(IF(INDEX('Exclusion Vectors'!$D:$D,MATCH('Table 2 Data'!$E175,'Exclusion Vectors'!$B:$B,0))=0,"",INDEX('Data Pull'!$A:$BC,MATCH('Table 2 Data'!$E175,'Data Pull'!$C:$C,0),MATCH('Table 2 Data'!K$4,'Data Pull'!$4:$4,0))),"")</f>
        <v>697.97152229366213</v>
      </c>
      <c r="L175" t="str">
        <f>IFERROR(IF(INDEX('Exclusion Vectors'!$D:$D,MATCH('Table 2 Data'!$E175,'Exclusion Vectors'!$B:$B,0))=0,"",INDEX('Data Pull'!$A:$BC,MATCH('Table 2 Data'!$E175,'Data Pull'!$C:$C,0),MATCH('Table 2 Data'!L$4,'Data Pull'!$4:$4,0))),"")</f>
        <v>[-11059] No Good Data For Calculation</v>
      </c>
      <c r="M175">
        <f>IFERROR(IF(INDEX('Exclusion Vectors'!$D:$D,MATCH('Table 2 Data'!$E175,'Exclusion Vectors'!$B:$B,0))=0,"",INDEX('Data Pull'!$A:$BC,MATCH('Table 2 Data'!$E175,'Data Pull'!$C:$C,0),MATCH('Table 2 Data'!M$4,'Data Pull'!$4:$4,0))),"")</f>
        <v>295.82734384829911</v>
      </c>
      <c r="N175">
        <f>IFERROR(IF(INDEX('Exclusion Vectors'!$D:$D,MATCH('Table 2 Data'!$E175,'Exclusion Vectors'!$B:$B,0))=0,"",INDEX('Data Pull'!$A:$BC,MATCH('Table 2 Data'!$E175,'Data Pull'!$C:$C,0),MATCH('Table 2 Data'!N$4,'Data Pull'!$4:$4,0))),"")</f>
        <v>343.80516675547977</v>
      </c>
      <c r="O175">
        <f>IFERROR(IF(INDEX('Exclusion Vectors'!$D:$D,MATCH('Table 2 Data'!$E175,'Exclusion Vectors'!$B:$B,0))=0,"",INDEX('Data Pull'!$A:$BC,MATCH('Table 2 Data'!$E175,'Data Pull'!$C:$C,0),MATCH('Table 2 Data'!O$4,'Data Pull'!$4:$4,0))),"")</f>
        <v>362.61737725378021</v>
      </c>
      <c r="P175">
        <f>IFERROR(IF(INDEX('Exclusion Vectors'!$D:$D,MATCH('Table 2 Data'!$E175,'Exclusion Vectors'!$B:$B,0))=0,"",INDEX('Data Pull'!$A:$BC,MATCH('Table 2 Data'!$E175,'Data Pull'!$C:$C,0),MATCH('Table 2 Data'!P$4,'Data Pull'!$4:$4,0))),"")</f>
        <v>1356.1073598176054</v>
      </c>
      <c r="Q175">
        <f>IFERROR(IF(INDEX('Exclusion Vectors'!$D:$D,MATCH('Table 2 Data'!$E175,'Exclusion Vectors'!$B:$B,0))=0,"",INDEX('Data Pull'!$A:$BC,MATCH('Table 2 Data'!$E175,'Data Pull'!$C:$C,0),MATCH('Table 2 Data'!Q$4,'Data Pull'!$4:$4,0))),"")</f>
        <v>19.186221505494348</v>
      </c>
      <c r="R175">
        <f>IFERROR(IF(INDEX('Exclusion Vectors'!$D:$D,MATCH('Table 2 Data'!$E175,'Exclusion Vectors'!$B:$B,0))=0,"",INDEX('Data Pull'!$A:$BC,MATCH('Table 2 Data'!$E175,'Data Pull'!$C:$C,0),MATCH('Table 2 Data'!R$4,'Data Pull'!$4:$4,0))),"")</f>
        <v>14.318765738048643</v>
      </c>
      <c r="S175">
        <f>IFERROR(IF(INDEX('Exclusion Vectors'!$D:$D,MATCH('Table 2 Data'!$E175,'Exclusion Vectors'!$B:$B,0))=0,"",INDEX('Data Pull'!$A:$BC,MATCH('Table 2 Data'!$E175,'Data Pull'!$C:$C,0),MATCH('Table 2 Data'!S$4,'Data Pull'!$4:$4,0))),"")</f>
        <v>3.7352174987250626</v>
      </c>
      <c r="T175">
        <f>IFERROR(IF(INDEX('Exclusion Vectors'!$D:$D,MATCH('Table 2 Data'!$E175,'Exclusion Vectors'!$B:$B,0))=0,"",INDEX('Data Pull'!$A:$BC,MATCH('Table 2 Data'!$E175,'Data Pull'!$C:$C,0),MATCH('Table 2 Data'!T$4,'Data Pull'!$4:$4,0))),"")</f>
        <v>1514.542621230861</v>
      </c>
      <c r="U175">
        <f>IFERROR(IF(INDEX('Exclusion Vectors'!$D:$D,MATCH('Table 2 Data'!$E175,'Exclusion Vectors'!$B:$B,0))=0,"",INDEX('Data Pull'!$A:$BC,MATCH('Table 2 Data'!$E175,'Data Pull'!$C:$C,0),MATCH('Table 2 Data'!U$4,'Data Pull'!$4:$4,0))),"")</f>
        <v>1568.3877224576697</v>
      </c>
      <c r="V175">
        <f>IFERROR(IF(INDEX('Exclusion Vectors'!$D:$D,MATCH('Table 2 Data'!$E175,'Exclusion Vectors'!$B:$B,0))=0,"",INDEX('Data Pull'!$A:$BC,MATCH('Table 2 Data'!$E175,'Data Pull'!$C:$C,0),MATCH('Table 2 Data'!V$4,'Data Pull'!$4:$4,0))),"")</f>
        <v>5900.0172307331468</v>
      </c>
      <c r="W175">
        <f>IFERROR(IF(INDEX('Exclusion Vectors'!$D:$D,MATCH('Table 2 Data'!$E175,'Exclusion Vectors'!$B:$B,0))=0,"",INDEX('Data Pull'!$A:$BC,MATCH('Table 2 Data'!$E175,'Data Pull'!$C:$C,0),MATCH('Table 2 Data'!W$4,'Data Pull'!$4:$4,0))),"")</f>
        <v>2420.1019321612171</v>
      </c>
      <c r="X175">
        <f>IFERROR(IF(INDEX('Exclusion Vectors'!$D:$D,MATCH('Table 2 Data'!$E175,'Exclusion Vectors'!$B:$B,0))=0,"",INDEX('Data Pull'!$A:$BC,MATCH('Table 2 Data'!$E175,'Data Pull'!$C:$C,0),MATCH('Table 2 Data'!X$4,'Data Pull'!$4:$4,0))),"")</f>
        <v>381.4692200263969</v>
      </c>
      <c r="Y175">
        <f>IFERROR(IF(INDEX('Exclusion Vectors'!$D:$D,MATCH('Table 2 Data'!$E175,'Exclusion Vectors'!$B:$B,0))=0,"",INDEX('Data Pull'!$A:$BC,MATCH('Table 2 Data'!$E175,'Data Pull'!$C:$C,0),MATCH('Table 2 Data'!Y$4,'Data Pull'!$4:$4,0))),"")</f>
        <v>23.774999618530273</v>
      </c>
      <c r="Z175">
        <f>IFERROR(IF(INDEX('Exclusion Vectors'!$D:$D,MATCH('Table 2 Data'!$E175,'Exclusion Vectors'!$B:$B,0))=0,"",INDEX('Data Pull'!$A:$BC,MATCH('Table 2 Data'!$E175,'Data Pull'!$C:$C,0),MATCH('Table 2 Data'!Z$4,'Data Pull'!$4:$4,0))),"")</f>
        <v>0.74327501654624939</v>
      </c>
      <c r="AA175">
        <f>IFERROR(IF(INDEX('Exclusion Vectors'!$D:$D,MATCH('Table 2 Data'!$E175,'Exclusion Vectors'!$B:$B,0))=0,"",INDEX('Data Pull'!$A:$BC,MATCH('Table 2 Data'!$E175,'Data Pull'!$C:$C,0),MATCH('Table 2 Data'!AA$4,'Data Pull'!$4:$4,0))),"")</f>
        <v>1.5699999928474426</v>
      </c>
      <c r="AB175" t="str">
        <f>IFERROR(IF(INDEX('Exclusion Vectors'!$D:$D,MATCH('Table 2 Data'!$E175,'Exclusion Vectors'!$B:$B,0))=0,"",INDEX('Data Pull'!$A:$BC,MATCH('Table 2 Data'!$E175,'Data Pull'!$C:$C,0),MATCH('Table 2 Data'!AB$4,'Data Pull'!$4:$4,0))),"")</f>
        <v>[-11059] No Good Data For Calculation</v>
      </c>
      <c r="AC175" t="str">
        <f>IFERROR(IF(INDEX('Exclusion Vectors'!$D:$D,MATCH('Table 2 Data'!$E175,'Exclusion Vectors'!$B:$B,0))=0,"",INDEX('Data Pull'!$A:$BC,MATCH('Table 2 Data'!$E175,'Data Pull'!$C:$C,0),MATCH('Table 2 Data'!AC$4,'Data Pull'!$4:$4,0))),"")</f>
        <v>[-11059] No Good Data For Calculation</v>
      </c>
      <c r="AD175" t="str">
        <f>IFERROR(IF(INDEX('Exclusion Vectors'!$D:$D,MATCH('Table 2 Data'!$E175,'Exclusion Vectors'!$B:$B,0))=0,"",INDEX('Data Pull'!$A:$BC,MATCH('Table 2 Data'!$E175,'Data Pull'!$C:$C,0),MATCH('Table 2 Data'!AD$4,'Data Pull'!$4:$4,0))),"")</f>
        <v>[-11059] No Good Data For Calculation</v>
      </c>
      <c r="AE175" t="str">
        <f>IFERROR(IF(INDEX('Exclusion Vectors'!$D:$D,MATCH('Table 2 Data'!$E175,'Exclusion Vectors'!$B:$B,0))=0,"",INDEX('Data Pull'!$A:$BC,MATCH('Table 2 Data'!$E175,'Data Pull'!$C:$C,0),MATCH('Table 2 Data'!AE$4,'Data Pull'!$4:$4,0))),"")</f>
        <v>[-11059] No Good Data For Calculation</v>
      </c>
      <c r="AF175" t="str">
        <f>IFERROR(IF(INDEX('Exclusion Vectors'!$D:$D,MATCH('Table 2 Data'!$E175,'Exclusion Vectors'!$B:$B,0))=0,"",INDEX('Data Pull'!$A:$BC,MATCH('Table 2 Data'!$E175,'Data Pull'!$C:$C,0),MATCH('Table 2 Data'!AF$4,'Data Pull'!$4:$4,0))),"")</f>
        <v>[-11059] No Good Data For Calculation</v>
      </c>
      <c r="AG175">
        <f>IFERROR(IF(INDEX('Exclusion Vectors'!$D:$D,MATCH('Table 2 Data'!$E175,'Exclusion Vectors'!$B:$B,0))=0,"",INDEX('Data Pull'!$A:$BC,MATCH('Table 2 Data'!$E175,'Data Pull'!$C:$C,0),MATCH('Table 2 Data'!AG$4,'Data Pull'!$4:$4,0))),"")</f>
        <v>11805.301208243944</v>
      </c>
      <c r="AH175">
        <f>IFERROR(IF(INDEX('Exclusion Vectors'!$D:$D,MATCH('Table 2 Data'!$E175,'Exclusion Vectors'!$B:$B,0))=0,"",INDEX('Data Pull'!$A:$BC,MATCH('Table 2 Data'!$E175,'Data Pull'!$C:$C,0),MATCH('Table 2 Data'!AH$4,'Data Pull'!$4:$4,0))),"")</f>
        <v>91.024999618530273</v>
      </c>
      <c r="AI175">
        <f>IFERROR(IF(INDEX('Exclusion Vectors'!$D:$D,MATCH('Table 2 Data'!$E175,'Exclusion Vectors'!$B:$B,0))=0,"",INDEX('Data Pull'!$A:$BC,MATCH('Table 2 Data'!$E175,'Data Pull'!$C:$C,0),MATCH('Table 2 Data'!AI$4,'Data Pull'!$4:$4,0))),"")</f>
        <v>8.5475001335144043</v>
      </c>
      <c r="AJ175">
        <f>IFERROR(IF(INDEX('Exclusion Vectors'!$D:$D,MATCH('Table 2 Data'!$E175,'Exclusion Vectors'!$B:$B,0))=0,"",INDEX('Data Pull'!$A:$BC,MATCH('Table 2 Data'!$E175,'Data Pull'!$C:$C,0),MATCH('Table 2 Data'!AJ$4,'Data Pull'!$4:$4,0))),"")</f>
        <v>363.47499084472656</v>
      </c>
      <c r="AK175" t="str">
        <f>IFERROR(IF(INDEX('Exclusion Vectors'!$D:$D,MATCH('Table 2 Data'!$E175,'Exclusion Vectors'!$B:$B,0))=0,"",INDEX('Data Pull'!$A:$BC,MATCH('Table 2 Data'!$E175,'Data Pull'!$C:$C,0),MATCH('Table 2 Data'!AK$4,'Data Pull'!$4:$4,0))),"")</f>
        <v>[-11059] No Good Data For Calculation</v>
      </c>
      <c r="AL175">
        <f>IFERROR(IF(INDEX('Exclusion Vectors'!$D:$D,MATCH('Table 2 Data'!$E175,'Exclusion Vectors'!$B:$B,0))=0,"",INDEX('Data Pull'!$A:$BC,MATCH('Table 2 Data'!$E175,'Data Pull'!$C:$C,0),MATCH('Table 2 Data'!AL$4,'Data Pull'!$4:$4,0))),"")</f>
        <v>0.82499998807907104</v>
      </c>
      <c r="AM175">
        <f>IFERROR(IF(INDEX('Exclusion Vectors'!$D:$D,MATCH('Table 2 Data'!$E175,'Exclusion Vectors'!$B:$B,0))=0,"",INDEX('Data Pull'!$A:$BC,MATCH('Table 2 Data'!$E175,'Data Pull'!$C:$C,0),MATCH('Table 2 Data'!AM$4,'Data Pull'!$4:$4,0))),"")</f>
        <v>6075</v>
      </c>
      <c r="AN175" t="str">
        <f>IFERROR(IF(INDEX('Exclusion Vectors'!$D:$D,MATCH('Table 2 Data'!$E175,'Exclusion Vectors'!$B:$B,0))=0,"",INDEX('Data Pull'!$A:$BC,MATCH('Table 2 Data'!$E175,'Data Pull'!$C:$C,0),MATCH('Table 2 Data'!AN$4,'Data Pull'!$4:$4,0))),"")</f>
        <v>[-11059] No Good Data For Calculation</v>
      </c>
      <c r="AO175" t="str">
        <f>IFERROR(IF(INDEX('Exclusion Vectors'!$D:$D,MATCH('Table 2 Data'!$E175,'Exclusion Vectors'!$B:$B,0))=0,"",INDEX('Data Pull'!$A:$BC,MATCH('Table 2 Data'!$E175,'Data Pull'!$C:$C,0),MATCH('Table 2 Data'!AO$4,'Data Pull'!$4:$4,0))),"")</f>
        <v>[-11059] No Good Data For Calculation</v>
      </c>
      <c r="AP175" t="str">
        <f>IFERROR(IF(INDEX('Exclusion Vectors'!$D:$D,MATCH('Table 2 Data'!$E175,'Exclusion Vectors'!$B:$B,0))=0,"",INDEX('Data Pull'!$A:$BC,MATCH('Table 2 Data'!$E175,'Data Pull'!$C:$C,0),MATCH('Table 2 Data'!AP$4,'Data Pull'!$4:$4,0))),"")</f>
        <v>[-11059] No Good Data For Calculation</v>
      </c>
      <c r="AQ175" t="str">
        <f>IFERROR(IF(INDEX('Exclusion Vectors'!$D:$D,MATCH('Table 2 Data'!$E175,'Exclusion Vectors'!$B:$B,0))=0,"",INDEX('Data Pull'!$A:$BC,MATCH('Table 2 Data'!$E175,'Data Pull'!$C:$C,0),MATCH('Table 2 Data'!AQ$4,'Data Pull'!$4:$4,0))),"")</f>
        <v>[-11059] No Good Data For Calculation</v>
      </c>
      <c r="AR175" t="str">
        <f>IFERROR(IF(INDEX('Exclusion Vectors'!$D:$D,MATCH('Table 2 Data'!$E175,'Exclusion Vectors'!$B:$B,0))=0,"",INDEX('Data Pull'!$A:$BC,MATCH('Table 2 Data'!$E175,'Data Pull'!$C:$C,0),MATCH('Table 2 Data'!AR$4,'Data Pull'!$4:$4,0))),"")</f>
        <v>[-11059] No Good Data For Calculation</v>
      </c>
      <c r="AS175" t="str">
        <f>IFERROR(IF(INDEX('Exclusion Vectors'!$D:$D,MATCH('Table 2 Data'!$E175,'Exclusion Vectors'!$B:$B,0))=0,"",INDEX('Data Pull'!$A:$BC,MATCH('Table 2 Data'!$E175,'Data Pull'!$C:$C,0),MATCH('Table 2 Data'!AS$4,'Data Pull'!$4:$4,0))),"")</f>
        <v>[-11059] No Good Data For Calculation</v>
      </c>
      <c r="AT175">
        <f>IFERROR(IF(INDEX('Exclusion Vectors'!$D:$D,MATCH('Table 2 Data'!$E175,'Exclusion Vectors'!$B:$B,0))=0,"",INDEX('Data Pull'!$A:$BC,MATCH('Table 2 Data'!$E175,'Data Pull'!$C:$C,0),MATCH('Table 2 Data'!AT$4,'Data Pull'!$4:$4,0))),"")</f>
        <v>34163.642516473068</v>
      </c>
      <c r="AU175">
        <f>IFERROR(IF(INDEX('Exclusion Vectors'!$D:$D,MATCH('Table 2 Data'!$E175,'Exclusion Vectors'!$B:$B,0))=0,"",INDEX('Data Pull'!$A:$BE,MATCH('Table 2 Data'!$E175,'Data Pull'!$C:$C,0),MATCH('Table 2 Data'!AU$4,'Data Pull'!$4:$4,0))),"")</f>
        <v>7599.5592474715868</v>
      </c>
      <c r="AV175">
        <f>IFERROR(IF(INDEX('Exclusion Vectors'!$D:$D,MATCH('Table 2 Data'!$E175,'Exclusion Vectors'!$B:$B,0))=0,"",INDEX('Data Pull'!$A:$BE,MATCH('Table 2 Data'!$E175,'Data Pull'!$C:$C,0),MATCH('Table 2 Data'!AV$4,'Data Pull'!$4:$4,0))),"")</f>
        <v>7.6499998569488525E-2</v>
      </c>
    </row>
    <row r="176" spans="5:48" x14ac:dyDescent="0.3">
      <c r="E176" s="34">
        <f t="shared" si="5"/>
        <v>44000</v>
      </c>
      <c r="F176">
        <f>IFERROR(IF(INDEX('Exclusion Vectors'!$D:$D,MATCH('Table 2 Data'!$E176,'Exclusion Vectors'!$B:$B,0))=0,"",INDEX('Data Pull'!$A:$BC,MATCH('Table 2 Data'!$E176,'Data Pull'!$C:$C,0),MATCH('Table 2 Data'!F$4,'Data Pull'!$4:$4,0))),"")</f>
        <v>18078.229472930067</v>
      </c>
      <c r="G176">
        <f>IFERROR(IF(INDEX('Exclusion Vectors'!$D:$D,MATCH('Table 2 Data'!$E176,'Exclusion Vectors'!$B:$B,0))=0,"",INDEX('Data Pull'!$A:$BC,MATCH('Table 2 Data'!$E176,'Data Pull'!$C:$C,0),MATCH('Table 2 Data'!G$4,'Data Pull'!$4:$4,0))),"")</f>
        <v>181.40849400634681</v>
      </c>
      <c r="H176">
        <f>IFERROR(IF(INDEX('Exclusion Vectors'!$D:$D,MATCH('Table 2 Data'!$E176,'Exclusion Vectors'!$B:$B,0))=0,"",INDEX('Data Pull'!$A:$BC,MATCH('Table 2 Data'!$E176,'Data Pull'!$C:$C,0),MATCH('Table 2 Data'!H$4,'Data Pull'!$4:$4,0))),"")</f>
        <v>577.10252875254037</v>
      </c>
      <c r="I176">
        <f>IFERROR(IF(INDEX('Exclusion Vectors'!$D:$D,MATCH('Table 2 Data'!$E176,'Exclusion Vectors'!$B:$B,0))=0,"",INDEX('Data Pull'!$A:$BC,MATCH('Table 2 Data'!$E176,'Data Pull'!$C:$C,0),MATCH('Table 2 Data'!I$4,'Data Pull'!$4:$4,0))),"")</f>
        <v>994.62825401473754</v>
      </c>
      <c r="J176">
        <f>IFERROR(IF(INDEX('Exclusion Vectors'!$D:$D,MATCH('Table 2 Data'!$E176,'Exclusion Vectors'!$B:$B,0))=0,"",INDEX('Data Pull'!$A:$BC,MATCH('Table 2 Data'!$E176,'Data Pull'!$C:$C,0),MATCH('Table 2 Data'!J$4,'Data Pull'!$4:$4,0))),"")</f>
        <v>1334.3731620943397</v>
      </c>
      <c r="K176">
        <f>IFERROR(IF(INDEX('Exclusion Vectors'!$D:$D,MATCH('Table 2 Data'!$E176,'Exclusion Vectors'!$B:$B,0))=0,"",INDEX('Data Pull'!$A:$BC,MATCH('Table 2 Data'!$E176,'Data Pull'!$C:$C,0),MATCH('Table 2 Data'!K$4,'Data Pull'!$4:$4,0))),"")</f>
        <v>697.08347000829247</v>
      </c>
      <c r="L176" t="str">
        <f>IFERROR(IF(INDEX('Exclusion Vectors'!$D:$D,MATCH('Table 2 Data'!$E176,'Exclusion Vectors'!$B:$B,0))=0,"",INDEX('Data Pull'!$A:$BC,MATCH('Table 2 Data'!$E176,'Data Pull'!$C:$C,0),MATCH('Table 2 Data'!L$4,'Data Pull'!$4:$4,0))),"")</f>
        <v>[-11059] No Good Data For Calculation</v>
      </c>
      <c r="M176">
        <f>IFERROR(IF(INDEX('Exclusion Vectors'!$D:$D,MATCH('Table 2 Data'!$E176,'Exclusion Vectors'!$B:$B,0))=0,"",INDEX('Data Pull'!$A:$BC,MATCH('Table 2 Data'!$E176,'Data Pull'!$C:$C,0),MATCH('Table 2 Data'!M$4,'Data Pull'!$4:$4,0))),"")</f>
        <v>294.21016947818219</v>
      </c>
      <c r="N176">
        <f>IFERROR(IF(INDEX('Exclusion Vectors'!$D:$D,MATCH('Table 2 Data'!$E176,'Exclusion Vectors'!$B:$B,0))=0,"",INDEX('Data Pull'!$A:$BC,MATCH('Table 2 Data'!$E176,'Data Pull'!$C:$C,0),MATCH('Table 2 Data'!N$4,'Data Pull'!$4:$4,0))),"")</f>
        <v>339.74963476254209</v>
      </c>
      <c r="O176">
        <f>IFERROR(IF(INDEX('Exclusion Vectors'!$D:$D,MATCH('Table 2 Data'!$E176,'Exclusion Vectors'!$B:$B,0))=0,"",INDEX('Data Pull'!$A:$BC,MATCH('Table 2 Data'!$E176,'Data Pull'!$C:$C,0),MATCH('Table 2 Data'!O$4,'Data Pull'!$4:$4,0))),"")</f>
        <v>358.34932804550266</v>
      </c>
      <c r="P176">
        <f>IFERROR(IF(INDEX('Exclusion Vectors'!$D:$D,MATCH('Table 2 Data'!$E176,'Exclusion Vectors'!$B:$B,0))=0,"",INDEX('Data Pull'!$A:$BC,MATCH('Table 2 Data'!$E176,'Data Pull'!$C:$C,0),MATCH('Table 2 Data'!P$4,'Data Pull'!$4:$4,0))),"")</f>
        <v>1357.7402836392869</v>
      </c>
      <c r="Q176">
        <f>IFERROR(IF(INDEX('Exclusion Vectors'!$D:$D,MATCH('Table 2 Data'!$E176,'Exclusion Vectors'!$B:$B,0))=0,"",INDEX('Data Pull'!$A:$BC,MATCH('Table 2 Data'!$E176,'Data Pull'!$C:$C,0),MATCH('Table 2 Data'!Q$4,'Data Pull'!$4:$4,0))),"")</f>
        <v>19.057733531980485</v>
      </c>
      <c r="R176">
        <f>IFERROR(IF(INDEX('Exclusion Vectors'!$D:$D,MATCH('Table 2 Data'!$E176,'Exclusion Vectors'!$B:$B,0))=0,"",INDEX('Data Pull'!$A:$BC,MATCH('Table 2 Data'!$E176,'Data Pull'!$C:$C,0),MATCH('Table 2 Data'!R$4,'Data Pull'!$4:$4,0))),"")</f>
        <v>14.146255178742352</v>
      </c>
      <c r="S176">
        <f>IFERROR(IF(INDEX('Exclusion Vectors'!$D:$D,MATCH('Table 2 Data'!$E176,'Exclusion Vectors'!$B:$B,0))=0,"",INDEX('Data Pull'!$A:$BC,MATCH('Table 2 Data'!$E176,'Data Pull'!$C:$C,0),MATCH('Table 2 Data'!S$4,'Data Pull'!$4:$4,0))),"")</f>
        <v>3.9147270774168055</v>
      </c>
      <c r="T176">
        <f>IFERROR(IF(INDEX('Exclusion Vectors'!$D:$D,MATCH('Table 2 Data'!$E176,'Exclusion Vectors'!$B:$B,0))=0,"",INDEX('Data Pull'!$A:$BC,MATCH('Table 2 Data'!$E176,'Data Pull'!$C:$C,0),MATCH('Table 2 Data'!T$4,'Data Pull'!$4:$4,0))),"")</f>
        <v>1519.395558384663</v>
      </c>
      <c r="U176">
        <f>IFERROR(IF(INDEX('Exclusion Vectors'!$D:$D,MATCH('Table 2 Data'!$E176,'Exclusion Vectors'!$B:$B,0))=0,"",INDEX('Data Pull'!$A:$BC,MATCH('Table 2 Data'!$E176,'Data Pull'!$C:$C,0),MATCH('Table 2 Data'!U$4,'Data Pull'!$4:$4,0))),"")</f>
        <v>1487.0704613377904</v>
      </c>
      <c r="V176">
        <f>IFERROR(IF(INDEX('Exclusion Vectors'!$D:$D,MATCH('Table 2 Data'!$E176,'Exclusion Vectors'!$B:$B,0))=0,"",INDEX('Data Pull'!$A:$BC,MATCH('Table 2 Data'!$E176,'Data Pull'!$C:$C,0),MATCH('Table 2 Data'!V$4,'Data Pull'!$4:$4,0))),"")</f>
        <v>5899.7273579434768</v>
      </c>
      <c r="W176">
        <f>IFERROR(IF(INDEX('Exclusion Vectors'!$D:$D,MATCH('Table 2 Data'!$E176,'Exclusion Vectors'!$B:$B,0))=0,"",INDEX('Data Pull'!$A:$BC,MATCH('Table 2 Data'!$E176,'Data Pull'!$C:$C,0),MATCH('Table 2 Data'!W$4,'Data Pull'!$4:$4,0))),"")</f>
        <v>2426.9320224590301</v>
      </c>
      <c r="X176">
        <f>IFERROR(IF(INDEX('Exclusion Vectors'!$D:$D,MATCH('Table 2 Data'!$E176,'Exclusion Vectors'!$B:$B,0))=0,"",INDEX('Data Pull'!$A:$BC,MATCH('Table 2 Data'!$E176,'Data Pull'!$C:$C,0),MATCH('Table 2 Data'!X$4,'Data Pull'!$4:$4,0))),"")</f>
        <v>380.80858547900363</v>
      </c>
      <c r="Y176">
        <f>IFERROR(IF(INDEX('Exclusion Vectors'!$D:$D,MATCH('Table 2 Data'!$E176,'Exclusion Vectors'!$B:$B,0))=0,"",INDEX('Data Pull'!$A:$BC,MATCH('Table 2 Data'!$E176,'Data Pull'!$C:$C,0),MATCH('Table 2 Data'!Y$4,'Data Pull'!$4:$4,0))),"")</f>
        <v>23.799999237060547</v>
      </c>
      <c r="Z176">
        <f>IFERROR(IF(INDEX('Exclusion Vectors'!$D:$D,MATCH('Table 2 Data'!$E176,'Exclusion Vectors'!$B:$B,0))=0,"",INDEX('Data Pull'!$A:$BC,MATCH('Table 2 Data'!$E176,'Data Pull'!$C:$C,0),MATCH('Table 2 Data'!Z$4,'Data Pull'!$4:$4,0))),"")</f>
        <v>0.74220001697540283</v>
      </c>
      <c r="AA176">
        <f>IFERROR(IF(INDEX('Exclusion Vectors'!$D:$D,MATCH('Table 2 Data'!$E176,'Exclusion Vectors'!$B:$B,0))=0,"",INDEX('Data Pull'!$A:$BC,MATCH('Table 2 Data'!$E176,'Data Pull'!$C:$C,0),MATCH('Table 2 Data'!AA$4,'Data Pull'!$4:$4,0))),"")</f>
        <v>1.4900000095367432</v>
      </c>
      <c r="AB176" t="str">
        <f>IFERROR(IF(INDEX('Exclusion Vectors'!$D:$D,MATCH('Table 2 Data'!$E176,'Exclusion Vectors'!$B:$B,0))=0,"",INDEX('Data Pull'!$A:$BC,MATCH('Table 2 Data'!$E176,'Data Pull'!$C:$C,0),MATCH('Table 2 Data'!AB$4,'Data Pull'!$4:$4,0))),"")</f>
        <v>[-11059] No Good Data For Calculation</v>
      </c>
      <c r="AC176" t="str">
        <f>IFERROR(IF(INDEX('Exclusion Vectors'!$D:$D,MATCH('Table 2 Data'!$E176,'Exclusion Vectors'!$B:$B,0))=0,"",INDEX('Data Pull'!$A:$BC,MATCH('Table 2 Data'!$E176,'Data Pull'!$C:$C,0),MATCH('Table 2 Data'!AC$4,'Data Pull'!$4:$4,0))),"")</f>
        <v>[-11059] No Good Data For Calculation</v>
      </c>
      <c r="AD176" t="str">
        <f>IFERROR(IF(INDEX('Exclusion Vectors'!$D:$D,MATCH('Table 2 Data'!$E176,'Exclusion Vectors'!$B:$B,0))=0,"",INDEX('Data Pull'!$A:$BC,MATCH('Table 2 Data'!$E176,'Data Pull'!$C:$C,0),MATCH('Table 2 Data'!AD$4,'Data Pull'!$4:$4,0))),"")</f>
        <v>[-11059] No Good Data For Calculation</v>
      </c>
      <c r="AE176" t="str">
        <f>IFERROR(IF(INDEX('Exclusion Vectors'!$D:$D,MATCH('Table 2 Data'!$E176,'Exclusion Vectors'!$B:$B,0))=0,"",INDEX('Data Pull'!$A:$BC,MATCH('Table 2 Data'!$E176,'Data Pull'!$C:$C,0),MATCH('Table 2 Data'!AE$4,'Data Pull'!$4:$4,0))),"")</f>
        <v>[-11059] No Good Data For Calculation</v>
      </c>
      <c r="AF176" t="str">
        <f>IFERROR(IF(INDEX('Exclusion Vectors'!$D:$D,MATCH('Table 2 Data'!$E176,'Exclusion Vectors'!$B:$B,0))=0,"",INDEX('Data Pull'!$A:$BC,MATCH('Table 2 Data'!$E176,'Data Pull'!$C:$C,0),MATCH('Table 2 Data'!AF$4,'Data Pull'!$4:$4,0))),"")</f>
        <v>[-11059] No Good Data For Calculation</v>
      </c>
      <c r="AG176">
        <f>IFERROR(IF(INDEX('Exclusion Vectors'!$D:$D,MATCH('Table 2 Data'!$E176,'Exclusion Vectors'!$B:$B,0))=0,"",INDEX('Data Pull'!$A:$BC,MATCH('Table 2 Data'!$E176,'Data Pull'!$C:$C,0),MATCH('Table 2 Data'!AG$4,'Data Pull'!$4:$4,0))),"")</f>
        <v>11510.068225116322</v>
      </c>
      <c r="AH176">
        <f>IFERROR(IF(INDEX('Exclusion Vectors'!$D:$D,MATCH('Table 2 Data'!$E176,'Exclusion Vectors'!$B:$B,0))=0,"",INDEX('Data Pull'!$A:$BC,MATCH('Table 2 Data'!$E176,'Data Pull'!$C:$C,0),MATCH('Table 2 Data'!AH$4,'Data Pull'!$4:$4,0))),"")</f>
        <v>90.69999885559082</v>
      </c>
      <c r="AI176">
        <f>IFERROR(IF(INDEX('Exclusion Vectors'!$D:$D,MATCH('Table 2 Data'!$E176,'Exclusion Vectors'!$B:$B,0))=0,"",INDEX('Data Pull'!$A:$BC,MATCH('Table 2 Data'!$E176,'Data Pull'!$C:$C,0),MATCH('Table 2 Data'!AI$4,'Data Pull'!$4:$4,0))),"")</f>
        <v>8.3274998664855957</v>
      </c>
      <c r="AJ176">
        <f>IFERROR(IF(INDEX('Exclusion Vectors'!$D:$D,MATCH('Table 2 Data'!$E176,'Exclusion Vectors'!$B:$B,0))=0,"",INDEX('Data Pull'!$A:$BC,MATCH('Table 2 Data'!$E176,'Data Pull'!$C:$C,0),MATCH('Table 2 Data'!AJ$4,'Data Pull'!$4:$4,0))),"")</f>
        <v>359.44999694824219</v>
      </c>
      <c r="AK176" t="str">
        <f>IFERROR(IF(INDEX('Exclusion Vectors'!$D:$D,MATCH('Table 2 Data'!$E176,'Exclusion Vectors'!$B:$B,0))=0,"",INDEX('Data Pull'!$A:$BC,MATCH('Table 2 Data'!$E176,'Data Pull'!$C:$C,0),MATCH('Table 2 Data'!AK$4,'Data Pull'!$4:$4,0))),"")</f>
        <v>[-11059] No Good Data For Calculation</v>
      </c>
      <c r="AL176">
        <f>IFERROR(IF(INDEX('Exclusion Vectors'!$D:$D,MATCH('Table 2 Data'!$E176,'Exclusion Vectors'!$B:$B,0))=0,"",INDEX('Data Pull'!$A:$BC,MATCH('Table 2 Data'!$E176,'Data Pull'!$C:$C,0),MATCH('Table 2 Data'!AL$4,'Data Pull'!$4:$4,0))),"")</f>
        <v>0.5</v>
      </c>
      <c r="AM176">
        <f>IFERROR(IF(INDEX('Exclusion Vectors'!$D:$D,MATCH('Table 2 Data'!$E176,'Exclusion Vectors'!$B:$B,0))=0,"",INDEX('Data Pull'!$A:$BC,MATCH('Table 2 Data'!$E176,'Data Pull'!$C:$C,0),MATCH('Table 2 Data'!AM$4,'Data Pull'!$4:$4,0))),"")</f>
        <v>6075</v>
      </c>
      <c r="AN176" t="str">
        <f>IFERROR(IF(INDEX('Exclusion Vectors'!$D:$D,MATCH('Table 2 Data'!$E176,'Exclusion Vectors'!$B:$B,0))=0,"",INDEX('Data Pull'!$A:$BC,MATCH('Table 2 Data'!$E176,'Data Pull'!$C:$C,0),MATCH('Table 2 Data'!AN$4,'Data Pull'!$4:$4,0))),"")</f>
        <v>[-11059] No Good Data For Calculation</v>
      </c>
      <c r="AO176" t="str">
        <f>IFERROR(IF(INDEX('Exclusion Vectors'!$D:$D,MATCH('Table 2 Data'!$E176,'Exclusion Vectors'!$B:$B,0))=0,"",INDEX('Data Pull'!$A:$BC,MATCH('Table 2 Data'!$E176,'Data Pull'!$C:$C,0),MATCH('Table 2 Data'!AO$4,'Data Pull'!$4:$4,0))),"")</f>
        <v>[-11059] No Good Data For Calculation</v>
      </c>
      <c r="AP176" t="str">
        <f>IFERROR(IF(INDEX('Exclusion Vectors'!$D:$D,MATCH('Table 2 Data'!$E176,'Exclusion Vectors'!$B:$B,0))=0,"",INDEX('Data Pull'!$A:$BC,MATCH('Table 2 Data'!$E176,'Data Pull'!$C:$C,0),MATCH('Table 2 Data'!AP$4,'Data Pull'!$4:$4,0))),"")</f>
        <v>[-11059] No Good Data For Calculation</v>
      </c>
      <c r="AQ176" t="str">
        <f>IFERROR(IF(INDEX('Exclusion Vectors'!$D:$D,MATCH('Table 2 Data'!$E176,'Exclusion Vectors'!$B:$B,0))=0,"",INDEX('Data Pull'!$A:$BC,MATCH('Table 2 Data'!$E176,'Data Pull'!$C:$C,0),MATCH('Table 2 Data'!AQ$4,'Data Pull'!$4:$4,0))),"")</f>
        <v>[-11059] No Good Data For Calculation</v>
      </c>
      <c r="AR176" t="str">
        <f>IFERROR(IF(INDEX('Exclusion Vectors'!$D:$D,MATCH('Table 2 Data'!$E176,'Exclusion Vectors'!$B:$B,0))=0,"",INDEX('Data Pull'!$A:$BC,MATCH('Table 2 Data'!$E176,'Data Pull'!$C:$C,0),MATCH('Table 2 Data'!AR$4,'Data Pull'!$4:$4,0))),"")</f>
        <v>[-11059] No Good Data For Calculation</v>
      </c>
      <c r="AS176" t="str">
        <f>IFERROR(IF(INDEX('Exclusion Vectors'!$D:$D,MATCH('Table 2 Data'!$E176,'Exclusion Vectors'!$B:$B,0))=0,"",INDEX('Data Pull'!$A:$BC,MATCH('Table 2 Data'!$E176,'Data Pull'!$C:$C,0),MATCH('Table 2 Data'!AS$4,'Data Pull'!$4:$4,0))),"")</f>
        <v>[-11059] No Good Data For Calculation</v>
      </c>
      <c r="AT176">
        <f>IFERROR(IF(INDEX('Exclusion Vectors'!$D:$D,MATCH('Table 2 Data'!$E176,'Exclusion Vectors'!$B:$B,0))=0,"",INDEX('Data Pull'!$A:$BC,MATCH('Table 2 Data'!$E176,'Data Pull'!$C:$C,0),MATCH('Table 2 Data'!AT$4,'Data Pull'!$4:$4,0))),"")</f>
        <v>33358.706287918474</v>
      </c>
      <c r="AU176">
        <f>IFERROR(IF(INDEX('Exclusion Vectors'!$D:$D,MATCH('Table 2 Data'!$E176,'Exclusion Vectors'!$B:$B,0))=0,"",INDEX('Data Pull'!$A:$BE,MATCH('Table 2 Data'!$E176,'Data Pull'!$C:$C,0),MATCH('Table 2 Data'!AU$4,'Data Pull'!$4:$4,0))),"")</f>
        <v>7600.5104670917681</v>
      </c>
      <c r="AV176">
        <f>IFERROR(IF(INDEX('Exclusion Vectors'!$D:$D,MATCH('Table 2 Data'!$E176,'Exclusion Vectors'!$B:$B,0))=0,"",INDEX('Data Pull'!$A:$BE,MATCH('Table 2 Data'!$E176,'Data Pull'!$C:$C,0),MATCH('Table 2 Data'!AV$4,'Data Pull'!$4:$4,0))),"")</f>
        <v>8.268333226442337E-2</v>
      </c>
    </row>
    <row r="177" spans="5:48" x14ac:dyDescent="0.3">
      <c r="E177" s="34">
        <f t="shared" si="5"/>
        <v>44001</v>
      </c>
      <c r="F177">
        <f>IFERROR(IF(INDEX('Exclusion Vectors'!$D:$D,MATCH('Table 2 Data'!$E177,'Exclusion Vectors'!$B:$B,0))=0,"",INDEX('Data Pull'!$A:$BC,MATCH('Table 2 Data'!$E177,'Data Pull'!$C:$C,0),MATCH('Table 2 Data'!F$4,'Data Pull'!$4:$4,0))),"")</f>
        <v>22686.250372440954</v>
      </c>
      <c r="G177">
        <f>IFERROR(IF(INDEX('Exclusion Vectors'!$D:$D,MATCH('Table 2 Data'!$E177,'Exclusion Vectors'!$B:$B,0))=0,"",INDEX('Data Pull'!$A:$BC,MATCH('Table 2 Data'!$E177,'Data Pull'!$C:$C,0),MATCH('Table 2 Data'!G$4,'Data Pull'!$4:$4,0))),"")</f>
        <v>183.14606104483425</v>
      </c>
      <c r="H177">
        <f>IFERROR(IF(INDEX('Exclusion Vectors'!$D:$D,MATCH('Table 2 Data'!$E177,'Exclusion Vectors'!$B:$B,0))=0,"",INDEX('Data Pull'!$A:$BC,MATCH('Table 2 Data'!$E177,'Data Pull'!$C:$C,0),MATCH('Table 2 Data'!H$4,'Data Pull'!$4:$4,0))),"")</f>
        <v>638.41906514220659</v>
      </c>
      <c r="I177">
        <f>IFERROR(IF(INDEX('Exclusion Vectors'!$D:$D,MATCH('Table 2 Data'!$E177,'Exclusion Vectors'!$B:$B,0))=0,"",INDEX('Data Pull'!$A:$BC,MATCH('Table 2 Data'!$E177,'Data Pull'!$C:$C,0),MATCH('Table 2 Data'!I$4,'Data Pull'!$4:$4,0))),"")</f>
        <v>994.83811326670912</v>
      </c>
      <c r="J177">
        <f>IFERROR(IF(INDEX('Exclusion Vectors'!$D:$D,MATCH('Table 2 Data'!$E177,'Exclusion Vectors'!$B:$B,0))=0,"",INDEX('Data Pull'!$A:$BC,MATCH('Table 2 Data'!$E177,'Data Pull'!$C:$C,0),MATCH('Table 2 Data'!J$4,'Data Pull'!$4:$4,0))),"")</f>
        <v>1334.0760737705764</v>
      </c>
      <c r="K177">
        <f>IFERROR(IF(INDEX('Exclusion Vectors'!$D:$D,MATCH('Table 2 Data'!$E177,'Exclusion Vectors'!$B:$B,0))=0,"",INDEX('Data Pull'!$A:$BC,MATCH('Table 2 Data'!$E177,'Data Pull'!$C:$C,0),MATCH('Table 2 Data'!K$4,'Data Pull'!$4:$4,0))),"")</f>
        <v>698.33434349791912</v>
      </c>
      <c r="L177" t="str">
        <f>IFERROR(IF(INDEX('Exclusion Vectors'!$D:$D,MATCH('Table 2 Data'!$E177,'Exclusion Vectors'!$B:$B,0))=0,"",INDEX('Data Pull'!$A:$BC,MATCH('Table 2 Data'!$E177,'Data Pull'!$C:$C,0),MATCH('Table 2 Data'!L$4,'Data Pull'!$4:$4,0))),"")</f>
        <v>[-11059] No Good Data For Calculation</v>
      </c>
      <c r="M177">
        <f>IFERROR(IF(INDEX('Exclusion Vectors'!$D:$D,MATCH('Table 2 Data'!$E177,'Exclusion Vectors'!$B:$B,0))=0,"",INDEX('Data Pull'!$A:$BC,MATCH('Table 2 Data'!$E177,'Data Pull'!$C:$C,0),MATCH('Table 2 Data'!M$4,'Data Pull'!$4:$4,0))),"")</f>
        <v>302.18569507482948</v>
      </c>
      <c r="N177">
        <f>IFERROR(IF(INDEX('Exclusion Vectors'!$D:$D,MATCH('Table 2 Data'!$E177,'Exclusion Vectors'!$B:$B,0))=0,"",INDEX('Data Pull'!$A:$BC,MATCH('Table 2 Data'!$E177,'Data Pull'!$C:$C,0),MATCH('Table 2 Data'!N$4,'Data Pull'!$4:$4,0))),"")</f>
        <v>368.56409313210719</v>
      </c>
      <c r="O177">
        <f>IFERROR(IF(INDEX('Exclusion Vectors'!$D:$D,MATCH('Table 2 Data'!$E177,'Exclusion Vectors'!$B:$B,0))=0,"",INDEX('Data Pull'!$A:$BC,MATCH('Table 2 Data'!$E177,'Data Pull'!$C:$C,0),MATCH('Table 2 Data'!O$4,'Data Pull'!$4:$4,0))),"")</f>
        <v>366.0657015333386</v>
      </c>
      <c r="P177">
        <f>IFERROR(IF(INDEX('Exclusion Vectors'!$D:$D,MATCH('Table 2 Data'!$E177,'Exclusion Vectors'!$B:$B,0))=0,"",INDEX('Data Pull'!$A:$BC,MATCH('Table 2 Data'!$E177,'Data Pull'!$C:$C,0),MATCH('Table 2 Data'!P$4,'Data Pull'!$4:$4,0))),"")</f>
        <v>1347.2274799982376</v>
      </c>
      <c r="Q177">
        <f>IFERROR(IF(INDEX('Exclusion Vectors'!$D:$D,MATCH('Table 2 Data'!$E177,'Exclusion Vectors'!$B:$B,0))=0,"",INDEX('Data Pull'!$A:$BC,MATCH('Table 2 Data'!$E177,'Data Pull'!$C:$C,0),MATCH('Table 2 Data'!Q$4,'Data Pull'!$4:$4,0))),"")</f>
        <v>20.562814098104301</v>
      </c>
      <c r="R177">
        <f>IFERROR(IF(INDEX('Exclusion Vectors'!$D:$D,MATCH('Table 2 Data'!$E177,'Exclusion Vectors'!$B:$B,0))=0,"",INDEX('Data Pull'!$A:$BC,MATCH('Table 2 Data'!$E177,'Data Pull'!$C:$C,0),MATCH('Table 2 Data'!R$4,'Data Pull'!$4:$4,0))),"")</f>
        <v>15.561395052713847</v>
      </c>
      <c r="S177">
        <f>IFERROR(IF(INDEX('Exclusion Vectors'!$D:$D,MATCH('Table 2 Data'!$E177,'Exclusion Vectors'!$B:$B,0))=0,"",INDEX('Data Pull'!$A:$BC,MATCH('Table 2 Data'!$E177,'Data Pull'!$C:$C,0),MATCH('Table 2 Data'!S$4,'Data Pull'!$4:$4,0))),"")</f>
        <v>3.2731981734905826</v>
      </c>
      <c r="T177">
        <f>IFERROR(IF(INDEX('Exclusion Vectors'!$D:$D,MATCH('Table 2 Data'!$E177,'Exclusion Vectors'!$B:$B,0))=0,"",INDEX('Data Pull'!$A:$BC,MATCH('Table 2 Data'!$E177,'Data Pull'!$C:$C,0),MATCH('Table 2 Data'!T$4,'Data Pull'!$4:$4,0))),"")</f>
        <v>1526.5719443227015</v>
      </c>
      <c r="U177">
        <f>IFERROR(IF(INDEX('Exclusion Vectors'!$D:$D,MATCH('Table 2 Data'!$E177,'Exclusion Vectors'!$B:$B,0))=0,"",INDEX('Data Pull'!$A:$BC,MATCH('Table 2 Data'!$E177,'Data Pull'!$C:$C,0),MATCH('Table 2 Data'!U$4,'Data Pull'!$4:$4,0))),"")</f>
        <v>1524.2142355861006</v>
      </c>
      <c r="V177">
        <f>IFERROR(IF(INDEX('Exclusion Vectors'!$D:$D,MATCH('Table 2 Data'!$E177,'Exclusion Vectors'!$B:$B,0))=0,"",INDEX('Data Pull'!$A:$BC,MATCH('Table 2 Data'!$E177,'Data Pull'!$C:$C,0),MATCH('Table 2 Data'!V$4,'Data Pull'!$4:$4,0))),"")</f>
        <v>5899.8890728664956</v>
      </c>
      <c r="W177">
        <f>IFERROR(IF(INDEX('Exclusion Vectors'!$D:$D,MATCH('Table 2 Data'!$E177,'Exclusion Vectors'!$B:$B,0))=0,"",INDEX('Data Pull'!$A:$BC,MATCH('Table 2 Data'!$E177,'Data Pull'!$C:$C,0),MATCH('Table 2 Data'!W$4,'Data Pull'!$4:$4,0))),"")</f>
        <v>2443.9601065762786</v>
      </c>
      <c r="X177">
        <f>IFERROR(IF(INDEX('Exclusion Vectors'!$D:$D,MATCH('Table 2 Data'!$E177,'Exclusion Vectors'!$B:$B,0))=0,"",INDEX('Data Pull'!$A:$BC,MATCH('Table 2 Data'!$E177,'Data Pull'!$C:$C,0),MATCH('Table 2 Data'!X$4,'Data Pull'!$4:$4,0))),"")</f>
        <v>374.12162484699638</v>
      </c>
      <c r="Y177">
        <f>IFERROR(IF(INDEX('Exclusion Vectors'!$D:$D,MATCH('Table 2 Data'!$E177,'Exclusion Vectors'!$B:$B,0))=0,"",INDEX('Data Pull'!$A:$BC,MATCH('Table 2 Data'!$E177,'Data Pull'!$C:$C,0),MATCH('Table 2 Data'!Y$4,'Data Pull'!$4:$4,0))),"")</f>
        <v>23.725000381469727</v>
      </c>
      <c r="Z177">
        <f>IFERROR(IF(INDEX('Exclusion Vectors'!$D:$D,MATCH('Table 2 Data'!$E177,'Exclusion Vectors'!$B:$B,0))=0,"",INDEX('Data Pull'!$A:$BC,MATCH('Table 2 Data'!$E177,'Data Pull'!$C:$C,0),MATCH('Table 2 Data'!Z$4,'Data Pull'!$4:$4,0))),"")</f>
        <v>0.7542250007390976</v>
      </c>
      <c r="AA177">
        <f>IFERROR(IF(INDEX('Exclusion Vectors'!$D:$D,MATCH('Table 2 Data'!$E177,'Exclusion Vectors'!$B:$B,0))=0,"",INDEX('Data Pull'!$A:$BC,MATCH('Table 2 Data'!$E177,'Data Pull'!$C:$C,0),MATCH('Table 2 Data'!AA$4,'Data Pull'!$4:$4,0))),"")</f>
        <v>1.5550000369548798</v>
      </c>
      <c r="AB177" t="str">
        <f>IFERROR(IF(INDEX('Exclusion Vectors'!$D:$D,MATCH('Table 2 Data'!$E177,'Exclusion Vectors'!$B:$B,0))=0,"",INDEX('Data Pull'!$A:$BC,MATCH('Table 2 Data'!$E177,'Data Pull'!$C:$C,0),MATCH('Table 2 Data'!AB$4,'Data Pull'!$4:$4,0))),"")</f>
        <v>[-11059] No Good Data For Calculation</v>
      </c>
      <c r="AC177" t="str">
        <f>IFERROR(IF(INDEX('Exclusion Vectors'!$D:$D,MATCH('Table 2 Data'!$E177,'Exclusion Vectors'!$B:$B,0))=0,"",INDEX('Data Pull'!$A:$BC,MATCH('Table 2 Data'!$E177,'Data Pull'!$C:$C,0),MATCH('Table 2 Data'!AC$4,'Data Pull'!$4:$4,0))),"")</f>
        <v>[-11059] No Good Data For Calculation</v>
      </c>
      <c r="AD177" t="str">
        <f>IFERROR(IF(INDEX('Exclusion Vectors'!$D:$D,MATCH('Table 2 Data'!$E177,'Exclusion Vectors'!$B:$B,0))=0,"",INDEX('Data Pull'!$A:$BC,MATCH('Table 2 Data'!$E177,'Data Pull'!$C:$C,0),MATCH('Table 2 Data'!AD$4,'Data Pull'!$4:$4,0))),"")</f>
        <v>[-11059] No Good Data For Calculation</v>
      </c>
      <c r="AE177" t="str">
        <f>IFERROR(IF(INDEX('Exclusion Vectors'!$D:$D,MATCH('Table 2 Data'!$E177,'Exclusion Vectors'!$B:$B,0))=0,"",INDEX('Data Pull'!$A:$BC,MATCH('Table 2 Data'!$E177,'Data Pull'!$C:$C,0),MATCH('Table 2 Data'!AE$4,'Data Pull'!$4:$4,0))),"")</f>
        <v>[-11059] No Good Data For Calculation</v>
      </c>
      <c r="AF177" t="str">
        <f>IFERROR(IF(INDEX('Exclusion Vectors'!$D:$D,MATCH('Table 2 Data'!$E177,'Exclusion Vectors'!$B:$B,0))=0,"",INDEX('Data Pull'!$A:$BC,MATCH('Table 2 Data'!$E177,'Data Pull'!$C:$C,0),MATCH('Table 2 Data'!AF$4,'Data Pull'!$4:$4,0))),"")</f>
        <v>[-11059] No Good Data For Calculation</v>
      </c>
      <c r="AG177">
        <f>IFERROR(IF(INDEX('Exclusion Vectors'!$D:$D,MATCH('Table 2 Data'!$E177,'Exclusion Vectors'!$B:$B,0))=0,"",INDEX('Data Pull'!$A:$BC,MATCH('Table 2 Data'!$E177,'Data Pull'!$C:$C,0),MATCH('Table 2 Data'!AG$4,'Data Pull'!$4:$4,0))),"")</f>
        <v>14506.15393522347</v>
      </c>
      <c r="AH177">
        <f>IFERROR(IF(INDEX('Exclusion Vectors'!$D:$D,MATCH('Table 2 Data'!$E177,'Exclusion Vectors'!$B:$B,0))=0,"",INDEX('Data Pull'!$A:$BC,MATCH('Table 2 Data'!$E177,'Data Pull'!$C:$C,0),MATCH('Table 2 Data'!AH$4,'Data Pull'!$4:$4,0))),"")</f>
        <v>90.825000762939453</v>
      </c>
      <c r="AI177">
        <f>IFERROR(IF(INDEX('Exclusion Vectors'!$D:$D,MATCH('Table 2 Data'!$E177,'Exclusion Vectors'!$B:$B,0))=0,"",INDEX('Data Pull'!$A:$BC,MATCH('Table 2 Data'!$E177,'Data Pull'!$C:$C,0),MATCH('Table 2 Data'!AI$4,'Data Pull'!$4:$4,0))),"")</f>
        <v>8.6475002765655518</v>
      </c>
      <c r="AJ177">
        <f>IFERROR(IF(INDEX('Exclusion Vectors'!$D:$D,MATCH('Table 2 Data'!$E177,'Exclusion Vectors'!$B:$B,0))=0,"",INDEX('Data Pull'!$A:$BC,MATCH('Table 2 Data'!$E177,'Data Pull'!$C:$C,0),MATCH('Table 2 Data'!AJ$4,'Data Pull'!$4:$4,0))),"")</f>
        <v>363.25</v>
      </c>
      <c r="AK177" t="str">
        <f>IFERROR(IF(INDEX('Exclusion Vectors'!$D:$D,MATCH('Table 2 Data'!$E177,'Exclusion Vectors'!$B:$B,0))=0,"",INDEX('Data Pull'!$A:$BC,MATCH('Table 2 Data'!$E177,'Data Pull'!$C:$C,0),MATCH('Table 2 Data'!AK$4,'Data Pull'!$4:$4,0))),"")</f>
        <v>[-11059] No Good Data For Calculation</v>
      </c>
      <c r="AL177">
        <f>IFERROR(IF(INDEX('Exclusion Vectors'!$D:$D,MATCH('Table 2 Data'!$E177,'Exclusion Vectors'!$B:$B,0))=0,"",INDEX('Data Pull'!$A:$BC,MATCH('Table 2 Data'!$E177,'Data Pull'!$C:$C,0),MATCH('Table 2 Data'!AL$4,'Data Pull'!$4:$4,0))),"")</f>
        <v>-1.375</v>
      </c>
      <c r="AM177">
        <f>IFERROR(IF(INDEX('Exclusion Vectors'!$D:$D,MATCH('Table 2 Data'!$E177,'Exclusion Vectors'!$B:$B,0))=0,"",INDEX('Data Pull'!$A:$BC,MATCH('Table 2 Data'!$E177,'Data Pull'!$C:$C,0),MATCH('Table 2 Data'!AM$4,'Data Pull'!$4:$4,0))),"")</f>
        <v>6075</v>
      </c>
      <c r="AN177" t="str">
        <f>IFERROR(IF(INDEX('Exclusion Vectors'!$D:$D,MATCH('Table 2 Data'!$E177,'Exclusion Vectors'!$B:$B,0))=0,"",INDEX('Data Pull'!$A:$BC,MATCH('Table 2 Data'!$E177,'Data Pull'!$C:$C,0),MATCH('Table 2 Data'!AN$4,'Data Pull'!$4:$4,0))),"")</f>
        <v>[-11059] No Good Data For Calculation</v>
      </c>
      <c r="AO177" t="str">
        <f>IFERROR(IF(INDEX('Exclusion Vectors'!$D:$D,MATCH('Table 2 Data'!$E177,'Exclusion Vectors'!$B:$B,0))=0,"",INDEX('Data Pull'!$A:$BC,MATCH('Table 2 Data'!$E177,'Data Pull'!$C:$C,0),MATCH('Table 2 Data'!AO$4,'Data Pull'!$4:$4,0))),"")</f>
        <v>[-11059] No Good Data For Calculation</v>
      </c>
      <c r="AP177" t="str">
        <f>IFERROR(IF(INDEX('Exclusion Vectors'!$D:$D,MATCH('Table 2 Data'!$E177,'Exclusion Vectors'!$B:$B,0))=0,"",INDEX('Data Pull'!$A:$BC,MATCH('Table 2 Data'!$E177,'Data Pull'!$C:$C,0),MATCH('Table 2 Data'!AP$4,'Data Pull'!$4:$4,0))),"")</f>
        <v>[-11059] No Good Data For Calculation</v>
      </c>
      <c r="AQ177" t="str">
        <f>IFERROR(IF(INDEX('Exclusion Vectors'!$D:$D,MATCH('Table 2 Data'!$E177,'Exclusion Vectors'!$B:$B,0))=0,"",INDEX('Data Pull'!$A:$BC,MATCH('Table 2 Data'!$E177,'Data Pull'!$C:$C,0),MATCH('Table 2 Data'!AQ$4,'Data Pull'!$4:$4,0))),"")</f>
        <v>[-11059] No Good Data For Calculation</v>
      </c>
      <c r="AR177" t="str">
        <f>IFERROR(IF(INDEX('Exclusion Vectors'!$D:$D,MATCH('Table 2 Data'!$E177,'Exclusion Vectors'!$B:$B,0))=0,"",INDEX('Data Pull'!$A:$BC,MATCH('Table 2 Data'!$E177,'Data Pull'!$C:$C,0),MATCH('Table 2 Data'!AR$4,'Data Pull'!$4:$4,0))),"")</f>
        <v>[-11059] No Good Data For Calculation</v>
      </c>
      <c r="AS177" t="str">
        <f>IFERROR(IF(INDEX('Exclusion Vectors'!$D:$D,MATCH('Table 2 Data'!$E177,'Exclusion Vectors'!$B:$B,0))=0,"",INDEX('Data Pull'!$A:$BC,MATCH('Table 2 Data'!$E177,'Data Pull'!$C:$C,0),MATCH('Table 2 Data'!AS$4,'Data Pull'!$4:$4,0))),"")</f>
        <v>[-11059] No Good Data For Calculation</v>
      </c>
      <c r="AT177">
        <f>IFERROR(IF(INDEX('Exclusion Vectors'!$D:$D,MATCH('Table 2 Data'!$E177,'Exclusion Vectors'!$B:$B,0))=0,"",INDEX('Data Pull'!$A:$BC,MATCH('Table 2 Data'!$E177,'Data Pull'!$C:$C,0),MATCH('Table 2 Data'!AT$4,'Data Pull'!$4:$4,0))),"")</f>
        <v>38455.659061892693</v>
      </c>
      <c r="AU177">
        <f>IFERROR(IF(INDEX('Exclusion Vectors'!$D:$D,MATCH('Table 2 Data'!$E177,'Exclusion Vectors'!$B:$B,0))=0,"",INDEX('Data Pull'!$A:$BE,MATCH('Table 2 Data'!$E177,'Data Pull'!$C:$C,0),MATCH('Table 2 Data'!AU$4,'Data Pull'!$4:$4,0))),"")</f>
        <v>7600.0593679273725</v>
      </c>
      <c r="AV177">
        <f>IFERROR(IF(INDEX('Exclusion Vectors'!$D:$D,MATCH('Table 2 Data'!$E177,'Exclusion Vectors'!$B:$B,0))=0,"",INDEX('Data Pull'!$A:$BE,MATCH('Table 2 Data'!$E177,'Data Pull'!$C:$C,0),MATCH('Table 2 Data'!AV$4,'Data Pull'!$4:$4,0))),"")</f>
        <v>0.10382083120445411</v>
      </c>
    </row>
    <row r="178" spans="5:48" x14ac:dyDescent="0.3">
      <c r="E178" s="34">
        <f t="shared" si="5"/>
        <v>44002</v>
      </c>
      <c r="F178">
        <f>IFERROR(IF(INDEX('Exclusion Vectors'!$D:$D,MATCH('Table 2 Data'!$E178,'Exclusion Vectors'!$B:$B,0))=0,"",INDEX('Data Pull'!$A:$BC,MATCH('Table 2 Data'!$E178,'Data Pull'!$C:$C,0),MATCH('Table 2 Data'!F$4,'Data Pull'!$4:$4,0))),"")</f>
        <v>22971.209953623526</v>
      </c>
      <c r="G178">
        <f>IFERROR(IF(INDEX('Exclusion Vectors'!$D:$D,MATCH('Table 2 Data'!$E178,'Exclusion Vectors'!$B:$B,0))=0,"",INDEX('Data Pull'!$A:$BC,MATCH('Table 2 Data'!$E178,'Data Pull'!$C:$C,0),MATCH('Table 2 Data'!G$4,'Data Pull'!$4:$4,0))),"")</f>
        <v>184.52214884586968</v>
      </c>
      <c r="H178">
        <f>IFERROR(IF(INDEX('Exclusion Vectors'!$D:$D,MATCH('Table 2 Data'!$E178,'Exclusion Vectors'!$B:$B,0))=0,"",INDEX('Data Pull'!$A:$BC,MATCH('Table 2 Data'!$E178,'Data Pull'!$C:$C,0),MATCH('Table 2 Data'!H$4,'Data Pull'!$4:$4,0))),"")</f>
        <v>646.22635919897482</v>
      </c>
      <c r="I178">
        <f>IFERROR(IF(INDEX('Exclusion Vectors'!$D:$D,MATCH('Table 2 Data'!$E178,'Exclusion Vectors'!$B:$B,0))=0,"",INDEX('Data Pull'!$A:$BC,MATCH('Table 2 Data'!$E178,'Data Pull'!$C:$C,0),MATCH('Table 2 Data'!I$4,'Data Pull'!$4:$4,0))),"")</f>
        <v>995.10378535416146</v>
      </c>
      <c r="J178">
        <f>IFERROR(IF(INDEX('Exclusion Vectors'!$D:$D,MATCH('Table 2 Data'!$E178,'Exclusion Vectors'!$B:$B,0))=0,"",INDEX('Data Pull'!$A:$BC,MATCH('Table 2 Data'!$E178,'Data Pull'!$C:$C,0),MATCH('Table 2 Data'!J$4,'Data Pull'!$4:$4,0))),"")</f>
        <v>1334.9144853918008</v>
      </c>
      <c r="K178">
        <f>IFERROR(IF(INDEX('Exclusion Vectors'!$D:$D,MATCH('Table 2 Data'!$E178,'Exclusion Vectors'!$B:$B,0))=0,"",INDEX('Data Pull'!$A:$BC,MATCH('Table 2 Data'!$E178,'Data Pull'!$C:$C,0),MATCH('Table 2 Data'!K$4,'Data Pull'!$4:$4,0))),"")</f>
        <v>697.14257040657026</v>
      </c>
      <c r="L178" t="str">
        <f>IFERROR(IF(INDEX('Exclusion Vectors'!$D:$D,MATCH('Table 2 Data'!$E178,'Exclusion Vectors'!$B:$B,0))=0,"",INDEX('Data Pull'!$A:$BC,MATCH('Table 2 Data'!$E178,'Data Pull'!$C:$C,0),MATCH('Table 2 Data'!L$4,'Data Pull'!$4:$4,0))),"")</f>
        <v>[-11059] No Good Data For Calculation</v>
      </c>
      <c r="M178">
        <f>IFERROR(IF(INDEX('Exclusion Vectors'!$D:$D,MATCH('Table 2 Data'!$E178,'Exclusion Vectors'!$B:$B,0))=0,"",INDEX('Data Pull'!$A:$BC,MATCH('Table 2 Data'!$E178,'Data Pull'!$C:$C,0),MATCH('Table 2 Data'!M$4,'Data Pull'!$4:$4,0))),"")</f>
        <v>304.32072120152179</v>
      </c>
      <c r="N178">
        <f>IFERROR(IF(INDEX('Exclusion Vectors'!$D:$D,MATCH('Table 2 Data'!$E178,'Exclusion Vectors'!$B:$B,0))=0,"",INDEX('Data Pull'!$A:$BC,MATCH('Table 2 Data'!$E178,'Data Pull'!$C:$C,0),MATCH('Table 2 Data'!N$4,'Data Pull'!$4:$4,0))),"")</f>
        <v>365.03717347383849</v>
      </c>
      <c r="O178">
        <f>IFERROR(IF(INDEX('Exclusion Vectors'!$D:$D,MATCH('Table 2 Data'!$E178,'Exclusion Vectors'!$B:$B,0))=0,"",INDEX('Data Pull'!$A:$BC,MATCH('Table 2 Data'!$E178,'Data Pull'!$C:$C,0),MATCH('Table 2 Data'!O$4,'Data Pull'!$4:$4,0))),"")</f>
        <v>361.80415559211571</v>
      </c>
      <c r="P178">
        <f>IFERROR(IF(INDEX('Exclusion Vectors'!$D:$D,MATCH('Table 2 Data'!$E178,'Exclusion Vectors'!$B:$B,0))=0,"",INDEX('Data Pull'!$A:$BC,MATCH('Table 2 Data'!$E178,'Data Pull'!$C:$C,0),MATCH('Table 2 Data'!P$4,'Data Pull'!$4:$4,0))),"")</f>
        <v>1342.593804181643</v>
      </c>
      <c r="Q178">
        <f>IFERROR(IF(INDEX('Exclusion Vectors'!$D:$D,MATCH('Table 2 Data'!$E178,'Exclusion Vectors'!$B:$B,0))=0,"",INDEX('Data Pull'!$A:$BC,MATCH('Table 2 Data'!$E178,'Data Pull'!$C:$C,0),MATCH('Table 2 Data'!Q$4,'Data Pull'!$4:$4,0))),"")</f>
        <v>20.457615618723008</v>
      </c>
      <c r="R178">
        <f>IFERROR(IF(INDEX('Exclusion Vectors'!$D:$D,MATCH('Table 2 Data'!$E178,'Exclusion Vectors'!$B:$B,0))=0,"",INDEX('Data Pull'!$A:$BC,MATCH('Table 2 Data'!$E178,'Data Pull'!$C:$C,0),MATCH('Table 2 Data'!R$4,'Data Pull'!$4:$4,0))),"")</f>
        <v>15.562779375333641</v>
      </c>
      <c r="S178">
        <f>IFERROR(IF(INDEX('Exclusion Vectors'!$D:$D,MATCH('Table 2 Data'!$E178,'Exclusion Vectors'!$B:$B,0))=0,"",INDEX('Data Pull'!$A:$BC,MATCH('Table 2 Data'!$E178,'Data Pull'!$C:$C,0),MATCH('Table 2 Data'!S$4,'Data Pull'!$4:$4,0))),"")</f>
        <v>3.1785866390897057</v>
      </c>
      <c r="T178">
        <f>IFERROR(IF(INDEX('Exclusion Vectors'!$D:$D,MATCH('Table 2 Data'!$E178,'Exclusion Vectors'!$B:$B,0))=0,"",INDEX('Data Pull'!$A:$BC,MATCH('Table 2 Data'!$E178,'Data Pull'!$C:$C,0),MATCH('Table 2 Data'!T$4,'Data Pull'!$4:$4,0))),"")</f>
        <v>1505.9515776941375</v>
      </c>
      <c r="U178">
        <f>IFERROR(IF(INDEX('Exclusion Vectors'!$D:$D,MATCH('Table 2 Data'!$E178,'Exclusion Vectors'!$B:$B,0))=0,"",INDEX('Data Pull'!$A:$BC,MATCH('Table 2 Data'!$E178,'Data Pull'!$C:$C,0),MATCH('Table 2 Data'!U$4,'Data Pull'!$4:$4,0))),"")</f>
        <v>1524.9980777394539</v>
      </c>
      <c r="V178">
        <f>IFERROR(IF(INDEX('Exclusion Vectors'!$D:$D,MATCH('Table 2 Data'!$E178,'Exclusion Vectors'!$B:$B,0))=0,"",INDEX('Data Pull'!$A:$BC,MATCH('Table 2 Data'!$E178,'Data Pull'!$C:$C,0),MATCH('Table 2 Data'!V$4,'Data Pull'!$4:$4,0))),"")</f>
        <v>5900.047002016955</v>
      </c>
      <c r="W178">
        <f>IFERROR(IF(INDEX('Exclusion Vectors'!$D:$D,MATCH('Table 2 Data'!$E178,'Exclusion Vectors'!$B:$B,0))=0,"",INDEX('Data Pull'!$A:$BC,MATCH('Table 2 Data'!$E178,'Data Pull'!$C:$C,0),MATCH('Table 2 Data'!W$4,'Data Pull'!$4:$4,0))),"")</f>
        <v>2438.4931769137957</v>
      </c>
      <c r="X178">
        <f>IFERROR(IF(INDEX('Exclusion Vectors'!$D:$D,MATCH('Table 2 Data'!$E178,'Exclusion Vectors'!$B:$B,0))=0,"",INDEX('Data Pull'!$A:$BC,MATCH('Table 2 Data'!$E178,'Data Pull'!$C:$C,0),MATCH('Table 2 Data'!X$4,'Data Pull'!$4:$4,0))),"")</f>
        <v>373.67927323149559</v>
      </c>
      <c r="Y178">
        <f>IFERROR(IF(INDEX('Exclusion Vectors'!$D:$D,MATCH('Table 2 Data'!$E178,'Exclusion Vectors'!$B:$B,0))=0,"",INDEX('Data Pull'!$A:$BC,MATCH('Table 2 Data'!$E178,'Data Pull'!$C:$C,0),MATCH('Table 2 Data'!Y$4,'Data Pull'!$4:$4,0))),"")</f>
        <v>23.700000762939453</v>
      </c>
      <c r="Z178">
        <f>IFERROR(IF(INDEX('Exclusion Vectors'!$D:$D,MATCH('Table 2 Data'!$E178,'Exclusion Vectors'!$B:$B,0))=0,"",INDEX('Data Pull'!$A:$BC,MATCH('Table 2 Data'!$E178,'Data Pull'!$C:$C,0),MATCH('Table 2 Data'!Z$4,'Data Pull'!$4:$4,0))),"")</f>
        <v>0.72845000028610229</v>
      </c>
      <c r="AA178">
        <f>IFERROR(IF(INDEX('Exclusion Vectors'!$D:$D,MATCH('Table 2 Data'!$E178,'Exclusion Vectors'!$B:$B,0))=0,"",INDEX('Data Pull'!$A:$BC,MATCH('Table 2 Data'!$E178,'Data Pull'!$C:$C,0),MATCH('Table 2 Data'!AA$4,'Data Pull'!$4:$4,0))),"")</f>
        <v>1.7449999749660492</v>
      </c>
      <c r="AB178" t="str">
        <f>IFERROR(IF(INDEX('Exclusion Vectors'!$D:$D,MATCH('Table 2 Data'!$E178,'Exclusion Vectors'!$B:$B,0))=0,"",INDEX('Data Pull'!$A:$BC,MATCH('Table 2 Data'!$E178,'Data Pull'!$C:$C,0),MATCH('Table 2 Data'!AB$4,'Data Pull'!$4:$4,0))),"")</f>
        <v>[-11059] No Good Data For Calculation</v>
      </c>
      <c r="AC178" t="str">
        <f>IFERROR(IF(INDEX('Exclusion Vectors'!$D:$D,MATCH('Table 2 Data'!$E178,'Exclusion Vectors'!$B:$B,0))=0,"",INDEX('Data Pull'!$A:$BC,MATCH('Table 2 Data'!$E178,'Data Pull'!$C:$C,0),MATCH('Table 2 Data'!AC$4,'Data Pull'!$4:$4,0))),"")</f>
        <v>[-11059] No Good Data For Calculation</v>
      </c>
      <c r="AD178" t="str">
        <f>IFERROR(IF(INDEX('Exclusion Vectors'!$D:$D,MATCH('Table 2 Data'!$E178,'Exclusion Vectors'!$B:$B,0))=0,"",INDEX('Data Pull'!$A:$BC,MATCH('Table 2 Data'!$E178,'Data Pull'!$C:$C,0),MATCH('Table 2 Data'!AD$4,'Data Pull'!$4:$4,0))),"")</f>
        <v>[-11059] No Good Data For Calculation</v>
      </c>
      <c r="AE178" t="str">
        <f>IFERROR(IF(INDEX('Exclusion Vectors'!$D:$D,MATCH('Table 2 Data'!$E178,'Exclusion Vectors'!$B:$B,0))=0,"",INDEX('Data Pull'!$A:$BC,MATCH('Table 2 Data'!$E178,'Data Pull'!$C:$C,0),MATCH('Table 2 Data'!AE$4,'Data Pull'!$4:$4,0))),"")</f>
        <v>[-11059] No Good Data For Calculation</v>
      </c>
      <c r="AF178" t="str">
        <f>IFERROR(IF(INDEX('Exclusion Vectors'!$D:$D,MATCH('Table 2 Data'!$E178,'Exclusion Vectors'!$B:$B,0))=0,"",INDEX('Data Pull'!$A:$BC,MATCH('Table 2 Data'!$E178,'Data Pull'!$C:$C,0),MATCH('Table 2 Data'!AF$4,'Data Pull'!$4:$4,0))),"")</f>
        <v>[-11059] No Good Data For Calculation</v>
      </c>
      <c r="AG178">
        <f>IFERROR(IF(INDEX('Exclusion Vectors'!$D:$D,MATCH('Table 2 Data'!$E178,'Exclusion Vectors'!$B:$B,0))=0,"",INDEX('Data Pull'!$A:$BC,MATCH('Table 2 Data'!$E178,'Data Pull'!$C:$C,0),MATCH('Table 2 Data'!AG$4,'Data Pull'!$4:$4,0))),"")</f>
        <v>14628.691661816094</v>
      </c>
      <c r="AH178">
        <f>IFERROR(IF(INDEX('Exclusion Vectors'!$D:$D,MATCH('Table 2 Data'!$E178,'Exclusion Vectors'!$B:$B,0))=0,"",INDEX('Data Pull'!$A:$BC,MATCH('Table 2 Data'!$E178,'Data Pull'!$C:$C,0),MATCH('Table 2 Data'!AH$4,'Data Pull'!$4:$4,0))),"")</f>
        <v>91.124998092651367</v>
      </c>
      <c r="AI178">
        <f>IFERROR(IF(INDEX('Exclusion Vectors'!$D:$D,MATCH('Table 2 Data'!$E178,'Exclusion Vectors'!$B:$B,0))=0,"",INDEX('Data Pull'!$A:$BC,MATCH('Table 2 Data'!$E178,'Data Pull'!$C:$C,0),MATCH('Table 2 Data'!AI$4,'Data Pull'!$4:$4,0))),"")</f>
        <v>8.9500002861022949</v>
      </c>
      <c r="AJ178">
        <f>IFERROR(IF(INDEX('Exclusion Vectors'!$D:$D,MATCH('Table 2 Data'!$E178,'Exclusion Vectors'!$B:$B,0))=0,"",INDEX('Data Pull'!$A:$BC,MATCH('Table 2 Data'!$E178,'Data Pull'!$C:$C,0),MATCH('Table 2 Data'!AJ$4,'Data Pull'!$4:$4,0))),"")</f>
        <v>369.27500915527344</v>
      </c>
      <c r="AK178" t="str">
        <f>IFERROR(IF(INDEX('Exclusion Vectors'!$D:$D,MATCH('Table 2 Data'!$E178,'Exclusion Vectors'!$B:$B,0))=0,"",INDEX('Data Pull'!$A:$BC,MATCH('Table 2 Data'!$E178,'Data Pull'!$C:$C,0),MATCH('Table 2 Data'!AK$4,'Data Pull'!$4:$4,0))),"")</f>
        <v>[-11059] No Good Data For Calculation</v>
      </c>
      <c r="AL178">
        <f>IFERROR(IF(INDEX('Exclusion Vectors'!$D:$D,MATCH('Table 2 Data'!$E178,'Exclusion Vectors'!$B:$B,0))=0,"",INDEX('Data Pull'!$A:$BC,MATCH('Table 2 Data'!$E178,'Data Pull'!$C:$C,0),MATCH('Table 2 Data'!AL$4,'Data Pull'!$4:$4,0))),"")</f>
        <v>-2</v>
      </c>
      <c r="AM178">
        <f>IFERROR(IF(INDEX('Exclusion Vectors'!$D:$D,MATCH('Table 2 Data'!$E178,'Exclusion Vectors'!$B:$B,0))=0,"",INDEX('Data Pull'!$A:$BC,MATCH('Table 2 Data'!$E178,'Data Pull'!$C:$C,0),MATCH('Table 2 Data'!AM$4,'Data Pull'!$4:$4,0))),"")</f>
        <v>6075</v>
      </c>
      <c r="AN178" t="str">
        <f>IFERROR(IF(INDEX('Exclusion Vectors'!$D:$D,MATCH('Table 2 Data'!$E178,'Exclusion Vectors'!$B:$B,0))=0,"",INDEX('Data Pull'!$A:$BC,MATCH('Table 2 Data'!$E178,'Data Pull'!$C:$C,0),MATCH('Table 2 Data'!AN$4,'Data Pull'!$4:$4,0))),"")</f>
        <v>[-11059] No Good Data For Calculation</v>
      </c>
      <c r="AO178" t="str">
        <f>IFERROR(IF(INDEX('Exclusion Vectors'!$D:$D,MATCH('Table 2 Data'!$E178,'Exclusion Vectors'!$B:$B,0))=0,"",INDEX('Data Pull'!$A:$BC,MATCH('Table 2 Data'!$E178,'Data Pull'!$C:$C,0),MATCH('Table 2 Data'!AO$4,'Data Pull'!$4:$4,0))),"")</f>
        <v>[-11059] No Good Data For Calculation</v>
      </c>
      <c r="AP178" t="str">
        <f>IFERROR(IF(INDEX('Exclusion Vectors'!$D:$D,MATCH('Table 2 Data'!$E178,'Exclusion Vectors'!$B:$B,0))=0,"",INDEX('Data Pull'!$A:$BC,MATCH('Table 2 Data'!$E178,'Data Pull'!$C:$C,0),MATCH('Table 2 Data'!AP$4,'Data Pull'!$4:$4,0))),"")</f>
        <v>[-11059] No Good Data For Calculation</v>
      </c>
      <c r="AQ178" t="str">
        <f>IFERROR(IF(INDEX('Exclusion Vectors'!$D:$D,MATCH('Table 2 Data'!$E178,'Exclusion Vectors'!$B:$B,0))=0,"",INDEX('Data Pull'!$A:$BC,MATCH('Table 2 Data'!$E178,'Data Pull'!$C:$C,0),MATCH('Table 2 Data'!AQ$4,'Data Pull'!$4:$4,0))),"")</f>
        <v>[-11059] No Good Data For Calculation</v>
      </c>
      <c r="AR178" t="str">
        <f>IFERROR(IF(INDEX('Exclusion Vectors'!$D:$D,MATCH('Table 2 Data'!$E178,'Exclusion Vectors'!$B:$B,0))=0,"",INDEX('Data Pull'!$A:$BC,MATCH('Table 2 Data'!$E178,'Data Pull'!$C:$C,0),MATCH('Table 2 Data'!AR$4,'Data Pull'!$4:$4,0))),"")</f>
        <v>[-11059] No Good Data For Calculation</v>
      </c>
      <c r="AS178" t="str">
        <f>IFERROR(IF(INDEX('Exclusion Vectors'!$D:$D,MATCH('Table 2 Data'!$E178,'Exclusion Vectors'!$B:$B,0))=0,"",INDEX('Data Pull'!$A:$BC,MATCH('Table 2 Data'!$E178,'Data Pull'!$C:$C,0),MATCH('Table 2 Data'!AS$4,'Data Pull'!$4:$4,0))),"")</f>
        <v>[-11059] No Good Data For Calculation</v>
      </c>
      <c r="AT178">
        <f>IFERROR(IF(INDEX('Exclusion Vectors'!$D:$D,MATCH('Table 2 Data'!$E178,'Exclusion Vectors'!$B:$B,0))=0,"",INDEX('Data Pull'!$A:$BC,MATCH('Table 2 Data'!$E178,'Data Pull'!$C:$C,0),MATCH('Table 2 Data'!AT$4,'Data Pull'!$4:$4,0))),"")</f>
        <v>38556.971069744191</v>
      </c>
      <c r="AU178">
        <f>IFERROR(IF(INDEX('Exclusion Vectors'!$D:$D,MATCH('Table 2 Data'!$E178,'Exclusion Vectors'!$B:$B,0))=0,"",INDEX('Data Pull'!$A:$BE,MATCH('Table 2 Data'!$E178,'Data Pull'!$C:$C,0),MATCH('Table 2 Data'!AU$4,'Data Pull'!$4:$4,0))),"")</f>
        <v>7600.4398172564388</v>
      </c>
      <c r="AV178">
        <f>IFERROR(IF(INDEX('Exclusion Vectors'!$D:$D,MATCH('Table 2 Data'!$E178,'Exclusion Vectors'!$B:$B,0))=0,"",INDEX('Data Pull'!$A:$BE,MATCH('Table 2 Data'!$E178,'Data Pull'!$C:$C,0),MATCH('Table 2 Data'!AV$4,'Data Pull'!$4:$4,0))),"")</f>
        <v>0.11602499863753717</v>
      </c>
    </row>
    <row r="179" spans="5:48" x14ac:dyDescent="0.3">
      <c r="E179" s="34">
        <f t="shared" si="5"/>
        <v>44003</v>
      </c>
      <c r="F179">
        <f>IFERROR(IF(INDEX('Exclusion Vectors'!$D:$D,MATCH('Table 2 Data'!$E179,'Exclusion Vectors'!$B:$B,0))=0,"",INDEX('Data Pull'!$A:$BC,MATCH('Table 2 Data'!$E179,'Data Pull'!$C:$C,0),MATCH('Table 2 Data'!F$4,'Data Pull'!$4:$4,0))),"")</f>
        <v>22780.139590413477</v>
      </c>
      <c r="G179">
        <f>IFERROR(IF(INDEX('Exclusion Vectors'!$D:$D,MATCH('Table 2 Data'!$E179,'Exclusion Vectors'!$B:$B,0))=0,"",INDEX('Data Pull'!$A:$BC,MATCH('Table 2 Data'!$E179,'Data Pull'!$C:$C,0),MATCH('Table 2 Data'!G$4,'Data Pull'!$4:$4,0))),"")</f>
        <v>188.5762669998625</v>
      </c>
      <c r="H179">
        <f>IFERROR(IF(INDEX('Exclusion Vectors'!$D:$D,MATCH('Table 2 Data'!$E179,'Exclusion Vectors'!$B:$B,0))=0,"",INDEX('Data Pull'!$A:$BC,MATCH('Table 2 Data'!$E179,'Data Pull'!$C:$C,0),MATCH('Table 2 Data'!H$4,'Data Pull'!$4:$4,0))),"")</f>
        <v>645.65992410996262</v>
      </c>
      <c r="I179">
        <f>IFERROR(IF(INDEX('Exclusion Vectors'!$D:$D,MATCH('Table 2 Data'!$E179,'Exclusion Vectors'!$B:$B,0))=0,"",INDEX('Data Pull'!$A:$BC,MATCH('Table 2 Data'!$E179,'Data Pull'!$C:$C,0),MATCH('Table 2 Data'!I$4,'Data Pull'!$4:$4,0))),"")</f>
        <v>994.3520363640589</v>
      </c>
      <c r="J179">
        <f>IFERROR(IF(INDEX('Exclusion Vectors'!$D:$D,MATCH('Table 2 Data'!$E179,'Exclusion Vectors'!$B:$B,0))=0,"",INDEX('Data Pull'!$A:$BC,MATCH('Table 2 Data'!$E179,'Data Pull'!$C:$C,0),MATCH('Table 2 Data'!J$4,'Data Pull'!$4:$4,0))),"")</f>
        <v>1334.9558876080494</v>
      </c>
      <c r="K179">
        <f>IFERROR(IF(INDEX('Exclusion Vectors'!$D:$D,MATCH('Table 2 Data'!$E179,'Exclusion Vectors'!$B:$B,0))=0,"",INDEX('Data Pull'!$A:$BC,MATCH('Table 2 Data'!$E179,'Data Pull'!$C:$C,0),MATCH('Table 2 Data'!K$4,'Data Pull'!$4:$4,0))),"")</f>
        <v>691.79692474301817</v>
      </c>
      <c r="L179" t="str">
        <f>IFERROR(IF(INDEX('Exclusion Vectors'!$D:$D,MATCH('Table 2 Data'!$E179,'Exclusion Vectors'!$B:$B,0))=0,"",INDEX('Data Pull'!$A:$BC,MATCH('Table 2 Data'!$E179,'Data Pull'!$C:$C,0),MATCH('Table 2 Data'!L$4,'Data Pull'!$4:$4,0))),"")</f>
        <v>[-11059] No Good Data For Calculation</v>
      </c>
      <c r="M179">
        <f>IFERROR(IF(INDEX('Exclusion Vectors'!$D:$D,MATCH('Table 2 Data'!$E179,'Exclusion Vectors'!$B:$B,0))=0,"",INDEX('Data Pull'!$A:$BC,MATCH('Table 2 Data'!$E179,'Data Pull'!$C:$C,0),MATCH('Table 2 Data'!M$4,'Data Pull'!$4:$4,0))),"")</f>
        <v>316.39038556746277</v>
      </c>
      <c r="N179">
        <f>IFERROR(IF(INDEX('Exclusion Vectors'!$D:$D,MATCH('Table 2 Data'!$E179,'Exclusion Vectors'!$B:$B,0))=0,"",INDEX('Data Pull'!$A:$BC,MATCH('Table 2 Data'!$E179,'Data Pull'!$C:$C,0),MATCH('Table 2 Data'!N$4,'Data Pull'!$4:$4,0))),"")</f>
        <v>381.04964438059108</v>
      </c>
      <c r="O179">
        <f>IFERROR(IF(INDEX('Exclusion Vectors'!$D:$D,MATCH('Table 2 Data'!$E179,'Exclusion Vectors'!$B:$B,0))=0,"",INDEX('Data Pull'!$A:$BC,MATCH('Table 2 Data'!$E179,'Data Pull'!$C:$C,0),MATCH('Table 2 Data'!O$4,'Data Pull'!$4:$4,0))),"")</f>
        <v>373.80751924486225</v>
      </c>
      <c r="P179">
        <f>IFERROR(IF(INDEX('Exclusion Vectors'!$D:$D,MATCH('Table 2 Data'!$E179,'Exclusion Vectors'!$B:$B,0))=0,"",INDEX('Data Pull'!$A:$BC,MATCH('Table 2 Data'!$E179,'Data Pull'!$C:$C,0),MATCH('Table 2 Data'!P$4,'Data Pull'!$4:$4,0))),"")</f>
        <v>1339.1824169574027</v>
      </c>
      <c r="Q179">
        <f>IFERROR(IF(INDEX('Exclusion Vectors'!$D:$D,MATCH('Table 2 Data'!$E179,'Exclusion Vectors'!$B:$B,0))=0,"",INDEX('Data Pull'!$A:$BC,MATCH('Table 2 Data'!$E179,'Data Pull'!$C:$C,0),MATCH('Table 2 Data'!Q$4,'Data Pull'!$4:$4,0))),"")</f>
        <v>20.457635484326406</v>
      </c>
      <c r="R179">
        <f>IFERROR(IF(INDEX('Exclusion Vectors'!$D:$D,MATCH('Table 2 Data'!$E179,'Exclusion Vectors'!$B:$B,0))=0,"",INDEX('Data Pull'!$A:$BC,MATCH('Table 2 Data'!$E179,'Data Pull'!$C:$C,0),MATCH('Table 2 Data'!R$4,'Data Pull'!$4:$4,0))),"")</f>
        <v>15.559814199196666</v>
      </c>
      <c r="S179">
        <f>IFERROR(IF(INDEX('Exclusion Vectors'!$D:$D,MATCH('Table 2 Data'!$E179,'Exclusion Vectors'!$B:$B,0))=0,"",INDEX('Data Pull'!$A:$BC,MATCH('Table 2 Data'!$E179,'Data Pull'!$C:$C,0),MATCH('Table 2 Data'!S$4,'Data Pull'!$4:$4,0))),"")</f>
        <v>3.3250254795160732</v>
      </c>
      <c r="T179">
        <f>IFERROR(IF(INDEX('Exclusion Vectors'!$D:$D,MATCH('Table 2 Data'!$E179,'Exclusion Vectors'!$B:$B,0))=0,"",INDEX('Data Pull'!$A:$BC,MATCH('Table 2 Data'!$E179,'Data Pull'!$C:$C,0),MATCH('Table 2 Data'!T$4,'Data Pull'!$4:$4,0))),"")</f>
        <v>1505.6332038781629</v>
      </c>
      <c r="U179">
        <f>IFERROR(IF(INDEX('Exclusion Vectors'!$D:$D,MATCH('Table 2 Data'!$E179,'Exclusion Vectors'!$B:$B,0))=0,"",INDEX('Data Pull'!$A:$BC,MATCH('Table 2 Data'!$E179,'Data Pull'!$C:$C,0),MATCH('Table 2 Data'!U$4,'Data Pull'!$4:$4,0))),"")</f>
        <v>1520.5339937044107</v>
      </c>
      <c r="V179">
        <f>IFERROR(IF(INDEX('Exclusion Vectors'!$D:$D,MATCH('Table 2 Data'!$E179,'Exclusion Vectors'!$B:$B,0))=0,"",INDEX('Data Pull'!$A:$BC,MATCH('Table 2 Data'!$E179,'Data Pull'!$C:$C,0),MATCH('Table 2 Data'!V$4,'Data Pull'!$4:$4,0))),"")</f>
        <v>5900.0385681813868</v>
      </c>
      <c r="W179">
        <f>IFERROR(IF(INDEX('Exclusion Vectors'!$D:$D,MATCH('Table 2 Data'!$E179,'Exclusion Vectors'!$B:$B,0))=0,"",INDEX('Data Pull'!$A:$BC,MATCH('Table 2 Data'!$E179,'Data Pull'!$C:$C,0),MATCH('Table 2 Data'!W$4,'Data Pull'!$4:$4,0))),"")</f>
        <v>2426.3437395562983</v>
      </c>
      <c r="X179">
        <f>IFERROR(IF(INDEX('Exclusion Vectors'!$D:$D,MATCH('Table 2 Data'!$E179,'Exclusion Vectors'!$B:$B,0))=0,"",INDEX('Data Pull'!$A:$BC,MATCH('Table 2 Data'!$E179,'Data Pull'!$C:$C,0),MATCH('Table 2 Data'!X$4,'Data Pull'!$4:$4,0))),"")</f>
        <v>373.39957452682125</v>
      </c>
      <c r="Y179">
        <f>IFERROR(IF(INDEX('Exclusion Vectors'!$D:$D,MATCH('Table 2 Data'!$E179,'Exclusion Vectors'!$B:$B,0))=0,"",INDEX('Data Pull'!$A:$BC,MATCH('Table 2 Data'!$E179,'Data Pull'!$C:$C,0),MATCH('Table 2 Data'!Y$4,'Data Pull'!$4:$4,0))),"")</f>
        <v>23.625000476837158</v>
      </c>
      <c r="Z179">
        <f>IFERROR(IF(INDEX('Exclusion Vectors'!$D:$D,MATCH('Table 2 Data'!$E179,'Exclusion Vectors'!$B:$B,0))=0,"",INDEX('Data Pull'!$A:$BC,MATCH('Table 2 Data'!$E179,'Data Pull'!$C:$C,0),MATCH('Table 2 Data'!Z$4,'Data Pull'!$4:$4,0))),"")</f>
        <v>0.71944999694824219</v>
      </c>
      <c r="AA179">
        <f>IFERROR(IF(INDEX('Exclusion Vectors'!$D:$D,MATCH('Table 2 Data'!$E179,'Exclusion Vectors'!$B:$B,0))=0,"",INDEX('Data Pull'!$A:$BC,MATCH('Table 2 Data'!$E179,'Data Pull'!$C:$C,0),MATCH('Table 2 Data'!AA$4,'Data Pull'!$4:$4,0))),"")</f>
        <v>1.8449999988079071</v>
      </c>
      <c r="AB179" t="str">
        <f>IFERROR(IF(INDEX('Exclusion Vectors'!$D:$D,MATCH('Table 2 Data'!$E179,'Exclusion Vectors'!$B:$B,0))=0,"",INDEX('Data Pull'!$A:$BC,MATCH('Table 2 Data'!$E179,'Data Pull'!$C:$C,0),MATCH('Table 2 Data'!AB$4,'Data Pull'!$4:$4,0))),"")</f>
        <v>[-11059] No Good Data For Calculation</v>
      </c>
      <c r="AC179" t="str">
        <f>IFERROR(IF(INDEX('Exclusion Vectors'!$D:$D,MATCH('Table 2 Data'!$E179,'Exclusion Vectors'!$B:$B,0))=0,"",INDEX('Data Pull'!$A:$BC,MATCH('Table 2 Data'!$E179,'Data Pull'!$C:$C,0),MATCH('Table 2 Data'!AC$4,'Data Pull'!$4:$4,0))),"")</f>
        <v>[-11059] No Good Data For Calculation</v>
      </c>
      <c r="AD179" t="str">
        <f>IFERROR(IF(INDEX('Exclusion Vectors'!$D:$D,MATCH('Table 2 Data'!$E179,'Exclusion Vectors'!$B:$B,0))=0,"",INDEX('Data Pull'!$A:$BC,MATCH('Table 2 Data'!$E179,'Data Pull'!$C:$C,0),MATCH('Table 2 Data'!AD$4,'Data Pull'!$4:$4,0))),"")</f>
        <v>[-11059] No Good Data For Calculation</v>
      </c>
      <c r="AE179" t="str">
        <f>IFERROR(IF(INDEX('Exclusion Vectors'!$D:$D,MATCH('Table 2 Data'!$E179,'Exclusion Vectors'!$B:$B,0))=0,"",INDEX('Data Pull'!$A:$BC,MATCH('Table 2 Data'!$E179,'Data Pull'!$C:$C,0),MATCH('Table 2 Data'!AE$4,'Data Pull'!$4:$4,0))),"")</f>
        <v>[-11059] No Good Data For Calculation</v>
      </c>
      <c r="AF179" t="str">
        <f>IFERROR(IF(INDEX('Exclusion Vectors'!$D:$D,MATCH('Table 2 Data'!$E179,'Exclusion Vectors'!$B:$B,0))=0,"",INDEX('Data Pull'!$A:$BC,MATCH('Table 2 Data'!$E179,'Data Pull'!$C:$C,0),MATCH('Table 2 Data'!AF$4,'Data Pull'!$4:$4,0))),"")</f>
        <v>[-11059] No Good Data For Calculation</v>
      </c>
      <c r="AG179">
        <f>IFERROR(IF(INDEX('Exclusion Vectors'!$D:$D,MATCH('Table 2 Data'!$E179,'Exclusion Vectors'!$B:$B,0))=0,"",INDEX('Data Pull'!$A:$BC,MATCH('Table 2 Data'!$E179,'Data Pull'!$C:$C,0),MATCH('Table 2 Data'!AG$4,'Data Pull'!$4:$4,0))),"")</f>
        <v>14362.885326160816</v>
      </c>
      <c r="AH179">
        <f>IFERROR(IF(INDEX('Exclusion Vectors'!$D:$D,MATCH('Table 2 Data'!$E179,'Exclusion Vectors'!$B:$B,0))=0,"",INDEX('Data Pull'!$A:$BC,MATCH('Table 2 Data'!$E179,'Data Pull'!$C:$C,0),MATCH('Table 2 Data'!AH$4,'Data Pull'!$4:$4,0))),"")</f>
        <v>90.674999237060547</v>
      </c>
      <c r="AI179">
        <f>IFERROR(IF(INDEX('Exclusion Vectors'!$D:$D,MATCH('Table 2 Data'!$E179,'Exclusion Vectors'!$B:$B,0))=0,"",INDEX('Data Pull'!$A:$BC,MATCH('Table 2 Data'!$E179,'Data Pull'!$C:$C,0),MATCH('Table 2 Data'!AI$4,'Data Pull'!$4:$4,0))),"")</f>
        <v>9.0400002002716064</v>
      </c>
      <c r="AJ179">
        <f>IFERROR(IF(INDEX('Exclusion Vectors'!$D:$D,MATCH('Table 2 Data'!$E179,'Exclusion Vectors'!$B:$B,0))=0,"",INDEX('Data Pull'!$A:$BC,MATCH('Table 2 Data'!$E179,'Data Pull'!$C:$C,0),MATCH('Table 2 Data'!AJ$4,'Data Pull'!$4:$4,0))),"")</f>
        <v>367.55000305175781</v>
      </c>
      <c r="AK179" t="str">
        <f>IFERROR(IF(INDEX('Exclusion Vectors'!$D:$D,MATCH('Table 2 Data'!$E179,'Exclusion Vectors'!$B:$B,0))=0,"",INDEX('Data Pull'!$A:$BC,MATCH('Table 2 Data'!$E179,'Data Pull'!$C:$C,0),MATCH('Table 2 Data'!AK$4,'Data Pull'!$4:$4,0))),"")</f>
        <v>[-11059] No Good Data For Calculation</v>
      </c>
      <c r="AL179">
        <f>IFERROR(IF(INDEX('Exclusion Vectors'!$D:$D,MATCH('Table 2 Data'!$E179,'Exclusion Vectors'!$B:$B,0))=0,"",INDEX('Data Pull'!$A:$BC,MATCH('Table 2 Data'!$E179,'Data Pull'!$C:$C,0),MATCH('Table 2 Data'!AL$4,'Data Pull'!$4:$4,0))),"")</f>
        <v>-2</v>
      </c>
      <c r="AM179">
        <f>IFERROR(IF(INDEX('Exclusion Vectors'!$D:$D,MATCH('Table 2 Data'!$E179,'Exclusion Vectors'!$B:$B,0))=0,"",INDEX('Data Pull'!$A:$BC,MATCH('Table 2 Data'!$E179,'Data Pull'!$C:$C,0),MATCH('Table 2 Data'!AM$4,'Data Pull'!$4:$4,0))),"")</f>
        <v>6075</v>
      </c>
      <c r="AN179" t="str">
        <f>IFERROR(IF(INDEX('Exclusion Vectors'!$D:$D,MATCH('Table 2 Data'!$E179,'Exclusion Vectors'!$B:$B,0))=0,"",INDEX('Data Pull'!$A:$BC,MATCH('Table 2 Data'!$E179,'Data Pull'!$C:$C,0),MATCH('Table 2 Data'!AN$4,'Data Pull'!$4:$4,0))),"")</f>
        <v>[-11059] No Good Data For Calculation</v>
      </c>
      <c r="AO179" t="str">
        <f>IFERROR(IF(INDEX('Exclusion Vectors'!$D:$D,MATCH('Table 2 Data'!$E179,'Exclusion Vectors'!$B:$B,0))=0,"",INDEX('Data Pull'!$A:$BC,MATCH('Table 2 Data'!$E179,'Data Pull'!$C:$C,0),MATCH('Table 2 Data'!AO$4,'Data Pull'!$4:$4,0))),"")</f>
        <v>[-11059] No Good Data For Calculation</v>
      </c>
      <c r="AP179" t="str">
        <f>IFERROR(IF(INDEX('Exclusion Vectors'!$D:$D,MATCH('Table 2 Data'!$E179,'Exclusion Vectors'!$B:$B,0))=0,"",INDEX('Data Pull'!$A:$BC,MATCH('Table 2 Data'!$E179,'Data Pull'!$C:$C,0),MATCH('Table 2 Data'!AP$4,'Data Pull'!$4:$4,0))),"")</f>
        <v>[-11059] No Good Data For Calculation</v>
      </c>
      <c r="AQ179" t="str">
        <f>IFERROR(IF(INDEX('Exclusion Vectors'!$D:$D,MATCH('Table 2 Data'!$E179,'Exclusion Vectors'!$B:$B,0))=0,"",INDEX('Data Pull'!$A:$BC,MATCH('Table 2 Data'!$E179,'Data Pull'!$C:$C,0),MATCH('Table 2 Data'!AQ$4,'Data Pull'!$4:$4,0))),"")</f>
        <v>[-11059] No Good Data For Calculation</v>
      </c>
      <c r="AR179" t="str">
        <f>IFERROR(IF(INDEX('Exclusion Vectors'!$D:$D,MATCH('Table 2 Data'!$E179,'Exclusion Vectors'!$B:$B,0))=0,"",INDEX('Data Pull'!$A:$BC,MATCH('Table 2 Data'!$E179,'Data Pull'!$C:$C,0),MATCH('Table 2 Data'!AR$4,'Data Pull'!$4:$4,0))),"")</f>
        <v>[-11059] No Good Data For Calculation</v>
      </c>
      <c r="AS179" t="str">
        <f>IFERROR(IF(INDEX('Exclusion Vectors'!$D:$D,MATCH('Table 2 Data'!$E179,'Exclusion Vectors'!$B:$B,0))=0,"",INDEX('Data Pull'!$A:$BC,MATCH('Table 2 Data'!$E179,'Data Pull'!$C:$C,0),MATCH('Table 2 Data'!AS$4,'Data Pull'!$4:$4,0))),"")</f>
        <v>[-11059] No Good Data For Calculation</v>
      </c>
      <c r="AT179">
        <f>IFERROR(IF(INDEX('Exclusion Vectors'!$D:$D,MATCH('Table 2 Data'!$E179,'Exclusion Vectors'!$B:$B,0))=0,"",INDEX('Data Pull'!$A:$BC,MATCH('Table 2 Data'!$E179,'Data Pull'!$C:$C,0),MATCH('Table 2 Data'!AT$4,'Data Pull'!$4:$4,0))),"")</f>
        <v>38532.026466341187</v>
      </c>
      <c r="AU179">
        <f>IFERROR(IF(INDEX('Exclusion Vectors'!$D:$D,MATCH('Table 2 Data'!$E179,'Exclusion Vectors'!$B:$B,0))=0,"",INDEX('Data Pull'!$A:$BE,MATCH('Table 2 Data'!$E179,'Data Pull'!$C:$C,0),MATCH('Table 2 Data'!AU$4,'Data Pull'!$4:$4,0))),"")</f>
        <v>7599.8700320418147</v>
      </c>
      <c r="AV179">
        <f>IFERROR(IF(INDEX('Exclusion Vectors'!$D:$D,MATCH('Table 2 Data'!$E179,'Exclusion Vectors'!$B:$B,0))=0,"",INDEX('Data Pull'!$A:$BE,MATCH('Table 2 Data'!$E179,'Data Pull'!$C:$C,0),MATCH('Table 2 Data'!AV$4,'Data Pull'!$4:$4,0))),"")</f>
        <v>0.1060125029956301</v>
      </c>
    </row>
    <row r="180" spans="5:48" x14ac:dyDescent="0.3">
      <c r="E180" s="34">
        <f t="shared" si="5"/>
        <v>44004</v>
      </c>
      <c r="F180">
        <f>IFERROR(IF(INDEX('Exclusion Vectors'!$D:$D,MATCH('Table 2 Data'!$E180,'Exclusion Vectors'!$B:$B,0))=0,"",INDEX('Data Pull'!$A:$BC,MATCH('Table 2 Data'!$E180,'Data Pull'!$C:$C,0),MATCH('Table 2 Data'!F$4,'Data Pull'!$4:$4,0))),"")</f>
        <v>22848.346265151849</v>
      </c>
      <c r="G180">
        <f>IFERROR(IF(INDEX('Exclusion Vectors'!$D:$D,MATCH('Table 2 Data'!$E180,'Exclusion Vectors'!$B:$B,0))=0,"",INDEX('Data Pull'!$A:$BC,MATCH('Table 2 Data'!$E180,'Data Pull'!$C:$C,0),MATCH('Table 2 Data'!G$4,'Data Pull'!$4:$4,0))),"")</f>
        <v>188.23009476451537</v>
      </c>
      <c r="H180">
        <f>IFERROR(IF(INDEX('Exclusion Vectors'!$D:$D,MATCH('Table 2 Data'!$E180,'Exclusion Vectors'!$B:$B,0))=0,"",INDEX('Data Pull'!$A:$BC,MATCH('Table 2 Data'!$E180,'Data Pull'!$C:$C,0),MATCH('Table 2 Data'!H$4,'Data Pull'!$4:$4,0))),"")</f>
        <v>645.10614806813339</v>
      </c>
      <c r="I180">
        <f>IFERROR(IF(INDEX('Exclusion Vectors'!$D:$D,MATCH('Table 2 Data'!$E180,'Exclusion Vectors'!$B:$B,0))=0,"",INDEX('Data Pull'!$A:$BC,MATCH('Table 2 Data'!$E180,'Data Pull'!$C:$C,0),MATCH('Table 2 Data'!I$4,'Data Pull'!$4:$4,0))),"")</f>
        <v>994.91320814481026</v>
      </c>
      <c r="J180">
        <f>IFERROR(IF(INDEX('Exclusion Vectors'!$D:$D,MATCH('Table 2 Data'!$E180,'Exclusion Vectors'!$B:$B,0))=0,"",INDEX('Data Pull'!$A:$BC,MATCH('Table 2 Data'!$E180,'Data Pull'!$C:$C,0),MATCH('Table 2 Data'!J$4,'Data Pull'!$4:$4,0))),"")</f>
        <v>1332.6114789828646</v>
      </c>
      <c r="K180">
        <f>IFERROR(IF(INDEX('Exclusion Vectors'!$D:$D,MATCH('Table 2 Data'!$E180,'Exclusion Vectors'!$B:$B,0))=0,"",INDEX('Data Pull'!$A:$BC,MATCH('Table 2 Data'!$E180,'Data Pull'!$C:$C,0),MATCH('Table 2 Data'!K$4,'Data Pull'!$4:$4,0))),"")</f>
        <v>691.80599271876292</v>
      </c>
      <c r="L180" t="str">
        <f>IFERROR(IF(INDEX('Exclusion Vectors'!$D:$D,MATCH('Table 2 Data'!$E180,'Exclusion Vectors'!$B:$B,0))=0,"",INDEX('Data Pull'!$A:$BC,MATCH('Table 2 Data'!$E180,'Data Pull'!$C:$C,0),MATCH('Table 2 Data'!L$4,'Data Pull'!$4:$4,0))),"")</f>
        <v>[-11059] No Good Data For Calculation</v>
      </c>
      <c r="M180">
        <f>IFERROR(IF(INDEX('Exclusion Vectors'!$D:$D,MATCH('Table 2 Data'!$E180,'Exclusion Vectors'!$B:$B,0))=0,"",INDEX('Data Pull'!$A:$BC,MATCH('Table 2 Data'!$E180,'Data Pull'!$C:$C,0),MATCH('Table 2 Data'!M$4,'Data Pull'!$4:$4,0))),"")</f>
        <v>315.71971409528453</v>
      </c>
      <c r="N180">
        <f>IFERROR(IF(INDEX('Exclusion Vectors'!$D:$D,MATCH('Table 2 Data'!$E180,'Exclusion Vectors'!$B:$B,0))=0,"",INDEX('Data Pull'!$A:$BC,MATCH('Table 2 Data'!$E180,'Data Pull'!$C:$C,0),MATCH('Table 2 Data'!N$4,'Data Pull'!$4:$4,0))),"")</f>
        <v>383.84252271503686</v>
      </c>
      <c r="O180">
        <f>IFERROR(IF(INDEX('Exclusion Vectors'!$D:$D,MATCH('Table 2 Data'!$E180,'Exclusion Vectors'!$B:$B,0))=0,"",INDEX('Data Pull'!$A:$BC,MATCH('Table 2 Data'!$E180,'Data Pull'!$C:$C,0),MATCH('Table 2 Data'!O$4,'Data Pull'!$4:$4,0))),"")</f>
        <v>371.07804426805677</v>
      </c>
      <c r="P180">
        <f>IFERROR(IF(INDEX('Exclusion Vectors'!$D:$D,MATCH('Table 2 Data'!$E180,'Exclusion Vectors'!$B:$B,0))=0,"",INDEX('Data Pull'!$A:$BC,MATCH('Table 2 Data'!$E180,'Data Pull'!$C:$C,0),MATCH('Table 2 Data'!P$4,'Data Pull'!$4:$4,0))),"")</f>
        <v>1336.5336161252694</v>
      </c>
      <c r="Q180">
        <f>IFERROR(IF(INDEX('Exclusion Vectors'!$D:$D,MATCH('Table 2 Data'!$E180,'Exclusion Vectors'!$B:$B,0))=0,"",INDEX('Data Pull'!$A:$BC,MATCH('Table 2 Data'!$E180,'Data Pull'!$C:$C,0),MATCH('Table 2 Data'!Q$4,'Data Pull'!$4:$4,0))),"")</f>
        <v>20.273338376303471</v>
      </c>
      <c r="R180">
        <f>IFERROR(IF(INDEX('Exclusion Vectors'!$D:$D,MATCH('Table 2 Data'!$E180,'Exclusion Vectors'!$B:$B,0))=0,"",INDEX('Data Pull'!$A:$BC,MATCH('Table 2 Data'!$E180,'Data Pull'!$C:$C,0),MATCH('Table 2 Data'!R$4,'Data Pull'!$4:$4,0))),"")</f>
        <v>15.370813237237121</v>
      </c>
      <c r="S180">
        <f>IFERROR(IF(INDEX('Exclusion Vectors'!$D:$D,MATCH('Table 2 Data'!$E180,'Exclusion Vectors'!$B:$B,0))=0,"",INDEX('Data Pull'!$A:$BC,MATCH('Table 2 Data'!$E180,'Data Pull'!$C:$C,0),MATCH('Table 2 Data'!S$4,'Data Pull'!$4:$4,0))),"")</f>
        <v>3.3660610788171419</v>
      </c>
      <c r="T180">
        <f>IFERROR(IF(INDEX('Exclusion Vectors'!$D:$D,MATCH('Table 2 Data'!$E180,'Exclusion Vectors'!$B:$B,0))=0,"",INDEX('Data Pull'!$A:$BC,MATCH('Table 2 Data'!$E180,'Data Pull'!$C:$C,0),MATCH('Table 2 Data'!T$4,'Data Pull'!$4:$4,0))),"")</f>
        <v>1511.1968319307555</v>
      </c>
      <c r="U180">
        <f>IFERROR(IF(INDEX('Exclusion Vectors'!$D:$D,MATCH('Table 2 Data'!$E180,'Exclusion Vectors'!$B:$B,0))=0,"",INDEX('Data Pull'!$A:$BC,MATCH('Table 2 Data'!$E180,'Data Pull'!$C:$C,0),MATCH('Table 2 Data'!U$4,'Data Pull'!$4:$4,0))),"")</f>
        <v>1526.3878210866048</v>
      </c>
      <c r="V180">
        <f>IFERROR(IF(INDEX('Exclusion Vectors'!$D:$D,MATCH('Table 2 Data'!$E180,'Exclusion Vectors'!$B:$B,0))=0,"",INDEX('Data Pull'!$A:$BC,MATCH('Table 2 Data'!$E180,'Data Pull'!$C:$C,0),MATCH('Table 2 Data'!V$4,'Data Pull'!$4:$4,0))),"")</f>
        <v>5899.9913758431403</v>
      </c>
      <c r="W180">
        <f>IFERROR(IF(INDEX('Exclusion Vectors'!$D:$D,MATCH('Table 2 Data'!$E180,'Exclusion Vectors'!$B:$B,0))=0,"",INDEX('Data Pull'!$A:$BC,MATCH('Table 2 Data'!$E180,'Data Pull'!$C:$C,0),MATCH('Table 2 Data'!W$4,'Data Pull'!$4:$4,0))),"")</f>
        <v>2437.3563755666837</v>
      </c>
      <c r="X180">
        <f>IFERROR(IF(INDEX('Exclusion Vectors'!$D:$D,MATCH('Table 2 Data'!$E180,'Exclusion Vectors'!$B:$B,0))=0,"",INDEX('Data Pull'!$A:$BC,MATCH('Table 2 Data'!$E180,'Data Pull'!$C:$C,0),MATCH('Table 2 Data'!X$4,'Data Pull'!$4:$4,0))),"")</f>
        <v>372.95120207399037</v>
      </c>
      <c r="Y180">
        <f>IFERROR(IF(INDEX('Exclusion Vectors'!$D:$D,MATCH('Table 2 Data'!$E180,'Exclusion Vectors'!$B:$B,0))=0,"",INDEX('Data Pull'!$A:$BC,MATCH('Table 2 Data'!$E180,'Data Pull'!$C:$C,0),MATCH('Table 2 Data'!Y$4,'Data Pull'!$4:$4,0))),"")</f>
        <v>23.600000381469727</v>
      </c>
      <c r="Z180">
        <f>IFERROR(IF(INDEX('Exclusion Vectors'!$D:$D,MATCH('Table 2 Data'!$E180,'Exclusion Vectors'!$B:$B,0))=0,"",INDEX('Data Pull'!$A:$BC,MATCH('Table 2 Data'!$E180,'Data Pull'!$C:$C,0),MATCH('Table 2 Data'!Z$4,'Data Pull'!$4:$4,0))),"")</f>
        <v>0.72880001366138458</v>
      </c>
      <c r="AA180">
        <f>IFERROR(IF(INDEX('Exclusion Vectors'!$D:$D,MATCH('Table 2 Data'!$E180,'Exclusion Vectors'!$B:$B,0))=0,"",INDEX('Data Pull'!$A:$BC,MATCH('Table 2 Data'!$E180,'Data Pull'!$C:$C,0),MATCH('Table 2 Data'!AA$4,'Data Pull'!$4:$4,0))),"")</f>
        <v>1.7999999821186066</v>
      </c>
      <c r="AB180" t="str">
        <f>IFERROR(IF(INDEX('Exclusion Vectors'!$D:$D,MATCH('Table 2 Data'!$E180,'Exclusion Vectors'!$B:$B,0))=0,"",INDEX('Data Pull'!$A:$BC,MATCH('Table 2 Data'!$E180,'Data Pull'!$C:$C,0),MATCH('Table 2 Data'!AB$4,'Data Pull'!$4:$4,0))),"")</f>
        <v>[-11059] No Good Data For Calculation</v>
      </c>
      <c r="AC180" t="str">
        <f>IFERROR(IF(INDEX('Exclusion Vectors'!$D:$D,MATCH('Table 2 Data'!$E180,'Exclusion Vectors'!$B:$B,0))=0,"",INDEX('Data Pull'!$A:$BC,MATCH('Table 2 Data'!$E180,'Data Pull'!$C:$C,0),MATCH('Table 2 Data'!AC$4,'Data Pull'!$4:$4,0))),"")</f>
        <v>[-11059] No Good Data For Calculation</v>
      </c>
      <c r="AD180" t="str">
        <f>IFERROR(IF(INDEX('Exclusion Vectors'!$D:$D,MATCH('Table 2 Data'!$E180,'Exclusion Vectors'!$B:$B,0))=0,"",INDEX('Data Pull'!$A:$BC,MATCH('Table 2 Data'!$E180,'Data Pull'!$C:$C,0),MATCH('Table 2 Data'!AD$4,'Data Pull'!$4:$4,0))),"")</f>
        <v>[-11059] No Good Data For Calculation</v>
      </c>
      <c r="AE180" t="str">
        <f>IFERROR(IF(INDEX('Exclusion Vectors'!$D:$D,MATCH('Table 2 Data'!$E180,'Exclusion Vectors'!$B:$B,0))=0,"",INDEX('Data Pull'!$A:$BC,MATCH('Table 2 Data'!$E180,'Data Pull'!$C:$C,0),MATCH('Table 2 Data'!AE$4,'Data Pull'!$4:$4,0))),"")</f>
        <v>[-11059] No Good Data For Calculation</v>
      </c>
      <c r="AF180" t="str">
        <f>IFERROR(IF(INDEX('Exclusion Vectors'!$D:$D,MATCH('Table 2 Data'!$E180,'Exclusion Vectors'!$B:$B,0))=0,"",INDEX('Data Pull'!$A:$BC,MATCH('Table 2 Data'!$E180,'Data Pull'!$C:$C,0),MATCH('Table 2 Data'!AF$4,'Data Pull'!$4:$4,0))),"")</f>
        <v>[-11059] No Good Data For Calculation</v>
      </c>
      <c r="AG180">
        <f>IFERROR(IF(INDEX('Exclusion Vectors'!$D:$D,MATCH('Table 2 Data'!$E180,'Exclusion Vectors'!$B:$B,0))=0,"",INDEX('Data Pull'!$A:$BC,MATCH('Table 2 Data'!$E180,'Data Pull'!$C:$C,0),MATCH('Table 2 Data'!AG$4,'Data Pull'!$4:$4,0))),"")</f>
        <v>14481.775814989982</v>
      </c>
      <c r="AH180">
        <f>IFERROR(IF(INDEX('Exclusion Vectors'!$D:$D,MATCH('Table 2 Data'!$E180,'Exclusion Vectors'!$B:$B,0))=0,"",INDEX('Data Pull'!$A:$BC,MATCH('Table 2 Data'!$E180,'Data Pull'!$C:$C,0),MATCH('Table 2 Data'!AH$4,'Data Pull'!$4:$4,0))),"")</f>
        <v>90.875</v>
      </c>
      <c r="AI180">
        <f>IFERROR(IF(INDEX('Exclusion Vectors'!$D:$D,MATCH('Table 2 Data'!$E180,'Exclusion Vectors'!$B:$B,0))=0,"",INDEX('Data Pull'!$A:$BC,MATCH('Table 2 Data'!$E180,'Data Pull'!$C:$C,0),MATCH('Table 2 Data'!AI$4,'Data Pull'!$4:$4,0))),"")</f>
        <v>8.9449999332427979</v>
      </c>
      <c r="AJ180">
        <f>IFERROR(IF(INDEX('Exclusion Vectors'!$D:$D,MATCH('Table 2 Data'!$E180,'Exclusion Vectors'!$B:$B,0))=0,"",INDEX('Data Pull'!$A:$BC,MATCH('Table 2 Data'!$E180,'Data Pull'!$C:$C,0),MATCH('Table 2 Data'!AJ$4,'Data Pull'!$4:$4,0))),"")</f>
        <v>368.67499542236328</v>
      </c>
      <c r="AK180" t="str">
        <f>IFERROR(IF(INDEX('Exclusion Vectors'!$D:$D,MATCH('Table 2 Data'!$E180,'Exclusion Vectors'!$B:$B,0))=0,"",INDEX('Data Pull'!$A:$BC,MATCH('Table 2 Data'!$E180,'Data Pull'!$C:$C,0),MATCH('Table 2 Data'!AK$4,'Data Pull'!$4:$4,0))),"")</f>
        <v>[-11059] No Good Data For Calculation</v>
      </c>
      <c r="AL180">
        <f>IFERROR(IF(INDEX('Exclusion Vectors'!$D:$D,MATCH('Table 2 Data'!$E180,'Exclusion Vectors'!$B:$B,0))=0,"",INDEX('Data Pull'!$A:$BC,MATCH('Table 2 Data'!$E180,'Data Pull'!$C:$C,0),MATCH('Table 2 Data'!AL$4,'Data Pull'!$4:$4,0))),"")</f>
        <v>0.70000001788139343</v>
      </c>
      <c r="AM180">
        <f>IFERROR(IF(INDEX('Exclusion Vectors'!$D:$D,MATCH('Table 2 Data'!$E180,'Exclusion Vectors'!$B:$B,0))=0,"",INDEX('Data Pull'!$A:$BC,MATCH('Table 2 Data'!$E180,'Data Pull'!$C:$C,0),MATCH('Table 2 Data'!AM$4,'Data Pull'!$4:$4,0))),"")</f>
        <v>6075</v>
      </c>
      <c r="AN180" t="str">
        <f>IFERROR(IF(INDEX('Exclusion Vectors'!$D:$D,MATCH('Table 2 Data'!$E180,'Exclusion Vectors'!$B:$B,0))=0,"",INDEX('Data Pull'!$A:$BC,MATCH('Table 2 Data'!$E180,'Data Pull'!$C:$C,0),MATCH('Table 2 Data'!AN$4,'Data Pull'!$4:$4,0))),"")</f>
        <v>[-11059] No Good Data For Calculation</v>
      </c>
      <c r="AO180" t="str">
        <f>IFERROR(IF(INDEX('Exclusion Vectors'!$D:$D,MATCH('Table 2 Data'!$E180,'Exclusion Vectors'!$B:$B,0))=0,"",INDEX('Data Pull'!$A:$BC,MATCH('Table 2 Data'!$E180,'Data Pull'!$C:$C,0),MATCH('Table 2 Data'!AO$4,'Data Pull'!$4:$4,0))),"")</f>
        <v>[-11059] No Good Data For Calculation</v>
      </c>
      <c r="AP180" t="str">
        <f>IFERROR(IF(INDEX('Exclusion Vectors'!$D:$D,MATCH('Table 2 Data'!$E180,'Exclusion Vectors'!$B:$B,0))=0,"",INDEX('Data Pull'!$A:$BC,MATCH('Table 2 Data'!$E180,'Data Pull'!$C:$C,0),MATCH('Table 2 Data'!AP$4,'Data Pull'!$4:$4,0))),"")</f>
        <v>[-11059] No Good Data For Calculation</v>
      </c>
      <c r="AQ180" t="str">
        <f>IFERROR(IF(INDEX('Exclusion Vectors'!$D:$D,MATCH('Table 2 Data'!$E180,'Exclusion Vectors'!$B:$B,0))=0,"",INDEX('Data Pull'!$A:$BC,MATCH('Table 2 Data'!$E180,'Data Pull'!$C:$C,0),MATCH('Table 2 Data'!AQ$4,'Data Pull'!$4:$4,0))),"")</f>
        <v>[-11059] No Good Data For Calculation</v>
      </c>
      <c r="AR180" t="str">
        <f>IFERROR(IF(INDEX('Exclusion Vectors'!$D:$D,MATCH('Table 2 Data'!$E180,'Exclusion Vectors'!$B:$B,0))=0,"",INDEX('Data Pull'!$A:$BC,MATCH('Table 2 Data'!$E180,'Data Pull'!$C:$C,0),MATCH('Table 2 Data'!AR$4,'Data Pull'!$4:$4,0))),"")</f>
        <v>[-11059] No Good Data For Calculation</v>
      </c>
      <c r="AS180" t="str">
        <f>IFERROR(IF(INDEX('Exclusion Vectors'!$D:$D,MATCH('Table 2 Data'!$E180,'Exclusion Vectors'!$B:$B,0))=0,"",INDEX('Data Pull'!$A:$BC,MATCH('Table 2 Data'!$E180,'Data Pull'!$C:$C,0),MATCH('Table 2 Data'!AS$4,'Data Pull'!$4:$4,0))),"")</f>
        <v>[-11059] No Good Data For Calculation</v>
      </c>
      <c r="AT180">
        <f>IFERROR(IF(INDEX('Exclusion Vectors'!$D:$D,MATCH('Table 2 Data'!$E180,'Exclusion Vectors'!$B:$B,0))=0,"",INDEX('Data Pull'!$A:$BC,MATCH('Table 2 Data'!$E180,'Data Pull'!$C:$C,0),MATCH('Table 2 Data'!AT$4,'Data Pull'!$4:$4,0))),"")</f>
        <v>38953.090667351098</v>
      </c>
      <c r="AU180">
        <f>IFERROR(IF(INDEX('Exclusion Vectors'!$D:$D,MATCH('Table 2 Data'!$E180,'Exclusion Vectors'!$B:$B,0))=0,"",INDEX('Data Pull'!$A:$BE,MATCH('Table 2 Data'!$E180,'Data Pull'!$C:$C,0),MATCH('Table 2 Data'!AU$4,'Data Pull'!$4:$4,0))),"")</f>
        <v>7600.6548576912728</v>
      </c>
      <c r="AV180">
        <f>IFERROR(IF(INDEX('Exclusion Vectors'!$D:$D,MATCH('Table 2 Data'!$E180,'Exclusion Vectors'!$B:$B,0))=0,"",INDEX('Data Pull'!$A:$BE,MATCH('Table 2 Data'!$E180,'Data Pull'!$C:$C,0),MATCH('Table 2 Data'!AV$4,'Data Pull'!$4:$4,0))),"")</f>
        <v>0.11312499983857076</v>
      </c>
    </row>
    <row r="181" spans="5:48" x14ac:dyDescent="0.3">
      <c r="E181" s="34">
        <f t="shared" si="5"/>
        <v>44005</v>
      </c>
      <c r="F181">
        <f>IFERROR(IF(INDEX('Exclusion Vectors'!$D:$D,MATCH('Table 2 Data'!$E181,'Exclusion Vectors'!$B:$B,0))=0,"",INDEX('Data Pull'!$A:$BC,MATCH('Table 2 Data'!$E181,'Data Pull'!$C:$C,0),MATCH('Table 2 Data'!F$4,'Data Pull'!$4:$4,0))),"")</f>
        <v>22942.939706944362</v>
      </c>
      <c r="G181">
        <f>IFERROR(IF(INDEX('Exclusion Vectors'!$D:$D,MATCH('Table 2 Data'!$E181,'Exclusion Vectors'!$B:$B,0))=0,"",INDEX('Data Pull'!$A:$BC,MATCH('Table 2 Data'!$E181,'Data Pull'!$C:$C,0),MATCH('Table 2 Data'!G$4,'Data Pull'!$4:$4,0))),"")</f>
        <v>185.12938502863943</v>
      </c>
      <c r="H181">
        <f>IFERROR(IF(INDEX('Exclusion Vectors'!$D:$D,MATCH('Table 2 Data'!$E181,'Exclusion Vectors'!$B:$B,0))=0,"",INDEX('Data Pull'!$A:$BC,MATCH('Table 2 Data'!$E181,'Data Pull'!$C:$C,0),MATCH('Table 2 Data'!H$4,'Data Pull'!$4:$4,0))),"")</f>
        <v>645.34539842342349</v>
      </c>
      <c r="I181">
        <f>IFERROR(IF(INDEX('Exclusion Vectors'!$D:$D,MATCH('Table 2 Data'!$E181,'Exclusion Vectors'!$B:$B,0))=0,"",INDEX('Data Pull'!$A:$BC,MATCH('Table 2 Data'!$E181,'Data Pull'!$C:$C,0),MATCH('Table 2 Data'!I$4,'Data Pull'!$4:$4,0))),"")</f>
        <v>995.04926655565271</v>
      </c>
      <c r="J181">
        <f>IFERROR(IF(INDEX('Exclusion Vectors'!$D:$D,MATCH('Table 2 Data'!$E181,'Exclusion Vectors'!$B:$B,0))=0,"",INDEX('Data Pull'!$A:$BC,MATCH('Table 2 Data'!$E181,'Data Pull'!$C:$C,0),MATCH('Table 2 Data'!J$4,'Data Pull'!$4:$4,0))),"")</f>
        <v>1335.507594903758</v>
      </c>
      <c r="K181">
        <f>IFERROR(IF(INDEX('Exclusion Vectors'!$D:$D,MATCH('Table 2 Data'!$E181,'Exclusion Vectors'!$B:$B,0))=0,"",INDEX('Data Pull'!$A:$BC,MATCH('Table 2 Data'!$E181,'Data Pull'!$C:$C,0),MATCH('Table 2 Data'!K$4,'Data Pull'!$4:$4,0))),"")</f>
        <v>695.69409983667765</v>
      </c>
      <c r="L181" t="str">
        <f>IFERROR(IF(INDEX('Exclusion Vectors'!$D:$D,MATCH('Table 2 Data'!$E181,'Exclusion Vectors'!$B:$B,0))=0,"",INDEX('Data Pull'!$A:$BC,MATCH('Table 2 Data'!$E181,'Data Pull'!$C:$C,0),MATCH('Table 2 Data'!L$4,'Data Pull'!$4:$4,0))),"")</f>
        <v>[-11059] No Good Data For Calculation</v>
      </c>
      <c r="M181">
        <f>IFERROR(IF(INDEX('Exclusion Vectors'!$D:$D,MATCH('Table 2 Data'!$E181,'Exclusion Vectors'!$B:$B,0))=0,"",INDEX('Data Pull'!$A:$BC,MATCH('Table 2 Data'!$E181,'Data Pull'!$C:$C,0),MATCH('Table 2 Data'!M$4,'Data Pull'!$4:$4,0))),"")</f>
        <v>308.91977586983421</v>
      </c>
      <c r="N181">
        <f>IFERROR(IF(INDEX('Exclusion Vectors'!$D:$D,MATCH('Table 2 Data'!$E181,'Exclusion Vectors'!$B:$B,0))=0,"",INDEX('Data Pull'!$A:$BC,MATCH('Table 2 Data'!$E181,'Data Pull'!$C:$C,0),MATCH('Table 2 Data'!N$4,'Data Pull'!$4:$4,0))),"")</f>
        <v>365.22706800461276</v>
      </c>
      <c r="O181">
        <f>IFERROR(IF(INDEX('Exclusion Vectors'!$D:$D,MATCH('Table 2 Data'!$E181,'Exclusion Vectors'!$B:$B,0))=0,"",INDEX('Data Pull'!$A:$BC,MATCH('Table 2 Data'!$E181,'Data Pull'!$C:$C,0),MATCH('Table 2 Data'!O$4,'Data Pull'!$4:$4,0))),"")</f>
        <v>361.23368542703764</v>
      </c>
      <c r="P181">
        <f>IFERROR(IF(INDEX('Exclusion Vectors'!$D:$D,MATCH('Table 2 Data'!$E181,'Exclusion Vectors'!$B:$B,0))=0,"",INDEX('Data Pull'!$A:$BC,MATCH('Table 2 Data'!$E181,'Data Pull'!$C:$C,0),MATCH('Table 2 Data'!P$4,'Data Pull'!$4:$4,0))),"")</f>
        <v>1341.4673486013794</v>
      </c>
      <c r="Q181">
        <f>IFERROR(IF(INDEX('Exclusion Vectors'!$D:$D,MATCH('Table 2 Data'!$E181,'Exclusion Vectors'!$B:$B,0))=0,"",INDEX('Data Pull'!$A:$BC,MATCH('Table 2 Data'!$E181,'Data Pull'!$C:$C,0),MATCH('Table 2 Data'!Q$4,'Data Pull'!$4:$4,0))),"")</f>
        <v>19.971698091238697</v>
      </c>
      <c r="R181">
        <f>IFERROR(IF(INDEX('Exclusion Vectors'!$D:$D,MATCH('Table 2 Data'!$E181,'Exclusion Vectors'!$B:$B,0))=0,"",INDEX('Data Pull'!$A:$BC,MATCH('Table 2 Data'!$E181,'Data Pull'!$C:$C,0),MATCH('Table 2 Data'!R$4,'Data Pull'!$4:$4,0))),"")</f>
        <v>15.072142390704782</v>
      </c>
      <c r="S181">
        <f>IFERROR(IF(INDEX('Exclusion Vectors'!$D:$D,MATCH('Table 2 Data'!$E181,'Exclusion Vectors'!$B:$B,0))=0,"",INDEX('Data Pull'!$A:$BC,MATCH('Table 2 Data'!$E181,'Data Pull'!$C:$C,0),MATCH('Table 2 Data'!S$4,'Data Pull'!$4:$4,0))),"")</f>
        <v>3.4764535659989564</v>
      </c>
      <c r="T181">
        <f>IFERROR(IF(INDEX('Exclusion Vectors'!$D:$D,MATCH('Table 2 Data'!$E181,'Exclusion Vectors'!$B:$B,0))=0,"",INDEX('Data Pull'!$A:$BC,MATCH('Table 2 Data'!$E181,'Data Pull'!$C:$C,0),MATCH('Table 2 Data'!T$4,'Data Pull'!$4:$4,0))),"")</f>
        <v>1510.554243693728</v>
      </c>
      <c r="U181">
        <f>IFERROR(IF(INDEX('Exclusion Vectors'!$D:$D,MATCH('Table 2 Data'!$E181,'Exclusion Vectors'!$B:$B,0))=0,"",INDEX('Data Pull'!$A:$BC,MATCH('Table 2 Data'!$E181,'Data Pull'!$C:$C,0),MATCH('Table 2 Data'!U$4,'Data Pull'!$4:$4,0))),"")</f>
        <v>1482.8912784680217</v>
      </c>
      <c r="V181">
        <f>IFERROR(IF(INDEX('Exclusion Vectors'!$D:$D,MATCH('Table 2 Data'!$E181,'Exclusion Vectors'!$B:$B,0))=0,"",INDEX('Data Pull'!$A:$BC,MATCH('Table 2 Data'!$E181,'Data Pull'!$C:$C,0),MATCH('Table 2 Data'!V$4,'Data Pull'!$4:$4,0))),"")</f>
        <v>5899.7290625032929</v>
      </c>
      <c r="W181">
        <f>IFERROR(IF(INDEX('Exclusion Vectors'!$D:$D,MATCH('Table 2 Data'!$E181,'Exclusion Vectors'!$B:$B,0))=0,"",INDEX('Data Pull'!$A:$BC,MATCH('Table 2 Data'!$E181,'Data Pull'!$C:$C,0),MATCH('Table 2 Data'!W$4,'Data Pull'!$4:$4,0))),"")</f>
        <v>2450.0055067055196</v>
      </c>
      <c r="X181">
        <f>IFERROR(IF(INDEX('Exclusion Vectors'!$D:$D,MATCH('Table 2 Data'!$E181,'Exclusion Vectors'!$B:$B,0))=0,"",INDEX('Data Pull'!$A:$BC,MATCH('Table 2 Data'!$E181,'Data Pull'!$C:$C,0),MATCH('Table 2 Data'!X$4,'Data Pull'!$4:$4,0))),"")</f>
        <v>371.45294744658497</v>
      </c>
      <c r="Y181">
        <f>IFERROR(IF(INDEX('Exclusion Vectors'!$D:$D,MATCH('Table 2 Data'!$E181,'Exclusion Vectors'!$B:$B,0))=0,"",INDEX('Data Pull'!$A:$BC,MATCH('Table 2 Data'!$E181,'Data Pull'!$C:$C,0),MATCH('Table 2 Data'!Y$4,'Data Pull'!$4:$4,0))),"")</f>
        <v>23.600000381469727</v>
      </c>
      <c r="Z181">
        <f>IFERROR(IF(INDEX('Exclusion Vectors'!$D:$D,MATCH('Table 2 Data'!$E181,'Exclusion Vectors'!$B:$B,0))=0,"",INDEX('Data Pull'!$A:$BC,MATCH('Table 2 Data'!$E181,'Data Pull'!$C:$C,0),MATCH('Table 2 Data'!Z$4,'Data Pull'!$4:$4,0))),"")</f>
        <v>0.73225000500679016</v>
      </c>
      <c r="AA181">
        <f>IFERROR(IF(INDEX('Exclusion Vectors'!$D:$D,MATCH('Table 2 Data'!$E181,'Exclusion Vectors'!$B:$B,0))=0,"",INDEX('Data Pull'!$A:$BC,MATCH('Table 2 Data'!$E181,'Data Pull'!$C:$C,0),MATCH('Table 2 Data'!AA$4,'Data Pull'!$4:$4,0))),"")</f>
        <v>1.7799999713897705</v>
      </c>
      <c r="AB181" t="str">
        <f>IFERROR(IF(INDEX('Exclusion Vectors'!$D:$D,MATCH('Table 2 Data'!$E181,'Exclusion Vectors'!$B:$B,0))=0,"",INDEX('Data Pull'!$A:$BC,MATCH('Table 2 Data'!$E181,'Data Pull'!$C:$C,0),MATCH('Table 2 Data'!AB$4,'Data Pull'!$4:$4,0))),"")</f>
        <v>[-11059] No Good Data For Calculation</v>
      </c>
      <c r="AC181" t="str">
        <f>IFERROR(IF(INDEX('Exclusion Vectors'!$D:$D,MATCH('Table 2 Data'!$E181,'Exclusion Vectors'!$B:$B,0))=0,"",INDEX('Data Pull'!$A:$BC,MATCH('Table 2 Data'!$E181,'Data Pull'!$C:$C,0),MATCH('Table 2 Data'!AC$4,'Data Pull'!$4:$4,0))),"")</f>
        <v>[-11059] No Good Data For Calculation</v>
      </c>
      <c r="AD181" t="str">
        <f>IFERROR(IF(INDEX('Exclusion Vectors'!$D:$D,MATCH('Table 2 Data'!$E181,'Exclusion Vectors'!$B:$B,0))=0,"",INDEX('Data Pull'!$A:$BC,MATCH('Table 2 Data'!$E181,'Data Pull'!$C:$C,0),MATCH('Table 2 Data'!AD$4,'Data Pull'!$4:$4,0))),"")</f>
        <v>[-11059] No Good Data For Calculation</v>
      </c>
      <c r="AE181" t="str">
        <f>IFERROR(IF(INDEX('Exclusion Vectors'!$D:$D,MATCH('Table 2 Data'!$E181,'Exclusion Vectors'!$B:$B,0))=0,"",INDEX('Data Pull'!$A:$BC,MATCH('Table 2 Data'!$E181,'Data Pull'!$C:$C,0),MATCH('Table 2 Data'!AE$4,'Data Pull'!$4:$4,0))),"")</f>
        <v>[-11059] No Good Data For Calculation</v>
      </c>
      <c r="AF181" t="str">
        <f>IFERROR(IF(INDEX('Exclusion Vectors'!$D:$D,MATCH('Table 2 Data'!$E181,'Exclusion Vectors'!$B:$B,0))=0,"",INDEX('Data Pull'!$A:$BC,MATCH('Table 2 Data'!$E181,'Data Pull'!$C:$C,0),MATCH('Table 2 Data'!AF$4,'Data Pull'!$4:$4,0))),"")</f>
        <v>[-11059] No Good Data For Calculation</v>
      </c>
      <c r="AG181">
        <f>IFERROR(IF(INDEX('Exclusion Vectors'!$D:$D,MATCH('Table 2 Data'!$E181,'Exclusion Vectors'!$B:$B,0))=0,"",INDEX('Data Pull'!$A:$BC,MATCH('Table 2 Data'!$E181,'Data Pull'!$C:$C,0),MATCH('Table 2 Data'!AG$4,'Data Pull'!$4:$4,0))),"")</f>
        <v>14461.734172870765</v>
      </c>
      <c r="AH181">
        <f>IFERROR(IF(INDEX('Exclusion Vectors'!$D:$D,MATCH('Table 2 Data'!$E181,'Exclusion Vectors'!$B:$B,0))=0,"",INDEX('Data Pull'!$A:$BC,MATCH('Table 2 Data'!$E181,'Data Pull'!$C:$C,0),MATCH('Table 2 Data'!AH$4,'Data Pull'!$4:$4,0))),"")</f>
        <v>90.399997711181641</v>
      </c>
      <c r="AI181">
        <f>IFERROR(IF(INDEX('Exclusion Vectors'!$D:$D,MATCH('Table 2 Data'!$E181,'Exclusion Vectors'!$B:$B,0))=0,"",INDEX('Data Pull'!$A:$BC,MATCH('Table 2 Data'!$E181,'Data Pull'!$C:$C,0),MATCH('Table 2 Data'!AI$4,'Data Pull'!$4:$4,0))),"")</f>
        <v>8.6849997043609619</v>
      </c>
      <c r="AJ181">
        <f>IFERROR(IF(INDEX('Exclusion Vectors'!$D:$D,MATCH('Table 2 Data'!$E181,'Exclusion Vectors'!$B:$B,0))=0,"",INDEX('Data Pull'!$A:$BC,MATCH('Table 2 Data'!$E181,'Data Pull'!$C:$C,0),MATCH('Table 2 Data'!AJ$4,'Data Pull'!$4:$4,0))),"")</f>
        <v>369.39999389648438</v>
      </c>
      <c r="AK181" t="str">
        <f>IFERROR(IF(INDEX('Exclusion Vectors'!$D:$D,MATCH('Table 2 Data'!$E181,'Exclusion Vectors'!$B:$B,0))=0,"",INDEX('Data Pull'!$A:$BC,MATCH('Table 2 Data'!$E181,'Data Pull'!$C:$C,0),MATCH('Table 2 Data'!AK$4,'Data Pull'!$4:$4,0))),"")</f>
        <v>[-11059] No Good Data For Calculation</v>
      </c>
      <c r="AL181">
        <f>IFERROR(IF(INDEX('Exclusion Vectors'!$D:$D,MATCH('Table 2 Data'!$E181,'Exclusion Vectors'!$B:$B,0))=0,"",INDEX('Data Pull'!$A:$BC,MATCH('Table 2 Data'!$E181,'Data Pull'!$C:$C,0),MATCH('Table 2 Data'!AL$4,'Data Pull'!$4:$4,0))),"")</f>
        <v>1.6000000238418579</v>
      </c>
      <c r="AM181">
        <f>IFERROR(IF(INDEX('Exclusion Vectors'!$D:$D,MATCH('Table 2 Data'!$E181,'Exclusion Vectors'!$B:$B,0))=0,"",INDEX('Data Pull'!$A:$BC,MATCH('Table 2 Data'!$E181,'Data Pull'!$C:$C,0),MATCH('Table 2 Data'!AM$4,'Data Pull'!$4:$4,0))),"")</f>
        <v>6075</v>
      </c>
      <c r="AN181" t="str">
        <f>IFERROR(IF(INDEX('Exclusion Vectors'!$D:$D,MATCH('Table 2 Data'!$E181,'Exclusion Vectors'!$B:$B,0))=0,"",INDEX('Data Pull'!$A:$BC,MATCH('Table 2 Data'!$E181,'Data Pull'!$C:$C,0),MATCH('Table 2 Data'!AN$4,'Data Pull'!$4:$4,0))),"")</f>
        <v>[-11059] No Good Data For Calculation</v>
      </c>
      <c r="AO181" t="str">
        <f>IFERROR(IF(INDEX('Exclusion Vectors'!$D:$D,MATCH('Table 2 Data'!$E181,'Exclusion Vectors'!$B:$B,0))=0,"",INDEX('Data Pull'!$A:$BC,MATCH('Table 2 Data'!$E181,'Data Pull'!$C:$C,0),MATCH('Table 2 Data'!AO$4,'Data Pull'!$4:$4,0))),"")</f>
        <v>[-11059] No Good Data For Calculation</v>
      </c>
      <c r="AP181" t="str">
        <f>IFERROR(IF(INDEX('Exclusion Vectors'!$D:$D,MATCH('Table 2 Data'!$E181,'Exclusion Vectors'!$B:$B,0))=0,"",INDEX('Data Pull'!$A:$BC,MATCH('Table 2 Data'!$E181,'Data Pull'!$C:$C,0),MATCH('Table 2 Data'!AP$4,'Data Pull'!$4:$4,0))),"")</f>
        <v>[-11059] No Good Data For Calculation</v>
      </c>
      <c r="AQ181" t="str">
        <f>IFERROR(IF(INDEX('Exclusion Vectors'!$D:$D,MATCH('Table 2 Data'!$E181,'Exclusion Vectors'!$B:$B,0))=0,"",INDEX('Data Pull'!$A:$BC,MATCH('Table 2 Data'!$E181,'Data Pull'!$C:$C,0),MATCH('Table 2 Data'!AQ$4,'Data Pull'!$4:$4,0))),"")</f>
        <v>[-11059] No Good Data For Calculation</v>
      </c>
      <c r="AR181" t="str">
        <f>IFERROR(IF(INDEX('Exclusion Vectors'!$D:$D,MATCH('Table 2 Data'!$E181,'Exclusion Vectors'!$B:$B,0))=0,"",INDEX('Data Pull'!$A:$BC,MATCH('Table 2 Data'!$E181,'Data Pull'!$C:$C,0),MATCH('Table 2 Data'!AR$4,'Data Pull'!$4:$4,0))),"")</f>
        <v>[-11059] No Good Data For Calculation</v>
      </c>
      <c r="AS181" t="str">
        <f>IFERROR(IF(INDEX('Exclusion Vectors'!$D:$D,MATCH('Table 2 Data'!$E181,'Exclusion Vectors'!$B:$B,0))=0,"",INDEX('Data Pull'!$A:$BC,MATCH('Table 2 Data'!$E181,'Data Pull'!$C:$C,0),MATCH('Table 2 Data'!AS$4,'Data Pull'!$4:$4,0))),"")</f>
        <v>[-11059] No Good Data For Calculation</v>
      </c>
      <c r="AT181">
        <f>IFERROR(IF(INDEX('Exclusion Vectors'!$D:$D,MATCH('Table 2 Data'!$E181,'Exclusion Vectors'!$B:$B,0))=0,"",INDEX('Data Pull'!$A:$BC,MATCH('Table 2 Data'!$E181,'Data Pull'!$C:$C,0),MATCH('Table 2 Data'!AT$4,'Data Pull'!$4:$4,0))),"")</f>
        <v>38437.105241006422</v>
      </c>
      <c r="AU181">
        <f>IFERROR(IF(INDEX('Exclusion Vectors'!$D:$D,MATCH('Table 2 Data'!$E181,'Exclusion Vectors'!$B:$B,0))=0,"",INDEX('Data Pull'!$A:$BE,MATCH('Table 2 Data'!$E181,'Data Pull'!$C:$C,0),MATCH('Table 2 Data'!AU$4,'Data Pull'!$4:$4,0))),"")</f>
        <v>7602.377624535543</v>
      </c>
      <c r="AV181">
        <f>IFERROR(IF(INDEX('Exclusion Vectors'!$D:$D,MATCH('Table 2 Data'!$E181,'Exclusion Vectors'!$B:$B,0))=0,"",INDEX('Data Pull'!$A:$BE,MATCH('Table 2 Data'!$E181,'Data Pull'!$C:$C,0),MATCH('Table 2 Data'!AV$4,'Data Pull'!$4:$4,0))),"")</f>
        <v>0.11274583420405786</v>
      </c>
    </row>
    <row r="182" spans="5:48" x14ac:dyDescent="0.3">
      <c r="E182" s="34">
        <f t="shared" si="5"/>
        <v>44006</v>
      </c>
      <c r="F182">
        <f>IFERROR(IF(INDEX('Exclusion Vectors'!$D:$D,MATCH('Table 2 Data'!$E182,'Exclusion Vectors'!$B:$B,0))=0,"",INDEX('Data Pull'!$A:$BC,MATCH('Table 2 Data'!$E182,'Data Pull'!$C:$C,0),MATCH('Table 2 Data'!F$4,'Data Pull'!$4:$4,0))),"")</f>
        <v>23000.083147023335</v>
      </c>
      <c r="G182">
        <f>IFERROR(IF(INDEX('Exclusion Vectors'!$D:$D,MATCH('Table 2 Data'!$E182,'Exclusion Vectors'!$B:$B,0))=0,"",INDEX('Data Pull'!$A:$BC,MATCH('Table 2 Data'!$E182,'Data Pull'!$C:$C,0),MATCH('Table 2 Data'!G$4,'Data Pull'!$4:$4,0))),"")</f>
        <v>184.37306751298863</v>
      </c>
      <c r="H182">
        <f>IFERROR(IF(INDEX('Exclusion Vectors'!$D:$D,MATCH('Table 2 Data'!$E182,'Exclusion Vectors'!$B:$B,0))=0,"",INDEX('Data Pull'!$A:$BC,MATCH('Table 2 Data'!$E182,'Data Pull'!$C:$C,0),MATCH('Table 2 Data'!H$4,'Data Pull'!$4:$4,0))),"")</f>
        <v>645.65868593872744</v>
      </c>
      <c r="I182">
        <f>IFERROR(IF(INDEX('Exclusion Vectors'!$D:$D,MATCH('Table 2 Data'!$E182,'Exclusion Vectors'!$B:$B,0))=0,"",INDEX('Data Pull'!$A:$BC,MATCH('Table 2 Data'!$E182,'Data Pull'!$C:$C,0),MATCH('Table 2 Data'!I$4,'Data Pull'!$4:$4,0))),"")</f>
        <v>994.64007151384067</v>
      </c>
      <c r="J182">
        <f>IFERROR(IF(INDEX('Exclusion Vectors'!$D:$D,MATCH('Table 2 Data'!$E182,'Exclusion Vectors'!$B:$B,0))=0,"",INDEX('Data Pull'!$A:$BC,MATCH('Table 2 Data'!$E182,'Data Pull'!$C:$C,0),MATCH('Table 2 Data'!J$4,'Data Pull'!$4:$4,0))),"")</f>
        <v>1335.0370671464775</v>
      </c>
      <c r="K182">
        <f>IFERROR(IF(INDEX('Exclusion Vectors'!$D:$D,MATCH('Table 2 Data'!$E182,'Exclusion Vectors'!$B:$B,0))=0,"",INDEX('Data Pull'!$A:$BC,MATCH('Table 2 Data'!$E182,'Data Pull'!$C:$C,0),MATCH('Table 2 Data'!K$4,'Data Pull'!$4:$4,0))),"")</f>
        <v>703.04550044899042</v>
      </c>
      <c r="L182" t="str">
        <f>IFERROR(IF(INDEX('Exclusion Vectors'!$D:$D,MATCH('Table 2 Data'!$E182,'Exclusion Vectors'!$B:$B,0))=0,"",INDEX('Data Pull'!$A:$BC,MATCH('Table 2 Data'!$E182,'Data Pull'!$C:$C,0),MATCH('Table 2 Data'!L$4,'Data Pull'!$4:$4,0))),"")</f>
        <v>[-11059] No Good Data For Calculation</v>
      </c>
      <c r="M182">
        <f>IFERROR(IF(INDEX('Exclusion Vectors'!$D:$D,MATCH('Table 2 Data'!$E182,'Exclusion Vectors'!$B:$B,0))=0,"",INDEX('Data Pull'!$A:$BC,MATCH('Table 2 Data'!$E182,'Data Pull'!$C:$C,0),MATCH('Table 2 Data'!M$4,'Data Pull'!$4:$4,0))),"")</f>
        <v>310.32561515260943</v>
      </c>
      <c r="N182">
        <f>IFERROR(IF(INDEX('Exclusion Vectors'!$D:$D,MATCH('Table 2 Data'!$E182,'Exclusion Vectors'!$B:$B,0))=0,"",INDEX('Data Pull'!$A:$BC,MATCH('Table 2 Data'!$E182,'Data Pull'!$C:$C,0),MATCH('Table 2 Data'!N$4,'Data Pull'!$4:$4,0))),"")</f>
        <v>365.80155023919349</v>
      </c>
      <c r="O182">
        <f>IFERROR(IF(INDEX('Exclusion Vectors'!$D:$D,MATCH('Table 2 Data'!$E182,'Exclusion Vectors'!$B:$B,0))=0,"",INDEX('Data Pull'!$A:$BC,MATCH('Table 2 Data'!$E182,'Data Pull'!$C:$C,0),MATCH('Table 2 Data'!O$4,'Data Pull'!$4:$4,0))),"")</f>
        <v>364.08263580063692</v>
      </c>
      <c r="P182">
        <f>IFERROR(IF(INDEX('Exclusion Vectors'!$D:$D,MATCH('Table 2 Data'!$E182,'Exclusion Vectors'!$B:$B,0))=0,"",INDEX('Data Pull'!$A:$BC,MATCH('Table 2 Data'!$E182,'Data Pull'!$C:$C,0),MATCH('Table 2 Data'!P$4,'Data Pull'!$4:$4,0))),"")</f>
        <v>1343.0384097440212</v>
      </c>
      <c r="Q182">
        <f>IFERROR(IF(INDEX('Exclusion Vectors'!$D:$D,MATCH('Table 2 Data'!$E182,'Exclusion Vectors'!$B:$B,0))=0,"",INDEX('Data Pull'!$A:$BC,MATCH('Table 2 Data'!$E182,'Data Pull'!$C:$C,0),MATCH('Table 2 Data'!Q$4,'Data Pull'!$4:$4,0))),"")</f>
        <v>20.011161512501779</v>
      </c>
      <c r="R182">
        <f>IFERROR(IF(INDEX('Exclusion Vectors'!$D:$D,MATCH('Table 2 Data'!$E182,'Exclusion Vectors'!$B:$B,0))=0,"",INDEX('Data Pull'!$A:$BC,MATCH('Table 2 Data'!$E182,'Data Pull'!$C:$C,0),MATCH('Table 2 Data'!R$4,'Data Pull'!$4:$4,0))),"")</f>
        <v>15.110533962620735</v>
      </c>
      <c r="S182">
        <f>IFERROR(IF(INDEX('Exclusion Vectors'!$D:$D,MATCH('Table 2 Data'!$E182,'Exclusion Vectors'!$B:$B,0))=0,"",INDEX('Data Pull'!$A:$BC,MATCH('Table 2 Data'!$E182,'Data Pull'!$C:$C,0),MATCH('Table 2 Data'!S$4,'Data Pull'!$4:$4,0))),"")</f>
        <v>3.4935863514086356</v>
      </c>
      <c r="T182">
        <f>IFERROR(IF(INDEX('Exclusion Vectors'!$D:$D,MATCH('Table 2 Data'!$E182,'Exclusion Vectors'!$B:$B,0))=0,"",INDEX('Data Pull'!$A:$BC,MATCH('Table 2 Data'!$E182,'Data Pull'!$C:$C,0),MATCH('Table 2 Data'!T$4,'Data Pull'!$4:$4,0))),"")</f>
        <v>1527.7515877927169</v>
      </c>
      <c r="U182">
        <f>IFERROR(IF(INDEX('Exclusion Vectors'!$D:$D,MATCH('Table 2 Data'!$E182,'Exclusion Vectors'!$B:$B,0))=0,"",INDEX('Data Pull'!$A:$BC,MATCH('Table 2 Data'!$E182,'Data Pull'!$C:$C,0),MATCH('Table 2 Data'!U$4,'Data Pull'!$4:$4,0))),"")</f>
        <v>1478.5194825021513</v>
      </c>
      <c r="V182">
        <f>IFERROR(IF(INDEX('Exclusion Vectors'!$D:$D,MATCH('Table 2 Data'!$E182,'Exclusion Vectors'!$B:$B,0))=0,"",INDEX('Data Pull'!$A:$BC,MATCH('Table 2 Data'!$E182,'Data Pull'!$C:$C,0),MATCH('Table 2 Data'!V$4,'Data Pull'!$4:$4,0))),"")</f>
        <v>5899.9944566763015</v>
      </c>
      <c r="W182">
        <f>IFERROR(IF(INDEX('Exclusion Vectors'!$D:$D,MATCH('Table 2 Data'!$E182,'Exclusion Vectors'!$B:$B,0))=0,"",INDEX('Data Pull'!$A:$BC,MATCH('Table 2 Data'!$E182,'Data Pull'!$C:$C,0),MATCH('Table 2 Data'!W$4,'Data Pull'!$4:$4,0))),"")</f>
        <v>2445.4938271374845</v>
      </c>
      <c r="X182">
        <f>IFERROR(IF(INDEX('Exclusion Vectors'!$D:$D,MATCH('Table 2 Data'!$E182,'Exclusion Vectors'!$B:$B,0))=0,"",INDEX('Data Pull'!$A:$BC,MATCH('Table 2 Data'!$E182,'Data Pull'!$C:$C,0),MATCH('Table 2 Data'!X$4,'Data Pull'!$4:$4,0))),"")</f>
        <v>372.27292616152073</v>
      </c>
      <c r="Y182">
        <f>IFERROR(IF(INDEX('Exclusion Vectors'!$D:$D,MATCH('Table 2 Data'!$E182,'Exclusion Vectors'!$B:$B,0))=0,"",INDEX('Data Pull'!$A:$BC,MATCH('Table 2 Data'!$E182,'Data Pull'!$C:$C,0),MATCH('Table 2 Data'!Y$4,'Data Pull'!$4:$4,0))),"")</f>
        <v>23.749999523162842</v>
      </c>
      <c r="Z182">
        <f>IFERROR(IF(INDEX('Exclusion Vectors'!$D:$D,MATCH('Table 2 Data'!$E182,'Exclusion Vectors'!$B:$B,0))=0,"",INDEX('Data Pull'!$A:$BC,MATCH('Table 2 Data'!$E182,'Data Pull'!$C:$C,0),MATCH('Table 2 Data'!Z$4,'Data Pull'!$4:$4,0))),"")</f>
        <v>0.73360002040863037</v>
      </c>
      <c r="AA182">
        <f>IFERROR(IF(INDEX('Exclusion Vectors'!$D:$D,MATCH('Table 2 Data'!$E182,'Exclusion Vectors'!$B:$B,0))=0,"",INDEX('Data Pull'!$A:$BC,MATCH('Table 2 Data'!$E182,'Data Pull'!$C:$C,0),MATCH('Table 2 Data'!AA$4,'Data Pull'!$4:$4,0))),"")</f>
        <v>1.7799999713897705</v>
      </c>
      <c r="AB182" t="str">
        <f>IFERROR(IF(INDEX('Exclusion Vectors'!$D:$D,MATCH('Table 2 Data'!$E182,'Exclusion Vectors'!$B:$B,0))=0,"",INDEX('Data Pull'!$A:$BC,MATCH('Table 2 Data'!$E182,'Data Pull'!$C:$C,0),MATCH('Table 2 Data'!AB$4,'Data Pull'!$4:$4,0))),"")</f>
        <v>[-11059] No Good Data For Calculation</v>
      </c>
      <c r="AC182" t="str">
        <f>IFERROR(IF(INDEX('Exclusion Vectors'!$D:$D,MATCH('Table 2 Data'!$E182,'Exclusion Vectors'!$B:$B,0))=0,"",INDEX('Data Pull'!$A:$BC,MATCH('Table 2 Data'!$E182,'Data Pull'!$C:$C,0),MATCH('Table 2 Data'!AC$4,'Data Pull'!$4:$4,0))),"")</f>
        <v>[-11059] No Good Data For Calculation</v>
      </c>
      <c r="AD182" t="str">
        <f>IFERROR(IF(INDEX('Exclusion Vectors'!$D:$D,MATCH('Table 2 Data'!$E182,'Exclusion Vectors'!$B:$B,0))=0,"",INDEX('Data Pull'!$A:$BC,MATCH('Table 2 Data'!$E182,'Data Pull'!$C:$C,0),MATCH('Table 2 Data'!AD$4,'Data Pull'!$4:$4,0))),"")</f>
        <v>[-11059] No Good Data For Calculation</v>
      </c>
      <c r="AE182" t="str">
        <f>IFERROR(IF(INDEX('Exclusion Vectors'!$D:$D,MATCH('Table 2 Data'!$E182,'Exclusion Vectors'!$B:$B,0))=0,"",INDEX('Data Pull'!$A:$BC,MATCH('Table 2 Data'!$E182,'Data Pull'!$C:$C,0),MATCH('Table 2 Data'!AE$4,'Data Pull'!$4:$4,0))),"")</f>
        <v>[-11059] No Good Data For Calculation</v>
      </c>
      <c r="AF182" t="str">
        <f>IFERROR(IF(INDEX('Exclusion Vectors'!$D:$D,MATCH('Table 2 Data'!$E182,'Exclusion Vectors'!$B:$B,0))=0,"",INDEX('Data Pull'!$A:$BC,MATCH('Table 2 Data'!$E182,'Data Pull'!$C:$C,0),MATCH('Table 2 Data'!AF$4,'Data Pull'!$4:$4,0))),"")</f>
        <v>[-11059] No Good Data For Calculation</v>
      </c>
      <c r="AG182">
        <f>IFERROR(IF(INDEX('Exclusion Vectors'!$D:$D,MATCH('Table 2 Data'!$E182,'Exclusion Vectors'!$B:$B,0))=0,"",INDEX('Data Pull'!$A:$BC,MATCH('Table 2 Data'!$E182,'Data Pull'!$C:$C,0),MATCH('Table 2 Data'!AG$4,'Data Pull'!$4:$4,0))),"")</f>
        <v>14562.084511201023</v>
      </c>
      <c r="AH182">
        <f>IFERROR(IF(INDEX('Exclusion Vectors'!$D:$D,MATCH('Table 2 Data'!$E182,'Exclusion Vectors'!$B:$B,0))=0,"",INDEX('Data Pull'!$A:$BC,MATCH('Table 2 Data'!$E182,'Data Pull'!$C:$C,0),MATCH('Table 2 Data'!AH$4,'Data Pull'!$4:$4,0))),"")</f>
        <v>90.350000381469727</v>
      </c>
      <c r="AI182">
        <f>IFERROR(IF(INDEX('Exclusion Vectors'!$D:$D,MATCH('Table 2 Data'!$E182,'Exclusion Vectors'!$B:$B,0))=0,"",INDEX('Data Pull'!$A:$BC,MATCH('Table 2 Data'!$E182,'Data Pull'!$C:$C,0),MATCH('Table 2 Data'!AI$4,'Data Pull'!$4:$4,0))),"")</f>
        <v>8.8349997997283936</v>
      </c>
      <c r="AJ182">
        <f>IFERROR(IF(INDEX('Exclusion Vectors'!$D:$D,MATCH('Table 2 Data'!$E182,'Exclusion Vectors'!$B:$B,0))=0,"",INDEX('Data Pull'!$A:$BC,MATCH('Table 2 Data'!$E182,'Data Pull'!$C:$C,0),MATCH('Table 2 Data'!AJ$4,'Data Pull'!$4:$4,0))),"")</f>
        <v>365.50000762939453</v>
      </c>
      <c r="AK182" t="str">
        <f>IFERROR(IF(INDEX('Exclusion Vectors'!$D:$D,MATCH('Table 2 Data'!$E182,'Exclusion Vectors'!$B:$B,0))=0,"",INDEX('Data Pull'!$A:$BC,MATCH('Table 2 Data'!$E182,'Data Pull'!$C:$C,0),MATCH('Table 2 Data'!AK$4,'Data Pull'!$4:$4,0))),"")</f>
        <v>[-11059] No Good Data For Calculation</v>
      </c>
      <c r="AL182">
        <f>IFERROR(IF(INDEX('Exclusion Vectors'!$D:$D,MATCH('Table 2 Data'!$E182,'Exclusion Vectors'!$B:$B,0))=0,"",INDEX('Data Pull'!$A:$BC,MATCH('Table 2 Data'!$E182,'Data Pull'!$C:$C,0),MATCH('Table 2 Data'!AL$4,'Data Pull'!$4:$4,0))),"")</f>
        <v>1.6000000238418579</v>
      </c>
      <c r="AM182">
        <f>IFERROR(IF(INDEX('Exclusion Vectors'!$D:$D,MATCH('Table 2 Data'!$E182,'Exclusion Vectors'!$B:$B,0))=0,"",INDEX('Data Pull'!$A:$BC,MATCH('Table 2 Data'!$E182,'Data Pull'!$C:$C,0),MATCH('Table 2 Data'!AM$4,'Data Pull'!$4:$4,0))),"")</f>
        <v>6075</v>
      </c>
      <c r="AN182" t="str">
        <f>IFERROR(IF(INDEX('Exclusion Vectors'!$D:$D,MATCH('Table 2 Data'!$E182,'Exclusion Vectors'!$B:$B,0))=0,"",INDEX('Data Pull'!$A:$BC,MATCH('Table 2 Data'!$E182,'Data Pull'!$C:$C,0),MATCH('Table 2 Data'!AN$4,'Data Pull'!$4:$4,0))),"")</f>
        <v>[-11059] No Good Data For Calculation</v>
      </c>
      <c r="AO182" t="str">
        <f>IFERROR(IF(INDEX('Exclusion Vectors'!$D:$D,MATCH('Table 2 Data'!$E182,'Exclusion Vectors'!$B:$B,0))=0,"",INDEX('Data Pull'!$A:$BC,MATCH('Table 2 Data'!$E182,'Data Pull'!$C:$C,0),MATCH('Table 2 Data'!AO$4,'Data Pull'!$4:$4,0))),"")</f>
        <v>[-11059] No Good Data For Calculation</v>
      </c>
      <c r="AP182" t="str">
        <f>IFERROR(IF(INDEX('Exclusion Vectors'!$D:$D,MATCH('Table 2 Data'!$E182,'Exclusion Vectors'!$B:$B,0))=0,"",INDEX('Data Pull'!$A:$BC,MATCH('Table 2 Data'!$E182,'Data Pull'!$C:$C,0),MATCH('Table 2 Data'!AP$4,'Data Pull'!$4:$4,0))),"")</f>
        <v>[-11059] No Good Data For Calculation</v>
      </c>
      <c r="AQ182" t="str">
        <f>IFERROR(IF(INDEX('Exclusion Vectors'!$D:$D,MATCH('Table 2 Data'!$E182,'Exclusion Vectors'!$B:$B,0))=0,"",INDEX('Data Pull'!$A:$BC,MATCH('Table 2 Data'!$E182,'Data Pull'!$C:$C,0),MATCH('Table 2 Data'!AQ$4,'Data Pull'!$4:$4,0))),"")</f>
        <v>[-11059] No Good Data For Calculation</v>
      </c>
      <c r="AR182" t="str">
        <f>IFERROR(IF(INDEX('Exclusion Vectors'!$D:$D,MATCH('Table 2 Data'!$E182,'Exclusion Vectors'!$B:$B,0))=0,"",INDEX('Data Pull'!$A:$BC,MATCH('Table 2 Data'!$E182,'Data Pull'!$C:$C,0),MATCH('Table 2 Data'!AR$4,'Data Pull'!$4:$4,0))),"")</f>
        <v>[-11059] No Good Data For Calculation</v>
      </c>
      <c r="AS182" t="str">
        <f>IFERROR(IF(INDEX('Exclusion Vectors'!$D:$D,MATCH('Table 2 Data'!$E182,'Exclusion Vectors'!$B:$B,0))=0,"",INDEX('Data Pull'!$A:$BC,MATCH('Table 2 Data'!$E182,'Data Pull'!$C:$C,0),MATCH('Table 2 Data'!AS$4,'Data Pull'!$4:$4,0))),"")</f>
        <v>[-11059] No Good Data For Calculation</v>
      </c>
      <c r="AT182">
        <f>IFERROR(IF(INDEX('Exclusion Vectors'!$D:$D,MATCH('Table 2 Data'!$E182,'Exclusion Vectors'!$B:$B,0))=0,"",INDEX('Data Pull'!$A:$BC,MATCH('Table 2 Data'!$E182,'Data Pull'!$C:$C,0),MATCH('Table 2 Data'!AT$4,'Data Pull'!$4:$4,0))),"")</f>
        <v>38143.35893065705</v>
      </c>
      <c r="AU182">
        <f>IFERROR(IF(INDEX('Exclusion Vectors'!$D:$D,MATCH('Table 2 Data'!$E182,'Exclusion Vectors'!$B:$B,0))=0,"",INDEX('Data Pull'!$A:$BE,MATCH('Table 2 Data'!$E182,'Data Pull'!$C:$C,0),MATCH('Table 2 Data'!AU$4,'Data Pull'!$4:$4,0))),"")</f>
        <v>7600.0132152345241</v>
      </c>
      <c r="AV182">
        <f>IFERROR(IF(INDEX('Exclusion Vectors'!$D:$D,MATCH('Table 2 Data'!$E182,'Exclusion Vectors'!$B:$B,0))=0,"",INDEX('Data Pull'!$A:$BE,MATCH('Table 2 Data'!$E182,'Data Pull'!$C:$C,0),MATCH('Table 2 Data'!AV$4,'Data Pull'!$4:$4,0))),"")</f>
        <v>0.1121583329513669</v>
      </c>
    </row>
    <row r="183" spans="5:48" x14ac:dyDescent="0.3">
      <c r="E183" s="34">
        <f t="shared" si="5"/>
        <v>44007</v>
      </c>
      <c r="F183">
        <f>IFERROR(IF(INDEX('Exclusion Vectors'!$D:$D,MATCH('Table 2 Data'!$E183,'Exclusion Vectors'!$B:$B,0))=0,"",INDEX('Data Pull'!$A:$BC,MATCH('Table 2 Data'!$E183,'Data Pull'!$C:$C,0),MATCH('Table 2 Data'!F$4,'Data Pull'!$4:$4,0))),"")</f>
        <v>23001.446502106181</v>
      </c>
      <c r="G183">
        <f>IFERROR(IF(INDEX('Exclusion Vectors'!$D:$D,MATCH('Table 2 Data'!$E183,'Exclusion Vectors'!$B:$B,0))=0,"",INDEX('Data Pull'!$A:$BC,MATCH('Table 2 Data'!$E183,'Data Pull'!$C:$C,0),MATCH('Table 2 Data'!G$4,'Data Pull'!$4:$4,0))),"")</f>
        <v>184.59702154512192</v>
      </c>
      <c r="H183">
        <f>IFERROR(IF(INDEX('Exclusion Vectors'!$D:$D,MATCH('Table 2 Data'!$E183,'Exclusion Vectors'!$B:$B,0))=0,"",INDEX('Data Pull'!$A:$BC,MATCH('Table 2 Data'!$E183,'Data Pull'!$C:$C,0),MATCH('Table 2 Data'!H$4,'Data Pull'!$4:$4,0))),"")</f>
        <v>645.93284325508262</v>
      </c>
      <c r="I183">
        <f>IFERROR(IF(INDEX('Exclusion Vectors'!$D:$D,MATCH('Table 2 Data'!$E183,'Exclusion Vectors'!$B:$B,0))=0,"",INDEX('Data Pull'!$A:$BC,MATCH('Table 2 Data'!$E183,'Data Pull'!$C:$C,0),MATCH('Table 2 Data'!I$4,'Data Pull'!$4:$4,0))),"")</f>
        <v>994.50425864388069</v>
      </c>
      <c r="J183">
        <f>IFERROR(IF(INDEX('Exclusion Vectors'!$D:$D,MATCH('Table 2 Data'!$E183,'Exclusion Vectors'!$B:$B,0))=0,"",INDEX('Data Pull'!$A:$BC,MATCH('Table 2 Data'!$E183,'Data Pull'!$C:$C,0),MATCH('Table 2 Data'!J$4,'Data Pull'!$4:$4,0))),"")</f>
        <v>1335.1276317547847</v>
      </c>
      <c r="K183">
        <f>IFERROR(IF(INDEX('Exclusion Vectors'!$D:$D,MATCH('Table 2 Data'!$E183,'Exclusion Vectors'!$B:$B,0))=0,"",INDEX('Data Pull'!$A:$BC,MATCH('Table 2 Data'!$E183,'Data Pull'!$C:$C,0),MATCH('Table 2 Data'!K$4,'Data Pull'!$4:$4,0))),"")</f>
        <v>704.22001106496157</v>
      </c>
      <c r="L183" t="str">
        <f>IFERROR(IF(INDEX('Exclusion Vectors'!$D:$D,MATCH('Table 2 Data'!$E183,'Exclusion Vectors'!$B:$B,0))=0,"",INDEX('Data Pull'!$A:$BC,MATCH('Table 2 Data'!$E183,'Data Pull'!$C:$C,0),MATCH('Table 2 Data'!L$4,'Data Pull'!$4:$4,0))),"")</f>
        <v>[-11059] No Good Data For Calculation</v>
      </c>
      <c r="M183">
        <f>IFERROR(IF(INDEX('Exclusion Vectors'!$D:$D,MATCH('Table 2 Data'!$E183,'Exclusion Vectors'!$B:$B,0))=0,"",INDEX('Data Pull'!$A:$BC,MATCH('Table 2 Data'!$E183,'Data Pull'!$C:$C,0),MATCH('Table 2 Data'!M$4,'Data Pull'!$4:$4,0))),"")</f>
        <v>310.84626662292487</v>
      </c>
      <c r="N183">
        <f>IFERROR(IF(INDEX('Exclusion Vectors'!$D:$D,MATCH('Table 2 Data'!$E183,'Exclusion Vectors'!$B:$B,0))=0,"",INDEX('Data Pull'!$A:$BC,MATCH('Table 2 Data'!$E183,'Data Pull'!$C:$C,0),MATCH('Table 2 Data'!N$4,'Data Pull'!$4:$4,0))),"")</f>
        <v>369.27569952013306</v>
      </c>
      <c r="O183">
        <f>IFERROR(IF(INDEX('Exclusion Vectors'!$D:$D,MATCH('Table 2 Data'!$E183,'Exclusion Vectors'!$B:$B,0))=0,"",INDEX('Data Pull'!$A:$BC,MATCH('Table 2 Data'!$E183,'Data Pull'!$C:$C,0),MATCH('Table 2 Data'!O$4,'Data Pull'!$4:$4,0))),"")</f>
        <v>367.92045001569841</v>
      </c>
      <c r="P183">
        <f>IFERROR(IF(INDEX('Exclusion Vectors'!$D:$D,MATCH('Table 2 Data'!$E183,'Exclusion Vectors'!$B:$B,0))=0,"",INDEX('Data Pull'!$A:$BC,MATCH('Table 2 Data'!$E183,'Data Pull'!$C:$C,0),MATCH('Table 2 Data'!P$4,'Data Pull'!$4:$4,0))),"")</f>
        <v>1347.109025050557</v>
      </c>
      <c r="Q183">
        <f>IFERROR(IF(INDEX('Exclusion Vectors'!$D:$D,MATCH('Table 2 Data'!$E183,'Exclusion Vectors'!$B:$B,0))=0,"",INDEX('Data Pull'!$A:$BC,MATCH('Table 2 Data'!$E183,'Data Pull'!$C:$C,0),MATCH('Table 2 Data'!Q$4,'Data Pull'!$4:$4,0))),"")</f>
        <v>20.049212956868846</v>
      </c>
      <c r="R183">
        <f>IFERROR(IF(INDEX('Exclusion Vectors'!$D:$D,MATCH('Table 2 Data'!$E183,'Exclusion Vectors'!$B:$B,0))=0,"",INDEX('Data Pull'!$A:$BC,MATCH('Table 2 Data'!$E183,'Data Pull'!$C:$C,0),MATCH('Table 2 Data'!R$4,'Data Pull'!$4:$4,0))),"")</f>
        <v>15.150159746032548</v>
      </c>
      <c r="S183">
        <f>IFERROR(IF(INDEX('Exclusion Vectors'!$D:$D,MATCH('Table 2 Data'!$E183,'Exclusion Vectors'!$B:$B,0))=0,"",INDEX('Data Pull'!$A:$BC,MATCH('Table 2 Data'!$E183,'Data Pull'!$C:$C,0),MATCH('Table 2 Data'!S$4,'Data Pull'!$4:$4,0))),"")</f>
        <v>3.1353874857427346</v>
      </c>
      <c r="T183">
        <f>IFERROR(IF(INDEX('Exclusion Vectors'!$D:$D,MATCH('Table 2 Data'!$E183,'Exclusion Vectors'!$B:$B,0))=0,"",INDEX('Data Pull'!$A:$BC,MATCH('Table 2 Data'!$E183,'Data Pull'!$C:$C,0),MATCH('Table 2 Data'!T$4,'Data Pull'!$4:$4,0))),"")</f>
        <v>1530.7339137979238</v>
      </c>
      <c r="U183">
        <f>IFERROR(IF(INDEX('Exclusion Vectors'!$D:$D,MATCH('Table 2 Data'!$E183,'Exclusion Vectors'!$B:$B,0))=0,"",INDEX('Data Pull'!$A:$BC,MATCH('Table 2 Data'!$E183,'Data Pull'!$C:$C,0),MATCH('Table 2 Data'!U$4,'Data Pull'!$4:$4,0))),"")</f>
        <v>1516.8162749393239</v>
      </c>
      <c r="V183">
        <f>IFERROR(IF(INDEX('Exclusion Vectors'!$D:$D,MATCH('Table 2 Data'!$E183,'Exclusion Vectors'!$B:$B,0))=0,"",INDEX('Data Pull'!$A:$BC,MATCH('Table 2 Data'!$E183,'Data Pull'!$C:$C,0),MATCH('Table 2 Data'!V$4,'Data Pull'!$4:$4,0))),"")</f>
        <v>5900.2010208910442</v>
      </c>
      <c r="W183">
        <f>IFERROR(IF(INDEX('Exclusion Vectors'!$D:$D,MATCH('Table 2 Data'!$E183,'Exclusion Vectors'!$B:$B,0))=0,"",INDEX('Data Pull'!$A:$BC,MATCH('Table 2 Data'!$E183,'Data Pull'!$C:$C,0),MATCH('Table 2 Data'!W$4,'Data Pull'!$4:$4,0))),"")</f>
        <v>2441.4946266262659</v>
      </c>
      <c r="X183">
        <f>IFERROR(IF(INDEX('Exclusion Vectors'!$D:$D,MATCH('Table 2 Data'!$E183,'Exclusion Vectors'!$B:$B,0))=0,"",INDEX('Data Pull'!$A:$BC,MATCH('Table 2 Data'!$E183,'Data Pull'!$C:$C,0),MATCH('Table 2 Data'!X$4,'Data Pull'!$4:$4,0))),"")</f>
        <v>371.49512492971172</v>
      </c>
      <c r="Y183">
        <f>IFERROR(IF(INDEX('Exclusion Vectors'!$D:$D,MATCH('Table 2 Data'!$E183,'Exclusion Vectors'!$B:$B,0))=0,"",INDEX('Data Pull'!$A:$BC,MATCH('Table 2 Data'!$E183,'Data Pull'!$C:$C,0),MATCH('Table 2 Data'!Y$4,'Data Pull'!$4:$4,0))),"")</f>
        <v>23.725000381469727</v>
      </c>
      <c r="Z183">
        <f>IFERROR(IF(INDEX('Exclusion Vectors'!$D:$D,MATCH('Table 2 Data'!$E183,'Exclusion Vectors'!$B:$B,0))=0,"",INDEX('Data Pull'!$A:$BC,MATCH('Table 2 Data'!$E183,'Data Pull'!$C:$C,0),MATCH('Table 2 Data'!Z$4,'Data Pull'!$4:$4,0))),"")</f>
        <v>0.74532502889633179</v>
      </c>
      <c r="AA183">
        <f>IFERROR(IF(INDEX('Exclusion Vectors'!$D:$D,MATCH('Table 2 Data'!$E183,'Exclusion Vectors'!$B:$B,0))=0,"",INDEX('Data Pull'!$A:$BC,MATCH('Table 2 Data'!$E183,'Data Pull'!$C:$C,0),MATCH('Table 2 Data'!AA$4,'Data Pull'!$4:$4,0))),"")</f>
        <v>1.7949999570846558</v>
      </c>
      <c r="AB183" t="str">
        <f>IFERROR(IF(INDEX('Exclusion Vectors'!$D:$D,MATCH('Table 2 Data'!$E183,'Exclusion Vectors'!$B:$B,0))=0,"",INDEX('Data Pull'!$A:$BC,MATCH('Table 2 Data'!$E183,'Data Pull'!$C:$C,0),MATCH('Table 2 Data'!AB$4,'Data Pull'!$4:$4,0))),"")</f>
        <v>[-11059] No Good Data For Calculation</v>
      </c>
      <c r="AC183" t="str">
        <f>IFERROR(IF(INDEX('Exclusion Vectors'!$D:$D,MATCH('Table 2 Data'!$E183,'Exclusion Vectors'!$B:$B,0))=0,"",INDEX('Data Pull'!$A:$BC,MATCH('Table 2 Data'!$E183,'Data Pull'!$C:$C,0),MATCH('Table 2 Data'!AC$4,'Data Pull'!$4:$4,0))),"")</f>
        <v>[-11059] No Good Data For Calculation</v>
      </c>
      <c r="AD183" t="str">
        <f>IFERROR(IF(INDEX('Exclusion Vectors'!$D:$D,MATCH('Table 2 Data'!$E183,'Exclusion Vectors'!$B:$B,0))=0,"",INDEX('Data Pull'!$A:$BC,MATCH('Table 2 Data'!$E183,'Data Pull'!$C:$C,0),MATCH('Table 2 Data'!AD$4,'Data Pull'!$4:$4,0))),"")</f>
        <v>[-11059] No Good Data For Calculation</v>
      </c>
      <c r="AE183" t="str">
        <f>IFERROR(IF(INDEX('Exclusion Vectors'!$D:$D,MATCH('Table 2 Data'!$E183,'Exclusion Vectors'!$B:$B,0))=0,"",INDEX('Data Pull'!$A:$BC,MATCH('Table 2 Data'!$E183,'Data Pull'!$C:$C,0),MATCH('Table 2 Data'!AE$4,'Data Pull'!$4:$4,0))),"")</f>
        <v>[-11059] No Good Data For Calculation</v>
      </c>
      <c r="AF183" t="str">
        <f>IFERROR(IF(INDEX('Exclusion Vectors'!$D:$D,MATCH('Table 2 Data'!$E183,'Exclusion Vectors'!$B:$B,0))=0,"",INDEX('Data Pull'!$A:$BC,MATCH('Table 2 Data'!$E183,'Data Pull'!$C:$C,0),MATCH('Table 2 Data'!AF$4,'Data Pull'!$4:$4,0))),"")</f>
        <v>[-11059] No Good Data For Calculation</v>
      </c>
      <c r="AG183">
        <f>IFERROR(IF(INDEX('Exclusion Vectors'!$D:$D,MATCH('Table 2 Data'!$E183,'Exclusion Vectors'!$B:$B,0))=0,"",INDEX('Data Pull'!$A:$BC,MATCH('Table 2 Data'!$E183,'Data Pull'!$C:$C,0),MATCH('Table 2 Data'!AG$4,'Data Pull'!$4:$4,0))),"")</f>
        <v>14685.841218206215</v>
      </c>
      <c r="AH183">
        <f>IFERROR(IF(INDEX('Exclusion Vectors'!$D:$D,MATCH('Table 2 Data'!$E183,'Exclusion Vectors'!$B:$B,0))=0,"",INDEX('Data Pull'!$A:$BC,MATCH('Table 2 Data'!$E183,'Data Pull'!$C:$C,0),MATCH('Table 2 Data'!AH$4,'Data Pull'!$4:$4,0))),"")</f>
        <v>90.174999237060547</v>
      </c>
      <c r="AI183">
        <f>IFERROR(IF(INDEX('Exclusion Vectors'!$D:$D,MATCH('Table 2 Data'!$E183,'Exclusion Vectors'!$B:$B,0))=0,"",INDEX('Data Pull'!$A:$BC,MATCH('Table 2 Data'!$E183,'Data Pull'!$C:$C,0),MATCH('Table 2 Data'!AI$4,'Data Pull'!$4:$4,0))),"")</f>
        <v>8.9624996185302734</v>
      </c>
      <c r="AJ183">
        <f>IFERROR(IF(INDEX('Exclusion Vectors'!$D:$D,MATCH('Table 2 Data'!$E183,'Exclusion Vectors'!$B:$B,0))=0,"",INDEX('Data Pull'!$A:$BC,MATCH('Table 2 Data'!$E183,'Data Pull'!$C:$C,0),MATCH('Table 2 Data'!AJ$4,'Data Pull'!$4:$4,0))),"")</f>
        <v>369.67500305175781</v>
      </c>
      <c r="AK183" t="str">
        <f>IFERROR(IF(INDEX('Exclusion Vectors'!$D:$D,MATCH('Table 2 Data'!$E183,'Exclusion Vectors'!$B:$B,0))=0,"",INDEX('Data Pull'!$A:$BC,MATCH('Table 2 Data'!$E183,'Data Pull'!$C:$C,0),MATCH('Table 2 Data'!AK$4,'Data Pull'!$4:$4,0))),"")</f>
        <v>[-11059] No Good Data For Calculation</v>
      </c>
      <c r="AL183">
        <f>IFERROR(IF(INDEX('Exclusion Vectors'!$D:$D,MATCH('Table 2 Data'!$E183,'Exclusion Vectors'!$B:$B,0))=0,"",INDEX('Data Pull'!$A:$BC,MATCH('Table 2 Data'!$E183,'Data Pull'!$C:$C,0),MATCH('Table 2 Data'!AL$4,'Data Pull'!$4:$4,0))),"")</f>
        <v>1.6000000238418579</v>
      </c>
      <c r="AM183">
        <f>IFERROR(IF(INDEX('Exclusion Vectors'!$D:$D,MATCH('Table 2 Data'!$E183,'Exclusion Vectors'!$B:$B,0))=0,"",INDEX('Data Pull'!$A:$BC,MATCH('Table 2 Data'!$E183,'Data Pull'!$C:$C,0),MATCH('Table 2 Data'!AM$4,'Data Pull'!$4:$4,0))),"")</f>
        <v>6075</v>
      </c>
      <c r="AN183" t="str">
        <f>IFERROR(IF(INDEX('Exclusion Vectors'!$D:$D,MATCH('Table 2 Data'!$E183,'Exclusion Vectors'!$B:$B,0))=0,"",INDEX('Data Pull'!$A:$BC,MATCH('Table 2 Data'!$E183,'Data Pull'!$C:$C,0),MATCH('Table 2 Data'!AN$4,'Data Pull'!$4:$4,0))),"")</f>
        <v>[-11059] No Good Data For Calculation</v>
      </c>
      <c r="AO183" t="str">
        <f>IFERROR(IF(INDEX('Exclusion Vectors'!$D:$D,MATCH('Table 2 Data'!$E183,'Exclusion Vectors'!$B:$B,0))=0,"",INDEX('Data Pull'!$A:$BC,MATCH('Table 2 Data'!$E183,'Data Pull'!$C:$C,0),MATCH('Table 2 Data'!AO$4,'Data Pull'!$4:$4,0))),"")</f>
        <v>[-11059] No Good Data For Calculation</v>
      </c>
      <c r="AP183" t="str">
        <f>IFERROR(IF(INDEX('Exclusion Vectors'!$D:$D,MATCH('Table 2 Data'!$E183,'Exclusion Vectors'!$B:$B,0))=0,"",INDEX('Data Pull'!$A:$BC,MATCH('Table 2 Data'!$E183,'Data Pull'!$C:$C,0),MATCH('Table 2 Data'!AP$4,'Data Pull'!$4:$4,0))),"")</f>
        <v>[-11059] No Good Data For Calculation</v>
      </c>
      <c r="AQ183" t="str">
        <f>IFERROR(IF(INDEX('Exclusion Vectors'!$D:$D,MATCH('Table 2 Data'!$E183,'Exclusion Vectors'!$B:$B,0))=0,"",INDEX('Data Pull'!$A:$BC,MATCH('Table 2 Data'!$E183,'Data Pull'!$C:$C,0),MATCH('Table 2 Data'!AQ$4,'Data Pull'!$4:$4,0))),"")</f>
        <v>[-11059] No Good Data For Calculation</v>
      </c>
      <c r="AR183" t="str">
        <f>IFERROR(IF(INDEX('Exclusion Vectors'!$D:$D,MATCH('Table 2 Data'!$E183,'Exclusion Vectors'!$B:$B,0))=0,"",INDEX('Data Pull'!$A:$BC,MATCH('Table 2 Data'!$E183,'Data Pull'!$C:$C,0),MATCH('Table 2 Data'!AR$4,'Data Pull'!$4:$4,0))),"")</f>
        <v>[-11059] No Good Data For Calculation</v>
      </c>
      <c r="AS183" t="str">
        <f>IFERROR(IF(INDEX('Exclusion Vectors'!$D:$D,MATCH('Table 2 Data'!$E183,'Exclusion Vectors'!$B:$B,0))=0,"",INDEX('Data Pull'!$A:$BC,MATCH('Table 2 Data'!$E183,'Data Pull'!$C:$C,0),MATCH('Table 2 Data'!AS$4,'Data Pull'!$4:$4,0))),"")</f>
        <v>[-11059] No Good Data For Calculation</v>
      </c>
      <c r="AT183">
        <f>IFERROR(IF(INDEX('Exclusion Vectors'!$D:$D,MATCH('Table 2 Data'!$E183,'Exclusion Vectors'!$B:$B,0))=0,"",INDEX('Data Pull'!$A:$BC,MATCH('Table 2 Data'!$E183,'Data Pull'!$C:$C,0),MATCH('Table 2 Data'!AT$4,'Data Pull'!$4:$4,0))),"")</f>
        <v>38274.590504114705</v>
      </c>
      <c r="AU183">
        <f>IFERROR(IF(INDEX('Exclusion Vectors'!$D:$D,MATCH('Table 2 Data'!$E183,'Exclusion Vectors'!$B:$B,0))=0,"",INDEX('Data Pull'!$A:$BE,MATCH('Table 2 Data'!$E183,'Data Pull'!$C:$C,0),MATCH('Table 2 Data'!AU$4,'Data Pull'!$4:$4,0))),"")</f>
        <v>7605.3347211863684</v>
      </c>
      <c r="AV183">
        <f>IFERROR(IF(INDEX('Exclusion Vectors'!$D:$D,MATCH('Table 2 Data'!$E183,'Exclusion Vectors'!$B:$B,0))=0,"",INDEX('Data Pull'!$A:$BE,MATCH('Table 2 Data'!$E183,'Data Pull'!$C:$C,0),MATCH('Table 2 Data'!AV$4,'Data Pull'!$4:$4,0))),"")</f>
        <v>0.11592500098049641</v>
      </c>
    </row>
    <row r="184" spans="5:48" x14ac:dyDescent="0.3">
      <c r="E184" s="34">
        <f t="shared" si="5"/>
        <v>44008</v>
      </c>
      <c r="F184">
        <f>IFERROR(IF(INDEX('Exclusion Vectors'!$D:$D,MATCH('Table 2 Data'!$E184,'Exclusion Vectors'!$B:$B,0))=0,"",INDEX('Data Pull'!$A:$BC,MATCH('Table 2 Data'!$E184,'Data Pull'!$C:$C,0),MATCH('Table 2 Data'!F$4,'Data Pull'!$4:$4,0))),"")</f>
        <v>23000.486958805577</v>
      </c>
      <c r="G184">
        <f>IFERROR(IF(INDEX('Exclusion Vectors'!$D:$D,MATCH('Table 2 Data'!$E184,'Exclusion Vectors'!$B:$B,0))=0,"",INDEX('Data Pull'!$A:$BC,MATCH('Table 2 Data'!$E184,'Data Pull'!$C:$C,0),MATCH('Table 2 Data'!G$4,'Data Pull'!$4:$4,0))),"")</f>
        <v>185.1062577817859</v>
      </c>
      <c r="H184">
        <f>IFERROR(IF(INDEX('Exclusion Vectors'!$D:$D,MATCH('Table 2 Data'!$E184,'Exclusion Vectors'!$B:$B,0))=0,"",INDEX('Data Pull'!$A:$BC,MATCH('Table 2 Data'!$E184,'Data Pull'!$C:$C,0),MATCH('Table 2 Data'!H$4,'Data Pull'!$4:$4,0))),"")</f>
        <v>645.95523601427283</v>
      </c>
      <c r="I184">
        <f>IFERROR(IF(INDEX('Exclusion Vectors'!$D:$D,MATCH('Table 2 Data'!$E184,'Exclusion Vectors'!$B:$B,0))=0,"",INDEX('Data Pull'!$A:$BC,MATCH('Table 2 Data'!$E184,'Data Pull'!$C:$C,0),MATCH('Table 2 Data'!I$4,'Data Pull'!$4:$4,0))),"")</f>
        <v>994.54406074271469</v>
      </c>
      <c r="J184">
        <f>IFERROR(IF(INDEX('Exclusion Vectors'!$D:$D,MATCH('Table 2 Data'!$E184,'Exclusion Vectors'!$B:$B,0))=0,"",INDEX('Data Pull'!$A:$BC,MATCH('Table 2 Data'!$E184,'Data Pull'!$C:$C,0),MATCH('Table 2 Data'!J$4,'Data Pull'!$4:$4,0))),"")</f>
        <v>1335.0059425745669</v>
      </c>
      <c r="K184">
        <f>IFERROR(IF(INDEX('Exclusion Vectors'!$D:$D,MATCH('Table 2 Data'!$E184,'Exclusion Vectors'!$B:$B,0))=0,"",INDEX('Data Pull'!$A:$BC,MATCH('Table 2 Data'!$E184,'Data Pull'!$C:$C,0),MATCH('Table 2 Data'!K$4,'Data Pull'!$4:$4,0))),"")</f>
        <v>704.64023999620076</v>
      </c>
      <c r="L184" t="str">
        <f>IFERROR(IF(INDEX('Exclusion Vectors'!$D:$D,MATCH('Table 2 Data'!$E184,'Exclusion Vectors'!$B:$B,0))=0,"",INDEX('Data Pull'!$A:$BC,MATCH('Table 2 Data'!$E184,'Data Pull'!$C:$C,0),MATCH('Table 2 Data'!L$4,'Data Pull'!$4:$4,0))),"")</f>
        <v>[-11059] No Good Data For Calculation</v>
      </c>
      <c r="M184">
        <f>IFERROR(IF(INDEX('Exclusion Vectors'!$D:$D,MATCH('Table 2 Data'!$E184,'Exclusion Vectors'!$B:$B,0))=0,"",INDEX('Data Pull'!$A:$BC,MATCH('Table 2 Data'!$E184,'Data Pull'!$C:$C,0),MATCH('Table 2 Data'!M$4,'Data Pull'!$4:$4,0))),"")</f>
        <v>312.98486497719932</v>
      </c>
      <c r="N184">
        <f>IFERROR(IF(INDEX('Exclusion Vectors'!$D:$D,MATCH('Table 2 Data'!$E184,'Exclusion Vectors'!$B:$B,0))=0,"",INDEX('Data Pull'!$A:$BC,MATCH('Table 2 Data'!$E184,'Data Pull'!$C:$C,0),MATCH('Table 2 Data'!N$4,'Data Pull'!$4:$4,0))),"")</f>
        <v>374.43973414045604</v>
      </c>
      <c r="O184">
        <f>IFERROR(IF(INDEX('Exclusion Vectors'!$D:$D,MATCH('Table 2 Data'!$E184,'Exclusion Vectors'!$B:$B,0))=0,"",INDEX('Data Pull'!$A:$BC,MATCH('Table 2 Data'!$E184,'Data Pull'!$C:$C,0),MATCH('Table 2 Data'!O$4,'Data Pull'!$4:$4,0))),"")</f>
        <v>370.05573549455107</v>
      </c>
      <c r="P184">
        <f>IFERROR(IF(INDEX('Exclusion Vectors'!$D:$D,MATCH('Table 2 Data'!$E184,'Exclusion Vectors'!$B:$B,0))=0,"",INDEX('Data Pull'!$A:$BC,MATCH('Table 2 Data'!$E184,'Data Pull'!$C:$C,0),MATCH('Table 2 Data'!P$4,'Data Pull'!$4:$4,0))),"")</f>
        <v>1344.539885080035</v>
      </c>
      <c r="Q184">
        <f>IFERROR(IF(INDEX('Exclusion Vectors'!$D:$D,MATCH('Table 2 Data'!$E184,'Exclusion Vectors'!$B:$B,0))=0,"",INDEX('Data Pull'!$A:$BC,MATCH('Table 2 Data'!$E184,'Data Pull'!$C:$C,0),MATCH('Table 2 Data'!Q$4,'Data Pull'!$4:$4,0))),"")</f>
        <v>20.224207969402816</v>
      </c>
      <c r="R184">
        <f>IFERROR(IF(INDEX('Exclusion Vectors'!$D:$D,MATCH('Table 2 Data'!$E184,'Exclusion Vectors'!$B:$B,0))=0,"",INDEX('Data Pull'!$A:$BC,MATCH('Table 2 Data'!$E184,'Data Pull'!$C:$C,0),MATCH('Table 2 Data'!R$4,'Data Pull'!$4:$4,0))),"")</f>
        <v>15.332818659652185</v>
      </c>
      <c r="S184">
        <f>IFERROR(IF(INDEX('Exclusion Vectors'!$D:$D,MATCH('Table 2 Data'!$E184,'Exclusion Vectors'!$B:$B,0))=0,"",INDEX('Data Pull'!$A:$BC,MATCH('Table 2 Data'!$E184,'Data Pull'!$C:$C,0),MATCH('Table 2 Data'!S$4,'Data Pull'!$4:$4,0))),"")</f>
        <v>3.2512946266343299</v>
      </c>
      <c r="T184">
        <f>IFERROR(IF(INDEX('Exclusion Vectors'!$D:$D,MATCH('Table 2 Data'!$E184,'Exclusion Vectors'!$B:$B,0))=0,"",INDEX('Data Pull'!$A:$BC,MATCH('Table 2 Data'!$E184,'Data Pull'!$C:$C,0),MATCH('Table 2 Data'!T$4,'Data Pull'!$4:$4,0))),"")</f>
        <v>1524.1118956354383</v>
      </c>
      <c r="U184">
        <f>IFERROR(IF(INDEX('Exclusion Vectors'!$D:$D,MATCH('Table 2 Data'!$E184,'Exclusion Vectors'!$B:$B,0))=0,"",INDEX('Data Pull'!$A:$BC,MATCH('Table 2 Data'!$E184,'Data Pull'!$C:$C,0),MATCH('Table 2 Data'!U$4,'Data Pull'!$4:$4,0))),"")</f>
        <v>1513.4179679901254</v>
      </c>
      <c r="V184">
        <f>IFERROR(IF(INDEX('Exclusion Vectors'!$D:$D,MATCH('Table 2 Data'!$E184,'Exclusion Vectors'!$B:$B,0))=0,"",INDEX('Data Pull'!$A:$BC,MATCH('Table 2 Data'!$E184,'Data Pull'!$C:$C,0),MATCH('Table 2 Data'!V$4,'Data Pull'!$4:$4,0))),"")</f>
        <v>5899.9908600861354</v>
      </c>
      <c r="W184">
        <f>IFERROR(IF(INDEX('Exclusion Vectors'!$D:$D,MATCH('Table 2 Data'!$E184,'Exclusion Vectors'!$B:$B,0))=0,"",INDEX('Data Pull'!$A:$BC,MATCH('Table 2 Data'!$E184,'Data Pull'!$C:$C,0),MATCH('Table 2 Data'!W$4,'Data Pull'!$4:$4,0))),"")</f>
        <v>2435.04307546772</v>
      </c>
      <c r="X184">
        <f>IFERROR(IF(INDEX('Exclusion Vectors'!$D:$D,MATCH('Table 2 Data'!$E184,'Exclusion Vectors'!$B:$B,0))=0,"",INDEX('Data Pull'!$A:$BC,MATCH('Table 2 Data'!$E184,'Data Pull'!$C:$C,0),MATCH('Table 2 Data'!X$4,'Data Pull'!$4:$4,0))),"")</f>
        <v>370.92149701916878</v>
      </c>
      <c r="Y184">
        <f>IFERROR(IF(INDEX('Exclusion Vectors'!$D:$D,MATCH('Table 2 Data'!$E184,'Exclusion Vectors'!$B:$B,0))=0,"",INDEX('Data Pull'!$A:$BC,MATCH('Table 2 Data'!$E184,'Data Pull'!$C:$C,0),MATCH('Table 2 Data'!Y$4,'Data Pull'!$4:$4,0))),"")</f>
        <v>23.774999618530273</v>
      </c>
      <c r="Z184">
        <f>IFERROR(IF(INDEX('Exclusion Vectors'!$D:$D,MATCH('Table 2 Data'!$E184,'Exclusion Vectors'!$B:$B,0))=0,"",INDEX('Data Pull'!$A:$BC,MATCH('Table 2 Data'!$E184,'Data Pull'!$C:$C,0),MATCH('Table 2 Data'!Z$4,'Data Pull'!$4:$4,0))),"")</f>
        <v>0.74280001223087311</v>
      </c>
      <c r="AA184">
        <f>IFERROR(IF(INDEX('Exclusion Vectors'!$D:$D,MATCH('Table 2 Data'!$E184,'Exclusion Vectors'!$B:$B,0))=0,"",INDEX('Data Pull'!$A:$BC,MATCH('Table 2 Data'!$E184,'Data Pull'!$C:$C,0),MATCH('Table 2 Data'!AA$4,'Data Pull'!$4:$4,0))),"")</f>
        <v>1.679999977350235</v>
      </c>
      <c r="AB184" t="str">
        <f>IFERROR(IF(INDEX('Exclusion Vectors'!$D:$D,MATCH('Table 2 Data'!$E184,'Exclusion Vectors'!$B:$B,0))=0,"",INDEX('Data Pull'!$A:$BC,MATCH('Table 2 Data'!$E184,'Data Pull'!$C:$C,0),MATCH('Table 2 Data'!AB$4,'Data Pull'!$4:$4,0))),"")</f>
        <v>[-11059] No Good Data For Calculation</v>
      </c>
      <c r="AC184" t="str">
        <f>IFERROR(IF(INDEX('Exclusion Vectors'!$D:$D,MATCH('Table 2 Data'!$E184,'Exclusion Vectors'!$B:$B,0))=0,"",INDEX('Data Pull'!$A:$BC,MATCH('Table 2 Data'!$E184,'Data Pull'!$C:$C,0),MATCH('Table 2 Data'!AC$4,'Data Pull'!$4:$4,0))),"")</f>
        <v>[-11059] No Good Data For Calculation</v>
      </c>
      <c r="AD184" t="str">
        <f>IFERROR(IF(INDEX('Exclusion Vectors'!$D:$D,MATCH('Table 2 Data'!$E184,'Exclusion Vectors'!$B:$B,0))=0,"",INDEX('Data Pull'!$A:$BC,MATCH('Table 2 Data'!$E184,'Data Pull'!$C:$C,0),MATCH('Table 2 Data'!AD$4,'Data Pull'!$4:$4,0))),"")</f>
        <v>[-11059] No Good Data For Calculation</v>
      </c>
      <c r="AE184" t="str">
        <f>IFERROR(IF(INDEX('Exclusion Vectors'!$D:$D,MATCH('Table 2 Data'!$E184,'Exclusion Vectors'!$B:$B,0))=0,"",INDEX('Data Pull'!$A:$BC,MATCH('Table 2 Data'!$E184,'Data Pull'!$C:$C,0),MATCH('Table 2 Data'!AE$4,'Data Pull'!$4:$4,0))),"")</f>
        <v>[-11059] No Good Data For Calculation</v>
      </c>
      <c r="AF184" t="str">
        <f>IFERROR(IF(INDEX('Exclusion Vectors'!$D:$D,MATCH('Table 2 Data'!$E184,'Exclusion Vectors'!$B:$B,0))=0,"",INDEX('Data Pull'!$A:$BC,MATCH('Table 2 Data'!$E184,'Data Pull'!$C:$C,0),MATCH('Table 2 Data'!AF$4,'Data Pull'!$4:$4,0))),"")</f>
        <v>[-11059] No Good Data For Calculation</v>
      </c>
      <c r="AG184">
        <f>IFERROR(IF(INDEX('Exclusion Vectors'!$D:$D,MATCH('Table 2 Data'!$E184,'Exclusion Vectors'!$B:$B,0))=0,"",INDEX('Data Pull'!$A:$BC,MATCH('Table 2 Data'!$E184,'Data Pull'!$C:$C,0),MATCH('Table 2 Data'!AG$4,'Data Pull'!$4:$4,0))),"")</f>
        <v>14546.977745198768</v>
      </c>
      <c r="AH184">
        <f>IFERROR(IF(INDEX('Exclusion Vectors'!$D:$D,MATCH('Table 2 Data'!$E184,'Exclusion Vectors'!$B:$B,0))=0,"",INDEX('Data Pull'!$A:$BC,MATCH('Table 2 Data'!$E184,'Data Pull'!$C:$C,0),MATCH('Table 2 Data'!AH$4,'Data Pull'!$4:$4,0))),"")</f>
        <v>90.474998474121094</v>
      </c>
      <c r="AI184">
        <f>IFERROR(IF(INDEX('Exclusion Vectors'!$D:$D,MATCH('Table 2 Data'!$E184,'Exclusion Vectors'!$B:$B,0))=0,"",INDEX('Data Pull'!$A:$BC,MATCH('Table 2 Data'!$E184,'Data Pull'!$C:$C,0),MATCH('Table 2 Data'!AI$4,'Data Pull'!$4:$4,0))),"")</f>
        <v>8.882500171661377</v>
      </c>
      <c r="AJ184">
        <f>IFERROR(IF(INDEX('Exclusion Vectors'!$D:$D,MATCH('Table 2 Data'!$E184,'Exclusion Vectors'!$B:$B,0))=0,"",INDEX('Data Pull'!$A:$BC,MATCH('Table 2 Data'!$E184,'Data Pull'!$C:$C,0),MATCH('Table 2 Data'!AJ$4,'Data Pull'!$4:$4,0))),"")</f>
        <v>364.90000915527344</v>
      </c>
      <c r="AK184" t="str">
        <f>IFERROR(IF(INDEX('Exclusion Vectors'!$D:$D,MATCH('Table 2 Data'!$E184,'Exclusion Vectors'!$B:$B,0))=0,"",INDEX('Data Pull'!$A:$BC,MATCH('Table 2 Data'!$E184,'Data Pull'!$C:$C,0),MATCH('Table 2 Data'!AK$4,'Data Pull'!$4:$4,0))),"")</f>
        <v>[-11059] No Good Data For Calculation</v>
      </c>
      <c r="AL184">
        <f>IFERROR(IF(INDEX('Exclusion Vectors'!$D:$D,MATCH('Table 2 Data'!$E184,'Exclusion Vectors'!$B:$B,0))=0,"",INDEX('Data Pull'!$A:$BC,MATCH('Table 2 Data'!$E184,'Data Pull'!$C:$C,0),MATCH('Table 2 Data'!AL$4,'Data Pull'!$4:$4,0))),"")</f>
        <v>1.0000000149011612</v>
      </c>
      <c r="AM184">
        <f>IFERROR(IF(INDEX('Exclusion Vectors'!$D:$D,MATCH('Table 2 Data'!$E184,'Exclusion Vectors'!$B:$B,0))=0,"",INDEX('Data Pull'!$A:$BC,MATCH('Table 2 Data'!$E184,'Data Pull'!$C:$C,0),MATCH('Table 2 Data'!AM$4,'Data Pull'!$4:$4,0))),"")</f>
        <v>6075</v>
      </c>
      <c r="AN184" t="str">
        <f>IFERROR(IF(INDEX('Exclusion Vectors'!$D:$D,MATCH('Table 2 Data'!$E184,'Exclusion Vectors'!$B:$B,0))=0,"",INDEX('Data Pull'!$A:$BC,MATCH('Table 2 Data'!$E184,'Data Pull'!$C:$C,0),MATCH('Table 2 Data'!AN$4,'Data Pull'!$4:$4,0))),"")</f>
        <v>[-11059] No Good Data For Calculation</v>
      </c>
      <c r="AO184" t="str">
        <f>IFERROR(IF(INDEX('Exclusion Vectors'!$D:$D,MATCH('Table 2 Data'!$E184,'Exclusion Vectors'!$B:$B,0))=0,"",INDEX('Data Pull'!$A:$BC,MATCH('Table 2 Data'!$E184,'Data Pull'!$C:$C,0),MATCH('Table 2 Data'!AO$4,'Data Pull'!$4:$4,0))),"")</f>
        <v>[-11059] No Good Data For Calculation</v>
      </c>
      <c r="AP184" t="str">
        <f>IFERROR(IF(INDEX('Exclusion Vectors'!$D:$D,MATCH('Table 2 Data'!$E184,'Exclusion Vectors'!$B:$B,0))=0,"",INDEX('Data Pull'!$A:$BC,MATCH('Table 2 Data'!$E184,'Data Pull'!$C:$C,0),MATCH('Table 2 Data'!AP$4,'Data Pull'!$4:$4,0))),"")</f>
        <v>[-11059] No Good Data For Calculation</v>
      </c>
      <c r="AQ184" t="str">
        <f>IFERROR(IF(INDEX('Exclusion Vectors'!$D:$D,MATCH('Table 2 Data'!$E184,'Exclusion Vectors'!$B:$B,0))=0,"",INDEX('Data Pull'!$A:$BC,MATCH('Table 2 Data'!$E184,'Data Pull'!$C:$C,0),MATCH('Table 2 Data'!AQ$4,'Data Pull'!$4:$4,0))),"")</f>
        <v>[-11059] No Good Data For Calculation</v>
      </c>
      <c r="AR184" t="str">
        <f>IFERROR(IF(INDEX('Exclusion Vectors'!$D:$D,MATCH('Table 2 Data'!$E184,'Exclusion Vectors'!$B:$B,0))=0,"",INDEX('Data Pull'!$A:$BC,MATCH('Table 2 Data'!$E184,'Data Pull'!$C:$C,0),MATCH('Table 2 Data'!AR$4,'Data Pull'!$4:$4,0))),"")</f>
        <v>[-11059] No Good Data For Calculation</v>
      </c>
      <c r="AS184" t="str">
        <f>IFERROR(IF(INDEX('Exclusion Vectors'!$D:$D,MATCH('Table 2 Data'!$E184,'Exclusion Vectors'!$B:$B,0))=0,"",INDEX('Data Pull'!$A:$BC,MATCH('Table 2 Data'!$E184,'Data Pull'!$C:$C,0),MATCH('Table 2 Data'!AS$4,'Data Pull'!$4:$4,0))),"")</f>
        <v>[-11059] No Good Data For Calculation</v>
      </c>
      <c r="AT184">
        <f>IFERROR(IF(INDEX('Exclusion Vectors'!$D:$D,MATCH('Table 2 Data'!$E184,'Exclusion Vectors'!$B:$B,0))=0,"",INDEX('Data Pull'!$A:$BC,MATCH('Table 2 Data'!$E184,'Data Pull'!$C:$C,0),MATCH('Table 2 Data'!AT$4,'Data Pull'!$4:$4,0))),"")</f>
        <v>38554.854670611632</v>
      </c>
      <c r="AU184">
        <f>IFERROR(IF(INDEX('Exclusion Vectors'!$D:$D,MATCH('Table 2 Data'!$E184,'Exclusion Vectors'!$B:$B,0))=0,"",INDEX('Data Pull'!$A:$BE,MATCH('Table 2 Data'!$E184,'Data Pull'!$C:$C,0),MATCH('Table 2 Data'!AU$4,'Data Pull'!$4:$4,0))),"")</f>
        <v>7599.3949728296611</v>
      </c>
      <c r="AV184">
        <f>IFERROR(IF(INDEX('Exclusion Vectors'!$D:$D,MATCH('Table 2 Data'!$E184,'Exclusion Vectors'!$B:$B,0))=0,"",INDEX('Data Pull'!$A:$BE,MATCH('Table 2 Data'!$E184,'Data Pull'!$C:$C,0),MATCH('Table 2 Data'!AV$4,'Data Pull'!$4:$4,0))),"")</f>
        <v>0.11347499924401443</v>
      </c>
    </row>
    <row r="185" spans="5:48" x14ac:dyDescent="0.3">
      <c r="E185" s="34">
        <f t="shared" si="5"/>
        <v>44009</v>
      </c>
      <c r="F185">
        <f>IFERROR(IF(INDEX('Exclusion Vectors'!$D:$D,MATCH('Table 2 Data'!$E185,'Exclusion Vectors'!$B:$B,0))=0,"",INDEX('Data Pull'!$A:$BC,MATCH('Table 2 Data'!$E185,'Data Pull'!$C:$C,0),MATCH('Table 2 Data'!F$4,'Data Pull'!$4:$4,0))),"")</f>
        <v>22960.086346127682</v>
      </c>
      <c r="G185">
        <f>IFERROR(IF(INDEX('Exclusion Vectors'!$D:$D,MATCH('Table 2 Data'!$E185,'Exclusion Vectors'!$B:$B,0))=0,"",INDEX('Data Pull'!$A:$BC,MATCH('Table 2 Data'!$E185,'Data Pull'!$C:$C,0),MATCH('Table 2 Data'!G$4,'Data Pull'!$4:$4,0))),"")</f>
        <v>185.65615356955573</v>
      </c>
      <c r="H185">
        <f>IFERROR(IF(INDEX('Exclusion Vectors'!$D:$D,MATCH('Table 2 Data'!$E185,'Exclusion Vectors'!$B:$B,0))=0,"",INDEX('Data Pull'!$A:$BC,MATCH('Table 2 Data'!$E185,'Data Pull'!$C:$C,0),MATCH('Table 2 Data'!H$4,'Data Pull'!$4:$4,0))),"")</f>
        <v>645.92993800720376</v>
      </c>
      <c r="I185">
        <f>IFERROR(IF(INDEX('Exclusion Vectors'!$D:$D,MATCH('Table 2 Data'!$E185,'Exclusion Vectors'!$B:$B,0))=0,"",INDEX('Data Pull'!$A:$BC,MATCH('Table 2 Data'!$E185,'Data Pull'!$C:$C,0),MATCH('Table 2 Data'!I$4,'Data Pull'!$4:$4,0))),"")</f>
        <v>994.57711380051069</v>
      </c>
      <c r="J185">
        <f>IFERROR(IF(INDEX('Exclusion Vectors'!$D:$D,MATCH('Table 2 Data'!$E185,'Exclusion Vectors'!$B:$B,0))=0,"",INDEX('Data Pull'!$A:$BC,MATCH('Table 2 Data'!$E185,'Data Pull'!$C:$C,0),MATCH('Table 2 Data'!J$4,'Data Pull'!$4:$4,0))),"")</f>
        <v>1334.9841088853216</v>
      </c>
      <c r="K185">
        <f>IFERROR(IF(INDEX('Exclusion Vectors'!$D:$D,MATCH('Table 2 Data'!$E185,'Exclusion Vectors'!$B:$B,0))=0,"",INDEX('Data Pull'!$A:$BC,MATCH('Table 2 Data'!$E185,'Data Pull'!$C:$C,0),MATCH('Table 2 Data'!K$4,'Data Pull'!$4:$4,0))),"")</f>
        <v>704.5107016539647</v>
      </c>
      <c r="L185" t="str">
        <f>IFERROR(IF(INDEX('Exclusion Vectors'!$D:$D,MATCH('Table 2 Data'!$E185,'Exclusion Vectors'!$B:$B,0))=0,"",INDEX('Data Pull'!$A:$BC,MATCH('Table 2 Data'!$E185,'Data Pull'!$C:$C,0),MATCH('Table 2 Data'!L$4,'Data Pull'!$4:$4,0))),"")</f>
        <v>[-11059] No Good Data For Calculation</v>
      </c>
      <c r="M185">
        <f>IFERROR(IF(INDEX('Exclusion Vectors'!$D:$D,MATCH('Table 2 Data'!$E185,'Exclusion Vectors'!$B:$B,0))=0,"",INDEX('Data Pull'!$A:$BC,MATCH('Table 2 Data'!$E185,'Data Pull'!$C:$C,0),MATCH('Table 2 Data'!M$4,'Data Pull'!$4:$4,0))),"")</f>
        <v>309.00874541783242</v>
      </c>
      <c r="N185">
        <f>IFERROR(IF(INDEX('Exclusion Vectors'!$D:$D,MATCH('Table 2 Data'!$E185,'Exclusion Vectors'!$B:$B,0))=0,"",INDEX('Data Pull'!$A:$BC,MATCH('Table 2 Data'!$E185,'Data Pull'!$C:$C,0),MATCH('Table 2 Data'!N$4,'Data Pull'!$4:$4,0))),"")</f>
        <v>372.3735044853459</v>
      </c>
      <c r="O185">
        <f>IFERROR(IF(INDEX('Exclusion Vectors'!$D:$D,MATCH('Table 2 Data'!$E185,'Exclusion Vectors'!$B:$B,0))=0,"",INDEX('Data Pull'!$A:$BC,MATCH('Table 2 Data'!$E185,'Data Pull'!$C:$C,0),MATCH('Table 2 Data'!O$4,'Data Pull'!$4:$4,0))),"")</f>
        <v>368.73968901263402</v>
      </c>
      <c r="P185">
        <f>IFERROR(IF(INDEX('Exclusion Vectors'!$D:$D,MATCH('Table 2 Data'!$E185,'Exclusion Vectors'!$B:$B,0))=0,"",INDEX('Data Pull'!$A:$BC,MATCH('Table 2 Data'!$E185,'Data Pull'!$C:$C,0),MATCH('Table 2 Data'!P$4,'Data Pull'!$4:$4,0))),"")</f>
        <v>1343.7514540117036</v>
      </c>
      <c r="Q185">
        <f>IFERROR(IF(INDEX('Exclusion Vectors'!$D:$D,MATCH('Table 2 Data'!$E185,'Exclusion Vectors'!$B:$B,0))=0,"",INDEX('Data Pull'!$A:$BC,MATCH('Table 2 Data'!$E185,'Data Pull'!$C:$C,0),MATCH('Table 2 Data'!Q$4,'Data Pull'!$4:$4,0))),"")</f>
        <v>20.200254682537032</v>
      </c>
      <c r="R185">
        <f>IFERROR(IF(INDEX('Exclusion Vectors'!$D:$D,MATCH('Table 2 Data'!$E185,'Exclusion Vectors'!$B:$B,0))=0,"",INDEX('Data Pull'!$A:$BC,MATCH('Table 2 Data'!$E185,'Data Pull'!$C:$C,0),MATCH('Table 2 Data'!R$4,'Data Pull'!$4:$4,0))),"")</f>
        <v>15.298617339437392</v>
      </c>
      <c r="S185">
        <f>IFERROR(IF(INDEX('Exclusion Vectors'!$D:$D,MATCH('Table 2 Data'!$E185,'Exclusion Vectors'!$B:$B,0))=0,"",INDEX('Data Pull'!$A:$BC,MATCH('Table 2 Data'!$E185,'Data Pull'!$C:$C,0),MATCH('Table 2 Data'!S$4,'Data Pull'!$4:$4,0))),"")</f>
        <v>3.3444243382935706</v>
      </c>
      <c r="T185">
        <f>IFERROR(IF(INDEX('Exclusion Vectors'!$D:$D,MATCH('Table 2 Data'!$E185,'Exclusion Vectors'!$B:$B,0))=0,"",INDEX('Data Pull'!$A:$BC,MATCH('Table 2 Data'!$E185,'Data Pull'!$C:$C,0),MATCH('Table 2 Data'!T$4,'Data Pull'!$4:$4,0))),"")</f>
        <v>1521.9671306611419</v>
      </c>
      <c r="U185">
        <f>IFERROR(IF(INDEX('Exclusion Vectors'!$D:$D,MATCH('Table 2 Data'!$E185,'Exclusion Vectors'!$B:$B,0))=0,"",INDEX('Data Pull'!$A:$BC,MATCH('Table 2 Data'!$E185,'Data Pull'!$C:$C,0),MATCH('Table 2 Data'!U$4,'Data Pull'!$4:$4,0))),"")</f>
        <v>1541.9189842157132</v>
      </c>
      <c r="V185">
        <f>IFERROR(IF(INDEX('Exclusion Vectors'!$D:$D,MATCH('Table 2 Data'!$E185,'Exclusion Vectors'!$B:$B,0))=0,"",INDEX('Data Pull'!$A:$BC,MATCH('Table 2 Data'!$E185,'Data Pull'!$C:$C,0),MATCH('Table 2 Data'!V$4,'Data Pull'!$4:$4,0))),"")</f>
        <v>5899.9533080072315</v>
      </c>
      <c r="W185">
        <f>IFERROR(IF(INDEX('Exclusion Vectors'!$D:$D,MATCH('Table 2 Data'!$E185,'Exclusion Vectors'!$B:$B,0))=0,"",INDEX('Data Pull'!$A:$BC,MATCH('Table 2 Data'!$E185,'Data Pull'!$C:$C,0),MATCH('Table 2 Data'!W$4,'Data Pull'!$4:$4,0))),"")</f>
        <v>2432.8655827543589</v>
      </c>
      <c r="X185">
        <f>IFERROR(IF(INDEX('Exclusion Vectors'!$D:$D,MATCH('Table 2 Data'!$E185,'Exclusion Vectors'!$B:$B,0))=0,"",INDEX('Data Pull'!$A:$BC,MATCH('Table 2 Data'!$E185,'Data Pull'!$C:$C,0),MATCH('Table 2 Data'!X$4,'Data Pull'!$4:$4,0))),"")</f>
        <v>372.15845592572663</v>
      </c>
      <c r="Y185">
        <f>IFERROR(IF(INDEX('Exclusion Vectors'!$D:$D,MATCH('Table 2 Data'!$E185,'Exclusion Vectors'!$B:$B,0))=0,"",INDEX('Data Pull'!$A:$BC,MATCH('Table 2 Data'!$E185,'Data Pull'!$C:$C,0),MATCH('Table 2 Data'!Y$4,'Data Pull'!$4:$4,0))),"")</f>
        <v>23.799999237060547</v>
      </c>
      <c r="Z185">
        <f>IFERROR(IF(INDEX('Exclusion Vectors'!$D:$D,MATCH('Table 2 Data'!$E185,'Exclusion Vectors'!$B:$B,0))=0,"",INDEX('Data Pull'!$A:$BC,MATCH('Table 2 Data'!$E185,'Data Pull'!$C:$C,0),MATCH('Table 2 Data'!Z$4,'Data Pull'!$4:$4,0))),"")</f>
        <v>0.74700002372264862</v>
      </c>
      <c r="AA185">
        <f>IFERROR(IF(INDEX('Exclusion Vectors'!$D:$D,MATCH('Table 2 Data'!$E185,'Exclusion Vectors'!$B:$B,0))=0,"",INDEX('Data Pull'!$A:$BC,MATCH('Table 2 Data'!$E185,'Data Pull'!$C:$C,0),MATCH('Table 2 Data'!AA$4,'Data Pull'!$4:$4,0))),"")</f>
        <v>1.6699999570846558</v>
      </c>
      <c r="AB185" t="str">
        <f>IFERROR(IF(INDEX('Exclusion Vectors'!$D:$D,MATCH('Table 2 Data'!$E185,'Exclusion Vectors'!$B:$B,0))=0,"",INDEX('Data Pull'!$A:$BC,MATCH('Table 2 Data'!$E185,'Data Pull'!$C:$C,0),MATCH('Table 2 Data'!AB$4,'Data Pull'!$4:$4,0))),"")</f>
        <v>[-11059] No Good Data For Calculation</v>
      </c>
      <c r="AC185" t="str">
        <f>IFERROR(IF(INDEX('Exclusion Vectors'!$D:$D,MATCH('Table 2 Data'!$E185,'Exclusion Vectors'!$B:$B,0))=0,"",INDEX('Data Pull'!$A:$BC,MATCH('Table 2 Data'!$E185,'Data Pull'!$C:$C,0),MATCH('Table 2 Data'!AC$4,'Data Pull'!$4:$4,0))),"")</f>
        <v>[-11059] No Good Data For Calculation</v>
      </c>
      <c r="AD185" t="str">
        <f>IFERROR(IF(INDEX('Exclusion Vectors'!$D:$D,MATCH('Table 2 Data'!$E185,'Exclusion Vectors'!$B:$B,0))=0,"",INDEX('Data Pull'!$A:$BC,MATCH('Table 2 Data'!$E185,'Data Pull'!$C:$C,0),MATCH('Table 2 Data'!AD$4,'Data Pull'!$4:$4,0))),"")</f>
        <v>[-11059] No Good Data For Calculation</v>
      </c>
      <c r="AE185" t="str">
        <f>IFERROR(IF(INDEX('Exclusion Vectors'!$D:$D,MATCH('Table 2 Data'!$E185,'Exclusion Vectors'!$B:$B,0))=0,"",INDEX('Data Pull'!$A:$BC,MATCH('Table 2 Data'!$E185,'Data Pull'!$C:$C,0),MATCH('Table 2 Data'!AE$4,'Data Pull'!$4:$4,0))),"")</f>
        <v>[-11059] No Good Data For Calculation</v>
      </c>
      <c r="AF185" t="str">
        <f>IFERROR(IF(INDEX('Exclusion Vectors'!$D:$D,MATCH('Table 2 Data'!$E185,'Exclusion Vectors'!$B:$B,0))=0,"",INDEX('Data Pull'!$A:$BC,MATCH('Table 2 Data'!$E185,'Data Pull'!$C:$C,0),MATCH('Table 2 Data'!AF$4,'Data Pull'!$4:$4,0))),"")</f>
        <v>[-11059] No Good Data For Calculation</v>
      </c>
      <c r="AG185">
        <f>IFERROR(IF(INDEX('Exclusion Vectors'!$D:$D,MATCH('Table 2 Data'!$E185,'Exclusion Vectors'!$B:$B,0))=0,"",INDEX('Data Pull'!$A:$BC,MATCH('Table 2 Data'!$E185,'Data Pull'!$C:$C,0),MATCH('Table 2 Data'!AG$4,'Data Pull'!$4:$4,0))),"")</f>
        <v>14631.637417585736</v>
      </c>
      <c r="AH185">
        <f>IFERROR(IF(INDEX('Exclusion Vectors'!$D:$D,MATCH('Table 2 Data'!$E185,'Exclusion Vectors'!$B:$B,0))=0,"",INDEX('Data Pull'!$A:$BC,MATCH('Table 2 Data'!$E185,'Data Pull'!$C:$C,0),MATCH('Table 2 Data'!AH$4,'Data Pull'!$4:$4,0))),"")</f>
        <v>90.750001907348633</v>
      </c>
      <c r="AI185">
        <f>IFERROR(IF(INDEX('Exclusion Vectors'!$D:$D,MATCH('Table 2 Data'!$E185,'Exclusion Vectors'!$B:$B,0))=0,"",INDEX('Data Pull'!$A:$BC,MATCH('Table 2 Data'!$E185,'Data Pull'!$C:$C,0),MATCH('Table 2 Data'!AI$4,'Data Pull'!$4:$4,0))),"")</f>
        <v>8.8200004100799561</v>
      </c>
      <c r="AJ185">
        <f>IFERROR(IF(INDEX('Exclusion Vectors'!$D:$D,MATCH('Table 2 Data'!$E185,'Exclusion Vectors'!$B:$B,0))=0,"",INDEX('Data Pull'!$A:$BC,MATCH('Table 2 Data'!$E185,'Data Pull'!$C:$C,0),MATCH('Table 2 Data'!AJ$4,'Data Pull'!$4:$4,0))),"")</f>
        <v>363.82501220703125</v>
      </c>
      <c r="AK185" t="str">
        <f>IFERROR(IF(INDEX('Exclusion Vectors'!$D:$D,MATCH('Table 2 Data'!$E185,'Exclusion Vectors'!$B:$B,0))=0,"",INDEX('Data Pull'!$A:$BC,MATCH('Table 2 Data'!$E185,'Data Pull'!$C:$C,0),MATCH('Table 2 Data'!AK$4,'Data Pull'!$4:$4,0))),"")</f>
        <v>[-11059] No Good Data For Calculation</v>
      </c>
      <c r="AL185">
        <f>IFERROR(IF(INDEX('Exclusion Vectors'!$D:$D,MATCH('Table 2 Data'!$E185,'Exclusion Vectors'!$B:$B,0))=0,"",INDEX('Data Pull'!$A:$BC,MATCH('Table 2 Data'!$E185,'Data Pull'!$C:$C,0),MATCH('Table 2 Data'!AL$4,'Data Pull'!$4:$4,0))),"")</f>
        <v>0.80000001192092896</v>
      </c>
      <c r="AM185">
        <f>IFERROR(IF(INDEX('Exclusion Vectors'!$D:$D,MATCH('Table 2 Data'!$E185,'Exclusion Vectors'!$B:$B,0))=0,"",INDEX('Data Pull'!$A:$BC,MATCH('Table 2 Data'!$E185,'Data Pull'!$C:$C,0),MATCH('Table 2 Data'!AM$4,'Data Pull'!$4:$4,0))),"")</f>
        <v>6075</v>
      </c>
      <c r="AN185" t="str">
        <f>IFERROR(IF(INDEX('Exclusion Vectors'!$D:$D,MATCH('Table 2 Data'!$E185,'Exclusion Vectors'!$B:$B,0))=0,"",INDEX('Data Pull'!$A:$BC,MATCH('Table 2 Data'!$E185,'Data Pull'!$C:$C,0),MATCH('Table 2 Data'!AN$4,'Data Pull'!$4:$4,0))),"")</f>
        <v>[-11059] No Good Data For Calculation</v>
      </c>
      <c r="AO185" t="str">
        <f>IFERROR(IF(INDEX('Exclusion Vectors'!$D:$D,MATCH('Table 2 Data'!$E185,'Exclusion Vectors'!$B:$B,0))=0,"",INDEX('Data Pull'!$A:$BC,MATCH('Table 2 Data'!$E185,'Data Pull'!$C:$C,0),MATCH('Table 2 Data'!AO$4,'Data Pull'!$4:$4,0))),"")</f>
        <v>[-11059] No Good Data For Calculation</v>
      </c>
      <c r="AP185" t="str">
        <f>IFERROR(IF(INDEX('Exclusion Vectors'!$D:$D,MATCH('Table 2 Data'!$E185,'Exclusion Vectors'!$B:$B,0))=0,"",INDEX('Data Pull'!$A:$BC,MATCH('Table 2 Data'!$E185,'Data Pull'!$C:$C,0),MATCH('Table 2 Data'!AP$4,'Data Pull'!$4:$4,0))),"")</f>
        <v>[-11059] No Good Data For Calculation</v>
      </c>
      <c r="AQ185" t="str">
        <f>IFERROR(IF(INDEX('Exclusion Vectors'!$D:$D,MATCH('Table 2 Data'!$E185,'Exclusion Vectors'!$B:$B,0))=0,"",INDEX('Data Pull'!$A:$BC,MATCH('Table 2 Data'!$E185,'Data Pull'!$C:$C,0),MATCH('Table 2 Data'!AQ$4,'Data Pull'!$4:$4,0))),"")</f>
        <v>[-11059] No Good Data For Calculation</v>
      </c>
      <c r="AR185" t="str">
        <f>IFERROR(IF(INDEX('Exclusion Vectors'!$D:$D,MATCH('Table 2 Data'!$E185,'Exclusion Vectors'!$B:$B,0))=0,"",INDEX('Data Pull'!$A:$BC,MATCH('Table 2 Data'!$E185,'Data Pull'!$C:$C,0),MATCH('Table 2 Data'!AR$4,'Data Pull'!$4:$4,0))),"")</f>
        <v>[-11059] No Good Data For Calculation</v>
      </c>
      <c r="AS185" t="str">
        <f>IFERROR(IF(INDEX('Exclusion Vectors'!$D:$D,MATCH('Table 2 Data'!$E185,'Exclusion Vectors'!$B:$B,0))=0,"",INDEX('Data Pull'!$A:$BC,MATCH('Table 2 Data'!$E185,'Data Pull'!$C:$C,0),MATCH('Table 2 Data'!AS$4,'Data Pull'!$4:$4,0))),"")</f>
        <v>[-11059] No Good Data For Calculation</v>
      </c>
      <c r="AT185">
        <f>IFERROR(IF(INDEX('Exclusion Vectors'!$D:$D,MATCH('Table 2 Data'!$E185,'Exclusion Vectors'!$B:$B,0))=0,"",INDEX('Data Pull'!$A:$BC,MATCH('Table 2 Data'!$E185,'Data Pull'!$C:$C,0),MATCH('Table 2 Data'!AT$4,'Data Pull'!$4:$4,0))),"")</f>
        <v>38698.624706700764</v>
      </c>
      <c r="AU185">
        <f>IFERROR(IF(INDEX('Exclusion Vectors'!$D:$D,MATCH('Table 2 Data'!$E185,'Exclusion Vectors'!$B:$B,0))=0,"",INDEX('Data Pull'!$A:$BE,MATCH('Table 2 Data'!$E185,'Data Pull'!$C:$C,0),MATCH('Table 2 Data'!AU$4,'Data Pull'!$4:$4,0))),"")</f>
        <v>7601.8468708215296</v>
      </c>
      <c r="AV185">
        <f>IFERROR(IF(INDEX('Exclusion Vectors'!$D:$D,MATCH('Table 2 Data'!$E185,'Exclusion Vectors'!$B:$B,0))=0,"",INDEX('Data Pull'!$A:$BE,MATCH('Table 2 Data'!$E185,'Data Pull'!$C:$C,0),MATCH('Table 2 Data'!AV$4,'Data Pull'!$4:$4,0))),"")</f>
        <v>0.11559166728208463</v>
      </c>
    </row>
    <row r="186" spans="5:48" x14ac:dyDescent="0.3">
      <c r="E186" s="34">
        <f t="shared" si="5"/>
        <v>44010</v>
      </c>
      <c r="F186">
        <f>IFERROR(IF(INDEX('Exclusion Vectors'!$D:$D,MATCH('Table 2 Data'!$E186,'Exclusion Vectors'!$B:$B,0))=0,"",INDEX('Data Pull'!$A:$BC,MATCH('Table 2 Data'!$E186,'Data Pull'!$C:$C,0),MATCH('Table 2 Data'!F$4,'Data Pull'!$4:$4,0))),"")</f>
        <v>22961.354340876158</v>
      </c>
      <c r="G186">
        <f>IFERROR(IF(INDEX('Exclusion Vectors'!$D:$D,MATCH('Table 2 Data'!$E186,'Exclusion Vectors'!$B:$B,0))=0,"",INDEX('Data Pull'!$A:$BC,MATCH('Table 2 Data'!$E186,'Data Pull'!$C:$C,0),MATCH('Table 2 Data'!G$4,'Data Pull'!$4:$4,0))),"")</f>
        <v>186.12687728916575</v>
      </c>
      <c r="H186">
        <f>IFERROR(IF(INDEX('Exclusion Vectors'!$D:$D,MATCH('Table 2 Data'!$E186,'Exclusion Vectors'!$B:$B,0))=0,"",INDEX('Data Pull'!$A:$BC,MATCH('Table 2 Data'!$E186,'Data Pull'!$C:$C,0),MATCH('Table 2 Data'!H$4,'Data Pull'!$4:$4,0))),"")</f>
        <v>645.82811975603795</v>
      </c>
      <c r="I186">
        <f>IFERROR(IF(INDEX('Exclusion Vectors'!$D:$D,MATCH('Table 2 Data'!$E186,'Exclusion Vectors'!$B:$B,0))=0,"",INDEX('Data Pull'!$A:$BC,MATCH('Table 2 Data'!$E186,'Data Pull'!$C:$C,0),MATCH('Table 2 Data'!I$4,'Data Pull'!$4:$4,0))),"")</f>
        <v>994.61880268292293</v>
      </c>
      <c r="J186">
        <f>IFERROR(IF(INDEX('Exclusion Vectors'!$D:$D,MATCH('Table 2 Data'!$E186,'Exclusion Vectors'!$B:$B,0))=0,"",INDEX('Data Pull'!$A:$BC,MATCH('Table 2 Data'!$E186,'Data Pull'!$C:$C,0),MATCH('Table 2 Data'!J$4,'Data Pull'!$4:$4,0))),"")</f>
        <v>1333.5986120935934</v>
      </c>
      <c r="K186">
        <f>IFERROR(IF(INDEX('Exclusion Vectors'!$D:$D,MATCH('Table 2 Data'!$E186,'Exclusion Vectors'!$B:$B,0))=0,"",INDEX('Data Pull'!$A:$BC,MATCH('Table 2 Data'!$E186,'Data Pull'!$C:$C,0),MATCH('Table 2 Data'!K$4,'Data Pull'!$4:$4,0))),"")</f>
        <v>703.93803543245292</v>
      </c>
      <c r="L186" t="str">
        <f>IFERROR(IF(INDEX('Exclusion Vectors'!$D:$D,MATCH('Table 2 Data'!$E186,'Exclusion Vectors'!$B:$B,0))=0,"",INDEX('Data Pull'!$A:$BC,MATCH('Table 2 Data'!$E186,'Data Pull'!$C:$C,0),MATCH('Table 2 Data'!L$4,'Data Pull'!$4:$4,0))),"")</f>
        <v>[-11059] No Good Data For Calculation</v>
      </c>
      <c r="M186">
        <f>IFERROR(IF(INDEX('Exclusion Vectors'!$D:$D,MATCH('Table 2 Data'!$E186,'Exclusion Vectors'!$B:$B,0))=0,"",INDEX('Data Pull'!$A:$BC,MATCH('Table 2 Data'!$E186,'Data Pull'!$C:$C,0),MATCH('Table 2 Data'!M$4,'Data Pull'!$4:$4,0))),"")</f>
        <v>312.43273091775984</v>
      </c>
      <c r="N186">
        <f>IFERROR(IF(INDEX('Exclusion Vectors'!$D:$D,MATCH('Table 2 Data'!$E186,'Exclusion Vectors'!$B:$B,0))=0,"",INDEX('Data Pull'!$A:$BC,MATCH('Table 2 Data'!$E186,'Data Pull'!$C:$C,0),MATCH('Table 2 Data'!N$4,'Data Pull'!$4:$4,0))),"")</f>
        <v>380.07092901426336</v>
      </c>
      <c r="O186">
        <f>IFERROR(IF(INDEX('Exclusion Vectors'!$D:$D,MATCH('Table 2 Data'!$E186,'Exclusion Vectors'!$B:$B,0))=0,"",INDEX('Data Pull'!$A:$BC,MATCH('Table 2 Data'!$E186,'Data Pull'!$C:$C,0),MATCH('Table 2 Data'!O$4,'Data Pull'!$4:$4,0))),"")</f>
        <v>372.16928736735611</v>
      </c>
      <c r="P186">
        <f>IFERROR(IF(INDEX('Exclusion Vectors'!$D:$D,MATCH('Table 2 Data'!$E186,'Exclusion Vectors'!$B:$B,0))=0,"",INDEX('Data Pull'!$A:$BC,MATCH('Table 2 Data'!$E186,'Data Pull'!$C:$C,0),MATCH('Table 2 Data'!P$4,'Data Pull'!$4:$4,0))),"")</f>
        <v>1342.9080940830133</v>
      </c>
      <c r="Q186">
        <f>IFERROR(IF(INDEX('Exclusion Vectors'!$D:$D,MATCH('Table 2 Data'!$E186,'Exclusion Vectors'!$B:$B,0))=0,"",INDEX('Data Pull'!$A:$BC,MATCH('Table 2 Data'!$E186,'Data Pull'!$C:$C,0),MATCH('Table 2 Data'!Q$4,'Data Pull'!$4:$4,0))),"")</f>
        <v>20.142073030805218</v>
      </c>
      <c r="R186">
        <f>IFERROR(IF(INDEX('Exclusion Vectors'!$D:$D,MATCH('Table 2 Data'!$E186,'Exclusion Vectors'!$B:$B,0))=0,"",INDEX('Data Pull'!$A:$BC,MATCH('Table 2 Data'!$E186,'Data Pull'!$C:$C,0),MATCH('Table 2 Data'!R$4,'Data Pull'!$4:$4,0))),"")</f>
        <v>15.233530522942045</v>
      </c>
      <c r="S186">
        <f>IFERROR(IF(INDEX('Exclusion Vectors'!$D:$D,MATCH('Table 2 Data'!$E186,'Exclusion Vectors'!$B:$B,0))=0,"",INDEX('Data Pull'!$A:$BC,MATCH('Table 2 Data'!$E186,'Data Pull'!$C:$C,0),MATCH('Table 2 Data'!S$4,'Data Pull'!$4:$4,0))),"")</f>
        <v>3.4081157799835649</v>
      </c>
      <c r="T186">
        <f>IFERROR(IF(INDEX('Exclusion Vectors'!$D:$D,MATCH('Table 2 Data'!$E186,'Exclusion Vectors'!$B:$B,0))=0,"",INDEX('Data Pull'!$A:$BC,MATCH('Table 2 Data'!$E186,'Data Pull'!$C:$C,0),MATCH('Table 2 Data'!T$4,'Data Pull'!$4:$4,0))),"")</f>
        <v>1520.0340887208013</v>
      </c>
      <c r="U186">
        <f>IFERROR(IF(INDEX('Exclusion Vectors'!$D:$D,MATCH('Table 2 Data'!$E186,'Exclusion Vectors'!$B:$B,0))=0,"",INDEX('Data Pull'!$A:$BC,MATCH('Table 2 Data'!$E186,'Data Pull'!$C:$C,0),MATCH('Table 2 Data'!U$4,'Data Pull'!$4:$4,0))),"")</f>
        <v>1519.6034446486649</v>
      </c>
      <c r="V186">
        <f>IFERROR(IF(INDEX('Exclusion Vectors'!$D:$D,MATCH('Table 2 Data'!$E186,'Exclusion Vectors'!$B:$B,0))=0,"",INDEX('Data Pull'!$A:$BC,MATCH('Table 2 Data'!$E186,'Data Pull'!$C:$C,0),MATCH('Table 2 Data'!V$4,'Data Pull'!$4:$4,0))),"")</f>
        <v>5900.0569112848507</v>
      </c>
      <c r="W186">
        <f>IFERROR(IF(INDEX('Exclusion Vectors'!$D:$D,MATCH('Table 2 Data'!$E186,'Exclusion Vectors'!$B:$B,0))=0,"",INDEX('Data Pull'!$A:$BC,MATCH('Table 2 Data'!$E186,'Data Pull'!$C:$C,0),MATCH('Table 2 Data'!W$4,'Data Pull'!$4:$4,0))),"")</f>
        <v>2437.7233221136726</v>
      </c>
      <c r="X186">
        <f>IFERROR(IF(INDEX('Exclusion Vectors'!$D:$D,MATCH('Table 2 Data'!$E186,'Exclusion Vectors'!$B:$B,0))=0,"",INDEX('Data Pull'!$A:$BC,MATCH('Table 2 Data'!$E186,'Data Pull'!$C:$C,0),MATCH('Table 2 Data'!X$4,'Data Pull'!$4:$4,0))),"")</f>
        <v>374.63190709797766</v>
      </c>
      <c r="Y186">
        <f>IFERROR(IF(INDEX('Exclusion Vectors'!$D:$D,MATCH('Table 2 Data'!$E186,'Exclusion Vectors'!$B:$B,0))=0,"",INDEX('Data Pull'!$A:$BC,MATCH('Table 2 Data'!$E186,'Data Pull'!$C:$C,0),MATCH('Table 2 Data'!Y$4,'Data Pull'!$4:$4,0))),"")</f>
        <v>23.799999237060547</v>
      </c>
      <c r="Z186">
        <f>IFERROR(IF(INDEX('Exclusion Vectors'!$D:$D,MATCH('Table 2 Data'!$E186,'Exclusion Vectors'!$B:$B,0))=0,"",INDEX('Data Pull'!$A:$BC,MATCH('Table 2 Data'!$E186,'Data Pull'!$C:$C,0),MATCH('Table 2 Data'!Z$4,'Data Pull'!$4:$4,0))),"")</f>
        <v>0.76537500321865082</v>
      </c>
      <c r="AA186">
        <f>IFERROR(IF(INDEX('Exclusion Vectors'!$D:$D,MATCH('Table 2 Data'!$E186,'Exclusion Vectors'!$B:$B,0))=0,"",INDEX('Data Pull'!$A:$BC,MATCH('Table 2 Data'!$E186,'Data Pull'!$C:$C,0),MATCH('Table 2 Data'!AA$4,'Data Pull'!$4:$4,0))),"")</f>
        <v>1.6349999904632568</v>
      </c>
      <c r="AB186" t="str">
        <f>IFERROR(IF(INDEX('Exclusion Vectors'!$D:$D,MATCH('Table 2 Data'!$E186,'Exclusion Vectors'!$B:$B,0))=0,"",INDEX('Data Pull'!$A:$BC,MATCH('Table 2 Data'!$E186,'Data Pull'!$C:$C,0),MATCH('Table 2 Data'!AB$4,'Data Pull'!$4:$4,0))),"")</f>
        <v>[-11059] No Good Data For Calculation</v>
      </c>
      <c r="AC186" t="str">
        <f>IFERROR(IF(INDEX('Exclusion Vectors'!$D:$D,MATCH('Table 2 Data'!$E186,'Exclusion Vectors'!$B:$B,0))=0,"",INDEX('Data Pull'!$A:$BC,MATCH('Table 2 Data'!$E186,'Data Pull'!$C:$C,0),MATCH('Table 2 Data'!AC$4,'Data Pull'!$4:$4,0))),"")</f>
        <v>[-11059] No Good Data For Calculation</v>
      </c>
      <c r="AD186" t="str">
        <f>IFERROR(IF(INDEX('Exclusion Vectors'!$D:$D,MATCH('Table 2 Data'!$E186,'Exclusion Vectors'!$B:$B,0))=0,"",INDEX('Data Pull'!$A:$BC,MATCH('Table 2 Data'!$E186,'Data Pull'!$C:$C,0),MATCH('Table 2 Data'!AD$4,'Data Pull'!$4:$4,0))),"")</f>
        <v>[-11059] No Good Data For Calculation</v>
      </c>
      <c r="AE186" t="str">
        <f>IFERROR(IF(INDEX('Exclusion Vectors'!$D:$D,MATCH('Table 2 Data'!$E186,'Exclusion Vectors'!$B:$B,0))=0,"",INDEX('Data Pull'!$A:$BC,MATCH('Table 2 Data'!$E186,'Data Pull'!$C:$C,0),MATCH('Table 2 Data'!AE$4,'Data Pull'!$4:$4,0))),"")</f>
        <v>[-11059] No Good Data For Calculation</v>
      </c>
      <c r="AF186" t="str">
        <f>IFERROR(IF(INDEX('Exclusion Vectors'!$D:$D,MATCH('Table 2 Data'!$E186,'Exclusion Vectors'!$B:$B,0))=0,"",INDEX('Data Pull'!$A:$BC,MATCH('Table 2 Data'!$E186,'Data Pull'!$C:$C,0),MATCH('Table 2 Data'!AF$4,'Data Pull'!$4:$4,0))),"")</f>
        <v>[-11059] No Good Data For Calculation</v>
      </c>
      <c r="AG186">
        <f>IFERROR(IF(INDEX('Exclusion Vectors'!$D:$D,MATCH('Table 2 Data'!$E186,'Exclusion Vectors'!$B:$B,0))=0,"",INDEX('Data Pull'!$A:$BC,MATCH('Table 2 Data'!$E186,'Data Pull'!$C:$C,0),MATCH('Table 2 Data'!AG$4,'Data Pull'!$4:$4,0))),"")</f>
        <v>14668.916196937205</v>
      </c>
      <c r="AH186">
        <f>IFERROR(IF(INDEX('Exclusion Vectors'!$D:$D,MATCH('Table 2 Data'!$E186,'Exclusion Vectors'!$B:$B,0))=0,"",INDEX('Data Pull'!$A:$BC,MATCH('Table 2 Data'!$E186,'Data Pull'!$C:$C,0),MATCH('Table 2 Data'!AH$4,'Data Pull'!$4:$4,0))),"")</f>
        <v>90.800003051757813</v>
      </c>
      <c r="AI186">
        <f>IFERROR(IF(INDEX('Exclusion Vectors'!$D:$D,MATCH('Table 2 Data'!$E186,'Exclusion Vectors'!$B:$B,0))=0,"",INDEX('Data Pull'!$A:$BC,MATCH('Table 2 Data'!$E186,'Data Pull'!$C:$C,0),MATCH('Table 2 Data'!AI$4,'Data Pull'!$4:$4,0))),"")</f>
        <v>8.9000003337860107</v>
      </c>
      <c r="AJ186">
        <f>IFERROR(IF(INDEX('Exclusion Vectors'!$D:$D,MATCH('Table 2 Data'!$E186,'Exclusion Vectors'!$B:$B,0))=0,"",INDEX('Data Pull'!$A:$BC,MATCH('Table 2 Data'!$E186,'Data Pull'!$C:$C,0),MATCH('Table 2 Data'!AJ$4,'Data Pull'!$4:$4,0))),"")</f>
        <v>365.70001220703125</v>
      </c>
      <c r="AK186" t="str">
        <f>IFERROR(IF(INDEX('Exclusion Vectors'!$D:$D,MATCH('Table 2 Data'!$E186,'Exclusion Vectors'!$B:$B,0))=0,"",INDEX('Data Pull'!$A:$BC,MATCH('Table 2 Data'!$E186,'Data Pull'!$C:$C,0),MATCH('Table 2 Data'!AK$4,'Data Pull'!$4:$4,0))),"")</f>
        <v>[-11059] No Good Data For Calculation</v>
      </c>
      <c r="AL186">
        <f>IFERROR(IF(INDEX('Exclusion Vectors'!$D:$D,MATCH('Table 2 Data'!$E186,'Exclusion Vectors'!$B:$B,0))=0,"",INDEX('Data Pull'!$A:$BC,MATCH('Table 2 Data'!$E186,'Data Pull'!$C:$C,0),MATCH('Table 2 Data'!AL$4,'Data Pull'!$4:$4,0))),"")</f>
        <v>0.80000001192092896</v>
      </c>
      <c r="AM186">
        <f>IFERROR(IF(INDEX('Exclusion Vectors'!$D:$D,MATCH('Table 2 Data'!$E186,'Exclusion Vectors'!$B:$B,0))=0,"",INDEX('Data Pull'!$A:$BC,MATCH('Table 2 Data'!$E186,'Data Pull'!$C:$C,0),MATCH('Table 2 Data'!AM$4,'Data Pull'!$4:$4,0))),"")</f>
        <v>6075</v>
      </c>
      <c r="AN186" t="str">
        <f>IFERROR(IF(INDEX('Exclusion Vectors'!$D:$D,MATCH('Table 2 Data'!$E186,'Exclusion Vectors'!$B:$B,0))=0,"",INDEX('Data Pull'!$A:$BC,MATCH('Table 2 Data'!$E186,'Data Pull'!$C:$C,0),MATCH('Table 2 Data'!AN$4,'Data Pull'!$4:$4,0))),"")</f>
        <v>[-11059] No Good Data For Calculation</v>
      </c>
      <c r="AO186" t="str">
        <f>IFERROR(IF(INDEX('Exclusion Vectors'!$D:$D,MATCH('Table 2 Data'!$E186,'Exclusion Vectors'!$B:$B,0))=0,"",INDEX('Data Pull'!$A:$BC,MATCH('Table 2 Data'!$E186,'Data Pull'!$C:$C,0),MATCH('Table 2 Data'!AO$4,'Data Pull'!$4:$4,0))),"")</f>
        <v>[-11059] No Good Data For Calculation</v>
      </c>
      <c r="AP186" t="str">
        <f>IFERROR(IF(INDEX('Exclusion Vectors'!$D:$D,MATCH('Table 2 Data'!$E186,'Exclusion Vectors'!$B:$B,0))=0,"",INDEX('Data Pull'!$A:$BC,MATCH('Table 2 Data'!$E186,'Data Pull'!$C:$C,0),MATCH('Table 2 Data'!AP$4,'Data Pull'!$4:$4,0))),"")</f>
        <v>[-11059] No Good Data For Calculation</v>
      </c>
      <c r="AQ186" t="str">
        <f>IFERROR(IF(INDEX('Exclusion Vectors'!$D:$D,MATCH('Table 2 Data'!$E186,'Exclusion Vectors'!$B:$B,0))=0,"",INDEX('Data Pull'!$A:$BC,MATCH('Table 2 Data'!$E186,'Data Pull'!$C:$C,0),MATCH('Table 2 Data'!AQ$4,'Data Pull'!$4:$4,0))),"")</f>
        <v>[-11059] No Good Data For Calculation</v>
      </c>
      <c r="AR186" t="str">
        <f>IFERROR(IF(INDEX('Exclusion Vectors'!$D:$D,MATCH('Table 2 Data'!$E186,'Exclusion Vectors'!$B:$B,0))=0,"",INDEX('Data Pull'!$A:$BC,MATCH('Table 2 Data'!$E186,'Data Pull'!$C:$C,0),MATCH('Table 2 Data'!AR$4,'Data Pull'!$4:$4,0))),"")</f>
        <v>[-11059] No Good Data For Calculation</v>
      </c>
      <c r="AS186" t="str">
        <f>IFERROR(IF(INDEX('Exclusion Vectors'!$D:$D,MATCH('Table 2 Data'!$E186,'Exclusion Vectors'!$B:$B,0))=0,"",INDEX('Data Pull'!$A:$BC,MATCH('Table 2 Data'!$E186,'Data Pull'!$C:$C,0),MATCH('Table 2 Data'!AS$4,'Data Pull'!$4:$4,0))),"")</f>
        <v>[-11059] No Good Data For Calculation</v>
      </c>
      <c r="AT186">
        <f>IFERROR(IF(INDEX('Exclusion Vectors'!$D:$D,MATCH('Table 2 Data'!$E186,'Exclusion Vectors'!$B:$B,0))=0,"",INDEX('Data Pull'!$A:$BC,MATCH('Table 2 Data'!$E186,'Data Pull'!$C:$C,0),MATCH('Table 2 Data'!AT$4,'Data Pull'!$4:$4,0))),"")</f>
        <v>38755.541809778224</v>
      </c>
      <c r="AU186">
        <f>IFERROR(IF(INDEX('Exclusion Vectors'!$D:$D,MATCH('Table 2 Data'!$E186,'Exclusion Vectors'!$B:$B,0))=0,"",INDEX('Data Pull'!$A:$BE,MATCH('Table 2 Data'!$E186,'Data Pull'!$C:$C,0),MATCH('Table 2 Data'!AU$4,'Data Pull'!$4:$4,0))),"")</f>
        <v>7599.5722179912955</v>
      </c>
      <c r="AV186">
        <f>IFERROR(IF(INDEX('Exclusion Vectors'!$D:$D,MATCH('Table 2 Data'!$E186,'Exclusion Vectors'!$B:$B,0))=0,"",INDEX('Data Pull'!$A:$BE,MATCH('Table 2 Data'!$E186,'Data Pull'!$C:$C,0),MATCH('Table 2 Data'!AV$4,'Data Pull'!$4:$4,0))),"")</f>
        <v>0.11994166672229767</v>
      </c>
    </row>
    <row r="187" spans="5:48" x14ac:dyDescent="0.3">
      <c r="E187" s="34">
        <f t="shared" si="5"/>
        <v>44011</v>
      </c>
      <c r="F187">
        <f>IFERROR(IF(INDEX('Exclusion Vectors'!$D:$D,MATCH('Table 2 Data'!$E187,'Exclusion Vectors'!$B:$B,0))=0,"",INDEX('Data Pull'!$A:$BC,MATCH('Table 2 Data'!$E187,'Data Pull'!$C:$C,0),MATCH('Table 2 Data'!F$4,'Data Pull'!$4:$4,0))),"")</f>
        <v>22854.888596147779</v>
      </c>
      <c r="G187">
        <f>IFERROR(IF(INDEX('Exclusion Vectors'!$D:$D,MATCH('Table 2 Data'!$E187,'Exclusion Vectors'!$B:$B,0))=0,"",INDEX('Data Pull'!$A:$BC,MATCH('Table 2 Data'!$E187,'Data Pull'!$C:$C,0),MATCH('Table 2 Data'!G$4,'Data Pull'!$4:$4,0))),"")</f>
        <v>183.70324734777222</v>
      </c>
      <c r="H187">
        <f>IFERROR(IF(INDEX('Exclusion Vectors'!$D:$D,MATCH('Table 2 Data'!$E187,'Exclusion Vectors'!$B:$B,0))=0,"",INDEX('Data Pull'!$A:$BC,MATCH('Table 2 Data'!$E187,'Data Pull'!$C:$C,0),MATCH('Table 2 Data'!H$4,'Data Pull'!$4:$4,0))),"")</f>
        <v>645.58048632619659</v>
      </c>
      <c r="I187">
        <f>IFERROR(IF(INDEX('Exclusion Vectors'!$D:$D,MATCH('Table 2 Data'!$E187,'Exclusion Vectors'!$B:$B,0))=0,"",INDEX('Data Pull'!$A:$BC,MATCH('Table 2 Data'!$E187,'Data Pull'!$C:$C,0),MATCH('Table 2 Data'!I$4,'Data Pull'!$4:$4,0))),"")</f>
        <v>994.92381468001031</v>
      </c>
      <c r="J187">
        <f>IFERROR(IF(INDEX('Exclusion Vectors'!$D:$D,MATCH('Table 2 Data'!$E187,'Exclusion Vectors'!$B:$B,0))=0,"",INDEX('Data Pull'!$A:$BC,MATCH('Table 2 Data'!$E187,'Data Pull'!$C:$C,0),MATCH('Table 2 Data'!J$4,'Data Pull'!$4:$4,0))),"")</f>
        <v>1334.9464901358097</v>
      </c>
      <c r="K187">
        <f>IFERROR(IF(INDEX('Exclusion Vectors'!$D:$D,MATCH('Table 2 Data'!$E187,'Exclusion Vectors'!$B:$B,0))=0,"",INDEX('Data Pull'!$A:$BC,MATCH('Table 2 Data'!$E187,'Data Pull'!$C:$C,0),MATCH('Table 2 Data'!K$4,'Data Pull'!$4:$4,0))),"")</f>
        <v>701.08439425820654</v>
      </c>
      <c r="L187" t="str">
        <f>IFERROR(IF(INDEX('Exclusion Vectors'!$D:$D,MATCH('Table 2 Data'!$E187,'Exclusion Vectors'!$B:$B,0))=0,"",INDEX('Data Pull'!$A:$BC,MATCH('Table 2 Data'!$E187,'Data Pull'!$C:$C,0),MATCH('Table 2 Data'!L$4,'Data Pull'!$4:$4,0))),"")</f>
        <v>[-11059] No Good Data For Calculation</v>
      </c>
      <c r="M187">
        <f>IFERROR(IF(INDEX('Exclusion Vectors'!$D:$D,MATCH('Table 2 Data'!$E187,'Exclusion Vectors'!$B:$B,0))=0,"",INDEX('Data Pull'!$A:$BC,MATCH('Table 2 Data'!$E187,'Data Pull'!$C:$C,0),MATCH('Table 2 Data'!M$4,'Data Pull'!$4:$4,0))),"")</f>
        <v>313.01272828547889</v>
      </c>
      <c r="N187">
        <f>IFERROR(IF(INDEX('Exclusion Vectors'!$D:$D,MATCH('Table 2 Data'!$E187,'Exclusion Vectors'!$B:$B,0))=0,"",INDEX('Data Pull'!$A:$BC,MATCH('Table 2 Data'!$E187,'Data Pull'!$C:$C,0),MATCH('Table 2 Data'!N$4,'Data Pull'!$4:$4,0))),"")</f>
        <v>384.65954071979127</v>
      </c>
      <c r="O187">
        <f>IFERROR(IF(INDEX('Exclusion Vectors'!$D:$D,MATCH('Table 2 Data'!$E187,'Exclusion Vectors'!$B:$B,0))=0,"",INDEX('Data Pull'!$A:$BC,MATCH('Table 2 Data'!$E187,'Data Pull'!$C:$C,0),MATCH('Table 2 Data'!O$4,'Data Pull'!$4:$4,0))),"")</f>
        <v>374.28774423788701</v>
      </c>
      <c r="P187">
        <f>IFERROR(IF(INDEX('Exclusion Vectors'!$D:$D,MATCH('Table 2 Data'!$E187,'Exclusion Vectors'!$B:$B,0))=0,"",INDEX('Data Pull'!$A:$BC,MATCH('Table 2 Data'!$E187,'Data Pull'!$C:$C,0),MATCH('Table 2 Data'!P$4,'Data Pull'!$4:$4,0))),"")</f>
        <v>1342.9274813890434</v>
      </c>
      <c r="Q187">
        <f>IFERROR(IF(INDEX('Exclusion Vectors'!$D:$D,MATCH('Table 2 Data'!$E187,'Exclusion Vectors'!$B:$B,0))=0,"",INDEX('Data Pull'!$A:$BC,MATCH('Table 2 Data'!$E187,'Data Pull'!$C:$C,0),MATCH('Table 2 Data'!Q$4,'Data Pull'!$4:$4,0))),"")</f>
        <v>20.124973222506068</v>
      </c>
      <c r="R187">
        <f>IFERROR(IF(INDEX('Exclusion Vectors'!$D:$D,MATCH('Table 2 Data'!$E187,'Exclusion Vectors'!$B:$B,0))=0,"",INDEX('Data Pull'!$A:$BC,MATCH('Table 2 Data'!$E187,'Data Pull'!$C:$C,0),MATCH('Table 2 Data'!R$4,'Data Pull'!$4:$4,0))),"")</f>
        <v>15.210956368965606</v>
      </c>
      <c r="S187">
        <f>IFERROR(IF(INDEX('Exclusion Vectors'!$D:$D,MATCH('Table 2 Data'!$E187,'Exclusion Vectors'!$B:$B,0))=0,"",INDEX('Data Pull'!$A:$BC,MATCH('Table 2 Data'!$E187,'Data Pull'!$C:$C,0),MATCH('Table 2 Data'!S$4,'Data Pull'!$4:$4,0))),"")</f>
        <v>3.5316870896585897</v>
      </c>
      <c r="T187">
        <f>IFERROR(IF(INDEX('Exclusion Vectors'!$D:$D,MATCH('Table 2 Data'!$E187,'Exclusion Vectors'!$B:$B,0))=0,"",INDEX('Data Pull'!$A:$BC,MATCH('Table 2 Data'!$E187,'Data Pull'!$C:$C,0),MATCH('Table 2 Data'!T$4,'Data Pull'!$4:$4,0))),"")</f>
        <v>1528.0565943408153</v>
      </c>
      <c r="U187">
        <f>IFERROR(IF(INDEX('Exclusion Vectors'!$D:$D,MATCH('Table 2 Data'!$E187,'Exclusion Vectors'!$B:$B,0))=0,"",INDEX('Data Pull'!$A:$BC,MATCH('Table 2 Data'!$E187,'Data Pull'!$C:$C,0),MATCH('Table 2 Data'!U$4,'Data Pull'!$4:$4,0))),"")</f>
        <v>1482.352621043744</v>
      </c>
      <c r="V187">
        <f>IFERROR(IF(INDEX('Exclusion Vectors'!$D:$D,MATCH('Table 2 Data'!$E187,'Exclusion Vectors'!$B:$B,0))=0,"",INDEX('Data Pull'!$A:$BC,MATCH('Table 2 Data'!$E187,'Data Pull'!$C:$C,0),MATCH('Table 2 Data'!V$4,'Data Pull'!$4:$4,0))),"")</f>
        <v>5899.9334611793702</v>
      </c>
      <c r="W187">
        <f>IFERROR(IF(INDEX('Exclusion Vectors'!$D:$D,MATCH('Table 2 Data'!$E187,'Exclusion Vectors'!$B:$B,0))=0,"",INDEX('Data Pull'!$A:$BC,MATCH('Table 2 Data'!$E187,'Data Pull'!$C:$C,0),MATCH('Table 2 Data'!W$4,'Data Pull'!$4:$4,0))),"")</f>
        <v>2439.4213486177368</v>
      </c>
      <c r="X187">
        <f>IFERROR(IF(INDEX('Exclusion Vectors'!$D:$D,MATCH('Table 2 Data'!$E187,'Exclusion Vectors'!$B:$B,0))=0,"",INDEX('Data Pull'!$A:$BC,MATCH('Table 2 Data'!$E187,'Data Pull'!$C:$C,0),MATCH('Table 2 Data'!X$4,'Data Pull'!$4:$4,0))),"")</f>
        <v>373.91785377292041</v>
      </c>
      <c r="Y187">
        <f>IFERROR(IF(INDEX('Exclusion Vectors'!$D:$D,MATCH('Table 2 Data'!$E187,'Exclusion Vectors'!$B:$B,0))=0,"",INDEX('Data Pull'!$A:$BC,MATCH('Table 2 Data'!$E187,'Data Pull'!$C:$C,0),MATCH('Table 2 Data'!Y$4,'Data Pull'!$4:$4,0))),"")</f>
        <v>23.799999237060547</v>
      </c>
      <c r="Z187">
        <f>IFERROR(IF(INDEX('Exclusion Vectors'!$D:$D,MATCH('Table 2 Data'!$E187,'Exclusion Vectors'!$B:$B,0))=0,"",INDEX('Data Pull'!$A:$BC,MATCH('Table 2 Data'!$E187,'Data Pull'!$C:$C,0),MATCH('Table 2 Data'!Z$4,'Data Pull'!$4:$4,0))),"")</f>
        <v>0.76839999854564667</v>
      </c>
      <c r="AA187">
        <f>IFERROR(IF(INDEX('Exclusion Vectors'!$D:$D,MATCH('Table 2 Data'!$E187,'Exclusion Vectors'!$B:$B,0))=0,"",INDEX('Data Pull'!$A:$BC,MATCH('Table 2 Data'!$E187,'Data Pull'!$C:$C,0),MATCH('Table 2 Data'!AA$4,'Data Pull'!$4:$4,0))),"")</f>
        <v>1.8149999976158142</v>
      </c>
      <c r="AB187" t="str">
        <f>IFERROR(IF(INDEX('Exclusion Vectors'!$D:$D,MATCH('Table 2 Data'!$E187,'Exclusion Vectors'!$B:$B,0))=0,"",INDEX('Data Pull'!$A:$BC,MATCH('Table 2 Data'!$E187,'Data Pull'!$C:$C,0),MATCH('Table 2 Data'!AB$4,'Data Pull'!$4:$4,0))),"")</f>
        <v>[-11059] No Good Data For Calculation</v>
      </c>
      <c r="AC187" t="str">
        <f>IFERROR(IF(INDEX('Exclusion Vectors'!$D:$D,MATCH('Table 2 Data'!$E187,'Exclusion Vectors'!$B:$B,0))=0,"",INDEX('Data Pull'!$A:$BC,MATCH('Table 2 Data'!$E187,'Data Pull'!$C:$C,0),MATCH('Table 2 Data'!AC$4,'Data Pull'!$4:$4,0))),"")</f>
        <v>[-11059] No Good Data For Calculation</v>
      </c>
      <c r="AD187" t="str">
        <f>IFERROR(IF(INDEX('Exclusion Vectors'!$D:$D,MATCH('Table 2 Data'!$E187,'Exclusion Vectors'!$B:$B,0))=0,"",INDEX('Data Pull'!$A:$BC,MATCH('Table 2 Data'!$E187,'Data Pull'!$C:$C,0),MATCH('Table 2 Data'!AD$4,'Data Pull'!$4:$4,0))),"")</f>
        <v>[-11059] No Good Data For Calculation</v>
      </c>
      <c r="AE187" t="str">
        <f>IFERROR(IF(INDEX('Exclusion Vectors'!$D:$D,MATCH('Table 2 Data'!$E187,'Exclusion Vectors'!$B:$B,0))=0,"",INDEX('Data Pull'!$A:$BC,MATCH('Table 2 Data'!$E187,'Data Pull'!$C:$C,0),MATCH('Table 2 Data'!AE$4,'Data Pull'!$4:$4,0))),"")</f>
        <v>[-11059] No Good Data For Calculation</v>
      </c>
      <c r="AF187" t="str">
        <f>IFERROR(IF(INDEX('Exclusion Vectors'!$D:$D,MATCH('Table 2 Data'!$E187,'Exclusion Vectors'!$B:$B,0))=0,"",INDEX('Data Pull'!$A:$BC,MATCH('Table 2 Data'!$E187,'Data Pull'!$C:$C,0),MATCH('Table 2 Data'!AF$4,'Data Pull'!$4:$4,0))),"")</f>
        <v>[-11059] No Good Data For Calculation</v>
      </c>
      <c r="AG187">
        <f>IFERROR(IF(INDEX('Exclusion Vectors'!$D:$D,MATCH('Table 2 Data'!$E187,'Exclusion Vectors'!$B:$B,0))=0,"",INDEX('Data Pull'!$A:$BC,MATCH('Table 2 Data'!$E187,'Data Pull'!$C:$C,0),MATCH('Table 2 Data'!AG$4,'Data Pull'!$4:$4,0))),"")</f>
        <v>14622.029499166985</v>
      </c>
      <c r="AH187">
        <f>IFERROR(IF(INDEX('Exclusion Vectors'!$D:$D,MATCH('Table 2 Data'!$E187,'Exclusion Vectors'!$B:$B,0))=0,"",INDEX('Data Pull'!$A:$BC,MATCH('Table 2 Data'!$E187,'Data Pull'!$C:$C,0),MATCH('Table 2 Data'!AH$4,'Data Pull'!$4:$4,0))),"")</f>
        <v>90.575000762939453</v>
      </c>
      <c r="AI187">
        <f>IFERROR(IF(INDEX('Exclusion Vectors'!$D:$D,MATCH('Table 2 Data'!$E187,'Exclusion Vectors'!$B:$B,0))=0,"",INDEX('Data Pull'!$A:$BC,MATCH('Table 2 Data'!$E187,'Data Pull'!$C:$C,0),MATCH('Table 2 Data'!AI$4,'Data Pull'!$4:$4,0))),"")</f>
        <v>9.0275003910064697</v>
      </c>
      <c r="AJ187">
        <f>IFERROR(IF(INDEX('Exclusion Vectors'!$D:$D,MATCH('Table 2 Data'!$E187,'Exclusion Vectors'!$B:$B,0))=0,"",INDEX('Data Pull'!$A:$BC,MATCH('Table 2 Data'!$E187,'Data Pull'!$C:$C,0),MATCH('Table 2 Data'!AJ$4,'Data Pull'!$4:$4,0))),"")</f>
        <v>368.00000762939453</v>
      </c>
      <c r="AK187" t="str">
        <f>IFERROR(IF(INDEX('Exclusion Vectors'!$D:$D,MATCH('Table 2 Data'!$E187,'Exclusion Vectors'!$B:$B,0))=0,"",INDEX('Data Pull'!$A:$BC,MATCH('Table 2 Data'!$E187,'Data Pull'!$C:$C,0),MATCH('Table 2 Data'!AK$4,'Data Pull'!$4:$4,0))),"")</f>
        <v>[-11059] No Good Data For Calculation</v>
      </c>
      <c r="AL187">
        <f>IFERROR(IF(INDEX('Exclusion Vectors'!$D:$D,MATCH('Table 2 Data'!$E187,'Exclusion Vectors'!$B:$B,0))=0,"",INDEX('Data Pull'!$A:$BC,MATCH('Table 2 Data'!$E187,'Data Pull'!$C:$C,0),MATCH('Table 2 Data'!AL$4,'Data Pull'!$4:$4,0))),"")</f>
        <v>0.5000000074505806</v>
      </c>
      <c r="AM187">
        <f>IFERROR(IF(INDEX('Exclusion Vectors'!$D:$D,MATCH('Table 2 Data'!$E187,'Exclusion Vectors'!$B:$B,0))=0,"",INDEX('Data Pull'!$A:$BC,MATCH('Table 2 Data'!$E187,'Data Pull'!$C:$C,0),MATCH('Table 2 Data'!AM$4,'Data Pull'!$4:$4,0))),"")</f>
        <v>6075</v>
      </c>
      <c r="AN187" t="str">
        <f>IFERROR(IF(INDEX('Exclusion Vectors'!$D:$D,MATCH('Table 2 Data'!$E187,'Exclusion Vectors'!$B:$B,0))=0,"",INDEX('Data Pull'!$A:$BC,MATCH('Table 2 Data'!$E187,'Data Pull'!$C:$C,0),MATCH('Table 2 Data'!AN$4,'Data Pull'!$4:$4,0))),"")</f>
        <v>[-11059] No Good Data For Calculation</v>
      </c>
      <c r="AO187" t="str">
        <f>IFERROR(IF(INDEX('Exclusion Vectors'!$D:$D,MATCH('Table 2 Data'!$E187,'Exclusion Vectors'!$B:$B,0))=0,"",INDEX('Data Pull'!$A:$BC,MATCH('Table 2 Data'!$E187,'Data Pull'!$C:$C,0),MATCH('Table 2 Data'!AO$4,'Data Pull'!$4:$4,0))),"")</f>
        <v>[-11059] No Good Data For Calculation</v>
      </c>
      <c r="AP187" t="str">
        <f>IFERROR(IF(INDEX('Exclusion Vectors'!$D:$D,MATCH('Table 2 Data'!$E187,'Exclusion Vectors'!$B:$B,0))=0,"",INDEX('Data Pull'!$A:$BC,MATCH('Table 2 Data'!$E187,'Data Pull'!$C:$C,0),MATCH('Table 2 Data'!AP$4,'Data Pull'!$4:$4,0))),"")</f>
        <v>[-11059] No Good Data For Calculation</v>
      </c>
      <c r="AQ187" t="str">
        <f>IFERROR(IF(INDEX('Exclusion Vectors'!$D:$D,MATCH('Table 2 Data'!$E187,'Exclusion Vectors'!$B:$B,0))=0,"",INDEX('Data Pull'!$A:$BC,MATCH('Table 2 Data'!$E187,'Data Pull'!$C:$C,0),MATCH('Table 2 Data'!AQ$4,'Data Pull'!$4:$4,0))),"")</f>
        <v>[-11059] No Good Data For Calculation</v>
      </c>
      <c r="AR187" t="str">
        <f>IFERROR(IF(INDEX('Exclusion Vectors'!$D:$D,MATCH('Table 2 Data'!$E187,'Exclusion Vectors'!$B:$B,0))=0,"",INDEX('Data Pull'!$A:$BC,MATCH('Table 2 Data'!$E187,'Data Pull'!$C:$C,0),MATCH('Table 2 Data'!AR$4,'Data Pull'!$4:$4,0))),"")</f>
        <v>[-11059] No Good Data For Calculation</v>
      </c>
      <c r="AS187" t="str">
        <f>IFERROR(IF(INDEX('Exclusion Vectors'!$D:$D,MATCH('Table 2 Data'!$E187,'Exclusion Vectors'!$B:$B,0))=0,"",INDEX('Data Pull'!$A:$BC,MATCH('Table 2 Data'!$E187,'Data Pull'!$C:$C,0),MATCH('Table 2 Data'!AS$4,'Data Pull'!$4:$4,0))),"")</f>
        <v>[-11059] No Good Data For Calculation</v>
      </c>
      <c r="AT187">
        <f>IFERROR(IF(INDEX('Exclusion Vectors'!$D:$D,MATCH('Table 2 Data'!$E187,'Exclusion Vectors'!$B:$B,0))=0,"",INDEX('Data Pull'!$A:$BC,MATCH('Table 2 Data'!$E187,'Data Pull'!$C:$C,0),MATCH('Table 2 Data'!AT$4,'Data Pull'!$4:$4,0))),"")</f>
        <v>38670.151275193064</v>
      </c>
      <c r="AU187">
        <f>IFERROR(IF(INDEX('Exclusion Vectors'!$D:$D,MATCH('Table 2 Data'!$E187,'Exclusion Vectors'!$B:$B,0))=0,"",INDEX('Data Pull'!$A:$BE,MATCH('Table 2 Data'!$E187,'Data Pull'!$C:$C,0),MATCH('Table 2 Data'!AU$4,'Data Pull'!$4:$4,0))),"")</f>
        <v>7599.9231029796656</v>
      </c>
      <c r="AV187">
        <f>IFERROR(IF(INDEX('Exclusion Vectors'!$D:$D,MATCH('Table 2 Data'!$E187,'Exclusion Vectors'!$B:$B,0))=0,"",INDEX('Data Pull'!$A:$BE,MATCH('Table 2 Data'!$E187,'Data Pull'!$C:$C,0),MATCH('Table 2 Data'!AV$4,'Data Pull'!$4:$4,0))),"")</f>
        <v>0.11915416736155748</v>
      </c>
    </row>
    <row r="188" spans="5:48" x14ac:dyDescent="0.3">
      <c r="E188" s="34">
        <f t="shared" si="5"/>
        <v>44012</v>
      </c>
      <c r="F188">
        <f>IFERROR(IF(INDEX('Exclusion Vectors'!$D:$D,MATCH('Table 2 Data'!$E188,'Exclusion Vectors'!$B:$B,0))=0,"",INDEX('Data Pull'!$A:$BC,MATCH('Table 2 Data'!$E188,'Data Pull'!$C:$C,0),MATCH('Table 2 Data'!F$4,'Data Pull'!$4:$4,0))),"")</f>
        <v>22086.93002545743</v>
      </c>
      <c r="G188">
        <f>IFERROR(IF(INDEX('Exclusion Vectors'!$D:$D,MATCH('Table 2 Data'!$E188,'Exclusion Vectors'!$B:$B,0))=0,"",INDEX('Data Pull'!$A:$BC,MATCH('Table 2 Data'!$E188,'Data Pull'!$C:$C,0),MATCH('Table 2 Data'!G$4,'Data Pull'!$4:$4,0))),"")</f>
        <v>184.23130645601745</v>
      </c>
      <c r="H188">
        <f>IFERROR(IF(INDEX('Exclusion Vectors'!$D:$D,MATCH('Table 2 Data'!$E188,'Exclusion Vectors'!$B:$B,0))=0,"",INDEX('Data Pull'!$A:$BC,MATCH('Table 2 Data'!$E188,'Data Pull'!$C:$C,0),MATCH('Table 2 Data'!H$4,'Data Pull'!$4:$4,0))),"")</f>
        <v>645.4398154875845</v>
      </c>
      <c r="I188">
        <f>IFERROR(IF(INDEX('Exclusion Vectors'!$D:$D,MATCH('Table 2 Data'!$E188,'Exclusion Vectors'!$B:$B,0))=0,"",INDEX('Data Pull'!$A:$BC,MATCH('Table 2 Data'!$E188,'Data Pull'!$C:$C,0),MATCH('Table 2 Data'!I$4,'Data Pull'!$4:$4,0))),"")</f>
        <v>994.59556503549982</v>
      </c>
      <c r="J188">
        <f>IFERROR(IF(INDEX('Exclusion Vectors'!$D:$D,MATCH('Table 2 Data'!$E188,'Exclusion Vectors'!$B:$B,0))=0,"",INDEX('Data Pull'!$A:$BC,MATCH('Table 2 Data'!$E188,'Data Pull'!$C:$C,0),MATCH('Table 2 Data'!J$4,'Data Pull'!$4:$4,0))),"")</f>
        <v>1336.2197590972521</v>
      </c>
      <c r="K188">
        <f>IFERROR(IF(INDEX('Exclusion Vectors'!$D:$D,MATCH('Table 2 Data'!$E188,'Exclusion Vectors'!$B:$B,0))=0,"",INDEX('Data Pull'!$A:$BC,MATCH('Table 2 Data'!$E188,'Data Pull'!$C:$C,0),MATCH('Table 2 Data'!K$4,'Data Pull'!$4:$4,0))),"")</f>
        <v>703.04800647494551</v>
      </c>
      <c r="L188" t="str">
        <f>IFERROR(IF(INDEX('Exclusion Vectors'!$D:$D,MATCH('Table 2 Data'!$E188,'Exclusion Vectors'!$B:$B,0))=0,"",INDEX('Data Pull'!$A:$BC,MATCH('Table 2 Data'!$E188,'Data Pull'!$C:$C,0),MATCH('Table 2 Data'!L$4,'Data Pull'!$4:$4,0))),"")</f>
        <v>[-11059] No Good Data For Calculation</v>
      </c>
      <c r="M188">
        <f>IFERROR(IF(INDEX('Exclusion Vectors'!$D:$D,MATCH('Table 2 Data'!$E188,'Exclusion Vectors'!$B:$B,0))=0,"",INDEX('Data Pull'!$A:$BC,MATCH('Table 2 Data'!$E188,'Data Pull'!$C:$C,0),MATCH('Table 2 Data'!M$4,'Data Pull'!$4:$4,0))),"")</f>
        <v>322.69324594218239</v>
      </c>
      <c r="N188">
        <f>IFERROR(IF(INDEX('Exclusion Vectors'!$D:$D,MATCH('Table 2 Data'!$E188,'Exclusion Vectors'!$B:$B,0))=0,"",INDEX('Data Pull'!$A:$BC,MATCH('Table 2 Data'!$E188,'Data Pull'!$C:$C,0),MATCH('Table 2 Data'!N$4,'Data Pull'!$4:$4,0))),"")</f>
        <v>387.11713739408202</v>
      </c>
      <c r="O188">
        <f>IFERROR(IF(INDEX('Exclusion Vectors'!$D:$D,MATCH('Table 2 Data'!$E188,'Exclusion Vectors'!$B:$B,0))=0,"",INDEX('Data Pull'!$A:$BC,MATCH('Table 2 Data'!$E188,'Data Pull'!$C:$C,0),MATCH('Table 2 Data'!O$4,'Data Pull'!$4:$4,0))),"")</f>
        <v>377.97275498509896</v>
      </c>
      <c r="P188">
        <f>IFERROR(IF(INDEX('Exclusion Vectors'!$D:$D,MATCH('Table 2 Data'!$E188,'Exclusion Vectors'!$B:$B,0))=0,"",INDEX('Data Pull'!$A:$BC,MATCH('Table 2 Data'!$E188,'Data Pull'!$C:$C,0),MATCH('Table 2 Data'!P$4,'Data Pull'!$4:$4,0))),"")</f>
        <v>1346.4991890645761</v>
      </c>
      <c r="Q188">
        <f>IFERROR(IF(INDEX('Exclusion Vectors'!$D:$D,MATCH('Table 2 Data'!$E188,'Exclusion Vectors'!$B:$B,0))=0,"",INDEX('Data Pull'!$A:$BC,MATCH('Table 2 Data'!$E188,'Data Pull'!$C:$C,0),MATCH('Table 2 Data'!Q$4,'Data Pull'!$4:$4,0))),"")</f>
        <v>19.940153212601835</v>
      </c>
      <c r="R188">
        <f>IFERROR(IF(INDEX('Exclusion Vectors'!$D:$D,MATCH('Table 2 Data'!$E188,'Exclusion Vectors'!$B:$B,0))=0,"",INDEX('Data Pull'!$A:$BC,MATCH('Table 2 Data'!$E188,'Data Pull'!$C:$C,0),MATCH('Table 2 Data'!R$4,'Data Pull'!$4:$4,0))),"")</f>
        <v>15.300607700756407</v>
      </c>
      <c r="S188">
        <f>IFERROR(IF(INDEX('Exclusion Vectors'!$D:$D,MATCH('Table 2 Data'!$E188,'Exclusion Vectors'!$B:$B,0))=0,"",INDEX('Data Pull'!$A:$BC,MATCH('Table 2 Data'!$E188,'Data Pull'!$C:$C,0),MATCH('Table 2 Data'!S$4,'Data Pull'!$4:$4,0))),"")</f>
        <v>3.6115344769882642</v>
      </c>
      <c r="T188">
        <f>IFERROR(IF(INDEX('Exclusion Vectors'!$D:$D,MATCH('Table 2 Data'!$E188,'Exclusion Vectors'!$B:$B,0))=0,"",INDEX('Data Pull'!$A:$BC,MATCH('Table 2 Data'!$E188,'Data Pull'!$C:$C,0),MATCH('Table 2 Data'!T$4,'Data Pull'!$4:$4,0))),"")</f>
        <v>1512.8542220524007</v>
      </c>
      <c r="U188">
        <f>IFERROR(IF(INDEX('Exclusion Vectors'!$D:$D,MATCH('Table 2 Data'!$E188,'Exclusion Vectors'!$B:$B,0))=0,"",INDEX('Data Pull'!$A:$BC,MATCH('Table 2 Data'!$E188,'Data Pull'!$C:$C,0),MATCH('Table 2 Data'!U$4,'Data Pull'!$4:$4,0))),"")</f>
        <v>1456.7870666566691</v>
      </c>
      <c r="V188">
        <f>IFERROR(IF(INDEX('Exclusion Vectors'!$D:$D,MATCH('Table 2 Data'!$E188,'Exclusion Vectors'!$B:$B,0))=0,"",INDEX('Data Pull'!$A:$BC,MATCH('Table 2 Data'!$E188,'Data Pull'!$C:$C,0),MATCH('Table 2 Data'!V$4,'Data Pull'!$4:$4,0))),"")</f>
        <v>5900.0803471234549</v>
      </c>
      <c r="W188">
        <f>IFERROR(IF(INDEX('Exclusion Vectors'!$D:$D,MATCH('Table 2 Data'!$E188,'Exclusion Vectors'!$B:$B,0))=0,"",INDEX('Data Pull'!$A:$BC,MATCH('Table 2 Data'!$E188,'Data Pull'!$C:$C,0),MATCH('Table 2 Data'!W$4,'Data Pull'!$4:$4,0))),"")</f>
        <v>2437.4162180027688</v>
      </c>
      <c r="X188">
        <f>IFERROR(IF(INDEX('Exclusion Vectors'!$D:$D,MATCH('Table 2 Data'!$E188,'Exclusion Vectors'!$B:$B,0))=0,"",INDEX('Data Pull'!$A:$BC,MATCH('Table 2 Data'!$E188,'Data Pull'!$C:$C,0),MATCH('Table 2 Data'!X$4,'Data Pull'!$4:$4,0))),"")</f>
        <v>373.1133901153259</v>
      </c>
      <c r="Y188">
        <f>IFERROR(IF(INDEX('Exclusion Vectors'!$D:$D,MATCH('Table 2 Data'!$E188,'Exclusion Vectors'!$B:$B,0))=0,"",INDEX('Data Pull'!$A:$BC,MATCH('Table 2 Data'!$E188,'Data Pull'!$C:$C,0),MATCH('Table 2 Data'!Y$4,'Data Pull'!$4:$4,0))),"")</f>
        <v>23.799999237060547</v>
      </c>
      <c r="Z188">
        <f>IFERROR(IF(INDEX('Exclusion Vectors'!$D:$D,MATCH('Table 2 Data'!$E188,'Exclusion Vectors'!$B:$B,0))=0,"",INDEX('Data Pull'!$A:$BC,MATCH('Table 2 Data'!$E188,'Data Pull'!$C:$C,0),MATCH('Table 2 Data'!Z$4,'Data Pull'!$4:$4,0))),"")</f>
        <v>0.7586749941110611</v>
      </c>
      <c r="AA188">
        <f>IFERROR(IF(INDEX('Exclusion Vectors'!$D:$D,MATCH('Table 2 Data'!$E188,'Exclusion Vectors'!$B:$B,0))=0,"",INDEX('Data Pull'!$A:$BC,MATCH('Table 2 Data'!$E188,'Data Pull'!$C:$C,0),MATCH('Table 2 Data'!AA$4,'Data Pull'!$4:$4,0))),"")</f>
        <v>1.7149999737739563</v>
      </c>
      <c r="AB188" t="str">
        <f>IFERROR(IF(INDEX('Exclusion Vectors'!$D:$D,MATCH('Table 2 Data'!$E188,'Exclusion Vectors'!$B:$B,0))=0,"",INDEX('Data Pull'!$A:$BC,MATCH('Table 2 Data'!$E188,'Data Pull'!$C:$C,0),MATCH('Table 2 Data'!AB$4,'Data Pull'!$4:$4,0))),"")</f>
        <v>[-11059] No Good Data For Calculation</v>
      </c>
      <c r="AC188" t="str">
        <f>IFERROR(IF(INDEX('Exclusion Vectors'!$D:$D,MATCH('Table 2 Data'!$E188,'Exclusion Vectors'!$B:$B,0))=0,"",INDEX('Data Pull'!$A:$BC,MATCH('Table 2 Data'!$E188,'Data Pull'!$C:$C,0),MATCH('Table 2 Data'!AC$4,'Data Pull'!$4:$4,0))),"")</f>
        <v>[-11059] No Good Data For Calculation</v>
      </c>
      <c r="AD188" t="str">
        <f>IFERROR(IF(INDEX('Exclusion Vectors'!$D:$D,MATCH('Table 2 Data'!$E188,'Exclusion Vectors'!$B:$B,0))=0,"",INDEX('Data Pull'!$A:$BC,MATCH('Table 2 Data'!$E188,'Data Pull'!$C:$C,0),MATCH('Table 2 Data'!AD$4,'Data Pull'!$4:$4,0))),"")</f>
        <v>[-11059] No Good Data For Calculation</v>
      </c>
      <c r="AE188" t="str">
        <f>IFERROR(IF(INDEX('Exclusion Vectors'!$D:$D,MATCH('Table 2 Data'!$E188,'Exclusion Vectors'!$B:$B,0))=0,"",INDEX('Data Pull'!$A:$BC,MATCH('Table 2 Data'!$E188,'Data Pull'!$C:$C,0),MATCH('Table 2 Data'!AE$4,'Data Pull'!$4:$4,0))),"")</f>
        <v>[-11059] No Good Data For Calculation</v>
      </c>
      <c r="AF188" t="str">
        <f>IFERROR(IF(INDEX('Exclusion Vectors'!$D:$D,MATCH('Table 2 Data'!$E188,'Exclusion Vectors'!$B:$B,0))=0,"",INDEX('Data Pull'!$A:$BC,MATCH('Table 2 Data'!$E188,'Data Pull'!$C:$C,0),MATCH('Table 2 Data'!AF$4,'Data Pull'!$4:$4,0))),"")</f>
        <v>[-11059] No Good Data For Calculation</v>
      </c>
      <c r="AG188">
        <f>IFERROR(IF(INDEX('Exclusion Vectors'!$D:$D,MATCH('Table 2 Data'!$E188,'Exclusion Vectors'!$B:$B,0))=0,"",INDEX('Data Pull'!$A:$BC,MATCH('Table 2 Data'!$E188,'Data Pull'!$C:$C,0),MATCH('Table 2 Data'!AG$4,'Data Pull'!$4:$4,0))),"")</f>
        <v>14715.35659368457</v>
      </c>
      <c r="AH188">
        <f>IFERROR(IF(INDEX('Exclusion Vectors'!$D:$D,MATCH('Table 2 Data'!$E188,'Exclusion Vectors'!$B:$B,0))=0,"",INDEX('Data Pull'!$A:$BC,MATCH('Table 2 Data'!$E188,'Data Pull'!$C:$C,0),MATCH('Table 2 Data'!AH$4,'Data Pull'!$4:$4,0))),"")</f>
        <v>90.42500114440918</v>
      </c>
      <c r="AI188">
        <f>IFERROR(IF(INDEX('Exclusion Vectors'!$D:$D,MATCH('Table 2 Data'!$E188,'Exclusion Vectors'!$B:$B,0))=0,"",INDEX('Data Pull'!$A:$BC,MATCH('Table 2 Data'!$E188,'Data Pull'!$C:$C,0),MATCH('Table 2 Data'!AI$4,'Data Pull'!$4:$4,0))),"")</f>
        <v>8.7300000190734863</v>
      </c>
      <c r="AJ188">
        <f>IFERROR(IF(INDEX('Exclusion Vectors'!$D:$D,MATCH('Table 2 Data'!$E188,'Exclusion Vectors'!$B:$B,0))=0,"",INDEX('Data Pull'!$A:$BC,MATCH('Table 2 Data'!$E188,'Data Pull'!$C:$C,0),MATCH('Table 2 Data'!AJ$4,'Data Pull'!$4:$4,0))),"")</f>
        <v>367.69999694824219</v>
      </c>
      <c r="AK188" t="str">
        <f>IFERROR(IF(INDEX('Exclusion Vectors'!$D:$D,MATCH('Table 2 Data'!$E188,'Exclusion Vectors'!$B:$B,0))=0,"",INDEX('Data Pull'!$A:$BC,MATCH('Table 2 Data'!$E188,'Data Pull'!$C:$C,0),MATCH('Table 2 Data'!AK$4,'Data Pull'!$4:$4,0))),"")</f>
        <v>[-11059] No Good Data For Calculation</v>
      </c>
      <c r="AL188">
        <f>IFERROR(IF(INDEX('Exclusion Vectors'!$D:$D,MATCH('Table 2 Data'!$E188,'Exclusion Vectors'!$B:$B,0))=0,"",INDEX('Data Pull'!$A:$BC,MATCH('Table 2 Data'!$E188,'Data Pull'!$C:$C,0),MATCH('Table 2 Data'!AL$4,'Data Pull'!$4:$4,0))),"")</f>
        <v>0.40000000596046448</v>
      </c>
      <c r="AM188">
        <f>IFERROR(IF(INDEX('Exclusion Vectors'!$D:$D,MATCH('Table 2 Data'!$E188,'Exclusion Vectors'!$B:$B,0))=0,"",INDEX('Data Pull'!$A:$BC,MATCH('Table 2 Data'!$E188,'Data Pull'!$C:$C,0),MATCH('Table 2 Data'!AM$4,'Data Pull'!$4:$4,0))),"")</f>
        <v>6075</v>
      </c>
      <c r="AN188" t="str">
        <f>IFERROR(IF(INDEX('Exclusion Vectors'!$D:$D,MATCH('Table 2 Data'!$E188,'Exclusion Vectors'!$B:$B,0))=0,"",INDEX('Data Pull'!$A:$BC,MATCH('Table 2 Data'!$E188,'Data Pull'!$C:$C,0),MATCH('Table 2 Data'!AN$4,'Data Pull'!$4:$4,0))),"")</f>
        <v>[-11059] No Good Data For Calculation</v>
      </c>
      <c r="AO188" t="str">
        <f>IFERROR(IF(INDEX('Exclusion Vectors'!$D:$D,MATCH('Table 2 Data'!$E188,'Exclusion Vectors'!$B:$B,0))=0,"",INDEX('Data Pull'!$A:$BC,MATCH('Table 2 Data'!$E188,'Data Pull'!$C:$C,0),MATCH('Table 2 Data'!AO$4,'Data Pull'!$4:$4,0))),"")</f>
        <v>[-11059] No Good Data For Calculation</v>
      </c>
      <c r="AP188" t="str">
        <f>IFERROR(IF(INDEX('Exclusion Vectors'!$D:$D,MATCH('Table 2 Data'!$E188,'Exclusion Vectors'!$B:$B,0))=0,"",INDEX('Data Pull'!$A:$BC,MATCH('Table 2 Data'!$E188,'Data Pull'!$C:$C,0),MATCH('Table 2 Data'!AP$4,'Data Pull'!$4:$4,0))),"")</f>
        <v>[-11059] No Good Data For Calculation</v>
      </c>
      <c r="AQ188" t="str">
        <f>IFERROR(IF(INDEX('Exclusion Vectors'!$D:$D,MATCH('Table 2 Data'!$E188,'Exclusion Vectors'!$B:$B,0))=0,"",INDEX('Data Pull'!$A:$BC,MATCH('Table 2 Data'!$E188,'Data Pull'!$C:$C,0),MATCH('Table 2 Data'!AQ$4,'Data Pull'!$4:$4,0))),"")</f>
        <v>[-11059] No Good Data For Calculation</v>
      </c>
      <c r="AR188" t="str">
        <f>IFERROR(IF(INDEX('Exclusion Vectors'!$D:$D,MATCH('Table 2 Data'!$E188,'Exclusion Vectors'!$B:$B,0))=0,"",INDEX('Data Pull'!$A:$BC,MATCH('Table 2 Data'!$E188,'Data Pull'!$C:$C,0),MATCH('Table 2 Data'!AR$4,'Data Pull'!$4:$4,0))),"")</f>
        <v>[-11059] No Good Data For Calculation</v>
      </c>
      <c r="AS188" t="str">
        <f>IFERROR(IF(INDEX('Exclusion Vectors'!$D:$D,MATCH('Table 2 Data'!$E188,'Exclusion Vectors'!$B:$B,0))=0,"",INDEX('Data Pull'!$A:$BC,MATCH('Table 2 Data'!$E188,'Data Pull'!$C:$C,0),MATCH('Table 2 Data'!AS$4,'Data Pull'!$4:$4,0))),"")</f>
        <v>[-11059] No Good Data For Calculation</v>
      </c>
      <c r="AT188">
        <f>IFERROR(IF(INDEX('Exclusion Vectors'!$D:$D,MATCH('Table 2 Data'!$E188,'Exclusion Vectors'!$B:$B,0))=0,"",INDEX('Data Pull'!$A:$BC,MATCH('Table 2 Data'!$E188,'Data Pull'!$C:$C,0),MATCH('Table 2 Data'!AT$4,'Data Pull'!$4:$4,0))),"")</f>
        <v>37699.862094513643</v>
      </c>
      <c r="AU188">
        <f>IFERROR(IF(INDEX('Exclusion Vectors'!$D:$D,MATCH('Table 2 Data'!$E188,'Exclusion Vectors'!$B:$B,0))=0,"",INDEX('Data Pull'!$A:$BE,MATCH('Table 2 Data'!$E188,'Data Pull'!$C:$C,0),MATCH('Table 2 Data'!AU$4,'Data Pull'!$4:$4,0))),"")</f>
        <v>7601.7815200242003</v>
      </c>
      <c r="AV188">
        <f>IFERROR(IF(INDEX('Exclusion Vectors'!$D:$D,MATCH('Table 2 Data'!$E188,'Exclusion Vectors'!$B:$B,0))=0,"",INDEX('Data Pull'!$A:$BE,MATCH('Table 2 Data'!$E188,'Data Pull'!$C:$C,0),MATCH('Table 2 Data'!AV$4,'Data Pull'!$4:$4,0))),"")</f>
        <v>0.11108333213875692</v>
      </c>
    </row>
    <row r="189" spans="5:48" x14ac:dyDescent="0.3">
      <c r="E189" s="34">
        <f t="shared" si="5"/>
        <v>44013</v>
      </c>
      <c r="F189">
        <f>IFERROR(IF(INDEX('Exclusion Vectors'!$D:$D,MATCH('Table 2 Data'!$E189,'Exclusion Vectors'!$B:$B,0))=0,"",INDEX('Data Pull'!$A:$BC,MATCH('Table 2 Data'!$E189,'Data Pull'!$C:$C,0),MATCH('Table 2 Data'!F$4,'Data Pull'!$4:$4,0))),"")</f>
        <v>18592.66798500187</v>
      </c>
      <c r="G189">
        <f>IFERROR(IF(INDEX('Exclusion Vectors'!$D:$D,MATCH('Table 2 Data'!$E189,'Exclusion Vectors'!$B:$B,0))=0,"",INDEX('Data Pull'!$A:$BC,MATCH('Table 2 Data'!$E189,'Data Pull'!$C:$C,0),MATCH('Table 2 Data'!G$4,'Data Pull'!$4:$4,0))),"")</f>
        <v>182.68754776822919</v>
      </c>
      <c r="H189">
        <f>IFERROR(IF(INDEX('Exclusion Vectors'!$D:$D,MATCH('Table 2 Data'!$E189,'Exclusion Vectors'!$B:$B,0))=0,"",INDEX('Data Pull'!$A:$BC,MATCH('Table 2 Data'!$E189,'Data Pull'!$C:$C,0),MATCH('Table 2 Data'!H$4,'Data Pull'!$4:$4,0))),"")</f>
        <v>565.84303906759976</v>
      </c>
      <c r="I189">
        <f>IFERROR(IF(INDEX('Exclusion Vectors'!$D:$D,MATCH('Table 2 Data'!$E189,'Exclusion Vectors'!$B:$B,0))=0,"",INDEX('Data Pull'!$A:$BC,MATCH('Table 2 Data'!$E189,'Data Pull'!$C:$C,0),MATCH('Table 2 Data'!I$4,'Data Pull'!$4:$4,0))),"")</f>
        <v>994.65582218244185</v>
      </c>
      <c r="J189">
        <f>IFERROR(IF(INDEX('Exclusion Vectors'!$D:$D,MATCH('Table 2 Data'!$E189,'Exclusion Vectors'!$B:$B,0))=0,"",INDEX('Data Pull'!$A:$BC,MATCH('Table 2 Data'!$E189,'Data Pull'!$C:$C,0),MATCH('Table 2 Data'!J$4,'Data Pull'!$4:$4,0))),"")</f>
        <v>1334.6976703772027</v>
      </c>
      <c r="K189">
        <f>IFERROR(IF(INDEX('Exclusion Vectors'!$D:$D,MATCH('Table 2 Data'!$E189,'Exclusion Vectors'!$B:$B,0))=0,"",INDEX('Data Pull'!$A:$BC,MATCH('Table 2 Data'!$E189,'Data Pull'!$C:$C,0),MATCH('Table 2 Data'!K$4,'Data Pull'!$4:$4,0))),"")</f>
        <v>692.62037119596403</v>
      </c>
      <c r="L189" t="str">
        <f>IFERROR(IF(INDEX('Exclusion Vectors'!$D:$D,MATCH('Table 2 Data'!$E189,'Exclusion Vectors'!$B:$B,0))=0,"",INDEX('Data Pull'!$A:$BC,MATCH('Table 2 Data'!$E189,'Data Pull'!$C:$C,0),MATCH('Table 2 Data'!L$4,'Data Pull'!$4:$4,0))),"")</f>
        <v>[-11059] No Good Data For Calculation</v>
      </c>
      <c r="M189">
        <f>IFERROR(IF(INDEX('Exclusion Vectors'!$D:$D,MATCH('Table 2 Data'!$E189,'Exclusion Vectors'!$B:$B,0))=0,"",INDEX('Data Pull'!$A:$BC,MATCH('Table 2 Data'!$E189,'Data Pull'!$C:$C,0),MATCH('Table 2 Data'!M$4,'Data Pull'!$4:$4,0))),"")</f>
        <v>299.24553993706269</v>
      </c>
      <c r="N189">
        <f>IFERROR(IF(INDEX('Exclusion Vectors'!$D:$D,MATCH('Table 2 Data'!$E189,'Exclusion Vectors'!$B:$B,0))=0,"",INDEX('Data Pull'!$A:$BC,MATCH('Table 2 Data'!$E189,'Data Pull'!$C:$C,0),MATCH('Table 2 Data'!N$4,'Data Pull'!$4:$4,0))),"")</f>
        <v>346.58298060170443</v>
      </c>
      <c r="O189">
        <f>IFERROR(IF(INDEX('Exclusion Vectors'!$D:$D,MATCH('Table 2 Data'!$E189,'Exclusion Vectors'!$B:$B,0))=0,"",INDEX('Data Pull'!$A:$BC,MATCH('Table 2 Data'!$E189,'Data Pull'!$C:$C,0),MATCH('Table 2 Data'!O$4,'Data Pull'!$4:$4,0))),"")</f>
        <v>366.09377455395878</v>
      </c>
      <c r="P189">
        <f>IFERROR(IF(INDEX('Exclusion Vectors'!$D:$D,MATCH('Table 2 Data'!$E189,'Exclusion Vectors'!$B:$B,0))=0,"",INDEX('Data Pull'!$A:$BC,MATCH('Table 2 Data'!$E189,'Data Pull'!$C:$C,0),MATCH('Table 2 Data'!P$4,'Data Pull'!$4:$4,0))),"")</f>
        <v>1354.8559345141125</v>
      </c>
      <c r="Q189">
        <f>IFERROR(IF(INDEX('Exclusion Vectors'!$D:$D,MATCH('Table 2 Data'!$E189,'Exclusion Vectors'!$B:$B,0))=0,"",INDEX('Data Pull'!$A:$BC,MATCH('Table 2 Data'!$E189,'Data Pull'!$C:$C,0),MATCH('Table 2 Data'!Q$4,'Data Pull'!$4:$4,0))),"")</f>
        <v>19.078703764696929</v>
      </c>
      <c r="R189">
        <f>IFERROR(IF(INDEX('Exclusion Vectors'!$D:$D,MATCH('Table 2 Data'!$E189,'Exclusion Vectors'!$B:$B,0))=0,"",INDEX('Data Pull'!$A:$BC,MATCH('Table 2 Data'!$E189,'Data Pull'!$C:$C,0),MATCH('Table 2 Data'!R$4,'Data Pull'!$4:$4,0))),"")</f>
        <v>14.223293958893464</v>
      </c>
      <c r="S189">
        <f>IFERROR(IF(INDEX('Exclusion Vectors'!$D:$D,MATCH('Table 2 Data'!$E189,'Exclusion Vectors'!$B:$B,0))=0,"",INDEX('Data Pull'!$A:$BC,MATCH('Table 2 Data'!$E189,'Data Pull'!$C:$C,0),MATCH('Table 2 Data'!S$4,'Data Pull'!$4:$4,0))),"")</f>
        <v>3.4662816962813854</v>
      </c>
      <c r="T189">
        <f>IFERROR(IF(INDEX('Exclusion Vectors'!$D:$D,MATCH('Table 2 Data'!$E189,'Exclusion Vectors'!$B:$B,0))=0,"",INDEX('Data Pull'!$A:$BC,MATCH('Table 2 Data'!$E189,'Data Pull'!$C:$C,0),MATCH('Table 2 Data'!T$4,'Data Pull'!$4:$4,0))),"")</f>
        <v>1515.683967388931</v>
      </c>
      <c r="U189">
        <f>IFERROR(IF(INDEX('Exclusion Vectors'!$D:$D,MATCH('Table 2 Data'!$E189,'Exclusion Vectors'!$B:$B,0))=0,"",INDEX('Data Pull'!$A:$BC,MATCH('Table 2 Data'!$E189,'Data Pull'!$C:$C,0),MATCH('Table 2 Data'!U$4,'Data Pull'!$4:$4,0))),"")</f>
        <v>1490.2070003395875</v>
      </c>
      <c r="V189">
        <f>IFERROR(IF(INDEX('Exclusion Vectors'!$D:$D,MATCH('Table 2 Data'!$E189,'Exclusion Vectors'!$B:$B,0))=0,"",INDEX('Data Pull'!$A:$BC,MATCH('Table 2 Data'!$E189,'Data Pull'!$C:$C,0),MATCH('Table 2 Data'!V$4,'Data Pull'!$4:$4,0))),"")</f>
        <v>5900.4201016899824</v>
      </c>
      <c r="W189">
        <f>IFERROR(IF(INDEX('Exclusion Vectors'!$D:$D,MATCH('Table 2 Data'!$E189,'Exclusion Vectors'!$B:$B,0))=0,"",INDEX('Data Pull'!$A:$BC,MATCH('Table 2 Data'!$E189,'Data Pull'!$C:$C,0),MATCH('Table 2 Data'!W$4,'Data Pull'!$4:$4,0))),"")</f>
        <v>2440.081827644482</v>
      </c>
      <c r="X189">
        <f>IFERROR(IF(INDEX('Exclusion Vectors'!$D:$D,MATCH('Table 2 Data'!$E189,'Exclusion Vectors'!$B:$B,0))=0,"",INDEX('Data Pull'!$A:$BC,MATCH('Table 2 Data'!$E189,'Data Pull'!$C:$C,0),MATCH('Table 2 Data'!X$4,'Data Pull'!$4:$4,0))),"")</f>
        <v>376.08200271863376</v>
      </c>
      <c r="Y189">
        <f>IFERROR(IF(INDEX('Exclusion Vectors'!$D:$D,MATCH('Table 2 Data'!$E189,'Exclusion Vectors'!$B:$B,0))=0,"",INDEX('Data Pull'!$A:$BC,MATCH('Table 2 Data'!$E189,'Data Pull'!$C:$C,0),MATCH('Table 2 Data'!Y$4,'Data Pull'!$4:$4,0))),"")</f>
        <v>23.799999237060547</v>
      </c>
      <c r="Z189">
        <f>IFERROR(IF(INDEX('Exclusion Vectors'!$D:$D,MATCH('Table 2 Data'!$E189,'Exclusion Vectors'!$B:$B,0))=0,"",INDEX('Data Pull'!$A:$BC,MATCH('Table 2 Data'!$E189,'Data Pull'!$C:$C,0),MATCH('Table 2 Data'!Z$4,'Data Pull'!$4:$4,0))),"")</f>
        <v>0.74302498996257782</v>
      </c>
      <c r="AA189">
        <f>IFERROR(IF(INDEX('Exclusion Vectors'!$D:$D,MATCH('Table 2 Data'!$E189,'Exclusion Vectors'!$B:$B,0))=0,"",INDEX('Data Pull'!$A:$BC,MATCH('Table 2 Data'!$E189,'Data Pull'!$C:$C,0),MATCH('Table 2 Data'!AA$4,'Data Pull'!$4:$4,0))),"")</f>
        <v>1.7349999845027924</v>
      </c>
      <c r="AB189" t="str">
        <f>IFERROR(IF(INDEX('Exclusion Vectors'!$D:$D,MATCH('Table 2 Data'!$E189,'Exclusion Vectors'!$B:$B,0))=0,"",INDEX('Data Pull'!$A:$BC,MATCH('Table 2 Data'!$E189,'Data Pull'!$C:$C,0),MATCH('Table 2 Data'!AB$4,'Data Pull'!$4:$4,0))),"")</f>
        <v>[-11059] No Good Data For Calculation</v>
      </c>
      <c r="AC189" t="str">
        <f>IFERROR(IF(INDEX('Exclusion Vectors'!$D:$D,MATCH('Table 2 Data'!$E189,'Exclusion Vectors'!$B:$B,0))=0,"",INDEX('Data Pull'!$A:$BC,MATCH('Table 2 Data'!$E189,'Data Pull'!$C:$C,0),MATCH('Table 2 Data'!AC$4,'Data Pull'!$4:$4,0))),"")</f>
        <v>[-11059] No Good Data For Calculation</v>
      </c>
      <c r="AD189" t="str">
        <f>IFERROR(IF(INDEX('Exclusion Vectors'!$D:$D,MATCH('Table 2 Data'!$E189,'Exclusion Vectors'!$B:$B,0))=0,"",INDEX('Data Pull'!$A:$BC,MATCH('Table 2 Data'!$E189,'Data Pull'!$C:$C,0),MATCH('Table 2 Data'!AD$4,'Data Pull'!$4:$4,0))),"")</f>
        <v>[-11059] No Good Data For Calculation</v>
      </c>
      <c r="AE189" t="str">
        <f>IFERROR(IF(INDEX('Exclusion Vectors'!$D:$D,MATCH('Table 2 Data'!$E189,'Exclusion Vectors'!$B:$B,0))=0,"",INDEX('Data Pull'!$A:$BC,MATCH('Table 2 Data'!$E189,'Data Pull'!$C:$C,0),MATCH('Table 2 Data'!AE$4,'Data Pull'!$4:$4,0))),"")</f>
        <v>[-11059] No Good Data For Calculation</v>
      </c>
      <c r="AF189" t="str">
        <f>IFERROR(IF(INDEX('Exclusion Vectors'!$D:$D,MATCH('Table 2 Data'!$E189,'Exclusion Vectors'!$B:$B,0))=0,"",INDEX('Data Pull'!$A:$BC,MATCH('Table 2 Data'!$E189,'Data Pull'!$C:$C,0),MATCH('Table 2 Data'!AF$4,'Data Pull'!$4:$4,0))),"")</f>
        <v>[-11059] No Good Data For Calculation</v>
      </c>
      <c r="AG189">
        <f>IFERROR(IF(INDEX('Exclusion Vectors'!$D:$D,MATCH('Table 2 Data'!$E189,'Exclusion Vectors'!$B:$B,0))=0,"",INDEX('Data Pull'!$A:$BC,MATCH('Table 2 Data'!$E189,'Data Pull'!$C:$C,0),MATCH('Table 2 Data'!AG$4,'Data Pull'!$4:$4,0))),"")</f>
        <v>12028.876165547495</v>
      </c>
      <c r="AH189">
        <f>IFERROR(IF(INDEX('Exclusion Vectors'!$D:$D,MATCH('Table 2 Data'!$E189,'Exclusion Vectors'!$B:$B,0))=0,"",INDEX('Data Pull'!$A:$BC,MATCH('Table 2 Data'!$E189,'Data Pull'!$C:$C,0),MATCH('Table 2 Data'!AH$4,'Data Pull'!$4:$4,0))),"")</f>
        <v>90.400001525878906</v>
      </c>
      <c r="AI189">
        <f>IFERROR(IF(INDEX('Exclusion Vectors'!$D:$D,MATCH('Table 2 Data'!$E189,'Exclusion Vectors'!$B:$B,0))=0,"",INDEX('Data Pull'!$A:$BC,MATCH('Table 2 Data'!$E189,'Data Pull'!$C:$C,0),MATCH('Table 2 Data'!AI$4,'Data Pull'!$4:$4,0))),"")</f>
        <v>8.619999885559082</v>
      </c>
      <c r="AJ189">
        <f>IFERROR(IF(INDEX('Exclusion Vectors'!$D:$D,MATCH('Table 2 Data'!$E189,'Exclusion Vectors'!$B:$B,0))=0,"",INDEX('Data Pull'!$A:$BC,MATCH('Table 2 Data'!$E189,'Data Pull'!$C:$C,0),MATCH('Table 2 Data'!AJ$4,'Data Pull'!$4:$4,0))),"")</f>
        <v>367.69998931884766</v>
      </c>
      <c r="AK189" t="str">
        <f>IFERROR(IF(INDEX('Exclusion Vectors'!$D:$D,MATCH('Table 2 Data'!$E189,'Exclusion Vectors'!$B:$B,0))=0,"",INDEX('Data Pull'!$A:$BC,MATCH('Table 2 Data'!$E189,'Data Pull'!$C:$C,0),MATCH('Table 2 Data'!AK$4,'Data Pull'!$4:$4,0))),"")</f>
        <v>[-11059] No Good Data For Calculation</v>
      </c>
      <c r="AL189">
        <f>IFERROR(IF(INDEX('Exclusion Vectors'!$D:$D,MATCH('Table 2 Data'!$E189,'Exclusion Vectors'!$B:$B,0))=0,"",INDEX('Data Pull'!$A:$BC,MATCH('Table 2 Data'!$E189,'Data Pull'!$C:$C,0),MATCH('Table 2 Data'!AL$4,'Data Pull'!$4:$4,0))),"")</f>
        <v>0.55000001937150955</v>
      </c>
      <c r="AM189">
        <f>IFERROR(IF(INDEX('Exclusion Vectors'!$D:$D,MATCH('Table 2 Data'!$E189,'Exclusion Vectors'!$B:$B,0))=0,"",INDEX('Data Pull'!$A:$BC,MATCH('Table 2 Data'!$E189,'Data Pull'!$C:$C,0),MATCH('Table 2 Data'!AM$4,'Data Pull'!$4:$4,0))),"")</f>
        <v>6075</v>
      </c>
      <c r="AN189" t="str">
        <f>IFERROR(IF(INDEX('Exclusion Vectors'!$D:$D,MATCH('Table 2 Data'!$E189,'Exclusion Vectors'!$B:$B,0))=0,"",INDEX('Data Pull'!$A:$BC,MATCH('Table 2 Data'!$E189,'Data Pull'!$C:$C,0),MATCH('Table 2 Data'!AN$4,'Data Pull'!$4:$4,0))),"")</f>
        <v>[-11059] No Good Data For Calculation</v>
      </c>
      <c r="AO189" t="str">
        <f>IFERROR(IF(INDEX('Exclusion Vectors'!$D:$D,MATCH('Table 2 Data'!$E189,'Exclusion Vectors'!$B:$B,0))=0,"",INDEX('Data Pull'!$A:$BC,MATCH('Table 2 Data'!$E189,'Data Pull'!$C:$C,0),MATCH('Table 2 Data'!AO$4,'Data Pull'!$4:$4,0))),"")</f>
        <v>[-11059] No Good Data For Calculation</v>
      </c>
      <c r="AP189" t="str">
        <f>IFERROR(IF(INDEX('Exclusion Vectors'!$D:$D,MATCH('Table 2 Data'!$E189,'Exclusion Vectors'!$B:$B,0))=0,"",INDEX('Data Pull'!$A:$BC,MATCH('Table 2 Data'!$E189,'Data Pull'!$C:$C,0),MATCH('Table 2 Data'!AP$4,'Data Pull'!$4:$4,0))),"")</f>
        <v>[-11059] No Good Data For Calculation</v>
      </c>
      <c r="AQ189" t="str">
        <f>IFERROR(IF(INDEX('Exclusion Vectors'!$D:$D,MATCH('Table 2 Data'!$E189,'Exclusion Vectors'!$B:$B,0))=0,"",INDEX('Data Pull'!$A:$BC,MATCH('Table 2 Data'!$E189,'Data Pull'!$C:$C,0),MATCH('Table 2 Data'!AQ$4,'Data Pull'!$4:$4,0))),"")</f>
        <v>[-11059] No Good Data For Calculation</v>
      </c>
      <c r="AR189" t="str">
        <f>IFERROR(IF(INDEX('Exclusion Vectors'!$D:$D,MATCH('Table 2 Data'!$E189,'Exclusion Vectors'!$B:$B,0))=0,"",INDEX('Data Pull'!$A:$BC,MATCH('Table 2 Data'!$E189,'Data Pull'!$C:$C,0),MATCH('Table 2 Data'!AR$4,'Data Pull'!$4:$4,0))),"")</f>
        <v>[-11059] No Good Data For Calculation</v>
      </c>
      <c r="AS189" t="str">
        <f>IFERROR(IF(INDEX('Exclusion Vectors'!$D:$D,MATCH('Table 2 Data'!$E189,'Exclusion Vectors'!$B:$B,0))=0,"",INDEX('Data Pull'!$A:$BC,MATCH('Table 2 Data'!$E189,'Data Pull'!$C:$C,0),MATCH('Table 2 Data'!AS$4,'Data Pull'!$4:$4,0))),"")</f>
        <v>[-11059] No Good Data For Calculation</v>
      </c>
      <c r="AT189">
        <f>IFERROR(IF(INDEX('Exclusion Vectors'!$D:$D,MATCH('Table 2 Data'!$E189,'Exclusion Vectors'!$B:$B,0))=0,"",INDEX('Data Pull'!$A:$BC,MATCH('Table 2 Data'!$E189,'Data Pull'!$C:$C,0),MATCH('Table 2 Data'!AT$4,'Data Pull'!$4:$4,0))),"")</f>
        <v>34987.5499288192</v>
      </c>
      <c r="AU189">
        <f>IFERROR(IF(INDEX('Exclusion Vectors'!$D:$D,MATCH('Table 2 Data'!$E189,'Exclusion Vectors'!$B:$B,0))=0,"",INDEX('Data Pull'!$A:$BE,MATCH('Table 2 Data'!$E189,'Data Pull'!$C:$C,0),MATCH('Table 2 Data'!AU$4,'Data Pull'!$4:$4,0))),"")</f>
        <v>7601.3111906025015</v>
      </c>
      <c r="AV189">
        <f>IFERROR(IF(INDEX('Exclusion Vectors'!$D:$D,MATCH('Table 2 Data'!$E189,'Exclusion Vectors'!$B:$B,0))=0,"",INDEX('Data Pull'!$A:$BE,MATCH('Table 2 Data'!$E189,'Data Pull'!$C:$C,0),MATCH('Table 2 Data'!AV$4,'Data Pull'!$4:$4,0))),"")</f>
        <v>0.10780833444247644</v>
      </c>
    </row>
    <row r="190" spans="5:48" x14ac:dyDescent="0.3">
      <c r="E190" s="34">
        <f t="shared" si="5"/>
        <v>44014</v>
      </c>
      <c r="F190">
        <f>IFERROR(IF(INDEX('Exclusion Vectors'!$D:$D,MATCH('Table 2 Data'!$E190,'Exclusion Vectors'!$B:$B,0))=0,"",INDEX('Data Pull'!$A:$BC,MATCH('Table 2 Data'!$E190,'Data Pull'!$C:$C,0),MATCH('Table 2 Data'!F$4,'Data Pull'!$4:$4,0))),"")</f>
        <v>20358.152901144884</v>
      </c>
      <c r="G190">
        <f>IFERROR(IF(INDEX('Exclusion Vectors'!$D:$D,MATCH('Table 2 Data'!$E190,'Exclusion Vectors'!$B:$B,0))=0,"",INDEX('Data Pull'!$A:$BC,MATCH('Table 2 Data'!$E190,'Data Pull'!$C:$C,0),MATCH('Table 2 Data'!G$4,'Data Pull'!$4:$4,0))),"")</f>
        <v>182.06919180148648</v>
      </c>
      <c r="H190">
        <f>IFERROR(IF(INDEX('Exclusion Vectors'!$D:$D,MATCH('Table 2 Data'!$E190,'Exclusion Vectors'!$B:$B,0))=0,"",INDEX('Data Pull'!$A:$BC,MATCH('Table 2 Data'!$E190,'Data Pull'!$C:$C,0),MATCH('Table 2 Data'!H$4,'Data Pull'!$4:$4,0))),"")</f>
        <v>602.62524632394206</v>
      </c>
      <c r="I190">
        <f>IFERROR(IF(INDEX('Exclusion Vectors'!$D:$D,MATCH('Table 2 Data'!$E190,'Exclusion Vectors'!$B:$B,0))=0,"",INDEX('Data Pull'!$A:$BC,MATCH('Table 2 Data'!$E190,'Data Pull'!$C:$C,0),MATCH('Table 2 Data'!I$4,'Data Pull'!$4:$4,0))),"")</f>
        <v>994.67016884341626</v>
      </c>
      <c r="J190">
        <f>IFERROR(IF(INDEX('Exclusion Vectors'!$D:$D,MATCH('Table 2 Data'!$E190,'Exclusion Vectors'!$B:$B,0))=0,"",INDEX('Data Pull'!$A:$BC,MATCH('Table 2 Data'!$E190,'Data Pull'!$C:$C,0),MATCH('Table 2 Data'!J$4,'Data Pull'!$4:$4,0))),"")</f>
        <v>1335.0905787038573</v>
      </c>
      <c r="K190">
        <f>IFERROR(IF(INDEX('Exclusion Vectors'!$D:$D,MATCH('Table 2 Data'!$E190,'Exclusion Vectors'!$B:$B,0))=0,"",INDEX('Data Pull'!$A:$BC,MATCH('Table 2 Data'!$E190,'Data Pull'!$C:$C,0),MATCH('Table 2 Data'!K$4,'Data Pull'!$4:$4,0))),"")</f>
        <v>699.63994936057043</v>
      </c>
      <c r="L190" t="str">
        <f>IFERROR(IF(INDEX('Exclusion Vectors'!$D:$D,MATCH('Table 2 Data'!$E190,'Exclusion Vectors'!$B:$B,0))=0,"",INDEX('Data Pull'!$A:$BC,MATCH('Table 2 Data'!$E190,'Data Pull'!$C:$C,0),MATCH('Table 2 Data'!L$4,'Data Pull'!$4:$4,0))),"")</f>
        <v>[-11059] No Good Data For Calculation</v>
      </c>
      <c r="M190">
        <f>IFERROR(IF(INDEX('Exclusion Vectors'!$D:$D,MATCH('Table 2 Data'!$E190,'Exclusion Vectors'!$B:$B,0))=0,"",INDEX('Data Pull'!$A:$BC,MATCH('Table 2 Data'!$E190,'Data Pull'!$C:$C,0),MATCH('Table 2 Data'!M$4,'Data Pull'!$4:$4,0))),"")</f>
        <v>302.28092075659617</v>
      </c>
      <c r="N190">
        <f>IFERROR(IF(INDEX('Exclusion Vectors'!$D:$D,MATCH('Table 2 Data'!$E190,'Exclusion Vectors'!$B:$B,0))=0,"",INDEX('Data Pull'!$A:$BC,MATCH('Table 2 Data'!$E190,'Data Pull'!$C:$C,0),MATCH('Table 2 Data'!N$4,'Data Pull'!$4:$4,0))),"")</f>
        <v>353.37623770086293</v>
      </c>
      <c r="O190">
        <f>IFERROR(IF(INDEX('Exclusion Vectors'!$D:$D,MATCH('Table 2 Data'!$E190,'Exclusion Vectors'!$B:$B,0))=0,"",INDEX('Data Pull'!$A:$BC,MATCH('Table 2 Data'!$E190,'Data Pull'!$C:$C,0),MATCH('Table 2 Data'!O$4,'Data Pull'!$4:$4,0))),"")</f>
        <v>367.24786380881631</v>
      </c>
      <c r="P190">
        <f>IFERROR(IF(INDEX('Exclusion Vectors'!$D:$D,MATCH('Table 2 Data'!$E190,'Exclusion Vectors'!$B:$B,0))=0,"",INDEX('Data Pull'!$A:$BC,MATCH('Table 2 Data'!$E190,'Data Pull'!$C:$C,0),MATCH('Table 2 Data'!P$4,'Data Pull'!$4:$4,0))),"")</f>
        <v>1347.8020993565096</v>
      </c>
      <c r="Q190">
        <f>IFERROR(IF(INDEX('Exclusion Vectors'!$D:$D,MATCH('Table 2 Data'!$E190,'Exclusion Vectors'!$B:$B,0))=0,"",INDEX('Data Pull'!$A:$BC,MATCH('Table 2 Data'!$E190,'Data Pull'!$C:$C,0),MATCH('Table 2 Data'!Q$4,'Data Pull'!$4:$4,0))),"")</f>
        <v>19.514343582813673</v>
      </c>
      <c r="R190">
        <f>IFERROR(IF(INDEX('Exclusion Vectors'!$D:$D,MATCH('Table 2 Data'!$E190,'Exclusion Vectors'!$B:$B,0))=0,"",INDEX('Data Pull'!$A:$BC,MATCH('Table 2 Data'!$E190,'Data Pull'!$C:$C,0),MATCH('Table 2 Data'!R$4,'Data Pull'!$4:$4,0))),"")</f>
        <v>14.633670296931555</v>
      </c>
      <c r="S190">
        <f>IFERROR(IF(INDEX('Exclusion Vectors'!$D:$D,MATCH('Table 2 Data'!$E190,'Exclusion Vectors'!$B:$B,0))=0,"",INDEX('Data Pull'!$A:$BC,MATCH('Table 2 Data'!$E190,'Data Pull'!$C:$C,0),MATCH('Table 2 Data'!S$4,'Data Pull'!$4:$4,0))),"")</f>
        <v>3.5209992368517877</v>
      </c>
      <c r="T190">
        <f>IFERROR(IF(INDEX('Exclusion Vectors'!$D:$D,MATCH('Table 2 Data'!$E190,'Exclusion Vectors'!$B:$B,0))=0,"",INDEX('Data Pull'!$A:$BC,MATCH('Table 2 Data'!$E190,'Data Pull'!$C:$C,0),MATCH('Table 2 Data'!T$4,'Data Pull'!$4:$4,0))),"")</f>
        <v>1513.1059282452268</v>
      </c>
      <c r="U190">
        <f>IFERROR(IF(INDEX('Exclusion Vectors'!$D:$D,MATCH('Table 2 Data'!$E190,'Exclusion Vectors'!$B:$B,0))=0,"",INDEX('Data Pull'!$A:$BC,MATCH('Table 2 Data'!$E190,'Data Pull'!$C:$C,0),MATCH('Table 2 Data'!U$4,'Data Pull'!$4:$4,0))),"")</f>
        <v>1511.2001894615546</v>
      </c>
      <c r="V190">
        <f>IFERROR(IF(INDEX('Exclusion Vectors'!$D:$D,MATCH('Table 2 Data'!$E190,'Exclusion Vectors'!$B:$B,0))=0,"",INDEX('Data Pull'!$A:$BC,MATCH('Table 2 Data'!$E190,'Data Pull'!$C:$C,0),MATCH('Table 2 Data'!V$4,'Data Pull'!$4:$4,0))),"")</f>
        <v>5900.0343593249772</v>
      </c>
      <c r="W190">
        <f>IFERROR(IF(INDEX('Exclusion Vectors'!$D:$D,MATCH('Table 2 Data'!$E190,'Exclusion Vectors'!$B:$B,0))=0,"",INDEX('Data Pull'!$A:$BC,MATCH('Table 2 Data'!$E190,'Data Pull'!$C:$C,0),MATCH('Table 2 Data'!W$4,'Data Pull'!$4:$4,0))),"")</f>
        <v>2437.2931466115292</v>
      </c>
      <c r="X190">
        <f>IFERROR(IF(INDEX('Exclusion Vectors'!$D:$D,MATCH('Table 2 Data'!$E190,'Exclusion Vectors'!$B:$B,0))=0,"",INDEX('Data Pull'!$A:$BC,MATCH('Table 2 Data'!$E190,'Data Pull'!$C:$C,0),MATCH('Table 2 Data'!X$4,'Data Pull'!$4:$4,0))),"")</f>
        <v>377.10109172673054</v>
      </c>
      <c r="Y190">
        <f>IFERROR(IF(INDEX('Exclusion Vectors'!$D:$D,MATCH('Table 2 Data'!$E190,'Exclusion Vectors'!$B:$B,0))=0,"",INDEX('Data Pull'!$A:$BC,MATCH('Table 2 Data'!$E190,'Data Pull'!$C:$C,0),MATCH('Table 2 Data'!Y$4,'Data Pull'!$4:$4,0))),"")</f>
        <v>23.650000095367432</v>
      </c>
      <c r="Z190">
        <f>IFERROR(IF(INDEX('Exclusion Vectors'!$D:$D,MATCH('Table 2 Data'!$E190,'Exclusion Vectors'!$B:$B,0))=0,"",INDEX('Data Pull'!$A:$BC,MATCH('Table 2 Data'!$E190,'Data Pull'!$C:$C,0),MATCH('Table 2 Data'!Z$4,'Data Pull'!$4:$4,0))),"")</f>
        <v>0.71952500939369202</v>
      </c>
      <c r="AA190">
        <f>IFERROR(IF(INDEX('Exclusion Vectors'!$D:$D,MATCH('Table 2 Data'!$E190,'Exclusion Vectors'!$B:$B,0))=0,"",INDEX('Data Pull'!$A:$BC,MATCH('Table 2 Data'!$E190,'Data Pull'!$C:$C,0),MATCH('Table 2 Data'!AA$4,'Data Pull'!$4:$4,0))),"")</f>
        <v>1.8050000369548798</v>
      </c>
      <c r="AB190" t="str">
        <f>IFERROR(IF(INDEX('Exclusion Vectors'!$D:$D,MATCH('Table 2 Data'!$E190,'Exclusion Vectors'!$B:$B,0))=0,"",INDEX('Data Pull'!$A:$BC,MATCH('Table 2 Data'!$E190,'Data Pull'!$C:$C,0),MATCH('Table 2 Data'!AB$4,'Data Pull'!$4:$4,0))),"")</f>
        <v>[-11059] No Good Data For Calculation</v>
      </c>
      <c r="AC190" t="str">
        <f>IFERROR(IF(INDEX('Exclusion Vectors'!$D:$D,MATCH('Table 2 Data'!$E190,'Exclusion Vectors'!$B:$B,0))=0,"",INDEX('Data Pull'!$A:$BC,MATCH('Table 2 Data'!$E190,'Data Pull'!$C:$C,0),MATCH('Table 2 Data'!AC$4,'Data Pull'!$4:$4,0))),"")</f>
        <v>[-11059] No Good Data For Calculation</v>
      </c>
      <c r="AD190" t="str">
        <f>IFERROR(IF(INDEX('Exclusion Vectors'!$D:$D,MATCH('Table 2 Data'!$E190,'Exclusion Vectors'!$B:$B,0))=0,"",INDEX('Data Pull'!$A:$BC,MATCH('Table 2 Data'!$E190,'Data Pull'!$C:$C,0),MATCH('Table 2 Data'!AD$4,'Data Pull'!$4:$4,0))),"")</f>
        <v>[-11059] No Good Data For Calculation</v>
      </c>
      <c r="AE190" t="str">
        <f>IFERROR(IF(INDEX('Exclusion Vectors'!$D:$D,MATCH('Table 2 Data'!$E190,'Exclusion Vectors'!$B:$B,0))=0,"",INDEX('Data Pull'!$A:$BC,MATCH('Table 2 Data'!$E190,'Data Pull'!$C:$C,0),MATCH('Table 2 Data'!AE$4,'Data Pull'!$4:$4,0))),"")</f>
        <v>[-11059] No Good Data For Calculation</v>
      </c>
      <c r="AF190" t="str">
        <f>IFERROR(IF(INDEX('Exclusion Vectors'!$D:$D,MATCH('Table 2 Data'!$E190,'Exclusion Vectors'!$B:$B,0))=0,"",INDEX('Data Pull'!$A:$BC,MATCH('Table 2 Data'!$E190,'Data Pull'!$C:$C,0),MATCH('Table 2 Data'!AF$4,'Data Pull'!$4:$4,0))),"")</f>
        <v>[-11059] No Good Data For Calculation</v>
      </c>
      <c r="AG190">
        <f>IFERROR(IF(INDEX('Exclusion Vectors'!$D:$D,MATCH('Table 2 Data'!$E190,'Exclusion Vectors'!$B:$B,0))=0,"",INDEX('Data Pull'!$A:$BC,MATCH('Table 2 Data'!$E190,'Data Pull'!$C:$C,0),MATCH('Table 2 Data'!AG$4,'Data Pull'!$4:$4,0))),"")</f>
        <v>12777.543761774865</v>
      </c>
      <c r="AH190">
        <f>IFERROR(IF(INDEX('Exclusion Vectors'!$D:$D,MATCH('Table 2 Data'!$E190,'Exclusion Vectors'!$B:$B,0))=0,"",INDEX('Data Pull'!$A:$BC,MATCH('Table 2 Data'!$E190,'Data Pull'!$C:$C,0),MATCH('Table 2 Data'!AH$4,'Data Pull'!$4:$4,0))),"")</f>
        <v>90.325002670288086</v>
      </c>
      <c r="AI190">
        <f>IFERROR(IF(INDEX('Exclusion Vectors'!$D:$D,MATCH('Table 2 Data'!$E190,'Exclusion Vectors'!$B:$B,0))=0,"",INDEX('Data Pull'!$A:$BC,MATCH('Table 2 Data'!$E190,'Data Pull'!$C:$C,0),MATCH('Table 2 Data'!AI$4,'Data Pull'!$4:$4,0))),"")</f>
        <v>8.6124997138977051</v>
      </c>
      <c r="AJ190">
        <f>IFERROR(IF(INDEX('Exclusion Vectors'!$D:$D,MATCH('Table 2 Data'!$E190,'Exclusion Vectors'!$B:$B,0))=0,"",INDEX('Data Pull'!$A:$BC,MATCH('Table 2 Data'!$E190,'Data Pull'!$C:$C,0),MATCH('Table 2 Data'!AJ$4,'Data Pull'!$4:$4,0))),"")</f>
        <v>357.90000152587891</v>
      </c>
      <c r="AK190" t="str">
        <f>IFERROR(IF(INDEX('Exclusion Vectors'!$D:$D,MATCH('Table 2 Data'!$E190,'Exclusion Vectors'!$B:$B,0))=0,"",INDEX('Data Pull'!$A:$BC,MATCH('Table 2 Data'!$E190,'Data Pull'!$C:$C,0),MATCH('Table 2 Data'!AK$4,'Data Pull'!$4:$4,0))),"")</f>
        <v>[-11059] No Good Data For Calculation</v>
      </c>
      <c r="AL190">
        <f>IFERROR(IF(INDEX('Exclusion Vectors'!$D:$D,MATCH('Table 2 Data'!$E190,'Exclusion Vectors'!$B:$B,0))=0,"",INDEX('Data Pull'!$A:$BC,MATCH('Table 2 Data'!$E190,'Data Pull'!$C:$C,0),MATCH('Table 2 Data'!AL$4,'Data Pull'!$4:$4,0))),"")</f>
        <v>0.60000002384185791</v>
      </c>
      <c r="AM190">
        <f>IFERROR(IF(INDEX('Exclusion Vectors'!$D:$D,MATCH('Table 2 Data'!$E190,'Exclusion Vectors'!$B:$B,0))=0,"",INDEX('Data Pull'!$A:$BC,MATCH('Table 2 Data'!$E190,'Data Pull'!$C:$C,0),MATCH('Table 2 Data'!AM$4,'Data Pull'!$4:$4,0))),"")</f>
        <v>6075</v>
      </c>
      <c r="AN190" t="str">
        <f>IFERROR(IF(INDEX('Exclusion Vectors'!$D:$D,MATCH('Table 2 Data'!$E190,'Exclusion Vectors'!$B:$B,0))=0,"",INDEX('Data Pull'!$A:$BC,MATCH('Table 2 Data'!$E190,'Data Pull'!$C:$C,0),MATCH('Table 2 Data'!AN$4,'Data Pull'!$4:$4,0))),"")</f>
        <v>[-11059] No Good Data For Calculation</v>
      </c>
      <c r="AO190" t="str">
        <f>IFERROR(IF(INDEX('Exclusion Vectors'!$D:$D,MATCH('Table 2 Data'!$E190,'Exclusion Vectors'!$B:$B,0))=0,"",INDEX('Data Pull'!$A:$BC,MATCH('Table 2 Data'!$E190,'Data Pull'!$C:$C,0),MATCH('Table 2 Data'!AO$4,'Data Pull'!$4:$4,0))),"")</f>
        <v>[-11059] No Good Data For Calculation</v>
      </c>
      <c r="AP190" t="str">
        <f>IFERROR(IF(INDEX('Exclusion Vectors'!$D:$D,MATCH('Table 2 Data'!$E190,'Exclusion Vectors'!$B:$B,0))=0,"",INDEX('Data Pull'!$A:$BC,MATCH('Table 2 Data'!$E190,'Data Pull'!$C:$C,0),MATCH('Table 2 Data'!AP$4,'Data Pull'!$4:$4,0))),"")</f>
        <v>[-11059] No Good Data For Calculation</v>
      </c>
      <c r="AQ190" t="str">
        <f>IFERROR(IF(INDEX('Exclusion Vectors'!$D:$D,MATCH('Table 2 Data'!$E190,'Exclusion Vectors'!$B:$B,0))=0,"",INDEX('Data Pull'!$A:$BC,MATCH('Table 2 Data'!$E190,'Data Pull'!$C:$C,0),MATCH('Table 2 Data'!AQ$4,'Data Pull'!$4:$4,0))),"")</f>
        <v>[-11059] No Good Data For Calculation</v>
      </c>
      <c r="AR190" t="str">
        <f>IFERROR(IF(INDEX('Exclusion Vectors'!$D:$D,MATCH('Table 2 Data'!$E190,'Exclusion Vectors'!$B:$B,0))=0,"",INDEX('Data Pull'!$A:$BC,MATCH('Table 2 Data'!$E190,'Data Pull'!$C:$C,0),MATCH('Table 2 Data'!AR$4,'Data Pull'!$4:$4,0))),"")</f>
        <v>[-11059] No Good Data For Calculation</v>
      </c>
      <c r="AS190" t="str">
        <f>IFERROR(IF(INDEX('Exclusion Vectors'!$D:$D,MATCH('Table 2 Data'!$E190,'Exclusion Vectors'!$B:$B,0))=0,"",INDEX('Data Pull'!$A:$BC,MATCH('Table 2 Data'!$E190,'Data Pull'!$C:$C,0),MATCH('Table 2 Data'!AS$4,'Data Pull'!$4:$4,0))),"")</f>
        <v>[-11059] No Good Data For Calculation</v>
      </c>
      <c r="AT190">
        <f>IFERROR(IF(INDEX('Exclusion Vectors'!$D:$D,MATCH('Table 2 Data'!$E190,'Exclusion Vectors'!$B:$B,0))=0,"",INDEX('Data Pull'!$A:$BC,MATCH('Table 2 Data'!$E190,'Data Pull'!$C:$C,0),MATCH('Table 2 Data'!AT$4,'Data Pull'!$4:$4,0))),"")</f>
        <v>36286.495939241337</v>
      </c>
      <c r="AU190">
        <f>IFERROR(IF(INDEX('Exclusion Vectors'!$D:$D,MATCH('Table 2 Data'!$E190,'Exclusion Vectors'!$B:$B,0))=0,"",INDEX('Data Pull'!$A:$BE,MATCH('Table 2 Data'!$E190,'Data Pull'!$C:$C,0),MATCH('Table 2 Data'!AU$4,'Data Pull'!$4:$4,0))),"")</f>
        <v>7600.2142742794949</v>
      </c>
      <c r="AV190">
        <f>IFERROR(IF(INDEX('Exclusion Vectors'!$D:$D,MATCH('Table 2 Data'!$E190,'Exclusion Vectors'!$B:$B,0))=0,"",INDEX('Data Pull'!$A:$BE,MATCH('Table 2 Data'!$E190,'Data Pull'!$C:$C,0),MATCH('Table 2 Data'!AV$4,'Data Pull'!$4:$4,0))),"")</f>
        <v>0.10220833184818427</v>
      </c>
    </row>
    <row r="191" spans="5:48" x14ac:dyDescent="0.3">
      <c r="E191" s="34">
        <f t="shared" si="5"/>
        <v>44015</v>
      </c>
      <c r="F191">
        <f>IFERROR(IF(INDEX('Exclusion Vectors'!$D:$D,MATCH('Table 2 Data'!$E191,'Exclusion Vectors'!$B:$B,0))=0,"",INDEX('Data Pull'!$A:$BC,MATCH('Table 2 Data'!$E191,'Data Pull'!$C:$C,0),MATCH('Table 2 Data'!F$4,'Data Pull'!$4:$4,0))),"")</f>
        <v>22881.029275300072</v>
      </c>
      <c r="G191">
        <f>IFERROR(IF(INDEX('Exclusion Vectors'!$D:$D,MATCH('Table 2 Data'!$E191,'Exclusion Vectors'!$B:$B,0))=0,"",INDEX('Data Pull'!$A:$BC,MATCH('Table 2 Data'!$E191,'Data Pull'!$C:$C,0),MATCH('Table 2 Data'!G$4,'Data Pull'!$4:$4,0))),"")</f>
        <v>182.32304658894586</v>
      </c>
      <c r="H191">
        <f>IFERROR(IF(INDEX('Exclusion Vectors'!$D:$D,MATCH('Table 2 Data'!$E191,'Exclusion Vectors'!$B:$B,0))=0,"",INDEX('Data Pull'!$A:$BC,MATCH('Table 2 Data'!$E191,'Data Pull'!$C:$C,0),MATCH('Table 2 Data'!H$4,'Data Pull'!$4:$4,0))),"")</f>
        <v>643.19117742653077</v>
      </c>
      <c r="I191">
        <f>IFERROR(IF(INDEX('Exclusion Vectors'!$D:$D,MATCH('Table 2 Data'!$E191,'Exclusion Vectors'!$B:$B,0))=0,"",INDEX('Data Pull'!$A:$BC,MATCH('Table 2 Data'!$E191,'Data Pull'!$C:$C,0),MATCH('Table 2 Data'!I$4,'Data Pull'!$4:$4,0))),"")</f>
        <v>994.41819649092486</v>
      </c>
      <c r="J191">
        <f>IFERROR(IF(INDEX('Exclusion Vectors'!$D:$D,MATCH('Table 2 Data'!$E191,'Exclusion Vectors'!$B:$B,0))=0,"",INDEX('Data Pull'!$A:$BC,MATCH('Table 2 Data'!$E191,'Data Pull'!$C:$C,0),MATCH('Table 2 Data'!J$4,'Data Pull'!$4:$4,0))),"")</f>
        <v>1334.9536208638096</v>
      </c>
      <c r="K191">
        <f>IFERROR(IF(INDEX('Exclusion Vectors'!$D:$D,MATCH('Table 2 Data'!$E191,'Exclusion Vectors'!$B:$B,0))=0,"",INDEX('Data Pull'!$A:$BC,MATCH('Table 2 Data'!$E191,'Data Pull'!$C:$C,0),MATCH('Table 2 Data'!K$4,'Data Pull'!$4:$4,0))),"")</f>
        <v>708.30888037343368</v>
      </c>
      <c r="L191" t="str">
        <f>IFERROR(IF(INDEX('Exclusion Vectors'!$D:$D,MATCH('Table 2 Data'!$E191,'Exclusion Vectors'!$B:$B,0))=0,"",INDEX('Data Pull'!$A:$BC,MATCH('Table 2 Data'!$E191,'Data Pull'!$C:$C,0),MATCH('Table 2 Data'!L$4,'Data Pull'!$4:$4,0))),"")</f>
        <v>[-11059] No Good Data For Calculation</v>
      </c>
      <c r="M191">
        <f>IFERROR(IF(INDEX('Exclusion Vectors'!$D:$D,MATCH('Table 2 Data'!$E191,'Exclusion Vectors'!$B:$B,0))=0,"",INDEX('Data Pull'!$A:$BC,MATCH('Table 2 Data'!$E191,'Data Pull'!$C:$C,0),MATCH('Table 2 Data'!M$4,'Data Pull'!$4:$4,0))),"")</f>
        <v>315.32200712179565</v>
      </c>
      <c r="N191">
        <f>IFERROR(IF(INDEX('Exclusion Vectors'!$D:$D,MATCH('Table 2 Data'!$E191,'Exclusion Vectors'!$B:$B,0))=0,"",INDEX('Data Pull'!$A:$BC,MATCH('Table 2 Data'!$E191,'Data Pull'!$C:$C,0),MATCH('Table 2 Data'!N$4,'Data Pull'!$4:$4,0))),"")</f>
        <v>376.98031741566371</v>
      </c>
      <c r="O191">
        <f>IFERROR(IF(INDEX('Exclusion Vectors'!$D:$D,MATCH('Table 2 Data'!$E191,'Exclusion Vectors'!$B:$B,0))=0,"",INDEX('Data Pull'!$A:$BC,MATCH('Table 2 Data'!$E191,'Data Pull'!$C:$C,0),MATCH('Table 2 Data'!O$4,'Data Pull'!$4:$4,0))),"")</f>
        <v>370.24460625200567</v>
      </c>
      <c r="P191">
        <f>IFERROR(IF(INDEX('Exclusion Vectors'!$D:$D,MATCH('Table 2 Data'!$E191,'Exclusion Vectors'!$B:$B,0))=0,"",INDEX('Data Pull'!$A:$BC,MATCH('Table 2 Data'!$E191,'Data Pull'!$C:$C,0),MATCH('Table 2 Data'!P$4,'Data Pull'!$4:$4,0))),"")</f>
        <v>1339.2158289914225</v>
      </c>
      <c r="Q191">
        <f>IFERROR(IF(INDEX('Exclusion Vectors'!$D:$D,MATCH('Table 2 Data'!$E191,'Exclusion Vectors'!$B:$B,0))=0,"",INDEX('Data Pull'!$A:$BC,MATCH('Table 2 Data'!$E191,'Data Pull'!$C:$C,0),MATCH('Table 2 Data'!Q$4,'Data Pull'!$4:$4,0))),"")</f>
        <v>19.933587541506036</v>
      </c>
      <c r="R191">
        <f>IFERROR(IF(INDEX('Exclusion Vectors'!$D:$D,MATCH('Table 2 Data'!$E191,'Exclusion Vectors'!$B:$B,0))=0,"",INDEX('Data Pull'!$A:$BC,MATCH('Table 2 Data'!$E191,'Data Pull'!$C:$C,0),MATCH('Table 2 Data'!R$4,'Data Pull'!$4:$4,0))),"")</f>
        <v>15.028878227410738</v>
      </c>
      <c r="S191">
        <f>IFERROR(IF(INDEX('Exclusion Vectors'!$D:$D,MATCH('Table 2 Data'!$E191,'Exclusion Vectors'!$B:$B,0))=0,"",INDEX('Data Pull'!$A:$BC,MATCH('Table 2 Data'!$E191,'Data Pull'!$C:$C,0),MATCH('Table 2 Data'!S$4,'Data Pull'!$4:$4,0))),"")</f>
        <v>3.4025127069927867</v>
      </c>
      <c r="T191">
        <f>IFERROR(IF(INDEX('Exclusion Vectors'!$D:$D,MATCH('Table 2 Data'!$E191,'Exclusion Vectors'!$B:$B,0))=0,"",INDEX('Data Pull'!$A:$BC,MATCH('Table 2 Data'!$E191,'Data Pull'!$C:$C,0),MATCH('Table 2 Data'!T$4,'Data Pull'!$4:$4,0))),"")</f>
        <v>1494.4686027583518</v>
      </c>
      <c r="U191">
        <f>IFERROR(IF(INDEX('Exclusion Vectors'!$D:$D,MATCH('Table 2 Data'!$E191,'Exclusion Vectors'!$B:$B,0))=0,"",INDEX('Data Pull'!$A:$BC,MATCH('Table 2 Data'!$E191,'Data Pull'!$C:$C,0),MATCH('Table 2 Data'!U$4,'Data Pull'!$4:$4,0))),"")</f>
        <v>1521.98519631929</v>
      </c>
      <c r="V191">
        <f>IFERROR(IF(INDEX('Exclusion Vectors'!$D:$D,MATCH('Table 2 Data'!$E191,'Exclusion Vectors'!$B:$B,0))=0,"",INDEX('Data Pull'!$A:$BC,MATCH('Table 2 Data'!$E191,'Data Pull'!$C:$C,0),MATCH('Table 2 Data'!V$4,'Data Pull'!$4:$4,0))),"")</f>
        <v>5899.9669718571367</v>
      </c>
      <c r="W191">
        <f>IFERROR(IF(INDEX('Exclusion Vectors'!$D:$D,MATCH('Table 2 Data'!$E191,'Exclusion Vectors'!$B:$B,0))=0,"",INDEX('Data Pull'!$A:$BC,MATCH('Table 2 Data'!$E191,'Data Pull'!$C:$C,0),MATCH('Table 2 Data'!W$4,'Data Pull'!$4:$4,0))),"")</f>
        <v>2438.9752336135653</v>
      </c>
      <c r="X191">
        <f>IFERROR(IF(INDEX('Exclusion Vectors'!$D:$D,MATCH('Table 2 Data'!$E191,'Exclusion Vectors'!$B:$B,0))=0,"",INDEX('Data Pull'!$A:$BC,MATCH('Table 2 Data'!$E191,'Data Pull'!$C:$C,0),MATCH('Table 2 Data'!X$4,'Data Pull'!$4:$4,0))),"")</f>
        <v>374.51188391755699</v>
      </c>
      <c r="Y191">
        <f>IFERROR(IF(INDEX('Exclusion Vectors'!$D:$D,MATCH('Table 2 Data'!$E191,'Exclusion Vectors'!$B:$B,0))=0,"",INDEX('Data Pull'!$A:$BC,MATCH('Table 2 Data'!$E191,'Data Pull'!$C:$C,0),MATCH('Table 2 Data'!Y$4,'Data Pull'!$4:$4,0))),"")</f>
        <v>23.749999523162842</v>
      </c>
      <c r="Z191">
        <f>IFERROR(IF(INDEX('Exclusion Vectors'!$D:$D,MATCH('Table 2 Data'!$E191,'Exclusion Vectors'!$B:$B,0))=0,"",INDEX('Data Pull'!$A:$BC,MATCH('Table 2 Data'!$E191,'Data Pull'!$C:$C,0),MATCH('Table 2 Data'!Z$4,'Data Pull'!$4:$4,0))),"")</f>
        <v>0.69720001518726349</v>
      </c>
      <c r="AA191">
        <f>IFERROR(IF(INDEX('Exclusion Vectors'!$D:$D,MATCH('Table 2 Data'!$E191,'Exclusion Vectors'!$B:$B,0))=0,"",INDEX('Data Pull'!$A:$BC,MATCH('Table 2 Data'!$E191,'Data Pull'!$C:$C,0),MATCH('Table 2 Data'!AA$4,'Data Pull'!$4:$4,0))),"")</f>
        <v>1.8650000095367432</v>
      </c>
      <c r="AB191" t="str">
        <f>IFERROR(IF(INDEX('Exclusion Vectors'!$D:$D,MATCH('Table 2 Data'!$E191,'Exclusion Vectors'!$B:$B,0))=0,"",INDEX('Data Pull'!$A:$BC,MATCH('Table 2 Data'!$E191,'Data Pull'!$C:$C,0),MATCH('Table 2 Data'!AB$4,'Data Pull'!$4:$4,0))),"")</f>
        <v>[-11059] No Good Data For Calculation</v>
      </c>
      <c r="AC191" t="str">
        <f>IFERROR(IF(INDEX('Exclusion Vectors'!$D:$D,MATCH('Table 2 Data'!$E191,'Exclusion Vectors'!$B:$B,0))=0,"",INDEX('Data Pull'!$A:$BC,MATCH('Table 2 Data'!$E191,'Data Pull'!$C:$C,0),MATCH('Table 2 Data'!AC$4,'Data Pull'!$4:$4,0))),"")</f>
        <v>[-11059] No Good Data For Calculation</v>
      </c>
      <c r="AD191" t="str">
        <f>IFERROR(IF(INDEX('Exclusion Vectors'!$D:$D,MATCH('Table 2 Data'!$E191,'Exclusion Vectors'!$B:$B,0))=0,"",INDEX('Data Pull'!$A:$BC,MATCH('Table 2 Data'!$E191,'Data Pull'!$C:$C,0),MATCH('Table 2 Data'!AD$4,'Data Pull'!$4:$4,0))),"")</f>
        <v>[-11059] No Good Data For Calculation</v>
      </c>
      <c r="AE191" t="str">
        <f>IFERROR(IF(INDEX('Exclusion Vectors'!$D:$D,MATCH('Table 2 Data'!$E191,'Exclusion Vectors'!$B:$B,0))=0,"",INDEX('Data Pull'!$A:$BC,MATCH('Table 2 Data'!$E191,'Data Pull'!$C:$C,0),MATCH('Table 2 Data'!AE$4,'Data Pull'!$4:$4,0))),"")</f>
        <v>[-11059] No Good Data For Calculation</v>
      </c>
      <c r="AF191" t="str">
        <f>IFERROR(IF(INDEX('Exclusion Vectors'!$D:$D,MATCH('Table 2 Data'!$E191,'Exclusion Vectors'!$B:$B,0))=0,"",INDEX('Data Pull'!$A:$BC,MATCH('Table 2 Data'!$E191,'Data Pull'!$C:$C,0),MATCH('Table 2 Data'!AF$4,'Data Pull'!$4:$4,0))),"")</f>
        <v>[-11059] No Good Data For Calculation</v>
      </c>
      <c r="AG191">
        <f>IFERROR(IF(INDEX('Exclusion Vectors'!$D:$D,MATCH('Table 2 Data'!$E191,'Exclusion Vectors'!$B:$B,0))=0,"",INDEX('Data Pull'!$A:$BC,MATCH('Table 2 Data'!$E191,'Data Pull'!$C:$C,0),MATCH('Table 2 Data'!AG$4,'Data Pull'!$4:$4,0))),"")</f>
        <v>14420.955788625675</v>
      </c>
      <c r="AH191">
        <f>IFERROR(IF(INDEX('Exclusion Vectors'!$D:$D,MATCH('Table 2 Data'!$E191,'Exclusion Vectors'!$B:$B,0))=0,"",INDEX('Data Pull'!$A:$BC,MATCH('Table 2 Data'!$E191,'Data Pull'!$C:$C,0),MATCH('Table 2 Data'!AH$4,'Data Pull'!$4:$4,0))),"")</f>
        <v>90.450000762939453</v>
      </c>
      <c r="AI191">
        <f>IFERROR(IF(INDEX('Exclusion Vectors'!$D:$D,MATCH('Table 2 Data'!$E191,'Exclusion Vectors'!$B:$B,0))=0,"",INDEX('Data Pull'!$A:$BC,MATCH('Table 2 Data'!$E191,'Data Pull'!$C:$C,0),MATCH('Table 2 Data'!AI$4,'Data Pull'!$4:$4,0))),"")</f>
        <v>8.6474997997283936</v>
      </c>
      <c r="AJ191">
        <f>IFERROR(IF(INDEX('Exclusion Vectors'!$D:$D,MATCH('Table 2 Data'!$E191,'Exclusion Vectors'!$B:$B,0))=0,"",INDEX('Data Pull'!$A:$BC,MATCH('Table 2 Data'!$E191,'Data Pull'!$C:$C,0),MATCH('Table 2 Data'!AJ$4,'Data Pull'!$4:$4,0))),"")</f>
        <v>357.90000152587891</v>
      </c>
      <c r="AK191" t="str">
        <f>IFERROR(IF(INDEX('Exclusion Vectors'!$D:$D,MATCH('Table 2 Data'!$E191,'Exclusion Vectors'!$B:$B,0))=0,"",INDEX('Data Pull'!$A:$BC,MATCH('Table 2 Data'!$E191,'Data Pull'!$C:$C,0),MATCH('Table 2 Data'!AK$4,'Data Pull'!$4:$4,0))),"")</f>
        <v>[-11059] No Good Data For Calculation</v>
      </c>
      <c r="AL191">
        <f>IFERROR(IF(INDEX('Exclusion Vectors'!$D:$D,MATCH('Table 2 Data'!$E191,'Exclusion Vectors'!$B:$B,0))=0,"",INDEX('Data Pull'!$A:$BC,MATCH('Table 2 Data'!$E191,'Data Pull'!$C:$C,0),MATCH('Table 2 Data'!AL$4,'Data Pull'!$4:$4,0))),"")</f>
        <v>7.5000004842877388E-2</v>
      </c>
      <c r="AM191">
        <f>IFERROR(IF(INDEX('Exclusion Vectors'!$D:$D,MATCH('Table 2 Data'!$E191,'Exclusion Vectors'!$B:$B,0))=0,"",INDEX('Data Pull'!$A:$BC,MATCH('Table 2 Data'!$E191,'Data Pull'!$C:$C,0),MATCH('Table 2 Data'!AM$4,'Data Pull'!$4:$4,0))),"")</f>
        <v>6075</v>
      </c>
      <c r="AN191" t="str">
        <f>IFERROR(IF(INDEX('Exclusion Vectors'!$D:$D,MATCH('Table 2 Data'!$E191,'Exclusion Vectors'!$B:$B,0))=0,"",INDEX('Data Pull'!$A:$BC,MATCH('Table 2 Data'!$E191,'Data Pull'!$C:$C,0),MATCH('Table 2 Data'!AN$4,'Data Pull'!$4:$4,0))),"")</f>
        <v>[-11059] No Good Data For Calculation</v>
      </c>
      <c r="AO191" t="str">
        <f>IFERROR(IF(INDEX('Exclusion Vectors'!$D:$D,MATCH('Table 2 Data'!$E191,'Exclusion Vectors'!$B:$B,0))=0,"",INDEX('Data Pull'!$A:$BC,MATCH('Table 2 Data'!$E191,'Data Pull'!$C:$C,0),MATCH('Table 2 Data'!AO$4,'Data Pull'!$4:$4,0))),"")</f>
        <v>[-11059] No Good Data For Calculation</v>
      </c>
      <c r="AP191" t="str">
        <f>IFERROR(IF(INDEX('Exclusion Vectors'!$D:$D,MATCH('Table 2 Data'!$E191,'Exclusion Vectors'!$B:$B,0))=0,"",INDEX('Data Pull'!$A:$BC,MATCH('Table 2 Data'!$E191,'Data Pull'!$C:$C,0),MATCH('Table 2 Data'!AP$4,'Data Pull'!$4:$4,0))),"")</f>
        <v>[-11059] No Good Data For Calculation</v>
      </c>
      <c r="AQ191" t="str">
        <f>IFERROR(IF(INDEX('Exclusion Vectors'!$D:$D,MATCH('Table 2 Data'!$E191,'Exclusion Vectors'!$B:$B,0))=0,"",INDEX('Data Pull'!$A:$BC,MATCH('Table 2 Data'!$E191,'Data Pull'!$C:$C,0),MATCH('Table 2 Data'!AQ$4,'Data Pull'!$4:$4,0))),"")</f>
        <v>[-11059] No Good Data For Calculation</v>
      </c>
      <c r="AR191" t="str">
        <f>IFERROR(IF(INDEX('Exclusion Vectors'!$D:$D,MATCH('Table 2 Data'!$E191,'Exclusion Vectors'!$B:$B,0))=0,"",INDEX('Data Pull'!$A:$BC,MATCH('Table 2 Data'!$E191,'Data Pull'!$C:$C,0),MATCH('Table 2 Data'!AR$4,'Data Pull'!$4:$4,0))),"")</f>
        <v>[-11059] No Good Data For Calculation</v>
      </c>
      <c r="AS191" t="str">
        <f>IFERROR(IF(INDEX('Exclusion Vectors'!$D:$D,MATCH('Table 2 Data'!$E191,'Exclusion Vectors'!$B:$B,0))=0,"",INDEX('Data Pull'!$A:$BC,MATCH('Table 2 Data'!$E191,'Data Pull'!$C:$C,0),MATCH('Table 2 Data'!AS$4,'Data Pull'!$4:$4,0))),"")</f>
        <v>[-11059] No Good Data For Calculation</v>
      </c>
      <c r="AT191">
        <f>IFERROR(IF(INDEX('Exclusion Vectors'!$D:$D,MATCH('Table 2 Data'!$E191,'Exclusion Vectors'!$B:$B,0))=0,"",INDEX('Data Pull'!$A:$BC,MATCH('Table 2 Data'!$E191,'Data Pull'!$C:$C,0),MATCH('Table 2 Data'!AT$4,'Data Pull'!$4:$4,0))),"")</f>
        <v>38665.022418170294</v>
      </c>
      <c r="AU191">
        <f>IFERROR(IF(INDEX('Exclusion Vectors'!$D:$D,MATCH('Table 2 Data'!$E191,'Exclusion Vectors'!$B:$B,0))=0,"",INDEX('Data Pull'!$A:$BE,MATCH('Table 2 Data'!$E191,'Data Pull'!$C:$C,0),MATCH('Table 2 Data'!AU$4,'Data Pull'!$4:$4,0))),"")</f>
        <v>7599.9185436235093</v>
      </c>
      <c r="AV191">
        <f>IFERROR(IF(INDEX('Exclusion Vectors'!$D:$D,MATCH('Table 2 Data'!$E191,'Exclusion Vectors'!$B:$B,0))=0,"",INDEX('Data Pull'!$A:$BE,MATCH('Table 2 Data'!$E191,'Data Pull'!$C:$C,0),MATCH('Table 2 Data'!AV$4,'Data Pull'!$4:$4,0))),"")</f>
        <v>9.8516667572160557E-2</v>
      </c>
    </row>
    <row r="192" spans="5:48" x14ac:dyDescent="0.3">
      <c r="E192" s="34">
        <f t="shared" si="5"/>
        <v>44016</v>
      </c>
      <c r="F192">
        <f>IFERROR(IF(INDEX('Exclusion Vectors'!$D:$D,MATCH('Table 2 Data'!$E192,'Exclusion Vectors'!$B:$B,0))=0,"",INDEX('Data Pull'!$A:$BC,MATCH('Table 2 Data'!$E192,'Data Pull'!$C:$C,0),MATCH('Table 2 Data'!F$4,'Data Pull'!$4:$4,0))),"")</f>
        <v>22881.060798807219</v>
      </c>
      <c r="G192">
        <f>IFERROR(IF(INDEX('Exclusion Vectors'!$D:$D,MATCH('Table 2 Data'!$E192,'Exclusion Vectors'!$B:$B,0))=0,"",INDEX('Data Pull'!$A:$BC,MATCH('Table 2 Data'!$E192,'Data Pull'!$C:$C,0),MATCH('Table 2 Data'!G$4,'Data Pull'!$4:$4,0))),"")</f>
        <v>182.3571062683836</v>
      </c>
      <c r="H192">
        <f>IFERROR(IF(INDEX('Exclusion Vectors'!$D:$D,MATCH('Table 2 Data'!$E192,'Exclusion Vectors'!$B:$B,0))=0,"",INDEX('Data Pull'!$A:$BC,MATCH('Table 2 Data'!$E192,'Data Pull'!$C:$C,0),MATCH('Table 2 Data'!H$4,'Data Pull'!$4:$4,0))),"")</f>
        <v>644.3078898963023</v>
      </c>
      <c r="I192">
        <f>IFERROR(IF(INDEX('Exclusion Vectors'!$D:$D,MATCH('Table 2 Data'!$E192,'Exclusion Vectors'!$B:$B,0))=0,"",INDEX('Data Pull'!$A:$BC,MATCH('Table 2 Data'!$E192,'Data Pull'!$C:$C,0),MATCH('Table 2 Data'!I$4,'Data Pull'!$4:$4,0))),"")</f>
        <v>994.4160736193694</v>
      </c>
      <c r="J192">
        <f>IFERROR(IF(INDEX('Exclusion Vectors'!$D:$D,MATCH('Table 2 Data'!$E192,'Exclusion Vectors'!$B:$B,0))=0,"",INDEX('Data Pull'!$A:$BC,MATCH('Table 2 Data'!$E192,'Data Pull'!$C:$C,0),MATCH('Table 2 Data'!J$4,'Data Pull'!$4:$4,0))),"")</f>
        <v>1334.919912647576</v>
      </c>
      <c r="K192">
        <f>IFERROR(IF(INDEX('Exclusion Vectors'!$D:$D,MATCH('Table 2 Data'!$E192,'Exclusion Vectors'!$B:$B,0))=0,"",INDEX('Data Pull'!$A:$BC,MATCH('Table 2 Data'!$E192,'Data Pull'!$C:$C,0),MATCH('Table 2 Data'!K$4,'Data Pull'!$4:$4,0))),"")</f>
        <v>708.12162773717273</v>
      </c>
      <c r="L192" t="str">
        <f>IFERROR(IF(INDEX('Exclusion Vectors'!$D:$D,MATCH('Table 2 Data'!$E192,'Exclusion Vectors'!$B:$B,0))=0,"",INDEX('Data Pull'!$A:$BC,MATCH('Table 2 Data'!$E192,'Data Pull'!$C:$C,0),MATCH('Table 2 Data'!L$4,'Data Pull'!$4:$4,0))),"")</f>
        <v>[-11059] No Good Data For Calculation</v>
      </c>
      <c r="M192">
        <f>IFERROR(IF(INDEX('Exclusion Vectors'!$D:$D,MATCH('Table 2 Data'!$E192,'Exclusion Vectors'!$B:$B,0))=0,"",INDEX('Data Pull'!$A:$BC,MATCH('Table 2 Data'!$E192,'Data Pull'!$C:$C,0),MATCH('Table 2 Data'!M$4,'Data Pull'!$4:$4,0))),"")</f>
        <v>320.98843486199308</v>
      </c>
      <c r="N192">
        <f>IFERROR(IF(INDEX('Exclusion Vectors'!$D:$D,MATCH('Table 2 Data'!$E192,'Exclusion Vectors'!$B:$B,0))=0,"",INDEX('Data Pull'!$A:$BC,MATCH('Table 2 Data'!$E192,'Data Pull'!$C:$C,0),MATCH('Table 2 Data'!N$4,'Data Pull'!$4:$4,0))),"")</f>
        <v>381.28456339371553</v>
      </c>
      <c r="O192">
        <f>IFERROR(IF(INDEX('Exclusion Vectors'!$D:$D,MATCH('Table 2 Data'!$E192,'Exclusion Vectors'!$B:$B,0))=0,"",INDEX('Data Pull'!$A:$BC,MATCH('Table 2 Data'!$E192,'Data Pull'!$C:$C,0),MATCH('Table 2 Data'!O$4,'Data Pull'!$4:$4,0))),"")</f>
        <v>375.12467878162767</v>
      </c>
      <c r="P192">
        <f>IFERROR(IF(INDEX('Exclusion Vectors'!$D:$D,MATCH('Table 2 Data'!$E192,'Exclusion Vectors'!$B:$B,0))=0,"",INDEX('Data Pull'!$A:$BC,MATCH('Table 2 Data'!$E192,'Data Pull'!$C:$C,0),MATCH('Table 2 Data'!P$4,'Data Pull'!$4:$4,0))),"")</f>
        <v>1338.391244107029</v>
      </c>
      <c r="Q192">
        <f>IFERROR(IF(INDEX('Exclusion Vectors'!$D:$D,MATCH('Table 2 Data'!$E192,'Exclusion Vectors'!$B:$B,0))=0,"",INDEX('Data Pull'!$A:$BC,MATCH('Table 2 Data'!$E192,'Data Pull'!$C:$C,0),MATCH('Table 2 Data'!Q$4,'Data Pull'!$4:$4,0))),"")</f>
        <v>19.912274790928219</v>
      </c>
      <c r="R192">
        <f>IFERROR(IF(INDEX('Exclusion Vectors'!$D:$D,MATCH('Table 2 Data'!$E192,'Exclusion Vectors'!$B:$B,0))=0,"",INDEX('Data Pull'!$A:$BC,MATCH('Table 2 Data'!$E192,'Data Pull'!$C:$C,0),MATCH('Table 2 Data'!R$4,'Data Pull'!$4:$4,0))),"")</f>
        <v>15.004361000710611</v>
      </c>
      <c r="S192">
        <f>IFERROR(IF(INDEX('Exclusion Vectors'!$D:$D,MATCH('Table 2 Data'!$E192,'Exclusion Vectors'!$B:$B,0))=0,"",INDEX('Data Pull'!$A:$BC,MATCH('Table 2 Data'!$E192,'Data Pull'!$C:$C,0),MATCH('Table 2 Data'!S$4,'Data Pull'!$4:$4,0))),"")</f>
        <v>3.550411297378365</v>
      </c>
      <c r="T192">
        <f>IFERROR(IF(INDEX('Exclusion Vectors'!$D:$D,MATCH('Table 2 Data'!$E192,'Exclusion Vectors'!$B:$B,0))=0,"",INDEX('Data Pull'!$A:$BC,MATCH('Table 2 Data'!$E192,'Data Pull'!$C:$C,0),MATCH('Table 2 Data'!T$4,'Data Pull'!$4:$4,0))),"")</f>
        <v>1495.7827529097085</v>
      </c>
      <c r="U192">
        <f>IFERROR(IF(INDEX('Exclusion Vectors'!$D:$D,MATCH('Table 2 Data'!$E192,'Exclusion Vectors'!$B:$B,0))=0,"",INDEX('Data Pull'!$A:$BC,MATCH('Table 2 Data'!$E192,'Data Pull'!$C:$C,0),MATCH('Table 2 Data'!U$4,'Data Pull'!$4:$4,0))),"")</f>
        <v>1468.1329570587072</v>
      </c>
      <c r="V192">
        <f>IFERROR(IF(INDEX('Exclusion Vectors'!$D:$D,MATCH('Table 2 Data'!$E192,'Exclusion Vectors'!$B:$B,0))=0,"",INDEX('Data Pull'!$A:$BC,MATCH('Table 2 Data'!$E192,'Data Pull'!$C:$C,0),MATCH('Table 2 Data'!V$4,'Data Pull'!$4:$4,0))),"")</f>
        <v>5899.9816459170925</v>
      </c>
      <c r="W192">
        <f>IFERROR(IF(INDEX('Exclusion Vectors'!$D:$D,MATCH('Table 2 Data'!$E192,'Exclusion Vectors'!$B:$B,0))=0,"",INDEX('Data Pull'!$A:$BC,MATCH('Table 2 Data'!$E192,'Data Pull'!$C:$C,0),MATCH('Table 2 Data'!W$4,'Data Pull'!$4:$4,0))),"")</f>
        <v>2434.6851874441218</v>
      </c>
      <c r="X192">
        <f>IFERROR(IF(INDEX('Exclusion Vectors'!$D:$D,MATCH('Table 2 Data'!$E192,'Exclusion Vectors'!$B:$B,0))=0,"",INDEX('Data Pull'!$A:$BC,MATCH('Table 2 Data'!$E192,'Data Pull'!$C:$C,0),MATCH('Table 2 Data'!X$4,'Data Pull'!$4:$4,0))),"")</f>
        <v>373.32573926105113</v>
      </c>
      <c r="Y192">
        <f>IFERROR(IF(INDEX('Exclusion Vectors'!$D:$D,MATCH('Table 2 Data'!$E192,'Exclusion Vectors'!$B:$B,0))=0,"",INDEX('Data Pull'!$A:$BC,MATCH('Table 2 Data'!$E192,'Data Pull'!$C:$C,0),MATCH('Table 2 Data'!Y$4,'Data Pull'!$4:$4,0))),"")</f>
        <v>23.650000095367432</v>
      </c>
      <c r="Z192">
        <f>IFERROR(IF(INDEX('Exclusion Vectors'!$D:$D,MATCH('Table 2 Data'!$E192,'Exclusion Vectors'!$B:$B,0))=0,"",INDEX('Data Pull'!$A:$BC,MATCH('Table 2 Data'!$E192,'Data Pull'!$C:$C,0),MATCH('Table 2 Data'!Z$4,'Data Pull'!$4:$4,0))),"")</f>
        <v>0.66324999928474426</v>
      </c>
      <c r="AA192">
        <f>IFERROR(IF(INDEX('Exclusion Vectors'!$D:$D,MATCH('Table 2 Data'!$E192,'Exclusion Vectors'!$B:$B,0))=0,"",INDEX('Data Pull'!$A:$BC,MATCH('Table 2 Data'!$E192,'Data Pull'!$C:$C,0),MATCH('Table 2 Data'!AA$4,'Data Pull'!$4:$4,0))),"")</f>
        <v>1.9400000274181366</v>
      </c>
      <c r="AB192" t="str">
        <f>IFERROR(IF(INDEX('Exclusion Vectors'!$D:$D,MATCH('Table 2 Data'!$E192,'Exclusion Vectors'!$B:$B,0))=0,"",INDEX('Data Pull'!$A:$BC,MATCH('Table 2 Data'!$E192,'Data Pull'!$C:$C,0),MATCH('Table 2 Data'!AB$4,'Data Pull'!$4:$4,0))),"")</f>
        <v>[-11059] No Good Data For Calculation</v>
      </c>
      <c r="AC192" t="str">
        <f>IFERROR(IF(INDEX('Exclusion Vectors'!$D:$D,MATCH('Table 2 Data'!$E192,'Exclusion Vectors'!$B:$B,0))=0,"",INDEX('Data Pull'!$A:$BC,MATCH('Table 2 Data'!$E192,'Data Pull'!$C:$C,0),MATCH('Table 2 Data'!AC$4,'Data Pull'!$4:$4,0))),"")</f>
        <v>[-11059] No Good Data For Calculation</v>
      </c>
      <c r="AD192" t="str">
        <f>IFERROR(IF(INDEX('Exclusion Vectors'!$D:$D,MATCH('Table 2 Data'!$E192,'Exclusion Vectors'!$B:$B,0))=0,"",INDEX('Data Pull'!$A:$BC,MATCH('Table 2 Data'!$E192,'Data Pull'!$C:$C,0),MATCH('Table 2 Data'!AD$4,'Data Pull'!$4:$4,0))),"")</f>
        <v>[-11059] No Good Data For Calculation</v>
      </c>
      <c r="AE192" t="str">
        <f>IFERROR(IF(INDEX('Exclusion Vectors'!$D:$D,MATCH('Table 2 Data'!$E192,'Exclusion Vectors'!$B:$B,0))=0,"",INDEX('Data Pull'!$A:$BC,MATCH('Table 2 Data'!$E192,'Data Pull'!$C:$C,0),MATCH('Table 2 Data'!AE$4,'Data Pull'!$4:$4,0))),"")</f>
        <v>[-11059] No Good Data For Calculation</v>
      </c>
      <c r="AF192" t="str">
        <f>IFERROR(IF(INDEX('Exclusion Vectors'!$D:$D,MATCH('Table 2 Data'!$E192,'Exclusion Vectors'!$B:$B,0))=0,"",INDEX('Data Pull'!$A:$BC,MATCH('Table 2 Data'!$E192,'Data Pull'!$C:$C,0),MATCH('Table 2 Data'!AF$4,'Data Pull'!$4:$4,0))),"")</f>
        <v>[-11059] No Good Data For Calculation</v>
      </c>
      <c r="AG192">
        <f>IFERROR(IF(INDEX('Exclusion Vectors'!$D:$D,MATCH('Table 2 Data'!$E192,'Exclusion Vectors'!$B:$B,0))=0,"",INDEX('Data Pull'!$A:$BC,MATCH('Table 2 Data'!$E192,'Data Pull'!$C:$C,0),MATCH('Table 2 Data'!AG$4,'Data Pull'!$4:$4,0))),"")</f>
        <v>14430.111064041257</v>
      </c>
      <c r="AH192">
        <f>IFERROR(IF(INDEX('Exclusion Vectors'!$D:$D,MATCH('Table 2 Data'!$E192,'Exclusion Vectors'!$B:$B,0))=0,"",INDEX('Data Pull'!$A:$BC,MATCH('Table 2 Data'!$E192,'Data Pull'!$C:$C,0),MATCH('Table 2 Data'!AH$4,'Data Pull'!$4:$4,0))),"")</f>
        <v>90.350002288818359</v>
      </c>
      <c r="AI192">
        <f>IFERROR(IF(INDEX('Exclusion Vectors'!$D:$D,MATCH('Table 2 Data'!$E192,'Exclusion Vectors'!$B:$B,0))=0,"",INDEX('Data Pull'!$A:$BC,MATCH('Table 2 Data'!$E192,'Data Pull'!$C:$C,0),MATCH('Table 2 Data'!AI$4,'Data Pull'!$4:$4,0))),"")</f>
        <v>8.7350001335144043</v>
      </c>
      <c r="AJ192">
        <f>IFERROR(IF(INDEX('Exclusion Vectors'!$D:$D,MATCH('Table 2 Data'!$E192,'Exclusion Vectors'!$B:$B,0))=0,"",INDEX('Data Pull'!$A:$BC,MATCH('Table 2 Data'!$E192,'Data Pull'!$C:$C,0),MATCH('Table 2 Data'!AJ$4,'Data Pull'!$4:$4,0))),"")</f>
        <v>362.375</v>
      </c>
      <c r="AK192" t="str">
        <f>IFERROR(IF(INDEX('Exclusion Vectors'!$D:$D,MATCH('Table 2 Data'!$E192,'Exclusion Vectors'!$B:$B,0))=0,"",INDEX('Data Pull'!$A:$BC,MATCH('Table 2 Data'!$E192,'Data Pull'!$C:$C,0),MATCH('Table 2 Data'!AK$4,'Data Pull'!$4:$4,0))),"")</f>
        <v>[-11059] No Good Data For Calculation</v>
      </c>
      <c r="AL192">
        <f>IFERROR(IF(INDEX('Exclusion Vectors'!$D:$D,MATCH('Table 2 Data'!$E192,'Exclusion Vectors'!$B:$B,0))=0,"",INDEX('Data Pull'!$A:$BC,MATCH('Table 2 Data'!$E192,'Data Pull'!$C:$C,0),MATCH('Table 2 Data'!AL$4,'Data Pull'!$4:$4,0))),"")</f>
        <v>-0.10000000149011612</v>
      </c>
      <c r="AM192">
        <f>IFERROR(IF(INDEX('Exclusion Vectors'!$D:$D,MATCH('Table 2 Data'!$E192,'Exclusion Vectors'!$B:$B,0))=0,"",INDEX('Data Pull'!$A:$BC,MATCH('Table 2 Data'!$E192,'Data Pull'!$C:$C,0),MATCH('Table 2 Data'!AM$4,'Data Pull'!$4:$4,0))),"")</f>
        <v>6075</v>
      </c>
      <c r="AN192" t="str">
        <f>IFERROR(IF(INDEX('Exclusion Vectors'!$D:$D,MATCH('Table 2 Data'!$E192,'Exclusion Vectors'!$B:$B,0))=0,"",INDEX('Data Pull'!$A:$BC,MATCH('Table 2 Data'!$E192,'Data Pull'!$C:$C,0),MATCH('Table 2 Data'!AN$4,'Data Pull'!$4:$4,0))),"")</f>
        <v>[-11059] No Good Data For Calculation</v>
      </c>
      <c r="AO192" t="str">
        <f>IFERROR(IF(INDEX('Exclusion Vectors'!$D:$D,MATCH('Table 2 Data'!$E192,'Exclusion Vectors'!$B:$B,0))=0,"",INDEX('Data Pull'!$A:$BC,MATCH('Table 2 Data'!$E192,'Data Pull'!$C:$C,0),MATCH('Table 2 Data'!AO$4,'Data Pull'!$4:$4,0))),"")</f>
        <v>[-11059] No Good Data For Calculation</v>
      </c>
      <c r="AP192" t="str">
        <f>IFERROR(IF(INDEX('Exclusion Vectors'!$D:$D,MATCH('Table 2 Data'!$E192,'Exclusion Vectors'!$B:$B,0))=0,"",INDEX('Data Pull'!$A:$BC,MATCH('Table 2 Data'!$E192,'Data Pull'!$C:$C,0),MATCH('Table 2 Data'!AP$4,'Data Pull'!$4:$4,0))),"")</f>
        <v>[-11059] No Good Data For Calculation</v>
      </c>
      <c r="AQ192" t="str">
        <f>IFERROR(IF(INDEX('Exclusion Vectors'!$D:$D,MATCH('Table 2 Data'!$E192,'Exclusion Vectors'!$B:$B,0))=0,"",INDEX('Data Pull'!$A:$BC,MATCH('Table 2 Data'!$E192,'Data Pull'!$C:$C,0),MATCH('Table 2 Data'!AQ$4,'Data Pull'!$4:$4,0))),"")</f>
        <v>[-11059] No Good Data For Calculation</v>
      </c>
      <c r="AR192" t="str">
        <f>IFERROR(IF(INDEX('Exclusion Vectors'!$D:$D,MATCH('Table 2 Data'!$E192,'Exclusion Vectors'!$B:$B,0))=0,"",INDEX('Data Pull'!$A:$BC,MATCH('Table 2 Data'!$E192,'Data Pull'!$C:$C,0),MATCH('Table 2 Data'!AR$4,'Data Pull'!$4:$4,0))),"")</f>
        <v>[-11059] No Good Data For Calculation</v>
      </c>
      <c r="AS192" t="str">
        <f>IFERROR(IF(INDEX('Exclusion Vectors'!$D:$D,MATCH('Table 2 Data'!$E192,'Exclusion Vectors'!$B:$B,0))=0,"",INDEX('Data Pull'!$A:$BC,MATCH('Table 2 Data'!$E192,'Data Pull'!$C:$C,0),MATCH('Table 2 Data'!AS$4,'Data Pull'!$4:$4,0))),"")</f>
        <v>[-11059] No Good Data For Calculation</v>
      </c>
      <c r="AT192">
        <f>IFERROR(IF(INDEX('Exclusion Vectors'!$D:$D,MATCH('Table 2 Data'!$E192,'Exclusion Vectors'!$B:$B,0))=0,"",INDEX('Data Pull'!$A:$BC,MATCH('Table 2 Data'!$E192,'Data Pull'!$C:$C,0),MATCH('Table 2 Data'!AT$4,'Data Pull'!$4:$4,0))),"")</f>
        <v>38506.569453196767</v>
      </c>
      <c r="AU192">
        <f>IFERROR(IF(INDEX('Exclusion Vectors'!$D:$D,MATCH('Table 2 Data'!$E192,'Exclusion Vectors'!$B:$B,0))=0,"",INDEX('Data Pull'!$A:$BE,MATCH('Table 2 Data'!$E192,'Data Pull'!$C:$C,0),MATCH('Table 2 Data'!AU$4,'Data Pull'!$4:$4,0))),"")</f>
        <v>7599.7499141325143</v>
      </c>
      <c r="AV192">
        <f>IFERROR(IF(INDEX('Exclusion Vectors'!$D:$D,MATCH('Table 2 Data'!$E192,'Exclusion Vectors'!$B:$B,0))=0,"",INDEX('Data Pull'!$A:$BE,MATCH('Table 2 Data'!$E192,'Data Pull'!$C:$C,0),MATCH('Table 2 Data'!AV$4,'Data Pull'!$4:$4,0))),"")</f>
        <v>9.5579166896641254E-2</v>
      </c>
    </row>
    <row r="193" spans="5:48" x14ac:dyDescent="0.3">
      <c r="E193" s="34">
        <f t="shared" si="5"/>
        <v>44017</v>
      </c>
      <c r="F193">
        <f>IFERROR(IF(INDEX('Exclusion Vectors'!$D:$D,MATCH('Table 2 Data'!$E193,'Exclusion Vectors'!$B:$B,0))=0,"",INDEX('Data Pull'!$A:$BC,MATCH('Table 2 Data'!$E193,'Data Pull'!$C:$C,0),MATCH('Table 2 Data'!F$4,'Data Pull'!$4:$4,0))),"")</f>
        <v>22844.907673308073</v>
      </c>
      <c r="G193">
        <f>IFERROR(IF(INDEX('Exclusion Vectors'!$D:$D,MATCH('Table 2 Data'!$E193,'Exclusion Vectors'!$B:$B,0))=0,"",INDEX('Data Pull'!$A:$BC,MATCH('Table 2 Data'!$E193,'Data Pull'!$C:$C,0),MATCH('Table 2 Data'!G$4,'Data Pull'!$4:$4,0))),"")</f>
        <v>181.22287896448526</v>
      </c>
      <c r="H193">
        <f>IFERROR(IF(INDEX('Exclusion Vectors'!$D:$D,MATCH('Table 2 Data'!$E193,'Exclusion Vectors'!$B:$B,0))=0,"",INDEX('Data Pull'!$A:$BC,MATCH('Table 2 Data'!$E193,'Data Pull'!$C:$C,0),MATCH('Table 2 Data'!H$4,'Data Pull'!$4:$4,0))),"")</f>
        <v>645.34086760051889</v>
      </c>
      <c r="I193">
        <f>IFERROR(IF(INDEX('Exclusion Vectors'!$D:$D,MATCH('Table 2 Data'!$E193,'Exclusion Vectors'!$B:$B,0))=0,"",INDEX('Data Pull'!$A:$BC,MATCH('Table 2 Data'!$E193,'Data Pull'!$C:$C,0),MATCH('Table 2 Data'!I$4,'Data Pull'!$4:$4,0))),"")</f>
        <v>994.92399295980078</v>
      </c>
      <c r="J193">
        <f>IFERROR(IF(INDEX('Exclusion Vectors'!$D:$D,MATCH('Table 2 Data'!$E193,'Exclusion Vectors'!$B:$B,0))=0,"",INDEX('Data Pull'!$A:$BC,MATCH('Table 2 Data'!$E193,'Data Pull'!$C:$C,0),MATCH('Table 2 Data'!J$4,'Data Pull'!$4:$4,0))),"")</f>
        <v>1335.0597946759792</v>
      </c>
      <c r="K193">
        <f>IFERROR(IF(INDEX('Exclusion Vectors'!$D:$D,MATCH('Table 2 Data'!$E193,'Exclusion Vectors'!$B:$B,0))=0,"",INDEX('Data Pull'!$A:$BC,MATCH('Table 2 Data'!$E193,'Data Pull'!$C:$C,0),MATCH('Table 2 Data'!K$4,'Data Pull'!$4:$4,0))),"")</f>
        <v>708.06881851649905</v>
      </c>
      <c r="L193" t="str">
        <f>IFERROR(IF(INDEX('Exclusion Vectors'!$D:$D,MATCH('Table 2 Data'!$E193,'Exclusion Vectors'!$B:$B,0))=0,"",INDEX('Data Pull'!$A:$BC,MATCH('Table 2 Data'!$E193,'Data Pull'!$C:$C,0),MATCH('Table 2 Data'!L$4,'Data Pull'!$4:$4,0))),"")</f>
        <v>[-11059] No Good Data For Calculation</v>
      </c>
      <c r="M193">
        <f>IFERROR(IF(INDEX('Exclusion Vectors'!$D:$D,MATCH('Table 2 Data'!$E193,'Exclusion Vectors'!$B:$B,0))=0,"",INDEX('Data Pull'!$A:$BC,MATCH('Table 2 Data'!$E193,'Data Pull'!$C:$C,0),MATCH('Table 2 Data'!M$4,'Data Pull'!$4:$4,0))),"")</f>
        <v>319.06609240509681</v>
      </c>
      <c r="N193">
        <f>IFERROR(IF(INDEX('Exclusion Vectors'!$D:$D,MATCH('Table 2 Data'!$E193,'Exclusion Vectors'!$B:$B,0))=0,"",INDEX('Data Pull'!$A:$BC,MATCH('Table 2 Data'!$E193,'Data Pull'!$C:$C,0),MATCH('Table 2 Data'!N$4,'Data Pull'!$4:$4,0))),"")</f>
        <v>381.06653124962617</v>
      </c>
      <c r="O193">
        <f>IFERROR(IF(INDEX('Exclusion Vectors'!$D:$D,MATCH('Table 2 Data'!$E193,'Exclusion Vectors'!$B:$B,0))=0,"",INDEX('Data Pull'!$A:$BC,MATCH('Table 2 Data'!$E193,'Data Pull'!$C:$C,0),MATCH('Table 2 Data'!O$4,'Data Pull'!$4:$4,0))),"")</f>
        <v>371.5921365352018</v>
      </c>
      <c r="P193">
        <f>IFERROR(IF(INDEX('Exclusion Vectors'!$D:$D,MATCH('Table 2 Data'!$E193,'Exclusion Vectors'!$B:$B,0))=0,"",INDEX('Data Pull'!$A:$BC,MATCH('Table 2 Data'!$E193,'Data Pull'!$C:$C,0),MATCH('Table 2 Data'!P$4,'Data Pull'!$4:$4,0))),"")</f>
        <v>1341.9320320848124</v>
      </c>
      <c r="Q193">
        <f>IFERROR(IF(INDEX('Exclusion Vectors'!$D:$D,MATCH('Table 2 Data'!$E193,'Exclusion Vectors'!$B:$B,0))=0,"",INDEX('Data Pull'!$A:$BC,MATCH('Table 2 Data'!$E193,'Data Pull'!$C:$C,0),MATCH('Table 2 Data'!Q$4,'Data Pull'!$4:$4,0))),"")</f>
        <v>19.935524121794153</v>
      </c>
      <c r="R193">
        <f>IFERROR(IF(INDEX('Exclusion Vectors'!$D:$D,MATCH('Table 2 Data'!$E193,'Exclusion Vectors'!$B:$B,0))=0,"",INDEX('Data Pull'!$A:$BC,MATCH('Table 2 Data'!$E193,'Data Pull'!$C:$C,0),MATCH('Table 2 Data'!R$4,'Data Pull'!$4:$4,0))),"")</f>
        <v>15.045704064124646</v>
      </c>
      <c r="S193">
        <f>IFERROR(IF(INDEX('Exclusion Vectors'!$D:$D,MATCH('Table 2 Data'!$E193,'Exclusion Vectors'!$B:$B,0))=0,"",INDEX('Data Pull'!$A:$BC,MATCH('Table 2 Data'!$E193,'Data Pull'!$C:$C,0),MATCH('Table 2 Data'!S$4,'Data Pull'!$4:$4,0))),"")</f>
        <v>3.2641298965400383</v>
      </c>
      <c r="T193">
        <f>IFERROR(IF(INDEX('Exclusion Vectors'!$D:$D,MATCH('Table 2 Data'!$E193,'Exclusion Vectors'!$B:$B,0))=0,"",INDEX('Data Pull'!$A:$BC,MATCH('Table 2 Data'!$E193,'Data Pull'!$C:$C,0),MATCH('Table 2 Data'!T$4,'Data Pull'!$4:$4,0))),"")</f>
        <v>1504.7800423122399</v>
      </c>
      <c r="U193">
        <f>IFERROR(IF(INDEX('Exclusion Vectors'!$D:$D,MATCH('Table 2 Data'!$E193,'Exclusion Vectors'!$B:$B,0))=0,"",INDEX('Data Pull'!$A:$BC,MATCH('Table 2 Data'!$E193,'Data Pull'!$C:$C,0),MATCH('Table 2 Data'!U$4,'Data Pull'!$4:$4,0))),"")</f>
        <v>1474.9330310845812</v>
      </c>
      <c r="V193">
        <f>IFERROR(IF(INDEX('Exclusion Vectors'!$D:$D,MATCH('Table 2 Data'!$E193,'Exclusion Vectors'!$B:$B,0))=0,"",INDEX('Data Pull'!$A:$BC,MATCH('Table 2 Data'!$E193,'Data Pull'!$C:$C,0),MATCH('Table 2 Data'!V$4,'Data Pull'!$4:$4,0))),"")</f>
        <v>5900.0301586651694</v>
      </c>
      <c r="W193">
        <f>IFERROR(IF(INDEX('Exclusion Vectors'!$D:$D,MATCH('Table 2 Data'!$E193,'Exclusion Vectors'!$B:$B,0))=0,"",INDEX('Data Pull'!$A:$BC,MATCH('Table 2 Data'!$E193,'Data Pull'!$C:$C,0),MATCH('Table 2 Data'!W$4,'Data Pull'!$4:$4,0))),"")</f>
        <v>2434.5383050218384</v>
      </c>
      <c r="X193">
        <f>IFERROR(IF(INDEX('Exclusion Vectors'!$D:$D,MATCH('Table 2 Data'!$E193,'Exclusion Vectors'!$B:$B,0))=0,"",INDEX('Data Pull'!$A:$BC,MATCH('Table 2 Data'!$E193,'Data Pull'!$C:$C,0),MATCH('Table 2 Data'!X$4,'Data Pull'!$4:$4,0))),"")</f>
        <v>372.06039525121275</v>
      </c>
      <c r="Y193">
        <f>IFERROR(IF(INDEX('Exclusion Vectors'!$D:$D,MATCH('Table 2 Data'!$E193,'Exclusion Vectors'!$B:$B,0))=0,"",INDEX('Data Pull'!$A:$BC,MATCH('Table 2 Data'!$E193,'Data Pull'!$C:$C,0),MATCH('Table 2 Data'!Y$4,'Data Pull'!$4:$4,0))),"")</f>
        <v>23.525000095367432</v>
      </c>
      <c r="Z193">
        <f>IFERROR(IF(INDEX('Exclusion Vectors'!$D:$D,MATCH('Table 2 Data'!$E193,'Exclusion Vectors'!$B:$B,0))=0,"",INDEX('Data Pull'!$A:$BC,MATCH('Table 2 Data'!$E193,'Data Pull'!$C:$C,0),MATCH('Table 2 Data'!Z$4,'Data Pull'!$4:$4,0))),"")</f>
        <v>0.64589999616146088</v>
      </c>
      <c r="AA193">
        <f>IFERROR(IF(INDEX('Exclusion Vectors'!$D:$D,MATCH('Table 2 Data'!$E193,'Exclusion Vectors'!$B:$B,0))=0,"",INDEX('Data Pull'!$A:$BC,MATCH('Table 2 Data'!$E193,'Data Pull'!$C:$C,0),MATCH('Table 2 Data'!AA$4,'Data Pull'!$4:$4,0))),"")</f>
        <v>1.9450000524520874</v>
      </c>
      <c r="AB193" t="str">
        <f>IFERROR(IF(INDEX('Exclusion Vectors'!$D:$D,MATCH('Table 2 Data'!$E193,'Exclusion Vectors'!$B:$B,0))=0,"",INDEX('Data Pull'!$A:$BC,MATCH('Table 2 Data'!$E193,'Data Pull'!$C:$C,0),MATCH('Table 2 Data'!AB$4,'Data Pull'!$4:$4,0))),"")</f>
        <v>[-11059] No Good Data For Calculation</v>
      </c>
      <c r="AC193" t="str">
        <f>IFERROR(IF(INDEX('Exclusion Vectors'!$D:$D,MATCH('Table 2 Data'!$E193,'Exclusion Vectors'!$B:$B,0))=0,"",INDEX('Data Pull'!$A:$BC,MATCH('Table 2 Data'!$E193,'Data Pull'!$C:$C,0),MATCH('Table 2 Data'!AC$4,'Data Pull'!$4:$4,0))),"")</f>
        <v>[-11059] No Good Data For Calculation</v>
      </c>
      <c r="AD193" t="str">
        <f>IFERROR(IF(INDEX('Exclusion Vectors'!$D:$D,MATCH('Table 2 Data'!$E193,'Exclusion Vectors'!$B:$B,0))=0,"",INDEX('Data Pull'!$A:$BC,MATCH('Table 2 Data'!$E193,'Data Pull'!$C:$C,0),MATCH('Table 2 Data'!AD$4,'Data Pull'!$4:$4,0))),"")</f>
        <v>[-11059] No Good Data For Calculation</v>
      </c>
      <c r="AE193" t="str">
        <f>IFERROR(IF(INDEX('Exclusion Vectors'!$D:$D,MATCH('Table 2 Data'!$E193,'Exclusion Vectors'!$B:$B,0))=0,"",INDEX('Data Pull'!$A:$BC,MATCH('Table 2 Data'!$E193,'Data Pull'!$C:$C,0),MATCH('Table 2 Data'!AE$4,'Data Pull'!$4:$4,0))),"")</f>
        <v>[-11059] No Good Data For Calculation</v>
      </c>
      <c r="AF193" t="str">
        <f>IFERROR(IF(INDEX('Exclusion Vectors'!$D:$D,MATCH('Table 2 Data'!$E193,'Exclusion Vectors'!$B:$B,0))=0,"",INDEX('Data Pull'!$A:$BC,MATCH('Table 2 Data'!$E193,'Data Pull'!$C:$C,0),MATCH('Table 2 Data'!AF$4,'Data Pull'!$4:$4,0))),"")</f>
        <v>[-11059] No Good Data For Calculation</v>
      </c>
      <c r="AG193">
        <f>IFERROR(IF(INDEX('Exclusion Vectors'!$D:$D,MATCH('Table 2 Data'!$E193,'Exclusion Vectors'!$B:$B,0))=0,"",INDEX('Data Pull'!$A:$BC,MATCH('Table 2 Data'!$E193,'Data Pull'!$C:$C,0),MATCH('Table 2 Data'!AG$4,'Data Pull'!$4:$4,0))),"")</f>
        <v>14485.945962123616</v>
      </c>
      <c r="AH193">
        <f>IFERROR(IF(INDEX('Exclusion Vectors'!$D:$D,MATCH('Table 2 Data'!$E193,'Exclusion Vectors'!$B:$B,0))=0,"",INDEX('Data Pull'!$A:$BC,MATCH('Table 2 Data'!$E193,'Data Pull'!$C:$C,0),MATCH('Table 2 Data'!AH$4,'Data Pull'!$4:$4,0))),"")</f>
        <v>90.450000762939453</v>
      </c>
      <c r="AI193">
        <f>IFERROR(IF(INDEX('Exclusion Vectors'!$D:$D,MATCH('Table 2 Data'!$E193,'Exclusion Vectors'!$B:$B,0))=0,"",INDEX('Data Pull'!$A:$BC,MATCH('Table 2 Data'!$E193,'Data Pull'!$C:$C,0),MATCH('Table 2 Data'!AI$4,'Data Pull'!$4:$4,0))),"")</f>
        <v>8.7975003719329834</v>
      </c>
      <c r="AJ193">
        <f>IFERROR(IF(INDEX('Exclusion Vectors'!$D:$D,MATCH('Table 2 Data'!$E193,'Exclusion Vectors'!$B:$B,0))=0,"",INDEX('Data Pull'!$A:$BC,MATCH('Table 2 Data'!$E193,'Data Pull'!$C:$C,0),MATCH('Table 2 Data'!AJ$4,'Data Pull'!$4:$4,0))),"")</f>
        <v>364.54999542236328</v>
      </c>
      <c r="AK193" t="str">
        <f>IFERROR(IF(INDEX('Exclusion Vectors'!$D:$D,MATCH('Table 2 Data'!$E193,'Exclusion Vectors'!$B:$B,0))=0,"",INDEX('Data Pull'!$A:$BC,MATCH('Table 2 Data'!$E193,'Data Pull'!$C:$C,0),MATCH('Table 2 Data'!AK$4,'Data Pull'!$4:$4,0))),"")</f>
        <v>[-11059] No Good Data For Calculation</v>
      </c>
      <c r="AL193">
        <f>IFERROR(IF(INDEX('Exclusion Vectors'!$D:$D,MATCH('Table 2 Data'!$E193,'Exclusion Vectors'!$B:$B,0))=0,"",INDEX('Data Pull'!$A:$BC,MATCH('Table 2 Data'!$E193,'Data Pull'!$C:$C,0),MATCH('Table 2 Data'!AL$4,'Data Pull'!$4:$4,0))),"")</f>
        <v>-0.10000000149011612</v>
      </c>
      <c r="AM193">
        <f>IFERROR(IF(INDEX('Exclusion Vectors'!$D:$D,MATCH('Table 2 Data'!$E193,'Exclusion Vectors'!$B:$B,0))=0,"",INDEX('Data Pull'!$A:$BC,MATCH('Table 2 Data'!$E193,'Data Pull'!$C:$C,0),MATCH('Table 2 Data'!AM$4,'Data Pull'!$4:$4,0))),"")</f>
        <v>6075</v>
      </c>
      <c r="AN193" t="str">
        <f>IFERROR(IF(INDEX('Exclusion Vectors'!$D:$D,MATCH('Table 2 Data'!$E193,'Exclusion Vectors'!$B:$B,0))=0,"",INDEX('Data Pull'!$A:$BC,MATCH('Table 2 Data'!$E193,'Data Pull'!$C:$C,0),MATCH('Table 2 Data'!AN$4,'Data Pull'!$4:$4,0))),"")</f>
        <v>[-11059] No Good Data For Calculation</v>
      </c>
      <c r="AO193" t="str">
        <f>IFERROR(IF(INDEX('Exclusion Vectors'!$D:$D,MATCH('Table 2 Data'!$E193,'Exclusion Vectors'!$B:$B,0))=0,"",INDEX('Data Pull'!$A:$BC,MATCH('Table 2 Data'!$E193,'Data Pull'!$C:$C,0),MATCH('Table 2 Data'!AO$4,'Data Pull'!$4:$4,0))),"")</f>
        <v>[-11059] No Good Data For Calculation</v>
      </c>
      <c r="AP193" t="str">
        <f>IFERROR(IF(INDEX('Exclusion Vectors'!$D:$D,MATCH('Table 2 Data'!$E193,'Exclusion Vectors'!$B:$B,0))=0,"",INDEX('Data Pull'!$A:$BC,MATCH('Table 2 Data'!$E193,'Data Pull'!$C:$C,0),MATCH('Table 2 Data'!AP$4,'Data Pull'!$4:$4,0))),"")</f>
        <v>[-11059] No Good Data For Calculation</v>
      </c>
      <c r="AQ193" t="str">
        <f>IFERROR(IF(INDEX('Exclusion Vectors'!$D:$D,MATCH('Table 2 Data'!$E193,'Exclusion Vectors'!$B:$B,0))=0,"",INDEX('Data Pull'!$A:$BC,MATCH('Table 2 Data'!$E193,'Data Pull'!$C:$C,0),MATCH('Table 2 Data'!AQ$4,'Data Pull'!$4:$4,0))),"")</f>
        <v>[-11059] No Good Data For Calculation</v>
      </c>
      <c r="AR193" t="str">
        <f>IFERROR(IF(INDEX('Exclusion Vectors'!$D:$D,MATCH('Table 2 Data'!$E193,'Exclusion Vectors'!$B:$B,0))=0,"",INDEX('Data Pull'!$A:$BC,MATCH('Table 2 Data'!$E193,'Data Pull'!$C:$C,0),MATCH('Table 2 Data'!AR$4,'Data Pull'!$4:$4,0))),"")</f>
        <v>[-11059] No Good Data For Calculation</v>
      </c>
      <c r="AS193" t="str">
        <f>IFERROR(IF(INDEX('Exclusion Vectors'!$D:$D,MATCH('Table 2 Data'!$E193,'Exclusion Vectors'!$B:$B,0))=0,"",INDEX('Data Pull'!$A:$BC,MATCH('Table 2 Data'!$E193,'Data Pull'!$C:$C,0),MATCH('Table 2 Data'!AS$4,'Data Pull'!$4:$4,0))),"")</f>
        <v>[-11059] No Good Data For Calculation</v>
      </c>
      <c r="AT193">
        <f>IFERROR(IF(INDEX('Exclusion Vectors'!$D:$D,MATCH('Table 2 Data'!$E193,'Exclusion Vectors'!$B:$B,0))=0,"",INDEX('Data Pull'!$A:$BC,MATCH('Table 2 Data'!$E193,'Data Pull'!$C:$C,0),MATCH('Table 2 Data'!AT$4,'Data Pull'!$4:$4,0))),"")</f>
        <v>38699.944324270968</v>
      </c>
      <c r="AU193">
        <f>IFERROR(IF(INDEX('Exclusion Vectors'!$D:$D,MATCH('Table 2 Data'!$E193,'Exclusion Vectors'!$B:$B,0))=0,"",INDEX('Data Pull'!$A:$BE,MATCH('Table 2 Data'!$E193,'Data Pull'!$C:$C,0),MATCH('Table 2 Data'!AU$4,'Data Pull'!$4:$4,0))),"")</f>
        <v>7600.3819692964407</v>
      </c>
      <c r="AV193">
        <f>IFERROR(IF(INDEX('Exclusion Vectors'!$D:$D,MATCH('Table 2 Data'!$E193,'Exclusion Vectors'!$B:$B,0))=0,"",INDEX('Data Pull'!$A:$BE,MATCH('Table 2 Data'!$E193,'Data Pull'!$C:$C,0),MATCH('Table 2 Data'!AV$4,'Data Pull'!$4:$4,0))),"")</f>
        <v>9.3808334631224469E-2</v>
      </c>
    </row>
    <row r="194" spans="5:48" x14ac:dyDescent="0.3">
      <c r="E194" s="34">
        <f t="shared" si="5"/>
        <v>44018</v>
      </c>
      <c r="F194">
        <f>IFERROR(IF(INDEX('Exclusion Vectors'!$D:$D,MATCH('Table 2 Data'!$E194,'Exclusion Vectors'!$B:$B,0))=0,"",INDEX('Data Pull'!$A:$BC,MATCH('Table 2 Data'!$E194,'Data Pull'!$C:$C,0),MATCH('Table 2 Data'!F$4,'Data Pull'!$4:$4,0))),"")</f>
        <v>22998.384009022146</v>
      </c>
      <c r="G194">
        <f>IFERROR(IF(INDEX('Exclusion Vectors'!$D:$D,MATCH('Table 2 Data'!$E194,'Exclusion Vectors'!$B:$B,0))=0,"",INDEX('Data Pull'!$A:$BC,MATCH('Table 2 Data'!$E194,'Data Pull'!$C:$C,0),MATCH('Table 2 Data'!G$4,'Data Pull'!$4:$4,0))),"")</f>
        <v>181.41464356124189</v>
      </c>
      <c r="H194">
        <f>IFERROR(IF(INDEX('Exclusion Vectors'!$D:$D,MATCH('Table 2 Data'!$E194,'Exclusion Vectors'!$B:$B,0))=0,"",INDEX('Data Pull'!$A:$BC,MATCH('Table 2 Data'!$E194,'Data Pull'!$C:$C,0),MATCH('Table 2 Data'!H$4,'Data Pull'!$4:$4,0))),"")</f>
        <v>653.64797918801855</v>
      </c>
      <c r="I194">
        <f>IFERROR(IF(INDEX('Exclusion Vectors'!$D:$D,MATCH('Table 2 Data'!$E194,'Exclusion Vectors'!$B:$B,0))=0,"",INDEX('Data Pull'!$A:$BC,MATCH('Table 2 Data'!$E194,'Data Pull'!$C:$C,0),MATCH('Table 2 Data'!I$4,'Data Pull'!$4:$4,0))),"")</f>
        <v>995.00994024203192</v>
      </c>
      <c r="J194">
        <f>IFERROR(IF(INDEX('Exclusion Vectors'!$D:$D,MATCH('Table 2 Data'!$E194,'Exclusion Vectors'!$B:$B,0))=0,"",INDEX('Data Pull'!$A:$BC,MATCH('Table 2 Data'!$E194,'Data Pull'!$C:$C,0),MATCH('Table 2 Data'!J$4,'Data Pull'!$4:$4,0))),"")</f>
        <v>1335.1676242902388</v>
      </c>
      <c r="K194">
        <f>IFERROR(IF(INDEX('Exclusion Vectors'!$D:$D,MATCH('Table 2 Data'!$E194,'Exclusion Vectors'!$B:$B,0))=0,"",INDEX('Data Pull'!$A:$BC,MATCH('Table 2 Data'!$E194,'Data Pull'!$C:$C,0),MATCH('Table 2 Data'!K$4,'Data Pull'!$4:$4,0))),"")</f>
        <v>708.77370390403257</v>
      </c>
      <c r="L194" t="str">
        <f>IFERROR(IF(INDEX('Exclusion Vectors'!$D:$D,MATCH('Table 2 Data'!$E194,'Exclusion Vectors'!$B:$B,0))=0,"",INDEX('Data Pull'!$A:$BC,MATCH('Table 2 Data'!$E194,'Data Pull'!$C:$C,0),MATCH('Table 2 Data'!L$4,'Data Pull'!$4:$4,0))),"")</f>
        <v>[-11059] No Good Data For Calculation</v>
      </c>
      <c r="M194">
        <f>IFERROR(IF(INDEX('Exclusion Vectors'!$D:$D,MATCH('Table 2 Data'!$E194,'Exclusion Vectors'!$B:$B,0))=0,"",INDEX('Data Pull'!$A:$BC,MATCH('Table 2 Data'!$E194,'Data Pull'!$C:$C,0),MATCH('Table 2 Data'!M$4,'Data Pull'!$4:$4,0))),"")</f>
        <v>308.88504734861425</v>
      </c>
      <c r="N194">
        <f>IFERROR(IF(INDEX('Exclusion Vectors'!$D:$D,MATCH('Table 2 Data'!$E194,'Exclusion Vectors'!$B:$B,0))=0,"",INDEX('Data Pull'!$A:$BC,MATCH('Table 2 Data'!$E194,'Data Pull'!$C:$C,0),MATCH('Table 2 Data'!N$4,'Data Pull'!$4:$4,0))),"")</f>
        <v>363.31218460872157</v>
      </c>
      <c r="O194">
        <f>IFERROR(IF(INDEX('Exclusion Vectors'!$D:$D,MATCH('Table 2 Data'!$E194,'Exclusion Vectors'!$B:$B,0))=0,"",INDEX('Data Pull'!$A:$BC,MATCH('Table 2 Data'!$E194,'Data Pull'!$C:$C,0),MATCH('Table 2 Data'!O$4,'Data Pull'!$4:$4,0))),"")</f>
        <v>363.09484882708489</v>
      </c>
      <c r="P194">
        <f>IFERROR(IF(INDEX('Exclusion Vectors'!$D:$D,MATCH('Table 2 Data'!$E194,'Exclusion Vectors'!$B:$B,0))=0,"",INDEX('Data Pull'!$A:$BC,MATCH('Table 2 Data'!$E194,'Data Pull'!$C:$C,0),MATCH('Table 2 Data'!P$4,'Data Pull'!$4:$4,0))),"")</f>
        <v>1343.3240144263136</v>
      </c>
      <c r="Q194">
        <f>IFERROR(IF(INDEX('Exclusion Vectors'!$D:$D,MATCH('Table 2 Data'!$E194,'Exclusion Vectors'!$B:$B,0))=0,"",INDEX('Data Pull'!$A:$BC,MATCH('Table 2 Data'!$E194,'Data Pull'!$C:$C,0),MATCH('Table 2 Data'!Q$4,'Data Pull'!$4:$4,0))),"")</f>
        <v>20.011171313344896</v>
      </c>
      <c r="R194">
        <f>IFERROR(IF(INDEX('Exclusion Vectors'!$D:$D,MATCH('Table 2 Data'!$E194,'Exclusion Vectors'!$B:$B,0))=0,"",INDEX('Data Pull'!$A:$BC,MATCH('Table 2 Data'!$E194,'Data Pull'!$C:$C,0),MATCH('Table 2 Data'!R$4,'Data Pull'!$4:$4,0))),"")</f>
        <v>15.134689058535377</v>
      </c>
      <c r="S194">
        <f>IFERROR(IF(INDEX('Exclusion Vectors'!$D:$D,MATCH('Table 2 Data'!$E194,'Exclusion Vectors'!$B:$B,0))=0,"",INDEX('Data Pull'!$A:$BC,MATCH('Table 2 Data'!$E194,'Data Pull'!$C:$C,0),MATCH('Table 2 Data'!S$4,'Data Pull'!$4:$4,0))),"")</f>
        <v>3.1476565109121069</v>
      </c>
      <c r="T194">
        <f>IFERROR(IF(INDEX('Exclusion Vectors'!$D:$D,MATCH('Table 2 Data'!$E194,'Exclusion Vectors'!$B:$B,0))=0,"",INDEX('Data Pull'!$A:$BC,MATCH('Table 2 Data'!$E194,'Data Pull'!$C:$C,0),MATCH('Table 2 Data'!T$4,'Data Pull'!$4:$4,0))),"")</f>
        <v>1518.1079094267952</v>
      </c>
      <c r="U194">
        <f>IFERROR(IF(INDEX('Exclusion Vectors'!$D:$D,MATCH('Table 2 Data'!$E194,'Exclusion Vectors'!$B:$B,0))=0,"",INDEX('Data Pull'!$A:$BC,MATCH('Table 2 Data'!$E194,'Data Pull'!$C:$C,0),MATCH('Table 2 Data'!U$4,'Data Pull'!$4:$4,0))),"")</f>
        <v>1491.8698995715022</v>
      </c>
      <c r="V194">
        <f>IFERROR(IF(INDEX('Exclusion Vectors'!$D:$D,MATCH('Table 2 Data'!$E194,'Exclusion Vectors'!$B:$B,0))=0,"",INDEX('Data Pull'!$A:$BC,MATCH('Table 2 Data'!$E194,'Data Pull'!$C:$C,0),MATCH('Table 2 Data'!V$4,'Data Pull'!$4:$4,0))),"")</f>
        <v>5900.0090602200098</v>
      </c>
      <c r="W194">
        <f>IFERROR(IF(INDEX('Exclusion Vectors'!$D:$D,MATCH('Table 2 Data'!$E194,'Exclusion Vectors'!$B:$B,0))=0,"",INDEX('Data Pull'!$A:$BC,MATCH('Table 2 Data'!$E194,'Data Pull'!$C:$C,0),MATCH('Table 2 Data'!W$4,'Data Pull'!$4:$4,0))),"")</f>
        <v>2449.2788151071541</v>
      </c>
      <c r="X194">
        <f>IFERROR(IF(INDEX('Exclusion Vectors'!$D:$D,MATCH('Table 2 Data'!$E194,'Exclusion Vectors'!$B:$B,0))=0,"",INDEX('Data Pull'!$A:$BC,MATCH('Table 2 Data'!$E194,'Data Pull'!$C:$C,0),MATCH('Table 2 Data'!X$4,'Data Pull'!$4:$4,0))),"")</f>
        <v>372.90354080266866</v>
      </c>
      <c r="Y194">
        <f>IFERROR(IF(INDEX('Exclusion Vectors'!$D:$D,MATCH('Table 2 Data'!$E194,'Exclusion Vectors'!$B:$B,0))=0,"",INDEX('Data Pull'!$A:$BC,MATCH('Table 2 Data'!$E194,'Data Pull'!$C:$C,0),MATCH('Table 2 Data'!Y$4,'Data Pull'!$4:$4,0))),"")</f>
        <v>23.575000286102295</v>
      </c>
      <c r="Z194">
        <f>IFERROR(IF(INDEX('Exclusion Vectors'!$D:$D,MATCH('Table 2 Data'!$E194,'Exclusion Vectors'!$B:$B,0))=0,"",INDEX('Data Pull'!$A:$BC,MATCH('Table 2 Data'!$E194,'Data Pull'!$C:$C,0),MATCH('Table 2 Data'!Z$4,'Data Pull'!$4:$4,0))),"")</f>
        <v>0.63729998469352722</v>
      </c>
      <c r="AA194">
        <f>IFERROR(IF(INDEX('Exclusion Vectors'!$D:$D,MATCH('Table 2 Data'!$E194,'Exclusion Vectors'!$B:$B,0))=0,"",INDEX('Data Pull'!$A:$BC,MATCH('Table 2 Data'!$E194,'Data Pull'!$C:$C,0),MATCH('Table 2 Data'!AA$4,'Data Pull'!$4:$4,0))),"")</f>
        <v>1.8800000250339508</v>
      </c>
      <c r="AB194" t="str">
        <f>IFERROR(IF(INDEX('Exclusion Vectors'!$D:$D,MATCH('Table 2 Data'!$E194,'Exclusion Vectors'!$B:$B,0))=0,"",INDEX('Data Pull'!$A:$BC,MATCH('Table 2 Data'!$E194,'Data Pull'!$C:$C,0),MATCH('Table 2 Data'!AB$4,'Data Pull'!$4:$4,0))),"")</f>
        <v>[-11059] No Good Data For Calculation</v>
      </c>
      <c r="AC194" t="str">
        <f>IFERROR(IF(INDEX('Exclusion Vectors'!$D:$D,MATCH('Table 2 Data'!$E194,'Exclusion Vectors'!$B:$B,0))=0,"",INDEX('Data Pull'!$A:$BC,MATCH('Table 2 Data'!$E194,'Data Pull'!$C:$C,0),MATCH('Table 2 Data'!AC$4,'Data Pull'!$4:$4,0))),"")</f>
        <v>[-11059] No Good Data For Calculation</v>
      </c>
      <c r="AD194" t="str">
        <f>IFERROR(IF(INDEX('Exclusion Vectors'!$D:$D,MATCH('Table 2 Data'!$E194,'Exclusion Vectors'!$B:$B,0))=0,"",INDEX('Data Pull'!$A:$BC,MATCH('Table 2 Data'!$E194,'Data Pull'!$C:$C,0),MATCH('Table 2 Data'!AD$4,'Data Pull'!$4:$4,0))),"")</f>
        <v>[-11059] No Good Data For Calculation</v>
      </c>
      <c r="AE194" t="str">
        <f>IFERROR(IF(INDEX('Exclusion Vectors'!$D:$D,MATCH('Table 2 Data'!$E194,'Exclusion Vectors'!$B:$B,0))=0,"",INDEX('Data Pull'!$A:$BC,MATCH('Table 2 Data'!$E194,'Data Pull'!$C:$C,0),MATCH('Table 2 Data'!AE$4,'Data Pull'!$4:$4,0))),"")</f>
        <v>[-11059] No Good Data For Calculation</v>
      </c>
      <c r="AF194" t="str">
        <f>IFERROR(IF(INDEX('Exclusion Vectors'!$D:$D,MATCH('Table 2 Data'!$E194,'Exclusion Vectors'!$B:$B,0))=0,"",INDEX('Data Pull'!$A:$BC,MATCH('Table 2 Data'!$E194,'Data Pull'!$C:$C,0),MATCH('Table 2 Data'!AF$4,'Data Pull'!$4:$4,0))),"")</f>
        <v>[-11059] No Good Data For Calculation</v>
      </c>
      <c r="AG194">
        <f>IFERROR(IF(INDEX('Exclusion Vectors'!$D:$D,MATCH('Table 2 Data'!$E194,'Exclusion Vectors'!$B:$B,0))=0,"",INDEX('Data Pull'!$A:$BC,MATCH('Table 2 Data'!$E194,'Data Pull'!$C:$C,0),MATCH('Table 2 Data'!AG$4,'Data Pull'!$4:$4,0))),"")</f>
        <v>14601.871593013513</v>
      </c>
      <c r="AH194">
        <f>IFERROR(IF(INDEX('Exclusion Vectors'!$D:$D,MATCH('Table 2 Data'!$E194,'Exclusion Vectors'!$B:$B,0))=0,"",INDEX('Data Pull'!$A:$BC,MATCH('Table 2 Data'!$E194,'Data Pull'!$C:$C,0),MATCH('Table 2 Data'!AH$4,'Data Pull'!$4:$4,0))),"")</f>
        <v>90.57499885559082</v>
      </c>
      <c r="AI194">
        <f>IFERROR(IF(INDEX('Exclusion Vectors'!$D:$D,MATCH('Table 2 Data'!$E194,'Exclusion Vectors'!$B:$B,0))=0,"",INDEX('Data Pull'!$A:$BC,MATCH('Table 2 Data'!$E194,'Data Pull'!$C:$C,0),MATCH('Table 2 Data'!AI$4,'Data Pull'!$4:$4,0))),"")</f>
        <v>8.6675000190734863</v>
      </c>
      <c r="AJ194">
        <f>IFERROR(IF(INDEX('Exclusion Vectors'!$D:$D,MATCH('Table 2 Data'!$E194,'Exclusion Vectors'!$B:$B,0))=0,"",INDEX('Data Pull'!$A:$BC,MATCH('Table 2 Data'!$E194,'Data Pull'!$C:$C,0),MATCH('Table 2 Data'!AJ$4,'Data Pull'!$4:$4,0))),"")</f>
        <v>366.39999389648438</v>
      </c>
      <c r="AK194" t="str">
        <f>IFERROR(IF(INDEX('Exclusion Vectors'!$D:$D,MATCH('Table 2 Data'!$E194,'Exclusion Vectors'!$B:$B,0))=0,"",INDEX('Data Pull'!$A:$BC,MATCH('Table 2 Data'!$E194,'Data Pull'!$C:$C,0),MATCH('Table 2 Data'!AK$4,'Data Pull'!$4:$4,0))),"")</f>
        <v>[-11059] No Good Data For Calculation</v>
      </c>
      <c r="AL194">
        <f>IFERROR(IF(INDEX('Exclusion Vectors'!$D:$D,MATCH('Table 2 Data'!$E194,'Exclusion Vectors'!$B:$B,0))=0,"",INDEX('Data Pull'!$A:$BC,MATCH('Table 2 Data'!$E194,'Data Pull'!$C:$C,0),MATCH('Table 2 Data'!AL$4,'Data Pull'!$4:$4,0))),"")</f>
        <v>1.1750000175088644</v>
      </c>
      <c r="AM194">
        <f>IFERROR(IF(INDEX('Exclusion Vectors'!$D:$D,MATCH('Table 2 Data'!$E194,'Exclusion Vectors'!$B:$B,0))=0,"",INDEX('Data Pull'!$A:$BC,MATCH('Table 2 Data'!$E194,'Data Pull'!$C:$C,0),MATCH('Table 2 Data'!AM$4,'Data Pull'!$4:$4,0))),"")</f>
        <v>6075</v>
      </c>
      <c r="AN194" t="str">
        <f>IFERROR(IF(INDEX('Exclusion Vectors'!$D:$D,MATCH('Table 2 Data'!$E194,'Exclusion Vectors'!$B:$B,0))=0,"",INDEX('Data Pull'!$A:$BC,MATCH('Table 2 Data'!$E194,'Data Pull'!$C:$C,0),MATCH('Table 2 Data'!AN$4,'Data Pull'!$4:$4,0))),"")</f>
        <v>[-11059] No Good Data For Calculation</v>
      </c>
      <c r="AO194" t="str">
        <f>IFERROR(IF(INDEX('Exclusion Vectors'!$D:$D,MATCH('Table 2 Data'!$E194,'Exclusion Vectors'!$B:$B,0))=0,"",INDEX('Data Pull'!$A:$BC,MATCH('Table 2 Data'!$E194,'Data Pull'!$C:$C,0),MATCH('Table 2 Data'!AO$4,'Data Pull'!$4:$4,0))),"")</f>
        <v>[-11059] No Good Data For Calculation</v>
      </c>
      <c r="AP194" t="str">
        <f>IFERROR(IF(INDEX('Exclusion Vectors'!$D:$D,MATCH('Table 2 Data'!$E194,'Exclusion Vectors'!$B:$B,0))=0,"",INDEX('Data Pull'!$A:$BC,MATCH('Table 2 Data'!$E194,'Data Pull'!$C:$C,0),MATCH('Table 2 Data'!AP$4,'Data Pull'!$4:$4,0))),"")</f>
        <v>[-11059] No Good Data For Calculation</v>
      </c>
      <c r="AQ194" t="str">
        <f>IFERROR(IF(INDEX('Exclusion Vectors'!$D:$D,MATCH('Table 2 Data'!$E194,'Exclusion Vectors'!$B:$B,0))=0,"",INDEX('Data Pull'!$A:$BC,MATCH('Table 2 Data'!$E194,'Data Pull'!$C:$C,0),MATCH('Table 2 Data'!AQ$4,'Data Pull'!$4:$4,0))),"")</f>
        <v>[-11059] No Good Data For Calculation</v>
      </c>
      <c r="AR194" t="str">
        <f>IFERROR(IF(INDEX('Exclusion Vectors'!$D:$D,MATCH('Table 2 Data'!$E194,'Exclusion Vectors'!$B:$B,0))=0,"",INDEX('Data Pull'!$A:$BC,MATCH('Table 2 Data'!$E194,'Data Pull'!$C:$C,0),MATCH('Table 2 Data'!AR$4,'Data Pull'!$4:$4,0))),"")</f>
        <v>[-11059] No Good Data For Calculation</v>
      </c>
      <c r="AS194" t="str">
        <f>IFERROR(IF(INDEX('Exclusion Vectors'!$D:$D,MATCH('Table 2 Data'!$E194,'Exclusion Vectors'!$B:$B,0))=0,"",INDEX('Data Pull'!$A:$BC,MATCH('Table 2 Data'!$E194,'Data Pull'!$C:$C,0),MATCH('Table 2 Data'!AS$4,'Data Pull'!$4:$4,0))),"")</f>
        <v>[-11059] No Good Data For Calculation</v>
      </c>
      <c r="AT194">
        <f>IFERROR(IF(INDEX('Exclusion Vectors'!$D:$D,MATCH('Table 2 Data'!$E194,'Exclusion Vectors'!$B:$B,0))=0,"",INDEX('Data Pull'!$A:$BC,MATCH('Table 2 Data'!$E194,'Data Pull'!$C:$C,0),MATCH('Table 2 Data'!AT$4,'Data Pull'!$4:$4,0))),"")</f>
        <v>38410.72588025032</v>
      </c>
      <c r="AU194">
        <f>IFERROR(IF(INDEX('Exclusion Vectors'!$D:$D,MATCH('Table 2 Data'!$E194,'Exclusion Vectors'!$B:$B,0))=0,"",INDEX('Data Pull'!$A:$BE,MATCH('Table 2 Data'!$E194,'Data Pull'!$C:$C,0),MATCH('Table 2 Data'!AU$4,'Data Pull'!$4:$4,0))),"")</f>
        <v>7598.7108639635453</v>
      </c>
      <c r="AV194">
        <f>IFERROR(IF(INDEX('Exclusion Vectors'!$D:$D,MATCH('Table 2 Data'!$E194,'Exclusion Vectors'!$B:$B,0))=0,"",INDEX('Data Pull'!$A:$BE,MATCH('Table 2 Data'!$E194,'Data Pull'!$C:$C,0),MATCH('Table 2 Data'!AV$4,'Data Pull'!$4:$4,0))),"")</f>
        <v>9.512916735062997E-2</v>
      </c>
    </row>
    <row r="195" spans="5:48" x14ac:dyDescent="0.3">
      <c r="E195" s="34">
        <f t="shared" si="5"/>
        <v>44019</v>
      </c>
      <c r="F195">
        <f>IFERROR(IF(INDEX('Exclusion Vectors'!$D:$D,MATCH('Table 2 Data'!$E195,'Exclusion Vectors'!$B:$B,0))=0,"",INDEX('Data Pull'!$A:$BC,MATCH('Table 2 Data'!$E195,'Data Pull'!$C:$C,0),MATCH('Table 2 Data'!F$4,'Data Pull'!$4:$4,0))),"")</f>
        <v>22998.915959868871</v>
      </c>
      <c r="G195">
        <f>IFERROR(IF(INDEX('Exclusion Vectors'!$D:$D,MATCH('Table 2 Data'!$E195,'Exclusion Vectors'!$B:$B,0))=0,"",INDEX('Data Pull'!$A:$BC,MATCH('Table 2 Data'!$E195,'Data Pull'!$C:$C,0),MATCH('Table 2 Data'!G$4,'Data Pull'!$4:$4,0))),"")</f>
        <v>182.56510571238115</v>
      </c>
      <c r="H195">
        <f>IFERROR(IF(INDEX('Exclusion Vectors'!$D:$D,MATCH('Table 2 Data'!$E195,'Exclusion Vectors'!$B:$B,0))=0,"",INDEX('Data Pull'!$A:$BC,MATCH('Table 2 Data'!$E195,'Data Pull'!$C:$C,0),MATCH('Table 2 Data'!H$4,'Data Pull'!$4:$4,0))),"")</f>
        <v>659.1489064509633</v>
      </c>
      <c r="I195">
        <f>IFERROR(IF(INDEX('Exclusion Vectors'!$D:$D,MATCH('Table 2 Data'!$E195,'Exclusion Vectors'!$B:$B,0))=0,"",INDEX('Data Pull'!$A:$BC,MATCH('Table 2 Data'!$E195,'Data Pull'!$C:$C,0),MATCH('Table 2 Data'!I$4,'Data Pull'!$4:$4,0))),"")</f>
        <v>994.82696519321541</v>
      </c>
      <c r="J195">
        <f>IFERROR(IF(INDEX('Exclusion Vectors'!$D:$D,MATCH('Table 2 Data'!$E195,'Exclusion Vectors'!$B:$B,0))=0,"",INDEX('Data Pull'!$A:$BC,MATCH('Table 2 Data'!$E195,'Data Pull'!$C:$C,0),MATCH('Table 2 Data'!J$4,'Data Pull'!$4:$4,0))),"")</f>
        <v>1335.0339658209448</v>
      </c>
      <c r="K195">
        <f>IFERROR(IF(INDEX('Exclusion Vectors'!$D:$D,MATCH('Table 2 Data'!$E195,'Exclusion Vectors'!$B:$B,0))=0,"",INDEX('Data Pull'!$A:$BC,MATCH('Table 2 Data'!$E195,'Data Pull'!$C:$C,0),MATCH('Table 2 Data'!K$4,'Data Pull'!$4:$4,0))),"")</f>
        <v>709.38371652837463</v>
      </c>
      <c r="L195" t="str">
        <f>IFERROR(IF(INDEX('Exclusion Vectors'!$D:$D,MATCH('Table 2 Data'!$E195,'Exclusion Vectors'!$B:$B,0))=0,"",INDEX('Data Pull'!$A:$BC,MATCH('Table 2 Data'!$E195,'Data Pull'!$C:$C,0),MATCH('Table 2 Data'!L$4,'Data Pull'!$4:$4,0))),"")</f>
        <v>[-11059] No Good Data For Calculation</v>
      </c>
      <c r="M195">
        <f>IFERROR(IF(INDEX('Exclusion Vectors'!$D:$D,MATCH('Table 2 Data'!$E195,'Exclusion Vectors'!$B:$B,0))=0,"",INDEX('Data Pull'!$A:$BC,MATCH('Table 2 Data'!$E195,'Data Pull'!$C:$C,0),MATCH('Table 2 Data'!M$4,'Data Pull'!$4:$4,0))),"")</f>
        <v>312.51524395774732</v>
      </c>
      <c r="N195">
        <f>IFERROR(IF(INDEX('Exclusion Vectors'!$D:$D,MATCH('Table 2 Data'!$E195,'Exclusion Vectors'!$B:$B,0))=0,"",INDEX('Data Pull'!$A:$BC,MATCH('Table 2 Data'!$E195,'Data Pull'!$C:$C,0),MATCH('Table 2 Data'!N$4,'Data Pull'!$4:$4,0))),"")</f>
        <v>369.10748297603681</v>
      </c>
      <c r="O195">
        <f>IFERROR(IF(INDEX('Exclusion Vectors'!$D:$D,MATCH('Table 2 Data'!$E195,'Exclusion Vectors'!$B:$B,0))=0,"",INDEX('Data Pull'!$A:$BC,MATCH('Table 2 Data'!$E195,'Data Pull'!$C:$C,0),MATCH('Table 2 Data'!O$4,'Data Pull'!$4:$4,0))),"")</f>
        <v>366.75743219333259</v>
      </c>
      <c r="P195">
        <f>IFERROR(IF(INDEX('Exclusion Vectors'!$D:$D,MATCH('Table 2 Data'!$E195,'Exclusion Vectors'!$B:$B,0))=0,"",INDEX('Data Pull'!$A:$BC,MATCH('Table 2 Data'!$E195,'Data Pull'!$C:$C,0),MATCH('Table 2 Data'!P$4,'Data Pull'!$4:$4,0))),"")</f>
        <v>1341.6924941256632</v>
      </c>
      <c r="Q195">
        <f>IFERROR(IF(INDEX('Exclusion Vectors'!$D:$D,MATCH('Table 2 Data'!$E195,'Exclusion Vectors'!$B:$B,0))=0,"",INDEX('Data Pull'!$A:$BC,MATCH('Table 2 Data'!$E195,'Data Pull'!$C:$C,0),MATCH('Table 2 Data'!Q$4,'Data Pull'!$4:$4,0))),"")</f>
        <v>20.0972679574</v>
      </c>
      <c r="R195">
        <f>IFERROR(IF(INDEX('Exclusion Vectors'!$D:$D,MATCH('Table 2 Data'!$E195,'Exclusion Vectors'!$B:$B,0))=0,"",INDEX('Data Pull'!$A:$BC,MATCH('Table 2 Data'!$E195,'Data Pull'!$C:$C,0),MATCH('Table 2 Data'!R$4,'Data Pull'!$4:$4,0))),"")</f>
        <v>15.213189280196227</v>
      </c>
      <c r="S195">
        <f>IFERROR(IF(INDEX('Exclusion Vectors'!$D:$D,MATCH('Table 2 Data'!$E195,'Exclusion Vectors'!$B:$B,0))=0,"",INDEX('Data Pull'!$A:$BC,MATCH('Table 2 Data'!$E195,'Data Pull'!$C:$C,0),MATCH('Table 2 Data'!S$4,'Data Pull'!$4:$4,0))),"")</f>
        <v>3.3163285362678678</v>
      </c>
      <c r="T195">
        <f>IFERROR(IF(INDEX('Exclusion Vectors'!$D:$D,MATCH('Table 2 Data'!$E195,'Exclusion Vectors'!$B:$B,0))=0,"",INDEX('Data Pull'!$A:$BC,MATCH('Table 2 Data'!$E195,'Data Pull'!$C:$C,0),MATCH('Table 2 Data'!T$4,'Data Pull'!$4:$4,0))),"")</f>
        <v>1505.9591769453414</v>
      </c>
      <c r="U195">
        <f>IFERROR(IF(INDEX('Exclusion Vectors'!$D:$D,MATCH('Table 2 Data'!$E195,'Exclusion Vectors'!$B:$B,0))=0,"",INDEX('Data Pull'!$A:$BC,MATCH('Table 2 Data'!$E195,'Data Pull'!$C:$C,0),MATCH('Table 2 Data'!U$4,'Data Pull'!$4:$4,0))),"")</f>
        <v>1490.3520722973178</v>
      </c>
      <c r="V195">
        <f>IFERROR(IF(INDEX('Exclusion Vectors'!$D:$D,MATCH('Table 2 Data'!$E195,'Exclusion Vectors'!$B:$B,0))=0,"",INDEX('Data Pull'!$A:$BC,MATCH('Table 2 Data'!$E195,'Data Pull'!$C:$C,0),MATCH('Table 2 Data'!V$4,'Data Pull'!$4:$4,0))),"")</f>
        <v>5900.0097801473958</v>
      </c>
      <c r="W195">
        <f>IFERROR(IF(INDEX('Exclusion Vectors'!$D:$D,MATCH('Table 2 Data'!$E195,'Exclusion Vectors'!$B:$B,0))=0,"",INDEX('Data Pull'!$A:$BC,MATCH('Table 2 Data'!$E195,'Data Pull'!$C:$C,0),MATCH('Table 2 Data'!W$4,'Data Pull'!$4:$4,0))),"")</f>
        <v>2436.4197009986729</v>
      </c>
      <c r="X195">
        <f>IFERROR(IF(INDEX('Exclusion Vectors'!$D:$D,MATCH('Table 2 Data'!$E195,'Exclusion Vectors'!$B:$B,0))=0,"",INDEX('Data Pull'!$A:$BC,MATCH('Table 2 Data'!$E195,'Data Pull'!$C:$C,0),MATCH('Table 2 Data'!X$4,'Data Pull'!$4:$4,0))),"")</f>
        <v>372.6376533228032</v>
      </c>
      <c r="Y195">
        <f>IFERROR(IF(INDEX('Exclusion Vectors'!$D:$D,MATCH('Table 2 Data'!$E195,'Exclusion Vectors'!$B:$B,0))=0,"",INDEX('Data Pull'!$A:$BC,MATCH('Table 2 Data'!$E195,'Data Pull'!$C:$C,0),MATCH('Table 2 Data'!Y$4,'Data Pull'!$4:$4,0))),"")</f>
        <v>23.749999523162842</v>
      </c>
      <c r="Z195">
        <f>IFERROR(IF(INDEX('Exclusion Vectors'!$D:$D,MATCH('Table 2 Data'!$E195,'Exclusion Vectors'!$B:$B,0))=0,"",INDEX('Data Pull'!$A:$BC,MATCH('Table 2 Data'!$E195,'Data Pull'!$C:$C,0),MATCH('Table 2 Data'!Z$4,'Data Pull'!$4:$4,0))),"")</f>
        <v>0.65262499451637268</v>
      </c>
      <c r="AA195">
        <f>IFERROR(IF(INDEX('Exclusion Vectors'!$D:$D,MATCH('Table 2 Data'!$E195,'Exclusion Vectors'!$B:$B,0))=0,"",INDEX('Data Pull'!$A:$BC,MATCH('Table 2 Data'!$E195,'Data Pull'!$C:$C,0),MATCH('Table 2 Data'!AA$4,'Data Pull'!$4:$4,0))),"")</f>
        <v>1.8899999856948853</v>
      </c>
      <c r="AB195" t="str">
        <f>IFERROR(IF(INDEX('Exclusion Vectors'!$D:$D,MATCH('Table 2 Data'!$E195,'Exclusion Vectors'!$B:$B,0))=0,"",INDEX('Data Pull'!$A:$BC,MATCH('Table 2 Data'!$E195,'Data Pull'!$C:$C,0),MATCH('Table 2 Data'!AB$4,'Data Pull'!$4:$4,0))),"")</f>
        <v>[-11059] No Good Data For Calculation</v>
      </c>
      <c r="AC195" t="str">
        <f>IFERROR(IF(INDEX('Exclusion Vectors'!$D:$D,MATCH('Table 2 Data'!$E195,'Exclusion Vectors'!$B:$B,0))=0,"",INDEX('Data Pull'!$A:$BC,MATCH('Table 2 Data'!$E195,'Data Pull'!$C:$C,0),MATCH('Table 2 Data'!AC$4,'Data Pull'!$4:$4,0))),"")</f>
        <v>[-11059] No Good Data For Calculation</v>
      </c>
      <c r="AD195" t="str">
        <f>IFERROR(IF(INDEX('Exclusion Vectors'!$D:$D,MATCH('Table 2 Data'!$E195,'Exclusion Vectors'!$B:$B,0))=0,"",INDEX('Data Pull'!$A:$BC,MATCH('Table 2 Data'!$E195,'Data Pull'!$C:$C,0),MATCH('Table 2 Data'!AD$4,'Data Pull'!$4:$4,0))),"")</f>
        <v>[-11059] No Good Data For Calculation</v>
      </c>
      <c r="AE195" t="str">
        <f>IFERROR(IF(INDEX('Exclusion Vectors'!$D:$D,MATCH('Table 2 Data'!$E195,'Exclusion Vectors'!$B:$B,0))=0,"",INDEX('Data Pull'!$A:$BC,MATCH('Table 2 Data'!$E195,'Data Pull'!$C:$C,0),MATCH('Table 2 Data'!AE$4,'Data Pull'!$4:$4,0))),"")</f>
        <v>[-11059] No Good Data For Calculation</v>
      </c>
      <c r="AF195" t="str">
        <f>IFERROR(IF(INDEX('Exclusion Vectors'!$D:$D,MATCH('Table 2 Data'!$E195,'Exclusion Vectors'!$B:$B,0))=0,"",INDEX('Data Pull'!$A:$BC,MATCH('Table 2 Data'!$E195,'Data Pull'!$C:$C,0),MATCH('Table 2 Data'!AF$4,'Data Pull'!$4:$4,0))),"")</f>
        <v>[-11059] No Good Data For Calculation</v>
      </c>
      <c r="AG195">
        <f>IFERROR(IF(INDEX('Exclusion Vectors'!$D:$D,MATCH('Table 2 Data'!$E195,'Exclusion Vectors'!$B:$B,0))=0,"",INDEX('Data Pull'!$A:$BC,MATCH('Table 2 Data'!$E195,'Data Pull'!$C:$C,0),MATCH('Table 2 Data'!AG$4,'Data Pull'!$4:$4,0))),"")</f>
        <v>14693.028793195343</v>
      </c>
      <c r="AH195">
        <f>IFERROR(IF(INDEX('Exclusion Vectors'!$D:$D,MATCH('Table 2 Data'!$E195,'Exclusion Vectors'!$B:$B,0))=0,"",INDEX('Data Pull'!$A:$BC,MATCH('Table 2 Data'!$E195,'Data Pull'!$C:$C,0),MATCH('Table 2 Data'!AH$4,'Data Pull'!$4:$4,0))),"")</f>
        <v>90.674997329711914</v>
      </c>
      <c r="AI195">
        <f>IFERROR(IF(INDEX('Exclusion Vectors'!$D:$D,MATCH('Table 2 Data'!$E195,'Exclusion Vectors'!$B:$B,0))=0,"",INDEX('Data Pull'!$A:$BC,MATCH('Table 2 Data'!$E195,'Data Pull'!$C:$C,0),MATCH('Table 2 Data'!AI$4,'Data Pull'!$4:$4,0))),"")</f>
        <v>8.7250001430511475</v>
      </c>
      <c r="AJ195">
        <f>IFERROR(IF(INDEX('Exclusion Vectors'!$D:$D,MATCH('Table 2 Data'!$E195,'Exclusion Vectors'!$B:$B,0))=0,"",INDEX('Data Pull'!$A:$BC,MATCH('Table 2 Data'!$E195,'Data Pull'!$C:$C,0),MATCH('Table 2 Data'!AJ$4,'Data Pull'!$4:$4,0))),"")</f>
        <v>366.14999389648438</v>
      </c>
      <c r="AK195" t="str">
        <f>IFERROR(IF(INDEX('Exclusion Vectors'!$D:$D,MATCH('Table 2 Data'!$E195,'Exclusion Vectors'!$B:$B,0))=0,"",INDEX('Data Pull'!$A:$BC,MATCH('Table 2 Data'!$E195,'Data Pull'!$C:$C,0),MATCH('Table 2 Data'!AK$4,'Data Pull'!$4:$4,0))),"")</f>
        <v>[-11059] No Good Data For Calculation</v>
      </c>
      <c r="AL195">
        <f>IFERROR(IF(INDEX('Exclusion Vectors'!$D:$D,MATCH('Table 2 Data'!$E195,'Exclusion Vectors'!$B:$B,0))=0,"",INDEX('Data Pull'!$A:$BC,MATCH('Table 2 Data'!$E195,'Data Pull'!$C:$C,0),MATCH('Table 2 Data'!AL$4,'Data Pull'!$4:$4,0))),"")</f>
        <v>1.6000000238418579</v>
      </c>
      <c r="AM195">
        <f>IFERROR(IF(INDEX('Exclusion Vectors'!$D:$D,MATCH('Table 2 Data'!$E195,'Exclusion Vectors'!$B:$B,0))=0,"",INDEX('Data Pull'!$A:$BC,MATCH('Table 2 Data'!$E195,'Data Pull'!$C:$C,0),MATCH('Table 2 Data'!AM$4,'Data Pull'!$4:$4,0))),"")</f>
        <v>6075</v>
      </c>
      <c r="AN195">
        <f>IFERROR(IF(INDEX('Exclusion Vectors'!$D:$D,MATCH('Table 2 Data'!$E195,'Exclusion Vectors'!$B:$B,0))=0,"",INDEX('Data Pull'!$A:$BC,MATCH('Table 2 Data'!$E195,'Data Pull'!$C:$C,0),MATCH('Table 2 Data'!AN$4,'Data Pull'!$4:$4,0))),"")</f>
        <v>-7.5860321521759033E-2</v>
      </c>
      <c r="AO195">
        <f>IFERROR(IF(INDEX('Exclusion Vectors'!$D:$D,MATCH('Table 2 Data'!$E195,'Exclusion Vectors'!$B:$B,0))=0,"",INDEX('Data Pull'!$A:$BC,MATCH('Table 2 Data'!$E195,'Data Pull'!$C:$C,0),MATCH('Table 2 Data'!AO$4,'Data Pull'!$4:$4,0))),"")</f>
        <v>-5.2153319120407104E-3</v>
      </c>
      <c r="AP195">
        <f>IFERROR(IF(INDEX('Exclusion Vectors'!$D:$D,MATCH('Table 2 Data'!$E195,'Exclusion Vectors'!$B:$B,0))=0,"",INDEX('Data Pull'!$A:$BC,MATCH('Table 2 Data'!$E195,'Data Pull'!$C:$C,0),MATCH('Table 2 Data'!AP$4,'Data Pull'!$4:$4,0))),"")</f>
        <v>-2.3846978321671486E-2</v>
      </c>
      <c r="AQ195" t="str">
        <f>IFERROR(IF(INDEX('Exclusion Vectors'!$D:$D,MATCH('Table 2 Data'!$E195,'Exclusion Vectors'!$B:$B,0))=0,"",INDEX('Data Pull'!$A:$BC,MATCH('Table 2 Data'!$E195,'Data Pull'!$C:$C,0),MATCH('Table 2 Data'!AQ$4,'Data Pull'!$4:$4,0))),"")</f>
        <v>[-11059] No Good Data For Calculation</v>
      </c>
      <c r="AR195">
        <f>IFERROR(IF(INDEX('Exclusion Vectors'!$D:$D,MATCH('Table 2 Data'!$E195,'Exclusion Vectors'!$B:$B,0))=0,"",INDEX('Data Pull'!$A:$BC,MATCH('Table 2 Data'!$E195,'Data Pull'!$C:$C,0),MATCH('Table 2 Data'!AR$4,'Data Pull'!$4:$4,0))),"")</f>
        <v>2.3706257343292236E-3</v>
      </c>
      <c r="AS195">
        <f>IFERROR(IF(INDEX('Exclusion Vectors'!$D:$D,MATCH('Table 2 Data'!$E195,'Exclusion Vectors'!$B:$B,0))=0,"",INDEX('Data Pull'!$A:$BC,MATCH('Table 2 Data'!$E195,'Data Pull'!$C:$C,0),MATCH('Table 2 Data'!AS$4,'Data Pull'!$4:$4,0))),"")</f>
        <v>3.2240748405456543</v>
      </c>
      <c r="AT195">
        <f>IFERROR(IF(INDEX('Exclusion Vectors'!$D:$D,MATCH('Table 2 Data'!$E195,'Exclusion Vectors'!$B:$B,0))=0,"",INDEX('Data Pull'!$A:$BC,MATCH('Table 2 Data'!$E195,'Data Pull'!$C:$C,0),MATCH('Table 2 Data'!AT$4,'Data Pull'!$4:$4,0))),"")</f>
        <v>38184.431038735849</v>
      </c>
      <c r="AU195">
        <f>IFERROR(IF(INDEX('Exclusion Vectors'!$D:$D,MATCH('Table 2 Data'!$E195,'Exclusion Vectors'!$B:$B,0))=0,"",INDEX('Data Pull'!$A:$BE,MATCH('Table 2 Data'!$E195,'Data Pull'!$C:$C,0),MATCH('Table 2 Data'!AU$4,'Data Pull'!$4:$4,0))),"")</f>
        <v>7599.8313529590059</v>
      </c>
      <c r="AV195">
        <f>IFERROR(IF(INDEX('Exclusion Vectors'!$D:$D,MATCH('Table 2 Data'!$E195,'Exclusion Vectors'!$B:$B,0))=0,"",INDEX('Data Pull'!$A:$BE,MATCH('Table 2 Data'!$E195,'Data Pull'!$C:$C,0),MATCH('Table 2 Data'!AV$4,'Data Pull'!$4:$4,0))),"")</f>
        <v>0.10062916576862335</v>
      </c>
    </row>
    <row r="196" spans="5:48" x14ac:dyDescent="0.3">
      <c r="E196" s="34">
        <f t="shared" si="5"/>
        <v>44020</v>
      </c>
      <c r="F196">
        <f>IFERROR(IF(INDEX('Exclusion Vectors'!$D:$D,MATCH('Table 2 Data'!$E196,'Exclusion Vectors'!$B:$B,0))=0,"",INDEX('Data Pull'!$A:$BC,MATCH('Table 2 Data'!$E196,'Data Pull'!$C:$C,0),MATCH('Table 2 Data'!F$4,'Data Pull'!$4:$4,0))),"")</f>
        <v>22998.447337231984</v>
      </c>
      <c r="G196">
        <f>IFERROR(IF(INDEX('Exclusion Vectors'!$D:$D,MATCH('Table 2 Data'!$E196,'Exclusion Vectors'!$B:$B,0))=0,"",INDEX('Data Pull'!$A:$BC,MATCH('Table 2 Data'!$E196,'Data Pull'!$C:$C,0),MATCH('Table 2 Data'!G$4,'Data Pull'!$4:$4,0))),"")</f>
        <v>183.49905906645296</v>
      </c>
      <c r="H196">
        <f>IFERROR(IF(INDEX('Exclusion Vectors'!$D:$D,MATCH('Table 2 Data'!$E196,'Exclusion Vectors'!$B:$B,0))=0,"",INDEX('Data Pull'!$A:$BC,MATCH('Table 2 Data'!$E196,'Data Pull'!$C:$C,0),MATCH('Table 2 Data'!H$4,'Data Pull'!$4:$4,0))),"")</f>
        <v>659.31234117812687</v>
      </c>
      <c r="I196">
        <f>IFERROR(IF(INDEX('Exclusion Vectors'!$D:$D,MATCH('Table 2 Data'!$E196,'Exclusion Vectors'!$B:$B,0))=0,"",INDEX('Data Pull'!$A:$BC,MATCH('Table 2 Data'!$E196,'Data Pull'!$C:$C,0),MATCH('Table 2 Data'!I$4,'Data Pull'!$4:$4,0))),"")</f>
        <v>994.57464208635145</v>
      </c>
      <c r="J196">
        <f>IFERROR(IF(INDEX('Exclusion Vectors'!$D:$D,MATCH('Table 2 Data'!$E196,'Exclusion Vectors'!$B:$B,0))=0,"",INDEX('Data Pull'!$A:$BC,MATCH('Table 2 Data'!$E196,'Data Pull'!$C:$C,0),MATCH('Table 2 Data'!J$4,'Data Pull'!$4:$4,0))),"")</f>
        <v>1335.1145305695261</v>
      </c>
      <c r="K196">
        <f>IFERROR(IF(INDEX('Exclusion Vectors'!$D:$D,MATCH('Table 2 Data'!$E196,'Exclusion Vectors'!$B:$B,0))=0,"",INDEX('Data Pull'!$A:$BC,MATCH('Table 2 Data'!$E196,'Data Pull'!$C:$C,0),MATCH('Table 2 Data'!K$4,'Data Pull'!$4:$4,0))),"")</f>
        <v>707.16981189162072</v>
      </c>
      <c r="L196" t="str">
        <f>IFERROR(IF(INDEX('Exclusion Vectors'!$D:$D,MATCH('Table 2 Data'!$E196,'Exclusion Vectors'!$B:$B,0))=0,"",INDEX('Data Pull'!$A:$BC,MATCH('Table 2 Data'!$E196,'Data Pull'!$C:$C,0),MATCH('Table 2 Data'!L$4,'Data Pull'!$4:$4,0))),"")</f>
        <v>[-11059] No Good Data For Calculation</v>
      </c>
      <c r="M196">
        <f>IFERROR(IF(INDEX('Exclusion Vectors'!$D:$D,MATCH('Table 2 Data'!$E196,'Exclusion Vectors'!$B:$B,0))=0,"",INDEX('Data Pull'!$A:$BC,MATCH('Table 2 Data'!$E196,'Data Pull'!$C:$C,0),MATCH('Table 2 Data'!M$4,'Data Pull'!$4:$4,0))),"")</f>
        <v>314.93341297210048</v>
      </c>
      <c r="N196">
        <f>IFERROR(IF(INDEX('Exclusion Vectors'!$D:$D,MATCH('Table 2 Data'!$E196,'Exclusion Vectors'!$B:$B,0))=0,"",INDEX('Data Pull'!$A:$BC,MATCH('Table 2 Data'!$E196,'Data Pull'!$C:$C,0),MATCH('Table 2 Data'!N$4,'Data Pull'!$4:$4,0))),"")</f>
        <v>376.29036681271549</v>
      </c>
      <c r="O196">
        <f>IFERROR(IF(INDEX('Exclusion Vectors'!$D:$D,MATCH('Table 2 Data'!$E196,'Exclusion Vectors'!$B:$B,0))=0,"",INDEX('Data Pull'!$A:$BC,MATCH('Table 2 Data'!$E196,'Data Pull'!$C:$C,0),MATCH('Table 2 Data'!O$4,'Data Pull'!$4:$4,0))),"")</f>
        <v>372.1205080193206</v>
      </c>
      <c r="P196">
        <f>IFERROR(IF(INDEX('Exclusion Vectors'!$D:$D,MATCH('Table 2 Data'!$E196,'Exclusion Vectors'!$B:$B,0))=0,"",INDEX('Data Pull'!$A:$BC,MATCH('Table 2 Data'!$E196,'Data Pull'!$C:$C,0),MATCH('Table 2 Data'!P$4,'Data Pull'!$4:$4,0))),"")</f>
        <v>1339.7501719140419</v>
      </c>
      <c r="Q196">
        <f>IFERROR(IF(INDEX('Exclusion Vectors'!$D:$D,MATCH('Table 2 Data'!$E196,'Exclusion Vectors'!$B:$B,0))=0,"",INDEX('Data Pull'!$A:$BC,MATCH('Table 2 Data'!$E196,'Data Pull'!$C:$C,0),MATCH('Table 2 Data'!Q$4,'Data Pull'!$4:$4,0))),"")</f>
        <v>20.215559199156235</v>
      </c>
      <c r="R196">
        <f>IFERROR(IF(INDEX('Exclusion Vectors'!$D:$D,MATCH('Table 2 Data'!$E196,'Exclusion Vectors'!$B:$B,0))=0,"",INDEX('Data Pull'!$A:$BC,MATCH('Table 2 Data'!$E196,'Data Pull'!$C:$C,0),MATCH('Table 2 Data'!R$4,'Data Pull'!$4:$4,0))),"")</f>
        <v>15.321364009935133</v>
      </c>
      <c r="S196">
        <f>IFERROR(IF(INDEX('Exclusion Vectors'!$D:$D,MATCH('Table 2 Data'!$E196,'Exclusion Vectors'!$B:$B,0))=0,"",INDEX('Data Pull'!$A:$BC,MATCH('Table 2 Data'!$E196,'Data Pull'!$C:$C,0),MATCH('Table 2 Data'!S$4,'Data Pull'!$4:$4,0))),"")</f>
        <v>3.5179102988914122</v>
      </c>
      <c r="T196">
        <f>IFERROR(IF(INDEX('Exclusion Vectors'!$D:$D,MATCH('Table 2 Data'!$E196,'Exclusion Vectors'!$B:$B,0))=0,"",INDEX('Data Pull'!$A:$BC,MATCH('Table 2 Data'!$E196,'Data Pull'!$C:$C,0),MATCH('Table 2 Data'!T$4,'Data Pull'!$4:$4,0))),"")</f>
        <v>1494.4998127037691</v>
      </c>
      <c r="U196">
        <f>IFERROR(IF(INDEX('Exclusion Vectors'!$D:$D,MATCH('Table 2 Data'!$E196,'Exclusion Vectors'!$B:$B,0))=0,"",INDEX('Data Pull'!$A:$BC,MATCH('Table 2 Data'!$E196,'Data Pull'!$C:$C,0),MATCH('Table 2 Data'!U$4,'Data Pull'!$4:$4,0))),"")</f>
        <v>1505.4449215306104</v>
      </c>
      <c r="V196">
        <f>IFERROR(IF(INDEX('Exclusion Vectors'!$D:$D,MATCH('Table 2 Data'!$E196,'Exclusion Vectors'!$B:$B,0))=0,"",INDEX('Data Pull'!$A:$BC,MATCH('Table 2 Data'!$E196,'Data Pull'!$C:$C,0),MATCH('Table 2 Data'!V$4,'Data Pull'!$4:$4,0))),"")</f>
        <v>5900.0578677316325</v>
      </c>
      <c r="W196">
        <f>IFERROR(IF(INDEX('Exclusion Vectors'!$D:$D,MATCH('Table 2 Data'!$E196,'Exclusion Vectors'!$B:$B,0))=0,"",INDEX('Data Pull'!$A:$BC,MATCH('Table 2 Data'!$E196,'Data Pull'!$C:$C,0),MATCH('Table 2 Data'!W$4,'Data Pull'!$4:$4,0))),"")</f>
        <v>2430.6870668949568</v>
      </c>
      <c r="X196">
        <f>IFERROR(IF(INDEX('Exclusion Vectors'!$D:$D,MATCH('Table 2 Data'!$E196,'Exclusion Vectors'!$B:$B,0))=0,"",INDEX('Data Pull'!$A:$BC,MATCH('Table 2 Data'!$E196,'Data Pull'!$C:$C,0),MATCH('Table 2 Data'!X$4,'Data Pull'!$4:$4,0))),"")</f>
        <v>372.26747229976127</v>
      </c>
      <c r="Y196">
        <f>IFERROR(IF(INDEX('Exclusion Vectors'!$D:$D,MATCH('Table 2 Data'!$E196,'Exclusion Vectors'!$B:$B,0))=0,"",INDEX('Data Pull'!$A:$BC,MATCH('Table 2 Data'!$E196,'Data Pull'!$C:$C,0),MATCH('Table 2 Data'!Y$4,'Data Pull'!$4:$4,0))),"")</f>
        <v>23.725000381469727</v>
      </c>
      <c r="Z196">
        <f>IFERROR(IF(INDEX('Exclusion Vectors'!$D:$D,MATCH('Table 2 Data'!$E196,'Exclusion Vectors'!$B:$B,0))=0,"",INDEX('Data Pull'!$A:$BC,MATCH('Table 2 Data'!$E196,'Data Pull'!$C:$C,0),MATCH('Table 2 Data'!Z$4,'Data Pull'!$4:$4,0))),"")</f>
        <v>0.66252501308917999</v>
      </c>
      <c r="AA196">
        <f>IFERROR(IF(INDEX('Exclusion Vectors'!$D:$D,MATCH('Table 2 Data'!$E196,'Exclusion Vectors'!$B:$B,0))=0,"",INDEX('Data Pull'!$A:$BC,MATCH('Table 2 Data'!$E196,'Data Pull'!$C:$C,0),MATCH('Table 2 Data'!AA$4,'Data Pull'!$4:$4,0))),"")</f>
        <v>1.8849999904632568</v>
      </c>
      <c r="AB196" t="str">
        <f>IFERROR(IF(INDEX('Exclusion Vectors'!$D:$D,MATCH('Table 2 Data'!$E196,'Exclusion Vectors'!$B:$B,0))=0,"",INDEX('Data Pull'!$A:$BC,MATCH('Table 2 Data'!$E196,'Data Pull'!$C:$C,0),MATCH('Table 2 Data'!AB$4,'Data Pull'!$4:$4,0))),"")</f>
        <v>[-11059] No Good Data For Calculation</v>
      </c>
      <c r="AC196" t="str">
        <f>IFERROR(IF(INDEX('Exclusion Vectors'!$D:$D,MATCH('Table 2 Data'!$E196,'Exclusion Vectors'!$B:$B,0))=0,"",INDEX('Data Pull'!$A:$BC,MATCH('Table 2 Data'!$E196,'Data Pull'!$C:$C,0),MATCH('Table 2 Data'!AC$4,'Data Pull'!$4:$4,0))),"")</f>
        <v>[-11059] No Good Data For Calculation</v>
      </c>
      <c r="AD196" t="str">
        <f>IFERROR(IF(INDEX('Exclusion Vectors'!$D:$D,MATCH('Table 2 Data'!$E196,'Exclusion Vectors'!$B:$B,0))=0,"",INDEX('Data Pull'!$A:$BC,MATCH('Table 2 Data'!$E196,'Data Pull'!$C:$C,0),MATCH('Table 2 Data'!AD$4,'Data Pull'!$4:$4,0))),"")</f>
        <v>[-11059] No Good Data For Calculation</v>
      </c>
      <c r="AE196" t="str">
        <f>IFERROR(IF(INDEX('Exclusion Vectors'!$D:$D,MATCH('Table 2 Data'!$E196,'Exclusion Vectors'!$B:$B,0))=0,"",INDEX('Data Pull'!$A:$BC,MATCH('Table 2 Data'!$E196,'Data Pull'!$C:$C,0),MATCH('Table 2 Data'!AE$4,'Data Pull'!$4:$4,0))),"")</f>
        <v>[-11059] No Good Data For Calculation</v>
      </c>
      <c r="AF196" t="str">
        <f>IFERROR(IF(INDEX('Exclusion Vectors'!$D:$D,MATCH('Table 2 Data'!$E196,'Exclusion Vectors'!$B:$B,0))=0,"",INDEX('Data Pull'!$A:$BC,MATCH('Table 2 Data'!$E196,'Data Pull'!$C:$C,0),MATCH('Table 2 Data'!AF$4,'Data Pull'!$4:$4,0))),"")</f>
        <v>[-11059] No Good Data For Calculation</v>
      </c>
      <c r="AG196">
        <f>IFERROR(IF(INDEX('Exclusion Vectors'!$D:$D,MATCH('Table 2 Data'!$E196,'Exclusion Vectors'!$B:$B,0))=0,"",INDEX('Data Pull'!$A:$BC,MATCH('Table 2 Data'!$E196,'Data Pull'!$C:$C,0),MATCH('Table 2 Data'!AG$4,'Data Pull'!$4:$4,0))),"")</f>
        <v>14568.416473692832</v>
      </c>
      <c r="AH196">
        <f>IFERROR(IF(INDEX('Exclusion Vectors'!$D:$D,MATCH('Table 2 Data'!$E196,'Exclusion Vectors'!$B:$B,0))=0,"",INDEX('Data Pull'!$A:$BC,MATCH('Table 2 Data'!$E196,'Data Pull'!$C:$C,0),MATCH('Table 2 Data'!AH$4,'Data Pull'!$4:$4,0))),"")</f>
        <v>90.249998092651367</v>
      </c>
      <c r="AI196">
        <f>IFERROR(IF(INDEX('Exclusion Vectors'!$D:$D,MATCH('Table 2 Data'!$E196,'Exclusion Vectors'!$B:$B,0))=0,"",INDEX('Data Pull'!$A:$BC,MATCH('Table 2 Data'!$E196,'Data Pull'!$C:$C,0),MATCH('Table 2 Data'!AI$4,'Data Pull'!$4:$4,0))),"")</f>
        <v>8.692500114440918</v>
      </c>
      <c r="AJ196">
        <f>IFERROR(IF(INDEX('Exclusion Vectors'!$D:$D,MATCH('Table 2 Data'!$E196,'Exclusion Vectors'!$B:$B,0))=0,"",INDEX('Data Pull'!$A:$BC,MATCH('Table 2 Data'!$E196,'Data Pull'!$C:$C,0),MATCH('Table 2 Data'!AJ$4,'Data Pull'!$4:$4,0))),"")</f>
        <v>360.12500762939453</v>
      </c>
      <c r="AK196" t="str">
        <f>IFERROR(IF(INDEX('Exclusion Vectors'!$D:$D,MATCH('Table 2 Data'!$E196,'Exclusion Vectors'!$B:$B,0))=0,"",INDEX('Data Pull'!$A:$BC,MATCH('Table 2 Data'!$E196,'Data Pull'!$C:$C,0),MATCH('Table 2 Data'!AK$4,'Data Pull'!$4:$4,0))),"")</f>
        <v>[-11059] No Good Data For Calculation</v>
      </c>
      <c r="AL196">
        <f>IFERROR(IF(INDEX('Exclusion Vectors'!$D:$D,MATCH('Table 2 Data'!$E196,'Exclusion Vectors'!$B:$B,0))=0,"",INDEX('Data Pull'!$A:$BC,MATCH('Table 2 Data'!$E196,'Data Pull'!$C:$C,0),MATCH('Table 2 Data'!AL$4,'Data Pull'!$4:$4,0))),"")</f>
        <v>1.6000000238418579</v>
      </c>
      <c r="AM196">
        <f>IFERROR(IF(INDEX('Exclusion Vectors'!$D:$D,MATCH('Table 2 Data'!$E196,'Exclusion Vectors'!$B:$B,0))=0,"",INDEX('Data Pull'!$A:$BC,MATCH('Table 2 Data'!$E196,'Data Pull'!$C:$C,0),MATCH('Table 2 Data'!AM$4,'Data Pull'!$4:$4,0))),"")</f>
        <v>6075</v>
      </c>
      <c r="AN196" t="str">
        <f>IFERROR(IF(INDEX('Exclusion Vectors'!$D:$D,MATCH('Table 2 Data'!$E196,'Exclusion Vectors'!$B:$B,0))=0,"",INDEX('Data Pull'!$A:$BC,MATCH('Table 2 Data'!$E196,'Data Pull'!$C:$C,0),MATCH('Table 2 Data'!AN$4,'Data Pull'!$4:$4,0))),"")</f>
        <v>[-11059] No Good Data For Calculation</v>
      </c>
      <c r="AO196" t="str">
        <f>IFERROR(IF(INDEX('Exclusion Vectors'!$D:$D,MATCH('Table 2 Data'!$E196,'Exclusion Vectors'!$B:$B,0))=0,"",INDEX('Data Pull'!$A:$BC,MATCH('Table 2 Data'!$E196,'Data Pull'!$C:$C,0),MATCH('Table 2 Data'!AO$4,'Data Pull'!$4:$4,0))),"")</f>
        <v>[-11059] No Good Data For Calculation</v>
      </c>
      <c r="AP196" t="str">
        <f>IFERROR(IF(INDEX('Exclusion Vectors'!$D:$D,MATCH('Table 2 Data'!$E196,'Exclusion Vectors'!$B:$B,0))=0,"",INDEX('Data Pull'!$A:$BC,MATCH('Table 2 Data'!$E196,'Data Pull'!$C:$C,0),MATCH('Table 2 Data'!AP$4,'Data Pull'!$4:$4,0))),"")</f>
        <v>[-11059] No Good Data For Calculation</v>
      </c>
      <c r="AQ196" t="str">
        <f>IFERROR(IF(INDEX('Exclusion Vectors'!$D:$D,MATCH('Table 2 Data'!$E196,'Exclusion Vectors'!$B:$B,0))=0,"",INDEX('Data Pull'!$A:$BC,MATCH('Table 2 Data'!$E196,'Data Pull'!$C:$C,0),MATCH('Table 2 Data'!AQ$4,'Data Pull'!$4:$4,0))),"")</f>
        <v>[-11059] No Good Data For Calculation</v>
      </c>
      <c r="AR196" t="str">
        <f>IFERROR(IF(INDEX('Exclusion Vectors'!$D:$D,MATCH('Table 2 Data'!$E196,'Exclusion Vectors'!$B:$B,0))=0,"",INDEX('Data Pull'!$A:$BC,MATCH('Table 2 Data'!$E196,'Data Pull'!$C:$C,0),MATCH('Table 2 Data'!AR$4,'Data Pull'!$4:$4,0))),"")</f>
        <v>[-11059] No Good Data For Calculation</v>
      </c>
      <c r="AS196" t="str">
        <f>IFERROR(IF(INDEX('Exclusion Vectors'!$D:$D,MATCH('Table 2 Data'!$E196,'Exclusion Vectors'!$B:$B,0))=0,"",INDEX('Data Pull'!$A:$BC,MATCH('Table 2 Data'!$E196,'Data Pull'!$C:$C,0),MATCH('Table 2 Data'!AS$4,'Data Pull'!$4:$4,0))),"")</f>
        <v>[-11059] No Good Data For Calculation</v>
      </c>
      <c r="AT196">
        <f>IFERROR(IF(INDEX('Exclusion Vectors'!$D:$D,MATCH('Table 2 Data'!$E196,'Exclusion Vectors'!$B:$B,0))=0,"",INDEX('Data Pull'!$A:$BC,MATCH('Table 2 Data'!$E196,'Data Pull'!$C:$C,0),MATCH('Table 2 Data'!AT$4,'Data Pull'!$4:$4,0))),"")</f>
        <v>38184.431521567632</v>
      </c>
      <c r="AU196">
        <f>IFERROR(IF(INDEX('Exclusion Vectors'!$D:$D,MATCH('Table 2 Data'!$E196,'Exclusion Vectors'!$B:$B,0))=0,"",INDEX('Data Pull'!$A:$BE,MATCH('Table 2 Data'!$E196,'Data Pull'!$C:$C,0),MATCH('Table 2 Data'!AU$4,'Data Pull'!$4:$4,0))),"")</f>
        <v>7600.2285581619171</v>
      </c>
      <c r="AV196">
        <f>IFERROR(IF(INDEX('Exclusion Vectors'!$D:$D,MATCH('Table 2 Data'!$E196,'Exclusion Vectors'!$B:$B,0))=0,"",INDEX('Data Pull'!$A:$BE,MATCH('Table 2 Data'!$E196,'Data Pull'!$C:$C,0),MATCH('Table 2 Data'!AV$4,'Data Pull'!$4:$4,0))),"")</f>
        <v>9.7729167590538665E-2</v>
      </c>
    </row>
    <row r="197" spans="5:48" x14ac:dyDescent="0.3">
      <c r="E197" s="34">
        <f t="shared" si="5"/>
        <v>44021</v>
      </c>
      <c r="F197">
        <f>IFERROR(IF(INDEX('Exclusion Vectors'!$D:$D,MATCH('Table 2 Data'!$E197,'Exclusion Vectors'!$B:$B,0))=0,"",INDEX('Data Pull'!$A:$BC,MATCH('Table 2 Data'!$E197,'Data Pull'!$C:$C,0),MATCH('Table 2 Data'!F$4,'Data Pull'!$4:$4,0))),"")</f>
        <v>22814.58628242858</v>
      </c>
      <c r="G197">
        <f>IFERROR(IF(INDEX('Exclusion Vectors'!$D:$D,MATCH('Table 2 Data'!$E197,'Exclusion Vectors'!$B:$B,0))=0,"",INDEX('Data Pull'!$A:$BC,MATCH('Table 2 Data'!$E197,'Data Pull'!$C:$C,0),MATCH('Table 2 Data'!G$4,'Data Pull'!$4:$4,0))),"")</f>
        <v>183.40890409668128</v>
      </c>
      <c r="H197">
        <f>IFERROR(IF(INDEX('Exclusion Vectors'!$D:$D,MATCH('Table 2 Data'!$E197,'Exclusion Vectors'!$B:$B,0))=0,"",INDEX('Data Pull'!$A:$BC,MATCH('Table 2 Data'!$E197,'Data Pull'!$C:$C,0),MATCH('Table 2 Data'!H$4,'Data Pull'!$4:$4,0))),"")</f>
        <v>659.16153135843763</v>
      </c>
      <c r="I197">
        <f>IFERROR(IF(INDEX('Exclusion Vectors'!$D:$D,MATCH('Table 2 Data'!$E197,'Exclusion Vectors'!$B:$B,0))=0,"",INDEX('Data Pull'!$A:$BC,MATCH('Table 2 Data'!$E197,'Data Pull'!$C:$C,0),MATCH('Table 2 Data'!I$4,'Data Pull'!$4:$4,0))),"")</f>
        <v>994.67690058332232</v>
      </c>
      <c r="J197">
        <f>IFERROR(IF(INDEX('Exclusion Vectors'!$D:$D,MATCH('Table 2 Data'!$E197,'Exclusion Vectors'!$B:$B,0))=0,"",INDEX('Data Pull'!$A:$BC,MATCH('Table 2 Data'!$E197,'Data Pull'!$C:$C,0),MATCH('Table 2 Data'!J$4,'Data Pull'!$4:$4,0))),"")</f>
        <v>1335.028385636306</v>
      </c>
      <c r="K197">
        <f>IFERROR(IF(INDEX('Exclusion Vectors'!$D:$D,MATCH('Table 2 Data'!$E197,'Exclusion Vectors'!$B:$B,0))=0,"",INDEX('Data Pull'!$A:$BC,MATCH('Table 2 Data'!$E197,'Data Pull'!$C:$C,0),MATCH('Table 2 Data'!K$4,'Data Pull'!$4:$4,0))),"")</f>
        <v>700.8338701756237</v>
      </c>
      <c r="L197" t="str">
        <f>IFERROR(IF(INDEX('Exclusion Vectors'!$D:$D,MATCH('Table 2 Data'!$E197,'Exclusion Vectors'!$B:$B,0))=0,"",INDEX('Data Pull'!$A:$BC,MATCH('Table 2 Data'!$E197,'Data Pull'!$C:$C,0),MATCH('Table 2 Data'!L$4,'Data Pull'!$4:$4,0))),"")</f>
        <v>[-11059] No Good Data For Calculation</v>
      </c>
      <c r="M197">
        <f>IFERROR(IF(INDEX('Exclusion Vectors'!$D:$D,MATCH('Table 2 Data'!$E197,'Exclusion Vectors'!$B:$B,0))=0,"",INDEX('Data Pull'!$A:$BC,MATCH('Table 2 Data'!$E197,'Data Pull'!$C:$C,0),MATCH('Table 2 Data'!M$4,'Data Pull'!$4:$4,0))),"")</f>
        <v>317.18541372978507</v>
      </c>
      <c r="N197">
        <f>IFERROR(IF(INDEX('Exclusion Vectors'!$D:$D,MATCH('Table 2 Data'!$E197,'Exclusion Vectors'!$B:$B,0))=0,"",INDEX('Data Pull'!$A:$BC,MATCH('Table 2 Data'!$E197,'Data Pull'!$C:$C,0),MATCH('Table 2 Data'!N$4,'Data Pull'!$4:$4,0))),"")</f>
        <v>383.69300756669071</v>
      </c>
      <c r="O197">
        <f>IFERROR(IF(INDEX('Exclusion Vectors'!$D:$D,MATCH('Table 2 Data'!$E197,'Exclusion Vectors'!$B:$B,0))=0,"",INDEX('Data Pull'!$A:$BC,MATCH('Table 2 Data'!$E197,'Data Pull'!$C:$C,0),MATCH('Table 2 Data'!O$4,'Data Pull'!$4:$4,0))),"")</f>
        <v>379.28721358689296</v>
      </c>
      <c r="P197">
        <f>IFERROR(IF(INDEX('Exclusion Vectors'!$D:$D,MATCH('Table 2 Data'!$E197,'Exclusion Vectors'!$B:$B,0))=0,"",INDEX('Data Pull'!$A:$BC,MATCH('Table 2 Data'!$E197,'Data Pull'!$C:$C,0),MATCH('Table 2 Data'!P$4,'Data Pull'!$4:$4,0))),"")</f>
        <v>1339.6413407768227</v>
      </c>
      <c r="Q197">
        <f>IFERROR(IF(INDEX('Exclusion Vectors'!$D:$D,MATCH('Table 2 Data'!$E197,'Exclusion Vectors'!$B:$B,0))=0,"",INDEX('Data Pull'!$A:$BC,MATCH('Table 2 Data'!$E197,'Data Pull'!$C:$C,0),MATCH('Table 2 Data'!Q$4,'Data Pull'!$4:$4,0))),"")</f>
        <v>20.201402537513346</v>
      </c>
      <c r="R197">
        <f>IFERROR(IF(INDEX('Exclusion Vectors'!$D:$D,MATCH('Table 2 Data'!$E197,'Exclusion Vectors'!$B:$B,0))=0,"",INDEX('Data Pull'!$A:$BC,MATCH('Table 2 Data'!$E197,'Data Pull'!$C:$C,0),MATCH('Table 2 Data'!R$4,'Data Pull'!$4:$4,0))),"")</f>
        <v>15.306135922249814</v>
      </c>
      <c r="S197">
        <f>IFERROR(IF(INDEX('Exclusion Vectors'!$D:$D,MATCH('Table 2 Data'!$E197,'Exclusion Vectors'!$B:$B,0))=0,"",INDEX('Data Pull'!$A:$BC,MATCH('Table 2 Data'!$E197,'Data Pull'!$C:$C,0),MATCH('Table 2 Data'!S$4,'Data Pull'!$4:$4,0))),"")</f>
        <v>3.6274792779768985</v>
      </c>
      <c r="T197">
        <f>IFERROR(IF(INDEX('Exclusion Vectors'!$D:$D,MATCH('Table 2 Data'!$E197,'Exclusion Vectors'!$B:$B,0))=0,"",INDEX('Data Pull'!$A:$BC,MATCH('Table 2 Data'!$E197,'Data Pull'!$C:$C,0),MATCH('Table 2 Data'!T$4,'Data Pull'!$4:$4,0))),"")</f>
        <v>1502.1817449840557</v>
      </c>
      <c r="U197">
        <f>IFERROR(IF(INDEX('Exclusion Vectors'!$D:$D,MATCH('Table 2 Data'!$E197,'Exclusion Vectors'!$B:$B,0))=0,"",INDEX('Data Pull'!$A:$BC,MATCH('Table 2 Data'!$E197,'Data Pull'!$C:$C,0),MATCH('Table 2 Data'!U$4,'Data Pull'!$4:$4,0))),"")</f>
        <v>1518.9137461276675</v>
      </c>
      <c r="V197">
        <f>IFERROR(IF(INDEX('Exclusion Vectors'!$D:$D,MATCH('Table 2 Data'!$E197,'Exclusion Vectors'!$B:$B,0))=0,"",INDEX('Data Pull'!$A:$BC,MATCH('Table 2 Data'!$E197,'Data Pull'!$C:$C,0),MATCH('Table 2 Data'!V$4,'Data Pull'!$4:$4,0))),"")</f>
        <v>5899.9049428671915</v>
      </c>
      <c r="W197">
        <f>IFERROR(IF(INDEX('Exclusion Vectors'!$D:$D,MATCH('Table 2 Data'!$E197,'Exclusion Vectors'!$B:$B,0))=0,"",INDEX('Data Pull'!$A:$BC,MATCH('Table 2 Data'!$E197,'Data Pull'!$C:$C,0),MATCH('Table 2 Data'!W$4,'Data Pull'!$4:$4,0))),"")</f>
        <v>2440.6885601839663</v>
      </c>
      <c r="X197">
        <f>IFERROR(IF(INDEX('Exclusion Vectors'!$D:$D,MATCH('Table 2 Data'!$E197,'Exclusion Vectors'!$B:$B,0))=0,"",INDEX('Data Pull'!$A:$BC,MATCH('Table 2 Data'!$E197,'Data Pull'!$C:$C,0),MATCH('Table 2 Data'!X$4,'Data Pull'!$4:$4,0))),"")</f>
        <v>372.21328170169244</v>
      </c>
      <c r="Y197">
        <f>IFERROR(IF(INDEX('Exclusion Vectors'!$D:$D,MATCH('Table 2 Data'!$E197,'Exclusion Vectors'!$B:$B,0))=0,"",INDEX('Data Pull'!$A:$BC,MATCH('Table 2 Data'!$E197,'Data Pull'!$C:$C,0),MATCH('Table 2 Data'!Y$4,'Data Pull'!$4:$4,0))),"")</f>
        <v>23.700000762939453</v>
      </c>
      <c r="Z197">
        <f>IFERROR(IF(INDEX('Exclusion Vectors'!$D:$D,MATCH('Table 2 Data'!$E197,'Exclusion Vectors'!$B:$B,0))=0,"",INDEX('Data Pull'!$A:$BC,MATCH('Table 2 Data'!$E197,'Data Pull'!$C:$C,0),MATCH('Table 2 Data'!Z$4,'Data Pull'!$4:$4,0))),"")</f>
        <v>0.67394998669624329</v>
      </c>
      <c r="AA197">
        <f>IFERROR(IF(INDEX('Exclusion Vectors'!$D:$D,MATCH('Table 2 Data'!$E197,'Exclusion Vectors'!$B:$B,0))=0,"",INDEX('Data Pull'!$A:$BC,MATCH('Table 2 Data'!$E197,'Data Pull'!$C:$C,0),MATCH('Table 2 Data'!AA$4,'Data Pull'!$4:$4,0))),"")</f>
        <v>1.9849999845027924</v>
      </c>
      <c r="AB197" t="str">
        <f>IFERROR(IF(INDEX('Exclusion Vectors'!$D:$D,MATCH('Table 2 Data'!$E197,'Exclusion Vectors'!$B:$B,0))=0,"",INDEX('Data Pull'!$A:$BC,MATCH('Table 2 Data'!$E197,'Data Pull'!$C:$C,0),MATCH('Table 2 Data'!AB$4,'Data Pull'!$4:$4,0))),"")</f>
        <v>[-11059] No Good Data For Calculation</v>
      </c>
      <c r="AC197" t="str">
        <f>IFERROR(IF(INDEX('Exclusion Vectors'!$D:$D,MATCH('Table 2 Data'!$E197,'Exclusion Vectors'!$B:$B,0))=0,"",INDEX('Data Pull'!$A:$BC,MATCH('Table 2 Data'!$E197,'Data Pull'!$C:$C,0),MATCH('Table 2 Data'!AC$4,'Data Pull'!$4:$4,0))),"")</f>
        <v>[-11059] No Good Data For Calculation</v>
      </c>
      <c r="AD197" t="str">
        <f>IFERROR(IF(INDEX('Exclusion Vectors'!$D:$D,MATCH('Table 2 Data'!$E197,'Exclusion Vectors'!$B:$B,0))=0,"",INDEX('Data Pull'!$A:$BC,MATCH('Table 2 Data'!$E197,'Data Pull'!$C:$C,0),MATCH('Table 2 Data'!AD$4,'Data Pull'!$4:$4,0))),"")</f>
        <v>[-11059] No Good Data For Calculation</v>
      </c>
      <c r="AE197" t="str">
        <f>IFERROR(IF(INDEX('Exclusion Vectors'!$D:$D,MATCH('Table 2 Data'!$E197,'Exclusion Vectors'!$B:$B,0))=0,"",INDEX('Data Pull'!$A:$BC,MATCH('Table 2 Data'!$E197,'Data Pull'!$C:$C,0),MATCH('Table 2 Data'!AE$4,'Data Pull'!$4:$4,0))),"")</f>
        <v>[-11059] No Good Data For Calculation</v>
      </c>
      <c r="AF197" t="str">
        <f>IFERROR(IF(INDEX('Exclusion Vectors'!$D:$D,MATCH('Table 2 Data'!$E197,'Exclusion Vectors'!$B:$B,0))=0,"",INDEX('Data Pull'!$A:$BC,MATCH('Table 2 Data'!$E197,'Data Pull'!$C:$C,0),MATCH('Table 2 Data'!AF$4,'Data Pull'!$4:$4,0))),"")</f>
        <v>[-11059] No Good Data For Calculation</v>
      </c>
      <c r="AG197">
        <f>IFERROR(IF(INDEX('Exclusion Vectors'!$D:$D,MATCH('Table 2 Data'!$E197,'Exclusion Vectors'!$B:$B,0))=0,"",INDEX('Data Pull'!$A:$BC,MATCH('Table 2 Data'!$E197,'Data Pull'!$C:$C,0),MATCH('Table 2 Data'!AG$4,'Data Pull'!$4:$4,0))),"")</f>
        <v>14577.995001444184</v>
      </c>
      <c r="AH197">
        <f>IFERROR(IF(INDEX('Exclusion Vectors'!$D:$D,MATCH('Table 2 Data'!$E197,'Exclusion Vectors'!$B:$B,0))=0,"",INDEX('Data Pull'!$A:$BC,MATCH('Table 2 Data'!$E197,'Data Pull'!$C:$C,0),MATCH('Table 2 Data'!AH$4,'Data Pull'!$4:$4,0))),"")</f>
        <v>90.325000762939453</v>
      </c>
      <c r="AI197">
        <f>IFERROR(IF(INDEX('Exclusion Vectors'!$D:$D,MATCH('Table 2 Data'!$E197,'Exclusion Vectors'!$B:$B,0))=0,"",INDEX('Data Pull'!$A:$BC,MATCH('Table 2 Data'!$E197,'Data Pull'!$C:$C,0),MATCH('Table 2 Data'!AI$4,'Data Pull'!$4:$4,0))),"")</f>
        <v>8.7599999904632568</v>
      </c>
      <c r="AJ197">
        <f>IFERROR(IF(INDEX('Exclusion Vectors'!$D:$D,MATCH('Table 2 Data'!$E197,'Exclusion Vectors'!$B:$B,0))=0,"",INDEX('Data Pull'!$A:$BC,MATCH('Table 2 Data'!$E197,'Data Pull'!$C:$C,0),MATCH('Table 2 Data'!AJ$4,'Data Pull'!$4:$4,0))),"")</f>
        <v>360.07501220703125</v>
      </c>
      <c r="AK197" t="str">
        <f>IFERROR(IF(INDEX('Exclusion Vectors'!$D:$D,MATCH('Table 2 Data'!$E197,'Exclusion Vectors'!$B:$B,0))=0,"",INDEX('Data Pull'!$A:$BC,MATCH('Table 2 Data'!$E197,'Data Pull'!$C:$C,0),MATCH('Table 2 Data'!AK$4,'Data Pull'!$4:$4,0))),"")</f>
        <v>[-11059] No Good Data For Calculation</v>
      </c>
      <c r="AL197">
        <f>IFERROR(IF(INDEX('Exclusion Vectors'!$D:$D,MATCH('Table 2 Data'!$E197,'Exclusion Vectors'!$B:$B,0))=0,"",INDEX('Data Pull'!$A:$BC,MATCH('Table 2 Data'!$E197,'Data Pull'!$C:$C,0),MATCH('Table 2 Data'!AL$4,'Data Pull'!$4:$4,0))),"")</f>
        <v>1.6000000238418579</v>
      </c>
      <c r="AM197">
        <f>IFERROR(IF(INDEX('Exclusion Vectors'!$D:$D,MATCH('Table 2 Data'!$E197,'Exclusion Vectors'!$B:$B,0))=0,"",INDEX('Data Pull'!$A:$BC,MATCH('Table 2 Data'!$E197,'Data Pull'!$C:$C,0),MATCH('Table 2 Data'!AM$4,'Data Pull'!$4:$4,0))),"")</f>
        <v>6075</v>
      </c>
      <c r="AN197" t="str">
        <f>IFERROR(IF(INDEX('Exclusion Vectors'!$D:$D,MATCH('Table 2 Data'!$E197,'Exclusion Vectors'!$B:$B,0))=0,"",INDEX('Data Pull'!$A:$BC,MATCH('Table 2 Data'!$E197,'Data Pull'!$C:$C,0),MATCH('Table 2 Data'!AN$4,'Data Pull'!$4:$4,0))),"")</f>
        <v>[-11059] No Good Data For Calculation</v>
      </c>
      <c r="AO197" t="str">
        <f>IFERROR(IF(INDEX('Exclusion Vectors'!$D:$D,MATCH('Table 2 Data'!$E197,'Exclusion Vectors'!$B:$B,0))=0,"",INDEX('Data Pull'!$A:$BC,MATCH('Table 2 Data'!$E197,'Data Pull'!$C:$C,0),MATCH('Table 2 Data'!AO$4,'Data Pull'!$4:$4,0))),"")</f>
        <v>[-11059] No Good Data For Calculation</v>
      </c>
      <c r="AP197" t="str">
        <f>IFERROR(IF(INDEX('Exclusion Vectors'!$D:$D,MATCH('Table 2 Data'!$E197,'Exclusion Vectors'!$B:$B,0))=0,"",INDEX('Data Pull'!$A:$BC,MATCH('Table 2 Data'!$E197,'Data Pull'!$C:$C,0),MATCH('Table 2 Data'!AP$4,'Data Pull'!$4:$4,0))),"")</f>
        <v>[-11059] No Good Data For Calculation</v>
      </c>
      <c r="AQ197" t="str">
        <f>IFERROR(IF(INDEX('Exclusion Vectors'!$D:$D,MATCH('Table 2 Data'!$E197,'Exclusion Vectors'!$B:$B,0))=0,"",INDEX('Data Pull'!$A:$BC,MATCH('Table 2 Data'!$E197,'Data Pull'!$C:$C,0),MATCH('Table 2 Data'!AQ$4,'Data Pull'!$4:$4,0))),"")</f>
        <v>[-11059] No Good Data For Calculation</v>
      </c>
      <c r="AR197" t="str">
        <f>IFERROR(IF(INDEX('Exclusion Vectors'!$D:$D,MATCH('Table 2 Data'!$E197,'Exclusion Vectors'!$B:$B,0))=0,"",INDEX('Data Pull'!$A:$BC,MATCH('Table 2 Data'!$E197,'Data Pull'!$C:$C,0),MATCH('Table 2 Data'!AR$4,'Data Pull'!$4:$4,0))),"")</f>
        <v>[-11059] No Good Data For Calculation</v>
      </c>
      <c r="AS197" t="str">
        <f>IFERROR(IF(INDEX('Exclusion Vectors'!$D:$D,MATCH('Table 2 Data'!$E197,'Exclusion Vectors'!$B:$B,0))=0,"",INDEX('Data Pull'!$A:$BC,MATCH('Table 2 Data'!$E197,'Data Pull'!$C:$C,0),MATCH('Table 2 Data'!AS$4,'Data Pull'!$4:$4,0))),"")</f>
        <v>[-11059] No Good Data For Calculation</v>
      </c>
      <c r="AT197">
        <f>IFERROR(IF(INDEX('Exclusion Vectors'!$D:$D,MATCH('Table 2 Data'!$E197,'Exclusion Vectors'!$B:$B,0))=0,"",INDEX('Data Pull'!$A:$BC,MATCH('Table 2 Data'!$E197,'Data Pull'!$C:$C,0),MATCH('Table 2 Data'!AT$4,'Data Pull'!$4:$4,0))),"")</f>
        <v>38072.100921393183</v>
      </c>
      <c r="AU197">
        <f>IFERROR(IF(INDEX('Exclusion Vectors'!$D:$D,MATCH('Table 2 Data'!$E197,'Exclusion Vectors'!$B:$B,0))=0,"",INDEX('Data Pull'!$A:$BE,MATCH('Table 2 Data'!$E197,'Data Pull'!$C:$C,0),MATCH('Table 2 Data'!AU$4,'Data Pull'!$4:$4,0))),"")</f>
        <v>7599.0460948813206</v>
      </c>
      <c r="AV197">
        <f>IFERROR(IF(INDEX('Exclusion Vectors'!$D:$D,MATCH('Table 2 Data'!$E197,'Exclusion Vectors'!$B:$B,0))=0,"",INDEX('Data Pull'!$A:$BE,MATCH('Table 2 Data'!$E197,'Data Pull'!$C:$C,0),MATCH('Table 2 Data'!AV$4,'Data Pull'!$4:$4,0))),"")</f>
        <v>9.6879168413579464E-2</v>
      </c>
    </row>
    <row r="198" spans="5:48" x14ac:dyDescent="0.3">
      <c r="E198" s="34">
        <f t="shared" si="5"/>
        <v>44022</v>
      </c>
      <c r="F198">
        <f>IFERROR(IF(INDEX('Exclusion Vectors'!$D:$D,MATCH('Table 2 Data'!$E198,'Exclusion Vectors'!$B:$B,0))=0,"",INDEX('Data Pull'!$A:$BC,MATCH('Table 2 Data'!$E198,'Data Pull'!$C:$C,0),MATCH('Table 2 Data'!F$4,'Data Pull'!$4:$4,0))),"")</f>
        <v>22944.764080573696</v>
      </c>
      <c r="G198">
        <f>IFERROR(IF(INDEX('Exclusion Vectors'!$D:$D,MATCH('Table 2 Data'!$E198,'Exclusion Vectors'!$B:$B,0))=0,"",INDEX('Data Pull'!$A:$BC,MATCH('Table 2 Data'!$E198,'Data Pull'!$C:$C,0),MATCH('Table 2 Data'!G$4,'Data Pull'!$4:$4,0))),"")</f>
        <v>183.07613130265375</v>
      </c>
      <c r="H198">
        <f>IFERROR(IF(INDEX('Exclusion Vectors'!$D:$D,MATCH('Table 2 Data'!$E198,'Exclusion Vectors'!$B:$B,0))=0,"",INDEX('Data Pull'!$A:$BC,MATCH('Table 2 Data'!$E198,'Data Pull'!$C:$C,0),MATCH('Table 2 Data'!H$4,'Data Pull'!$4:$4,0))),"")</f>
        <v>658.7027987444302</v>
      </c>
      <c r="I198">
        <f>IFERROR(IF(INDEX('Exclusion Vectors'!$D:$D,MATCH('Table 2 Data'!$E198,'Exclusion Vectors'!$B:$B,0))=0,"",INDEX('Data Pull'!$A:$BC,MATCH('Table 2 Data'!$E198,'Data Pull'!$C:$C,0),MATCH('Table 2 Data'!I$4,'Data Pull'!$4:$4,0))),"")</f>
        <v>994.45114527351188</v>
      </c>
      <c r="J198">
        <f>IFERROR(IF(INDEX('Exclusion Vectors'!$D:$D,MATCH('Table 2 Data'!$E198,'Exclusion Vectors'!$B:$B,0))=0,"",INDEX('Data Pull'!$A:$BC,MATCH('Table 2 Data'!$E198,'Data Pull'!$C:$C,0),MATCH('Table 2 Data'!J$4,'Data Pull'!$4:$4,0))),"")</f>
        <v>1334.9817760757417</v>
      </c>
      <c r="K198">
        <f>IFERROR(IF(INDEX('Exclusion Vectors'!$D:$D,MATCH('Table 2 Data'!$E198,'Exclusion Vectors'!$B:$B,0))=0,"",INDEX('Data Pull'!$A:$BC,MATCH('Table 2 Data'!$E198,'Data Pull'!$C:$C,0),MATCH('Table 2 Data'!K$4,'Data Pull'!$4:$4,0))),"")</f>
        <v>705.96717850079722</v>
      </c>
      <c r="L198" t="str">
        <f>IFERROR(IF(INDEX('Exclusion Vectors'!$D:$D,MATCH('Table 2 Data'!$E198,'Exclusion Vectors'!$B:$B,0))=0,"",INDEX('Data Pull'!$A:$BC,MATCH('Table 2 Data'!$E198,'Data Pull'!$C:$C,0),MATCH('Table 2 Data'!L$4,'Data Pull'!$4:$4,0))),"")</f>
        <v>[-11059] No Good Data For Calculation</v>
      </c>
      <c r="M198">
        <f>IFERROR(IF(INDEX('Exclusion Vectors'!$D:$D,MATCH('Table 2 Data'!$E198,'Exclusion Vectors'!$B:$B,0))=0,"",INDEX('Data Pull'!$A:$BC,MATCH('Table 2 Data'!$E198,'Data Pull'!$C:$C,0),MATCH('Table 2 Data'!M$4,'Data Pull'!$4:$4,0))),"")</f>
        <v>319.45412978027878</v>
      </c>
      <c r="N198">
        <f>IFERROR(IF(INDEX('Exclusion Vectors'!$D:$D,MATCH('Table 2 Data'!$E198,'Exclusion Vectors'!$B:$B,0))=0,"",INDEX('Data Pull'!$A:$BC,MATCH('Table 2 Data'!$E198,'Data Pull'!$C:$C,0),MATCH('Table 2 Data'!N$4,'Data Pull'!$4:$4,0))),"")</f>
        <v>383.16022828197185</v>
      </c>
      <c r="O198">
        <f>IFERROR(IF(INDEX('Exclusion Vectors'!$D:$D,MATCH('Table 2 Data'!$E198,'Exclusion Vectors'!$B:$B,0))=0,"",INDEX('Data Pull'!$A:$BC,MATCH('Table 2 Data'!$E198,'Data Pull'!$C:$C,0),MATCH('Table 2 Data'!O$4,'Data Pull'!$4:$4,0))),"")</f>
        <v>378.64140910163377</v>
      </c>
      <c r="P198">
        <f>IFERROR(IF(INDEX('Exclusion Vectors'!$D:$D,MATCH('Table 2 Data'!$E198,'Exclusion Vectors'!$B:$B,0))=0,"",INDEX('Data Pull'!$A:$BC,MATCH('Table 2 Data'!$E198,'Data Pull'!$C:$C,0),MATCH('Table 2 Data'!P$4,'Data Pull'!$4:$4,0))),"")</f>
        <v>1338.2764526349872</v>
      </c>
      <c r="Q198">
        <f>IFERROR(IF(INDEX('Exclusion Vectors'!$D:$D,MATCH('Table 2 Data'!$E198,'Exclusion Vectors'!$B:$B,0))=0,"",INDEX('Data Pull'!$A:$BC,MATCH('Table 2 Data'!$E198,'Data Pull'!$C:$C,0),MATCH('Table 2 Data'!Q$4,'Data Pull'!$4:$4,0))),"")</f>
        <v>20.271865954044987</v>
      </c>
      <c r="R198">
        <f>IFERROR(IF(INDEX('Exclusion Vectors'!$D:$D,MATCH('Table 2 Data'!$E198,'Exclusion Vectors'!$B:$B,0))=0,"",INDEX('Data Pull'!$A:$BC,MATCH('Table 2 Data'!$E198,'Data Pull'!$C:$C,0),MATCH('Table 2 Data'!R$4,'Data Pull'!$4:$4,0))),"")</f>
        <v>15.376078221045169</v>
      </c>
      <c r="S198">
        <f>IFERROR(IF(INDEX('Exclusion Vectors'!$D:$D,MATCH('Table 2 Data'!$E198,'Exclusion Vectors'!$B:$B,0))=0,"",INDEX('Data Pull'!$A:$BC,MATCH('Table 2 Data'!$E198,'Data Pull'!$C:$C,0),MATCH('Table 2 Data'!S$4,'Data Pull'!$4:$4,0))),"")</f>
        <v>3.6985871275826585</v>
      </c>
      <c r="T198">
        <f>IFERROR(IF(INDEX('Exclusion Vectors'!$D:$D,MATCH('Table 2 Data'!$E198,'Exclusion Vectors'!$B:$B,0))=0,"",INDEX('Data Pull'!$A:$BC,MATCH('Table 2 Data'!$E198,'Data Pull'!$C:$C,0),MATCH('Table 2 Data'!T$4,'Data Pull'!$4:$4,0))),"")</f>
        <v>1503.1681314396014</v>
      </c>
      <c r="U198">
        <f>IFERROR(IF(INDEX('Exclusion Vectors'!$D:$D,MATCH('Table 2 Data'!$E198,'Exclusion Vectors'!$B:$B,0))=0,"",INDEX('Data Pull'!$A:$BC,MATCH('Table 2 Data'!$E198,'Data Pull'!$C:$C,0),MATCH('Table 2 Data'!U$4,'Data Pull'!$4:$4,0))),"")</f>
        <v>1525.9804851953272</v>
      </c>
      <c r="V198">
        <f>IFERROR(IF(INDEX('Exclusion Vectors'!$D:$D,MATCH('Table 2 Data'!$E198,'Exclusion Vectors'!$B:$B,0))=0,"",INDEX('Data Pull'!$A:$BC,MATCH('Table 2 Data'!$E198,'Data Pull'!$C:$C,0),MATCH('Table 2 Data'!V$4,'Data Pull'!$4:$4,0))),"")</f>
        <v>5900.0001739093705</v>
      </c>
      <c r="W198">
        <f>IFERROR(IF(INDEX('Exclusion Vectors'!$D:$D,MATCH('Table 2 Data'!$E198,'Exclusion Vectors'!$B:$B,0))=0,"",INDEX('Data Pull'!$A:$BC,MATCH('Table 2 Data'!$E198,'Data Pull'!$C:$C,0),MATCH('Table 2 Data'!W$4,'Data Pull'!$4:$4,0))),"")</f>
        <v>2434.8099433164789</v>
      </c>
      <c r="X198">
        <f>IFERROR(IF(INDEX('Exclusion Vectors'!$D:$D,MATCH('Table 2 Data'!$E198,'Exclusion Vectors'!$B:$B,0))=0,"",INDEX('Data Pull'!$A:$BC,MATCH('Table 2 Data'!$E198,'Data Pull'!$C:$C,0),MATCH('Table 2 Data'!X$4,'Data Pull'!$4:$4,0))),"")</f>
        <v>372.29022410975801</v>
      </c>
      <c r="Y198">
        <f>IFERROR(IF(INDEX('Exclusion Vectors'!$D:$D,MATCH('Table 2 Data'!$E198,'Exclusion Vectors'!$B:$B,0))=0,"",INDEX('Data Pull'!$A:$BC,MATCH('Table 2 Data'!$E198,'Data Pull'!$C:$C,0),MATCH('Table 2 Data'!Y$4,'Data Pull'!$4:$4,0))),"")</f>
        <v>23.774999618530273</v>
      </c>
      <c r="Z198">
        <f>IFERROR(IF(INDEX('Exclusion Vectors'!$D:$D,MATCH('Table 2 Data'!$E198,'Exclusion Vectors'!$B:$B,0))=0,"",INDEX('Data Pull'!$A:$BC,MATCH('Table 2 Data'!$E198,'Data Pull'!$C:$C,0),MATCH('Table 2 Data'!Z$4,'Data Pull'!$4:$4,0))),"")</f>
        <v>0.68547499179840088</v>
      </c>
      <c r="AA198">
        <f>IFERROR(IF(INDEX('Exclusion Vectors'!$D:$D,MATCH('Table 2 Data'!$E198,'Exclusion Vectors'!$B:$B,0))=0,"",INDEX('Data Pull'!$A:$BC,MATCH('Table 2 Data'!$E198,'Data Pull'!$C:$C,0),MATCH('Table 2 Data'!AA$4,'Data Pull'!$4:$4,0))),"")</f>
        <v>1.9000000059604645</v>
      </c>
      <c r="AB198" t="str">
        <f>IFERROR(IF(INDEX('Exclusion Vectors'!$D:$D,MATCH('Table 2 Data'!$E198,'Exclusion Vectors'!$B:$B,0))=0,"",INDEX('Data Pull'!$A:$BC,MATCH('Table 2 Data'!$E198,'Data Pull'!$C:$C,0),MATCH('Table 2 Data'!AB$4,'Data Pull'!$4:$4,0))),"")</f>
        <v>[-11059] No Good Data For Calculation</v>
      </c>
      <c r="AC198" t="str">
        <f>IFERROR(IF(INDEX('Exclusion Vectors'!$D:$D,MATCH('Table 2 Data'!$E198,'Exclusion Vectors'!$B:$B,0))=0,"",INDEX('Data Pull'!$A:$BC,MATCH('Table 2 Data'!$E198,'Data Pull'!$C:$C,0),MATCH('Table 2 Data'!AC$4,'Data Pull'!$4:$4,0))),"")</f>
        <v>[-11059] No Good Data For Calculation</v>
      </c>
      <c r="AD198" t="str">
        <f>IFERROR(IF(INDEX('Exclusion Vectors'!$D:$D,MATCH('Table 2 Data'!$E198,'Exclusion Vectors'!$B:$B,0))=0,"",INDEX('Data Pull'!$A:$BC,MATCH('Table 2 Data'!$E198,'Data Pull'!$C:$C,0),MATCH('Table 2 Data'!AD$4,'Data Pull'!$4:$4,0))),"")</f>
        <v>[-11059] No Good Data For Calculation</v>
      </c>
      <c r="AE198" t="str">
        <f>IFERROR(IF(INDEX('Exclusion Vectors'!$D:$D,MATCH('Table 2 Data'!$E198,'Exclusion Vectors'!$B:$B,0))=0,"",INDEX('Data Pull'!$A:$BC,MATCH('Table 2 Data'!$E198,'Data Pull'!$C:$C,0),MATCH('Table 2 Data'!AE$4,'Data Pull'!$4:$4,0))),"")</f>
        <v>[-11059] No Good Data For Calculation</v>
      </c>
      <c r="AF198" t="str">
        <f>IFERROR(IF(INDEX('Exclusion Vectors'!$D:$D,MATCH('Table 2 Data'!$E198,'Exclusion Vectors'!$B:$B,0))=0,"",INDEX('Data Pull'!$A:$BC,MATCH('Table 2 Data'!$E198,'Data Pull'!$C:$C,0),MATCH('Table 2 Data'!AF$4,'Data Pull'!$4:$4,0))),"")</f>
        <v>[-11059] No Good Data For Calculation</v>
      </c>
      <c r="AG198">
        <f>IFERROR(IF(INDEX('Exclusion Vectors'!$D:$D,MATCH('Table 2 Data'!$E198,'Exclusion Vectors'!$B:$B,0))=0,"",INDEX('Data Pull'!$A:$BC,MATCH('Table 2 Data'!$E198,'Data Pull'!$C:$C,0),MATCH('Table 2 Data'!AG$4,'Data Pull'!$4:$4,0))),"")</f>
        <v>14617.535109719738</v>
      </c>
      <c r="AH198">
        <f>IFERROR(IF(INDEX('Exclusion Vectors'!$D:$D,MATCH('Table 2 Data'!$E198,'Exclusion Vectors'!$B:$B,0))=0,"",INDEX('Data Pull'!$A:$BC,MATCH('Table 2 Data'!$E198,'Data Pull'!$C:$C,0),MATCH('Table 2 Data'!AH$4,'Data Pull'!$4:$4,0))),"")</f>
        <v>90.549999237060547</v>
      </c>
      <c r="AI198">
        <f>IFERROR(IF(INDEX('Exclusion Vectors'!$D:$D,MATCH('Table 2 Data'!$E198,'Exclusion Vectors'!$B:$B,0))=0,"",INDEX('Data Pull'!$A:$BC,MATCH('Table 2 Data'!$E198,'Data Pull'!$C:$C,0),MATCH('Table 2 Data'!AI$4,'Data Pull'!$4:$4,0))),"")</f>
        <v>8.8650002479553223</v>
      </c>
      <c r="AJ198">
        <f>IFERROR(IF(INDEX('Exclusion Vectors'!$D:$D,MATCH('Table 2 Data'!$E198,'Exclusion Vectors'!$B:$B,0))=0,"",INDEX('Data Pull'!$A:$BC,MATCH('Table 2 Data'!$E198,'Data Pull'!$C:$C,0),MATCH('Table 2 Data'!AJ$4,'Data Pull'!$4:$4,0))),"")</f>
        <v>368.64999389648438</v>
      </c>
      <c r="AK198" t="str">
        <f>IFERROR(IF(INDEX('Exclusion Vectors'!$D:$D,MATCH('Table 2 Data'!$E198,'Exclusion Vectors'!$B:$B,0))=0,"",INDEX('Data Pull'!$A:$BC,MATCH('Table 2 Data'!$E198,'Data Pull'!$C:$C,0),MATCH('Table 2 Data'!AK$4,'Data Pull'!$4:$4,0))),"")</f>
        <v>[-11059] No Good Data For Calculation</v>
      </c>
      <c r="AL198">
        <f>IFERROR(IF(INDEX('Exclusion Vectors'!$D:$D,MATCH('Table 2 Data'!$E198,'Exclusion Vectors'!$B:$B,0))=0,"",INDEX('Data Pull'!$A:$BC,MATCH('Table 2 Data'!$E198,'Data Pull'!$C:$C,0),MATCH('Table 2 Data'!AL$4,'Data Pull'!$4:$4,0))),"")</f>
        <v>1.6000000238418579</v>
      </c>
      <c r="AM198">
        <f>IFERROR(IF(INDEX('Exclusion Vectors'!$D:$D,MATCH('Table 2 Data'!$E198,'Exclusion Vectors'!$B:$B,0))=0,"",INDEX('Data Pull'!$A:$BC,MATCH('Table 2 Data'!$E198,'Data Pull'!$C:$C,0),MATCH('Table 2 Data'!AM$4,'Data Pull'!$4:$4,0))),"")</f>
        <v>6075</v>
      </c>
      <c r="AN198" t="str">
        <f>IFERROR(IF(INDEX('Exclusion Vectors'!$D:$D,MATCH('Table 2 Data'!$E198,'Exclusion Vectors'!$B:$B,0))=0,"",INDEX('Data Pull'!$A:$BC,MATCH('Table 2 Data'!$E198,'Data Pull'!$C:$C,0),MATCH('Table 2 Data'!AN$4,'Data Pull'!$4:$4,0))),"")</f>
        <v>[-11059] No Good Data For Calculation</v>
      </c>
      <c r="AO198" t="str">
        <f>IFERROR(IF(INDEX('Exclusion Vectors'!$D:$D,MATCH('Table 2 Data'!$E198,'Exclusion Vectors'!$B:$B,0))=0,"",INDEX('Data Pull'!$A:$BC,MATCH('Table 2 Data'!$E198,'Data Pull'!$C:$C,0),MATCH('Table 2 Data'!AO$4,'Data Pull'!$4:$4,0))),"")</f>
        <v>[-11059] No Good Data For Calculation</v>
      </c>
      <c r="AP198" t="str">
        <f>IFERROR(IF(INDEX('Exclusion Vectors'!$D:$D,MATCH('Table 2 Data'!$E198,'Exclusion Vectors'!$B:$B,0))=0,"",INDEX('Data Pull'!$A:$BC,MATCH('Table 2 Data'!$E198,'Data Pull'!$C:$C,0),MATCH('Table 2 Data'!AP$4,'Data Pull'!$4:$4,0))),"")</f>
        <v>[-11059] No Good Data For Calculation</v>
      </c>
      <c r="AQ198" t="str">
        <f>IFERROR(IF(INDEX('Exclusion Vectors'!$D:$D,MATCH('Table 2 Data'!$E198,'Exclusion Vectors'!$B:$B,0))=0,"",INDEX('Data Pull'!$A:$BC,MATCH('Table 2 Data'!$E198,'Data Pull'!$C:$C,0),MATCH('Table 2 Data'!AQ$4,'Data Pull'!$4:$4,0))),"")</f>
        <v>[-11059] No Good Data For Calculation</v>
      </c>
      <c r="AR198" t="str">
        <f>IFERROR(IF(INDEX('Exclusion Vectors'!$D:$D,MATCH('Table 2 Data'!$E198,'Exclusion Vectors'!$B:$B,0))=0,"",INDEX('Data Pull'!$A:$BC,MATCH('Table 2 Data'!$E198,'Data Pull'!$C:$C,0),MATCH('Table 2 Data'!AR$4,'Data Pull'!$4:$4,0))),"")</f>
        <v>[-11059] No Good Data For Calculation</v>
      </c>
      <c r="AS198" t="str">
        <f>IFERROR(IF(INDEX('Exclusion Vectors'!$D:$D,MATCH('Table 2 Data'!$E198,'Exclusion Vectors'!$B:$B,0))=0,"",INDEX('Data Pull'!$A:$BC,MATCH('Table 2 Data'!$E198,'Data Pull'!$C:$C,0),MATCH('Table 2 Data'!AS$4,'Data Pull'!$4:$4,0))),"")</f>
        <v>[-11059] No Good Data For Calculation</v>
      </c>
      <c r="AT198">
        <f>IFERROR(IF(INDEX('Exclusion Vectors'!$D:$D,MATCH('Table 2 Data'!$E198,'Exclusion Vectors'!$B:$B,0))=0,"",INDEX('Data Pull'!$A:$BC,MATCH('Table 2 Data'!$E198,'Data Pull'!$C:$C,0),MATCH('Table 2 Data'!AT$4,'Data Pull'!$4:$4,0))),"")</f>
        <v>38129.223806650683</v>
      </c>
      <c r="AU198">
        <f>IFERROR(IF(INDEX('Exclusion Vectors'!$D:$D,MATCH('Table 2 Data'!$E198,'Exclusion Vectors'!$B:$B,0))=0,"",INDEX('Data Pull'!$A:$BE,MATCH('Table 2 Data'!$E198,'Data Pull'!$C:$C,0),MATCH('Table 2 Data'!AU$4,'Data Pull'!$4:$4,0))),"")</f>
        <v>7600.4370233457257</v>
      </c>
      <c r="AV198">
        <f>IFERROR(IF(INDEX('Exclusion Vectors'!$D:$D,MATCH('Table 2 Data'!$E198,'Exclusion Vectors'!$B:$B,0))=0,"",INDEX('Data Pull'!$A:$BE,MATCH('Table 2 Data'!$E198,'Data Pull'!$C:$C,0),MATCH('Table 2 Data'!AV$4,'Data Pull'!$4:$4,0))),"")</f>
        <v>0.10400833375751972</v>
      </c>
    </row>
    <row r="199" spans="5:48" x14ac:dyDescent="0.3">
      <c r="E199" s="34">
        <f t="shared" si="5"/>
        <v>44023</v>
      </c>
      <c r="F199">
        <f>IFERROR(IF(INDEX('Exclusion Vectors'!$D:$D,MATCH('Table 2 Data'!$E199,'Exclusion Vectors'!$B:$B,0))=0,"",INDEX('Data Pull'!$A:$BC,MATCH('Table 2 Data'!$E199,'Data Pull'!$C:$C,0),MATCH('Table 2 Data'!F$4,'Data Pull'!$4:$4,0))),"")</f>
        <v>22919.935867606033</v>
      </c>
      <c r="G199">
        <f>IFERROR(IF(INDEX('Exclusion Vectors'!$D:$D,MATCH('Table 2 Data'!$E199,'Exclusion Vectors'!$B:$B,0))=0,"",INDEX('Data Pull'!$A:$BC,MATCH('Table 2 Data'!$E199,'Data Pull'!$C:$C,0),MATCH('Table 2 Data'!G$4,'Data Pull'!$4:$4,0))),"")</f>
        <v>182.42080381133357</v>
      </c>
      <c r="H199">
        <f>IFERROR(IF(INDEX('Exclusion Vectors'!$D:$D,MATCH('Table 2 Data'!$E199,'Exclusion Vectors'!$B:$B,0))=0,"",INDEX('Data Pull'!$A:$BC,MATCH('Table 2 Data'!$E199,'Data Pull'!$C:$C,0),MATCH('Table 2 Data'!H$4,'Data Pull'!$4:$4,0))),"")</f>
        <v>659.12465395849324</v>
      </c>
      <c r="I199">
        <f>IFERROR(IF(INDEX('Exclusion Vectors'!$D:$D,MATCH('Table 2 Data'!$E199,'Exclusion Vectors'!$B:$B,0))=0,"",INDEX('Data Pull'!$A:$BC,MATCH('Table 2 Data'!$E199,'Data Pull'!$C:$C,0),MATCH('Table 2 Data'!I$4,'Data Pull'!$4:$4,0))),"")</f>
        <v>994.28678842753345</v>
      </c>
      <c r="J199">
        <f>IFERROR(IF(INDEX('Exclusion Vectors'!$D:$D,MATCH('Table 2 Data'!$E199,'Exclusion Vectors'!$B:$B,0))=0,"",INDEX('Data Pull'!$A:$BC,MATCH('Table 2 Data'!$E199,'Data Pull'!$C:$C,0),MATCH('Table 2 Data'!J$4,'Data Pull'!$4:$4,0))),"")</f>
        <v>1335.0052830349468</v>
      </c>
      <c r="K199">
        <f>IFERROR(IF(INDEX('Exclusion Vectors'!$D:$D,MATCH('Table 2 Data'!$E199,'Exclusion Vectors'!$B:$B,0))=0,"",INDEX('Data Pull'!$A:$BC,MATCH('Table 2 Data'!$E199,'Data Pull'!$C:$C,0),MATCH('Table 2 Data'!K$4,'Data Pull'!$4:$4,0))),"")</f>
        <v>708.10196366815217</v>
      </c>
      <c r="L199" t="str">
        <f>IFERROR(IF(INDEX('Exclusion Vectors'!$D:$D,MATCH('Table 2 Data'!$E199,'Exclusion Vectors'!$B:$B,0))=0,"",INDEX('Data Pull'!$A:$BC,MATCH('Table 2 Data'!$E199,'Data Pull'!$C:$C,0),MATCH('Table 2 Data'!L$4,'Data Pull'!$4:$4,0))),"")</f>
        <v>[-11059] No Good Data For Calculation</v>
      </c>
      <c r="M199">
        <f>IFERROR(IF(INDEX('Exclusion Vectors'!$D:$D,MATCH('Table 2 Data'!$E199,'Exclusion Vectors'!$B:$B,0))=0,"",INDEX('Data Pull'!$A:$BC,MATCH('Table 2 Data'!$E199,'Data Pull'!$C:$C,0),MATCH('Table 2 Data'!M$4,'Data Pull'!$4:$4,0))),"")</f>
        <v>321.55154216695126</v>
      </c>
      <c r="N199">
        <f>IFERROR(IF(INDEX('Exclusion Vectors'!$D:$D,MATCH('Table 2 Data'!$E199,'Exclusion Vectors'!$B:$B,0))=0,"",INDEX('Data Pull'!$A:$BC,MATCH('Table 2 Data'!$E199,'Data Pull'!$C:$C,0),MATCH('Table 2 Data'!N$4,'Data Pull'!$4:$4,0))),"")</f>
        <v>384.06231837751579</v>
      </c>
      <c r="O199">
        <f>IFERROR(IF(INDEX('Exclusion Vectors'!$D:$D,MATCH('Table 2 Data'!$E199,'Exclusion Vectors'!$B:$B,0))=0,"",INDEX('Data Pull'!$A:$BC,MATCH('Table 2 Data'!$E199,'Data Pull'!$C:$C,0),MATCH('Table 2 Data'!O$4,'Data Pull'!$4:$4,0))),"")</f>
        <v>381.20331309937217</v>
      </c>
      <c r="P199">
        <f>IFERROR(IF(INDEX('Exclusion Vectors'!$D:$D,MATCH('Table 2 Data'!$E199,'Exclusion Vectors'!$B:$B,0))=0,"",INDEX('Data Pull'!$A:$BC,MATCH('Table 2 Data'!$E199,'Data Pull'!$C:$C,0),MATCH('Table 2 Data'!P$4,'Data Pull'!$4:$4,0))),"")</f>
        <v>1338.351183374795</v>
      </c>
      <c r="Q199">
        <f>IFERROR(IF(INDEX('Exclusion Vectors'!$D:$D,MATCH('Table 2 Data'!$E199,'Exclusion Vectors'!$B:$B,0))=0,"",INDEX('Data Pull'!$A:$BC,MATCH('Table 2 Data'!$E199,'Data Pull'!$C:$C,0),MATCH('Table 2 Data'!Q$4,'Data Pull'!$4:$4,0))),"")</f>
        <v>20.121544114112588</v>
      </c>
      <c r="R199">
        <f>IFERROR(IF(INDEX('Exclusion Vectors'!$D:$D,MATCH('Table 2 Data'!$E199,'Exclusion Vectors'!$B:$B,0))=0,"",INDEX('Data Pull'!$A:$BC,MATCH('Table 2 Data'!$E199,'Data Pull'!$C:$C,0),MATCH('Table 2 Data'!R$4,'Data Pull'!$4:$4,0))),"")</f>
        <v>15.239283497383576</v>
      </c>
      <c r="S199">
        <f>IFERROR(IF(INDEX('Exclusion Vectors'!$D:$D,MATCH('Table 2 Data'!$E199,'Exclusion Vectors'!$B:$B,0))=0,"",INDEX('Data Pull'!$A:$BC,MATCH('Table 2 Data'!$E199,'Data Pull'!$C:$C,0),MATCH('Table 2 Data'!S$4,'Data Pull'!$4:$4,0))),"")</f>
        <v>3.3561734577962352</v>
      </c>
      <c r="T199">
        <f>IFERROR(IF(INDEX('Exclusion Vectors'!$D:$D,MATCH('Table 2 Data'!$E199,'Exclusion Vectors'!$B:$B,0))=0,"",INDEX('Data Pull'!$A:$BC,MATCH('Table 2 Data'!$E199,'Data Pull'!$C:$C,0),MATCH('Table 2 Data'!T$4,'Data Pull'!$4:$4,0))),"")</f>
        <v>1502.2841584708249</v>
      </c>
      <c r="U199">
        <f>IFERROR(IF(INDEX('Exclusion Vectors'!$D:$D,MATCH('Table 2 Data'!$E199,'Exclusion Vectors'!$B:$B,0))=0,"",INDEX('Data Pull'!$A:$BC,MATCH('Table 2 Data'!$E199,'Data Pull'!$C:$C,0),MATCH('Table 2 Data'!U$4,'Data Pull'!$4:$4,0))),"")</f>
        <v>1505.5019860830357</v>
      </c>
      <c r="V199">
        <f>IFERROR(IF(INDEX('Exclusion Vectors'!$D:$D,MATCH('Table 2 Data'!$E199,'Exclusion Vectors'!$B:$B,0))=0,"",INDEX('Data Pull'!$A:$BC,MATCH('Table 2 Data'!$E199,'Data Pull'!$C:$C,0),MATCH('Table 2 Data'!V$4,'Data Pull'!$4:$4,0))),"")</f>
        <v>5899.9615647298897</v>
      </c>
      <c r="W199">
        <f>IFERROR(IF(INDEX('Exclusion Vectors'!$D:$D,MATCH('Table 2 Data'!$E199,'Exclusion Vectors'!$B:$B,0))=0,"",INDEX('Data Pull'!$A:$BC,MATCH('Table 2 Data'!$E199,'Data Pull'!$C:$C,0),MATCH('Table 2 Data'!W$4,'Data Pull'!$4:$4,0))),"")</f>
        <v>2437.6590615136479</v>
      </c>
      <c r="X199">
        <f>IFERROR(IF(INDEX('Exclusion Vectors'!$D:$D,MATCH('Table 2 Data'!$E199,'Exclusion Vectors'!$B:$B,0))=0,"",INDEX('Data Pull'!$A:$BC,MATCH('Table 2 Data'!$E199,'Data Pull'!$C:$C,0),MATCH('Table 2 Data'!X$4,'Data Pull'!$4:$4,0))),"")</f>
        <v>372.43448961789278</v>
      </c>
      <c r="Y199">
        <f>IFERROR(IF(INDEX('Exclusion Vectors'!$D:$D,MATCH('Table 2 Data'!$E199,'Exclusion Vectors'!$B:$B,0))=0,"",INDEX('Data Pull'!$A:$BC,MATCH('Table 2 Data'!$E199,'Data Pull'!$C:$C,0),MATCH('Table 2 Data'!Y$4,'Data Pull'!$4:$4,0))),"")</f>
        <v>23.799999237060547</v>
      </c>
      <c r="Z199">
        <f>IFERROR(IF(INDEX('Exclusion Vectors'!$D:$D,MATCH('Table 2 Data'!$E199,'Exclusion Vectors'!$B:$B,0))=0,"",INDEX('Data Pull'!$A:$BC,MATCH('Table 2 Data'!$E199,'Data Pull'!$C:$C,0),MATCH('Table 2 Data'!Z$4,'Data Pull'!$4:$4,0))),"")</f>
        <v>0.68092499673366547</v>
      </c>
      <c r="AA199">
        <f>IFERROR(IF(INDEX('Exclusion Vectors'!$D:$D,MATCH('Table 2 Data'!$E199,'Exclusion Vectors'!$B:$B,0))=0,"",INDEX('Data Pull'!$A:$BC,MATCH('Table 2 Data'!$E199,'Data Pull'!$C:$C,0),MATCH('Table 2 Data'!AA$4,'Data Pull'!$4:$4,0))),"")</f>
        <v>1.9350000321865082</v>
      </c>
      <c r="AB199" t="str">
        <f>IFERROR(IF(INDEX('Exclusion Vectors'!$D:$D,MATCH('Table 2 Data'!$E199,'Exclusion Vectors'!$B:$B,0))=0,"",INDEX('Data Pull'!$A:$BC,MATCH('Table 2 Data'!$E199,'Data Pull'!$C:$C,0),MATCH('Table 2 Data'!AB$4,'Data Pull'!$4:$4,0))),"")</f>
        <v>[-11059] No Good Data For Calculation</v>
      </c>
      <c r="AC199" t="str">
        <f>IFERROR(IF(INDEX('Exclusion Vectors'!$D:$D,MATCH('Table 2 Data'!$E199,'Exclusion Vectors'!$B:$B,0))=0,"",INDEX('Data Pull'!$A:$BC,MATCH('Table 2 Data'!$E199,'Data Pull'!$C:$C,0),MATCH('Table 2 Data'!AC$4,'Data Pull'!$4:$4,0))),"")</f>
        <v>[-11059] No Good Data For Calculation</v>
      </c>
      <c r="AD199" t="str">
        <f>IFERROR(IF(INDEX('Exclusion Vectors'!$D:$D,MATCH('Table 2 Data'!$E199,'Exclusion Vectors'!$B:$B,0))=0,"",INDEX('Data Pull'!$A:$BC,MATCH('Table 2 Data'!$E199,'Data Pull'!$C:$C,0),MATCH('Table 2 Data'!AD$4,'Data Pull'!$4:$4,0))),"")</f>
        <v>[-11059] No Good Data For Calculation</v>
      </c>
      <c r="AE199" t="str">
        <f>IFERROR(IF(INDEX('Exclusion Vectors'!$D:$D,MATCH('Table 2 Data'!$E199,'Exclusion Vectors'!$B:$B,0))=0,"",INDEX('Data Pull'!$A:$BC,MATCH('Table 2 Data'!$E199,'Data Pull'!$C:$C,0),MATCH('Table 2 Data'!AE$4,'Data Pull'!$4:$4,0))),"")</f>
        <v>[-11059] No Good Data For Calculation</v>
      </c>
      <c r="AF199" t="str">
        <f>IFERROR(IF(INDEX('Exclusion Vectors'!$D:$D,MATCH('Table 2 Data'!$E199,'Exclusion Vectors'!$B:$B,0))=0,"",INDEX('Data Pull'!$A:$BC,MATCH('Table 2 Data'!$E199,'Data Pull'!$C:$C,0),MATCH('Table 2 Data'!AF$4,'Data Pull'!$4:$4,0))),"")</f>
        <v>[-11059] No Good Data For Calculation</v>
      </c>
      <c r="AG199">
        <f>IFERROR(IF(INDEX('Exclusion Vectors'!$D:$D,MATCH('Table 2 Data'!$E199,'Exclusion Vectors'!$B:$B,0))=0,"",INDEX('Data Pull'!$A:$BC,MATCH('Table 2 Data'!$E199,'Data Pull'!$C:$C,0),MATCH('Table 2 Data'!AG$4,'Data Pull'!$4:$4,0))),"")</f>
        <v>14517.240285042599</v>
      </c>
      <c r="AH199">
        <f>IFERROR(IF(INDEX('Exclusion Vectors'!$D:$D,MATCH('Table 2 Data'!$E199,'Exclusion Vectors'!$B:$B,0))=0,"",INDEX('Data Pull'!$A:$BC,MATCH('Table 2 Data'!$E199,'Data Pull'!$C:$C,0),MATCH('Table 2 Data'!AH$4,'Data Pull'!$4:$4,0))),"")</f>
        <v>90.599998474121094</v>
      </c>
      <c r="AI199">
        <f>IFERROR(IF(INDEX('Exclusion Vectors'!$D:$D,MATCH('Table 2 Data'!$E199,'Exclusion Vectors'!$B:$B,0))=0,"",INDEX('Data Pull'!$A:$BC,MATCH('Table 2 Data'!$E199,'Data Pull'!$C:$C,0),MATCH('Table 2 Data'!AI$4,'Data Pull'!$4:$4,0))),"")</f>
        <v>8.807499885559082</v>
      </c>
      <c r="AJ199">
        <f>IFERROR(IF(INDEX('Exclusion Vectors'!$D:$D,MATCH('Table 2 Data'!$E199,'Exclusion Vectors'!$B:$B,0))=0,"",INDEX('Data Pull'!$A:$BC,MATCH('Table 2 Data'!$E199,'Data Pull'!$C:$C,0),MATCH('Table 2 Data'!AJ$4,'Data Pull'!$4:$4,0))),"")</f>
        <v>366.72500610351563</v>
      </c>
      <c r="AK199" t="str">
        <f>IFERROR(IF(INDEX('Exclusion Vectors'!$D:$D,MATCH('Table 2 Data'!$E199,'Exclusion Vectors'!$B:$B,0))=0,"",INDEX('Data Pull'!$A:$BC,MATCH('Table 2 Data'!$E199,'Data Pull'!$C:$C,0),MATCH('Table 2 Data'!AK$4,'Data Pull'!$4:$4,0))),"")</f>
        <v>[-11059] No Good Data For Calculation</v>
      </c>
      <c r="AL199">
        <f>IFERROR(IF(INDEX('Exclusion Vectors'!$D:$D,MATCH('Table 2 Data'!$E199,'Exclusion Vectors'!$B:$B,0))=0,"",INDEX('Data Pull'!$A:$BC,MATCH('Table 2 Data'!$E199,'Data Pull'!$C:$C,0),MATCH('Table 2 Data'!AL$4,'Data Pull'!$4:$4,0))),"")</f>
        <v>1.6000000238418579</v>
      </c>
      <c r="AM199">
        <f>IFERROR(IF(INDEX('Exclusion Vectors'!$D:$D,MATCH('Table 2 Data'!$E199,'Exclusion Vectors'!$B:$B,0))=0,"",INDEX('Data Pull'!$A:$BC,MATCH('Table 2 Data'!$E199,'Data Pull'!$C:$C,0),MATCH('Table 2 Data'!AM$4,'Data Pull'!$4:$4,0))),"")</f>
        <v>6075</v>
      </c>
      <c r="AN199" t="str">
        <f>IFERROR(IF(INDEX('Exclusion Vectors'!$D:$D,MATCH('Table 2 Data'!$E199,'Exclusion Vectors'!$B:$B,0))=0,"",INDEX('Data Pull'!$A:$BC,MATCH('Table 2 Data'!$E199,'Data Pull'!$C:$C,0),MATCH('Table 2 Data'!AN$4,'Data Pull'!$4:$4,0))),"")</f>
        <v>[-11059] No Good Data For Calculation</v>
      </c>
      <c r="AO199" t="str">
        <f>IFERROR(IF(INDEX('Exclusion Vectors'!$D:$D,MATCH('Table 2 Data'!$E199,'Exclusion Vectors'!$B:$B,0))=0,"",INDEX('Data Pull'!$A:$BC,MATCH('Table 2 Data'!$E199,'Data Pull'!$C:$C,0),MATCH('Table 2 Data'!AO$4,'Data Pull'!$4:$4,0))),"")</f>
        <v>[-11059] No Good Data For Calculation</v>
      </c>
      <c r="AP199" t="str">
        <f>IFERROR(IF(INDEX('Exclusion Vectors'!$D:$D,MATCH('Table 2 Data'!$E199,'Exclusion Vectors'!$B:$B,0))=0,"",INDEX('Data Pull'!$A:$BC,MATCH('Table 2 Data'!$E199,'Data Pull'!$C:$C,0),MATCH('Table 2 Data'!AP$4,'Data Pull'!$4:$4,0))),"")</f>
        <v>[-11059] No Good Data For Calculation</v>
      </c>
      <c r="AQ199" t="str">
        <f>IFERROR(IF(INDEX('Exclusion Vectors'!$D:$D,MATCH('Table 2 Data'!$E199,'Exclusion Vectors'!$B:$B,0))=0,"",INDEX('Data Pull'!$A:$BC,MATCH('Table 2 Data'!$E199,'Data Pull'!$C:$C,0),MATCH('Table 2 Data'!AQ$4,'Data Pull'!$4:$4,0))),"")</f>
        <v>[-11059] No Good Data For Calculation</v>
      </c>
      <c r="AR199" t="str">
        <f>IFERROR(IF(INDEX('Exclusion Vectors'!$D:$D,MATCH('Table 2 Data'!$E199,'Exclusion Vectors'!$B:$B,0))=0,"",INDEX('Data Pull'!$A:$BC,MATCH('Table 2 Data'!$E199,'Data Pull'!$C:$C,0),MATCH('Table 2 Data'!AR$4,'Data Pull'!$4:$4,0))),"")</f>
        <v>[-11059] No Good Data For Calculation</v>
      </c>
      <c r="AS199" t="str">
        <f>IFERROR(IF(INDEX('Exclusion Vectors'!$D:$D,MATCH('Table 2 Data'!$E199,'Exclusion Vectors'!$B:$B,0))=0,"",INDEX('Data Pull'!$A:$BC,MATCH('Table 2 Data'!$E199,'Data Pull'!$C:$C,0),MATCH('Table 2 Data'!AS$4,'Data Pull'!$4:$4,0))),"")</f>
        <v>[-11059] No Good Data For Calculation</v>
      </c>
      <c r="AT199">
        <f>IFERROR(IF(INDEX('Exclusion Vectors'!$D:$D,MATCH('Table 2 Data'!$E199,'Exclusion Vectors'!$B:$B,0))=0,"",INDEX('Data Pull'!$A:$BC,MATCH('Table 2 Data'!$E199,'Data Pull'!$C:$C,0),MATCH('Table 2 Data'!AT$4,'Data Pull'!$4:$4,0))),"")</f>
        <v>38108.742422642288</v>
      </c>
      <c r="AU199">
        <f>IFERROR(IF(INDEX('Exclusion Vectors'!$D:$D,MATCH('Table 2 Data'!$E199,'Exclusion Vectors'!$B:$B,0))=0,"",INDEX('Data Pull'!$A:$BE,MATCH('Table 2 Data'!$E199,'Data Pull'!$C:$C,0),MATCH('Table 2 Data'!AU$4,'Data Pull'!$4:$4,0))),"")</f>
        <v>7600.9030218442249</v>
      </c>
      <c r="AV199">
        <f>IFERROR(IF(INDEX('Exclusion Vectors'!$D:$D,MATCH('Table 2 Data'!$E199,'Exclusion Vectors'!$B:$B,0))=0,"",INDEX('Data Pull'!$A:$BE,MATCH('Table 2 Data'!$E199,'Data Pull'!$C:$C,0),MATCH('Table 2 Data'!AV$4,'Data Pull'!$4:$4,0))),"")</f>
        <v>9.2604164344569043E-2</v>
      </c>
    </row>
    <row r="200" spans="5:48" x14ac:dyDescent="0.3">
      <c r="E200" s="34">
        <f t="shared" si="5"/>
        <v>44024</v>
      </c>
      <c r="F200">
        <f>IFERROR(IF(INDEX('Exclusion Vectors'!$D:$D,MATCH('Table 2 Data'!$E200,'Exclusion Vectors'!$B:$B,0))=0,"",INDEX('Data Pull'!$A:$BC,MATCH('Table 2 Data'!$E200,'Data Pull'!$C:$C,0),MATCH('Table 2 Data'!F$4,'Data Pull'!$4:$4,0))),"")</f>
        <v>22979.665816841225</v>
      </c>
      <c r="G200">
        <f>IFERROR(IF(INDEX('Exclusion Vectors'!$D:$D,MATCH('Table 2 Data'!$E200,'Exclusion Vectors'!$B:$B,0))=0,"",INDEX('Data Pull'!$A:$BC,MATCH('Table 2 Data'!$E200,'Data Pull'!$C:$C,0),MATCH('Table 2 Data'!G$4,'Data Pull'!$4:$4,0))),"")</f>
        <v>180.87631065928463</v>
      </c>
      <c r="H200">
        <f>IFERROR(IF(INDEX('Exclusion Vectors'!$D:$D,MATCH('Table 2 Data'!$E200,'Exclusion Vectors'!$B:$B,0))=0,"",INDEX('Data Pull'!$A:$BC,MATCH('Table 2 Data'!$E200,'Data Pull'!$C:$C,0),MATCH('Table 2 Data'!H$4,'Data Pull'!$4:$4,0))),"")</f>
        <v>658.87706066179749</v>
      </c>
      <c r="I200">
        <f>IFERROR(IF(INDEX('Exclusion Vectors'!$D:$D,MATCH('Table 2 Data'!$E200,'Exclusion Vectors'!$B:$B,0))=0,"",INDEX('Data Pull'!$A:$BC,MATCH('Table 2 Data'!$E200,'Data Pull'!$C:$C,0),MATCH('Table 2 Data'!I$4,'Data Pull'!$4:$4,0))),"")</f>
        <v>994.3408654126896</v>
      </c>
      <c r="J200">
        <f>IFERROR(IF(INDEX('Exclusion Vectors'!$D:$D,MATCH('Table 2 Data'!$E200,'Exclusion Vectors'!$B:$B,0))=0,"",INDEX('Data Pull'!$A:$BC,MATCH('Table 2 Data'!$E200,'Data Pull'!$C:$C,0),MATCH('Table 2 Data'!J$4,'Data Pull'!$4:$4,0))),"")</f>
        <v>1335.1197753487818</v>
      </c>
      <c r="K200">
        <f>IFERROR(IF(INDEX('Exclusion Vectors'!$D:$D,MATCH('Table 2 Data'!$E200,'Exclusion Vectors'!$B:$B,0))=0,"",INDEX('Data Pull'!$A:$BC,MATCH('Table 2 Data'!$E200,'Data Pull'!$C:$C,0),MATCH('Table 2 Data'!K$4,'Data Pull'!$4:$4,0))),"")</f>
        <v>707.97682032361161</v>
      </c>
      <c r="L200" t="str">
        <f>IFERROR(IF(INDEX('Exclusion Vectors'!$D:$D,MATCH('Table 2 Data'!$E200,'Exclusion Vectors'!$B:$B,0))=0,"",INDEX('Data Pull'!$A:$BC,MATCH('Table 2 Data'!$E200,'Data Pull'!$C:$C,0),MATCH('Table 2 Data'!L$4,'Data Pull'!$4:$4,0))),"")</f>
        <v>[-11059] No Good Data For Calculation</v>
      </c>
      <c r="M200">
        <f>IFERROR(IF(INDEX('Exclusion Vectors'!$D:$D,MATCH('Table 2 Data'!$E200,'Exclusion Vectors'!$B:$B,0))=0,"",INDEX('Data Pull'!$A:$BC,MATCH('Table 2 Data'!$E200,'Data Pull'!$C:$C,0),MATCH('Table 2 Data'!M$4,'Data Pull'!$4:$4,0))),"")</f>
        <v>322.67943781242906</v>
      </c>
      <c r="N200">
        <f>IFERROR(IF(INDEX('Exclusion Vectors'!$D:$D,MATCH('Table 2 Data'!$E200,'Exclusion Vectors'!$B:$B,0))=0,"",INDEX('Data Pull'!$A:$BC,MATCH('Table 2 Data'!$E200,'Data Pull'!$C:$C,0),MATCH('Table 2 Data'!N$4,'Data Pull'!$4:$4,0))),"")</f>
        <v>385.50141381267383</v>
      </c>
      <c r="O200">
        <f>IFERROR(IF(INDEX('Exclusion Vectors'!$D:$D,MATCH('Table 2 Data'!$E200,'Exclusion Vectors'!$B:$B,0))=0,"",INDEX('Data Pull'!$A:$BC,MATCH('Table 2 Data'!$E200,'Data Pull'!$C:$C,0),MATCH('Table 2 Data'!O$4,'Data Pull'!$4:$4,0))),"")</f>
        <v>383.1117584104345</v>
      </c>
      <c r="P200">
        <f>IFERROR(IF(INDEX('Exclusion Vectors'!$D:$D,MATCH('Table 2 Data'!$E200,'Exclusion Vectors'!$B:$B,0))=0,"",INDEX('Data Pull'!$A:$BC,MATCH('Table 2 Data'!$E200,'Data Pull'!$C:$C,0),MATCH('Table 2 Data'!P$4,'Data Pull'!$4:$4,0))),"")</f>
        <v>1334.7560991845021</v>
      </c>
      <c r="Q200">
        <f>IFERROR(IF(INDEX('Exclusion Vectors'!$D:$D,MATCH('Table 2 Data'!$E200,'Exclusion Vectors'!$B:$B,0))=0,"",INDEX('Data Pull'!$A:$BC,MATCH('Table 2 Data'!$E200,'Data Pull'!$C:$C,0),MATCH('Table 2 Data'!Q$4,'Data Pull'!$4:$4,0))),"")</f>
        <v>19.94270426773943</v>
      </c>
      <c r="R200">
        <f>IFERROR(IF(INDEX('Exclusion Vectors'!$D:$D,MATCH('Table 2 Data'!$E200,'Exclusion Vectors'!$B:$B,0))=0,"",INDEX('Data Pull'!$A:$BC,MATCH('Table 2 Data'!$E200,'Data Pull'!$C:$C,0),MATCH('Table 2 Data'!R$4,'Data Pull'!$4:$4,0))),"")</f>
        <v>15.052915033839346</v>
      </c>
      <c r="S200">
        <f>IFERROR(IF(INDEX('Exclusion Vectors'!$D:$D,MATCH('Table 2 Data'!$E200,'Exclusion Vectors'!$B:$B,0))=0,"",INDEX('Data Pull'!$A:$BC,MATCH('Table 2 Data'!$E200,'Data Pull'!$C:$C,0),MATCH('Table 2 Data'!S$4,'Data Pull'!$4:$4,0))),"")</f>
        <v>3.4770951384916184</v>
      </c>
      <c r="T200">
        <f>IFERROR(IF(INDEX('Exclusion Vectors'!$D:$D,MATCH('Table 2 Data'!$E200,'Exclusion Vectors'!$B:$B,0))=0,"",INDEX('Data Pull'!$A:$BC,MATCH('Table 2 Data'!$E200,'Data Pull'!$C:$C,0),MATCH('Table 2 Data'!T$4,'Data Pull'!$4:$4,0))),"")</f>
        <v>1501.5567794878652</v>
      </c>
      <c r="U200">
        <f>IFERROR(IF(INDEX('Exclusion Vectors'!$D:$D,MATCH('Table 2 Data'!$E200,'Exclusion Vectors'!$B:$B,0))=0,"",INDEX('Data Pull'!$A:$BC,MATCH('Table 2 Data'!$E200,'Data Pull'!$C:$C,0),MATCH('Table 2 Data'!U$4,'Data Pull'!$4:$4,0))),"")</f>
        <v>1485.9779031258265</v>
      </c>
      <c r="V200">
        <f>IFERROR(IF(INDEX('Exclusion Vectors'!$D:$D,MATCH('Table 2 Data'!$E200,'Exclusion Vectors'!$B:$B,0))=0,"",INDEX('Data Pull'!$A:$BC,MATCH('Table 2 Data'!$E200,'Data Pull'!$C:$C,0),MATCH('Table 2 Data'!V$4,'Data Pull'!$4:$4,0))),"")</f>
        <v>5900.0427226175952</v>
      </c>
      <c r="W200">
        <f>IFERROR(IF(INDEX('Exclusion Vectors'!$D:$D,MATCH('Table 2 Data'!$E200,'Exclusion Vectors'!$B:$B,0))=0,"",INDEX('Data Pull'!$A:$BC,MATCH('Table 2 Data'!$E200,'Data Pull'!$C:$C,0),MATCH('Table 2 Data'!W$4,'Data Pull'!$4:$4,0))),"")</f>
        <v>2437.7579118748613</v>
      </c>
      <c r="X200">
        <f>IFERROR(IF(INDEX('Exclusion Vectors'!$D:$D,MATCH('Table 2 Data'!$E200,'Exclusion Vectors'!$B:$B,0))=0,"",INDEX('Data Pull'!$A:$BC,MATCH('Table 2 Data'!$E200,'Data Pull'!$C:$C,0),MATCH('Table 2 Data'!X$4,'Data Pull'!$4:$4,0))),"")</f>
        <v>373.27134153978039</v>
      </c>
      <c r="Y200">
        <f>IFERROR(IF(INDEX('Exclusion Vectors'!$D:$D,MATCH('Table 2 Data'!$E200,'Exclusion Vectors'!$B:$B,0))=0,"",INDEX('Data Pull'!$A:$BC,MATCH('Table 2 Data'!$E200,'Data Pull'!$C:$C,0),MATCH('Table 2 Data'!Y$4,'Data Pull'!$4:$4,0))),"")</f>
        <v>23.650000095367432</v>
      </c>
      <c r="Z200">
        <f>IFERROR(IF(INDEX('Exclusion Vectors'!$D:$D,MATCH('Table 2 Data'!$E200,'Exclusion Vectors'!$B:$B,0))=0,"",INDEX('Data Pull'!$A:$BC,MATCH('Table 2 Data'!$E200,'Data Pull'!$C:$C,0),MATCH('Table 2 Data'!Z$4,'Data Pull'!$4:$4,0))),"")</f>
        <v>0.68690000474452972</v>
      </c>
      <c r="AA200">
        <f>IFERROR(IF(INDEX('Exclusion Vectors'!$D:$D,MATCH('Table 2 Data'!$E200,'Exclusion Vectors'!$B:$B,0))=0,"",INDEX('Data Pull'!$A:$BC,MATCH('Table 2 Data'!$E200,'Data Pull'!$C:$C,0),MATCH('Table 2 Data'!AA$4,'Data Pull'!$4:$4,0))),"")</f>
        <v>1.929999977350235</v>
      </c>
      <c r="AB200" t="str">
        <f>IFERROR(IF(INDEX('Exclusion Vectors'!$D:$D,MATCH('Table 2 Data'!$E200,'Exclusion Vectors'!$B:$B,0))=0,"",INDEX('Data Pull'!$A:$BC,MATCH('Table 2 Data'!$E200,'Data Pull'!$C:$C,0),MATCH('Table 2 Data'!AB$4,'Data Pull'!$4:$4,0))),"")</f>
        <v>[-11059] No Good Data For Calculation</v>
      </c>
      <c r="AC200" t="str">
        <f>IFERROR(IF(INDEX('Exclusion Vectors'!$D:$D,MATCH('Table 2 Data'!$E200,'Exclusion Vectors'!$B:$B,0))=0,"",INDEX('Data Pull'!$A:$BC,MATCH('Table 2 Data'!$E200,'Data Pull'!$C:$C,0),MATCH('Table 2 Data'!AC$4,'Data Pull'!$4:$4,0))),"")</f>
        <v>[-11059] No Good Data For Calculation</v>
      </c>
      <c r="AD200" t="str">
        <f>IFERROR(IF(INDEX('Exclusion Vectors'!$D:$D,MATCH('Table 2 Data'!$E200,'Exclusion Vectors'!$B:$B,0))=0,"",INDEX('Data Pull'!$A:$BC,MATCH('Table 2 Data'!$E200,'Data Pull'!$C:$C,0),MATCH('Table 2 Data'!AD$4,'Data Pull'!$4:$4,0))),"")</f>
        <v>[-11059] No Good Data For Calculation</v>
      </c>
      <c r="AE200" t="str">
        <f>IFERROR(IF(INDEX('Exclusion Vectors'!$D:$D,MATCH('Table 2 Data'!$E200,'Exclusion Vectors'!$B:$B,0))=0,"",INDEX('Data Pull'!$A:$BC,MATCH('Table 2 Data'!$E200,'Data Pull'!$C:$C,0),MATCH('Table 2 Data'!AE$4,'Data Pull'!$4:$4,0))),"")</f>
        <v>[-11059] No Good Data For Calculation</v>
      </c>
      <c r="AF200" t="str">
        <f>IFERROR(IF(INDEX('Exclusion Vectors'!$D:$D,MATCH('Table 2 Data'!$E200,'Exclusion Vectors'!$B:$B,0))=0,"",INDEX('Data Pull'!$A:$BC,MATCH('Table 2 Data'!$E200,'Data Pull'!$C:$C,0),MATCH('Table 2 Data'!AF$4,'Data Pull'!$4:$4,0))),"")</f>
        <v>[-11059] No Good Data For Calculation</v>
      </c>
      <c r="AG200">
        <f>IFERROR(IF(INDEX('Exclusion Vectors'!$D:$D,MATCH('Table 2 Data'!$E200,'Exclusion Vectors'!$B:$B,0))=0,"",INDEX('Data Pull'!$A:$BC,MATCH('Table 2 Data'!$E200,'Data Pull'!$C:$C,0),MATCH('Table 2 Data'!AG$4,'Data Pull'!$4:$4,0))),"")</f>
        <v>14369.501144592728</v>
      </c>
      <c r="AH200">
        <f>IFERROR(IF(INDEX('Exclusion Vectors'!$D:$D,MATCH('Table 2 Data'!$E200,'Exclusion Vectors'!$B:$B,0))=0,"",INDEX('Data Pull'!$A:$BC,MATCH('Table 2 Data'!$E200,'Data Pull'!$C:$C,0),MATCH('Table 2 Data'!AH$4,'Data Pull'!$4:$4,0))),"")</f>
        <v>90.375001907348633</v>
      </c>
      <c r="AI200">
        <f>IFERROR(IF(INDEX('Exclusion Vectors'!$D:$D,MATCH('Table 2 Data'!$E200,'Exclusion Vectors'!$B:$B,0))=0,"",INDEX('Data Pull'!$A:$BC,MATCH('Table 2 Data'!$E200,'Data Pull'!$C:$C,0),MATCH('Table 2 Data'!AI$4,'Data Pull'!$4:$4,0))),"")</f>
        <v>8.3374996185302734</v>
      </c>
      <c r="AJ200">
        <f>IFERROR(IF(INDEX('Exclusion Vectors'!$D:$D,MATCH('Table 2 Data'!$E200,'Exclusion Vectors'!$B:$B,0))=0,"",INDEX('Data Pull'!$A:$BC,MATCH('Table 2 Data'!$E200,'Data Pull'!$C:$C,0),MATCH('Table 2 Data'!AJ$4,'Data Pull'!$4:$4,0))),"")</f>
        <v>364.89999389648438</v>
      </c>
      <c r="AK200" t="str">
        <f>IFERROR(IF(INDEX('Exclusion Vectors'!$D:$D,MATCH('Table 2 Data'!$E200,'Exclusion Vectors'!$B:$B,0))=0,"",INDEX('Data Pull'!$A:$BC,MATCH('Table 2 Data'!$E200,'Data Pull'!$C:$C,0),MATCH('Table 2 Data'!AK$4,'Data Pull'!$4:$4,0))),"")</f>
        <v>[-11059] No Good Data For Calculation</v>
      </c>
      <c r="AL200">
        <f>IFERROR(IF(INDEX('Exclusion Vectors'!$D:$D,MATCH('Table 2 Data'!$E200,'Exclusion Vectors'!$B:$B,0))=0,"",INDEX('Data Pull'!$A:$BC,MATCH('Table 2 Data'!$E200,'Data Pull'!$C:$C,0),MATCH('Table 2 Data'!AL$4,'Data Pull'!$4:$4,0))),"")</f>
        <v>1.6000000238418579</v>
      </c>
      <c r="AM200">
        <f>IFERROR(IF(INDEX('Exclusion Vectors'!$D:$D,MATCH('Table 2 Data'!$E200,'Exclusion Vectors'!$B:$B,0))=0,"",INDEX('Data Pull'!$A:$BC,MATCH('Table 2 Data'!$E200,'Data Pull'!$C:$C,0),MATCH('Table 2 Data'!AM$4,'Data Pull'!$4:$4,0))),"")</f>
        <v>6075</v>
      </c>
      <c r="AN200" t="str">
        <f>IFERROR(IF(INDEX('Exclusion Vectors'!$D:$D,MATCH('Table 2 Data'!$E200,'Exclusion Vectors'!$B:$B,0))=0,"",INDEX('Data Pull'!$A:$BC,MATCH('Table 2 Data'!$E200,'Data Pull'!$C:$C,0),MATCH('Table 2 Data'!AN$4,'Data Pull'!$4:$4,0))),"")</f>
        <v>[-11059] No Good Data For Calculation</v>
      </c>
      <c r="AO200" t="str">
        <f>IFERROR(IF(INDEX('Exclusion Vectors'!$D:$D,MATCH('Table 2 Data'!$E200,'Exclusion Vectors'!$B:$B,0))=0,"",INDEX('Data Pull'!$A:$BC,MATCH('Table 2 Data'!$E200,'Data Pull'!$C:$C,0),MATCH('Table 2 Data'!AO$4,'Data Pull'!$4:$4,0))),"")</f>
        <v>[-11059] No Good Data For Calculation</v>
      </c>
      <c r="AP200" t="str">
        <f>IFERROR(IF(INDEX('Exclusion Vectors'!$D:$D,MATCH('Table 2 Data'!$E200,'Exclusion Vectors'!$B:$B,0))=0,"",INDEX('Data Pull'!$A:$BC,MATCH('Table 2 Data'!$E200,'Data Pull'!$C:$C,0),MATCH('Table 2 Data'!AP$4,'Data Pull'!$4:$4,0))),"")</f>
        <v>[-11059] No Good Data For Calculation</v>
      </c>
      <c r="AQ200" t="str">
        <f>IFERROR(IF(INDEX('Exclusion Vectors'!$D:$D,MATCH('Table 2 Data'!$E200,'Exclusion Vectors'!$B:$B,0))=0,"",INDEX('Data Pull'!$A:$BC,MATCH('Table 2 Data'!$E200,'Data Pull'!$C:$C,0),MATCH('Table 2 Data'!AQ$4,'Data Pull'!$4:$4,0))),"")</f>
        <v>[-11059] No Good Data For Calculation</v>
      </c>
      <c r="AR200" t="str">
        <f>IFERROR(IF(INDEX('Exclusion Vectors'!$D:$D,MATCH('Table 2 Data'!$E200,'Exclusion Vectors'!$B:$B,0))=0,"",INDEX('Data Pull'!$A:$BC,MATCH('Table 2 Data'!$E200,'Data Pull'!$C:$C,0),MATCH('Table 2 Data'!AR$4,'Data Pull'!$4:$4,0))),"")</f>
        <v>[-11059] No Good Data For Calculation</v>
      </c>
      <c r="AS200" t="str">
        <f>IFERROR(IF(INDEX('Exclusion Vectors'!$D:$D,MATCH('Table 2 Data'!$E200,'Exclusion Vectors'!$B:$B,0))=0,"",INDEX('Data Pull'!$A:$BC,MATCH('Table 2 Data'!$E200,'Data Pull'!$C:$C,0),MATCH('Table 2 Data'!AS$4,'Data Pull'!$4:$4,0))),"")</f>
        <v>[-11059] No Good Data For Calculation</v>
      </c>
      <c r="AT200">
        <f>IFERROR(IF(INDEX('Exclusion Vectors'!$D:$D,MATCH('Table 2 Data'!$E200,'Exclusion Vectors'!$B:$B,0))=0,"",INDEX('Data Pull'!$A:$BC,MATCH('Table 2 Data'!$E200,'Data Pull'!$C:$C,0),MATCH('Table 2 Data'!AT$4,'Data Pull'!$4:$4,0))),"")</f>
        <v>38057.199789246086</v>
      </c>
      <c r="AU200">
        <f>IFERROR(IF(INDEX('Exclusion Vectors'!$D:$D,MATCH('Table 2 Data'!$E200,'Exclusion Vectors'!$B:$B,0))=0,"",INDEX('Data Pull'!$A:$BE,MATCH('Table 2 Data'!$E200,'Data Pull'!$C:$C,0),MATCH('Table 2 Data'!AU$4,'Data Pull'!$4:$4,0))),"")</f>
        <v>7599.488621144782</v>
      </c>
      <c r="AV200">
        <f>IFERROR(IF(INDEX('Exclusion Vectors'!$D:$D,MATCH('Table 2 Data'!$E200,'Exclusion Vectors'!$B:$B,0))=0,"",INDEX('Data Pull'!$A:$BE,MATCH('Table 2 Data'!$E200,'Data Pull'!$C:$C,0),MATCH('Table 2 Data'!AV$4,'Data Pull'!$4:$4,0))),"")</f>
        <v>9.7712499710420772E-2</v>
      </c>
    </row>
    <row r="201" spans="5:48" x14ac:dyDescent="0.3">
      <c r="E201" s="34">
        <f t="shared" ref="E201:E264" si="6">IF(E200&lt;$F$2,E200+1,"")</f>
        <v>44025</v>
      </c>
      <c r="F201">
        <f>IFERROR(IF(INDEX('Exclusion Vectors'!$D:$D,MATCH('Table 2 Data'!$E201,'Exclusion Vectors'!$B:$B,0))=0,"",INDEX('Data Pull'!$A:$BC,MATCH('Table 2 Data'!$E201,'Data Pull'!$C:$C,0),MATCH('Table 2 Data'!F$4,'Data Pull'!$4:$4,0))),"")</f>
        <v>22852.111681642138</v>
      </c>
      <c r="G201">
        <f>IFERROR(IF(INDEX('Exclusion Vectors'!$D:$D,MATCH('Table 2 Data'!$E201,'Exclusion Vectors'!$B:$B,0))=0,"",INDEX('Data Pull'!$A:$BC,MATCH('Table 2 Data'!$E201,'Data Pull'!$C:$C,0),MATCH('Table 2 Data'!G$4,'Data Pull'!$4:$4,0))),"")</f>
        <v>180.08830622539099</v>
      </c>
      <c r="H201">
        <f>IFERROR(IF(INDEX('Exclusion Vectors'!$D:$D,MATCH('Table 2 Data'!$E201,'Exclusion Vectors'!$B:$B,0))=0,"",INDEX('Data Pull'!$A:$BC,MATCH('Table 2 Data'!$E201,'Data Pull'!$C:$C,0),MATCH('Table 2 Data'!H$4,'Data Pull'!$4:$4,0))),"")</f>
        <v>658.93358055199565</v>
      </c>
      <c r="I201">
        <f>IFERROR(IF(INDEX('Exclusion Vectors'!$D:$D,MATCH('Table 2 Data'!$E201,'Exclusion Vectors'!$B:$B,0))=0,"",INDEX('Data Pull'!$A:$BC,MATCH('Table 2 Data'!$E201,'Data Pull'!$C:$C,0),MATCH('Table 2 Data'!I$4,'Data Pull'!$4:$4,0))),"")</f>
        <v>994.56374554608988</v>
      </c>
      <c r="J201">
        <f>IFERROR(IF(INDEX('Exclusion Vectors'!$D:$D,MATCH('Table 2 Data'!$E201,'Exclusion Vectors'!$B:$B,0))=0,"",INDEX('Data Pull'!$A:$BC,MATCH('Table 2 Data'!$E201,'Data Pull'!$C:$C,0),MATCH('Table 2 Data'!J$4,'Data Pull'!$4:$4,0))),"")</f>
        <v>1335.4592136814522</v>
      </c>
      <c r="K201">
        <f>IFERROR(IF(INDEX('Exclusion Vectors'!$D:$D,MATCH('Table 2 Data'!$E201,'Exclusion Vectors'!$B:$B,0))=0,"",INDEX('Data Pull'!$A:$BC,MATCH('Table 2 Data'!$E201,'Data Pull'!$C:$C,0),MATCH('Table 2 Data'!K$4,'Data Pull'!$4:$4,0))),"")</f>
        <v>706.94023163199631</v>
      </c>
      <c r="L201" t="str">
        <f>IFERROR(IF(INDEX('Exclusion Vectors'!$D:$D,MATCH('Table 2 Data'!$E201,'Exclusion Vectors'!$B:$B,0))=0,"",INDEX('Data Pull'!$A:$BC,MATCH('Table 2 Data'!$E201,'Data Pull'!$C:$C,0),MATCH('Table 2 Data'!L$4,'Data Pull'!$4:$4,0))),"")</f>
        <v>[-11059] No Good Data For Calculation</v>
      </c>
      <c r="M201">
        <f>IFERROR(IF(INDEX('Exclusion Vectors'!$D:$D,MATCH('Table 2 Data'!$E201,'Exclusion Vectors'!$B:$B,0))=0,"",INDEX('Data Pull'!$A:$BC,MATCH('Table 2 Data'!$E201,'Data Pull'!$C:$C,0),MATCH('Table 2 Data'!M$4,'Data Pull'!$4:$4,0))),"")</f>
        <v>320.58269818616151</v>
      </c>
      <c r="N201">
        <f>IFERROR(IF(INDEX('Exclusion Vectors'!$D:$D,MATCH('Table 2 Data'!$E201,'Exclusion Vectors'!$B:$B,0))=0,"",INDEX('Data Pull'!$A:$BC,MATCH('Table 2 Data'!$E201,'Data Pull'!$C:$C,0),MATCH('Table 2 Data'!N$4,'Data Pull'!$4:$4,0))),"")</f>
        <v>387.80593863221776</v>
      </c>
      <c r="O201">
        <f>IFERROR(IF(INDEX('Exclusion Vectors'!$D:$D,MATCH('Table 2 Data'!$E201,'Exclusion Vectors'!$B:$B,0))=0,"",INDEX('Data Pull'!$A:$BC,MATCH('Table 2 Data'!$E201,'Data Pull'!$C:$C,0),MATCH('Table 2 Data'!O$4,'Data Pull'!$4:$4,0))),"")</f>
        <v>384.14841255779044</v>
      </c>
      <c r="P201">
        <f>IFERROR(IF(INDEX('Exclusion Vectors'!$D:$D,MATCH('Table 2 Data'!$E201,'Exclusion Vectors'!$B:$B,0))=0,"",INDEX('Data Pull'!$A:$BC,MATCH('Table 2 Data'!$E201,'Data Pull'!$C:$C,0),MATCH('Table 2 Data'!P$4,'Data Pull'!$4:$4,0))),"")</f>
        <v>1335.0810583307004</v>
      </c>
      <c r="Q201">
        <f>IFERROR(IF(INDEX('Exclusion Vectors'!$D:$D,MATCH('Table 2 Data'!$E201,'Exclusion Vectors'!$B:$B,0))=0,"",INDEX('Data Pull'!$A:$BC,MATCH('Table 2 Data'!$E201,'Data Pull'!$C:$C,0),MATCH('Table 2 Data'!Q$4,'Data Pull'!$4:$4,0))),"")</f>
        <v>19.874200398061987</v>
      </c>
      <c r="R201">
        <f>IFERROR(IF(INDEX('Exclusion Vectors'!$D:$D,MATCH('Table 2 Data'!$E201,'Exclusion Vectors'!$B:$B,0))=0,"",INDEX('Data Pull'!$A:$BC,MATCH('Table 2 Data'!$E201,'Data Pull'!$C:$C,0),MATCH('Table 2 Data'!R$4,'Data Pull'!$4:$4,0))),"")</f>
        <v>14.97800587881135</v>
      </c>
      <c r="S201">
        <f>IFERROR(IF(INDEX('Exclusion Vectors'!$D:$D,MATCH('Table 2 Data'!$E201,'Exclusion Vectors'!$B:$B,0))=0,"",INDEX('Data Pull'!$A:$BC,MATCH('Table 2 Data'!$E201,'Data Pull'!$C:$C,0),MATCH('Table 2 Data'!S$4,'Data Pull'!$4:$4,0))),"")</f>
        <v>3.6043701704376554</v>
      </c>
      <c r="T201">
        <f>IFERROR(IF(INDEX('Exclusion Vectors'!$D:$D,MATCH('Table 2 Data'!$E201,'Exclusion Vectors'!$B:$B,0))=0,"",INDEX('Data Pull'!$A:$BC,MATCH('Table 2 Data'!$E201,'Data Pull'!$C:$C,0),MATCH('Table 2 Data'!T$4,'Data Pull'!$4:$4,0))),"")</f>
        <v>1490.0747249950593</v>
      </c>
      <c r="U201">
        <f>IFERROR(IF(INDEX('Exclusion Vectors'!$D:$D,MATCH('Table 2 Data'!$E201,'Exclusion Vectors'!$B:$B,0))=0,"",INDEX('Data Pull'!$A:$BC,MATCH('Table 2 Data'!$E201,'Data Pull'!$C:$C,0),MATCH('Table 2 Data'!U$4,'Data Pull'!$4:$4,0))),"")</f>
        <v>1479.1695348750479</v>
      </c>
      <c r="V201">
        <f>IFERROR(IF(INDEX('Exclusion Vectors'!$D:$D,MATCH('Table 2 Data'!$E201,'Exclusion Vectors'!$B:$B,0))=0,"",INDEX('Data Pull'!$A:$BC,MATCH('Table 2 Data'!$E201,'Data Pull'!$C:$C,0),MATCH('Table 2 Data'!V$4,'Data Pull'!$4:$4,0))),"")</f>
        <v>5900.0500062591036</v>
      </c>
      <c r="W201">
        <f>IFERROR(IF(INDEX('Exclusion Vectors'!$D:$D,MATCH('Table 2 Data'!$E201,'Exclusion Vectors'!$B:$B,0))=0,"",INDEX('Data Pull'!$A:$BC,MATCH('Table 2 Data'!$E201,'Data Pull'!$C:$C,0),MATCH('Table 2 Data'!W$4,'Data Pull'!$4:$4,0))),"")</f>
        <v>2440.9725335318644</v>
      </c>
      <c r="X201">
        <f>IFERROR(IF(INDEX('Exclusion Vectors'!$D:$D,MATCH('Table 2 Data'!$E201,'Exclusion Vectors'!$B:$B,0))=0,"",INDEX('Data Pull'!$A:$BC,MATCH('Table 2 Data'!$E201,'Data Pull'!$C:$C,0),MATCH('Table 2 Data'!X$4,'Data Pull'!$4:$4,0))),"")</f>
        <v>373.17742669431368</v>
      </c>
      <c r="Y201">
        <f>IFERROR(IF(INDEX('Exclusion Vectors'!$D:$D,MATCH('Table 2 Data'!$E201,'Exclusion Vectors'!$B:$B,0))=0,"",INDEX('Data Pull'!$A:$BC,MATCH('Table 2 Data'!$E201,'Data Pull'!$C:$C,0),MATCH('Table 2 Data'!Y$4,'Data Pull'!$4:$4,0))),"")</f>
        <v>23.749999523162842</v>
      </c>
      <c r="Z201">
        <f>IFERROR(IF(INDEX('Exclusion Vectors'!$D:$D,MATCH('Table 2 Data'!$E201,'Exclusion Vectors'!$B:$B,0))=0,"",INDEX('Data Pull'!$A:$BC,MATCH('Table 2 Data'!$E201,'Data Pull'!$C:$C,0),MATCH('Table 2 Data'!Z$4,'Data Pull'!$4:$4,0))),"")</f>
        <v>0.68520002067089081</v>
      </c>
      <c r="AA201">
        <f>IFERROR(IF(INDEX('Exclusion Vectors'!$D:$D,MATCH('Table 2 Data'!$E201,'Exclusion Vectors'!$B:$B,0))=0,"",INDEX('Data Pull'!$A:$BC,MATCH('Table 2 Data'!$E201,'Data Pull'!$C:$C,0),MATCH('Table 2 Data'!AA$4,'Data Pull'!$4:$4,0))),"")</f>
        <v>1.9799999892711639</v>
      </c>
      <c r="AB201" t="str">
        <f>IFERROR(IF(INDEX('Exclusion Vectors'!$D:$D,MATCH('Table 2 Data'!$E201,'Exclusion Vectors'!$B:$B,0))=0,"",INDEX('Data Pull'!$A:$BC,MATCH('Table 2 Data'!$E201,'Data Pull'!$C:$C,0),MATCH('Table 2 Data'!AB$4,'Data Pull'!$4:$4,0))),"")</f>
        <v>[-11059] No Good Data For Calculation</v>
      </c>
      <c r="AC201" t="str">
        <f>IFERROR(IF(INDEX('Exclusion Vectors'!$D:$D,MATCH('Table 2 Data'!$E201,'Exclusion Vectors'!$B:$B,0))=0,"",INDEX('Data Pull'!$A:$BC,MATCH('Table 2 Data'!$E201,'Data Pull'!$C:$C,0),MATCH('Table 2 Data'!AC$4,'Data Pull'!$4:$4,0))),"")</f>
        <v>[-11059] No Good Data For Calculation</v>
      </c>
      <c r="AD201" t="str">
        <f>IFERROR(IF(INDEX('Exclusion Vectors'!$D:$D,MATCH('Table 2 Data'!$E201,'Exclusion Vectors'!$B:$B,0))=0,"",INDEX('Data Pull'!$A:$BC,MATCH('Table 2 Data'!$E201,'Data Pull'!$C:$C,0),MATCH('Table 2 Data'!AD$4,'Data Pull'!$4:$4,0))),"")</f>
        <v>[-11059] No Good Data For Calculation</v>
      </c>
      <c r="AE201" t="str">
        <f>IFERROR(IF(INDEX('Exclusion Vectors'!$D:$D,MATCH('Table 2 Data'!$E201,'Exclusion Vectors'!$B:$B,0))=0,"",INDEX('Data Pull'!$A:$BC,MATCH('Table 2 Data'!$E201,'Data Pull'!$C:$C,0),MATCH('Table 2 Data'!AE$4,'Data Pull'!$4:$4,0))),"")</f>
        <v>[-11059] No Good Data For Calculation</v>
      </c>
      <c r="AF201" t="str">
        <f>IFERROR(IF(INDEX('Exclusion Vectors'!$D:$D,MATCH('Table 2 Data'!$E201,'Exclusion Vectors'!$B:$B,0))=0,"",INDEX('Data Pull'!$A:$BC,MATCH('Table 2 Data'!$E201,'Data Pull'!$C:$C,0),MATCH('Table 2 Data'!AF$4,'Data Pull'!$4:$4,0))),"")</f>
        <v>[-11059] No Good Data For Calculation</v>
      </c>
      <c r="AG201">
        <f>IFERROR(IF(INDEX('Exclusion Vectors'!$D:$D,MATCH('Table 2 Data'!$E201,'Exclusion Vectors'!$B:$B,0))=0,"",INDEX('Data Pull'!$A:$BC,MATCH('Table 2 Data'!$E201,'Data Pull'!$C:$C,0),MATCH('Table 2 Data'!AG$4,'Data Pull'!$4:$4,0))),"")</f>
        <v>14427.683955392013</v>
      </c>
      <c r="AH201">
        <f>IFERROR(IF(INDEX('Exclusion Vectors'!$D:$D,MATCH('Table 2 Data'!$E201,'Exclusion Vectors'!$B:$B,0))=0,"",INDEX('Data Pull'!$A:$BC,MATCH('Table 2 Data'!$E201,'Data Pull'!$C:$C,0),MATCH('Table 2 Data'!AH$4,'Data Pull'!$4:$4,0))),"")</f>
        <v>90.599998474121094</v>
      </c>
      <c r="AI201">
        <f>IFERROR(IF(INDEX('Exclusion Vectors'!$D:$D,MATCH('Table 2 Data'!$E201,'Exclusion Vectors'!$B:$B,0))=0,"",INDEX('Data Pull'!$A:$BC,MATCH('Table 2 Data'!$E201,'Data Pull'!$C:$C,0),MATCH('Table 2 Data'!AI$4,'Data Pull'!$4:$4,0))),"")</f>
        <v>8.4074995517730713</v>
      </c>
      <c r="AJ201">
        <f>IFERROR(IF(INDEX('Exclusion Vectors'!$D:$D,MATCH('Table 2 Data'!$E201,'Exclusion Vectors'!$B:$B,0))=0,"",INDEX('Data Pull'!$A:$BC,MATCH('Table 2 Data'!$E201,'Data Pull'!$C:$C,0),MATCH('Table 2 Data'!AJ$4,'Data Pull'!$4:$4,0))),"")</f>
        <v>364.57499694824219</v>
      </c>
      <c r="AK201" t="str">
        <f>IFERROR(IF(INDEX('Exclusion Vectors'!$D:$D,MATCH('Table 2 Data'!$E201,'Exclusion Vectors'!$B:$B,0))=0,"",INDEX('Data Pull'!$A:$BC,MATCH('Table 2 Data'!$E201,'Data Pull'!$C:$C,0),MATCH('Table 2 Data'!AK$4,'Data Pull'!$4:$4,0))),"")</f>
        <v>[-11059] No Good Data For Calculation</v>
      </c>
      <c r="AL201">
        <f>IFERROR(IF(INDEX('Exclusion Vectors'!$D:$D,MATCH('Table 2 Data'!$E201,'Exclusion Vectors'!$B:$B,0))=0,"",INDEX('Data Pull'!$A:$BC,MATCH('Table 2 Data'!$E201,'Data Pull'!$C:$C,0),MATCH('Table 2 Data'!AL$4,'Data Pull'!$4:$4,0))),"")</f>
        <v>1.6000000238418579</v>
      </c>
      <c r="AM201">
        <f>IFERROR(IF(INDEX('Exclusion Vectors'!$D:$D,MATCH('Table 2 Data'!$E201,'Exclusion Vectors'!$B:$B,0))=0,"",INDEX('Data Pull'!$A:$BC,MATCH('Table 2 Data'!$E201,'Data Pull'!$C:$C,0),MATCH('Table 2 Data'!AM$4,'Data Pull'!$4:$4,0))),"")</f>
        <v>6075</v>
      </c>
      <c r="AN201" t="str">
        <f>IFERROR(IF(INDEX('Exclusion Vectors'!$D:$D,MATCH('Table 2 Data'!$E201,'Exclusion Vectors'!$B:$B,0))=0,"",INDEX('Data Pull'!$A:$BC,MATCH('Table 2 Data'!$E201,'Data Pull'!$C:$C,0),MATCH('Table 2 Data'!AN$4,'Data Pull'!$4:$4,0))),"")</f>
        <v>[-11059] No Good Data For Calculation</v>
      </c>
      <c r="AO201" t="str">
        <f>IFERROR(IF(INDEX('Exclusion Vectors'!$D:$D,MATCH('Table 2 Data'!$E201,'Exclusion Vectors'!$B:$B,0))=0,"",INDEX('Data Pull'!$A:$BC,MATCH('Table 2 Data'!$E201,'Data Pull'!$C:$C,0),MATCH('Table 2 Data'!AO$4,'Data Pull'!$4:$4,0))),"")</f>
        <v>[-11059] No Good Data For Calculation</v>
      </c>
      <c r="AP201" t="str">
        <f>IFERROR(IF(INDEX('Exclusion Vectors'!$D:$D,MATCH('Table 2 Data'!$E201,'Exclusion Vectors'!$B:$B,0))=0,"",INDEX('Data Pull'!$A:$BC,MATCH('Table 2 Data'!$E201,'Data Pull'!$C:$C,0),MATCH('Table 2 Data'!AP$4,'Data Pull'!$4:$4,0))),"")</f>
        <v>[-11059] No Good Data For Calculation</v>
      </c>
      <c r="AQ201" t="str">
        <f>IFERROR(IF(INDEX('Exclusion Vectors'!$D:$D,MATCH('Table 2 Data'!$E201,'Exclusion Vectors'!$B:$B,0))=0,"",INDEX('Data Pull'!$A:$BC,MATCH('Table 2 Data'!$E201,'Data Pull'!$C:$C,0),MATCH('Table 2 Data'!AQ$4,'Data Pull'!$4:$4,0))),"")</f>
        <v>[-11059] No Good Data For Calculation</v>
      </c>
      <c r="AR201" t="str">
        <f>IFERROR(IF(INDEX('Exclusion Vectors'!$D:$D,MATCH('Table 2 Data'!$E201,'Exclusion Vectors'!$B:$B,0))=0,"",INDEX('Data Pull'!$A:$BC,MATCH('Table 2 Data'!$E201,'Data Pull'!$C:$C,0),MATCH('Table 2 Data'!AR$4,'Data Pull'!$4:$4,0))),"")</f>
        <v>[-11059] No Good Data For Calculation</v>
      </c>
      <c r="AS201" t="str">
        <f>IFERROR(IF(INDEX('Exclusion Vectors'!$D:$D,MATCH('Table 2 Data'!$E201,'Exclusion Vectors'!$B:$B,0))=0,"",INDEX('Data Pull'!$A:$BC,MATCH('Table 2 Data'!$E201,'Data Pull'!$C:$C,0),MATCH('Table 2 Data'!AS$4,'Data Pull'!$4:$4,0))),"")</f>
        <v>[-11059] No Good Data For Calculation</v>
      </c>
      <c r="AT201">
        <f>IFERROR(IF(INDEX('Exclusion Vectors'!$D:$D,MATCH('Table 2 Data'!$E201,'Exclusion Vectors'!$B:$B,0))=0,"",INDEX('Data Pull'!$A:$BC,MATCH('Table 2 Data'!$E201,'Data Pull'!$C:$C,0),MATCH('Table 2 Data'!AT$4,'Data Pull'!$4:$4,0))),"")</f>
        <v>37996.505693326566</v>
      </c>
      <c r="AU201">
        <f>IFERROR(IF(INDEX('Exclusion Vectors'!$D:$D,MATCH('Table 2 Data'!$E201,'Exclusion Vectors'!$B:$B,0))=0,"",INDEX('Data Pull'!$A:$BE,MATCH('Table 2 Data'!$E201,'Data Pull'!$C:$C,0),MATCH('Table 2 Data'!AU$4,'Data Pull'!$4:$4,0))),"")</f>
        <v>7599.4608797038736</v>
      </c>
      <c r="AV201">
        <f>IFERROR(IF(INDEX('Exclusion Vectors'!$D:$D,MATCH('Table 2 Data'!$E201,'Exclusion Vectors'!$B:$B,0))=0,"",INDEX('Data Pull'!$A:$BE,MATCH('Table 2 Data'!$E201,'Data Pull'!$C:$C,0),MATCH('Table 2 Data'!AV$4,'Data Pull'!$4:$4,0))),"")</f>
        <v>9.8187498437861606E-2</v>
      </c>
    </row>
    <row r="202" spans="5:48" x14ac:dyDescent="0.3">
      <c r="E202" s="34">
        <f t="shared" si="6"/>
        <v>44026</v>
      </c>
      <c r="F202">
        <f>IFERROR(IF(INDEX('Exclusion Vectors'!$D:$D,MATCH('Table 2 Data'!$E202,'Exclusion Vectors'!$B:$B,0))=0,"",INDEX('Data Pull'!$A:$BC,MATCH('Table 2 Data'!$E202,'Data Pull'!$C:$C,0),MATCH('Table 2 Data'!F$4,'Data Pull'!$4:$4,0))),"")</f>
        <v>22782.905417773676</v>
      </c>
      <c r="G202">
        <f>IFERROR(IF(INDEX('Exclusion Vectors'!$D:$D,MATCH('Table 2 Data'!$E202,'Exclusion Vectors'!$B:$B,0))=0,"",INDEX('Data Pull'!$A:$BC,MATCH('Table 2 Data'!$E202,'Data Pull'!$C:$C,0),MATCH('Table 2 Data'!G$4,'Data Pull'!$4:$4,0))),"")</f>
        <v>183.39112766264148</v>
      </c>
      <c r="H202">
        <f>IFERROR(IF(INDEX('Exclusion Vectors'!$D:$D,MATCH('Table 2 Data'!$E202,'Exclusion Vectors'!$B:$B,0))=0,"",INDEX('Data Pull'!$A:$BC,MATCH('Table 2 Data'!$E202,'Data Pull'!$C:$C,0),MATCH('Table 2 Data'!H$4,'Data Pull'!$4:$4,0))),"")</f>
        <v>658.84562285393258</v>
      </c>
      <c r="I202">
        <f>IFERROR(IF(INDEX('Exclusion Vectors'!$D:$D,MATCH('Table 2 Data'!$E202,'Exclusion Vectors'!$B:$B,0))=0,"",INDEX('Data Pull'!$A:$BC,MATCH('Table 2 Data'!$E202,'Data Pull'!$C:$C,0),MATCH('Table 2 Data'!I$4,'Data Pull'!$4:$4,0))),"")</f>
        <v>994.51896614739655</v>
      </c>
      <c r="J202">
        <f>IFERROR(IF(INDEX('Exclusion Vectors'!$D:$D,MATCH('Table 2 Data'!$E202,'Exclusion Vectors'!$B:$B,0))=0,"",INDEX('Data Pull'!$A:$BC,MATCH('Table 2 Data'!$E202,'Data Pull'!$C:$C,0),MATCH('Table 2 Data'!J$4,'Data Pull'!$4:$4,0))),"")</f>
        <v>1334.853153841532</v>
      </c>
      <c r="K202">
        <f>IFERROR(IF(INDEX('Exclusion Vectors'!$D:$D,MATCH('Table 2 Data'!$E202,'Exclusion Vectors'!$B:$B,0))=0,"",INDEX('Data Pull'!$A:$BC,MATCH('Table 2 Data'!$E202,'Data Pull'!$C:$C,0),MATCH('Table 2 Data'!K$4,'Data Pull'!$4:$4,0))),"")</f>
        <v>715.37039342598268</v>
      </c>
      <c r="L202" t="str">
        <f>IFERROR(IF(INDEX('Exclusion Vectors'!$D:$D,MATCH('Table 2 Data'!$E202,'Exclusion Vectors'!$B:$B,0))=0,"",INDEX('Data Pull'!$A:$BC,MATCH('Table 2 Data'!$E202,'Data Pull'!$C:$C,0),MATCH('Table 2 Data'!L$4,'Data Pull'!$4:$4,0))),"")</f>
        <v>[-11059] No Good Data For Calculation</v>
      </c>
      <c r="M202">
        <f>IFERROR(IF(INDEX('Exclusion Vectors'!$D:$D,MATCH('Table 2 Data'!$E202,'Exclusion Vectors'!$B:$B,0))=0,"",INDEX('Data Pull'!$A:$BC,MATCH('Table 2 Data'!$E202,'Data Pull'!$C:$C,0),MATCH('Table 2 Data'!M$4,'Data Pull'!$4:$4,0))),"")</f>
        <v>322.28966322107834</v>
      </c>
      <c r="N202">
        <f>IFERROR(IF(INDEX('Exclusion Vectors'!$D:$D,MATCH('Table 2 Data'!$E202,'Exclusion Vectors'!$B:$B,0))=0,"",INDEX('Data Pull'!$A:$BC,MATCH('Table 2 Data'!$E202,'Data Pull'!$C:$C,0),MATCH('Table 2 Data'!N$4,'Data Pull'!$4:$4,0))),"")</f>
        <v>392.82177233716686</v>
      </c>
      <c r="O202">
        <f>IFERROR(IF(INDEX('Exclusion Vectors'!$D:$D,MATCH('Table 2 Data'!$E202,'Exclusion Vectors'!$B:$B,0))=0,"",INDEX('Data Pull'!$A:$BC,MATCH('Table 2 Data'!$E202,'Data Pull'!$C:$C,0),MATCH('Table 2 Data'!O$4,'Data Pull'!$4:$4,0))),"")</f>
        <v>386.88030985253624</v>
      </c>
      <c r="P202">
        <f>IFERROR(IF(INDEX('Exclusion Vectors'!$D:$D,MATCH('Table 2 Data'!$E202,'Exclusion Vectors'!$B:$B,0))=0,"",INDEX('Data Pull'!$A:$BC,MATCH('Table 2 Data'!$E202,'Data Pull'!$C:$C,0),MATCH('Table 2 Data'!P$4,'Data Pull'!$4:$4,0))),"")</f>
        <v>1335.7776234668208</v>
      </c>
      <c r="Q202">
        <f>IFERROR(IF(INDEX('Exclusion Vectors'!$D:$D,MATCH('Table 2 Data'!$E202,'Exclusion Vectors'!$B:$B,0))=0,"",INDEX('Data Pull'!$A:$BC,MATCH('Table 2 Data'!$E202,'Data Pull'!$C:$C,0),MATCH('Table 2 Data'!Q$4,'Data Pull'!$4:$4,0))),"")</f>
        <v>20.105089551569431</v>
      </c>
      <c r="R202">
        <f>IFERROR(IF(INDEX('Exclusion Vectors'!$D:$D,MATCH('Table 2 Data'!$E202,'Exclusion Vectors'!$B:$B,0))=0,"",INDEX('Data Pull'!$A:$BC,MATCH('Table 2 Data'!$E202,'Data Pull'!$C:$C,0),MATCH('Table 2 Data'!R$4,'Data Pull'!$4:$4,0))),"")</f>
        <v>15.210239685139666</v>
      </c>
      <c r="S202">
        <f>IFERROR(IF(INDEX('Exclusion Vectors'!$D:$D,MATCH('Table 2 Data'!$E202,'Exclusion Vectors'!$B:$B,0))=0,"",INDEX('Data Pull'!$A:$BC,MATCH('Table 2 Data'!$E202,'Data Pull'!$C:$C,0),MATCH('Table 2 Data'!S$4,'Data Pull'!$4:$4,0))),"")</f>
        <v>3.6685393679612139</v>
      </c>
      <c r="T202">
        <f>IFERROR(IF(INDEX('Exclusion Vectors'!$D:$D,MATCH('Table 2 Data'!$E202,'Exclusion Vectors'!$B:$B,0))=0,"",INDEX('Data Pull'!$A:$BC,MATCH('Table 2 Data'!$E202,'Data Pull'!$C:$C,0),MATCH('Table 2 Data'!T$4,'Data Pull'!$4:$4,0))),"")</f>
        <v>1469.2855521487156</v>
      </c>
      <c r="U202">
        <f>IFERROR(IF(INDEX('Exclusion Vectors'!$D:$D,MATCH('Table 2 Data'!$E202,'Exclusion Vectors'!$B:$B,0))=0,"",INDEX('Data Pull'!$A:$BC,MATCH('Table 2 Data'!$E202,'Data Pull'!$C:$C,0),MATCH('Table 2 Data'!U$4,'Data Pull'!$4:$4,0))),"")</f>
        <v>1479.6985351709664</v>
      </c>
      <c r="V202">
        <f>IFERROR(IF(INDEX('Exclusion Vectors'!$D:$D,MATCH('Table 2 Data'!$E202,'Exclusion Vectors'!$B:$B,0))=0,"",INDEX('Data Pull'!$A:$BC,MATCH('Table 2 Data'!$E202,'Data Pull'!$C:$C,0),MATCH('Table 2 Data'!V$4,'Data Pull'!$4:$4,0))),"")</f>
        <v>5899.9663461242144</v>
      </c>
      <c r="W202">
        <f>IFERROR(IF(INDEX('Exclusion Vectors'!$D:$D,MATCH('Table 2 Data'!$E202,'Exclusion Vectors'!$B:$B,0))=0,"",INDEX('Data Pull'!$A:$BC,MATCH('Table 2 Data'!$E202,'Data Pull'!$C:$C,0),MATCH('Table 2 Data'!W$4,'Data Pull'!$4:$4,0))),"")</f>
        <v>2434.5676187724157</v>
      </c>
      <c r="X202">
        <f>IFERROR(IF(INDEX('Exclusion Vectors'!$D:$D,MATCH('Table 2 Data'!$E202,'Exclusion Vectors'!$B:$B,0))=0,"",INDEX('Data Pull'!$A:$BC,MATCH('Table 2 Data'!$E202,'Data Pull'!$C:$C,0),MATCH('Table 2 Data'!X$4,'Data Pull'!$4:$4,0))),"")</f>
        <v>373.8427622633958</v>
      </c>
      <c r="Y202">
        <f>IFERROR(IF(INDEX('Exclusion Vectors'!$D:$D,MATCH('Table 2 Data'!$E202,'Exclusion Vectors'!$B:$B,0))=0,"",INDEX('Data Pull'!$A:$BC,MATCH('Table 2 Data'!$E202,'Data Pull'!$C:$C,0),MATCH('Table 2 Data'!Y$4,'Data Pull'!$4:$4,0))),"")</f>
        <v>23.799999237060547</v>
      </c>
      <c r="Z202">
        <f>IFERROR(IF(INDEX('Exclusion Vectors'!$D:$D,MATCH('Table 2 Data'!$E202,'Exclusion Vectors'!$B:$B,0))=0,"",INDEX('Data Pull'!$A:$BC,MATCH('Table 2 Data'!$E202,'Data Pull'!$C:$C,0),MATCH('Table 2 Data'!Z$4,'Data Pull'!$4:$4,0))),"")</f>
        <v>0.68999999761581421</v>
      </c>
      <c r="AA202">
        <f>IFERROR(IF(INDEX('Exclusion Vectors'!$D:$D,MATCH('Table 2 Data'!$E202,'Exclusion Vectors'!$B:$B,0))=0,"",INDEX('Data Pull'!$A:$BC,MATCH('Table 2 Data'!$E202,'Data Pull'!$C:$C,0),MATCH('Table 2 Data'!AA$4,'Data Pull'!$4:$4,0))),"")</f>
        <v>1.8950000107288361</v>
      </c>
      <c r="AB202" t="str">
        <f>IFERROR(IF(INDEX('Exclusion Vectors'!$D:$D,MATCH('Table 2 Data'!$E202,'Exclusion Vectors'!$B:$B,0))=0,"",INDEX('Data Pull'!$A:$BC,MATCH('Table 2 Data'!$E202,'Data Pull'!$C:$C,0),MATCH('Table 2 Data'!AB$4,'Data Pull'!$4:$4,0))),"")</f>
        <v>[-11059] No Good Data For Calculation</v>
      </c>
      <c r="AC202" t="str">
        <f>IFERROR(IF(INDEX('Exclusion Vectors'!$D:$D,MATCH('Table 2 Data'!$E202,'Exclusion Vectors'!$B:$B,0))=0,"",INDEX('Data Pull'!$A:$BC,MATCH('Table 2 Data'!$E202,'Data Pull'!$C:$C,0),MATCH('Table 2 Data'!AC$4,'Data Pull'!$4:$4,0))),"")</f>
        <v>[-11059] No Good Data For Calculation</v>
      </c>
      <c r="AD202" t="str">
        <f>IFERROR(IF(INDEX('Exclusion Vectors'!$D:$D,MATCH('Table 2 Data'!$E202,'Exclusion Vectors'!$B:$B,0))=0,"",INDEX('Data Pull'!$A:$BC,MATCH('Table 2 Data'!$E202,'Data Pull'!$C:$C,0),MATCH('Table 2 Data'!AD$4,'Data Pull'!$4:$4,0))),"")</f>
        <v>[-11059] No Good Data For Calculation</v>
      </c>
      <c r="AE202" t="str">
        <f>IFERROR(IF(INDEX('Exclusion Vectors'!$D:$D,MATCH('Table 2 Data'!$E202,'Exclusion Vectors'!$B:$B,0))=0,"",INDEX('Data Pull'!$A:$BC,MATCH('Table 2 Data'!$E202,'Data Pull'!$C:$C,0),MATCH('Table 2 Data'!AE$4,'Data Pull'!$4:$4,0))),"")</f>
        <v>[-11059] No Good Data For Calculation</v>
      </c>
      <c r="AF202" t="str">
        <f>IFERROR(IF(INDEX('Exclusion Vectors'!$D:$D,MATCH('Table 2 Data'!$E202,'Exclusion Vectors'!$B:$B,0))=0,"",INDEX('Data Pull'!$A:$BC,MATCH('Table 2 Data'!$E202,'Data Pull'!$C:$C,0),MATCH('Table 2 Data'!AF$4,'Data Pull'!$4:$4,0))),"")</f>
        <v>[-11059] No Good Data For Calculation</v>
      </c>
      <c r="AG202">
        <f>IFERROR(IF(INDEX('Exclusion Vectors'!$D:$D,MATCH('Table 2 Data'!$E202,'Exclusion Vectors'!$B:$B,0))=0,"",INDEX('Data Pull'!$A:$BC,MATCH('Table 2 Data'!$E202,'Data Pull'!$C:$C,0),MATCH('Table 2 Data'!AG$4,'Data Pull'!$4:$4,0))),"")</f>
        <v>14481.370841526574</v>
      </c>
      <c r="AH202">
        <f>IFERROR(IF(INDEX('Exclusion Vectors'!$D:$D,MATCH('Table 2 Data'!$E202,'Exclusion Vectors'!$B:$B,0))=0,"",INDEX('Data Pull'!$A:$BC,MATCH('Table 2 Data'!$E202,'Data Pull'!$C:$C,0),MATCH('Table 2 Data'!AH$4,'Data Pull'!$4:$4,0))),"")</f>
        <v>90.624998092651367</v>
      </c>
      <c r="AI202">
        <f>IFERROR(IF(INDEX('Exclusion Vectors'!$D:$D,MATCH('Table 2 Data'!$E202,'Exclusion Vectors'!$B:$B,0))=0,"",INDEX('Data Pull'!$A:$BC,MATCH('Table 2 Data'!$E202,'Data Pull'!$C:$C,0),MATCH('Table 2 Data'!AI$4,'Data Pull'!$4:$4,0))),"")</f>
        <v>8.8624997138977051</v>
      </c>
      <c r="AJ202">
        <f>IFERROR(IF(INDEX('Exclusion Vectors'!$D:$D,MATCH('Table 2 Data'!$E202,'Exclusion Vectors'!$B:$B,0))=0,"",INDEX('Data Pull'!$A:$BC,MATCH('Table 2 Data'!$E202,'Data Pull'!$C:$C,0),MATCH('Table 2 Data'!AJ$4,'Data Pull'!$4:$4,0))),"")</f>
        <v>367.34999084472656</v>
      </c>
      <c r="AK202" t="str">
        <f>IFERROR(IF(INDEX('Exclusion Vectors'!$D:$D,MATCH('Table 2 Data'!$E202,'Exclusion Vectors'!$B:$B,0))=0,"",INDEX('Data Pull'!$A:$BC,MATCH('Table 2 Data'!$E202,'Data Pull'!$C:$C,0),MATCH('Table 2 Data'!AK$4,'Data Pull'!$4:$4,0))),"")</f>
        <v>[-11059] No Good Data For Calculation</v>
      </c>
      <c r="AL202">
        <f>IFERROR(IF(INDEX('Exclusion Vectors'!$D:$D,MATCH('Table 2 Data'!$E202,'Exclusion Vectors'!$B:$B,0))=0,"",INDEX('Data Pull'!$A:$BC,MATCH('Table 2 Data'!$E202,'Data Pull'!$C:$C,0),MATCH('Table 2 Data'!AL$4,'Data Pull'!$4:$4,0))),"")</f>
        <v>1.6000000238418579</v>
      </c>
      <c r="AM202">
        <f>IFERROR(IF(INDEX('Exclusion Vectors'!$D:$D,MATCH('Table 2 Data'!$E202,'Exclusion Vectors'!$B:$B,0))=0,"",INDEX('Data Pull'!$A:$BC,MATCH('Table 2 Data'!$E202,'Data Pull'!$C:$C,0),MATCH('Table 2 Data'!AM$4,'Data Pull'!$4:$4,0))),"")</f>
        <v>6164.647449354331</v>
      </c>
      <c r="AN202" t="str">
        <f>IFERROR(IF(INDEX('Exclusion Vectors'!$D:$D,MATCH('Table 2 Data'!$E202,'Exclusion Vectors'!$B:$B,0))=0,"",INDEX('Data Pull'!$A:$BC,MATCH('Table 2 Data'!$E202,'Data Pull'!$C:$C,0),MATCH('Table 2 Data'!AN$4,'Data Pull'!$4:$4,0))),"")</f>
        <v>[-11059] No Good Data For Calculation</v>
      </c>
      <c r="AO202" t="str">
        <f>IFERROR(IF(INDEX('Exclusion Vectors'!$D:$D,MATCH('Table 2 Data'!$E202,'Exclusion Vectors'!$B:$B,0))=0,"",INDEX('Data Pull'!$A:$BC,MATCH('Table 2 Data'!$E202,'Data Pull'!$C:$C,0),MATCH('Table 2 Data'!AO$4,'Data Pull'!$4:$4,0))),"")</f>
        <v>[-11059] No Good Data For Calculation</v>
      </c>
      <c r="AP202" t="str">
        <f>IFERROR(IF(INDEX('Exclusion Vectors'!$D:$D,MATCH('Table 2 Data'!$E202,'Exclusion Vectors'!$B:$B,0))=0,"",INDEX('Data Pull'!$A:$BC,MATCH('Table 2 Data'!$E202,'Data Pull'!$C:$C,0),MATCH('Table 2 Data'!AP$4,'Data Pull'!$4:$4,0))),"")</f>
        <v>[-11059] No Good Data For Calculation</v>
      </c>
      <c r="AQ202" t="str">
        <f>IFERROR(IF(INDEX('Exclusion Vectors'!$D:$D,MATCH('Table 2 Data'!$E202,'Exclusion Vectors'!$B:$B,0))=0,"",INDEX('Data Pull'!$A:$BC,MATCH('Table 2 Data'!$E202,'Data Pull'!$C:$C,0),MATCH('Table 2 Data'!AQ$4,'Data Pull'!$4:$4,0))),"")</f>
        <v>[-11059] No Good Data For Calculation</v>
      </c>
      <c r="AR202" t="str">
        <f>IFERROR(IF(INDEX('Exclusion Vectors'!$D:$D,MATCH('Table 2 Data'!$E202,'Exclusion Vectors'!$B:$B,0))=0,"",INDEX('Data Pull'!$A:$BC,MATCH('Table 2 Data'!$E202,'Data Pull'!$C:$C,0),MATCH('Table 2 Data'!AR$4,'Data Pull'!$4:$4,0))),"")</f>
        <v>[-11059] No Good Data For Calculation</v>
      </c>
      <c r="AS202" t="str">
        <f>IFERROR(IF(INDEX('Exclusion Vectors'!$D:$D,MATCH('Table 2 Data'!$E202,'Exclusion Vectors'!$B:$B,0))=0,"",INDEX('Data Pull'!$A:$BC,MATCH('Table 2 Data'!$E202,'Data Pull'!$C:$C,0),MATCH('Table 2 Data'!AS$4,'Data Pull'!$4:$4,0))),"")</f>
        <v>[-11059] No Good Data For Calculation</v>
      </c>
      <c r="AT202">
        <f>IFERROR(IF(INDEX('Exclusion Vectors'!$D:$D,MATCH('Table 2 Data'!$E202,'Exclusion Vectors'!$B:$B,0))=0,"",INDEX('Data Pull'!$A:$BC,MATCH('Table 2 Data'!$E202,'Data Pull'!$C:$C,0),MATCH('Table 2 Data'!AT$4,'Data Pull'!$4:$4,0))),"")</f>
        <v>37928.981004831861</v>
      </c>
      <c r="AU202">
        <f>IFERROR(IF(INDEX('Exclusion Vectors'!$D:$D,MATCH('Table 2 Data'!$E202,'Exclusion Vectors'!$B:$B,0))=0,"",INDEX('Data Pull'!$A:$BE,MATCH('Table 2 Data'!$E202,'Data Pull'!$C:$C,0),MATCH('Table 2 Data'!AU$4,'Data Pull'!$4:$4,0))),"")</f>
        <v>7599.5631189541764</v>
      </c>
      <c r="AV202">
        <f>IFERROR(IF(INDEX('Exclusion Vectors'!$D:$D,MATCH('Table 2 Data'!$E202,'Exclusion Vectors'!$B:$B,0))=0,"",INDEX('Data Pull'!$A:$BE,MATCH('Table 2 Data'!$E202,'Data Pull'!$C:$C,0),MATCH('Table 2 Data'!AV$4,'Data Pull'!$4:$4,0))),"")</f>
        <v>9.1037497234841183E-2</v>
      </c>
    </row>
    <row r="203" spans="5:48" x14ac:dyDescent="0.3">
      <c r="E203" s="34">
        <f t="shared" si="6"/>
        <v>44027</v>
      </c>
      <c r="F203">
        <f>IFERROR(IF(INDEX('Exclusion Vectors'!$D:$D,MATCH('Table 2 Data'!$E203,'Exclusion Vectors'!$B:$B,0))=0,"",INDEX('Data Pull'!$A:$BC,MATCH('Table 2 Data'!$E203,'Data Pull'!$C:$C,0),MATCH('Table 2 Data'!F$4,'Data Pull'!$4:$4,0))),"")</f>
        <v>22873.155075724149</v>
      </c>
      <c r="G203">
        <f>IFERROR(IF(INDEX('Exclusion Vectors'!$D:$D,MATCH('Table 2 Data'!$E203,'Exclusion Vectors'!$B:$B,0))=0,"",INDEX('Data Pull'!$A:$BC,MATCH('Table 2 Data'!$E203,'Data Pull'!$C:$C,0),MATCH('Table 2 Data'!G$4,'Data Pull'!$4:$4,0))),"")</f>
        <v>181.06874125318464</v>
      </c>
      <c r="H203">
        <f>IFERROR(IF(INDEX('Exclusion Vectors'!$D:$D,MATCH('Table 2 Data'!$E203,'Exclusion Vectors'!$B:$B,0))=0,"",INDEX('Data Pull'!$A:$BC,MATCH('Table 2 Data'!$E203,'Data Pull'!$C:$C,0),MATCH('Table 2 Data'!H$4,'Data Pull'!$4:$4,0))),"")</f>
        <v>658.57758820305287</v>
      </c>
      <c r="I203">
        <f>IFERROR(IF(INDEX('Exclusion Vectors'!$D:$D,MATCH('Table 2 Data'!$E203,'Exclusion Vectors'!$B:$B,0))=0,"",INDEX('Data Pull'!$A:$BC,MATCH('Table 2 Data'!$E203,'Data Pull'!$C:$C,0),MATCH('Table 2 Data'!I$4,'Data Pull'!$4:$4,0))),"")</f>
        <v>994.54934360887944</v>
      </c>
      <c r="J203">
        <f>IFERROR(IF(INDEX('Exclusion Vectors'!$D:$D,MATCH('Table 2 Data'!$E203,'Exclusion Vectors'!$B:$B,0))=0,"",INDEX('Data Pull'!$A:$BC,MATCH('Table 2 Data'!$E203,'Data Pull'!$C:$C,0),MATCH('Table 2 Data'!J$4,'Data Pull'!$4:$4,0))),"")</f>
        <v>1334.9621823355285</v>
      </c>
      <c r="K203">
        <f>IFERROR(IF(INDEX('Exclusion Vectors'!$D:$D,MATCH('Table 2 Data'!$E203,'Exclusion Vectors'!$B:$B,0))=0,"",INDEX('Data Pull'!$A:$BC,MATCH('Table 2 Data'!$E203,'Data Pull'!$C:$C,0),MATCH('Table 2 Data'!K$4,'Data Pull'!$4:$4,0))),"")</f>
        <v>724.28507273697039</v>
      </c>
      <c r="L203" t="str">
        <f>IFERROR(IF(INDEX('Exclusion Vectors'!$D:$D,MATCH('Table 2 Data'!$E203,'Exclusion Vectors'!$B:$B,0))=0,"",INDEX('Data Pull'!$A:$BC,MATCH('Table 2 Data'!$E203,'Data Pull'!$C:$C,0),MATCH('Table 2 Data'!L$4,'Data Pull'!$4:$4,0))),"")</f>
        <v>[-11059] No Good Data For Calculation</v>
      </c>
      <c r="M203">
        <f>IFERROR(IF(INDEX('Exclusion Vectors'!$D:$D,MATCH('Table 2 Data'!$E203,'Exclusion Vectors'!$B:$B,0))=0,"",INDEX('Data Pull'!$A:$BC,MATCH('Table 2 Data'!$E203,'Data Pull'!$C:$C,0),MATCH('Table 2 Data'!M$4,'Data Pull'!$4:$4,0))),"")</f>
        <v>319.27740213936988</v>
      </c>
      <c r="N203">
        <f>IFERROR(IF(INDEX('Exclusion Vectors'!$D:$D,MATCH('Table 2 Data'!$E203,'Exclusion Vectors'!$B:$B,0))=0,"",INDEX('Data Pull'!$A:$BC,MATCH('Table 2 Data'!$E203,'Data Pull'!$C:$C,0),MATCH('Table 2 Data'!N$4,'Data Pull'!$4:$4,0))),"")</f>
        <v>385.88403240924293</v>
      </c>
      <c r="O203">
        <f>IFERROR(IF(INDEX('Exclusion Vectors'!$D:$D,MATCH('Table 2 Data'!$E203,'Exclusion Vectors'!$B:$B,0))=0,"",INDEX('Data Pull'!$A:$BC,MATCH('Table 2 Data'!$E203,'Data Pull'!$C:$C,0),MATCH('Table 2 Data'!O$4,'Data Pull'!$4:$4,0))),"")</f>
        <v>381.84874727581257</v>
      </c>
      <c r="P203">
        <f>IFERROR(IF(INDEX('Exclusion Vectors'!$D:$D,MATCH('Table 2 Data'!$E203,'Exclusion Vectors'!$B:$B,0))=0,"",INDEX('Data Pull'!$A:$BC,MATCH('Table 2 Data'!$E203,'Data Pull'!$C:$C,0),MATCH('Table 2 Data'!P$4,'Data Pull'!$4:$4,0))),"")</f>
        <v>1340.5173970347666</v>
      </c>
      <c r="Q203">
        <f>IFERROR(IF(INDEX('Exclusion Vectors'!$D:$D,MATCH('Table 2 Data'!$E203,'Exclusion Vectors'!$B:$B,0))=0,"",INDEX('Data Pull'!$A:$BC,MATCH('Table 2 Data'!$E203,'Data Pull'!$C:$C,0),MATCH('Table 2 Data'!Q$4,'Data Pull'!$4:$4,0))),"")</f>
        <v>20.2119169196685</v>
      </c>
      <c r="R203">
        <f>IFERROR(IF(INDEX('Exclusion Vectors'!$D:$D,MATCH('Table 2 Data'!$E203,'Exclusion Vectors'!$B:$B,0))=0,"",INDEX('Data Pull'!$A:$BC,MATCH('Table 2 Data'!$E203,'Data Pull'!$C:$C,0),MATCH('Table 2 Data'!R$4,'Data Pull'!$4:$4,0))),"")</f>
        <v>15.333654081317905</v>
      </c>
      <c r="S203">
        <f>IFERROR(IF(INDEX('Exclusion Vectors'!$D:$D,MATCH('Table 2 Data'!$E203,'Exclusion Vectors'!$B:$B,0))=0,"",INDEX('Data Pull'!$A:$BC,MATCH('Table 2 Data'!$E203,'Data Pull'!$C:$C,0),MATCH('Table 2 Data'!S$4,'Data Pull'!$4:$4,0))),"")</f>
        <v>3.2561994160921888</v>
      </c>
      <c r="T203">
        <f>IFERROR(IF(INDEX('Exclusion Vectors'!$D:$D,MATCH('Table 2 Data'!$E203,'Exclusion Vectors'!$B:$B,0))=0,"",INDEX('Data Pull'!$A:$BC,MATCH('Table 2 Data'!$E203,'Data Pull'!$C:$C,0),MATCH('Table 2 Data'!T$4,'Data Pull'!$4:$4,0))),"")</f>
        <v>1476.7216948350665</v>
      </c>
      <c r="U203">
        <f>IFERROR(IF(INDEX('Exclusion Vectors'!$D:$D,MATCH('Table 2 Data'!$E203,'Exclusion Vectors'!$B:$B,0))=0,"",INDEX('Data Pull'!$A:$BC,MATCH('Table 2 Data'!$E203,'Data Pull'!$C:$C,0),MATCH('Table 2 Data'!U$4,'Data Pull'!$4:$4,0))),"")</f>
        <v>1505.8855546996265</v>
      </c>
      <c r="V203">
        <f>IFERROR(IF(INDEX('Exclusion Vectors'!$D:$D,MATCH('Table 2 Data'!$E203,'Exclusion Vectors'!$B:$B,0))=0,"",INDEX('Data Pull'!$A:$BC,MATCH('Table 2 Data'!$E203,'Data Pull'!$C:$C,0),MATCH('Table 2 Data'!V$4,'Data Pull'!$4:$4,0))),"")</f>
        <v>5899.9510057436773</v>
      </c>
      <c r="W203">
        <f>IFERROR(IF(INDEX('Exclusion Vectors'!$D:$D,MATCH('Table 2 Data'!$E203,'Exclusion Vectors'!$B:$B,0))=0,"",INDEX('Data Pull'!$A:$BC,MATCH('Table 2 Data'!$E203,'Data Pull'!$C:$C,0),MATCH('Table 2 Data'!W$4,'Data Pull'!$4:$4,0))),"")</f>
        <v>2432.2920041171374</v>
      </c>
      <c r="X203">
        <f>IFERROR(IF(INDEX('Exclusion Vectors'!$D:$D,MATCH('Table 2 Data'!$E203,'Exclusion Vectors'!$B:$B,0))=0,"",INDEX('Data Pull'!$A:$BC,MATCH('Table 2 Data'!$E203,'Data Pull'!$C:$C,0),MATCH('Table 2 Data'!X$4,'Data Pull'!$4:$4,0))),"")</f>
        <v>373.05972780474309</v>
      </c>
      <c r="Y203">
        <f>IFERROR(IF(INDEX('Exclusion Vectors'!$D:$D,MATCH('Table 2 Data'!$E203,'Exclusion Vectors'!$B:$B,0))=0,"",INDEX('Data Pull'!$A:$BC,MATCH('Table 2 Data'!$E203,'Data Pull'!$C:$C,0),MATCH('Table 2 Data'!Y$4,'Data Pull'!$4:$4,0))),"")</f>
        <v>23.650000095367432</v>
      </c>
      <c r="Z203">
        <f>IFERROR(IF(INDEX('Exclusion Vectors'!$D:$D,MATCH('Table 2 Data'!$E203,'Exclusion Vectors'!$B:$B,0))=0,"",INDEX('Data Pull'!$A:$BC,MATCH('Table 2 Data'!$E203,'Data Pull'!$C:$C,0),MATCH('Table 2 Data'!Z$4,'Data Pull'!$4:$4,0))),"")</f>
        <v>0.7167000025510788</v>
      </c>
      <c r="AA203">
        <f>IFERROR(IF(INDEX('Exclusion Vectors'!$D:$D,MATCH('Table 2 Data'!$E203,'Exclusion Vectors'!$B:$B,0))=0,"",INDEX('Data Pull'!$A:$BC,MATCH('Table 2 Data'!$E203,'Data Pull'!$C:$C,0),MATCH('Table 2 Data'!AA$4,'Data Pull'!$4:$4,0))),"")</f>
        <v>1.9200000464916229</v>
      </c>
      <c r="AB203" t="str">
        <f>IFERROR(IF(INDEX('Exclusion Vectors'!$D:$D,MATCH('Table 2 Data'!$E203,'Exclusion Vectors'!$B:$B,0))=0,"",INDEX('Data Pull'!$A:$BC,MATCH('Table 2 Data'!$E203,'Data Pull'!$C:$C,0),MATCH('Table 2 Data'!AB$4,'Data Pull'!$4:$4,0))),"")</f>
        <v>[-11059] No Good Data For Calculation</v>
      </c>
      <c r="AC203" t="str">
        <f>IFERROR(IF(INDEX('Exclusion Vectors'!$D:$D,MATCH('Table 2 Data'!$E203,'Exclusion Vectors'!$B:$B,0))=0,"",INDEX('Data Pull'!$A:$BC,MATCH('Table 2 Data'!$E203,'Data Pull'!$C:$C,0),MATCH('Table 2 Data'!AC$4,'Data Pull'!$4:$4,0))),"")</f>
        <v>[-11059] No Good Data For Calculation</v>
      </c>
      <c r="AD203" t="str">
        <f>IFERROR(IF(INDEX('Exclusion Vectors'!$D:$D,MATCH('Table 2 Data'!$E203,'Exclusion Vectors'!$B:$B,0))=0,"",INDEX('Data Pull'!$A:$BC,MATCH('Table 2 Data'!$E203,'Data Pull'!$C:$C,0),MATCH('Table 2 Data'!AD$4,'Data Pull'!$4:$4,0))),"")</f>
        <v>[-11059] No Good Data For Calculation</v>
      </c>
      <c r="AE203" t="str">
        <f>IFERROR(IF(INDEX('Exclusion Vectors'!$D:$D,MATCH('Table 2 Data'!$E203,'Exclusion Vectors'!$B:$B,0))=0,"",INDEX('Data Pull'!$A:$BC,MATCH('Table 2 Data'!$E203,'Data Pull'!$C:$C,0),MATCH('Table 2 Data'!AE$4,'Data Pull'!$4:$4,0))),"")</f>
        <v>[-11059] No Good Data For Calculation</v>
      </c>
      <c r="AF203" t="str">
        <f>IFERROR(IF(INDEX('Exclusion Vectors'!$D:$D,MATCH('Table 2 Data'!$E203,'Exclusion Vectors'!$B:$B,0))=0,"",INDEX('Data Pull'!$A:$BC,MATCH('Table 2 Data'!$E203,'Data Pull'!$C:$C,0),MATCH('Table 2 Data'!AF$4,'Data Pull'!$4:$4,0))),"")</f>
        <v>[-11059] No Good Data For Calculation</v>
      </c>
      <c r="AG203">
        <f>IFERROR(IF(INDEX('Exclusion Vectors'!$D:$D,MATCH('Table 2 Data'!$E203,'Exclusion Vectors'!$B:$B,0))=0,"",INDEX('Data Pull'!$A:$BC,MATCH('Table 2 Data'!$E203,'Data Pull'!$C:$C,0),MATCH('Table 2 Data'!AG$4,'Data Pull'!$4:$4,0))),"")</f>
        <v>14334.614332424846</v>
      </c>
      <c r="AH203">
        <f>IFERROR(IF(INDEX('Exclusion Vectors'!$D:$D,MATCH('Table 2 Data'!$E203,'Exclusion Vectors'!$B:$B,0))=0,"",INDEX('Data Pull'!$A:$BC,MATCH('Table 2 Data'!$E203,'Data Pull'!$C:$C,0),MATCH('Table 2 Data'!AH$4,'Data Pull'!$4:$4,0))),"")</f>
        <v>90.599998474121094</v>
      </c>
      <c r="AI203">
        <f>IFERROR(IF(INDEX('Exclusion Vectors'!$D:$D,MATCH('Table 2 Data'!$E203,'Exclusion Vectors'!$B:$B,0))=0,"",INDEX('Data Pull'!$A:$BC,MATCH('Table 2 Data'!$E203,'Data Pull'!$C:$C,0),MATCH('Table 2 Data'!AI$4,'Data Pull'!$4:$4,0))),"")</f>
        <v>8.7875001430511475</v>
      </c>
      <c r="AJ203">
        <f>IFERROR(IF(INDEX('Exclusion Vectors'!$D:$D,MATCH('Table 2 Data'!$E203,'Exclusion Vectors'!$B:$B,0))=0,"",INDEX('Data Pull'!$A:$BC,MATCH('Table 2 Data'!$E203,'Data Pull'!$C:$C,0),MATCH('Table 2 Data'!AJ$4,'Data Pull'!$4:$4,0))),"")</f>
        <v>361.32499694824219</v>
      </c>
      <c r="AK203" t="str">
        <f>IFERROR(IF(INDEX('Exclusion Vectors'!$D:$D,MATCH('Table 2 Data'!$E203,'Exclusion Vectors'!$B:$B,0))=0,"",INDEX('Data Pull'!$A:$BC,MATCH('Table 2 Data'!$E203,'Data Pull'!$C:$C,0),MATCH('Table 2 Data'!AK$4,'Data Pull'!$4:$4,0))),"")</f>
        <v>[-11059] No Good Data For Calculation</v>
      </c>
      <c r="AL203">
        <f>IFERROR(IF(INDEX('Exclusion Vectors'!$D:$D,MATCH('Table 2 Data'!$E203,'Exclusion Vectors'!$B:$B,0))=0,"",INDEX('Data Pull'!$A:$BC,MATCH('Table 2 Data'!$E203,'Data Pull'!$C:$C,0),MATCH('Table 2 Data'!AL$4,'Data Pull'!$4:$4,0))),"")</f>
        <v>1.0000000149011612</v>
      </c>
      <c r="AM203">
        <f>IFERROR(IF(INDEX('Exclusion Vectors'!$D:$D,MATCH('Table 2 Data'!$E203,'Exclusion Vectors'!$B:$B,0))=0,"",INDEX('Data Pull'!$A:$BC,MATCH('Table 2 Data'!$E203,'Data Pull'!$C:$C,0),MATCH('Table 2 Data'!AM$4,'Data Pull'!$4:$4,0))),"")</f>
        <v>6200</v>
      </c>
      <c r="AN203" t="str">
        <f>IFERROR(IF(INDEX('Exclusion Vectors'!$D:$D,MATCH('Table 2 Data'!$E203,'Exclusion Vectors'!$B:$B,0))=0,"",INDEX('Data Pull'!$A:$BC,MATCH('Table 2 Data'!$E203,'Data Pull'!$C:$C,0),MATCH('Table 2 Data'!AN$4,'Data Pull'!$4:$4,0))),"")</f>
        <v>[-11059] No Good Data For Calculation</v>
      </c>
      <c r="AO203" t="str">
        <f>IFERROR(IF(INDEX('Exclusion Vectors'!$D:$D,MATCH('Table 2 Data'!$E203,'Exclusion Vectors'!$B:$B,0))=0,"",INDEX('Data Pull'!$A:$BC,MATCH('Table 2 Data'!$E203,'Data Pull'!$C:$C,0),MATCH('Table 2 Data'!AO$4,'Data Pull'!$4:$4,0))),"")</f>
        <v>[-11059] No Good Data For Calculation</v>
      </c>
      <c r="AP203" t="str">
        <f>IFERROR(IF(INDEX('Exclusion Vectors'!$D:$D,MATCH('Table 2 Data'!$E203,'Exclusion Vectors'!$B:$B,0))=0,"",INDEX('Data Pull'!$A:$BC,MATCH('Table 2 Data'!$E203,'Data Pull'!$C:$C,0),MATCH('Table 2 Data'!AP$4,'Data Pull'!$4:$4,0))),"")</f>
        <v>[-11059] No Good Data For Calculation</v>
      </c>
      <c r="AQ203" t="str">
        <f>IFERROR(IF(INDEX('Exclusion Vectors'!$D:$D,MATCH('Table 2 Data'!$E203,'Exclusion Vectors'!$B:$B,0))=0,"",INDEX('Data Pull'!$A:$BC,MATCH('Table 2 Data'!$E203,'Data Pull'!$C:$C,0),MATCH('Table 2 Data'!AQ$4,'Data Pull'!$4:$4,0))),"")</f>
        <v>[-11059] No Good Data For Calculation</v>
      </c>
      <c r="AR203" t="str">
        <f>IFERROR(IF(INDEX('Exclusion Vectors'!$D:$D,MATCH('Table 2 Data'!$E203,'Exclusion Vectors'!$B:$B,0))=0,"",INDEX('Data Pull'!$A:$BC,MATCH('Table 2 Data'!$E203,'Data Pull'!$C:$C,0),MATCH('Table 2 Data'!AR$4,'Data Pull'!$4:$4,0))),"")</f>
        <v>[-11059] No Good Data For Calculation</v>
      </c>
      <c r="AS203" t="str">
        <f>IFERROR(IF(INDEX('Exclusion Vectors'!$D:$D,MATCH('Table 2 Data'!$E203,'Exclusion Vectors'!$B:$B,0))=0,"",INDEX('Data Pull'!$A:$BC,MATCH('Table 2 Data'!$E203,'Data Pull'!$C:$C,0),MATCH('Table 2 Data'!AS$4,'Data Pull'!$4:$4,0))),"")</f>
        <v>[-11059] No Good Data For Calculation</v>
      </c>
      <c r="AT203">
        <f>IFERROR(IF(INDEX('Exclusion Vectors'!$D:$D,MATCH('Table 2 Data'!$E203,'Exclusion Vectors'!$B:$B,0))=0,"",INDEX('Data Pull'!$A:$BC,MATCH('Table 2 Data'!$E203,'Data Pull'!$C:$C,0),MATCH('Table 2 Data'!AT$4,'Data Pull'!$4:$4,0))),"")</f>
        <v>38075.110736254108</v>
      </c>
      <c r="AU203">
        <f>IFERROR(IF(INDEX('Exclusion Vectors'!$D:$D,MATCH('Table 2 Data'!$E203,'Exclusion Vectors'!$B:$B,0))=0,"",INDEX('Data Pull'!$A:$BE,MATCH('Table 2 Data'!$E203,'Data Pull'!$C:$C,0),MATCH('Table 2 Data'!AU$4,'Data Pull'!$4:$4,0))),"")</f>
        <v>7600.6920593404857</v>
      </c>
      <c r="AV203">
        <f>IFERROR(IF(INDEX('Exclusion Vectors'!$D:$D,MATCH('Table 2 Data'!$E203,'Exclusion Vectors'!$B:$B,0))=0,"",INDEX('Data Pull'!$A:$BE,MATCH('Table 2 Data'!$E203,'Data Pull'!$C:$C,0),MATCH('Table 2 Data'!AV$4,'Data Pull'!$4:$4,0))),"")</f>
        <v>0.10657916776835918</v>
      </c>
    </row>
    <row r="204" spans="5:48" x14ac:dyDescent="0.3">
      <c r="E204" s="34">
        <f t="shared" si="6"/>
        <v>44028</v>
      </c>
      <c r="F204">
        <f>IFERROR(IF(INDEX('Exclusion Vectors'!$D:$D,MATCH('Table 2 Data'!$E204,'Exclusion Vectors'!$B:$B,0))=0,"",INDEX('Data Pull'!$A:$BC,MATCH('Table 2 Data'!$E204,'Data Pull'!$C:$C,0),MATCH('Table 2 Data'!F$4,'Data Pull'!$4:$4,0))),"")</f>
        <v>22964.543137195371</v>
      </c>
      <c r="G204">
        <f>IFERROR(IF(INDEX('Exclusion Vectors'!$D:$D,MATCH('Table 2 Data'!$E204,'Exclusion Vectors'!$B:$B,0))=0,"",INDEX('Data Pull'!$A:$BC,MATCH('Table 2 Data'!$E204,'Data Pull'!$C:$C,0),MATCH('Table 2 Data'!G$4,'Data Pull'!$4:$4,0))),"")</f>
        <v>181.51017929260979</v>
      </c>
      <c r="H204">
        <f>IFERROR(IF(INDEX('Exclusion Vectors'!$D:$D,MATCH('Table 2 Data'!$E204,'Exclusion Vectors'!$B:$B,0))=0,"",INDEX('Data Pull'!$A:$BC,MATCH('Table 2 Data'!$E204,'Data Pull'!$C:$C,0),MATCH('Table 2 Data'!H$4,'Data Pull'!$4:$4,0))),"")</f>
        <v>658.87114412132735</v>
      </c>
      <c r="I204">
        <f>IFERROR(IF(INDEX('Exclusion Vectors'!$D:$D,MATCH('Table 2 Data'!$E204,'Exclusion Vectors'!$B:$B,0))=0,"",INDEX('Data Pull'!$A:$BC,MATCH('Table 2 Data'!$E204,'Data Pull'!$C:$C,0),MATCH('Table 2 Data'!I$4,'Data Pull'!$4:$4,0))),"")</f>
        <v>994.57690013220156</v>
      </c>
      <c r="J204">
        <f>IFERROR(IF(INDEX('Exclusion Vectors'!$D:$D,MATCH('Table 2 Data'!$E204,'Exclusion Vectors'!$B:$B,0))=0,"",INDEX('Data Pull'!$A:$BC,MATCH('Table 2 Data'!$E204,'Data Pull'!$C:$C,0),MATCH('Table 2 Data'!J$4,'Data Pull'!$4:$4,0))),"")</f>
        <v>1335.0250655730238</v>
      </c>
      <c r="K204">
        <f>IFERROR(IF(INDEX('Exclusion Vectors'!$D:$D,MATCH('Table 2 Data'!$E204,'Exclusion Vectors'!$B:$B,0))=0,"",INDEX('Data Pull'!$A:$BC,MATCH('Table 2 Data'!$E204,'Data Pull'!$C:$C,0),MATCH('Table 2 Data'!K$4,'Data Pull'!$4:$4,0))),"")</f>
        <v>725.44232664672302</v>
      </c>
      <c r="L204" t="str">
        <f>IFERROR(IF(INDEX('Exclusion Vectors'!$D:$D,MATCH('Table 2 Data'!$E204,'Exclusion Vectors'!$B:$B,0))=0,"",INDEX('Data Pull'!$A:$BC,MATCH('Table 2 Data'!$E204,'Data Pull'!$C:$C,0),MATCH('Table 2 Data'!L$4,'Data Pull'!$4:$4,0))),"")</f>
        <v>[-11059] No Good Data For Calculation</v>
      </c>
      <c r="M204">
        <f>IFERROR(IF(INDEX('Exclusion Vectors'!$D:$D,MATCH('Table 2 Data'!$E204,'Exclusion Vectors'!$B:$B,0))=0,"",INDEX('Data Pull'!$A:$BC,MATCH('Table 2 Data'!$E204,'Data Pull'!$C:$C,0),MATCH('Table 2 Data'!M$4,'Data Pull'!$4:$4,0))),"")</f>
        <v>319.06581041771955</v>
      </c>
      <c r="N204">
        <f>IFERROR(IF(INDEX('Exclusion Vectors'!$D:$D,MATCH('Table 2 Data'!$E204,'Exclusion Vectors'!$B:$B,0))=0,"",INDEX('Data Pull'!$A:$BC,MATCH('Table 2 Data'!$E204,'Data Pull'!$C:$C,0),MATCH('Table 2 Data'!N$4,'Data Pull'!$4:$4,0))),"")</f>
        <v>380.81680970584245</v>
      </c>
      <c r="O204">
        <f>IFERROR(IF(INDEX('Exclusion Vectors'!$D:$D,MATCH('Table 2 Data'!$E204,'Exclusion Vectors'!$B:$B,0))=0,"",INDEX('Data Pull'!$A:$BC,MATCH('Table 2 Data'!$E204,'Data Pull'!$C:$C,0),MATCH('Table 2 Data'!O$4,'Data Pull'!$4:$4,0))),"")</f>
        <v>378.86563495081168</v>
      </c>
      <c r="P204">
        <f>IFERROR(IF(INDEX('Exclusion Vectors'!$D:$D,MATCH('Table 2 Data'!$E204,'Exclusion Vectors'!$B:$B,0))=0,"",INDEX('Data Pull'!$A:$BC,MATCH('Table 2 Data'!$E204,'Data Pull'!$C:$C,0),MATCH('Table 2 Data'!P$4,'Data Pull'!$4:$4,0))),"")</f>
        <v>1339.5022276153634</v>
      </c>
      <c r="Q204">
        <f>IFERROR(IF(INDEX('Exclusion Vectors'!$D:$D,MATCH('Table 2 Data'!$E204,'Exclusion Vectors'!$B:$B,0))=0,"",INDEX('Data Pull'!$A:$BC,MATCH('Table 2 Data'!$E204,'Data Pull'!$C:$C,0),MATCH('Table 2 Data'!Q$4,'Data Pull'!$4:$4,0))),"")</f>
        <v>20.077390240122469</v>
      </c>
      <c r="R204">
        <f>IFERROR(IF(INDEX('Exclusion Vectors'!$D:$D,MATCH('Table 2 Data'!$E204,'Exclusion Vectors'!$B:$B,0))=0,"",INDEX('Data Pull'!$A:$BC,MATCH('Table 2 Data'!$E204,'Data Pull'!$C:$C,0),MATCH('Table 2 Data'!R$4,'Data Pull'!$4:$4,0))),"")</f>
        <v>15.195360206222292</v>
      </c>
      <c r="S204">
        <f>IFERROR(IF(INDEX('Exclusion Vectors'!$D:$D,MATCH('Table 2 Data'!$E204,'Exclusion Vectors'!$B:$B,0))=0,"",INDEX('Data Pull'!$A:$BC,MATCH('Table 2 Data'!$E204,'Data Pull'!$C:$C,0),MATCH('Table 2 Data'!S$4,'Data Pull'!$4:$4,0))),"")</f>
        <v>3.418555718541918</v>
      </c>
      <c r="T204">
        <f>IFERROR(IF(INDEX('Exclusion Vectors'!$D:$D,MATCH('Table 2 Data'!$E204,'Exclusion Vectors'!$B:$B,0))=0,"",INDEX('Data Pull'!$A:$BC,MATCH('Table 2 Data'!$E204,'Data Pull'!$C:$C,0),MATCH('Table 2 Data'!T$4,'Data Pull'!$4:$4,0))),"")</f>
        <v>1476.5966059202781</v>
      </c>
      <c r="U204">
        <f>IFERROR(IF(INDEX('Exclusion Vectors'!$D:$D,MATCH('Table 2 Data'!$E204,'Exclusion Vectors'!$B:$B,0))=0,"",INDEX('Data Pull'!$A:$BC,MATCH('Table 2 Data'!$E204,'Data Pull'!$C:$C,0),MATCH('Table 2 Data'!U$4,'Data Pull'!$4:$4,0))),"")</f>
        <v>1517.0954129454874</v>
      </c>
      <c r="V204">
        <f>IFERROR(IF(INDEX('Exclusion Vectors'!$D:$D,MATCH('Table 2 Data'!$E204,'Exclusion Vectors'!$B:$B,0))=0,"",INDEX('Data Pull'!$A:$BC,MATCH('Table 2 Data'!$E204,'Data Pull'!$C:$C,0),MATCH('Table 2 Data'!V$4,'Data Pull'!$4:$4,0))),"")</f>
        <v>5899.9809158185089</v>
      </c>
      <c r="W204">
        <f>IFERROR(IF(INDEX('Exclusion Vectors'!$D:$D,MATCH('Table 2 Data'!$E204,'Exclusion Vectors'!$B:$B,0))=0,"",INDEX('Data Pull'!$A:$BC,MATCH('Table 2 Data'!$E204,'Data Pull'!$C:$C,0),MATCH('Table 2 Data'!W$4,'Data Pull'!$4:$4,0))),"")</f>
        <v>2433.2451837929884</v>
      </c>
      <c r="X204">
        <f>IFERROR(IF(INDEX('Exclusion Vectors'!$D:$D,MATCH('Table 2 Data'!$E204,'Exclusion Vectors'!$B:$B,0))=0,"",INDEX('Data Pull'!$A:$BC,MATCH('Table 2 Data'!$E204,'Data Pull'!$C:$C,0),MATCH('Table 2 Data'!X$4,'Data Pull'!$4:$4,0))),"")</f>
        <v>373.79041464414519</v>
      </c>
      <c r="Y204">
        <f>IFERROR(IF(INDEX('Exclusion Vectors'!$D:$D,MATCH('Table 2 Data'!$E204,'Exclusion Vectors'!$B:$B,0))=0,"",INDEX('Data Pull'!$A:$BC,MATCH('Table 2 Data'!$E204,'Data Pull'!$C:$C,0),MATCH('Table 2 Data'!Y$4,'Data Pull'!$4:$4,0))),"")</f>
        <v>23.749999523162842</v>
      </c>
      <c r="Z204">
        <f>IFERROR(IF(INDEX('Exclusion Vectors'!$D:$D,MATCH('Table 2 Data'!$E204,'Exclusion Vectors'!$B:$B,0))=0,"",INDEX('Data Pull'!$A:$BC,MATCH('Table 2 Data'!$E204,'Data Pull'!$C:$C,0),MATCH('Table 2 Data'!Z$4,'Data Pull'!$4:$4,0))),"")</f>
        <v>0.75505000352859497</v>
      </c>
      <c r="AA204">
        <f>IFERROR(IF(INDEX('Exclusion Vectors'!$D:$D,MATCH('Table 2 Data'!$E204,'Exclusion Vectors'!$B:$B,0))=0,"",INDEX('Data Pull'!$A:$BC,MATCH('Table 2 Data'!$E204,'Data Pull'!$C:$C,0),MATCH('Table 2 Data'!AA$4,'Data Pull'!$4:$4,0))),"")</f>
        <v>1.8800000250339508</v>
      </c>
      <c r="AB204" t="str">
        <f>IFERROR(IF(INDEX('Exclusion Vectors'!$D:$D,MATCH('Table 2 Data'!$E204,'Exclusion Vectors'!$B:$B,0))=0,"",INDEX('Data Pull'!$A:$BC,MATCH('Table 2 Data'!$E204,'Data Pull'!$C:$C,0),MATCH('Table 2 Data'!AB$4,'Data Pull'!$4:$4,0))),"")</f>
        <v>[-11059] No Good Data For Calculation</v>
      </c>
      <c r="AC204" t="str">
        <f>IFERROR(IF(INDEX('Exclusion Vectors'!$D:$D,MATCH('Table 2 Data'!$E204,'Exclusion Vectors'!$B:$B,0))=0,"",INDEX('Data Pull'!$A:$BC,MATCH('Table 2 Data'!$E204,'Data Pull'!$C:$C,0),MATCH('Table 2 Data'!AC$4,'Data Pull'!$4:$4,0))),"")</f>
        <v>[-11059] No Good Data For Calculation</v>
      </c>
      <c r="AD204" t="str">
        <f>IFERROR(IF(INDEX('Exclusion Vectors'!$D:$D,MATCH('Table 2 Data'!$E204,'Exclusion Vectors'!$B:$B,0))=0,"",INDEX('Data Pull'!$A:$BC,MATCH('Table 2 Data'!$E204,'Data Pull'!$C:$C,0),MATCH('Table 2 Data'!AD$4,'Data Pull'!$4:$4,0))),"")</f>
        <v>[-11059] No Good Data For Calculation</v>
      </c>
      <c r="AE204" t="str">
        <f>IFERROR(IF(INDEX('Exclusion Vectors'!$D:$D,MATCH('Table 2 Data'!$E204,'Exclusion Vectors'!$B:$B,0))=0,"",INDEX('Data Pull'!$A:$BC,MATCH('Table 2 Data'!$E204,'Data Pull'!$C:$C,0),MATCH('Table 2 Data'!AE$4,'Data Pull'!$4:$4,0))),"")</f>
        <v>[-11059] No Good Data For Calculation</v>
      </c>
      <c r="AF204" t="str">
        <f>IFERROR(IF(INDEX('Exclusion Vectors'!$D:$D,MATCH('Table 2 Data'!$E204,'Exclusion Vectors'!$B:$B,0))=0,"",INDEX('Data Pull'!$A:$BC,MATCH('Table 2 Data'!$E204,'Data Pull'!$C:$C,0),MATCH('Table 2 Data'!AF$4,'Data Pull'!$4:$4,0))),"")</f>
        <v>[-11059] No Good Data For Calculation</v>
      </c>
      <c r="AG204">
        <f>IFERROR(IF(INDEX('Exclusion Vectors'!$D:$D,MATCH('Table 2 Data'!$E204,'Exclusion Vectors'!$B:$B,0))=0,"",INDEX('Data Pull'!$A:$BC,MATCH('Table 2 Data'!$E204,'Data Pull'!$C:$C,0),MATCH('Table 2 Data'!AG$4,'Data Pull'!$4:$4,0))),"")</f>
        <v>14496.25281001073</v>
      </c>
      <c r="AH204">
        <f>IFERROR(IF(INDEX('Exclusion Vectors'!$D:$D,MATCH('Table 2 Data'!$E204,'Exclusion Vectors'!$B:$B,0))=0,"",INDEX('Data Pull'!$A:$BC,MATCH('Table 2 Data'!$E204,'Data Pull'!$C:$C,0),MATCH('Table 2 Data'!AH$4,'Data Pull'!$4:$4,0))),"")</f>
        <v>91.349998474121094</v>
      </c>
      <c r="AI204">
        <f>IFERROR(IF(INDEX('Exclusion Vectors'!$D:$D,MATCH('Table 2 Data'!$E204,'Exclusion Vectors'!$B:$B,0))=0,"",INDEX('Data Pull'!$A:$BC,MATCH('Table 2 Data'!$E204,'Data Pull'!$C:$C,0),MATCH('Table 2 Data'!AI$4,'Data Pull'!$4:$4,0))),"")</f>
        <v>8.7575004100799561</v>
      </c>
      <c r="AJ204">
        <f>IFERROR(IF(INDEX('Exclusion Vectors'!$D:$D,MATCH('Table 2 Data'!$E204,'Exclusion Vectors'!$B:$B,0))=0,"",INDEX('Data Pull'!$A:$BC,MATCH('Table 2 Data'!$E204,'Data Pull'!$C:$C,0),MATCH('Table 2 Data'!AJ$4,'Data Pull'!$4:$4,0))),"")</f>
        <v>355.92499542236328</v>
      </c>
      <c r="AK204" t="str">
        <f>IFERROR(IF(INDEX('Exclusion Vectors'!$D:$D,MATCH('Table 2 Data'!$E204,'Exclusion Vectors'!$B:$B,0))=0,"",INDEX('Data Pull'!$A:$BC,MATCH('Table 2 Data'!$E204,'Data Pull'!$C:$C,0),MATCH('Table 2 Data'!AK$4,'Data Pull'!$4:$4,0))),"")</f>
        <v>[-11059] No Good Data For Calculation</v>
      </c>
      <c r="AL204">
        <f>IFERROR(IF(INDEX('Exclusion Vectors'!$D:$D,MATCH('Table 2 Data'!$E204,'Exclusion Vectors'!$B:$B,0))=0,"",INDEX('Data Pull'!$A:$BC,MATCH('Table 2 Data'!$E204,'Data Pull'!$C:$C,0),MATCH('Table 2 Data'!AL$4,'Data Pull'!$4:$4,0))),"")</f>
        <v>0.80000001192092896</v>
      </c>
      <c r="AM204">
        <f>IFERROR(IF(INDEX('Exclusion Vectors'!$D:$D,MATCH('Table 2 Data'!$E204,'Exclusion Vectors'!$B:$B,0))=0,"",INDEX('Data Pull'!$A:$BC,MATCH('Table 2 Data'!$E204,'Data Pull'!$C:$C,0),MATCH('Table 2 Data'!AM$4,'Data Pull'!$4:$4,0))),"")</f>
        <v>6200</v>
      </c>
      <c r="AN204" t="str">
        <f>IFERROR(IF(INDEX('Exclusion Vectors'!$D:$D,MATCH('Table 2 Data'!$E204,'Exclusion Vectors'!$B:$B,0))=0,"",INDEX('Data Pull'!$A:$BC,MATCH('Table 2 Data'!$E204,'Data Pull'!$C:$C,0),MATCH('Table 2 Data'!AN$4,'Data Pull'!$4:$4,0))),"")</f>
        <v>[-11059] No Good Data For Calculation</v>
      </c>
      <c r="AO204" t="str">
        <f>IFERROR(IF(INDEX('Exclusion Vectors'!$D:$D,MATCH('Table 2 Data'!$E204,'Exclusion Vectors'!$B:$B,0))=0,"",INDEX('Data Pull'!$A:$BC,MATCH('Table 2 Data'!$E204,'Data Pull'!$C:$C,0),MATCH('Table 2 Data'!AO$4,'Data Pull'!$4:$4,0))),"")</f>
        <v>[-11059] No Good Data For Calculation</v>
      </c>
      <c r="AP204" t="str">
        <f>IFERROR(IF(INDEX('Exclusion Vectors'!$D:$D,MATCH('Table 2 Data'!$E204,'Exclusion Vectors'!$B:$B,0))=0,"",INDEX('Data Pull'!$A:$BC,MATCH('Table 2 Data'!$E204,'Data Pull'!$C:$C,0),MATCH('Table 2 Data'!AP$4,'Data Pull'!$4:$4,0))),"")</f>
        <v>[-11059] No Good Data For Calculation</v>
      </c>
      <c r="AQ204" t="str">
        <f>IFERROR(IF(INDEX('Exclusion Vectors'!$D:$D,MATCH('Table 2 Data'!$E204,'Exclusion Vectors'!$B:$B,0))=0,"",INDEX('Data Pull'!$A:$BC,MATCH('Table 2 Data'!$E204,'Data Pull'!$C:$C,0),MATCH('Table 2 Data'!AQ$4,'Data Pull'!$4:$4,0))),"")</f>
        <v>[-11059] No Good Data For Calculation</v>
      </c>
      <c r="AR204" t="str">
        <f>IFERROR(IF(INDEX('Exclusion Vectors'!$D:$D,MATCH('Table 2 Data'!$E204,'Exclusion Vectors'!$B:$B,0))=0,"",INDEX('Data Pull'!$A:$BC,MATCH('Table 2 Data'!$E204,'Data Pull'!$C:$C,0),MATCH('Table 2 Data'!AR$4,'Data Pull'!$4:$4,0))),"")</f>
        <v>[-11059] No Good Data For Calculation</v>
      </c>
      <c r="AS204" t="str">
        <f>IFERROR(IF(INDEX('Exclusion Vectors'!$D:$D,MATCH('Table 2 Data'!$E204,'Exclusion Vectors'!$B:$B,0))=0,"",INDEX('Data Pull'!$A:$BC,MATCH('Table 2 Data'!$E204,'Data Pull'!$C:$C,0),MATCH('Table 2 Data'!AS$4,'Data Pull'!$4:$4,0))),"")</f>
        <v>[-11059] No Good Data For Calculation</v>
      </c>
      <c r="AT204">
        <f>IFERROR(IF(INDEX('Exclusion Vectors'!$D:$D,MATCH('Table 2 Data'!$E204,'Exclusion Vectors'!$B:$B,0))=0,"",INDEX('Data Pull'!$A:$BC,MATCH('Table 2 Data'!$E204,'Data Pull'!$C:$C,0),MATCH('Table 2 Data'!AT$4,'Data Pull'!$4:$4,0))),"")</f>
        <v>38126.943314267184</v>
      </c>
      <c r="AU204">
        <f>IFERROR(IF(INDEX('Exclusion Vectors'!$D:$D,MATCH('Table 2 Data'!$E204,'Exclusion Vectors'!$B:$B,0))=0,"",INDEX('Data Pull'!$A:$BE,MATCH('Table 2 Data'!$E204,'Data Pull'!$C:$C,0),MATCH('Table 2 Data'!AU$4,'Data Pull'!$4:$4,0))),"")</f>
        <v>7600.7681442515086</v>
      </c>
      <c r="AV204">
        <f>IFERROR(IF(INDEX('Exclusion Vectors'!$D:$D,MATCH('Table 2 Data'!$E204,'Exclusion Vectors'!$B:$B,0))=0,"",INDEX('Data Pull'!$A:$BE,MATCH('Table 2 Data'!$E204,'Data Pull'!$C:$C,0),MATCH('Table 2 Data'!AV$4,'Data Pull'!$4:$4,0))),"")</f>
        <v>0.102100002579391</v>
      </c>
    </row>
    <row r="205" spans="5:48" x14ac:dyDescent="0.3">
      <c r="E205" s="34">
        <f t="shared" si="6"/>
        <v>44029</v>
      </c>
      <c r="F205">
        <f>IFERROR(IF(INDEX('Exclusion Vectors'!$D:$D,MATCH('Table 2 Data'!$E205,'Exclusion Vectors'!$B:$B,0))=0,"",INDEX('Data Pull'!$A:$BC,MATCH('Table 2 Data'!$E205,'Data Pull'!$C:$C,0),MATCH('Table 2 Data'!F$4,'Data Pull'!$4:$4,0))),"")</f>
        <v>22962.331225816371</v>
      </c>
      <c r="G205">
        <f>IFERROR(IF(INDEX('Exclusion Vectors'!$D:$D,MATCH('Table 2 Data'!$E205,'Exclusion Vectors'!$B:$B,0))=0,"",INDEX('Data Pull'!$A:$BC,MATCH('Table 2 Data'!$E205,'Data Pull'!$C:$C,0),MATCH('Table 2 Data'!G$4,'Data Pull'!$4:$4,0))),"")</f>
        <v>181.83257688696125</v>
      </c>
      <c r="H205">
        <f>IFERROR(IF(INDEX('Exclusion Vectors'!$D:$D,MATCH('Table 2 Data'!$E205,'Exclusion Vectors'!$B:$B,0))=0,"",INDEX('Data Pull'!$A:$BC,MATCH('Table 2 Data'!$E205,'Data Pull'!$C:$C,0),MATCH('Table 2 Data'!H$4,'Data Pull'!$4:$4,0))),"")</f>
        <v>658.99057645387325</v>
      </c>
      <c r="I205">
        <f>IFERROR(IF(INDEX('Exclusion Vectors'!$D:$D,MATCH('Table 2 Data'!$E205,'Exclusion Vectors'!$B:$B,0))=0,"",INDEX('Data Pull'!$A:$BC,MATCH('Table 2 Data'!$E205,'Data Pull'!$C:$C,0),MATCH('Table 2 Data'!I$4,'Data Pull'!$4:$4,0))),"")</f>
        <v>994.51970758307743</v>
      </c>
      <c r="J205">
        <f>IFERROR(IF(INDEX('Exclusion Vectors'!$D:$D,MATCH('Table 2 Data'!$E205,'Exclusion Vectors'!$B:$B,0))=0,"",INDEX('Data Pull'!$A:$BC,MATCH('Table 2 Data'!$E205,'Data Pull'!$C:$C,0),MATCH('Table 2 Data'!J$4,'Data Pull'!$4:$4,0))),"")</f>
        <v>1334.9419577866252</v>
      </c>
      <c r="K205">
        <f>IFERROR(IF(INDEX('Exclusion Vectors'!$D:$D,MATCH('Table 2 Data'!$E205,'Exclusion Vectors'!$B:$B,0))=0,"",INDEX('Data Pull'!$A:$BC,MATCH('Table 2 Data'!$E205,'Data Pull'!$C:$C,0),MATCH('Table 2 Data'!K$4,'Data Pull'!$4:$4,0))),"")</f>
        <v>727.3552161226587</v>
      </c>
      <c r="L205" t="str">
        <f>IFERROR(IF(INDEX('Exclusion Vectors'!$D:$D,MATCH('Table 2 Data'!$E205,'Exclusion Vectors'!$B:$B,0))=0,"",INDEX('Data Pull'!$A:$BC,MATCH('Table 2 Data'!$E205,'Data Pull'!$C:$C,0),MATCH('Table 2 Data'!L$4,'Data Pull'!$4:$4,0))),"")</f>
        <v>[-11059] No Good Data For Calculation</v>
      </c>
      <c r="M205">
        <f>IFERROR(IF(INDEX('Exclusion Vectors'!$D:$D,MATCH('Table 2 Data'!$E205,'Exclusion Vectors'!$B:$B,0))=0,"",INDEX('Data Pull'!$A:$BC,MATCH('Table 2 Data'!$E205,'Data Pull'!$C:$C,0),MATCH('Table 2 Data'!M$4,'Data Pull'!$4:$4,0))),"")</f>
        <v>319.38239267488757</v>
      </c>
      <c r="N205">
        <f>IFERROR(IF(INDEX('Exclusion Vectors'!$D:$D,MATCH('Table 2 Data'!$E205,'Exclusion Vectors'!$B:$B,0))=0,"",INDEX('Data Pull'!$A:$BC,MATCH('Table 2 Data'!$E205,'Data Pull'!$C:$C,0),MATCH('Table 2 Data'!N$4,'Data Pull'!$4:$4,0))),"")</f>
        <v>383.76299896771224</v>
      </c>
      <c r="O205">
        <f>IFERROR(IF(INDEX('Exclusion Vectors'!$D:$D,MATCH('Table 2 Data'!$E205,'Exclusion Vectors'!$B:$B,0))=0,"",INDEX('Data Pull'!$A:$BC,MATCH('Table 2 Data'!$E205,'Data Pull'!$C:$C,0),MATCH('Table 2 Data'!O$4,'Data Pull'!$4:$4,0))),"")</f>
        <v>378.71208016089923</v>
      </c>
      <c r="P205">
        <f>IFERROR(IF(INDEX('Exclusion Vectors'!$D:$D,MATCH('Table 2 Data'!$E205,'Exclusion Vectors'!$B:$B,0))=0,"",INDEX('Data Pull'!$A:$BC,MATCH('Table 2 Data'!$E205,'Data Pull'!$C:$C,0),MATCH('Table 2 Data'!P$4,'Data Pull'!$4:$4,0))),"")</f>
        <v>1337.8994622835187</v>
      </c>
      <c r="Q205">
        <f>IFERROR(IF(INDEX('Exclusion Vectors'!$D:$D,MATCH('Table 2 Data'!$E205,'Exclusion Vectors'!$B:$B,0))=0,"",INDEX('Data Pull'!$A:$BC,MATCH('Table 2 Data'!$E205,'Data Pull'!$C:$C,0),MATCH('Table 2 Data'!Q$4,'Data Pull'!$4:$4,0))),"")</f>
        <v>20.298597321280806</v>
      </c>
      <c r="R205">
        <f>IFERROR(IF(INDEX('Exclusion Vectors'!$D:$D,MATCH('Table 2 Data'!$E205,'Exclusion Vectors'!$B:$B,0))=0,"",INDEX('Data Pull'!$A:$BC,MATCH('Table 2 Data'!$E205,'Data Pull'!$C:$C,0),MATCH('Table 2 Data'!R$4,'Data Pull'!$4:$4,0))),"")</f>
        <v>15.405794451490788</v>
      </c>
      <c r="S205">
        <f>IFERROR(IF(INDEX('Exclusion Vectors'!$D:$D,MATCH('Table 2 Data'!$E205,'Exclusion Vectors'!$B:$B,0))=0,"",INDEX('Data Pull'!$A:$BC,MATCH('Table 2 Data'!$E205,'Data Pull'!$C:$C,0),MATCH('Table 2 Data'!S$4,'Data Pull'!$4:$4,0))),"")</f>
        <v>3.5333737304455997</v>
      </c>
      <c r="T205">
        <f>IFERROR(IF(INDEX('Exclusion Vectors'!$D:$D,MATCH('Table 2 Data'!$E205,'Exclusion Vectors'!$B:$B,0))=0,"",INDEX('Data Pull'!$A:$BC,MATCH('Table 2 Data'!$E205,'Data Pull'!$C:$C,0),MATCH('Table 2 Data'!T$4,'Data Pull'!$4:$4,0))),"")</f>
        <v>1486.7742612489606</v>
      </c>
      <c r="U205">
        <f>IFERROR(IF(INDEX('Exclusion Vectors'!$D:$D,MATCH('Table 2 Data'!$E205,'Exclusion Vectors'!$B:$B,0))=0,"",INDEX('Data Pull'!$A:$BC,MATCH('Table 2 Data'!$E205,'Data Pull'!$C:$C,0),MATCH('Table 2 Data'!U$4,'Data Pull'!$4:$4,0))),"")</f>
        <v>1516.2501436491848</v>
      </c>
      <c r="V205">
        <f>IFERROR(IF(INDEX('Exclusion Vectors'!$D:$D,MATCH('Table 2 Data'!$E205,'Exclusion Vectors'!$B:$B,0))=0,"",INDEX('Data Pull'!$A:$BC,MATCH('Table 2 Data'!$E205,'Data Pull'!$C:$C,0),MATCH('Table 2 Data'!V$4,'Data Pull'!$4:$4,0))),"")</f>
        <v>5900.017064571738</v>
      </c>
      <c r="W205">
        <f>IFERROR(IF(INDEX('Exclusion Vectors'!$D:$D,MATCH('Table 2 Data'!$E205,'Exclusion Vectors'!$B:$B,0))=0,"",INDEX('Data Pull'!$A:$BC,MATCH('Table 2 Data'!$E205,'Data Pull'!$C:$C,0),MATCH('Table 2 Data'!W$4,'Data Pull'!$4:$4,0))),"")</f>
        <v>2433.0250735982095</v>
      </c>
      <c r="X205">
        <f>IFERROR(IF(INDEX('Exclusion Vectors'!$D:$D,MATCH('Table 2 Data'!$E205,'Exclusion Vectors'!$B:$B,0))=0,"",INDEX('Data Pull'!$A:$BC,MATCH('Table 2 Data'!$E205,'Data Pull'!$C:$C,0),MATCH('Table 2 Data'!X$4,'Data Pull'!$4:$4,0))),"")</f>
        <v>372.55382873328369</v>
      </c>
      <c r="Y205">
        <f>IFERROR(IF(INDEX('Exclusion Vectors'!$D:$D,MATCH('Table 2 Data'!$E205,'Exclusion Vectors'!$B:$B,0))=0,"",INDEX('Data Pull'!$A:$BC,MATCH('Table 2 Data'!$E205,'Data Pull'!$C:$C,0),MATCH('Table 2 Data'!Y$4,'Data Pull'!$4:$4,0))),"")</f>
        <v>23.650000095367432</v>
      </c>
      <c r="Z205">
        <f>IFERROR(IF(INDEX('Exclusion Vectors'!$D:$D,MATCH('Table 2 Data'!$E205,'Exclusion Vectors'!$B:$B,0))=0,"",INDEX('Data Pull'!$A:$BC,MATCH('Table 2 Data'!$E205,'Data Pull'!$C:$C,0),MATCH('Table 2 Data'!Z$4,'Data Pull'!$4:$4,0))),"")</f>
        <v>0.79247498512268066</v>
      </c>
      <c r="AA205">
        <f>IFERROR(IF(INDEX('Exclusion Vectors'!$D:$D,MATCH('Table 2 Data'!$E205,'Exclusion Vectors'!$B:$B,0))=0,"",INDEX('Data Pull'!$A:$BC,MATCH('Table 2 Data'!$E205,'Data Pull'!$C:$C,0),MATCH('Table 2 Data'!AA$4,'Data Pull'!$4:$4,0))),"")</f>
        <v>1.8300000429153442</v>
      </c>
      <c r="AB205" t="str">
        <f>IFERROR(IF(INDEX('Exclusion Vectors'!$D:$D,MATCH('Table 2 Data'!$E205,'Exclusion Vectors'!$B:$B,0))=0,"",INDEX('Data Pull'!$A:$BC,MATCH('Table 2 Data'!$E205,'Data Pull'!$C:$C,0),MATCH('Table 2 Data'!AB$4,'Data Pull'!$4:$4,0))),"")</f>
        <v>[-11059] No Good Data For Calculation</v>
      </c>
      <c r="AC205" t="str">
        <f>IFERROR(IF(INDEX('Exclusion Vectors'!$D:$D,MATCH('Table 2 Data'!$E205,'Exclusion Vectors'!$B:$B,0))=0,"",INDEX('Data Pull'!$A:$BC,MATCH('Table 2 Data'!$E205,'Data Pull'!$C:$C,0),MATCH('Table 2 Data'!AC$4,'Data Pull'!$4:$4,0))),"")</f>
        <v>[-11059] No Good Data For Calculation</v>
      </c>
      <c r="AD205" t="str">
        <f>IFERROR(IF(INDEX('Exclusion Vectors'!$D:$D,MATCH('Table 2 Data'!$E205,'Exclusion Vectors'!$B:$B,0))=0,"",INDEX('Data Pull'!$A:$BC,MATCH('Table 2 Data'!$E205,'Data Pull'!$C:$C,0),MATCH('Table 2 Data'!AD$4,'Data Pull'!$4:$4,0))),"")</f>
        <v>[-11059] No Good Data For Calculation</v>
      </c>
      <c r="AE205" t="str">
        <f>IFERROR(IF(INDEX('Exclusion Vectors'!$D:$D,MATCH('Table 2 Data'!$E205,'Exclusion Vectors'!$B:$B,0))=0,"",INDEX('Data Pull'!$A:$BC,MATCH('Table 2 Data'!$E205,'Data Pull'!$C:$C,0),MATCH('Table 2 Data'!AE$4,'Data Pull'!$4:$4,0))),"")</f>
        <v>[-11059] No Good Data For Calculation</v>
      </c>
      <c r="AF205" t="str">
        <f>IFERROR(IF(INDEX('Exclusion Vectors'!$D:$D,MATCH('Table 2 Data'!$E205,'Exclusion Vectors'!$B:$B,0))=0,"",INDEX('Data Pull'!$A:$BC,MATCH('Table 2 Data'!$E205,'Data Pull'!$C:$C,0),MATCH('Table 2 Data'!AF$4,'Data Pull'!$4:$4,0))),"")</f>
        <v>[-11059] No Good Data For Calculation</v>
      </c>
      <c r="AG205">
        <f>IFERROR(IF(INDEX('Exclusion Vectors'!$D:$D,MATCH('Table 2 Data'!$E205,'Exclusion Vectors'!$B:$B,0))=0,"",INDEX('Data Pull'!$A:$BC,MATCH('Table 2 Data'!$E205,'Data Pull'!$C:$C,0),MATCH('Table 2 Data'!AG$4,'Data Pull'!$4:$4,0))),"")</f>
        <v>14505.311508190838</v>
      </c>
      <c r="AH205">
        <f>IFERROR(IF(INDEX('Exclusion Vectors'!$D:$D,MATCH('Table 2 Data'!$E205,'Exclusion Vectors'!$B:$B,0))=0,"",INDEX('Data Pull'!$A:$BC,MATCH('Table 2 Data'!$E205,'Data Pull'!$C:$C,0),MATCH('Table 2 Data'!AH$4,'Data Pull'!$4:$4,0))),"")</f>
        <v>91.149999618530273</v>
      </c>
      <c r="AI205">
        <f>IFERROR(IF(INDEX('Exclusion Vectors'!$D:$D,MATCH('Table 2 Data'!$E205,'Exclusion Vectors'!$B:$B,0))=0,"",INDEX('Data Pull'!$A:$BC,MATCH('Table 2 Data'!$E205,'Data Pull'!$C:$C,0),MATCH('Table 2 Data'!AI$4,'Data Pull'!$4:$4,0))),"")</f>
        <v>8.9500002861022949</v>
      </c>
      <c r="AJ205">
        <f>IFERROR(IF(INDEX('Exclusion Vectors'!$D:$D,MATCH('Table 2 Data'!$E205,'Exclusion Vectors'!$B:$B,0))=0,"",INDEX('Data Pull'!$A:$BC,MATCH('Table 2 Data'!$E205,'Data Pull'!$C:$C,0),MATCH('Table 2 Data'!AJ$4,'Data Pull'!$4:$4,0))),"")</f>
        <v>359.02499389648438</v>
      </c>
      <c r="AK205" t="str">
        <f>IFERROR(IF(INDEX('Exclusion Vectors'!$D:$D,MATCH('Table 2 Data'!$E205,'Exclusion Vectors'!$B:$B,0))=0,"",INDEX('Data Pull'!$A:$BC,MATCH('Table 2 Data'!$E205,'Data Pull'!$C:$C,0),MATCH('Table 2 Data'!AK$4,'Data Pull'!$4:$4,0))),"")</f>
        <v>[-11059] No Good Data For Calculation</v>
      </c>
      <c r="AL205">
        <f>IFERROR(IF(INDEX('Exclusion Vectors'!$D:$D,MATCH('Table 2 Data'!$E205,'Exclusion Vectors'!$B:$B,0))=0,"",INDEX('Data Pull'!$A:$BC,MATCH('Table 2 Data'!$E205,'Data Pull'!$C:$C,0),MATCH('Table 2 Data'!AL$4,'Data Pull'!$4:$4,0))),"")</f>
        <v>0.42500001192092896</v>
      </c>
      <c r="AM205">
        <f>IFERROR(IF(INDEX('Exclusion Vectors'!$D:$D,MATCH('Table 2 Data'!$E205,'Exclusion Vectors'!$B:$B,0))=0,"",INDEX('Data Pull'!$A:$BC,MATCH('Table 2 Data'!$E205,'Data Pull'!$C:$C,0),MATCH('Table 2 Data'!AM$4,'Data Pull'!$4:$4,0))),"")</f>
        <v>6200</v>
      </c>
      <c r="AN205" t="str">
        <f>IFERROR(IF(INDEX('Exclusion Vectors'!$D:$D,MATCH('Table 2 Data'!$E205,'Exclusion Vectors'!$B:$B,0))=0,"",INDEX('Data Pull'!$A:$BC,MATCH('Table 2 Data'!$E205,'Data Pull'!$C:$C,0),MATCH('Table 2 Data'!AN$4,'Data Pull'!$4:$4,0))),"")</f>
        <v>[-11059] No Good Data For Calculation</v>
      </c>
      <c r="AO205" t="str">
        <f>IFERROR(IF(INDEX('Exclusion Vectors'!$D:$D,MATCH('Table 2 Data'!$E205,'Exclusion Vectors'!$B:$B,0))=0,"",INDEX('Data Pull'!$A:$BC,MATCH('Table 2 Data'!$E205,'Data Pull'!$C:$C,0),MATCH('Table 2 Data'!AO$4,'Data Pull'!$4:$4,0))),"")</f>
        <v>[-11059] No Good Data For Calculation</v>
      </c>
      <c r="AP205" t="str">
        <f>IFERROR(IF(INDEX('Exclusion Vectors'!$D:$D,MATCH('Table 2 Data'!$E205,'Exclusion Vectors'!$B:$B,0))=0,"",INDEX('Data Pull'!$A:$BC,MATCH('Table 2 Data'!$E205,'Data Pull'!$C:$C,0),MATCH('Table 2 Data'!AP$4,'Data Pull'!$4:$4,0))),"")</f>
        <v>[-11059] No Good Data For Calculation</v>
      </c>
      <c r="AQ205" t="str">
        <f>IFERROR(IF(INDEX('Exclusion Vectors'!$D:$D,MATCH('Table 2 Data'!$E205,'Exclusion Vectors'!$B:$B,0))=0,"",INDEX('Data Pull'!$A:$BC,MATCH('Table 2 Data'!$E205,'Data Pull'!$C:$C,0),MATCH('Table 2 Data'!AQ$4,'Data Pull'!$4:$4,0))),"")</f>
        <v>[-11059] No Good Data For Calculation</v>
      </c>
      <c r="AR205" t="str">
        <f>IFERROR(IF(INDEX('Exclusion Vectors'!$D:$D,MATCH('Table 2 Data'!$E205,'Exclusion Vectors'!$B:$B,0))=0,"",INDEX('Data Pull'!$A:$BC,MATCH('Table 2 Data'!$E205,'Data Pull'!$C:$C,0),MATCH('Table 2 Data'!AR$4,'Data Pull'!$4:$4,0))),"")</f>
        <v>[-11059] No Good Data For Calculation</v>
      </c>
      <c r="AS205" t="str">
        <f>IFERROR(IF(INDEX('Exclusion Vectors'!$D:$D,MATCH('Table 2 Data'!$E205,'Exclusion Vectors'!$B:$B,0))=0,"",INDEX('Data Pull'!$A:$BC,MATCH('Table 2 Data'!$E205,'Data Pull'!$C:$C,0),MATCH('Table 2 Data'!AS$4,'Data Pull'!$4:$4,0))),"")</f>
        <v>[-11059] No Good Data For Calculation</v>
      </c>
      <c r="AT205">
        <f>IFERROR(IF(INDEX('Exclusion Vectors'!$D:$D,MATCH('Table 2 Data'!$E205,'Exclusion Vectors'!$B:$B,0))=0,"",INDEX('Data Pull'!$A:$BC,MATCH('Table 2 Data'!$E205,'Data Pull'!$C:$C,0),MATCH('Table 2 Data'!AT$4,'Data Pull'!$4:$4,0))),"")</f>
        <v>38346.012450296737</v>
      </c>
      <c r="AU205">
        <f>IFERROR(IF(INDEX('Exclusion Vectors'!$D:$D,MATCH('Table 2 Data'!$E205,'Exclusion Vectors'!$B:$B,0))=0,"",INDEX('Data Pull'!$A:$BE,MATCH('Table 2 Data'!$E205,'Data Pull'!$C:$C,0),MATCH('Table 2 Data'!AU$4,'Data Pull'!$4:$4,0))),"")</f>
        <v>7599.711151858739</v>
      </c>
      <c r="AV205">
        <f>IFERROR(IF(INDEX('Exclusion Vectors'!$D:$D,MATCH('Table 2 Data'!$E205,'Exclusion Vectors'!$B:$B,0))=0,"",INDEX('Data Pull'!$A:$BE,MATCH('Table 2 Data'!$E205,'Data Pull'!$C:$C,0),MATCH('Table 2 Data'!AV$4,'Data Pull'!$4:$4,0))),"")</f>
        <v>0.11809166582922141</v>
      </c>
    </row>
    <row r="206" spans="5:48" x14ac:dyDescent="0.3">
      <c r="E206" s="34">
        <f t="shared" si="6"/>
        <v>44030</v>
      </c>
      <c r="F206">
        <f>IFERROR(IF(INDEX('Exclusion Vectors'!$D:$D,MATCH('Table 2 Data'!$E206,'Exclusion Vectors'!$B:$B,0))=0,"",INDEX('Data Pull'!$A:$BC,MATCH('Table 2 Data'!$E206,'Data Pull'!$C:$C,0),MATCH('Table 2 Data'!F$4,'Data Pull'!$4:$4,0))),"")</f>
        <v>22968.165626371134</v>
      </c>
      <c r="G206">
        <f>IFERROR(IF(INDEX('Exclusion Vectors'!$D:$D,MATCH('Table 2 Data'!$E206,'Exclusion Vectors'!$B:$B,0))=0,"",INDEX('Data Pull'!$A:$BC,MATCH('Table 2 Data'!$E206,'Data Pull'!$C:$C,0),MATCH('Table 2 Data'!G$4,'Data Pull'!$4:$4,0))),"")</f>
        <v>182.35232863552815</v>
      </c>
      <c r="H206">
        <f>IFERROR(IF(INDEX('Exclusion Vectors'!$D:$D,MATCH('Table 2 Data'!$E206,'Exclusion Vectors'!$B:$B,0))=0,"",INDEX('Data Pull'!$A:$BC,MATCH('Table 2 Data'!$E206,'Data Pull'!$C:$C,0),MATCH('Table 2 Data'!H$4,'Data Pull'!$4:$4,0))),"")</f>
        <v>658.79621646173416</v>
      </c>
      <c r="I206">
        <f>IFERROR(IF(INDEX('Exclusion Vectors'!$D:$D,MATCH('Table 2 Data'!$E206,'Exclusion Vectors'!$B:$B,0))=0,"",INDEX('Data Pull'!$A:$BC,MATCH('Table 2 Data'!$E206,'Data Pull'!$C:$C,0),MATCH('Table 2 Data'!I$4,'Data Pull'!$4:$4,0))),"")</f>
        <v>994.63194730572729</v>
      </c>
      <c r="J206">
        <f>IFERROR(IF(INDEX('Exclusion Vectors'!$D:$D,MATCH('Table 2 Data'!$E206,'Exclusion Vectors'!$B:$B,0))=0,"",INDEX('Data Pull'!$A:$BC,MATCH('Table 2 Data'!$E206,'Data Pull'!$C:$C,0),MATCH('Table 2 Data'!J$4,'Data Pull'!$4:$4,0))),"")</f>
        <v>1334.9413466701444</v>
      </c>
      <c r="K206">
        <f>IFERROR(IF(INDEX('Exclusion Vectors'!$D:$D,MATCH('Table 2 Data'!$E206,'Exclusion Vectors'!$B:$B,0))=0,"",INDEX('Data Pull'!$A:$BC,MATCH('Table 2 Data'!$E206,'Data Pull'!$C:$C,0),MATCH('Table 2 Data'!K$4,'Data Pull'!$4:$4,0))),"")</f>
        <v>724.72984289566659</v>
      </c>
      <c r="L206" t="str">
        <f>IFERROR(IF(INDEX('Exclusion Vectors'!$D:$D,MATCH('Table 2 Data'!$E206,'Exclusion Vectors'!$B:$B,0))=0,"",INDEX('Data Pull'!$A:$BC,MATCH('Table 2 Data'!$E206,'Data Pull'!$C:$C,0),MATCH('Table 2 Data'!L$4,'Data Pull'!$4:$4,0))),"")</f>
        <v>[-11059] No Good Data For Calculation</v>
      </c>
      <c r="M206">
        <f>IFERROR(IF(INDEX('Exclusion Vectors'!$D:$D,MATCH('Table 2 Data'!$E206,'Exclusion Vectors'!$B:$B,0))=0,"",INDEX('Data Pull'!$A:$BC,MATCH('Table 2 Data'!$E206,'Data Pull'!$C:$C,0),MATCH('Table 2 Data'!M$4,'Data Pull'!$4:$4,0))),"")</f>
        <v>316.96937580907371</v>
      </c>
      <c r="N206">
        <f>IFERROR(IF(INDEX('Exclusion Vectors'!$D:$D,MATCH('Table 2 Data'!$E206,'Exclusion Vectors'!$B:$B,0))=0,"",INDEX('Data Pull'!$A:$BC,MATCH('Table 2 Data'!$E206,'Data Pull'!$C:$C,0),MATCH('Table 2 Data'!N$4,'Data Pull'!$4:$4,0))),"")</f>
        <v>379.91775252409155</v>
      </c>
      <c r="O206">
        <f>IFERROR(IF(INDEX('Exclusion Vectors'!$D:$D,MATCH('Table 2 Data'!$E206,'Exclusion Vectors'!$B:$B,0))=0,"",INDEX('Data Pull'!$A:$BC,MATCH('Table 2 Data'!$E206,'Data Pull'!$C:$C,0),MATCH('Table 2 Data'!O$4,'Data Pull'!$4:$4,0))),"")</f>
        <v>375.61325007019764</v>
      </c>
      <c r="P206">
        <f>IFERROR(IF(INDEX('Exclusion Vectors'!$D:$D,MATCH('Table 2 Data'!$E206,'Exclusion Vectors'!$B:$B,0))=0,"",INDEX('Data Pull'!$A:$BC,MATCH('Table 2 Data'!$E206,'Data Pull'!$C:$C,0),MATCH('Table 2 Data'!P$4,'Data Pull'!$4:$4,0))),"")</f>
        <v>1337.3438947785548</v>
      </c>
      <c r="Q206">
        <f>IFERROR(IF(INDEX('Exclusion Vectors'!$D:$D,MATCH('Table 2 Data'!$E206,'Exclusion Vectors'!$B:$B,0))=0,"",INDEX('Data Pull'!$A:$BC,MATCH('Table 2 Data'!$E206,'Data Pull'!$C:$C,0),MATCH('Table 2 Data'!Q$4,'Data Pull'!$4:$4,0))),"")</f>
        <v>20.142476310410068</v>
      </c>
      <c r="R206">
        <f>IFERROR(IF(INDEX('Exclusion Vectors'!$D:$D,MATCH('Table 2 Data'!$E206,'Exclusion Vectors'!$B:$B,0))=0,"",INDEX('Data Pull'!$A:$BC,MATCH('Table 2 Data'!$E206,'Data Pull'!$C:$C,0),MATCH('Table 2 Data'!R$4,'Data Pull'!$4:$4,0))),"")</f>
        <v>15.239874541380045</v>
      </c>
      <c r="S206">
        <f>IFERROR(IF(INDEX('Exclusion Vectors'!$D:$D,MATCH('Table 2 Data'!$E206,'Exclusion Vectors'!$B:$B,0))=0,"",INDEX('Data Pull'!$A:$BC,MATCH('Table 2 Data'!$E206,'Data Pull'!$C:$C,0),MATCH('Table 2 Data'!S$4,'Data Pull'!$4:$4,0))),"")</f>
        <v>3.6343592471146655</v>
      </c>
      <c r="T206">
        <f>IFERROR(IF(INDEX('Exclusion Vectors'!$D:$D,MATCH('Table 2 Data'!$E206,'Exclusion Vectors'!$B:$B,0))=0,"",INDEX('Data Pull'!$A:$BC,MATCH('Table 2 Data'!$E206,'Data Pull'!$C:$C,0),MATCH('Table 2 Data'!T$4,'Data Pull'!$4:$4,0))),"")</f>
        <v>1483.4981166484856</v>
      </c>
      <c r="U206">
        <f>IFERROR(IF(INDEX('Exclusion Vectors'!$D:$D,MATCH('Table 2 Data'!$E206,'Exclusion Vectors'!$B:$B,0))=0,"",INDEX('Data Pull'!$A:$BC,MATCH('Table 2 Data'!$E206,'Data Pull'!$C:$C,0),MATCH('Table 2 Data'!U$4,'Data Pull'!$4:$4,0))),"")</f>
        <v>1518.1660467567535</v>
      </c>
      <c r="V206">
        <f>IFERROR(IF(INDEX('Exclusion Vectors'!$D:$D,MATCH('Table 2 Data'!$E206,'Exclusion Vectors'!$B:$B,0))=0,"",INDEX('Data Pull'!$A:$BC,MATCH('Table 2 Data'!$E206,'Data Pull'!$C:$C,0),MATCH('Table 2 Data'!V$4,'Data Pull'!$4:$4,0))),"")</f>
        <v>5900.0110203175655</v>
      </c>
      <c r="W206">
        <f>IFERROR(IF(INDEX('Exclusion Vectors'!$D:$D,MATCH('Table 2 Data'!$E206,'Exclusion Vectors'!$B:$B,0))=0,"",INDEX('Data Pull'!$A:$BC,MATCH('Table 2 Data'!$E206,'Data Pull'!$C:$C,0),MATCH('Table 2 Data'!W$4,'Data Pull'!$4:$4,0))),"")</f>
        <v>2431.2581367912635</v>
      </c>
      <c r="X206">
        <f>IFERROR(IF(INDEX('Exclusion Vectors'!$D:$D,MATCH('Table 2 Data'!$E206,'Exclusion Vectors'!$B:$B,0))=0,"",INDEX('Data Pull'!$A:$BC,MATCH('Table 2 Data'!$E206,'Data Pull'!$C:$C,0),MATCH('Table 2 Data'!X$4,'Data Pull'!$4:$4,0))),"")</f>
        <v>373.45110283722545</v>
      </c>
      <c r="Y206">
        <f>IFERROR(IF(INDEX('Exclusion Vectors'!$D:$D,MATCH('Table 2 Data'!$E206,'Exclusion Vectors'!$B:$B,0))=0,"",INDEX('Data Pull'!$A:$BC,MATCH('Table 2 Data'!$E206,'Data Pull'!$C:$C,0),MATCH('Table 2 Data'!Y$4,'Data Pull'!$4:$4,0))),"")</f>
        <v>23.600000381469727</v>
      </c>
      <c r="Z206">
        <f>IFERROR(IF(INDEX('Exclusion Vectors'!$D:$D,MATCH('Table 2 Data'!$E206,'Exclusion Vectors'!$B:$B,0))=0,"",INDEX('Data Pull'!$A:$BC,MATCH('Table 2 Data'!$E206,'Data Pull'!$C:$C,0),MATCH('Table 2 Data'!Z$4,'Data Pull'!$4:$4,0))),"")</f>
        <v>0.83909998834133148</v>
      </c>
      <c r="AA206">
        <f>IFERROR(IF(INDEX('Exclusion Vectors'!$D:$D,MATCH('Table 2 Data'!$E206,'Exclusion Vectors'!$B:$B,0))=0,"",INDEX('Data Pull'!$A:$BC,MATCH('Table 2 Data'!$E206,'Data Pull'!$C:$C,0),MATCH('Table 2 Data'!AA$4,'Data Pull'!$4:$4,0))),"")</f>
        <v>1.8350000381469727</v>
      </c>
      <c r="AB206" t="str">
        <f>IFERROR(IF(INDEX('Exclusion Vectors'!$D:$D,MATCH('Table 2 Data'!$E206,'Exclusion Vectors'!$B:$B,0))=0,"",INDEX('Data Pull'!$A:$BC,MATCH('Table 2 Data'!$E206,'Data Pull'!$C:$C,0),MATCH('Table 2 Data'!AB$4,'Data Pull'!$4:$4,0))),"")</f>
        <v>[-11059] No Good Data For Calculation</v>
      </c>
      <c r="AC206" t="str">
        <f>IFERROR(IF(INDEX('Exclusion Vectors'!$D:$D,MATCH('Table 2 Data'!$E206,'Exclusion Vectors'!$B:$B,0))=0,"",INDEX('Data Pull'!$A:$BC,MATCH('Table 2 Data'!$E206,'Data Pull'!$C:$C,0),MATCH('Table 2 Data'!AC$4,'Data Pull'!$4:$4,0))),"")</f>
        <v>[-11059] No Good Data For Calculation</v>
      </c>
      <c r="AD206" t="str">
        <f>IFERROR(IF(INDEX('Exclusion Vectors'!$D:$D,MATCH('Table 2 Data'!$E206,'Exclusion Vectors'!$B:$B,0))=0,"",INDEX('Data Pull'!$A:$BC,MATCH('Table 2 Data'!$E206,'Data Pull'!$C:$C,0),MATCH('Table 2 Data'!AD$4,'Data Pull'!$4:$4,0))),"")</f>
        <v>[-11059] No Good Data For Calculation</v>
      </c>
      <c r="AE206" t="str">
        <f>IFERROR(IF(INDEX('Exclusion Vectors'!$D:$D,MATCH('Table 2 Data'!$E206,'Exclusion Vectors'!$B:$B,0))=0,"",INDEX('Data Pull'!$A:$BC,MATCH('Table 2 Data'!$E206,'Data Pull'!$C:$C,0),MATCH('Table 2 Data'!AE$4,'Data Pull'!$4:$4,0))),"")</f>
        <v>[-11059] No Good Data For Calculation</v>
      </c>
      <c r="AF206" t="str">
        <f>IFERROR(IF(INDEX('Exclusion Vectors'!$D:$D,MATCH('Table 2 Data'!$E206,'Exclusion Vectors'!$B:$B,0))=0,"",INDEX('Data Pull'!$A:$BC,MATCH('Table 2 Data'!$E206,'Data Pull'!$C:$C,0),MATCH('Table 2 Data'!AF$4,'Data Pull'!$4:$4,0))),"")</f>
        <v>[-11059] No Good Data For Calculation</v>
      </c>
      <c r="AG206">
        <f>IFERROR(IF(INDEX('Exclusion Vectors'!$D:$D,MATCH('Table 2 Data'!$E206,'Exclusion Vectors'!$B:$B,0))=0,"",INDEX('Data Pull'!$A:$BC,MATCH('Table 2 Data'!$E206,'Data Pull'!$C:$C,0),MATCH('Table 2 Data'!AG$4,'Data Pull'!$4:$4,0))),"")</f>
        <v>14545.050282326161</v>
      </c>
      <c r="AH206">
        <f>IFERROR(IF(INDEX('Exclusion Vectors'!$D:$D,MATCH('Table 2 Data'!$E206,'Exclusion Vectors'!$B:$B,0))=0,"",INDEX('Data Pull'!$A:$BC,MATCH('Table 2 Data'!$E206,'Data Pull'!$C:$C,0),MATCH('Table 2 Data'!AH$4,'Data Pull'!$4:$4,0))),"")</f>
        <v>91.07499885559082</v>
      </c>
      <c r="AI206">
        <f>IFERROR(IF(INDEX('Exclusion Vectors'!$D:$D,MATCH('Table 2 Data'!$E206,'Exclusion Vectors'!$B:$B,0))=0,"",INDEX('Data Pull'!$A:$BC,MATCH('Table 2 Data'!$E206,'Data Pull'!$C:$C,0),MATCH('Table 2 Data'!AI$4,'Data Pull'!$4:$4,0))),"")</f>
        <v>8.807499885559082</v>
      </c>
      <c r="AJ206">
        <f>IFERROR(IF(INDEX('Exclusion Vectors'!$D:$D,MATCH('Table 2 Data'!$E206,'Exclusion Vectors'!$B:$B,0))=0,"",INDEX('Data Pull'!$A:$BC,MATCH('Table 2 Data'!$E206,'Data Pull'!$C:$C,0),MATCH('Table 2 Data'!AJ$4,'Data Pull'!$4:$4,0))),"")</f>
        <v>359.94998931884766</v>
      </c>
      <c r="AK206" t="str">
        <f>IFERROR(IF(INDEX('Exclusion Vectors'!$D:$D,MATCH('Table 2 Data'!$E206,'Exclusion Vectors'!$B:$B,0))=0,"",INDEX('Data Pull'!$A:$BC,MATCH('Table 2 Data'!$E206,'Data Pull'!$C:$C,0),MATCH('Table 2 Data'!AK$4,'Data Pull'!$4:$4,0))),"")</f>
        <v>[-11059] No Good Data For Calculation</v>
      </c>
      <c r="AL206">
        <f>IFERROR(IF(INDEX('Exclusion Vectors'!$D:$D,MATCH('Table 2 Data'!$E206,'Exclusion Vectors'!$B:$B,0))=0,"",INDEX('Data Pull'!$A:$BC,MATCH('Table 2 Data'!$E206,'Data Pull'!$C:$C,0),MATCH('Table 2 Data'!AL$4,'Data Pull'!$4:$4,0))),"")</f>
        <v>0.30000001192092896</v>
      </c>
      <c r="AM206">
        <f>IFERROR(IF(INDEX('Exclusion Vectors'!$D:$D,MATCH('Table 2 Data'!$E206,'Exclusion Vectors'!$B:$B,0))=0,"",INDEX('Data Pull'!$A:$BC,MATCH('Table 2 Data'!$E206,'Data Pull'!$C:$C,0),MATCH('Table 2 Data'!AM$4,'Data Pull'!$4:$4,0))),"")</f>
        <v>6200</v>
      </c>
      <c r="AN206" t="str">
        <f>IFERROR(IF(INDEX('Exclusion Vectors'!$D:$D,MATCH('Table 2 Data'!$E206,'Exclusion Vectors'!$B:$B,0))=0,"",INDEX('Data Pull'!$A:$BC,MATCH('Table 2 Data'!$E206,'Data Pull'!$C:$C,0),MATCH('Table 2 Data'!AN$4,'Data Pull'!$4:$4,0))),"")</f>
        <v>[-11059] No Good Data For Calculation</v>
      </c>
      <c r="AO206" t="str">
        <f>IFERROR(IF(INDEX('Exclusion Vectors'!$D:$D,MATCH('Table 2 Data'!$E206,'Exclusion Vectors'!$B:$B,0))=0,"",INDEX('Data Pull'!$A:$BC,MATCH('Table 2 Data'!$E206,'Data Pull'!$C:$C,0),MATCH('Table 2 Data'!AO$4,'Data Pull'!$4:$4,0))),"")</f>
        <v>[-11059] No Good Data For Calculation</v>
      </c>
      <c r="AP206" t="str">
        <f>IFERROR(IF(INDEX('Exclusion Vectors'!$D:$D,MATCH('Table 2 Data'!$E206,'Exclusion Vectors'!$B:$B,0))=0,"",INDEX('Data Pull'!$A:$BC,MATCH('Table 2 Data'!$E206,'Data Pull'!$C:$C,0),MATCH('Table 2 Data'!AP$4,'Data Pull'!$4:$4,0))),"")</f>
        <v>[-11059] No Good Data For Calculation</v>
      </c>
      <c r="AQ206" t="str">
        <f>IFERROR(IF(INDEX('Exclusion Vectors'!$D:$D,MATCH('Table 2 Data'!$E206,'Exclusion Vectors'!$B:$B,0))=0,"",INDEX('Data Pull'!$A:$BC,MATCH('Table 2 Data'!$E206,'Data Pull'!$C:$C,0),MATCH('Table 2 Data'!AQ$4,'Data Pull'!$4:$4,0))),"")</f>
        <v>[-11059] No Good Data For Calculation</v>
      </c>
      <c r="AR206" t="str">
        <f>IFERROR(IF(INDEX('Exclusion Vectors'!$D:$D,MATCH('Table 2 Data'!$E206,'Exclusion Vectors'!$B:$B,0))=0,"",INDEX('Data Pull'!$A:$BC,MATCH('Table 2 Data'!$E206,'Data Pull'!$C:$C,0),MATCH('Table 2 Data'!AR$4,'Data Pull'!$4:$4,0))),"")</f>
        <v>[-11059] No Good Data For Calculation</v>
      </c>
      <c r="AS206" t="str">
        <f>IFERROR(IF(INDEX('Exclusion Vectors'!$D:$D,MATCH('Table 2 Data'!$E206,'Exclusion Vectors'!$B:$B,0))=0,"",INDEX('Data Pull'!$A:$BC,MATCH('Table 2 Data'!$E206,'Data Pull'!$C:$C,0),MATCH('Table 2 Data'!AS$4,'Data Pull'!$4:$4,0))),"")</f>
        <v>[-11059] No Good Data For Calculation</v>
      </c>
      <c r="AT206">
        <f>IFERROR(IF(INDEX('Exclusion Vectors'!$D:$D,MATCH('Table 2 Data'!$E206,'Exclusion Vectors'!$B:$B,0))=0,"",INDEX('Data Pull'!$A:$BC,MATCH('Table 2 Data'!$E206,'Data Pull'!$C:$C,0),MATCH('Table 2 Data'!AT$4,'Data Pull'!$4:$4,0))),"")</f>
        <v>38384.211772249473</v>
      </c>
      <c r="AU206">
        <f>IFERROR(IF(INDEX('Exclusion Vectors'!$D:$D,MATCH('Table 2 Data'!$E206,'Exclusion Vectors'!$B:$B,0))=0,"",INDEX('Data Pull'!$A:$BE,MATCH('Table 2 Data'!$E206,'Data Pull'!$C:$C,0),MATCH('Table 2 Data'!AU$4,'Data Pull'!$4:$4,0))),"")</f>
        <v>7600.4145943899957</v>
      </c>
      <c r="AV206">
        <f>IFERROR(IF(INDEX('Exclusion Vectors'!$D:$D,MATCH('Table 2 Data'!$E206,'Exclusion Vectors'!$B:$B,0))=0,"",INDEX('Data Pull'!$A:$BE,MATCH('Table 2 Data'!$E206,'Data Pull'!$C:$C,0),MATCH('Table 2 Data'!AV$4,'Data Pull'!$4:$4,0))),"")</f>
        <v>0.11461666567871968</v>
      </c>
    </row>
    <row r="207" spans="5:48" x14ac:dyDescent="0.3">
      <c r="E207" s="34">
        <f t="shared" si="6"/>
        <v>44031</v>
      </c>
      <c r="F207">
        <f>IFERROR(IF(INDEX('Exclusion Vectors'!$D:$D,MATCH('Table 2 Data'!$E207,'Exclusion Vectors'!$B:$B,0))=0,"",INDEX('Data Pull'!$A:$BC,MATCH('Table 2 Data'!$E207,'Data Pull'!$C:$C,0),MATCH('Table 2 Data'!F$4,'Data Pull'!$4:$4,0))),"")</f>
        <v>23000.836507124961</v>
      </c>
      <c r="G207">
        <f>IFERROR(IF(INDEX('Exclusion Vectors'!$D:$D,MATCH('Table 2 Data'!$E207,'Exclusion Vectors'!$B:$B,0))=0,"",INDEX('Data Pull'!$A:$BC,MATCH('Table 2 Data'!$E207,'Data Pull'!$C:$C,0),MATCH('Table 2 Data'!G$4,'Data Pull'!$4:$4,0))),"")</f>
        <v>182.53920486402444</v>
      </c>
      <c r="H207">
        <f>IFERROR(IF(INDEX('Exclusion Vectors'!$D:$D,MATCH('Table 2 Data'!$E207,'Exclusion Vectors'!$B:$B,0))=0,"",INDEX('Data Pull'!$A:$BC,MATCH('Table 2 Data'!$E207,'Data Pull'!$C:$C,0),MATCH('Table 2 Data'!H$4,'Data Pull'!$4:$4,0))),"")</f>
        <v>659.05366396147019</v>
      </c>
      <c r="I207">
        <f>IFERROR(IF(INDEX('Exclusion Vectors'!$D:$D,MATCH('Table 2 Data'!$E207,'Exclusion Vectors'!$B:$B,0))=0,"",INDEX('Data Pull'!$A:$BC,MATCH('Table 2 Data'!$E207,'Data Pull'!$C:$C,0),MATCH('Table 2 Data'!I$4,'Data Pull'!$4:$4,0))),"")</f>
        <v>994.55213266011833</v>
      </c>
      <c r="J207">
        <f>IFERROR(IF(INDEX('Exclusion Vectors'!$D:$D,MATCH('Table 2 Data'!$E207,'Exclusion Vectors'!$B:$B,0))=0,"",INDEX('Data Pull'!$A:$BC,MATCH('Table 2 Data'!$E207,'Data Pull'!$C:$C,0),MATCH('Table 2 Data'!J$4,'Data Pull'!$4:$4,0))),"")</f>
        <v>1335.1520822836371</v>
      </c>
      <c r="K207">
        <f>IFERROR(IF(INDEX('Exclusion Vectors'!$D:$D,MATCH('Table 2 Data'!$E207,'Exclusion Vectors'!$B:$B,0))=0,"",INDEX('Data Pull'!$A:$BC,MATCH('Table 2 Data'!$E207,'Data Pull'!$C:$C,0),MATCH('Table 2 Data'!K$4,'Data Pull'!$4:$4,0))),"")</f>
        <v>724.71854649515387</v>
      </c>
      <c r="L207" t="str">
        <f>IFERROR(IF(INDEX('Exclusion Vectors'!$D:$D,MATCH('Table 2 Data'!$E207,'Exclusion Vectors'!$B:$B,0))=0,"",INDEX('Data Pull'!$A:$BC,MATCH('Table 2 Data'!$E207,'Data Pull'!$C:$C,0),MATCH('Table 2 Data'!L$4,'Data Pull'!$4:$4,0))),"")</f>
        <v>[-11059] No Good Data For Calculation</v>
      </c>
      <c r="M207">
        <f>IFERROR(IF(INDEX('Exclusion Vectors'!$D:$D,MATCH('Table 2 Data'!$E207,'Exclusion Vectors'!$B:$B,0))=0,"",INDEX('Data Pull'!$A:$BC,MATCH('Table 2 Data'!$E207,'Data Pull'!$C:$C,0),MATCH('Table 2 Data'!M$4,'Data Pull'!$4:$4,0))),"")</f>
        <v>314.49503453137385</v>
      </c>
      <c r="N207">
        <f>IFERROR(IF(INDEX('Exclusion Vectors'!$D:$D,MATCH('Table 2 Data'!$E207,'Exclusion Vectors'!$B:$B,0))=0,"",INDEX('Data Pull'!$A:$BC,MATCH('Table 2 Data'!$E207,'Data Pull'!$C:$C,0),MATCH('Table 2 Data'!N$4,'Data Pull'!$4:$4,0))),"")</f>
        <v>375.92019725060231</v>
      </c>
      <c r="O207">
        <f>IFERROR(IF(INDEX('Exclusion Vectors'!$D:$D,MATCH('Table 2 Data'!$E207,'Exclusion Vectors'!$B:$B,0))=0,"",INDEX('Data Pull'!$A:$BC,MATCH('Table 2 Data'!$E207,'Data Pull'!$C:$C,0),MATCH('Table 2 Data'!O$4,'Data Pull'!$4:$4,0))),"")</f>
        <v>372.8601535988272</v>
      </c>
      <c r="P207">
        <f>IFERROR(IF(INDEX('Exclusion Vectors'!$D:$D,MATCH('Table 2 Data'!$E207,'Exclusion Vectors'!$B:$B,0))=0,"",INDEX('Data Pull'!$A:$BC,MATCH('Table 2 Data'!$E207,'Data Pull'!$C:$C,0),MATCH('Table 2 Data'!P$4,'Data Pull'!$4:$4,0))),"")</f>
        <v>1337.0820055884262</v>
      </c>
      <c r="Q207">
        <f>IFERROR(IF(INDEX('Exclusion Vectors'!$D:$D,MATCH('Table 2 Data'!$E207,'Exclusion Vectors'!$B:$B,0))=0,"",INDEX('Data Pull'!$A:$BC,MATCH('Table 2 Data'!$E207,'Data Pull'!$C:$C,0),MATCH('Table 2 Data'!Q$4,'Data Pull'!$4:$4,0))),"")</f>
        <v>20.186445332784064</v>
      </c>
      <c r="R207">
        <f>IFERROR(IF(INDEX('Exclusion Vectors'!$D:$D,MATCH('Table 2 Data'!$E207,'Exclusion Vectors'!$B:$B,0))=0,"",INDEX('Data Pull'!$A:$BC,MATCH('Table 2 Data'!$E207,'Data Pull'!$C:$C,0),MATCH('Table 2 Data'!R$4,'Data Pull'!$4:$4,0))),"")</f>
        <v>15.276735305209247</v>
      </c>
      <c r="S207">
        <f>IFERROR(IF(INDEX('Exclusion Vectors'!$D:$D,MATCH('Table 2 Data'!$E207,'Exclusion Vectors'!$B:$B,0))=0,"",INDEX('Data Pull'!$A:$BC,MATCH('Table 2 Data'!$E207,'Data Pull'!$C:$C,0),MATCH('Table 2 Data'!S$4,'Data Pull'!$4:$4,0))),"")</f>
        <v>3.7215790487946983</v>
      </c>
      <c r="T207">
        <f>IFERROR(IF(INDEX('Exclusion Vectors'!$D:$D,MATCH('Table 2 Data'!$E207,'Exclusion Vectors'!$B:$B,0))=0,"",INDEX('Data Pull'!$A:$BC,MATCH('Table 2 Data'!$E207,'Data Pull'!$C:$C,0),MATCH('Table 2 Data'!T$4,'Data Pull'!$4:$4,0))),"")</f>
        <v>1484.9730645918921</v>
      </c>
      <c r="U207">
        <f>IFERROR(IF(INDEX('Exclusion Vectors'!$D:$D,MATCH('Table 2 Data'!$E207,'Exclusion Vectors'!$B:$B,0))=0,"",INDEX('Data Pull'!$A:$BC,MATCH('Table 2 Data'!$E207,'Data Pull'!$C:$C,0),MATCH('Table 2 Data'!U$4,'Data Pull'!$4:$4,0))),"")</f>
        <v>1511.3556465034683</v>
      </c>
      <c r="V207">
        <f>IFERROR(IF(INDEX('Exclusion Vectors'!$D:$D,MATCH('Table 2 Data'!$E207,'Exclusion Vectors'!$B:$B,0))=0,"",INDEX('Data Pull'!$A:$BC,MATCH('Table 2 Data'!$E207,'Data Pull'!$C:$C,0),MATCH('Table 2 Data'!V$4,'Data Pull'!$4:$4,0))),"")</f>
        <v>5899.9774909290936</v>
      </c>
      <c r="W207">
        <f>IFERROR(IF(INDEX('Exclusion Vectors'!$D:$D,MATCH('Table 2 Data'!$E207,'Exclusion Vectors'!$B:$B,0))=0,"",INDEX('Data Pull'!$A:$BC,MATCH('Table 2 Data'!$E207,'Data Pull'!$C:$C,0),MATCH('Table 2 Data'!W$4,'Data Pull'!$4:$4,0))),"")</f>
        <v>2427.4877715940379</v>
      </c>
      <c r="X207">
        <f>IFERROR(IF(INDEX('Exclusion Vectors'!$D:$D,MATCH('Table 2 Data'!$E207,'Exclusion Vectors'!$B:$B,0))=0,"",INDEX('Data Pull'!$A:$BC,MATCH('Table 2 Data'!$E207,'Data Pull'!$C:$C,0),MATCH('Table 2 Data'!X$4,'Data Pull'!$4:$4,0))),"")</f>
        <v>373.56304436340736</v>
      </c>
      <c r="Y207">
        <f>IFERROR(IF(INDEX('Exclusion Vectors'!$D:$D,MATCH('Table 2 Data'!$E207,'Exclusion Vectors'!$B:$B,0))=0,"",INDEX('Data Pull'!$A:$BC,MATCH('Table 2 Data'!$E207,'Data Pull'!$C:$C,0),MATCH('Table 2 Data'!Y$4,'Data Pull'!$4:$4,0))),"")</f>
        <v>23.374999523162842</v>
      </c>
      <c r="Z207">
        <f>IFERROR(IF(INDEX('Exclusion Vectors'!$D:$D,MATCH('Table 2 Data'!$E207,'Exclusion Vectors'!$B:$B,0))=0,"",INDEX('Data Pull'!$A:$BC,MATCH('Table 2 Data'!$E207,'Data Pull'!$C:$C,0),MATCH('Table 2 Data'!Z$4,'Data Pull'!$4:$4,0))),"")</f>
        <v>0.85760000348091125</v>
      </c>
      <c r="AA207">
        <f>IFERROR(IF(INDEX('Exclusion Vectors'!$D:$D,MATCH('Table 2 Data'!$E207,'Exclusion Vectors'!$B:$B,0))=0,"",INDEX('Data Pull'!$A:$BC,MATCH('Table 2 Data'!$E207,'Data Pull'!$C:$C,0),MATCH('Table 2 Data'!AA$4,'Data Pull'!$4:$4,0))),"")</f>
        <v>1.817499965429306</v>
      </c>
      <c r="AB207" t="str">
        <f>IFERROR(IF(INDEX('Exclusion Vectors'!$D:$D,MATCH('Table 2 Data'!$E207,'Exclusion Vectors'!$B:$B,0))=0,"",INDEX('Data Pull'!$A:$BC,MATCH('Table 2 Data'!$E207,'Data Pull'!$C:$C,0),MATCH('Table 2 Data'!AB$4,'Data Pull'!$4:$4,0))),"")</f>
        <v>[-11059] No Good Data For Calculation</v>
      </c>
      <c r="AC207" t="str">
        <f>IFERROR(IF(INDEX('Exclusion Vectors'!$D:$D,MATCH('Table 2 Data'!$E207,'Exclusion Vectors'!$B:$B,0))=0,"",INDEX('Data Pull'!$A:$BC,MATCH('Table 2 Data'!$E207,'Data Pull'!$C:$C,0),MATCH('Table 2 Data'!AC$4,'Data Pull'!$4:$4,0))),"")</f>
        <v>[-11059] No Good Data For Calculation</v>
      </c>
      <c r="AD207" t="str">
        <f>IFERROR(IF(INDEX('Exclusion Vectors'!$D:$D,MATCH('Table 2 Data'!$E207,'Exclusion Vectors'!$B:$B,0))=0,"",INDEX('Data Pull'!$A:$BC,MATCH('Table 2 Data'!$E207,'Data Pull'!$C:$C,0),MATCH('Table 2 Data'!AD$4,'Data Pull'!$4:$4,0))),"")</f>
        <v>[-11059] No Good Data For Calculation</v>
      </c>
      <c r="AE207" t="str">
        <f>IFERROR(IF(INDEX('Exclusion Vectors'!$D:$D,MATCH('Table 2 Data'!$E207,'Exclusion Vectors'!$B:$B,0))=0,"",INDEX('Data Pull'!$A:$BC,MATCH('Table 2 Data'!$E207,'Data Pull'!$C:$C,0),MATCH('Table 2 Data'!AE$4,'Data Pull'!$4:$4,0))),"")</f>
        <v>[-11059] No Good Data For Calculation</v>
      </c>
      <c r="AF207" t="str">
        <f>IFERROR(IF(INDEX('Exclusion Vectors'!$D:$D,MATCH('Table 2 Data'!$E207,'Exclusion Vectors'!$B:$B,0))=0,"",INDEX('Data Pull'!$A:$BC,MATCH('Table 2 Data'!$E207,'Data Pull'!$C:$C,0),MATCH('Table 2 Data'!AF$4,'Data Pull'!$4:$4,0))),"")</f>
        <v>[-11059] No Good Data For Calculation</v>
      </c>
      <c r="AG207">
        <f>IFERROR(IF(INDEX('Exclusion Vectors'!$D:$D,MATCH('Table 2 Data'!$E207,'Exclusion Vectors'!$B:$B,0))=0,"",INDEX('Data Pull'!$A:$BC,MATCH('Table 2 Data'!$E207,'Data Pull'!$C:$C,0),MATCH('Table 2 Data'!AG$4,'Data Pull'!$4:$4,0))),"")</f>
        <v>14515.041027106627</v>
      </c>
      <c r="AH207">
        <f>IFERROR(IF(INDEX('Exclusion Vectors'!$D:$D,MATCH('Table 2 Data'!$E207,'Exclusion Vectors'!$B:$B,0))=0,"",INDEX('Data Pull'!$A:$BC,MATCH('Table 2 Data'!$E207,'Data Pull'!$C:$C,0),MATCH('Table 2 Data'!AH$4,'Data Pull'!$4:$4,0))),"")</f>
        <v>90.799997329711914</v>
      </c>
      <c r="AI207">
        <f>IFERROR(IF(INDEX('Exclusion Vectors'!$D:$D,MATCH('Table 2 Data'!$E207,'Exclusion Vectors'!$B:$B,0))=0,"",INDEX('Data Pull'!$A:$BC,MATCH('Table 2 Data'!$E207,'Data Pull'!$C:$C,0),MATCH('Table 2 Data'!AI$4,'Data Pull'!$4:$4,0))),"")</f>
        <v>8.8974997997283936</v>
      </c>
      <c r="AJ207">
        <f>IFERROR(IF(INDEX('Exclusion Vectors'!$D:$D,MATCH('Table 2 Data'!$E207,'Exclusion Vectors'!$B:$B,0))=0,"",INDEX('Data Pull'!$A:$BC,MATCH('Table 2 Data'!$E207,'Data Pull'!$C:$C,0),MATCH('Table 2 Data'!AJ$4,'Data Pull'!$4:$4,0))),"")</f>
        <v>361.44999694824219</v>
      </c>
      <c r="AK207" t="str">
        <f>IFERROR(IF(INDEX('Exclusion Vectors'!$D:$D,MATCH('Table 2 Data'!$E207,'Exclusion Vectors'!$B:$B,0))=0,"",INDEX('Data Pull'!$A:$BC,MATCH('Table 2 Data'!$E207,'Data Pull'!$C:$C,0),MATCH('Table 2 Data'!AK$4,'Data Pull'!$4:$4,0))),"")</f>
        <v>[-11059] No Good Data For Calculation</v>
      </c>
      <c r="AL207">
        <f>IFERROR(IF(INDEX('Exclusion Vectors'!$D:$D,MATCH('Table 2 Data'!$E207,'Exclusion Vectors'!$B:$B,0))=0,"",INDEX('Data Pull'!$A:$BC,MATCH('Table 2 Data'!$E207,'Data Pull'!$C:$C,0),MATCH('Table 2 Data'!AL$4,'Data Pull'!$4:$4,0))),"")</f>
        <v>0.30000001192092896</v>
      </c>
      <c r="AM207">
        <f>IFERROR(IF(INDEX('Exclusion Vectors'!$D:$D,MATCH('Table 2 Data'!$E207,'Exclusion Vectors'!$B:$B,0))=0,"",INDEX('Data Pull'!$A:$BC,MATCH('Table 2 Data'!$E207,'Data Pull'!$C:$C,0),MATCH('Table 2 Data'!AM$4,'Data Pull'!$4:$4,0))),"")</f>
        <v>6200</v>
      </c>
      <c r="AN207" t="str">
        <f>IFERROR(IF(INDEX('Exclusion Vectors'!$D:$D,MATCH('Table 2 Data'!$E207,'Exclusion Vectors'!$B:$B,0))=0,"",INDEX('Data Pull'!$A:$BC,MATCH('Table 2 Data'!$E207,'Data Pull'!$C:$C,0),MATCH('Table 2 Data'!AN$4,'Data Pull'!$4:$4,0))),"")</f>
        <v>[-11059] No Good Data For Calculation</v>
      </c>
      <c r="AO207" t="str">
        <f>IFERROR(IF(INDEX('Exclusion Vectors'!$D:$D,MATCH('Table 2 Data'!$E207,'Exclusion Vectors'!$B:$B,0))=0,"",INDEX('Data Pull'!$A:$BC,MATCH('Table 2 Data'!$E207,'Data Pull'!$C:$C,0),MATCH('Table 2 Data'!AO$4,'Data Pull'!$4:$4,0))),"")</f>
        <v>[-11059] No Good Data For Calculation</v>
      </c>
      <c r="AP207" t="str">
        <f>IFERROR(IF(INDEX('Exclusion Vectors'!$D:$D,MATCH('Table 2 Data'!$E207,'Exclusion Vectors'!$B:$B,0))=0,"",INDEX('Data Pull'!$A:$BC,MATCH('Table 2 Data'!$E207,'Data Pull'!$C:$C,0),MATCH('Table 2 Data'!AP$4,'Data Pull'!$4:$4,0))),"")</f>
        <v>[-11059] No Good Data For Calculation</v>
      </c>
      <c r="AQ207" t="str">
        <f>IFERROR(IF(INDEX('Exclusion Vectors'!$D:$D,MATCH('Table 2 Data'!$E207,'Exclusion Vectors'!$B:$B,0))=0,"",INDEX('Data Pull'!$A:$BC,MATCH('Table 2 Data'!$E207,'Data Pull'!$C:$C,0),MATCH('Table 2 Data'!AQ$4,'Data Pull'!$4:$4,0))),"")</f>
        <v>[-11059] No Good Data For Calculation</v>
      </c>
      <c r="AR207" t="str">
        <f>IFERROR(IF(INDEX('Exclusion Vectors'!$D:$D,MATCH('Table 2 Data'!$E207,'Exclusion Vectors'!$B:$B,0))=0,"",INDEX('Data Pull'!$A:$BC,MATCH('Table 2 Data'!$E207,'Data Pull'!$C:$C,0),MATCH('Table 2 Data'!AR$4,'Data Pull'!$4:$4,0))),"")</f>
        <v>[-11059] No Good Data For Calculation</v>
      </c>
      <c r="AS207" t="str">
        <f>IFERROR(IF(INDEX('Exclusion Vectors'!$D:$D,MATCH('Table 2 Data'!$E207,'Exclusion Vectors'!$B:$B,0))=0,"",INDEX('Data Pull'!$A:$BC,MATCH('Table 2 Data'!$E207,'Data Pull'!$C:$C,0),MATCH('Table 2 Data'!AS$4,'Data Pull'!$4:$4,0))),"")</f>
        <v>[-11059] No Good Data For Calculation</v>
      </c>
      <c r="AT207">
        <f>IFERROR(IF(INDEX('Exclusion Vectors'!$D:$D,MATCH('Table 2 Data'!$E207,'Exclusion Vectors'!$B:$B,0))=0,"",INDEX('Data Pull'!$A:$BC,MATCH('Table 2 Data'!$E207,'Data Pull'!$C:$C,0),MATCH('Table 2 Data'!AT$4,'Data Pull'!$4:$4,0))),"")</f>
        <v>38459.639399016713</v>
      </c>
      <c r="AU207">
        <f>IFERROR(IF(INDEX('Exclusion Vectors'!$D:$D,MATCH('Table 2 Data'!$E207,'Exclusion Vectors'!$B:$B,0))=0,"",INDEX('Data Pull'!$A:$BE,MATCH('Table 2 Data'!$E207,'Data Pull'!$C:$C,0),MATCH('Table 2 Data'!AU$4,'Data Pull'!$4:$4,0))),"")</f>
        <v>7600.5132262586303</v>
      </c>
      <c r="AV207">
        <f>IFERROR(IF(INDEX('Exclusion Vectors'!$D:$D,MATCH('Table 2 Data'!$E207,'Exclusion Vectors'!$B:$B,0))=0,"",INDEX('Data Pull'!$A:$BE,MATCH('Table 2 Data'!$E207,'Data Pull'!$C:$C,0),MATCH('Table 2 Data'!AV$4,'Data Pull'!$4:$4,0))),"")</f>
        <v>0.13477499534686407</v>
      </c>
    </row>
    <row r="208" spans="5:48" x14ac:dyDescent="0.3">
      <c r="E208" s="34">
        <f t="shared" si="6"/>
        <v>44032</v>
      </c>
      <c r="F208">
        <f>IFERROR(IF(INDEX('Exclusion Vectors'!$D:$D,MATCH('Table 2 Data'!$E208,'Exclusion Vectors'!$B:$B,0))=0,"",INDEX('Data Pull'!$A:$BC,MATCH('Table 2 Data'!$E208,'Data Pull'!$C:$C,0),MATCH('Table 2 Data'!F$4,'Data Pull'!$4:$4,0))),"")</f>
        <v>22998.67607029275</v>
      </c>
      <c r="G208">
        <f>IFERROR(IF(INDEX('Exclusion Vectors'!$D:$D,MATCH('Table 2 Data'!$E208,'Exclusion Vectors'!$B:$B,0))=0,"",INDEX('Data Pull'!$A:$BC,MATCH('Table 2 Data'!$E208,'Data Pull'!$C:$C,0),MATCH('Table 2 Data'!G$4,'Data Pull'!$4:$4,0))),"")</f>
        <v>181.89469313027601</v>
      </c>
      <c r="H208">
        <f>IFERROR(IF(INDEX('Exclusion Vectors'!$D:$D,MATCH('Table 2 Data'!$E208,'Exclusion Vectors'!$B:$B,0))=0,"",INDEX('Data Pull'!$A:$BC,MATCH('Table 2 Data'!$E208,'Data Pull'!$C:$C,0),MATCH('Table 2 Data'!H$4,'Data Pull'!$4:$4,0))),"")</f>
        <v>658.93324685844857</v>
      </c>
      <c r="I208">
        <f>IFERROR(IF(INDEX('Exclusion Vectors'!$D:$D,MATCH('Table 2 Data'!$E208,'Exclusion Vectors'!$B:$B,0))=0,"",INDEX('Data Pull'!$A:$BC,MATCH('Table 2 Data'!$E208,'Data Pull'!$C:$C,0),MATCH('Table 2 Data'!I$4,'Data Pull'!$4:$4,0))),"")</f>
        <v>994.57259974077465</v>
      </c>
      <c r="J208">
        <f>IFERROR(IF(INDEX('Exclusion Vectors'!$D:$D,MATCH('Table 2 Data'!$E208,'Exclusion Vectors'!$B:$B,0))=0,"",INDEX('Data Pull'!$A:$BC,MATCH('Table 2 Data'!$E208,'Data Pull'!$C:$C,0),MATCH('Table 2 Data'!J$4,'Data Pull'!$4:$4,0))),"")</f>
        <v>1334.9889395125979</v>
      </c>
      <c r="K208">
        <f>IFERROR(IF(INDEX('Exclusion Vectors'!$D:$D,MATCH('Table 2 Data'!$E208,'Exclusion Vectors'!$B:$B,0))=0,"",INDEX('Data Pull'!$A:$BC,MATCH('Table 2 Data'!$E208,'Data Pull'!$C:$C,0),MATCH('Table 2 Data'!K$4,'Data Pull'!$4:$4,0))),"")</f>
        <v>723.75998850335247</v>
      </c>
      <c r="L208" t="str">
        <f>IFERROR(IF(INDEX('Exclusion Vectors'!$D:$D,MATCH('Table 2 Data'!$E208,'Exclusion Vectors'!$B:$B,0))=0,"",INDEX('Data Pull'!$A:$BC,MATCH('Table 2 Data'!$E208,'Data Pull'!$C:$C,0),MATCH('Table 2 Data'!L$4,'Data Pull'!$4:$4,0))),"")</f>
        <v>[-11059] No Good Data For Calculation</v>
      </c>
      <c r="M208">
        <f>IFERROR(IF(INDEX('Exclusion Vectors'!$D:$D,MATCH('Table 2 Data'!$E208,'Exclusion Vectors'!$B:$B,0))=0,"",INDEX('Data Pull'!$A:$BC,MATCH('Table 2 Data'!$E208,'Data Pull'!$C:$C,0),MATCH('Table 2 Data'!M$4,'Data Pull'!$4:$4,0))),"")</f>
        <v>315.1940276039</v>
      </c>
      <c r="N208">
        <f>IFERROR(IF(INDEX('Exclusion Vectors'!$D:$D,MATCH('Table 2 Data'!$E208,'Exclusion Vectors'!$B:$B,0))=0,"",INDEX('Data Pull'!$A:$BC,MATCH('Table 2 Data'!$E208,'Data Pull'!$C:$C,0),MATCH('Table 2 Data'!N$4,'Data Pull'!$4:$4,0))),"")</f>
        <v>378.89799034688781</v>
      </c>
      <c r="O208">
        <f>IFERROR(IF(INDEX('Exclusion Vectors'!$D:$D,MATCH('Table 2 Data'!$E208,'Exclusion Vectors'!$B:$B,0))=0,"",INDEX('Data Pull'!$A:$BC,MATCH('Table 2 Data'!$E208,'Data Pull'!$C:$C,0),MATCH('Table 2 Data'!O$4,'Data Pull'!$4:$4,0))),"")</f>
        <v>374.09298110237614</v>
      </c>
      <c r="P208">
        <f>IFERROR(IF(INDEX('Exclusion Vectors'!$D:$D,MATCH('Table 2 Data'!$E208,'Exclusion Vectors'!$B:$B,0))=0,"",INDEX('Data Pull'!$A:$BC,MATCH('Table 2 Data'!$E208,'Data Pull'!$C:$C,0),MATCH('Table 2 Data'!P$4,'Data Pull'!$4:$4,0))),"")</f>
        <v>1339.6966879580607</v>
      </c>
      <c r="Q208">
        <f>IFERROR(IF(INDEX('Exclusion Vectors'!$D:$D,MATCH('Table 2 Data'!$E208,'Exclusion Vectors'!$B:$B,0))=0,"",INDEX('Data Pull'!$A:$BC,MATCH('Table 2 Data'!$E208,'Data Pull'!$C:$C,0),MATCH('Table 2 Data'!Q$4,'Data Pull'!$4:$4,0))),"")</f>
        <v>20.264749959149242</v>
      </c>
      <c r="R208">
        <f>IFERROR(IF(INDEX('Exclusion Vectors'!$D:$D,MATCH('Table 2 Data'!$E208,'Exclusion Vectors'!$B:$B,0))=0,"",INDEX('Data Pull'!$A:$BC,MATCH('Table 2 Data'!$E208,'Data Pull'!$C:$C,0),MATCH('Table 2 Data'!R$4,'Data Pull'!$4:$4,0))),"")</f>
        <v>15.369481660554909</v>
      </c>
      <c r="S208">
        <f>IFERROR(IF(INDEX('Exclusion Vectors'!$D:$D,MATCH('Table 2 Data'!$E208,'Exclusion Vectors'!$B:$B,0))=0,"",INDEX('Data Pull'!$A:$BC,MATCH('Table 2 Data'!$E208,'Data Pull'!$C:$C,0),MATCH('Table 2 Data'!S$4,'Data Pull'!$4:$4,0))),"")</f>
        <v>3.3980862392817706</v>
      </c>
      <c r="T208">
        <f>IFERROR(IF(INDEX('Exclusion Vectors'!$D:$D,MATCH('Table 2 Data'!$E208,'Exclusion Vectors'!$B:$B,0))=0,"",INDEX('Data Pull'!$A:$BC,MATCH('Table 2 Data'!$E208,'Data Pull'!$C:$C,0),MATCH('Table 2 Data'!T$4,'Data Pull'!$4:$4,0))),"")</f>
        <v>1484.9512388542871</v>
      </c>
      <c r="U208">
        <f>IFERROR(IF(INDEX('Exclusion Vectors'!$D:$D,MATCH('Table 2 Data'!$E208,'Exclusion Vectors'!$B:$B,0))=0,"",INDEX('Data Pull'!$A:$BC,MATCH('Table 2 Data'!$E208,'Data Pull'!$C:$C,0),MATCH('Table 2 Data'!U$4,'Data Pull'!$4:$4,0))),"")</f>
        <v>1519.2141646750244</v>
      </c>
      <c r="V208">
        <f>IFERROR(IF(INDEX('Exclusion Vectors'!$D:$D,MATCH('Table 2 Data'!$E208,'Exclusion Vectors'!$B:$B,0))=0,"",INDEX('Data Pull'!$A:$BC,MATCH('Table 2 Data'!$E208,'Data Pull'!$C:$C,0),MATCH('Table 2 Data'!V$4,'Data Pull'!$4:$4,0))),"")</f>
        <v>5899.9596055302254</v>
      </c>
      <c r="W208">
        <f>IFERROR(IF(INDEX('Exclusion Vectors'!$D:$D,MATCH('Table 2 Data'!$E208,'Exclusion Vectors'!$B:$B,0))=0,"",INDEX('Data Pull'!$A:$BC,MATCH('Table 2 Data'!$E208,'Data Pull'!$C:$C,0),MATCH('Table 2 Data'!W$4,'Data Pull'!$4:$4,0))),"")</f>
        <v>2425.27596402272</v>
      </c>
      <c r="X208">
        <f>IFERROR(IF(INDEX('Exclusion Vectors'!$D:$D,MATCH('Table 2 Data'!$E208,'Exclusion Vectors'!$B:$B,0))=0,"",INDEX('Data Pull'!$A:$BC,MATCH('Table 2 Data'!$E208,'Data Pull'!$C:$C,0),MATCH('Table 2 Data'!X$4,'Data Pull'!$4:$4,0))),"")</f>
        <v>372.86057559741107</v>
      </c>
      <c r="Y208">
        <f>IFERROR(IF(INDEX('Exclusion Vectors'!$D:$D,MATCH('Table 2 Data'!$E208,'Exclusion Vectors'!$B:$B,0))=0,"",INDEX('Data Pull'!$A:$BC,MATCH('Table 2 Data'!$E208,'Data Pull'!$C:$C,0),MATCH('Table 2 Data'!Y$4,'Data Pull'!$4:$4,0))),"")</f>
        <v>23.074999809265137</v>
      </c>
      <c r="Z208">
        <f>IFERROR(IF(INDEX('Exclusion Vectors'!$D:$D,MATCH('Table 2 Data'!$E208,'Exclusion Vectors'!$B:$B,0))=0,"",INDEX('Data Pull'!$A:$BC,MATCH('Table 2 Data'!$E208,'Data Pull'!$C:$C,0),MATCH('Table 2 Data'!Z$4,'Data Pull'!$4:$4,0))),"")</f>
        <v>0.86379998922348022</v>
      </c>
      <c r="AA208">
        <f>IFERROR(IF(INDEX('Exclusion Vectors'!$D:$D,MATCH('Table 2 Data'!$E208,'Exclusion Vectors'!$B:$B,0))=0,"",INDEX('Data Pull'!$A:$BC,MATCH('Table 2 Data'!$E208,'Data Pull'!$C:$C,0),MATCH('Table 2 Data'!AA$4,'Data Pull'!$4:$4,0))),"")</f>
        <v>1.9375</v>
      </c>
      <c r="AB208" t="str">
        <f>IFERROR(IF(INDEX('Exclusion Vectors'!$D:$D,MATCH('Table 2 Data'!$E208,'Exclusion Vectors'!$B:$B,0))=0,"",INDEX('Data Pull'!$A:$BC,MATCH('Table 2 Data'!$E208,'Data Pull'!$C:$C,0),MATCH('Table 2 Data'!AB$4,'Data Pull'!$4:$4,0))),"")</f>
        <v>[-11059] No Good Data For Calculation</v>
      </c>
      <c r="AC208" t="str">
        <f>IFERROR(IF(INDEX('Exclusion Vectors'!$D:$D,MATCH('Table 2 Data'!$E208,'Exclusion Vectors'!$B:$B,0))=0,"",INDEX('Data Pull'!$A:$BC,MATCH('Table 2 Data'!$E208,'Data Pull'!$C:$C,0),MATCH('Table 2 Data'!AC$4,'Data Pull'!$4:$4,0))),"")</f>
        <v>[-11059] No Good Data For Calculation</v>
      </c>
      <c r="AD208" t="str">
        <f>IFERROR(IF(INDEX('Exclusion Vectors'!$D:$D,MATCH('Table 2 Data'!$E208,'Exclusion Vectors'!$B:$B,0))=0,"",INDEX('Data Pull'!$A:$BC,MATCH('Table 2 Data'!$E208,'Data Pull'!$C:$C,0),MATCH('Table 2 Data'!AD$4,'Data Pull'!$4:$4,0))),"")</f>
        <v>[-11059] No Good Data For Calculation</v>
      </c>
      <c r="AE208" t="str">
        <f>IFERROR(IF(INDEX('Exclusion Vectors'!$D:$D,MATCH('Table 2 Data'!$E208,'Exclusion Vectors'!$B:$B,0))=0,"",INDEX('Data Pull'!$A:$BC,MATCH('Table 2 Data'!$E208,'Data Pull'!$C:$C,0),MATCH('Table 2 Data'!AE$4,'Data Pull'!$4:$4,0))),"")</f>
        <v>[-11059] No Good Data For Calculation</v>
      </c>
      <c r="AF208" t="str">
        <f>IFERROR(IF(INDEX('Exclusion Vectors'!$D:$D,MATCH('Table 2 Data'!$E208,'Exclusion Vectors'!$B:$B,0))=0,"",INDEX('Data Pull'!$A:$BC,MATCH('Table 2 Data'!$E208,'Data Pull'!$C:$C,0),MATCH('Table 2 Data'!AF$4,'Data Pull'!$4:$4,0))),"")</f>
        <v>[-11059] No Good Data For Calculation</v>
      </c>
      <c r="AG208">
        <f>IFERROR(IF(INDEX('Exclusion Vectors'!$D:$D,MATCH('Table 2 Data'!$E208,'Exclusion Vectors'!$B:$B,0))=0,"",INDEX('Data Pull'!$A:$BC,MATCH('Table 2 Data'!$E208,'Data Pull'!$C:$C,0),MATCH('Table 2 Data'!AG$4,'Data Pull'!$4:$4,0))),"")</f>
        <v>14410.579458698056</v>
      </c>
      <c r="AH208">
        <f>IFERROR(IF(INDEX('Exclusion Vectors'!$D:$D,MATCH('Table 2 Data'!$E208,'Exclusion Vectors'!$B:$B,0))=0,"",INDEX('Data Pull'!$A:$BC,MATCH('Table 2 Data'!$E208,'Data Pull'!$C:$C,0),MATCH('Table 2 Data'!AH$4,'Data Pull'!$4:$4,0))),"")</f>
        <v>90.549999237060547</v>
      </c>
      <c r="AI208">
        <f>IFERROR(IF(INDEX('Exclusion Vectors'!$D:$D,MATCH('Table 2 Data'!$E208,'Exclusion Vectors'!$B:$B,0))=0,"",INDEX('Data Pull'!$A:$BC,MATCH('Table 2 Data'!$E208,'Data Pull'!$C:$C,0),MATCH('Table 2 Data'!AI$4,'Data Pull'!$4:$4,0))),"")</f>
        <v>8.7400000095367432</v>
      </c>
      <c r="AJ208">
        <f>IFERROR(IF(INDEX('Exclusion Vectors'!$D:$D,MATCH('Table 2 Data'!$E208,'Exclusion Vectors'!$B:$B,0))=0,"",INDEX('Data Pull'!$A:$BC,MATCH('Table 2 Data'!$E208,'Data Pull'!$C:$C,0),MATCH('Table 2 Data'!AJ$4,'Data Pull'!$4:$4,0))),"")</f>
        <v>360.72499084472656</v>
      </c>
      <c r="AK208" t="str">
        <f>IFERROR(IF(INDEX('Exclusion Vectors'!$D:$D,MATCH('Table 2 Data'!$E208,'Exclusion Vectors'!$B:$B,0))=0,"",INDEX('Data Pull'!$A:$BC,MATCH('Table 2 Data'!$E208,'Data Pull'!$C:$C,0),MATCH('Table 2 Data'!AK$4,'Data Pull'!$4:$4,0))),"")</f>
        <v>[-11059] No Good Data For Calculation</v>
      </c>
      <c r="AL208">
        <f>IFERROR(IF(INDEX('Exclusion Vectors'!$D:$D,MATCH('Table 2 Data'!$E208,'Exclusion Vectors'!$B:$B,0))=0,"",INDEX('Data Pull'!$A:$BC,MATCH('Table 2 Data'!$E208,'Data Pull'!$C:$C,0),MATCH('Table 2 Data'!AL$4,'Data Pull'!$4:$4,0))),"")</f>
        <v>0.30000001192092896</v>
      </c>
      <c r="AM208">
        <f>IFERROR(IF(INDEX('Exclusion Vectors'!$D:$D,MATCH('Table 2 Data'!$E208,'Exclusion Vectors'!$B:$B,0))=0,"",INDEX('Data Pull'!$A:$BC,MATCH('Table 2 Data'!$E208,'Data Pull'!$C:$C,0),MATCH('Table 2 Data'!AM$4,'Data Pull'!$4:$4,0))),"")</f>
        <v>6200</v>
      </c>
      <c r="AN208" t="str">
        <f>IFERROR(IF(INDEX('Exclusion Vectors'!$D:$D,MATCH('Table 2 Data'!$E208,'Exclusion Vectors'!$B:$B,0))=0,"",INDEX('Data Pull'!$A:$BC,MATCH('Table 2 Data'!$E208,'Data Pull'!$C:$C,0),MATCH('Table 2 Data'!AN$4,'Data Pull'!$4:$4,0))),"")</f>
        <v>[-11059] No Good Data For Calculation</v>
      </c>
      <c r="AO208" t="str">
        <f>IFERROR(IF(INDEX('Exclusion Vectors'!$D:$D,MATCH('Table 2 Data'!$E208,'Exclusion Vectors'!$B:$B,0))=0,"",INDEX('Data Pull'!$A:$BC,MATCH('Table 2 Data'!$E208,'Data Pull'!$C:$C,0),MATCH('Table 2 Data'!AO$4,'Data Pull'!$4:$4,0))),"")</f>
        <v>[-11059] No Good Data For Calculation</v>
      </c>
      <c r="AP208" t="str">
        <f>IFERROR(IF(INDEX('Exclusion Vectors'!$D:$D,MATCH('Table 2 Data'!$E208,'Exclusion Vectors'!$B:$B,0))=0,"",INDEX('Data Pull'!$A:$BC,MATCH('Table 2 Data'!$E208,'Data Pull'!$C:$C,0),MATCH('Table 2 Data'!AP$4,'Data Pull'!$4:$4,0))),"")</f>
        <v>[-11059] No Good Data For Calculation</v>
      </c>
      <c r="AQ208" t="str">
        <f>IFERROR(IF(INDEX('Exclusion Vectors'!$D:$D,MATCH('Table 2 Data'!$E208,'Exclusion Vectors'!$B:$B,0))=0,"",INDEX('Data Pull'!$A:$BC,MATCH('Table 2 Data'!$E208,'Data Pull'!$C:$C,0),MATCH('Table 2 Data'!AQ$4,'Data Pull'!$4:$4,0))),"")</f>
        <v>[-11059] No Good Data For Calculation</v>
      </c>
      <c r="AR208" t="str">
        <f>IFERROR(IF(INDEX('Exclusion Vectors'!$D:$D,MATCH('Table 2 Data'!$E208,'Exclusion Vectors'!$B:$B,0))=0,"",INDEX('Data Pull'!$A:$BC,MATCH('Table 2 Data'!$E208,'Data Pull'!$C:$C,0),MATCH('Table 2 Data'!AR$4,'Data Pull'!$4:$4,0))),"")</f>
        <v>[-11059] No Good Data For Calculation</v>
      </c>
      <c r="AS208" t="str">
        <f>IFERROR(IF(INDEX('Exclusion Vectors'!$D:$D,MATCH('Table 2 Data'!$E208,'Exclusion Vectors'!$B:$B,0))=0,"",INDEX('Data Pull'!$A:$BC,MATCH('Table 2 Data'!$E208,'Data Pull'!$C:$C,0),MATCH('Table 2 Data'!AS$4,'Data Pull'!$4:$4,0))),"")</f>
        <v>[-11059] No Good Data For Calculation</v>
      </c>
      <c r="AT208">
        <f>IFERROR(IF(INDEX('Exclusion Vectors'!$D:$D,MATCH('Table 2 Data'!$E208,'Exclusion Vectors'!$B:$B,0))=0,"",INDEX('Data Pull'!$A:$BC,MATCH('Table 2 Data'!$E208,'Data Pull'!$C:$C,0),MATCH('Table 2 Data'!AT$4,'Data Pull'!$4:$4,0))),"")</f>
        <v>38591.838922080933</v>
      </c>
      <c r="AU208">
        <f>IFERROR(IF(INDEX('Exclusion Vectors'!$D:$D,MATCH('Table 2 Data'!$E208,'Exclusion Vectors'!$B:$B,0))=0,"",INDEX('Data Pull'!$A:$BE,MATCH('Table 2 Data'!$E208,'Data Pull'!$C:$C,0),MATCH('Table 2 Data'!AU$4,'Data Pull'!$4:$4,0))),"")</f>
        <v>7599.8961840602233</v>
      </c>
      <c r="AV208">
        <f>IFERROR(IF(INDEX('Exclusion Vectors'!$D:$D,MATCH('Table 2 Data'!$E208,'Exclusion Vectors'!$B:$B,0))=0,"",INDEX('Data Pull'!$A:$BE,MATCH('Table 2 Data'!$E208,'Data Pull'!$C:$C,0),MATCH('Table 2 Data'!AV$4,'Data Pull'!$4:$4,0))),"")</f>
        <v>0.1324333343654871</v>
      </c>
    </row>
    <row r="209" spans="5:48" x14ac:dyDescent="0.3">
      <c r="E209" s="34">
        <f t="shared" si="6"/>
        <v>44033</v>
      </c>
      <c r="F209">
        <f>IFERROR(IF(INDEX('Exclusion Vectors'!$D:$D,MATCH('Table 2 Data'!$E209,'Exclusion Vectors'!$B:$B,0))=0,"",INDEX('Data Pull'!$A:$BC,MATCH('Table 2 Data'!$E209,'Data Pull'!$C:$C,0),MATCH('Table 2 Data'!F$4,'Data Pull'!$4:$4,0))),"")</f>
        <v>22767.145134063179</v>
      </c>
      <c r="G209">
        <f>IFERROR(IF(INDEX('Exclusion Vectors'!$D:$D,MATCH('Table 2 Data'!$E209,'Exclusion Vectors'!$B:$B,0))=0,"",INDEX('Data Pull'!$A:$BC,MATCH('Table 2 Data'!$E209,'Data Pull'!$C:$C,0),MATCH('Table 2 Data'!G$4,'Data Pull'!$4:$4,0))),"")</f>
        <v>180.66517762219141</v>
      </c>
      <c r="H209">
        <f>IFERROR(IF(INDEX('Exclusion Vectors'!$D:$D,MATCH('Table 2 Data'!$E209,'Exclusion Vectors'!$B:$B,0))=0,"",INDEX('Data Pull'!$A:$BC,MATCH('Table 2 Data'!$E209,'Data Pull'!$C:$C,0),MATCH('Table 2 Data'!H$4,'Data Pull'!$4:$4,0))),"")</f>
        <v>655.68490140730921</v>
      </c>
      <c r="I209">
        <f>IFERROR(IF(INDEX('Exclusion Vectors'!$D:$D,MATCH('Table 2 Data'!$E209,'Exclusion Vectors'!$B:$B,0))=0,"",INDEX('Data Pull'!$A:$BC,MATCH('Table 2 Data'!$E209,'Data Pull'!$C:$C,0),MATCH('Table 2 Data'!I$4,'Data Pull'!$4:$4,0))),"")</f>
        <v>994.8105936889126</v>
      </c>
      <c r="J209">
        <f>IFERROR(IF(INDEX('Exclusion Vectors'!$D:$D,MATCH('Table 2 Data'!$E209,'Exclusion Vectors'!$B:$B,0))=0,"",INDEX('Data Pull'!$A:$BC,MATCH('Table 2 Data'!$E209,'Data Pull'!$C:$C,0),MATCH('Table 2 Data'!J$4,'Data Pull'!$4:$4,0))),"")</f>
        <v>1334.9550373435466</v>
      </c>
      <c r="K209">
        <f>IFERROR(IF(INDEX('Exclusion Vectors'!$D:$D,MATCH('Table 2 Data'!$E209,'Exclusion Vectors'!$B:$B,0))=0,"",INDEX('Data Pull'!$A:$BC,MATCH('Table 2 Data'!$E209,'Data Pull'!$C:$C,0),MATCH('Table 2 Data'!K$4,'Data Pull'!$4:$4,0))),"")</f>
        <v>723.59763053566041</v>
      </c>
      <c r="L209" t="str">
        <f>IFERROR(IF(INDEX('Exclusion Vectors'!$D:$D,MATCH('Table 2 Data'!$E209,'Exclusion Vectors'!$B:$B,0))=0,"",INDEX('Data Pull'!$A:$BC,MATCH('Table 2 Data'!$E209,'Data Pull'!$C:$C,0),MATCH('Table 2 Data'!L$4,'Data Pull'!$4:$4,0))),"")</f>
        <v>[-11059] No Good Data For Calculation</v>
      </c>
      <c r="M209">
        <f>IFERROR(IF(INDEX('Exclusion Vectors'!$D:$D,MATCH('Table 2 Data'!$E209,'Exclusion Vectors'!$B:$B,0))=0,"",INDEX('Data Pull'!$A:$BC,MATCH('Table 2 Data'!$E209,'Data Pull'!$C:$C,0),MATCH('Table 2 Data'!M$4,'Data Pull'!$4:$4,0))),"")</f>
        <v>317.58949955025497</v>
      </c>
      <c r="N209">
        <f>IFERROR(IF(INDEX('Exclusion Vectors'!$D:$D,MATCH('Table 2 Data'!$E209,'Exclusion Vectors'!$B:$B,0))=0,"",INDEX('Data Pull'!$A:$BC,MATCH('Table 2 Data'!$E209,'Data Pull'!$C:$C,0),MATCH('Table 2 Data'!N$4,'Data Pull'!$4:$4,0))),"")</f>
        <v>379.92500989005964</v>
      </c>
      <c r="O209">
        <f>IFERROR(IF(INDEX('Exclusion Vectors'!$D:$D,MATCH('Table 2 Data'!$E209,'Exclusion Vectors'!$B:$B,0))=0,"",INDEX('Data Pull'!$A:$BC,MATCH('Table 2 Data'!$E209,'Data Pull'!$C:$C,0),MATCH('Table 2 Data'!O$4,'Data Pull'!$4:$4,0))),"")</f>
        <v>373.04788099858621</v>
      </c>
      <c r="P209">
        <f>IFERROR(IF(INDEX('Exclusion Vectors'!$D:$D,MATCH('Table 2 Data'!$E209,'Exclusion Vectors'!$B:$B,0))=0,"",INDEX('Data Pull'!$A:$BC,MATCH('Table 2 Data'!$E209,'Data Pull'!$C:$C,0),MATCH('Table 2 Data'!P$4,'Data Pull'!$4:$4,0))),"")</f>
        <v>1340.1935400820771</v>
      </c>
      <c r="Q209">
        <f>IFERROR(IF(INDEX('Exclusion Vectors'!$D:$D,MATCH('Table 2 Data'!$E209,'Exclusion Vectors'!$B:$B,0))=0,"",INDEX('Data Pull'!$A:$BC,MATCH('Table 2 Data'!$E209,'Data Pull'!$C:$C,0),MATCH('Table 2 Data'!Q$4,'Data Pull'!$4:$4,0))),"")</f>
        <v>20.398276888949322</v>
      </c>
      <c r="R209">
        <f>IFERROR(IF(INDEX('Exclusion Vectors'!$D:$D,MATCH('Table 2 Data'!$E209,'Exclusion Vectors'!$B:$B,0))=0,"",INDEX('Data Pull'!$A:$BC,MATCH('Table 2 Data'!$E209,'Data Pull'!$C:$C,0),MATCH('Table 2 Data'!R$4,'Data Pull'!$4:$4,0))),"")</f>
        <v>15.515494613234329</v>
      </c>
      <c r="S209">
        <f>IFERROR(IF(INDEX('Exclusion Vectors'!$D:$D,MATCH('Table 2 Data'!$E209,'Exclusion Vectors'!$B:$B,0))=0,"",INDEX('Data Pull'!$A:$BC,MATCH('Table 2 Data'!$E209,'Data Pull'!$C:$C,0),MATCH('Table 2 Data'!S$4,'Data Pull'!$4:$4,0))),"")</f>
        <v>3.2414567291902796</v>
      </c>
      <c r="T209">
        <f>IFERROR(IF(INDEX('Exclusion Vectors'!$D:$D,MATCH('Table 2 Data'!$E209,'Exclusion Vectors'!$B:$B,0))=0,"",INDEX('Data Pull'!$A:$BC,MATCH('Table 2 Data'!$E209,'Data Pull'!$C:$C,0),MATCH('Table 2 Data'!T$4,'Data Pull'!$4:$4,0))),"")</f>
        <v>1484.5736788837753</v>
      </c>
      <c r="U209">
        <f>IFERROR(IF(INDEX('Exclusion Vectors'!$D:$D,MATCH('Table 2 Data'!$E209,'Exclusion Vectors'!$B:$B,0))=0,"",INDEX('Data Pull'!$A:$BC,MATCH('Table 2 Data'!$E209,'Data Pull'!$C:$C,0),MATCH('Table 2 Data'!U$4,'Data Pull'!$4:$4,0))),"")</f>
        <v>1505.3022170124093</v>
      </c>
      <c r="V209">
        <f>IFERROR(IF(INDEX('Exclusion Vectors'!$D:$D,MATCH('Table 2 Data'!$E209,'Exclusion Vectors'!$B:$B,0))=0,"",INDEX('Data Pull'!$A:$BC,MATCH('Table 2 Data'!$E209,'Data Pull'!$C:$C,0),MATCH('Table 2 Data'!V$4,'Data Pull'!$4:$4,0))),"")</f>
        <v>5899.9154181022668</v>
      </c>
      <c r="W209">
        <f>IFERROR(IF(INDEX('Exclusion Vectors'!$D:$D,MATCH('Table 2 Data'!$E209,'Exclusion Vectors'!$B:$B,0))=0,"",INDEX('Data Pull'!$A:$BC,MATCH('Table 2 Data'!$E209,'Data Pull'!$C:$C,0),MATCH('Table 2 Data'!W$4,'Data Pull'!$4:$4,0))),"")</f>
        <v>2424.8056563787322</v>
      </c>
      <c r="X209">
        <f>IFERROR(IF(INDEX('Exclusion Vectors'!$D:$D,MATCH('Table 2 Data'!$E209,'Exclusion Vectors'!$B:$B,0))=0,"",INDEX('Data Pull'!$A:$BC,MATCH('Table 2 Data'!$E209,'Data Pull'!$C:$C,0),MATCH('Table 2 Data'!X$4,'Data Pull'!$4:$4,0))),"")</f>
        <v>372.92612461739486</v>
      </c>
      <c r="Y209">
        <f>IFERROR(IF(INDEX('Exclusion Vectors'!$D:$D,MATCH('Table 2 Data'!$E209,'Exclusion Vectors'!$B:$B,0))=0,"",INDEX('Data Pull'!$A:$BC,MATCH('Table 2 Data'!$E209,'Data Pull'!$C:$C,0),MATCH('Table 2 Data'!Y$4,'Data Pull'!$4:$4,0))),"")</f>
        <v>22.84999942779541</v>
      </c>
      <c r="Z209">
        <f>IFERROR(IF(INDEX('Exclusion Vectors'!$D:$D,MATCH('Table 2 Data'!$E209,'Exclusion Vectors'!$B:$B,0))=0,"",INDEX('Data Pull'!$A:$BC,MATCH('Table 2 Data'!$E209,'Data Pull'!$C:$C,0),MATCH('Table 2 Data'!Z$4,'Data Pull'!$4:$4,0))),"")</f>
        <v>0.8980499804019928</v>
      </c>
      <c r="AA209">
        <f>IFERROR(IF(INDEX('Exclusion Vectors'!$D:$D,MATCH('Table 2 Data'!$E209,'Exclusion Vectors'!$B:$B,0))=0,"",INDEX('Data Pull'!$A:$BC,MATCH('Table 2 Data'!$E209,'Data Pull'!$C:$C,0),MATCH('Table 2 Data'!AA$4,'Data Pull'!$4:$4,0))),"")</f>
        <v>1.8750000298023224</v>
      </c>
      <c r="AB209" t="str">
        <f>IFERROR(IF(INDEX('Exclusion Vectors'!$D:$D,MATCH('Table 2 Data'!$E209,'Exclusion Vectors'!$B:$B,0))=0,"",INDEX('Data Pull'!$A:$BC,MATCH('Table 2 Data'!$E209,'Data Pull'!$C:$C,0),MATCH('Table 2 Data'!AB$4,'Data Pull'!$4:$4,0))),"")</f>
        <v>[-11059] No Good Data For Calculation</v>
      </c>
      <c r="AC209" t="str">
        <f>IFERROR(IF(INDEX('Exclusion Vectors'!$D:$D,MATCH('Table 2 Data'!$E209,'Exclusion Vectors'!$B:$B,0))=0,"",INDEX('Data Pull'!$A:$BC,MATCH('Table 2 Data'!$E209,'Data Pull'!$C:$C,0),MATCH('Table 2 Data'!AC$4,'Data Pull'!$4:$4,0))),"")</f>
        <v>[-11059] No Good Data For Calculation</v>
      </c>
      <c r="AD209" t="str">
        <f>IFERROR(IF(INDEX('Exclusion Vectors'!$D:$D,MATCH('Table 2 Data'!$E209,'Exclusion Vectors'!$B:$B,0))=0,"",INDEX('Data Pull'!$A:$BC,MATCH('Table 2 Data'!$E209,'Data Pull'!$C:$C,0),MATCH('Table 2 Data'!AD$4,'Data Pull'!$4:$4,0))),"")</f>
        <v>[-11059] No Good Data For Calculation</v>
      </c>
      <c r="AE209" t="str">
        <f>IFERROR(IF(INDEX('Exclusion Vectors'!$D:$D,MATCH('Table 2 Data'!$E209,'Exclusion Vectors'!$B:$B,0))=0,"",INDEX('Data Pull'!$A:$BC,MATCH('Table 2 Data'!$E209,'Data Pull'!$C:$C,0),MATCH('Table 2 Data'!AE$4,'Data Pull'!$4:$4,0))),"")</f>
        <v>[-11059] No Good Data For Calculation</v>
      </c>
      <c r="AF209" t="str">
        <f>IFERROR(IF(INDEX('Exclusion Vectors'!$D:$D,MATCH('Table 2 Data'!$E209,'Exclusion Vectors'!$B:$B,0))=0,"",INDEX('Data Pull'!$A:$BC,MATCH('Table 2 Data'!$E209,'Data Pull'!$C:$C,0),MATCH('Table 2 Data'!AF$4,'Data Pull'!$4:$4,0))),"")</f>
        <v>[-11059] No Good Data For Calculation</v>
      </c>
      <c r="AG209">
        <f>IFERROR(IF(INDEX('Exclusion Vectors'!$D:$D,MATCH('Table 2 Data'!$E209,'Exclusion Vectors'!$B:$B,0))=0,"",INDEX('Data Pull'!$A:$BC,MATCH('Table 2 Data'!$E209,'Data Pull'!$C:$C,0),MATCH('Table 2 Data'!AG$4,'Data Pull'!$4:$4,0))),"")</f>
        <v>14235.816043337723</v>
      </c>
      <c r="AH209">
        <f>IFERROR(IF(INDEX('Exclusion Vectors'!$D:$D,MATCH('Table 2 Data'!$E209,'Exclusion Vectors'!$B:$B,0))=0,"",INDEX('Data Pull'!$A:$BC,MATCH('Table 2 Data'!$E209,'Data Pull'!$C:$C,0),MATCH('Table 2 Data'!AH$4,'Data Pull'!$4:$4,0))),"")</f>
        <v>90.57499885559082</v>
      </c>
      <c r="AI209">
        <f>IFERROR(IF(INDEX('Exclusion Vectors'!$D:$D,MATCH('Table 2 Data'!$E209,'Exclusion Vectors'!$B:$B,0))=0,"",INDEX('Data Pull'!$A:$BC,MATCH('Table 2 Data'!$E209,'Data Pull'!$C:$C,0),MATCH('Table 2 Data'!AI$4,'Data Pull'!$4:$4,0))),"")</f>
        <v>8.7224998474121094</v>
      </c>
      <c r="AJ209">
        <f>IFERROR(IF(INDEX('Exclusion Vectors'!$D:$D,MATCH('Table 2 Data'!$E209,'Exclusion Vectors'!$B:$B,0))=0,"",INDEX('Data Pull'!$A:$BC,MATCH('Table 2 Data'!$E209,'Data Pull'!$C:$C,0),MATCH('Table 2 Data'!AJ$4,'Data Pull'!$4:$4,0))),"")</f>
        <v>356.85000610351563</v>
      </c>
      <c r="AK209" t="str">
        <f>IFERROR(IF(INDEX('Exclusion Vectors'!$D:$D,MATCH('Table 2 Data'!$E209,'Exclusion Vectors'!$B:$B,0))=0,"",INDEX('Data Pull'!$A:$BC,MATCH('Table 2 Data'!$E209,'Data Pull'!$C:$C,0),MATCH('Table 2 Data'!AK$4,'Data Pull'!$4:$4,0))),"")</f>
        <v>[-11059] No Good Data For Calculation</v>
      </c>
      <c r="AL209">
        <f>IFERROR(IF(INDEX('Exclusion Vectors'!$D:$D,MATCH('Table 2 Data'!$E209,'Exclusion Vectors'!$B:$B,0))=0,"",INDEX('Data Pull'!$A:$BC,MATCH('Table 2 Data'!$E209,'Data Pull'!$C:$C,0),MATCH('Table 2 Data'!AL$4,'Data Pull'!$4:$4,0))),"")</f>
        <v>0.30000001192092896</v>
      </c>
      <c r="AM209">
        <f>IFERROR(IF(INDEX('Exclusion Vectors'!$D:$D,MATCH('Table 2 Data'!$E209,'Exclusion Vectors'!$B:$B,0))=0,"",INDEX('Data Pull'!$A:$BC,MATCH('Table 2 Data'!$E209,'Data Pull'!$C:$C,0),MATCH('Table 2 Data'!AM$4,'Data Pull'!$4:$4,0))),"")</f>
        <v>6200</v>
      </c>
      <c r="AN209" t="str">
        <f>IFERROR(IF(INDEX('Exclusion Vectors'!$D:$D,MATCH('Table 2 Data'!$E209,'Exclusion Vectors'!$B:$B,0))=0,"",INDEX('Data Pull'!$A:$BC,MATCH('Table 2 Data'!$E209,'Data Pull'!$C:$C,0),MATCH('Table 2 Data'!AN$4,'Data Pull'!$4:$4,0))),"")</f>
        <v>[-11059] No Good Data For Calculation</v>
      </c>
      <c r="AO209" t="str">
        <f>IFERROR(IF(INDEX('Exclusion Vectors'!$D:$D,MATCH('Table 2 Data'!$E209,'Exclusion Vectors'!$B:$B,0))=0,"",INDEX('Data Pull'!$A:$BC,MATCH('Table 2 Data'!$E209,'Data Pull'!$C:$C,0),MATCH('Table 2 Data'!AO$4,'Data Pull'!$4:$4,0))),"")</f>
        <v>[-11059] No Good Data For Calculation</v>
      </c>
      <c r="AP209" t="str">
        <f>IFERROR(IF(INDEX('Exclusion Vectors'!$D:$D,MATCH('Table 2 Data'!$E209,'Exclusion Vectors'!$B:$B,0))=0,"",INDEX('Data Pull'!$A:$BC,MATCH('Table 2 Data'!$E209,'Data Pull'!$C:$C,0),MATCH('Table 2 Data'!AP$4,'Data Pull'!$4:$4,0))),"")</f>
        <v>[-11059] No Good Data For Calculation</v>
      </c>
      <c r="AQ209" t="str">
        <f>IFERROR(IF(INDEX('Exclusion Vectors'!$D:$D,MATCH('Table 2 Data'!$E209,'Exclusion Vectors'!$B:$B,0))=0,"",INDEX('Data Pull'!$A:$BC,MATCH('Table 2 Data'!$E209,'Data Pull'!$C:$C,0),MATCH('Table 2 Data'!AQ$4,'Data Pull'!$4:$4,0))),"")</f>
        <v>[-11059] No Good Data For Calculation</v>
      </c>
      <c r="AR209" t="str">
        <f>IFERROR(IF(INDEX('Exclusion Vectors'!$D:$D,MATCH('Table 2 Data'!$E209,'Exclusion Vectors'!$B:$B,0))=0,"",INDEX('Data Pull'!$A:$BC,MATCH('Table 2 Data'!$E209,'Data Pull'!$C:$C,0),MATCH('Table 2 Data'!AR$4,'Data Pull'!$4:$4,0))),"")</f>
        <v>[-11059] No Good Data For Calculation</v>
      </c>
      <c r="AS209" t="str">
        <f>IFERROR(IF(INDEX('Exclusion Vectors'!$D:$D,MATCH('Table 2 Data'!$E209,'Exclusion Vectors'!$B:$B,0))=0,"",INDEX('Data Pull'!$A:$BC,MATCH('Table 2 Data'!$E209,'Data Pull'!$C:$C,0),MATCH('Table 2 Data'!AS$4,'Data Pull'!$4:$4,0))),"")</f>
        <v>[-11059] No Good Data For Calculation</v>
      </c>
      <c r="AT209">
        <f>IFERROR(IF(INDEX('Exclusion Vectors'!$D:$D,MATCH('Table 2 Data'!$E209,'Exclusion Vectors'!$B:$B,0))=0,"",INDEX('Data Pull'!$A:$BC,MATCH('Table 2 Data'!$E209,'Data Pull'!$C:$C,0),MATCH('Table 2 Data'!AT$4,'Data Pull'!$4:$4,0))),"")</f>
        <v>38528.27395732866</v>
      </c>
      <c r="AU209">
        <f>IFERROR(IF(INDEX('Exclusion Vectors'!$D:$D,MATCH('Table 2 Data'!$E209,'Exclusion Vectors'!$B:$B,0))=0,"",INDEX('Data Pull'!$A:$BE,MATCH('Table 2 Data'!$E209,'Data Pull'!$C:$C,0),MATCH('Table 2 Data'!AU$4,'Data Pull'!$4:$4,0))),"")</f>
        <v>7599.6424666379226</v>
      </c>
      <c r="AV209">
        <f>IFERROR(IF(INDEX('Exclusion Vectors'!$D:$D,MATCH('Table 2 Data'!$E209,'Exclusion Vectors'!$B:$B,0))=0,"",INDEX('Data Pull'!$A:$BE,MATCH('Table 2 Data'!$E209,'Data Pull'!$C:$C,0),MATCH('Table 2 Data'!AV$4,'Data Pull'!$4:$4,0))),"")</f>
        <v>0.13880000511805216</v>
      </c>
    </row>
    <row r="210" spans="5:48" x14ac:dyDescent="0.3">
      <c r="E210" s="34">
        <f t="shared" si="6"/>
        <v>44034</v>
      </c>
      <c r="F210">
        <f>IFERROR(IF(INDEX('Exclusion Vectors'!$D:$D,MATCH('Table 2 Data'!$E210,'Exclusion Vectors'!$B:$B,0))=0,"",INDEX('Data Pull'!$A:$BC,MATCH('Table 2 Data'!$E210,'Data Pull'!$C:$C,0),MATCH('Table 2 Data'!F$4,'Data Pull'!$4:$4,0))),"")</f>
        <v>22976.29982346209</v>
      </c>
      <c r="G210">
        <f>IFERROR(IF(INDEX('Exclusion Vectors'!$D:$D,MATCH('Table 2 Data'!$E210,'Exclusion Vectors'!$B:$B,0))=0,"",INDEX('Data Pull'!$A:$BC,MATCH('Table 2 Data'!$E210,'Data Pull'!$C:$C,0),MATCH('Table 2 Data'!G$4,'Data Pull'!$4:$4,0))),"")</f>
        <v>181.57668241314124</v>
      </c>
      <c r="H210">
        <f>IFERROR(IF(INDEX('Exclusion Vectors'!$D:$D,MATCH('Table 2 Data'!$E210,'Exclusion Vectors'!$B:$B,0))=0,"",INDEX('Data Pull'!$A:$BC,MATCH('Table 2 Data'!$E210,'Data Pull'!$C:$C,0),MATCH('Table 2 Data'!H$4,'Data Pull'!$4:$4,0))),"")</f>
        <v>658.87378662016567</v>
      </c>
      <c r="I210">
        <f>IFERROR(IF(INDEX('Exclusion Vectors'!$D:$D,MATCH('Table 2 Data'!$E210,'Exclusion Vectors'!$B:$B,0))=0,"",INDEX('Data Pull'!$A:$BC,MATCH('Table 2 Data'!$E210,'Data Pull'!$C:$C,0),MATCH('Table 2 Data'!I$4,'Data Pull'!$4:$4,0))),"")</f>
        <v>994.90414888991393</v>
      </c>
      <c r="J210">
        <f>IFERROR(IF(INDEX('Exclusion Vectors'!$D:$D,MATCH('Table 2 Data'!$E210,'Exclusion Vectors'!$B:$B,0))=0,"",INDEX('Data Pull'!$A:$BC,MATCH('Table 2 Data'!$E210,'Data Pull'!$C:$C,0),MATCH('Table 2 Data'!J$4,'Data Pull'!$4:$4,0))),"")</f>
        <v>1334.9550658906578</v>
      </c>
      <c r="K210">
        <f>IFERROR(IF(INDEX('Exclusion Vectors'!$D:$D,MATCH('Table 2 Data'!$E210,'Exclusion Vectors'!$B:$B,0))=0,"",INDEX('Data Pull'!$A:$BC,MATCH('Table 2 Data'!$E210,'Data Pull'!$C:$C,0),MATCH('Table 2 Data'!K$4,'Data Pull'!$4:$4,0))),"")</f>
        <v>724.97044361207486</v>
      </c>
      <c r="L210" t="str">
        <f>IFERROR(IF(INDEX('Exclusion Vectors'!$D:$D,MATCH('Table 2 Data'!$E210,'Exclusion Vectors'!$B:$B,0))=0,"",INDEX('Data Pull'!$A:$BC,MATCH('Table 2 Data'!$E210,'Data Pull'!$C:$C,0),MATCH('Table 2 Data'!L$4,'Data Pull'!$4:$4,0))),"")</f>
        <v>[-11059] No Good Data For Calculation</v>
      </c>
      <c r="M210">
        <f>IFERROR(IF(INDEX('Exclusion Vectors'!$D:$D,MATCH('Table 2 Data'!$E210,'Exclusion Vectors'!$B:$B,0))=0,"",INDEX('Data Pull'!$A:$BC,MATCH('Table 2 Data'!$E210,'Data Pull'!$C:$C,0),MATCH('Table 2 Data'!M$4,'Data Pull'!$4:$4,0))),"")</f>
        <v>315.73137522572387</v>
      </c>
      <c r="N210">
        <f>IFERROR(IF(INDEX('Exclusion Vectors'!$D:$D,MATCH('Table 2 Data'!$E210,'Exclusion Vectors'!$B:$B,0))=0,"",INDEX('Data Pull'!$A:$BC,MATCH('Table 2 Data'!$E210,'Data Pull'!$C:$C,0),MATCH('Table 2 Data'!N$4,'Data Pull'!$4:$4,0))),"")</f>
        <v>376.49073878435325</v>
      </c>
      <c r="O210">
        <f>IFERROR(IF(INDEX('Exclusion Vectors'!$D:$D,MATCH('Table 2 Data'!$E210,'Exclusion Vectors'!$B:$B,0))=0,"",INDEX('Data Pull'!$A:$BC,MATCH('Table 2 Data'!$E210,'Data Pull'!$C:$C,0),MATCH('Table 2 Data'!O$4,'Data Pull'!$4:$4,0))),"")</f>
        <v>369.35778123265652</v>
      </c>
      <c r="P210">
        <f>IFERROR(IF(INDEX('Exclusion Vectors'!$D:$D,MATCH('Table 2 Data'!$E210,'Exclusion Vectors'!$B:$B,0))=0,"",INDEX('Data Pull'!$A:$BC,MATCH('Table 2 Data'!$E210,'Data Pull'!$C:$C,0),MATCH('Table 2 Data'!P$4,'Data Pull'!$4:$4,0))),"")</f>
        <v>1338.635704475488</v>
      </c>
      <c r="Q210">
        <f>IFERROR(IF(INDEX('Exclusion Vectors'!$D:$D,MATCH('Table 2 Data'!$E210,'Exclusion Vectors'!$B:$B,0))=0,"",INDEX('Data Pull'!$A:$BC,MATCH('Table 2 Data'!$E210,'Data Pull'!$C:$C,0),MATCH('Table 2 Data'!Q$4,'Data Pull'!$4:$4,0))),"")</f>
        <v>20.582917113973878</v>
      </c>
      <c r="R210">
        <f>IFERROR(IF(INDEX('Exclusion Vectors'!$D:$D,MATCH('Table 2 Data'!$E210,'Exclusion Vectors'!$B:$B,0))=0,"",INDEX('Data Pull'!$A:$BC,MATCH('Table 2 Data'!$E210,'Data Pull'!$C:$C,0),MATCH('Table 2 Data'!R$4,'Data Pull'!$4:$4,0))),"")</f>
        <v>15.692132396140275</v>
      </c>
      <c r="S210">
        <f>IFERROR(IF(INDEX('Exclusion Vectors'!$D:$D,MATCH('Table 2 Data'!$E210,'Exclusion Vectors'!$B:$B,0))=0,"",INDEX('Data Pull'!$A:$BC,MATCH('Table 2 Data'!$E210,'Data Pull'!$C:$C,0),MATCH('Table 2 Data'!S$4,'Data Pull'!$4:$4,0))),"")</f>
        <v>3.3512954828813046</v>
      </c>
      <c r="T210">
        <f>IFERROR(IF(INDEX('Exclusion Vectors'!$D:$D,MATCH('Table 2 Data'!$E210,'Exclusion Vectors'!$B:$B,0))=0,"",INDEX('Data Pull'!$A:$BC,MATCH('Table 2 Data'!$E210,'Data Pull'!$C:$C,0),MATCH('Table 2 Data'!T$4,'Data Pull'!$4:$4,0))),"")</f>
        <v>1488.9953710980612</v>
      </c>
      <c r="U210">
        <f>IFERROR(IF(INDEX('Exclusion Vectors'!$D:$D,MATCH('Table 2 Data'!$E210,'Exclusion Vectors'!$B:$B,0))=0,"",INDEX('Data Pull'!$A:$BC,MATCH('Table 2 Data'!$E210,'Data Pull'!$C:$C,0),MATCH('Table 2 Data'!U$4,'Data Pull'!$4:$4,0))),"")</f>
        <v>1472.9918666392555</v>
      </c>
      <c r="V210">
        <f>IFERROR(IF(INDEX('Exclusion Vectors'!$D:$D,MATCH('Table 2 Data'!$E210,'Exclusion Vectors'!$B:$B,0))=0,"",INDEX('Data Pull'!$A:$BC,MATCH('Table 2 Data'!$E210,'Data Pull'!$C:$C,0),MATCH('Table 2 Data'!V$4,'Data Pull'!$4:$4,0))),"")</f>
        <v>5900.0032970176717</v>
      </c>
      <c r="W210">
        <f>IFERROR(IF(INDEX('Exclusion Vectors'!$D:$D,MATCH('Table 2 Data'!$E210,'Exclusion Vectors'!$B:$B,0))=0,"",INDEX('Data Pull'!$A:$BC,MATCH('Table 2 Data'!$E210,'Data Pull'!$C:$C,0),MATCH('Table 2 Data'!W$4,'Data Pull'!$4:$4,0))),"")</f>
        <v>2423.3930069879343</v>
      </c>
      <c r="X210">
        <f>IFERROR(IF(INDEX('Exclusion Vectors'!$D:$D,MATCH('Table 2 Data'!$E210,'Exclusion Vectors'!$B:$B,0))=0,"",INDEX('Data Pull'!$A:$BC,MATCH('Table 2 Data'!$E210,'Data Pull'!$C:$C,0),MATCH('Table 2 Data'!X$4,'Data Pull'!$4:$4,0))),"")</f>
        <v>371.62511592630364</v>
      </c>
      <c r="Y210">
        <f>IFERROR(IF(INDEX('Exclusion Vectors'!$D:$D,MATCH('Table 2 Data'!$E210,'Exclusion Vectors'!$B:$B,0))=0,"",INDEX('Data Pull'!$A:$BC,MATCH('Table 2 Data'!$E210,'Data Pull'!$C:$C,0),MATCH('Table 2 Data'!Y$4,'Data Pull'!$4:$4,0))),"")</f>
        <v>22.725000381469727</v>
      </c>
      <c r="Z210">
        <f>IFERROR(IF(INDEX('Exclusion Vectors'!$D:$D,MATCH('Table 2 Data'!$E210,'Exclusion Vectors'!$B:$B,0))=0,"",INDEX('Data Pull'!$A:$BC,MATCH('Table 2 Data'!$E210,'Data Pull'!$C:$C,0),MATCH('Table 2 Data'!Z$4,'Data Pull'!$4:$4,0))),"")</f>
        <v>0.93420000374317169</v>
      </c>
      <c r="AA210">
        <f>IFERROR(IF(INDEX('Exclusion Vectors'!$D:$D,MATCH('Table 2 Data'!$E210,'Exclusion Vectors'!$B:$B,0))=0,"",INDEX('Data Pull'!$A:$BC,MATCH('Table 2 Data'!$E210,'Data Pull'!$C:$C,0),MATCH('Table 2 Data'!AA$4,'Data Pull'!$4:$4,0))),"")</f>
        <v>1.8700000047683716</v>
      </c>
      <c r="AB210" t="str">
        <f>IFERROR(IF(INDEX('Exclusion Vectors'!$D:$D,MATCH('Table 2 Data'!$E210,'Exclusion Vectors'!$B:$B,0))=0,"",INDEX('Data Pull'!$A:$BC,MATCH('Table 2 Data'!$E210,'Data Pull'!$C:$C,0),MATCH('Table 2 Data'!AB$4,'Data Pull'!$4:$4,0))),"")</f>
        <v>[-11059] No Good Data For Calculation</v>
      </c>
      <c r="AC210" t="str">
        <f>IFERROR(IF(INDEX('Exclusion Vectors'!$D:$D,MATCH('Table 2 Data'!$E210,'Exclusion Vectors'!$B:$B,0))=0,"",INDEX('Data Pull'!$A:$BC,MATCH('Table 2 Data'!$E210,'Data Pull'!$C:$C,0),MATCH('Table 2 Data'!AC$4,'Data Pull'!$4:$4,0))),"")</f>
        <v>[-11059] No Good Data For Calculation</v>
      </c>
      <c r="AD210" t="str">
        <f>IFERROR(IF(INDEX('Exclusion Vectors'!$D:$D,MATCH('Table 2 Data'!$E210,'Exclusion Vectors'!$B:$B,0))=0,"",INDEX('Data Pull'!$A:$BC,MATCH('Table 2 Data'!$E210,'Data Pull'!$C:$C,0),MATCH('Table 2 Data'!AD$4,'Data Pull'!$4:$4,0))),"")</f>
        <v>[-11059] No Good Data For Calculation</v>
      </c>
      <c r="AE210" t="str">
        <f>IFERROR(IF(INDEX('Exclusion Vectors'!$D:$D,MATCH('Table 2 Data'!$E210,'Exclusion Vectors'!$B:$B,0))=0,"",INDEX('Data Pull'!$A:$BC,MATCH('Table 2 Data'!$E210,'Data Pull'!$C:$C,0),MATCH('Table 2 Data'!AE$4,'Data Pull'!$4:$4,0))),"")</f>
        <v>[-11059] No Good Data For Calculation</v>
      </c>
      <c r="AF210" t="str">
        <f>IFERROR(IF(INDEX('Exclusion Vectors'!$D:$D,MATCH('Table 2 Data'!$E210,'Exclusion Vectors'!$B:$B,0))=0,"",INDEX('Data Pull'!$A:$BC,MATCH('Table 2 Data'!$E210,'Data Pull'!$C:$C,0),MATCH('Table 2 Data'!AF$4,'Data Pull'!$4:$4,0))),"")</f>
        <v>[-11059] No Good Data For Calculation</v>
      </c>
      <c r="AG210">
        <f>IFERROR(IF(INDEX('Exclusion Vectors'!$D:$D,MATCH('Table 2 Data'!$E210,'Exclusion Vectors'!$B:$B,0))=0,"",INDEX('Data Pull'!$A:$BC,MATCH('Table 2 Data'!$E210,'Data Pull'!$C:$C,0),MATCH('Table 2 Data'!AG$4,'Data Pull'!$4:$4,0))),"")</f>
        <v>14518.171801904773</v>
      </c>
      <c r="AH210">
        <f>IFERROR(IF(INDEX('Exclusion Vectors'!$D:$D,MATCH('Table 2 Data'!$E210,'Exclusion Vectors'!$B:$B,0))=0,"",INDEX('Data Pull'!$A:$BC,MATCH('Table 2 Data'!$E210,'Data Pull'!$C:$C,0),MATCH('Table 2 Data'!AH$4,'Data Pull'!$4:$4,0))),"")</f>
        <v>90.599998474121094</v>
      </c>
      <c r="AI210">
        <f>IFERROR(IF(INDEX('Exclusion Vectors'!$D:$D,MATCH('Table 2 Data'!$E210,'Exclusion Vectors'!$B:$B,0))=0,"",INDEX('Data Pull'!$A:$BC,MATCH('Table 2 Data'!$E210,'Data Pull'!$C:$C,0),MATCH('Table 2 Data'!AI$4,'Data Pull'!$4:$4,0))),"")</f>
        <v>8.755000114440918</v>
      </c>
      <c r="AJ210">
        <f>IFERROR(IF(INDEX('Exclusion Vectors'!$D:$D,MATCH('Table 2 Data'!$E210,'Exclusion Vectors'!$B:$B,0))=0,"",INDEX('Data Pull'!$A:$BC,MATCH('Table 2 Data'!$E210,'Data Pull'!$C:$C,0),MATCH('Table 2 Data'!AJ$4,'Data Pull'!$4:$4,0))),"")</f>
        <v>356.14999389648438</v>
      </c>
      <c r="AK210" t="str">
        <f>IFERROR(IF(INDEX('Exclusion Vectors'!$D:$D,MATCH('Table 2 Data'!$E210,'Exclusion Vectors'!$B:$B,0))=0,"",INDEX('Data Pull'!$A:$BC,MATCH('Table 2 Data'!$E210,'Data Pull'!$C:$C,0),MATCH('Table 2 Data'!AK$4,'Data Pull'!$4:$4,0))),"")</f>
        <v>[-11059] No Good Data For Calculation</v>
      </c>
      <c r="AL210">
        <f>IFERROR(IF(INDEX('Exclusion Vectors'!$D:$D,MATCH('Table 2 Data'!$E210,'Exclusion Vectors'!$B:$B,0))=0,"",INDEX('Data Pull'!$A:$BC,MATCH('Table 2 Data'!$E210,'Data Pull'!$C:$C,0),MATCH('Table 2 Data'!AL$4,'Data Pull'!$4:$4,0))),"")</f>
        <v>0.30000001192092896</v>
      </c>
      <c r="AM210">
        <f>IFERROR(IF(INDEX('Exclusion Vectors'!$D:$D,MATCH('Table 2 Data'!$E210,'Exclusion Vectors'!$B:$B,0))=0,"",INDEX('Data Pull'!$A:$BC,MATCH('Table 2 Data'!$E210,'Data Pull'!$C:$C,0),MATCH('Table 2 Data'!AM$4,'Data Pull'!$4:$4,0))),"")</f>
        <v>6200</v>
      </c>
      <c r="AN210" t="str">
        <f>IFERROR(IF(INDEX('Exclusion Vectors'!$D:$D,MATCH('Table 2 Data'!$E210,'Exclusion Vectors'!$B:$B,0))=0,"",INDEX('Data Pull'!$A:$BC,MATCH('Table 2 Data'!$E210,'Data Pull'!$C:$C,0),MATCH('Table 2 Data'!AN$4,'Data Pull'!$4:$4,0))),"")</f>
        <v>[-11059] No Good Data For Calculation</v>
      </c>
      <c r="AO210" t="str">
        <f>IFERROR(IF(INDEX('Exclusion Vectors'!$D:$D,MATCH('Table 2 Data'!$E210,'Exclusion Vectors'!$B:$B,0))=0,"",INDEX('Data Pull'!$A:$BC,MATCH('Table 2 Data'!$E210,'Data Pull'!$C:$C,0),MATCH('Table 2 Data'!AO$4,'Data Pull'!$4:$4,0))),"")</f>
        <v>[-11059] No Good Data For Calculation</v>
      </c>
      <c r="AP210" t="str">
        <f>IFERROR(IF(INDEX('Exclusion Vectors'!$D:$D,MATCH('Table 2 Data'!$E210,'Exclusion Vectors'!$B:$B,0))=0,"",INDEX('Data Pull'!$A:$BC,MATCH('Table 2 Data'!$E210,'Data Pull'!$C:$C,0),MATCH('Table 2 Data'!AP$4,'Data Pull'!$4:$4,0))),"")</f>
        <v>[-11059] No Good Data For Calculation</v>
      </c>
      <c r="AQ210" t="str">
        <f>IFERROR(IF(INDEX('Exclusion Vectors'!$D:$D,MATCH('Table 2 Data'!$E210,'Exclusion Vectors'!$B:$B,0))=0,"",INDEX('Data Pull'!$A:$BC,MATCH('Table 2 Data'!$E210,'Data Pull'!$C:$C,0),MATCH('Table 2 Data'!AQ$4,'Data Pull'!$4:$4,0))),"")</f>
        <v>[-11059] No Good Data For Calculation</v>
      </c>
      <c r="AR210" t="str">
        <f>IFERROR(IF(INDEX('Exclusion Vectors'!$D:$D,MATCH('Table 2 Data'!$E210,'Exclusion Vectors'!$B:$B,0))=0,"",INDEX('Data Pull'!$A:$BC,MATCH('Table 2 Data'!$E210,'Data Pull'!$C:$C,0),MATCH('Table 2 Data'!AR$4,'Data Pull'!$4:$4,0))),"")</f>
        <v>[-11059] No Good Data For Calculation</v>
      </c>
      <c r="AS210" t="str">
        <f>IFERROR(IF(INDEX('Exclusion Vectors'!$D:$D,MATCH('Table 2 Data'!$E210,'Exclusion Vectors'!$B:$B,0))=0,"",INDEX('Data Pull'!$A:$BC,MATCH('Table 2 Data'!$E210,'Data Pull'!$C:$C,0),MATCH('Table 2 Data'!AS$4,'Data Pull'!$4:$4,0))),"")</f>
        <v>[-11059] No Good Data For Calculation</v>
      </c>
      <c r="AT210">
        <f>IFERROR(IF(INDEX('Exclusion Vectors'!$D:$D,MATCH('Table 2 Data'!$E210,'Exclusion Vectors'!$B:$B,0))=0,"",INDEX('Data Pull'!$A:$BC,MATCH('Table 2 Data'!$E210,'Data Pull'!$C:$C,0),MATCH('Table 2 Data'!AT$4,'Data Pull'!$4:$4,0))),"")</f>
        <v>38691.4816937543</v>
      </c>
      <c r="AU210">
        <f>IFERROR(IF(INDEX('Exclusion Vectors'!$D:$D,MATCH('Table 2 Data'!$E210,'Exclusion Vectors'!$B:$B,0))=0,"",INDEX('Data Pull'!$A:$BE,MATCH('Table 2 Data'!$E210,'Data Pull'!$C:$C,0),MATCH('Table 2 Data'!AU$4,'Data Pull'!$4:$4,0))),"")</f>
        <v>7599.571159292952</v>
      </c>
      <c r="AV210">
        <f>IFERROR(IF(INDEX('Exclusion Vectors'!$D:$D,MATCH('Table 2 Data'!$E210,'Exclusion Vectors'!$B:$B,0))=0,"",INDEX('Data Pull'!$A:$BE,MATCH('Table 2 Data'!$E210,'Data Pull'!$C:$C,0),MATCH('Table 2 Data'!AV$4,'Data Pull'!$4:$4,0))),"")</f>
        <v>0.13734999919931093</v>
      </c>
    </row>
    <row r="211" spans="5:48" x14ac:dyDescent="0.3">
      <c r="E211" s="34">
        <f t="shared" si="6"/>
        <v>44035</v>
      </c>
      <c r="F211">
        <f>IFERROR(IF(INDEX('Exclusion Vectors'!$D:$D,MATCH('Table 2 Data'!$E211,'Exclusion Vectors'!$B:$B,0))=0,"",INDEX('Data Pull'!$A:$BC,MATCH('Table 2 Data'!$E211,'Data Pull'!$C:$C,0),MATCH('Table 2 Data'!F$4,'Data Pull'!$4:$4,0))),"")</f>
        <v>22689.774472739926</v>
      </c>
      <c r="G211">
        <f>IFERROR(IF(INDEX('Exclusion Vectors'!$D:$D,MATCH('Table 2 Data'!$E211,'Exclusion Vectors'!$B:$B,0))=0,"",INDEX('Data Pull'!$A:$BC,MATCH('Table 2 Data'!$E211,'Data Pull'!$C:$C,0),MATCH('Table 2 Data'!G$4,'Data Pull'!$4:$4,0))),"")</f>
        <v>182.56432668691303</v>
      </c>
      <c r="H211">
        <f>IFERROR(IF(INDEX('Exclusion Vectors'!$D:$D,MATCH('Table 2 Data'!$E211,'Exclusion Vectors'!$B:$B,0))=0,"",INDEX('Data Pull'!$A:$BC,MATCH('Table 2 Data'!$E211,'Data Pull'!$C:$C,0),MATCH('Table 2 Data'!H$4,'Data Pull'!$4:$4,0))),"")</f>
        <v>649.63375752463071</v>
      </c>
      <c r="I211">
        <f>IFERROR(IF(INDEX('Exclusion Vectors'!$D:$D,MATCH('Table 2 Data'!$E211,'Exclusion Vectors'!$B:$B,0))=0,"",INDEX('Data Pull'!$A:$BC,MATCH('Table 2 Data'!$E211,'Data Pull'!$C:$C,0),MATCH('Table 2 Data'!I$4,'Data Pull'!$4:$4,0))),"")</f>
        <v>994.806691900808</v>
      </c>
      <c r="J211">
        <f>IFERROR(IF(INDEX('Exclusion Vectors'!$D:$D,MATCH('Table 2 Data'!$E211,'Exclusion Vectors'!$B:$B,0))=0,"",INDEX('Data Pull'!$A:$BC,MATCH('Table 2 Data'!$E211,'Data Pull'!$C:$C,0),MATCH('Table 2 Data'!J$4,'Data Pull'!$4:$4,0))),"")</f>
        <v>1333.59810405399</v>
      </c>
      <c r="K211">
        <f>IFERROR(IF(INDEX('Exclusion Vectors'!$D:$D,MATCH('Table 2 Data'!$E211,'Exclusion Vectors'!$B:$B,0))=0,"",INDEX('Data Pull'!$A:$BC,MATCH('Table 2 Data'!$E211,'Data Pull'!$C:$C,0),MATCH('Table 2 Data'!K$4,'Data Pull'!$4:$4,0))),"")</f>
        <v>725.10676038439658</v>
      </c>
      <c r="L211" t="str">
        <f>IFERROR(IF(INDEX('Exclusion Vectors'!$D:$D,MATCH('Table 2 Data'!$E211,'Exclusion Vectors'!$B:$B,0))=0,"",INDEX('Data Pull'!$A:$BC,MATCH('Table 2 Data'!$E211,'Data Pull'!$C:$C,0),MATCH('Table 2 Data'!L$4,'Data Pull'!$4:$4,0))),"")</f>
        <v>[-11059] No Good Data For Calculation</v>
      </c>
      <c r="M211">
        <f>IFERROR(IF(INDEX('Exclusion Vectors'!$D:$D,MATCH('Table 2 Data'!$E211,'Exclusion Vectors'!$B:$B,0))=0,"",INDEX('Data Pull'!$A:$BC,MATCH('Table 2 Data'!$E211,'Data Pull'!$C:$C,0),MATCH('Table 2 Data'!M$4,'Data Pull'!$4:$4,0))),"")</f>
        <v>309.98317272652218</v>
      </c>
      <c r="N211">
        <f>IFERROR(IF(INDEX('Exclusion Vectors'!$D:$D,MATCH('Table 2 Data'!$E211,'Exclusion Vectors'!$B:$B,0))=0,"",INDEX('Data Pull'!$A:$BC,MATCH('Table 2 Data'!$E211,'Data Pull'!$C:$C,0),MATCH('Table 2 Data'!N$4,'Data Pull'!$4:$4,0))),"")</f>
        <v>368.16066426365842</v>
      </c>
      <c r="O211">
        <f>IFERROR(IF(INDEX('Exclusion Vectors'!$D:$D,MATCH('Table 2 Data'!$E211,'Exclusion Vectors'!$B:$B,0))=0,"",INDEX('Data Pull'!$A:$BC,MATCH('Table 2 Data'!$E211,'Data Pull'!$C:$C,0),MATCH('Table 2 Data'!O$4,'Data Pull'!$4:$4,0))),"")</f>
        <v>363.74509905097597</v>
      </c>
      <c r="P211">
        <f>IFERROR(IF(INDEX('Exclusion Vectors'!$D:$D,MATCH('Table 2 Data'!$E211,'Exclusion Vectors'!$B:$B,0))=0,"",INDEX('Data Pull'!$A:$BC,MATCH('Table 2 Data'!$E211,'Data Pull'!$C:$C,0),MATCH('Table 2 Data'!P$4,'Data Pull'!$4:$4,0))),"")</f>
        <v>1336.7417153589306</v>
      </c>
      <c r="Q211">
        <f>IFERROR(IF(INDEX('Exclusion Vectors'!$D:$D,MATCH('Table 2 Data'!$E211,'Exclusion Vectors'!$B:$B,0))=0,"",INDEX('Data Pull'!$A:$BC,MATCH('Table 2 Data'!$E211,'Data Pull'!$C:$C,0),MATCH('Table 2 Data'!Q$4,'Data Pull'!$4:$4,0))),"")</f>
        <v>20.014878762402027</v>
      </c>
      <c r="R211">
        <f>IFERROR(IF(INDEX('Exclusion Vectors'!$D:$D,MATCH('Table 2 Data'!$E211,'Exclusion Vectors'!$B:$B,0))=0,"",INDEX('Data Pull'!$A:$BC,MATCH('Table 2 Data'!$E211,'Data Pull'!$C:$C,0),MATCH('Table 2 Data'!R$4,'Data Pull'!$4:$4,0))),"")</f>
        <v>15.113856386224976</v>
      </c>
      <c r="S211">
        <f>IFERROR(IF(INDEX('Exclusion Vectors'!$D:$D,MATCH('Table 2 Data'!$E211,'Exclusion Vectors'!$B:$B,0))=0,"",INDEX('Data Pull'!$A:$BC,MATCH('Table 2 Data'!$E211,'Data Pull'!$C:$C,0),MATCH('Table 2 Data'!S$4,'Data Pull'!$4:$4,0))),"")</f>
        <v>3.3985080960457696</v>
      </c>
      <c r="T211">
        <f>IFERROR(IF(INDEX('Exclusion Vectors'!$D:$D,MATCH('Table 2 Data'!$E211,'Exclusion Vectors'!$B:$B,0))=0,"",INDEX('Data Pull'!$A:$BC,MATCH('Table 2 Data'!$E211,'Data Pull'!$C:$C,0),MATCH('Table 2 Data'!T$4,'Data Pull'!$4:$4,0))),"")</f>
        <v>1490.5559198376452</v>
      </c>
      <c r="U211">
        <f>IFERROR(IF(INDEX('Exclusion Vectors'!$D:$D,MATCH('Table 2 Data'!$E211,'Exclusion Vectors'!$B:$B,0))=0,"",INDEX('Data Pull'!$A:$BC,MATCH('Table 2 Data'!$E211,'Data Pull'!$C:$C,0),MATCH('Table 2 Data'!U$4,'Data Pull'!$4:$4,0))),"")</f>
        <v>1476.6089744978913</v>
      </c>
      <c r="V211">
        <f>IFERROR(IF(INDEX('Exclusion Vectors'!$D:$D,MATCH('Table 2 Data'!$E211,'Exclusion Vectors'!$B:$B,0))=0,"",INDEX('Data Pull'!$A:$BC,MATCH('Table 2 Data'!$E211,'Data Pull'!$C:$C,0),MATCH('Table 2 Data'!V$4,'Data Pull'!$4:$4,0))),"")</f>
        <v>5900.0213263838514</v>
      </c>
      <c r="W211">
        <f>IFERROR(IF(INDEX('Exclusion Vectors'!$D:$D,MATCH('Table 2 Data'!$E211,'Exclusion Vectors'!$B:$B,0))=0,"",INDEX('Data Pull'!$A:$BC,MATCH('Table 2 Data'!$E211,'Data Pull'!$C:$C,0),MATCH('Table 2 Data'!W$4,'Data Pull'!$4:$4,0))),"")</f>
        <v>2433.5509419092441</v>
      </c>
      <c r="X211">
        <f>IFERROR(IF(INDEX('Exclusion Vectors'!$D:$D,MATCH('Table 2 Data'!$E211,'Exclusion Vectors'!$B:$B,0))=0,"",INDEX('Data Pull'!$A:$BC,MATCH('Table 2 Data'!$E211,'Data Pull'!$C:$C,0),MATCH('Table 2 Data'!X$4,'Data Pull'!$4:$4,0))),"")</f>
        <v>373.68422761456969</v>
      </c>
      <c r="Y211">
        <f>IFERROR(IF(INDEX('Exclusion Vectors'!$D:$D,MATCH('Table 2 Data'!$E211,'Exclusion Vectors'!$B:$B,0))=0,"",INDEX('Data Pull'!$A:$BC,MATCH('Table 2 Data'!$E211,'Data Pull'!$C:$C,0),MATCH('Table 2 Data'!Y$4,'Data Pull'!$4:$4,0))),"")</f>
        <v>23.149999618530273</v>
      </c>
      <c r="Z211">
        <f>IFERROR(IF(INDEX('Exclusion Vectors'!$D:$D,MATCH('Table 2 Data'!$E211,'Exclusion Vectors'!$B:$B,0))=0,"",INDEX('Data Pull'!$A:$BC,MATCH('Table 2 Data'!$E211,'Data Pull'!$C:$C,0),MATCH('Table 2 Data'!Z$4,'Data Pull'!$4:$4,0))),"")</f>
        <v>0.92587500810623169</v>
      </c>
      <c r="AA211">
        <f>IFERROR(IF(INDEX('Exclusion Vectors'!$D:$D,MATCH('Table 2 Data'!$E211,'Exclusion Vectors'!$B:$B,0))=0,"",INDEX('Data Pull'!$A:$BC,MATCH('Table 2 Data'!$E211,'Data Pull'!$C:$C,0),MATCH('Table 2 Data'!AA$4,'Data Pull'!$4:$4,0))),"")</f>
        <v>1.8199999630451202</v>
      </c>
      <c r="AB211" t="str">
        <f>IFERROR(IF(INDEX('Exclusion Vectors'!$D:$D,MATCH('Table 2 Data'!$E211,'Exclusion Vectors'!$B:$B,0))=0,"",INDEX('Data Pull'!$A:$BC,MATCH('Table 2 Data'!$E211,'Data Pull'!$C:$C,0),MATCH('Table 2 Data'!AB$4,'Data Pull'!$4:$4,0))),"")</f>
        <v>[-11059] No Good Data For Calculation</v>
      </c>
      <c r="AC211" t="str">
        <f>IFERROR(IF(INDEX('Exclusion Vectors'!$D:$D,MATCH('Table 2 Data'!$E211,'Exclusion Vectors'!$B:$B,0))=0,"",INDEX('Data Pull'!$A:$BC,MATCH('Table 2 Data'!$E211,'Data Pull'!$C:$C,0),MATCH('Table 2 Data'!AC$4,'Data Pull'!$4:$4,0))),"")</f>
        <v>[-11059] No Good Data For Calculation</v>
      </c>
      <c r="AD211" t="str">
        <f>IFERROR(IF(INDEX('Exclusion Vectors'!$D:$D,MATCH('Table 2 Data'!$E211,'Exclusion Vectors'!$B:$B,0))=0,"",INDEX('Data Pull'!$A:$BC,MATCH('Table 2 Data'!$E211,'Data Pull'!$C:$C,0),MATCH('Table 2 Data'!AD$4,'Data Pull'!$4:$4,0))),"")</f>
        <v>[-11059] No Good Data For Calculation</v>
      </c>
      <c r="AE211" t="str">
        <f>IFERROR(IF(INDEX('Exclusion Vectors'!$D:$D,MATCH('Table 2 Data'!$E211,'Exclusion Vectors'!$B:$B,0))=0,"",INDEX('Data Pull'!$A:$BC,MATCH('Table 2 Data'!$E211,'Data Pull'!$C:$C,0),MATCH('Table 2 Data'!AE$4,'Data Pull'!$4:$4,0))),"")</f>
        <v>[-11059] No Good Data For Calculation</v>
      </c>
      <c r="AF211" t="str">
        <f>IFERROR(IF(INDEX('Exclusion Vectors'!$D:$D,MATCH('Table 2 Data'!$E211,'Exclusion Vectors'!$B:$B,0))=0,"",INDEX('Data Pull'!$A:$BC,MATCH('Table 2 Data'!$E211,'Data Pull'!$C:$C,0),MATCH('Table 2 Data'!AF$4,'Data Pull'!$4:$4,0))),"")</f>
        <v>[-11059] No Good Data For Calculation</v>
      </c>
      <c r="AG211">
        <f>IFERROR(IF(INDEX('Exclusion Vectors'!$D:$D,MATCH('Table 2 Data'!$E211,'Exclusion Vectors'!$B:$B,0))=0,"",INDEX('Data Pull'!$A:$BC,MATCH('Table 2 Data'!$E211,'Data Pull'!$C:$C,0),MATCH('Table 2 Data'!AG$4,'Data Pull'!$4:$4,0))),"")</f>
        <v>14452.24229908774</v>
      </c>
      <c r="AH211">
        <f>IFERROR(IF(INDEX('Exclusion Vectors'!$D:$D,MATCH('Table 2 Data'!$E211,'Exclusion Vectors'!$B:$B,0))=0,"",INDEX('Data Pull'!$A:$BC,MATCH('Table 2 Data'!$E211,'Data Pull'!$C:$C,0),MATCH('Table 2 Data'!AH$4,'Data Pull'!$4:$4,0))),"")</f>
        <v>90.674997329711914</v>
      </c>
      <c r="AI211">
        <f>IFERROR(IF(INDEX('Exclusion Vectors'!$D:$D,MATCH('Table 2 Data'!$E211,'Exclusion Vectors'!$B:$B,0))=0,"",INDEX('Data Pull'!$A:$BC,MATCH('Table 2 Data'!$E211,'Data Pull'!$C:$C,0),MATCH('Table 2 Data'!AI$4,'Data Pull'!$4:$4,0))),"")</f>
        <v>8.8575003147125244</v>
      </c>
      <c r="AJ211">
        <f>IFERROR(IF(INDEX('Exclusion Vectors'!$D:$D,MATCH('Table 2 Data'!$E211,'Exclusion Vectors'!$B:$B,0))=0,"",INDEX('Data Pull'!$A:$BC,MATCH('Table 2 Data'!$E211,'Data Pull'!$C:$C,0),MATCH('Table 2 Data'!AJ$4,'Data Pull'!$4:$4,0))),"")</f>
        <v>360.12499237060547</v>
      </c>
      <c r="AK211" t="str">
        <f>IFERROR(IF(INDEX('Exclusion Vectors'!$D:$D,MATCH('Table 2 Data'!$E211,'Exclusion Vectors'!$B:$B,0))=0,"",INDEX('Data Pull'!$A:$BC,MATCH('Table 2 Data'!$E211,'Data Pull'!$C:$C,0),MATCH('Table 2 Data'!AK$4,'Data Pull'!$4:$4,0))),"")</f>
        <v>[-11059] No Good Data For Calculation</v>
      </c>
      <c r="AL211">
        <f>IFERROR(IF(INDEX('Exclusion Vectors'!$D:$D,MATCH('Table 2 Data'!$E211,'Exclusion Vectors'!$B:$B,0))=0,"",INDEX('Data Pull'!$A:$BC,MATCH('Table 2 Data'!$E211,'Data Pull'!$C:$C,0),MATCH('Table 2 Data'!AL$4,'Data Pull'!$4:$4,0))),"")</f>
        <v>0.30000001192092896</v>
      </c>
      <c r="AM211">
        <f>IFERROR(IF(INDEX('Exclusion Vectors'!$D:$D,MATCH('Table 2 Data'!$E211,'Exclusion Vectors'!$B:$B,0))=0,"",INDEX('Data Pull'!$A:$BC,MATCH('Table 2 Data'!$E211,'Data Pull'!$C:$C,0),MATCH('Table 2 Data'!AM$4,'Data Pull'!$4:$4,0))),"")</f>
        <v>6200</v>
      </c>
      <c r="AN211" t="str">
        <f>IFERROR(IF(INDEX('Exclusion Vectors'!$D:$D,MATCH('Table 2 Data'!$E211,'Exclusion Vectors'!$B:$B,0))=0,"",INDEX('Data Pull'!$A:$BC,MATCH('Table 2 Data'!$E211,'Data Pull'!$C:$C,0),MATCH('Table 2 Data'!AN$4,'Data Pull'!$4:$4,0))),"")</f>
        <v>[-11059] No Good Data For Calculation</v>
      </c>
      <c r="AO211" t="str">
        <f>IFERROR(IF(INDEX('Exclusion Vectors'!$D:$D,MATCH('Table 2 Data'!$E211,'Exclusion Vectors'!$B:$B,0))=0,"",INDEX('Data Pull'!$A:$BC,MATCH('Table 2 Data'!$E211,'Data Pull'!$C:$C,0),MATCH('Table 2 Data'!AO$4,'Data Pull'!$4:$4,0))),"")</f>
        <v>[-11059] No Good Data For Calculation</v>
      </c>
      <c r="AP211" t="str">
        <f>IFERROR(IF(INDEX('Exclusion Vectors'!$D:$D,MATCH('Table 2 Data'!$E211,'Exclusion Vectors'!$B:$B,0))=0,"",INDEX('Data Pull'!$A:$BC,MATCH('Table 2 Data'!$E211,'Data Pull'!$C:$C,0),MATCH('Table 2 Data'!AP$4,'Data Pull'!$4:$4,0))),"")</f>
        <v>[-11059] No Good Data For Calculation</v>
      </c>
      <c r="AQ211" t="str">
        <f>IFERROR(IF(INDEX('Exclusion Vectors'!$D:$D,MATCH('Table 2 Data'!$E211,'Exclusion Vectors'!$B:$B,0))=0,"",INDEX('Data Pull'!$A:$BC,MATCH('Table 2 Data'!$E211,'Data Pull'!$C:$C,0),MATCH('Table 2 Data'!AQ$4,'Data Pull'!$4:$4,0))),"")</f>
        <v>[-11059] No Good Data For Calculation</v>
      </c>
      <c r="AR211" t="str">
        <f>IFERROR(IF(INDEX('Exclusion Vectors'!$D:$D,MATCH('Table 2 Data'!$E211,'Exclusion Vectors'!$B:$B,0))=0,"",INDEX('Data Pull'!$A:$BC,MATCH('Table 2 Data'!$E211,'Data Pull'!$C:$C,0),MATCH('Table 2 Data'!AR$4,'Data Pull'!$4:$4,0))),"")</f>
        <v>[-11059] No Good Data For Calculation</v>
      </c>
      <c r="AS211" t="str">
        <f>IFERROR(IF(INDEX('Exclusion Vectors'!$D:$D,MATCH('Table 2 Data'!$E211,'Exclusion Vectors'!$B:$B,0))=0,"",INDEX('Data Pull'!$A:$BC,MATCH('Table 2 Data'!$E211,'Data Pull'!$C:$C,0),MATCH('Table 2 Data'!AS$4,'Data Pull'!$4:$4,0))),"")</f>
        <v>[-11059] No Good Data For Calculation</v>
      </c>
      <c r="AT211">
        <f>IFERROR(IF(INDEX('Exclusion Vectors'!$D:$D,MATCH('Table 2 Data'!$E211,'Exclusion Vectors'!$B:$B,0))=0,"",INDEX('Data Pull'!$A:$BC,MATCH('Table 2 Data'!$E211,'Data Pull'!$C:$C,0),MATCH('Table 2 Data'!AT$4,'Data Pull'!$4:$4,0))),"")</f>
        <v>38671.999907871003</v>
      </c>
      <c r="AU211">
        <f>IFERROR(IF(INDEX('Exclusion Vectors'!$D:$D,MATCH('Table 2 Data'!$E211,'Exclusion Vectors'!$B:$B,0))=0,"",INDEX('Data Pull'!$A:$BE,MATCH('Table 2 Data'!$E211,'Data Pull'!$C:$C,0),MATCH('Table 2 Data'!AU$4,'Data Pull'!$4:$4,0))),"")</f>
        <v>7598.4579299400593</v>
      </c>
      <c r="AV211">
        <f>IFERROR(IF(INDEX('Exclusion Vectors'!$D:$D,MATCH('Table 2 Data'!$E211,'Exclusion Vectors'!$B:$B,0))=0,"",INDEX('Data Pull'!$A:$BE,MATCH('Table 2 Data'!$E211,'Data Pull'!$C:$C,0),MATCH('Table 2 Data'!AV$4,'Data Pull'!$4:$4,0))),"")</f>
        <v>0.143220833192269</v>
      </c>
    </row>
    <row r="212" spans="5:48" x14ac:dyDescent="0.3">
      <c r="E212" s="34">
        <f t="shared" si="6"/>
        <v>44036</v>
      </c>
      <c r="F212">
        <f>IFERROR(IF(INDEX('Exclusion Vectors'!$D:$D,MATCH('Table 2 Data'!$E212,'Exclusion Vectors'!$B:$B,0))=0,"",INDEX('Data Pull'!$A:$BC,MATCH('Table 2 Data'!$E212,'Data Pull'!$C:$C,0),MATCH('Table 2 Data'!F$4,'Data Pull'!$4:$4,0))),"")</f>
        <v>21667.186366229889</v>
      </c>
      <c r="G212">
        <f>IFERROR(IF(INDEX('Exclusion Vectors'!$D:$D,MATCH('Table 2 Data'!$E212,'Exclusion Vectors'!$B:$B,0))=0,"",INDEX('Data Pull'!$A:$BC,MATCH('Table 2 Data'!$E212,'Data Pull'!$C:$C,0),MATCH('Table 2 Data'!G$4,'Data Pull'!$4:$4,0))),"")</f>
        <v>184.54327859194117</v>
      </c>
      <c r="H212">
        <f>IFERROR(IF(INDEX('Exclusion Vectors'!$D:$D,MATCH('Table 2 Data'!$E212,'Exclusion Vectors'!$B:$B,0))=0,"",INDEX('Data Pull'!$A:$BC,MATCH('Table 2 Data'!$E212,'Data Pull'!$C:$C,0),MATCH('Table 2 Data'!H$4,'Data Pull'!$4:$4,0))),"")</f>
        <v>640.90851759448401</v>
      </c>
      <c r="I212">
        <f>IFERROR(IF(INDEX('Exclusion Vectors'!$D:$D,MATCH('Table 2 Data'!$E212,'Exclusion Vectors'!$B:$B,0))=0,"",INDEX('Data Pull'!$A:$BC,MATCH('Table 2 Data'!$E212,'Data Pull'!$C:$C,0),MATCH('Table 2 Data'!I$4,'Data Pull'!$4:$4,0))),"")</f>
        <v>994.75984657021502</v>
      </c>
      <c r="J212">
        <f>IFERROR(IF(INDEX('Exclusion Vectors'!$D:$D,MATCH('Table 2 Data'!$E212,'Exclusion Vectors'!$B:$B,0))=0,"",INDEX('Data Pull'!$A:$BC,MATCH('Table 2 Data'!$E212,'Data Pull'!$C:$C,0),MATCH('Table 2 Data'!J$4,'Data Pull'!$4:$4,0))),"")</f>
        <v>1333.0604902517505</v>
      </c>
      <c r="K212">
        <f>IFERROR(IF(INDEX('Exclusion Vectors'!$D:$D,MATCH('Table 2 Data'!$E212,'Exclusion Vectors'!$B:$B,0))=0,"",INDEX('Data Pull'!$A:$BC,MATCH('Table 2 Data'!$E212,'Data Pull'!$C:$C,0),MATCH('Table 2 Data'!K$4,'Data Pull'!$4:$4,0))),"")</f>
        <v>715.93409304444333</v>
      </c>
      <c r="L212" t="str">
        <f>IFERROR(IF(INDEX('Exclusion Vectors'!$D:$D,MATCH('Table 2 Data'!$E212,'Exclusion Vectors'!$B:$B,0))=0,"",INDEX('Data Pull'!$A:$BC,MATCH('Table 2 Data'!$E212,'Data Pull'!$C:$C,0),MATCH('Table 2 Data'!L$4,'Data Pull'!$4:$4,0))),"")</f>
        <v>[-11059] No Good Data For Calculation</v>
      </c>
      <c r="M212">
        <f>IFERROR(IF(INDEX('Exclusion Vectors'!$D:$D,MATCH('Table 2 Data'!$E212,'Exclusion Vectors'!$B:$B,0))=0,"",INDEX('Data Pull'!$A:$BC,MATCH('Table 2 Data'!$E212,'Data Pull'!$C:$C,0),MATCH('Table 2 Data'!M$4,'Data Pull'!$4:$4,0))),"")</f>
        <v>306.36337617254236</v>
      </c>
      <c r="N212">
        <f>IFERROR(IF(INDEX('Exclusion Vectors'!$D:$D,MATCH('Table 2 Data'!$E212,'Exclusion Vectors'!$B:$B,0))=0,"",INDEX('Data Pull'!$A:$BC,MATCH('Table 2 Data'!$E212,'Data Pull'!$C:$C,0),MATCH('Table 2 Data'!N$4,'Data Pull'!$4:$4,0))),"")</f>
        <v>360.09690673411262</v>
      </c>
      <c r="O212">
        <f>IFERROR(IF(INDEX('Exclusion Vectors'!$D:$D,MATCH('Table 2 Data'!$E212,'Exclusion Vectors'!$B:$B,0))=0,"",INDEX('Data Pull'!$A:$BC,MATCH('Table 2 Data'!$E212,'Data Pull'!$C:$C,0),MATCH('Table 2 Data'!O$4,'Data Pull'!$4:$4,0))),"")</f>
        <v>361.51267847178383</v>
      </c>
      <c r="P212">
        <f>IFERROR(IF(INDEX('Exclusion Vectors'!$D:$D,MATCH('Table 2 Data'!$E212,'Exclusion Vectors'!$B:$B,0))=0,"",INDEX('Data Pull'!$A:$BC,MATCH('Table 2 Data'!$E212,'Data Pull'!$C:$C,0),MATCH('Table 2 Data'!P$4,'Data Pull'!$4:$4,0))),"")</f>
        <v>1339.9991673343447</v>
      </c>
      <c r="Q212">
        <f>IFERROR(IF(INDEX('Exclusion Vectors'!$D:$D,MATCH('Table 2 Data'!$E212,'Exclusion Vectors'!$B:$B,0))=0,"",INDEX('Data Pull'!$A:$BC,MATCH('Table 2 Data'!$E212,'Data Pull'!$C:$C,0),MATCH('Table 2 Data'!Q$4,'Data Pull'!$4:$4,0))),"")</f>
        <v>19.428816638971863</v>
      </c>
      <c r="R212">
        <f>IFERROR(IF(INDEX('Exclusion Vectors'!$D:$D,MATCH('Table 2 Data'!$E212,'Exclusion Vectors'!$B:$B,0))=0,"",INDEX('Data Pull'!$A:$BC,MATCH('Table 2 Data'!$E212,'Data Pull'!$C:$C,0),MATCH('Table 2 Data'!R$4,'Data Pull'!$4:$4,0))),"")</f>
        <v>14.535044232437741</v>
      </c>
      <c r="S212">
        <f>IFERROR(IF(INDEX('Exclusion Vectors'!$D:$D,MATCH('Table 2 Data'!$E212,'Exclusion Vectors'!$B:$B,0))=0,"",INDEX('Data Pull'!$A:$BC,MATCH('Table 2 Data'!$E212,'Data Pull'!$C:$C,0),MATCH('Table 2 Data'!S$4,'Data Pull'!$4:$4,0))),"")</f>
        <v>3.5759298208149488</v>
      </c>
      <c r="T212">
        <f>IFERROR(IF(INDEX('Exclusion Vectors'!$D:$D,MATCH('Table 2 Data'!$E212,'Exclusion Vectors'!$B:$B,0))=0,"",INDEX('Data Pull'!$A:$BC,MATCH('Table 2 Data'!$E212,'Data Pull'!$C:$C,0),MATCH('Table 2 Data'!T$4,'Data Pull'!$4:$4,0))),"")</f>
        <v>1486.3105040926989</v>
      </c>
      <c r="U212">
        <f>IFERROR(IF(INDEX('Exclusion Vectors'!$D:$D,MATCH('Table 2 Data'!$E212,'Exclusion Vectors'!$B:$B,0))=0,"",INDEX('Data Pull'!$A:$BC,MATCH('Table 2 Data'!$E212,'Data Pull'!$C:$C,0),MATCH('Table 2 Data'!U$4,'Data Pull'!$4:$4,0))),"")</f>
        <v>1474.1223913268482</v>
      </c>
      <c r="V212">
        <f>IFERROR(IF(INDEX('Exclusion Vectors'!$D:$D,MATCH('Table 2 Data'!$E212,'Exclusion Vectors'!$B:$B,0))=0,"",INDEX('Data Pull'!$A:$BC,MATCH('Table 2 Data'!$E212,'Data Pull'!$C:$C,0),MATCH('Table 2 Data'!V$4,'Data Pull'!$4:$4,0))),"")</f>
        <v>5899.9870364668859</v>
      </c>
      <c r="W212">
        <f>IFERROR(IF(INDEX('Exclusion Vectors'!$D:$D,MATCH('Table 2 Data'!$E212,'Exclusion Vectors'!$B:$B,0))=0,"",INDEX('Data Pull'!$A:$BC,MATCH('Table 2 Data'!$E212,'Data Pull'!$C:$C,0),MATCH('Table 2 Data'!W$4,'Data Pull'!$4:$4,0))),"")</f>
        <v>2444.1158879603699</v>
      </c>
      <c r="X212">
        <f>IFERROR(IF(INDEX('Exclusion Vectors'!$D:$D,MATCH('Table 2 Data'!$E212,'Exclusion Vectors'!$B:$B,0))=0,"",INDEX('Data Pull'!$A:$BC,MATCH('Table 2 Data'!$E212,'Data Pull'!$C:$C,0),MATCH('Table 2 Data'!X$4,'Data Pull'!$4:$4,0))),"")</f>
        <v>377.61691115994472</v>
      </c>
      <c r="Y212">
        <f>IFERROR(IF(INDEX('Exclusion Vectors'!$D:$D,MATCH('Table 2 Data'!$E212,'Exclusion Vectors'!$B:$B,0))=0,"",INDEX('Data Pull'!$A:$BC,MATCH('Table 2 Data'!$E212,'Data Pull'!$C:$C,0),MATCH('Table 2 Data'!Y$4,'Data Pull'!$4:$4,0))),"")</f>
        <v>23.299999237060547</v>
      </c>
      <c r="Z212">
        <f>IFERROR(IF(INDEX('Exclusion Vectors'!$D:$D,MATCH('Table 2 Data'!$E212,'Exclusion Vectors'!$B:$B,0))=0,"",INDEX('Data Pull'!$A:$BC,MATCH('Table 2 Data'!$E212,'Data Pull'!$C:$C,0),MATCH('Table 2 Data'!Z$4,'Data Pull'!$4:$4,0))),"")</f>
        <v>0.92007501423358917</v>
      </c>
      <c r="AA212">
        <f>IFERROR(IF(INDEX('Exclusion Vectors'!$D:$D,MATCH('Table 2 Data'!$E212,'Exclusion Vectors'!$B:$B,0))=0,"",INDEX('Data Pull'!$A:$BC,MATCH('Table 2 Data'!$E212,'Data Pull'!$C:$C,0),MATCH('Table 2 Data'!AA$4,'Data Pull'!$4:$4,0))),"")</f>
        <v>1.8150000274181366</v>
      </c>
      <c r="AB212" t="str">
        <f>IFERROR(IF(INDEX('Exclusion Vectors'!$D:$D,MATCH('Table 2 Data'!$E212,'Exclusion Vectors'!$B:$B,0))=0,"",INDEX('Data Pull'!$A:$BC,MATCH('Table 2 Data'!$E212,'Data Pull'!$C:$C,0),MATCH('Table 2 Data'!AB$4,'Data Pull'!$4:$4,0))),"")</f>
        <v>[-11059] No Good Data For Calculation</v>
      </c>
      <c r="AC212" t="str">
        <f>IFERROR(IF(INDEX('Exclusion Vectors'!$D:$D,MATCH('Table 2 Data'!$E212,'Exclusion Vectors'!$B:$B,0))=0,"",INDEX('Data Pull'!$A:$BC,MATCH('Table 2 Data'!$E212,'Data Pull'!$C:$C,0),MATCH('Table 2 Data'!AC$4,'Data Pull'!$4:$4,0))),"")</f>
        <v>[-11059] No Good Data For Calculation</v>
      </c>
      <c r="AD212" t="str">
        <f>IFERROR(IF(INDEX('Exclusion Vectors'!$D:$D,MATCH('Table 2 Data'!$E212,'Exclusion Vectors'!$B:$B,0))=0,"",INDEX('Data Pull'!$A:$BC,MATCH('Table 2 Data'!$E212,'Data Pull'!$C:$C,0),MATCH('Table 2 Data'!AD$4,'Data Pull'!$4:$4,0))),"")</f>
        <v>[-11059] No Good Data For Calculation</v>
      </c>
      <c r="AE212" t="str">
        <f>IFERROR(IF(INDEX('Exclusion Vectors'!$D:$D,MATCH('Table 2 Data'!$E212,'Exclusion Vectors'!$B:$B,0))=0,"",INDEX('Data Pull'!$A:$BC,MATCH('Table 2 Data'!$E212,'Data Pull'!$C:$C,0),MATCH('Table 2 Data'!AE$4,'Data Pull'!$4:$4,0))),"")</f>
        <v>[-11059] No Good Data For Calculation</v>
      </c>
      <c r="AF212" t="str">
        <f>IFERROR(IF(INDEX('Exclusion Vectors'!$D:$D,MATCH('Table 2 Data'!$E212,'Exclusion Vectors'!$B:$B,0))=0,"",INDEX('Data Pull'!$A:$BC,MATCH('Table 2 Data'!$E212,'Data Pull'!$C:$C,0),MATCH('Table 2 Data'!AF$4,'Data Pull'!$4:$4,0))),"")</f>
        <v>[-11059] No Good Data For Calculation</v>
      </c>
      <c r="AG212">
        <f>IFERROR(IF(INDEX('Exclusion Vectors'!$D:$D,MATCH('Table 2 Data'!$E212,'Exclusion Vectors'!$B:$B,0))=0,"",INDEX('Data Pull'!$A:$BC,MATCH('Table 2 Data'!$E212,'Data Pull'!$C:$C,0),MATCH('Table 2 Data'!AG$4,'Data Pull'!$4:$4,0))),"")</f>
        <v>13908.509283378684</v>
      </c>
      <c r="AH212">
        <f>IFERROR(IF(INDEX('Exclusion Vectors'!$D:$D,MATCH('Table 2 Data'!$E212,'Exclusion Vectors'!$B:$B,0))=0,"",INDEX('Data Pull'!$A:$BC,MATCH('Table 2 Data'!$E212,'Data Pull'!$C:$C,0),MATCH('Table 2 Data'!AH$4,'Data Pull'!$4:$4,0))),"")</f>
        <v>90.850000381469727</v>
      </c>
      <c r="AI212">
        <f>IFERROR(IF(INDEX('Exclusion Vectors'!$D:$D,MATCH('Table 2 Data'!$E212,'Exclusion Vectors'!$B:$B,0))=0,"",INDEX('Data Pull'!$A:$BC,MATCH('Table 2 Data'!$E212,'Data Pull'!$C:$C,0),MATCH('Table 2 Data'!AI$4,'Data Pull'!$4:$4,0))),"")</f>
        <v>8.807499885559082</v>
      </c>
      <c r="AJ212">
        <f>IFERROR(IF(INDEX('Exclusion Vectors'!$D:$D,MATCH('Table 2 Data'!$E212,'Exclusion Vectors'!$B:$B,0))=0,"",INDEX('Data Pull'!$A:$BC,MATCH('Table 2 Data'!$E212,'Data Pull'!$C:$C,0),MATCH('Table 2 Data'!AJ$4,'Data Pull'!$4:$4,0))),"")</f>
        <v>366.19998931884766</v>
      </c>
      <c r="AK212" t="str">
        <f>IFERROR(IF(INDEX('Exclusion Vectors'!$D:$D,MATCH('Table 2 Data'!$E212,'Exclusion Vectors'!$B:$B,0))=0,"",INDEX('Data Pull'!$A:$BC,MATCH('Table 2 Data'!$E212,'Data Pull'!$C:$C,0),MATCH('Table 2 Data'!AK$4,'Data Pull'!$4:$4,0))),"")</f>
        <v>[-11059] No Good Data For Calculation</v>
      </c>
      <c r="AL212">
        <f>IFERROR(IF(INDEX('Exclusion Vectors'!$D:$D,MATCH('Table 2 Data'!$E212,'Exclusion Vectors'!$B:$B,0))=0,"",INDEX('Data Pull'!$A:$BC,MATCH('Table 2 Data'!$E212,'Data Pull'!$C:$C,0),MATCH('Table 2 Data'!AL$4,'Data Pull'!$4:$4,0))),"")</f>
        <v>0.59999999403953552</v>
      </c>
      <c r="AM212">
        <f>IFERROR(IF(INDEX('Exclusion Vectors'!$D:$D,MATCH('Table 2 Data'!$E212,'Exclusion Vectors'!$B:$B,0))=0,"",INDEX('Data Pull'!$A:$BC,MATCH('Table 2 Data'!$E212,'Data Pull'!$C:$C,0),MATCH('Table 2 Data'!AM$4,'Data Pull'!$4:$4,0))),"")</f>
        <v>6200</v>
      </c>
      <c r="AN212" t="str">
        <f>IFERROR(IF(INDEX('Exclusion Vectors'!$D:$D,MATCH('Table 2 Data'!$E212,'Exclusion Vectors'!$B:$B,0))=0,"",INDEX('Data Pull'!$A:$BC,MATCH('Table 2 Data'!$E212,'Data Pull'!$C:$C,0),MATCH('Table 2 Data'!AN$4,'Data Pull'!$4:$4,0))),"")</f>
        <v>[-11059] No Good Data For Calculation</v>
      </c>
      <c r="AO212" t="str">
        <f>IFERROR(IF(INDEX('Exclusion Vectors'!$D:$D,MATCH('Table 2 Data'!$E212,'Exclusion Vectors'!$B:$B,0))=0,"",INDEX('Data Pull'!$A:$BC,MATCH('Table 2 Data'!$E212,'Data Pull'!$C:$C,0),MATCH('Table 2 Data'!AO$4,'Data Pull'!$4:$4,0))),"")</f>
        <v>[-11059] No Good Data For Calculation</v>
      </c>
      <c r="AP212" t="str">
        <f>IFERROR(IF(INDEX('Exclusion Vectors'!$D:$D,MATCH('Table 2 Data'!$E212,'Exclusion Vectors'!$B:$B,0))=0,"",INDEX('Data Pull'!$A:$BC,MATCH('Table 2 Data'!$E212,'Data Pull'!$C:$C,0),MATCH('Table 2 Data'!AP$4,'Data Pull'!$4:$4,0))),"")</f>
        <v>[-11059] No Good Data For Calculation</v>
      </c>
      <c r="AQ212" t="str">
        <f>IFERROR(IF(INDEX('Exclusion Vectors'!$D:$D,MATCH('Table 2 Data'!$E212,'Exclusion Vectors'!$B:$B,0))=0,"",INDEX('Data Pull'!$A:$BC,MATCH('Table 2 Data'!$E212,'Data Pull'!$C:$C,0),MATCH('Table 2 Data'!AQ$4,'Data Pull'!$4:$4,0))),"")</f>
        <v>[-11059] No Good Data For Calculation</v>
      </c>
      <c r="AR212" t="str">
        <f>IFERROR(IF(INDEX('Exclusion Vectors'!$D:$D,MATCH('Table 2 Data'!$E212,'Exclusion Vectors'!$B:$B,0))=0,"",INDEX('Data Pull'!$A:$BC,MATCH('Table 2 Data'!$E212,'Data Pull'!$C:$C,0),MATCH('Table 2 Data'!AR$4,'Data Pull'!$4:$4,0))),"")</f>
        <v>[-11059] No Good Data For Calculation</v>
      </c>
      <c r="AS212" t="str">
        <f>IFERROR(IF(INDEX('Exclusion Vectors'!$D:$D,MATCH('Table 2 Data'!$E212,'Exclusion Vectors'!$B:$B,0))=0,"",INDEX('Data Pull'!$A:$BC,MATCH('Table 2 Data'!$E212,'Data Pull'!$C:$C,0),MATCH('Table 2 Data'!AS$4,'Data Pull'!$4:$4,0))),"")</f>
        <v>[-11059] No Good Data For Calculation</v>
      </c>
      <c r="AT212">
        <f>IFERROR(IF(INDEX('Exclusion Vectors'!$D:$D,MATCH('Table 2 Data'!$E212,'Exclusion Vectors'!$B:$B,0))=0,"",INDEX('Data Pull'!$A:$BC,MATCH('Table 2 Data'!$E212,'Data Pull'!$C:$C,0),MATCH('Table 2 Data'!AT$4,'Data Pull'!$4:$4,0))),"")</f>
        <v>37416.488859378405</v>
      </c>
      <c r="AU212">
        <f>IFERROR(IF(INDEX('Exclusion Vectors'!$D:$D,MATCH('Table 2 Data'!$E212,'Exclusion Vectors'!$B:$B,0))=0,"",INDEX('Data Pull'!$A:$BE,MATCH('Table 2 Data'!$E212,'Data Pull'!$C:$C,0),MATCH('Table 2 Data'!AU$4,'Data Pull'!$4:$4,0))),"")</f>
        <v>7600.8353069714194</v>
      </c>
      <c r="AV212">
        <f>IFERROR(IF(INDEX('Exclusion Vectors'!$D:$D,MATCH('Table 2 Data'!$E212,'Exclusion Vectors'!$B:$B,0))=0,"",INDEX('Data Pull'!$A:$BE,MATCH('Table 2 Data'!$E212,'Data Pull'!$C:$C,0),MATCH('Table 2 Data'!AV$4,'Data Pull'!$4:$4,0))),"")</f>
        <v>0.14147916374107203</v>
      </c>
    </row>
    <row r="213" spans="5:48" x14ac:dyDescent="0.3">
      <c r="E213" s="34">
        <f t="shared" si="6"/>
        <v>44037</v>
      </c>
      <c r="F213">
        <f>IFERROR(IF(INDEX('Exclusion Vectors'!$D:$D,MATCH('Table 2 Data'!$E213,'Exclusion Vectors'!$B:$B,0))=0,"",INDEX('Data Pull'!$A:$BC,MATCH('Table 2 Data'!$E213,'Data Pull'!$C:$C,0),MATCH('Table 2 Data'!F$4,'Data Pull'!$4:$4,0))),"")</f>
        <v>21754.472076195463</v>
      </c>
      <c r="G213">
        <f>IFERROR(IF(INDEX('Exclusion Vectors'!$D:$D,MATCH('Table 2 Data'!$E213,'Exclusion Vectors'!$B:$B,0))=0,"",INDEX('Data Pull'!$A:$BC,MATCH('Table 2 Data'!$E213,'Data Pull'!$C:$C,0),MATCH('Table 2 Data'!G$4,'Data Pull'!$4:$4,0))),"")</f>
        <v>184.1880044691826</v>
      </c>
      <c r="H213">
        <f>IFERROR(IF(INDEX('Exclusion Vectors'!$D:$D,MATCH('Table 2 Data'!$E213,'Exclusion Vectors'!$B:$B,0))=0,"",INDEX('Data Pull'!$A:$BC,MATCH('Table 2 Data'!$E213,'Data Pull'!$C:$C,0),MATCH('Table 2 Data'!H$4,'Data Pull'!$4:$4,0))),"")</f>
        <v>640.88688522068571</v>
      </c>
      <c r="I213">
        <f>IFERROR(IF(INDEX('Exclusion Vectors'!$D:$D,MATCH('Table 2 Data'!$E213,'Exclusion Vectors'!$B:$B,0))=0,"",INDEX('Data Pull'!$A:$BC,MATCH('Table 2 Data'!$E213,'Data Pull'!$C:$C,0),MATCH('Table 2 Data'!I$4,'Data Pull'!$4:$4,0))),"")</f>
        <v>994.93358342289946</v>
      </c>
      <c r="J213">
        <f>IFERROR(IF(INDEX('Exclusion Vectors'!$D:$D,MATCH('Table 2 Data'!$E213,'Exclusion Vectors'!$B:$B,0))=0,"",INDEX('Data Pull'!$A:$BC,MATCH('Table 2 Data'!$E213,'Data Pull'!$C:$C,0),MATCH('Table 2 Data'!J$4,'Data Pull'!$4:$4,0))),"")</f>
        <v>1334.8150691957651</v>
      </c>
      <c r="K213">
        <f>IFERROR(IF(INDEX('Exclusion Vectors'!$D:$D,MATCH('Table 2 Data'!$E213,'Exclusion Vectors'!$B:$B,0))=0,"",INDEX('Data Pull'!$A:$BC,MATCH('Table 2 Data'!$E213,'Data Pull'!$C:$C,0),MATCH('Table 2 Data'!K$4,'Data Pull'!$4:$4,0))),"")</f>
        <v>725.88141373683027</v>
      </c>
      <c r="L213" t="str">
        <f>IFERROR(IF(INDEX('Exclusion Vectors'!$D:$D,MATCH('Table 2 Data'!$E213,'Exclusion Vectors'!$B:$B,0))=0,"",INDEX('Data Pull'!$A:$BC,MATCH('Table 2 Data'!$E213,'Data Pull'!$C:$C,0),MATCH('Table 2 Data'!L$4,'Data Pull'!$4:$4,0))),"")</f>
        <v>[-11059] No Good Data For Calculation</v>
      </c>
      <c r="M213">
        <f>IFERROR(IF(INDEX('Exclusion Vectors'!$D:$D,MATCH('Table 2 Data'!$E213,'Exclusion Vectors'!$B:$B,0))=0,"",INDEX('Data Pull'!$A:$BC,MATCH('Table 2 Data'!$E213,'Data Pull'!$C:$C,0),MATCH('Table 2 Data'!M$4,'Data Pull'!$4:$4,0))),"")</f>
        <v>307.12958010181507</v>
      </c>
      <c r="N213">
        <f>IFERROR(IF(INDEX('Exclusion Vectors'!$D:$D,MATCH('Table 2 Data'!$E213,'Exclusion Vectors'!$B:$B,0))=0,"",INDEX('Data Pull'!$A:$BC,MATCH('Table 2 Data'!$E213,'Data Pull'!$C:$C,0),MATCH('Table 2 Data'!N$4,'Data Pull'!$4:$4,0))),"")</f>
        <v>361.29864401659393</v>
      </c>
      <c r="O213">
        <f>IFERROR(IF(INDEX('Exclusion Vectors'!$D:$D,MATCH('Table 2 Data'!$E213,'Exclusion Vectors'!$B:$B,0))=0,"",INDEX('Data Pull'!$A:$BC,MATCH('Table 2 Data'!$E213,'Data Pull'!$C:$C,0),MATCH('Table 2 Data'!O$4,'Data Pull'!$4:$4,0))),"")</f>
        <v>362.69560380874702</v>
      </c>
      <c r="P213">
        <f>IFERROR(IF(INDEX('Exclusion Vectors'!$D:$D,MATCH('Table 2 Data'!$E213,'Exclusion Vectors'!$B:$B,0))=0,"",INDEX('Data Pull'!$A:$BC,MATCH('Table 2 Data'!$E213,'Data Pull'!$C:$C,0),MATCH('Table 2 Data'!P$4,'Data Pull'!$4:$4,0))),"")</f>
        <v>1341.5074252143072</v>
      </c>
      <c r="Q213">
        <f>IFERROR(IF(INDEX('Exclusion Vectors'!$D:$D,MATCH('Table 2 Data'!$E213,'Exclusion Vectors'!$B:$B,0))=0,"",INDEX('Data Pull'!$A:$BC,MATCH('Table 2 Data'!$E213,'Data Pull'!$C:$C,0),MATCH('Table 2 Data'!Q$4,'Data Pull'!$4:$4,0))),"")</f>
        <v>19.448763654551868</v>
      </c>
      <c r="R213">
        <f>IFERROR(IF(INDEX('Exclusion Vectors'!$D:$D,MATCH('Table 2 Data'!$E213,'Exclusion Vectors'!$B:$B,0))=0,"",INDEX('Data Pull'!$A:$BC,MATCH('Table 2 Data'!$E213,'Data Pull'!$C:$C,0),MATCH('Table 2 Data'!R$4,'Data Pull'!$4:$4,0))),"")</f>
        <v>14.552715563354027</v>
      </c>
      <c r="S213">
        <f>IFERROR(IF(INDEX('Exclusion Vectors'!$D:$D,MATCH('Table 2 Data'!$E213,'Exclusion Vectors'!$B:$B,0))=0,"",INDEX('Data Pull'!$A:$BC,MATCH('Table 2 Data'!$E213,'Data Pull'!$C:$C,0),MATCH('Table 2 Data'!S$4,'Data Pull'!$4:$4,0))),"")</f>
        <v>3.6909866950457109</v>
      </c>
      <c r="T213">
        <f>IFERROR(IF(INDEX('Exclusion Vectors'!$D:$D,MATCH('Table 2 Data'!$E213,'Exclusion Vectors'!$B:$B,0))=0,"",INDEX('Data Pull'!$A:$BC,MATCH('Table 2 Data'!$E213,'Data Pull'!$C:$C,0),MATCH('Table 2 Data'!T$4,'Data Pull'!$4:$4,0))),"")</f>
        <v>1494.077764746226</v>
      </c>
      <c r="U213">
        <f>IFERROR(IF(INDEX('Exclusion Vectors'!$D:$D,MATCH('Table 2 Data'!$E213,'Exclusion Vectors'!$B:$B,0))=0,"",INDEX('Data Pull'!$A:$BC,MATCH('Table 2 Data'!$E213,'Data Pull'!$C:$C,0),MATCH('Table 2 Data'!U$4,'Data Pull'!$4:$4,0))),"")</f>
        <v>1469.4254892245106</v>
      </c>
      <c r="V213">
        <f>IFERROR(IF(INDEX('Exclusion Vectors'!$D:$D,MATCH('Table 2 Data'!$E213,'Exclusion Vectors'!$B:$B,0))=0,"",INDEX('Data Pull'!$A:$BC,MATCH('Table 2 Data'!$E213,'Data Pull'!$C:$C,0),MATCH('Table 2 Data'!V$4,'Data Pull'!$4:$4,0))),"")</f>
        <v>5899.9957030252335</v>
      </c>
      <c r="W213">
        <f>IFERROR(IF(INDEX('Exclusion Vectors'!$D:$D,MATCH('Table 2 Data'!$E213,'Exclusion Vectors'!$B:$B,0))=0,"",INDEX('Data Pull'!$A:$BC,MATCH('Table 2 Data'!$E213,'Data Pull'!$C:$C,0),MATCH('Table 2 Data'!W$4,'Data Pull'!$4:$4,0))),"")</f>
        <v>2436.9133349940366</v>
      </c>
      <c r="X213">
        <f>IFERROR(IF(INDEX('Exclusion Vectors'!$D:$D,MATCH('Table 2 Data'!$E213,'Exclusion Vectors'!$B:$B,0))=0,"",INDEX('Data Pull'!$A:$BC,MATCH('Table 2 Data'!$E213,'Data Pull'!$C:$C,0),MATCH('Table 2 Data'!X$4,'Data Pull'!$4:$4,0))),"")</f>
        <v>378.1698314349714</v>
      </c>
      <c r="Y213">
        <f>IFERROR(IF(INDEX('Exclusion Vectors'!$D:$D,MATCH('Table 2 Data'!$E213,'Exclusion Vectors'!$B:$B,0))=0,"",INDEX('Data Pull'!$A:$BC,MATCH('Table 2 Data'!$E213,'Data Pull'!$C:$C,0),MATCH('Table 2 Data'!Y$4,'Data Pull'!$4:$4,0))),"")</f>
        <v>23.299999237060547</v>
      </c>
      <c r="Z213">
        <f>IFERROR(IF(INDEX('Exclusion Vectors'!$D:$D,MATCH('Table 2 Data'!$E213,'Exclusion Vectors'!$B:$B,0))=0,"",INDEX('Data Pull'!$A:$BC,MATCH('Table 2 Data'!$E213,'Data Pull'!$C:$C,0),MATCH('Table 2 Data'!Z$4,'Data Pull'!$4:$4,0))),"")</f>
        <v>0.91167502105236053</v>
      </c>
      <c r="AA213">
        <f>IFERROR(IF(INDEX('Exclusion Vectors'!$D:$D,MATCH('Table 2 Data'!$E213,'Exclusion Vectors'!$B:$B,0))=0,"",INDEX('Data Pull'!$A:$BC,MATCH('Table 2 Data'!$E213,'Data Pull'!$C:$C,0),MATCH('Table 2 Data'!AA$4,'Data Pull'!$4:$4,0))),"")</f>
        <v>1.8650000095367432</v>
      </c>
      <c r="AB213" t="str">
        <f>IFERROR(IF(INDEX('Exclusion Vectors'!$D:$D,MATCH('Table 2 Data'!$E213,'Exclusion Vectors'!$B:$B,0))=0,"",INDEX('Data Pull'!$A:$BC,MATCH('Table 2 Data'!$E213,'Data Pull'!$C:$C,0),MATCH('Table 2 Data'!AB$4,'Data Pull'!$4:$4,0))),"")</f>
        <v>[-11059] No Good Data For Calculation</v>
      </c>
      <c r="AC213" t="str">
        <f>IFERROR(IF(INDEX('Exclusion Vectors'!$D:$D,MATCH('Table 2 Data'!$E213,'Exclusion Vectors'!$B:$B,0))=0,"",INDEX('Data Pull'!$A:$BC,MATCH('Table 2 Data'!$E213,'Data Pull'!$C:$C,0),MATCH('Table 2 Data'!AC$4,'Data Pull'!$4:$4,0))),"")</f>
        <v>[-11059] No Good Data For Calculation</v>
      </c>
      <c r="AD213" t="str">
        <f>IFERROR(IF(INDEX('Exclusion Vectors'!$D:$D,MATCH('Table 2 Data'!$E213,'Exclusion Vectors'!$B:$B,0))=0,"",INDEX('Data Pull'!$A:$BC,MATCH('Table 2 Data'!$E213,'Data Pull'!$C:$C,0),MATCH('Table 2 Data'!AD$4,'Data Pull'!$4:$4,0))),"")</f>
        <v>[-11059] No Good Data For Calculation</v>
      </c>
      <c r="AE213" t="str">
        <f>IFERROR(IF(INDEX('Exclusion Vectors'!$D:$D,MATCH('Table 2 Data'!$E213,'Exclusion Vectors'!$B:$B,0))=0,"",INDEX('Data Pull'!$A:$BC,MATCH('Table 2 Data'!$E213,'Data Pull'!$C:$C,0),MATCH('Table 2 Data'!AE$4,'Data Pull'!$4:$4,0))),"")</f>
        <v>[-11059] No Good Data For Calculation</v>
      </c>
      <c r="AF213" t="str">
        <f>IFERROR(IF(INDEX('Exclusion Vectors'!$D:$D,MATCH('Table 2 Data'!$E213,'Exclusion Vectors'!$B:$B,0))=0,"",INDEX('Data Pull'!$A:$BC,MATCH('Table 2 Data'!$E213,'Data Pull'!$C:$C,0),MATCH('Table 2 Data'!AF$4,'Data Pull'!$4:$4,0))),"")</f>
        <v>[-11059] No Good Data For Calculation</v>
      </c>
      <c r="AG213">
        <f>IFERROR(IF(INDEX('Exclusion Vectors'!$D:$D,MATCH('Table 2 Data'!$E213,'Exclusion Vectors'!$B:$B,0))=0,"",INDEX('Data Pull'!$A:$BC,MATCH('Table 2 Data'!$E213,'Data Pull'!$C:$C,0),MATCH('Table 2 Data'!AG$4,'Data Pull'!$4:$4,0))),"")</f>
        <v>13981.554271656294</v>
      </c>
      <c r="AH213">
        <f>IFERROR(IF(INDEX('Exclusion Vectors'!$D:$D,MATCH('Table 2 Data'!$E213,'Exclusion Vectors'!$B:$B,0))=0,"",INDEX('Data Pull'!$A:$BC,MATCH('Table 2 Data'!$E213,'Data Pull'!$C:$C,0),MATCH('Table 2 Data'!AH$4,'Data Pull'!$4:$4,0))),"")</f>
        <v>90.600000381469727</v>
      </c>
      <c r="AI213">
        <f>IFERROR(IF(INDEX('Exclusion Vectors'!$D:$D,MATCH('Table 2 Data'!$E213,'Exclusion Vectors'!$B:$B,0))=0,"",INDEX('Data Pull'!$A:$BC,MATCH('Table 2 Data'!$E213,'Data Pull'!$C:$C,0),MATCH('Table 2 Data'!AI$4,'Data Pull'!$4:$4,0))),"")</f>
        <v>8.8399996757507324</v>
      </c>
      <c r="AJ213">
        <f>IFERROR(IF(INDEX('Exclusion Vectors'!$D:$D,MATCH('Table 2 Data'!$E213,'Exclusion Vectors'!$B:$B,0))=0,"",INDEX('Data Pull'!$A:$BC,MATCH('Table 2 Data'!$E213,'Data Pull'!$C:$C,0),MATCH('Table 2 Data'!AJ$4,'Data Pull'!$4:$4,0))),"")</f>
        <v>369.52500152587891</v>
      </c>
      <c r="AK213" t="str">
        <f>IFERROR(IF(INDEX('Exclusion Vectors'!$D:$D,MATCH('Table 2 Data'!$E213,'Exclusion Vectors'!$B:$B,0))=0,"",INDEX('Data Pull'!$A:$BC,MATCH('Table 2 Data'!$E213,'Data Pull'!$C:$C,0),MATCH('Table 2 Data'!AK$4,'Data Pull'!$4:$4,0))),"")</f>
        <v>[-11059] No Good Data For Calculation</v>
      </c>
      <c r="AL213">
        <f>IFERROR(IF(INDEX('Exclusion Vectors'!$D:$D,MATCH('Table 2 Data'!$E213,'Exclusion Vectors'!$B:$B,0))=0,"",INDEX('Data Pull'!$A:$BC,MATCH('Table 2 Data'!$E213,'Data Pull'!$C:$C,0),MATCH('Table 2 Data'!AL$4,'Data Pull'!$4:$4,0))),"")</f>
        <v>0.69999998807907104</v>
      </c>
      <c r="AM213">
        <f>IFERROR(IF(INDEX('Exclusion Vectors'!$D:$D,MATCH('Table 2 Data'!$E213,'Exclusion Vectors'!$B:$B,0))=0,"",INDEX('Data Pull'!$A:$BC,MATCH('Table 2 Data'!$E213,'Data Pull'!$C:$C,0),MATCH('Table 2 Data'!AM$4,'Data Pull'!$4:$4,0))),"")</f>
        <v>6200</v>
      </c>
      <c r="AN213" t="str">
        <f>IFERROR(IF(INDEX('Exclusion Vectors'!$D:$D,MATCH('Table 2 Data'!$E213,'Exclusion Vectors'!$B:$B,0))=0,"",INDEX('Data Pull'!$A:$BC,MATCH('Table 2 Data'!$E213,'Data Pull'!$C:$C,0),MATCH('Table 2 Data'!AN$4,'Data Pull'!$4:$4,0))),"")</f>
        <v>[-11059] No Good Data For Calculation</v>
      </c>
      <c r="AO213" t="str">
        <f>IFERROR(IF(INDEX('Exclusion Vectors'!$D:$D,MATCH('Table 2 Data'!$E213,'Exclusion Vectors'!$B:$B,0))=0,"",INDEX('Data Pull'!$A:$BC,MATCH('Table 2 Data'!$E213,'Data Pull'!$C:$C,0),MATCH('Table 2 Data'!AO$4,'Data Pull'!$4:$4,0))),"")</f>
        <v>[-11059] No Good Data For Calculation</v>
      </c>
      <c r="AP213" t="str">
        <f>IFERROR(IF(INDEX('Exclusion Vectors'!$D:$D,MATCH('Table 2 Data'!$E213,'Exclusion Vectors'!$B:$B,0))=0,"",INDEX('Data Pull'!$A:$BC,MATCH('Table 2 Data'!$E213,'Data Pull'!$C:$C,0),MATCH('Table 2 Data'!AP$4,'Data Pull'!$4:$4,0))),"")</f>
        <v>[-11059] No Good Data For Calculation</v>
      </c>
      <c r="AQ213" t="str">
        <f>IFERROR(IF(INDEX('Exclusion Vectors'!$D:$D,MATCH('Table 2 Data'!$E213,'Exclusion Vectors'!$B:$B,0))=0,"",INDEX('Data Pull'!$A:$BC,MATCH('Table 2 Data'!$E213,'Data Pull'!$C:$C,0),MATCH('Table 2 Data'!AQ$4,'Data Pull'!$4:$4,0))),"")</f>
        <v>[-11059] No Good Data For Calculation</v>
      </c>
      <c r="AR213" t="str">
        <f>IFERROR(IF(INDEX('Exclusion Vectors'!$D:$D,MATCH('Table 2 Data'!$E213,'Exclusion Vectors'!$B:$B,0))=0,"",INDEX('Data Pull'!$A:$BC,MATCH('Table 2 Data'!$E213,'Data Pull'!$C:$C,0),MATCH('Table 2 Data'!AR$4,'Data Pull'!$4:$4,0))),"")</f>
        <v>[-11059] No Good Data For Calculation</v>
      </c>
      <c r="AS213" t="str">
        <f>IFERROR(IF(INDEX('Exclusion Vectors'!$D:$D,MATCH('Table 2 Data'!$E213,'Exclusion Vectors'!$B:$B,0))=0,"",INDEX('Data Pull'!$A:$BC,MATCH('Table 2 Data'!$E213,'Data Pull'!$C:$C,0),MATCH('Table 2 Data'!AS$4,'Data Pull'!$4:$4,0))),"")</f>
        <v>[-11059] No Good Data For Calculation</v>
      </c>
      <c r="AT213">
        <f>IFERROR(IF(INDEX('Exclusion Vectors'!$D:$D,MATCH('Table 2 Data'!$E213,'Exclusion Vectors'!$B:$B,0))=0,"",INDEX('Data Pull'!$A:$BC,MATCH('Table 2 Data'!$E213,'Data Pull'!$C:$C,0),MATCH('Table 2 Data'!AT$4,'Data Pull'!$4:$4,0))),"")</f>
        <v>37484.514347618089</v>
      </c>
      <c r="AU213">
        <f>IFERROR(IF(INDEX('Exclusion Vectors'!$D:$D,MATCH('Table 2 Data'!$E213,'Exclusion Vectors'!$B:$B,0))=0,"",INDEX('Data Pull'!$A:$BE,MATCH('Table 2 Data'!$E213,'Data Pull'!$C:$C,0),MATCH('Table 2 Data'!AU$4,'Data Pull'!$4:$4,0))),"")</f>
        <v>7600.8618509938633</v>
      </c>
      <c r="AV213">
        <f>IFERROR(IF(INDEX('Exclusion Vectors'!$D:$D,MATCH('Table 2 Data'!$E213,'Exclusion Vectors'!$B:$B,0))=0,"",INDEX('Data Pull'!$A:$BE,MATCH('Table 2 Data'!$E213,'Data Pull'!$C:$C,0),MATCH('Table 2 Data'!AV$4,'Data Pull'!$4:$4,0))),"")</f>
        <v>0.1468166665484508</v>
      </c>
    </row>
    <row r="214" spans="5:48" x14ac:dyDescent="0.3">
      <c r="E214" s="34">
        <f t="shared" si="6"/>
        <v>44038</v>
      </c>
      <c r="F214">
        <f>IFERROR(IF(INDEX('Exclusion Vectors'!$D:$D,MATCH('Table 2 Data'!$E214,'Exclusion Vectors'!$B:$B,0))=0,"",INDEX('Data Pull'!$A:$BC,MATCH('Table 2 Data'!$E214,'Data Pull'!$C:$C,0),MATCH('Table 2 Data'!F$4,'Data Pull'!$4:$4,0))),"")</f>
        <v>22211.790904085592</v>
      </c>
      <c r="G214">
        <f>IFERROR(IF(INDEX('Exclusion Vectors'!$D:$D,MATCH('Table 2 Data'!$E214,'Exclusion Vectors'!$B:$B,0))=0,"",INDEX('Data Pull'!$A:$BC,MATCH('Table 2 Data'!$E214,'Data Pull'!$C:$C,0),MATCH('Table 2 Data'!G$4,'Data Pull'!$4:$4,0))),"")</f>
        <v>183.69107783914961</v>
      </c>
      <c r="H214">
        <f>IFERROR(IF(INDEX('Exclusion Vectors'!$D:$D,MATCH('Table 2 Data'!$E214,'Exclusion Vectors'!$B:$B,0))=0,"",INDEX('Data Pull'!$A:$BC,MATCH('Table 2 Data'!$E214,'Data Pull'!$C:$C,0),MATCH('Table 2 Data'!H$4,'Data Pull'!$4:$4,0))),"")</f>
        <v>641.37460304651574</v>
      </c>
      <c r="I214">
        <f>IFERROR(IF(INDEX('Exclusion Vectors'!$D:$D,MATCH('Table 2 Data'!$E214,'Exclusion Vectors'!$B:$B,0))=0,"",INDEX('Data Pull'!$A:$BC,MATCH('Table 2 Data'!$E214,'Data Pull'!$C:$C,0),MATCH('Table 2 Data'!I$4,'Data Pull'!$4:$4,0))),"")</f>
        <v>994.8058935524416</v>
      </c>
      <c r="J214">
        <f>IFERROR(IF(INDEX('Exclusion Vectors'!$D:$D,MATCH('Table 2 Data'!$E214,'Exclusion Vectors'!$B:$B,0))=0,"",INDEX('Data Pull'!$A:$BC,MATCH('Table 2 Data'!$E214,'Data Pull'!$C:$C,0),MATCH('Table 2 Data'!J$4,'Data Pull'!$4:$4,0))),"")</f>
        <v>1334.474546725233</v>
      </c>
      <c r="K214">
        <f>IFERROR(IF(INDEX('Exclusion Vectors'!$D:$D,MATCH('Table 2 Data'!$E214,'Exclusion Vectors'!$B:$B,0))=0,"",INDEX('Data Pull'!$A:$BC,MATCH('Table 2 Data'!$E214,'Data Pull'!$C:$C,0),MATCH('Table 2 Data'!K$4,'Data Pull'!$4:$4,0))),"")</f>
        <v>725.75760710692543</v>
      </c>
      <c r="L214" t="str">
        <f>IFERROR(IF(INDEX('Exclusion Vectors'!$D:$D,MATCH('Table 2 Data'!$E214,'Exclusion Vectors'!$B:$B,0))=0,"",INDEX('Data Pull'!$A:$BC,MATCH('Table 2 Data'!$E214,'Data Pull'!$C:$C,0),MATCH('Table 2 Data'!L$4,'Data Pull'!$4:$4,0))),"")</f>
        <v>[-11059] No Good Data For Calculation</v>
      </c>
      <c r="M214">
        <f>IFERROR(IF(INDEX('Exclusion Vectors'!$D:$D,MATCH('Table 2 Data'!$E214,'Exclusion Vectors'!$B:$B,0))=0,"",INDEX('Data Pull'!$A:$BC,MATCH('Table 2 Data'!$E214,'Data Pull'!$C:$C,0),MATCH('Table 2 Data'!M$4,'Data Pull'!$4:$4,0))),"")</f>
        <v>302.37341310819124</v>
      </c>
      <c r="N214">
        <f>IFERROR(IF(INDEX('Exclusion Vectors'!$D:$D,MATCH('Table 2 Data'!$E214,'Exclusion Vectors'!$B:$B,0))=0,"",INDEX('Data Pull'!$A:$BC,MATCH('Table 2 Data'!$E214,'Data Pull'!$C:$C,0),MATCH('Table 2 Data'!N$4,'Data Pull'!$4:$4,0))),"")</f>
        <v>357.10359681316896</v>
      </c>
      <c r="O214">
        <f>IFERROR(IF(INDEX('Exclusion Vectors'!$D:$D,MATCH('Table 2 Data'!$E214,'Exclusion Vectors'!$B:$B,0))=0,"",INDEX('Data Pull'!$A:$BC,MATCH('Table 2 Data'!$E214,'Data Pull'!$C:$C,0),MATCH('Table 2 Data'!O$4,'Data Pull'!$4:$4,0))),"")</f>
        <v>360.03454463652798</v>
      </c>
      <c r="P214">
        <f>IFERROR(IF(INDEX('Exclusion Vectors'!$D:$D,MATCH('Table 2 Data'!$E214,'Exclusion Vectors'!$B:$B,0))=0,"",INDEX('Data Pull'!$A:$BC,MATCH('Table 2 Data'!$E214,'Data Pull'!$C:$C,0),MATCH('Table 2 Data'!P$4,'Data Pull'!$4:$4,0))),"")</f>
        <v>1339.7185862198505</v>
      </c>
      <c r="Q214">
        <f>IFERROR(IF(INDEX('Exclusion Vectors'!$D:$D,MATCH('Table 2 Data'!$E214,'Exclusion Vectors'!$B:$B,0))=0,"",INDEX('Data Pull'!$A:$BC,MATCH('Table 2 Data'!$E214,'Data Pull'!$C:$C,0),MATCH('Table 2 Data'!Q$4,'Data Pull'!$4:$4,0))),"")</f>
        <v>19.567981393421618</v>
      </c>
      <c r="R214">
        <f>IFERROR(IF(INDEX('Exclusion Vectors'!$D:$D,MATCH('Table 2 Data'!$E214,'Exclusion Vectors'!$B:$B,0))=0,"",INDEX('Data Pull'!$A:$BC,MATCH('Table 2 Data'!$E214,'Data Pull'!$C:$C,0),MATCH('Table 2 Data'!R$4,'Data Pull'!$4:$4,0))),"")</f>
        <v>14.662767590201687</v>
      </c>
      <c r="S214">
        <f>IFERROR(IF(INDEX('Exclusion Vectors'!$D:$D,MATCH('Table 2 Data'!$E214,'Exclusion Vectors'!$B:$B,0))=0,"",INDEX('Data Pull'!$A:$BC,MATCH('Table 2 Data'!$E214,'Data Pull'!$C:$C,0),MATCH('Table 2 Data'!S$4,'Data Pull'!$4:$4,0))),"")</f>
        <v>3.6072917091865082</v>
      </c>
      <c r="T214">
        <f>IFERROR(IF(INDEX('Exclusion Vectors'!$D:$D,MATCH('Table 2 Data'!$E214,'Exclusion Vectors'!$B:$B,0))=0,"",INDEX('Data Pull'!$A:$BC,MATCH('Table 2 Data'!$E214,'Data Pull'!$C:$C,0),MATCH('Table 2 Data'!T$4,'Data Pull'!$4:$4,0))),"")</f>
        <v>1488.3705158607258</v>
      </c>
      <c r="U214">
        <f>IFERROR(IF(INDEX('Exclusion Vectors'!$D:$D,MATCH('Table 2 Data'!$E214,'Exclusion Vectors'!$B:$B,0))=0,"",INDEX('Data Pull'!$A:$BC,MATCH('Table 2 Data'!$E214,'Data Pull'!$C:$C,0),MATCH('Table 2 Data'!U$4,'Data Pull'!$4:$4,0))),"")</f>
        <v>1510.6018791938884</v>
      </c>
      <c r="V214">
        <f>IFERROR(IF(INDEX('Exclusion Vectors'!$D:$D,MATCH('Table 2 Data'!$E214,'Exclusion Vectors'!$B:$B,0))=0,"",INDEX('Data Pull'!$A:$BC,MATCH('Table 2 Data'!$E214,'Data Pull'!$C:$C,0),MATCH('Table 2 Data'!V$4,'Data Pull'!$4:$4,0))),"")</f>
        <v>5899.9864159926492</v>
      </c>
      <c r="W214">
        <f>IFERROR(IF(INDEX('Exclusion Vectors'!$D:$D,MATCH('Table 2 Data'!$E214,'Exclusion Vectors'!$B:$B,0))=0,"",INDEX('Data Pull'!$A:$BC,MATCH('Table 2 Data'!$E214,'Data Pull'!$C:$C,0),MATCH('Table 2 Data'!W$4,'Data Pull'!$4:$4,0))),"")</f>
        <v>2437.1604517936785</v>
      </c>
      <c r="X214">
        <f>IFERROR(IF(INDEX('Exclusion Vectors'!$D:$D,MATCH('Table 2 Data'!$E214,'Exclusion Vectors'!$B:$B,0))=0,"",INDEX('Data Pull'!$A:$BC,MATCH('Table 2 Data'!$E214,'Data Pull'!$C:$C,0),MATCH('Table 2 Data'!X$4,'Data Pull'!$4:$4,0))),"")</f>
        <v>377.14592268877891</v>
      </c>
      <c r="Y214">
        <f>IFERROR(IF(INDEX('Exclusion Vectors'!$D:$D,MATCH('Table 2 Data'!$E214,'Exclusion Vectors'!$B:$B,0))=0,"",INDEX('Data Pull'!$A:$BC,MATCH('Table 2 Data'!$E214,'Data Pull'!$C:$C,0),MATCH('Table 2 Data'!Y$4,'Data Pull'!$4:$4,0))),"")</f>
        <v>23.150000095367432</v>
      </c>
      <c r="Z214">
        <f>IFERROR(IF(INDEX('Exclusion Vectors'!$D:$D,MATCH('Table 2 Data'!$E214,'Exclusion Vectors'!$B:$B,0))=0,"",INDEX('Data Pull'!$A:$BC,MATCH('Table 2 Data'!$E214,'Data Pull'!$C:$C,0),MATCH('Table 2 Data'!Z$4,'Data Pull'!$4:$4,0))),"")</f>
        <v>0.91197499632835388</v>
      </c>
      <c r="AA214">
        <f>IFERROR(IF(INDEX('Exclusion Vectors'!$D:$D,MATCH('Table 2 Data'!$E214,'Exclusion Vectors'!$B:$B,0))=0,"",INDEX('Data Pull'!$A:$BC,MATCH('Table 2 Data'!$E214,'Data Pull'!$C:$C,0),MATCH('Table 2 Data'!AA$4,'Data Pull'!$4:$4,0))),"")</f>
        <v>1.8949999809265137</v>
      </c>
      <c r="AB214" t="str">
        <f>IFERROR(IF(INDEX('Exclusion Vectors'!$D:$D,MATCH('Table 2 Data'!$E214,'Exclusion Vectors'!$B:$B,0))=0,"",INDEX('Data Pull'!$A:$BC,MATCH('Table 2 Data'!$E214,'Data Pull'!$C:$C,0),MATCH('Table 2 Data'!AB$4,'Data Pull'!$4:$4,0))),"")</f>
        <v>[-11059] No Good Data For Calculation</v>
      </c>
      <c r="AC214" t="str">
        <f>IFERROR(IF(INDEX('Exclusion Vectors'!$D:$D,MATCH('Table 2 Data'!$E214,'Exclusion Vectors'!$B:$B,0))=0,"",INDEX('Data Pull'!$A:$BC,MATCH('Table 2 Data'!$E214,'Data Pull'!$C:$C,0),MATCH('Table 2 Data'!AC$4,'Data Pull'!$4:$4,0))),"")</f>
        <v>[-11059] No Good Data For Calculation</v>
      </c>
      <c r="AD214" t="str">
        <f>IFERROR(IF(INDEX('Exclusion Vectors'!$D:$D,MATCH('Table 2 Data'!$E214,'Exclusion Vectors'!$B:$B,0))=0,"",INDEX('Data Pull'!$A:$BC,MATCH('Table 2 Data'!$E214,'Data Pull'!$C:$C,0),MATCH('Table 2 Data'!AD$4,'Data Pull'!$4:$4,0))),"")</f>
        <v>[-11059] No Good Data For Calculation</v>
      </c>
      <c r="AE214" t="str">
        <f>IFERROR(IF(INDEX('Exclusion Vectors'!$D:$D,MATCH('Table 2 Data'!$E214,'Exclusion Vectors'!$B:$B,0))=0,"",INDEX('Data Pull'!$A:$BC,MATCH('Table 2 Data'!$E214,'Data Pull'!$C:$C,0),MATCH('Table 2 Data'!AE$4,'Data Pull'!$4:$4,0))),"")</f>
        <v>[-11059] No Good Data For Calculation</v>
      </c>
      <c r="AF214" t="str">
        <f>IFERROR(IF(INDEX('Exclusion Vectors'!$D:$D,MATCH('Table 2 Data'!$E214,'Exclusion Vectors'!$B:$B,0))=0,"",INDEX('Data Pull'!$A:$BC,MATCH('Table 2 Data'!$E214,'Data Pull'!$C:$C,0),MATCH('Table 2 Data'!AF$4,'Data Pull'!$4:$4,0))),"")</f>
        <v>[-11059] No Good Data For Calculation</v>
      </c>
      <c r="AG214">
        <f>IFERROR(IF(INDEX('Exclusion Vectors'!$D:$D,MATCH('Table 2 Data'!$E214,'Exclusion Vectors'!$B:$B,0))=0,"",INDEX('Data Pull'!$A:$BC,MATCH('Table 2 Data'!$E214,'Data Pull'!$C:$C,0),MATCH('Table 2 Data'!AG$4,'Data Pull'!$4:$4,0))),"")</f>
        <v>14029.439262010392</v>
      </c>
      <c r="AH214">
        <f>IFERROR(IF(INDEX('Exclusion Vectors'!$D:$D,MATCH('Table 2 Data'!$E214,'Exclusion Vectors'!$B:$B,0))=0,"",INDEX('Data Pull'!$A:$BC,MATCH('Table 2 Data'!$E214,'Data Pull'!$C:$C,0),MATCH('Table 2 Data'!AH$4,'Data Pull'!$4:$4,0))),"")</f>
        <v>90.57499885559082</v>
      </c>
      <c r="AI214">
        <f>IFERROR(IF(INDEX('Exclusion Vectors'!$D:$D,MATCH('Table 2 Data'!$E214,'Exclusion Vectors'!$B:$B,0))=0,"",INDEX('Data Pull'!$A:$BC,MATCH('Table 2 Data'!$E214,'Data Pull'!$C:$C,0),MATCH('Table 2 Data'!AI$4,'Data Pull'!$4:$4,0))),"")</f>
        <v>8.875</v>
      </c>
      <c r="AJ214">
        <f>IFERROR(IF(INDEX('Exclusion Vectors'!$D:$D,MATCH('Table 2 Data'!$E214,'Exclusion Vectors'!$B:$B,0))=0,"",INDEX('Data Pull'!$A:$BC,MATCH('Table 2 Data'!$E214,'Data Pull'!$C:$C,0),MATCH('Table 2 Data'!AJ$4,'Data Pull'!$4:$4,0))),"")</f>
        <v>370.40000152587891</v>
      </c>
      <c r="AK214" t="str">
        <f>IFERROR(IF(INDEX('Exclusion Vectors'!$D:$D,MATCH('Table 2 Data'!$E214,'Exclusion Vectors'!$B:$B,0))=0,"",INDEX('Data Pull'!$A:$BC,MATCH('Table 2 Data'!$E214,'Data Pull'!$C:$C,0),MATCH('Table 2 Data'!AK$4,'Data Pull'!$4:$4,0))),"")</f>
        <v>[-11059] No Good Data For Calculation</v>
      </c>
      <c r="AL214">
        <f>IFERROR(IF(INDEX('Exclusion Vectors'!$D:$D,MATCH('Table 2 Data'!$E214,'Exclusion Vectors'!$B:$B,0))=0,"",INDEX('Data Pull'!$A:$BC,MATCH('Table 2 Data'!$E214,'Data Pull'!$C:$C,0),MATCH('Table 2 Data'!AL$4,'Data Pull'!$4:$4,0))),"")</f>
        <v>0.69999998807907104</v>
      </c>
      <c r="AM214">
        <f>IFERROR(IF(INDEX('Exclusion Vectors'!$D:$D,MATCH('Table 2 Data'!$E214,'Exclusion Vectors'!$B:$B,0))=0,"",INDEX('Data Pull'!$A:$BC,MATCH('Table 2 Data'!$E214,'Data Pull'!$C:$C,0),MATCH('Table 2 Data'!AM$4,'Data Pull'!$4:$4,0))),"")</f>
        <v>6200</v>
      </c>
      <c r="AN214" t="str">
        <f>IFERROR(IF(INDEX('Exclusion Vectors'!$D:$D,MATCH('Table 2 Data'!$E214,'Exclusion Vectors'!$B:$B,0))=0,"",INDEX('Data Pull'!$A:$BC,MATCH('Table 2 Data'!$E214,'Data Pull'!$C:$C,0),MATCH('Table 2 Data'!AN$4,'Data Pull'!$4:$4,0))),"")</f>
        <v>[-11059] No Good Data For Calculation</v>
      </c>
      <c r="AO214" t="str">
        <f>IFERROR(IF(INDEX('Exclusion Vectors'!$D:$D,MATCH('Table 2 Data'!$E214,'Exclusion Vectors'!$B:$B,0))=0,"",INDEX('Data Pull'!$A:$BC,MATCH('Table 2 Data'!$E214,'Data Pull'!$C:$C,0),MATCH('Table 2 Data'!AO$4,'Data Pull'!$4:$4,0))),"")</f>
        <v>[-11059] No Good Data For Calculation</v>
      </c>
      <c r="AP214" t="str">
        <f>IFERROR(IF(INDEX('Exclusion Vectors'!$D:$D,MATCH('Table 2 Data'!$E214,'Exclusion Vectors'!$B:$B,0))=0,"",INDEX('Data Pull'!$A:$BC,MATCH('Table 2 Data'!$E214,'Data Pull'!$C:$C,0),MATCH('Table 2 Data'!AP$4,'Data Pull'!$4:$4,0))),"")</f>
        <v>[-11059] No Good Data For Calculation</v>
      </c>
      <c r="AQ214" t="str">
        <f>IFERROR(IF(INDEX('Exclusion Vectors'!$D:$D,MATCH('Table 2 Data'!$E214,'Exclusion Vectors'!$B:$B,0))=0,"",INDEX('Data Pull'!$A:$BC,MATCH('Table 2 Data'!$E214,'Data Pull'!$C:$C,0),MATCH('Table 2 Data'!AQ$4,'Data Pull'!$4:$4,0))),"")</f>
        <v>[-11059] No Good Data For Calculation</v>
      </c>
      <c r="AR214" t="str">
        <f>IFERROR(IF(INDEX('Exclusion Vectors'!$D:$D,MATCH('Table 2 Data'!$E214,'Exclusion Vectors'!$B:$B,0))=0,"",INDEX('Data Pull'!$A:$BC,MATCH('Table 2 Data'!$E214,'Data Pull'!$C:$C,0),MATCH('Table 2 Data'!AR$4,'Data Pull'!$4:$4,0))),"")</f>
        <v>[-11059] No Good Data For Calculation</v>
      </c>
      <c r="AS214" t="str">
        <f>IFERROR(IF(INDEX('Exclusion Vectors'!$D:$D,MATCH('Table 2 Data'!$E214,'Exclusion Vectors'!$B:$B,0))=0,"",INDEX('Data Pull'!$A:$BC,MATCH('Table 2 Data'!$E214,'Data Pull'!$C:$C,0),MATCH('Table 2 Data'!AS$4,'Data Pull'!$4:$4,0))),"")</f>
        <v>[-11059] No Good Data For Calculation</v>
      </c>
      <c r="AT214">
        <f>IFERROR(IF(INDEX('Exclusion Vectors'!$D:$D,MATCH('Table 2 Data'!$E214,'Exclusion Vectors'!$B:$B,0))=0,"",INDEX('Data Pull'!$A:$BC,MATCH('Table 2 Data'!$E214,'Data Pull'!$C:$C,0),MATCH('Table 2 Data'!AT$4,'Data Pull'!$4:$4,0))),"")</f>
        <v>37761.891883468154</v>
      </c>
      <c r="AU214">
        <f>IFERROR(IF(INDEX('Exclusion Vectors'!$D:$D,MATCH('Table 2 Data'!$E214,'Exclusion Vectors'!$B:$B,0))=0,"",INDEX('Data Pull'!$A:$BE,MATCH('Table 2 Data'!$E214,'Data Pull'!$C:$C,0),MATCH('Table 2 Data'!AU$4,'Data Pull'!$4:$4,0))),"")</f>
        <v>7600.6262227078241</v>
      </c>
      <c r="AV214">
        <f>IFERROR(IF(INDEX('Exclusion Vectors'!$D:$D,MATCH('Table 2 Data'!$E214,'Exclusion Vectors'!$B:$B,0))=0,"",INDEX('Data Pull'!$A:$BE,MATCH('Table 2 Data'!$E214,'Data Pull'!$C:$C,0),MATCH('Table 2 Data'!AV$4,'Data Pull'!$4:$4,0))),"")</f>
        <v>0.13828750203053156</v>
      </c>
    </row>
    <row r="215" spans="5:48" x14ac:dyDescent="0.3">
      <c r="E215" s="34">
        <f t="shared" si="6"/>
        <v>44039</v>
      </c>
      <c r="F215">
        <f>IFERROR(IF(INDEX('Exclusion Vectors'!$D:$D,MATCH('Table 2 Data'!$E215,'Exclusion Vectors'!$B:$B,0))=0,"",INDEX('Data Pull'!$A:$BC,MATCH('Table 2 Data'!$E215,'Data Pull'!$C:$C,0),MATCH('Table 2 Data'!F$4,'Data Pull'!$4:$4,0))),"")</f>
        <v>22239.145431301968</v>
      </c>
      <c r="G215">
        <f>IFERROR(IF(INDEX('Exclusion Vectors'!$D:$D,MATCH('Table 2 Data'!$E215,'Exclusion Vectors'!$B:$B,0))=0,"",INDEX('Data Pull'!$A:$BC,MATCH('Table 2 Data'!$E215,'Data Pull'!$C:$C,0),MATCH('Table 2 Data'!G$4,'Data Pull'!$4:$4,0))),"")</f>
        <v>184.28597998898954</v>
      </c>
      <c r="H215">
        <f>IFERROR(IF(INDEX('Exclusion Vectors'!$D:$D,MATCH('Table 2 Data'!$E215,'Exclusion Vectors'!$B:$B,0))=0,"",INDEX('Data Pull'!$A:$BC,MATCH('Table 2 Data'!$E215,'Data Pull'!$C:$C,0),MATCH('Table 2 Data'!H$4,'Data Pull'!$4:$4,0))),"")</f>
        <v>641.47497587626447</v>
      </c>
      <c r="I215">
        <f>IFERROR(IF(INDEX('Exclusion Vectors'!$D:$D,MATCH('Table 2 Data'!$E215,'Exclusion Vectors'!$B:$B,0))=0,"",INDEX('Data Pull'!$A:$BC,MATCH('Table 2 Data'!$E215,'Data Pull'!$C:$C,0),MATCH('Table 2 Data'!I$4,'Data Pull'!$4:$4,0))),"")</f>
        <v>994.58178271887243</v>
      </c>
      <c r="J215">
        <f>IFERROR(IF(INDEX('Exclusion Vectors'!$D:$D,MATCH('Table 2 Data'!$E215,'Exclusion Vectors'!$B:$B,0))=0,"",INDEX('Data Pull'!$A:$BC,MATCH('Table 2 Data'!$E215,'Data Pull'!$C:$C,0),MATCH('Table 2 Data'!J$4,'Data Pull'!$4:$4,0))),"")</f>
        <v>1331.2651188587743</v>
      </c>
      <c r="K215">
        <f>IFERROR(IF(INDEX('Exclusion Vectors'!$D:$D,MATCH('Table 2 Data'!$E215,'Exclusion Vectors'!$B:$B,0))=0,"",INDEX('Data Pull'!$A:$BC,MATCH('Table 2 Data'!$E215,'Data Pull'!$C:$C,0),MATCH('Table 2 Data'!K$4,'Data Pull'!$4:$4,0))),"")</f>
        <v>726.3074130740581</v>
      </c>
      <c r="L215" t="str">
        <f>IFERROR(IF(INDEX('Exclusion Vectors'!$D:$D,MATCH('Table 2 Data'!$E215,'Exclusion Vectors'!$B:$B,0))=0,"",INDEX('Data Pull'!$A:$BC,MATCH('Table 2 Data'!$E215,'Data Pull'!$C:$C,0),MATCH('Table 2 Data'!L$4,'Data Pull'!$4:$4,0))),"")</f>
        <v>[-11059] No Good Data For Calculation</v>
      </c>
      <c r="M215">
        <f>IFERROR(IF(INDEX('Exclusion Vectors'!$D:$D,MATCH('Table 2 Data'!$E215,'Exclusion Vectors'!$B:$B,0))=0,"",INDEX('Data Pull'!$A:$BC,MATCH('Table 2 Data'!$E215,'Data Pull'!$C:$C,0),MATCH('Table 2 Data'!M$4,'Data Pull'!$4:$4,0))),"")</f>
        <v>307.37715279017596</v>
      </c>
      <c r="N215">
        <f>IFERROR(IF(INDEX('Exclusion Vectors'!$D:$D,MATCH('Table 2 Data'!$E215,'Exclusion Vectors'!$B:$B,0))=0,"",INDEX('Data Pull'!$A:$BC,MATCH('Table 2 Data'!$E215,'Data Pull'!$C:$C,0),MATCH('Table 2 Data'!N$4,'Data Pull'!$4:$4,0))),"")</f>
        <v>360.46837006915138</v>
      </c>
      <c r="O215">
        <f>IFERROR(IF(INDEX('Exclusion Vectors'!$D:$D,MATCH('Table 2 Data'!$E215,'Exclusion Vectors'!$B:$B,0))=0,"",INDEX('Data Pull'!$A:$BC,MATCH('Table 2 Data'!$E215,'Data Pull'!$C:$C,0),MATCH('Table 2 Data'!O$4,'Data Pull'!$4:$4,0))),"")</f>
        <v>360.32689029128181</v>
      </c>
      <c r="P215">
        <f>IFERROR(IF(INDEX('Exclusion Vectors'!$D:$D,MATCH('Table 2 Data'!$E215,'Exclusion Vectors'!$B:$B,0))=0,"",INDEX('Data Pull'!$A:$BC,MATCH('Table 2 Data'!$E215,'Data Pull'!$C:$C,0),MATCH('Table 2 Data'!P$4,'Data Pull'!$4:$4,0))),"")</f>
        <v>1336.9219722727053</v>
      </c>
      <c r="Q215">
        <f>IFERROR(IF(INDEX('Exclusion Vectors'!$D:$D,MATCH('Table 2 Data'!$E215,'Exclusion Vectors'!$B:$B,0))=0,"",INDEX('Data Pull'!$A:$BC,MATCH('Table 2 Data'!$E215,'Data Pull'!$C:$C,0),MATCH('Table 2 Data'!Q$4,'Data Pull'!$4:$4,0))),"")</f>
        <v>19.674146148953742</v>
      </c>
      <c r="R215">
        <f>IFERROR(IF(INDEX('Exclusion Vectors'!$D:$D,MATCH('Table 2 Data'!$E215,'Exclusion Vectors'!$B:$B,0))=0,"",INDEX('Data Pull'!$A:$BC,MATCH('Table 2 Data'!$E215,'Data Pull'!$C:$C,0),MATCH('Table 2 Data'!R$4,'Data Pull'!$4:$4,0))),"")</f>
        <v>14.779917173476985</v>
      </c>
      <c r="S215">
        <f>IFERROR(IF(INDEX('Exclusion Vectors'!$D:$D,MATCH('Table 2 Data'!$E215,'Exclusion Vectors'!$B:$B,0))=0,"",INDEX('Data Pull'!$A:$BC,MATCH('Table 2 Data'!$E215,'Data Pull'!$C:$C,0),MATCH('Table 2 Data'!S$4,'Data Pull'!$4:$4,0))),"")</f>
        <v>3.1651719090353705</v>
      </c>
      <c r="T215">
        <f>IFERROR(IF(INDEX('Exclusion Vectors'!$D:$D,MATCH('Table 2 Data'!$E215,'Exclusion Vectors'!$B:$B,0))=0,"",INDEX('Data Pull'!$A:$BC,MATCH('Table 2 Data'!$E215,'Data Pull'!$C:$C,0),MATCH('Table 2 Data'!T$4,'Data Pull'!$4:$4,0))),"")</f>
        <v>1492.282958725167</v>
      </c>
      <c r="U215">
        <f>IFERROR(IF(INDEX('Exclusion Vectors'!$D:$D,MATCH('Table 2 Data'!$E215,'Exclusion Vectors'!$B:$B,0))=0,"",INDEX('Data Pull'!$A:$BC,MATCH('Table 2 Data'!$E215,'Data Pull'!$C:$C,0),MATCH('Table 2 Data'!U$4,'Data Pull'!$4:$4,0))),"")</f>
        <v>1461.517896410171</v>
      </c>
      <c r="V215">
        <f>IFERROR(IF(INDEX('Exclusion Vectors'!$D:$D,MATCH('Table 2 Data'!$E215,'Exclusion Vectors'!$B:$B,0))=0,"",INDEX('Data Pull'!$A:$BC,MATCH('Table 2 Data'!$E215,'Data Pull'!$C:$C,0),MATCH('Table 2 Data'!V$4,'Data Pull'!$4:$4,0))),"")</f>
        <v>5900.0534428009441</v>
      </c>
      <c r="W215">
        <f>IFERROR(IF(INDEX('Exclusion Vectors'!$D:$D,MATCH('Table 2 Data'!$E215,'Exclusion Vectors'!$B:$B,0))=0,"",INDEX('Data Pull'!$A:$BC,MATCH('Table 2 Data'!$E215,'Data Pull'!$C:$C,0),MATCH('Table 2 Data'!W$4,'Data Pull'!$4:$4,0))),"")</f>
        <v>2436.1701713280195</v>
      </c>
      <c r="X215">
        <f>IFERROR(IF(INDEX('Exclusion Vectors'!$D:$D,MATCH('Table 2 Data'!$E215,'Exclusion Vectors'!$B:$B,0))=0,"",INDEX('Data Pull'!$A:$BC,MATCH('Table 2 Data'!$E215,'Data Pull'!$C:$C,0),MATCH('Table 2 Data'!X$4,'Data Pull'!$4:$4,0))),"")</f>
        <v>375.5521778212302</v>
      </c>
      <c r="Y215">
        <f>IFERROR(IF(INDEX('Exclusion Vectors'!$D:$D,MATCH('Table 2 Data'!$E215,'Exclusion Vectors'!$B:$B,0))=0,"",INDEX('Data Pull'!$A:$BC,MATCH('Table 2 Data'!$E215,'Data Pull'!$C:$C,0),MATCH('Table 2 Data'!Y$4,'Data Pull'!$4:$4,0))),"")</f>
        <v>23.400000095367432</v>
      </c>
      <c r="Z215">
        <f>IFERROR(IF(INDEX('Exclusion Vectors'!$D:$D,MATCH('Table 2 Data'!$E215,'Exclusion Vectors'!$B:$B,0))=0,"",INDEX('Data Pull'!$A:$BC,MATCH('Table 2 Data'!$E215,'Data Pull'!$C:$C,0),MATCH('Table 2 Data'!Z$4,'Data Pull'!$4:$4,0))),"")</f>
        <v>0.92095001041889191</v>
      </c>
      <c r="AA215">
        <f>IFERROR(IF(INDEX('Exclusion Vectors'!$D:$D,MATCH('Table 2 Data'!$E215,'Exclusion Vectors'!$B:$B,0))=0,"",INDEX('Data Pull'!$A:$BC,MATCH('Table 2 Data'!$E215,'Data Pull'!$C:$C,0),MATCH('Table 2 Data'!AA$4,'Data Pull'!$4:$4,0))),"")</f>
        <v>1.9149999618530273</v>
      </c>
      <c r="AB215" t="str">
        <f>IFERROR(IF(INDEX('Exclusion Vectors'!$D:$D,MATCH('Table 2 Data'!$E215,'Exclusion Vectors'!$B:$B,0))=0,"",INDEX('Data Pull'!$A:$BC,MATCH('Table 2 Data'!$E215,'Data Pull'!$C:$C,0),MATCH('Table 2 Data'!AB$4,'Data Pull'!$4:$4,0))),"")</f>
        <v>[-11059] No Good Data For Calculation</v>
      </c>
      <c r="AC215" t="str">
        <f>IFERROR(IF(INDEX('Exclusion Vectors'!$D:$D,MATCH('Table 2 Data'!$E215,'Exclusion Vectors'!$B:$B,0))=0,"",INDEX('Data Pull'!$A:$BC,MATCH('Table 2 Data'!$E215,'Data Pull'!$C:$C,0),MATCH('Table 2 Data'!AC$4,'Data Pull'!$4:$4,0))),"")</f>
        <v>[-11059] No Good Data For Calculation</v>
      </c>
      <c r="AD215" t="str">
        <f>IFERROR(IF(INDEX('Exclusion Vectors'!$D:$D,MATCH('Table 2 Data'!$E215,'Exclusion Vectors'!$B:$B,0))=0,"",INDEX('Data Pull'!$A:$BC,MATCH('Table 2 Data'!$E215,'Data Pull'!$C:$C,0),MATCH('Table 2 Data'!AD$4,'Data Pull'!$4:$4,0))),"")</f>
        <v>[-11059] No Good Data For Calculation</v>
      </c>
      <c r="AE215" t="str">
        <f>IFERROR(IF(INDEX('Exclusion Vectors'!$D:$D,MATCH('Table 2 Data'!$E215,'Exclusion Vectors'!$B:$B,0))=0,"",INDEX('Data Pull'!$A:$BC,MATCH('Table 2 Data'!$E215,'Data Pull'!$C:$C,0),MATCH('Table 2 Data'!AE$4,'Data Pull'!$4:$4,0))),"")</f>
        <v>[-11059] No Good Data For Calculation</v>
      </c>
      <c r="AF215" t="str">
        <f>IFERROR(IF(INDEX('Exclusion Vectors'!$D:$D,MATCH('Table 2 Data'!$E215,'Exclusion Vectors'!$B:$B,0))=0,"",INDEX('Data Pull'!$A:$BC,MATCH('Table 2 Data'!$E215,'Data Pull'!$C:$C,0),MATCH('Table 2 Data'!AF$4,'Data Pull'!$4:$4,0))),"")</f>
        <v>[-11059] No Good Data For Calculation</v>
      </c>
      <c r="AG215">
        <f>IFERROR(IF(INDEX('Exclusion Vectors'!$D:$D,MATCH('Table 2 Data'!$E215,'Exclusion Vectors'!$B:$B,0))=0,"",INDEX('Data Pull'!$A:$BC,MATCH('Table 2 Data'!$E215,'Data Pull'!$C:$C,0),MATCH('Table 2 Data'!AG$4,'Data Pull'!$4:$4,0))),"")</f>
        <v>13972.839316330699</v>
      </c>
      <c r="AH215">
        <f>IFERROR(IF(INDEX('Exclusion Vectors'!$D:$D,MATCH('Table 2 Data'!$E215,'Exclusion Vectors'!$B:$B,0))=0,"",INDEX('Data Pull'!$A:$BC,MATCH('Table 2 Data'!$E215,'Data Pull'!$C:$C,0),MATCH('Table 2 Data'!AH$4,'Data Pull'!$4:$4,0))),"")</f>
        <v>90.450000762939453</v>
      </c>
      <c r="AI215">
        <f>IFERROR(IF(INDEX('Exclusion Vectors'!$D:$D,MATCH('Table 2 Data'!$E215,'Exclusion Vectors'!$B:$B,0))=0,"",INDEX('Data Pull'!$A:$BC,MATCH('Table 2 Data'!$E215,'Data Pull'!$C:$C,0),MATCH('Table 2 Data'!AI$4,'Data Pull'!$4:$4,0))),"")</f>
        <v>8.8275003433227539</v>
      </c>
      <c r="AJ215">
        <f>IFERROR(IF(INDEX('Exclusion Vectors'!$D:$D,MATCH('Table 2 Data'!$E215,'Exclusion Vectors'!$B:$B,0))=0,"",INDEX('Data Pull'!$A:$BC,MATCH('Table 2 Data'!$E215,'Data Pull'!$C:$C,0),MATCH('Table 2 Data'!AJ$4,'Data Pull'!$4:$4,0))),"")</f>
        <v>364.42499542236328</v>
      </c>
      <c r="AK215" t="str">
        <f>IFERROR(IF(INDEX('Exclusion Vectors'!$D:$D,MATCH('Table 2 Data'!$E215,'Exclusion Vectors'!$B:$B,0))=0,"",INDEX('Data Pull'!$A:$BC,MATCH('Table 2 Data'!$E215,'Data Pull'!$C:$C,0),MATCH('Table 2 Data'!AK$4,'Data Pull'!$4:$4,0))),"")</f>
        <v>[-11059] No Good Data For Calculation</v>
      </c>
      <c r="AL215">
        <f>IFERROR(IF(INDEX('Exclusion Vectors'!$D:$D,MATCH('Table 2 Data'!$E215,'Exclusion Vectors'!$B:$B,0))=0,"",INDEX('Data Pull'!$A:$BC,MATCH('Table 2 Data'!$E215,'Data Pull'!$C:$C,0),MATCH('Table 2 Data'!AL$4,'Data Pull'!$4:$4,0))),"")</f>
        <v>1.3750000149011612</v>
      </c>
      <c r="AM215">
        <f>IFERROR(IF(INDEX('Exclusion Vectors'!$D:$D,MATCH('Table 2 Data'!$E215,'Exclusion Vectors'!$B:$B,0))=0,"",INDEX('Data Pull'!$A:$BC,MATCH('Table 2 Data'!$E215,'Data Pull'!$C:$C,0),MATCH('Table 2 Data'!AM$4,'Data Pull'!$4:$4,0))),"")</f>
        <v>6200</v>
      </c>
      <c r="AN215" t="str">
        <f>IFERROR(IF(INDEX('Exclusion Vectors'!$D:$D,MATCH('Table 2 Data'!$E215,'Exclusion Vectors'!$B:$B,0))=0,"",INDEX('Data Pull'!$A:$BC,MATCH('Table 2 Data'!$E215,'Data Pull'!$C:$C,0),MATCH('Table 2 Data'!AN$4,'Data Pull'!$4:$4,0))),"")</f>
        <v>[-11059] No Good Data For Calculation</v>
      </c>
      <c r="AO215" t="str">
        <f>IFERROR(IF(INDEX('Exclusion Vectors'!$D:$D,MATCH('Table 2 Data'!$E215,'Exclusion Vectors'!$B:$B,0))=0,"",INDEX('Data Pull'!$A:$BC,MATCH('Table 2 Data'!$E215,'Data Pull'!$C:$C,0),MATCH('Table 2 Data'!AO$4,'Data Pull'!$4:$4,0))),"")</f>
        <v>[-11059] No Good Data For Calculation</v>
      </c>
      <c r="AP215" t="str">
        <f>IFERROR(IF(INDEX('Exclusion Vectors'!$D:$D,MATCH('Table 2 Data'!$E215,'Exclusion Vectors'!$B:$B,0))=0,"",INDEX('Data Pull'!$A:$BC,MATCH('Table 2 Data'!$E215,'Data Pull'!$C:$C,0),MATCH('Table 2 Data'!AP$4,'Data Pull'!$4:$4,0))),"")</f>
        <v>[-11059] No Good Data For Calculation</v>
      </c>
      <c r="AQ215" t="str">
        <f>IFERROR(IF(INDEX('Exclusion Vectors'!$D:$D,MATCH('Table 2 Data'!$E215,'Exclusion Vectors'!$B:$B,0))=0,"",INDEX('Data Pull'!$A:$BC,MATCH('Table 2 Data'!$E215,'Data Pull'!$C:$C,0),MATCH('Table 2 Data'!AQ$4,'Data Pull'!$4:$4,0))),"")</f>
        <v>[-11059] No Good Data For Calculation</v>
      </c>
      <c r="AR215" t="str">
        <f>IFERROR(IF(INDEX('Exclusion Vectors'!$D:$D,MATCH('Table 2 Data'!$E215,'Exclusion Vectors'!$B:$B,0))=0,"",INDEX('Data Pull'!$A:$BC,MATCH('Table 2 Data'!$E215,'Data Pull'!$C:$C,0),MATCH('Table 2 Data'!AR$4,'Data Pull'!$4:$4,0))),"")</f>
        <v>[-11059] No Good Data For Calculation</v>
      </c>
      <c r="AS215" t="str">
        <f>IFERROR(IF(INDEX('Exclusion Vectors'!$D:$D,MATCH('Table 2 Data'!$E215,'Exclusion Vectors'!$B:$B,0))=0,"",INDEX('Data Pull'!$A:$BC,MATCH('Table 2 Data'!$E215,'Data Pull'!$C:$C,0),MATCH('Table 2 Data'!AS$4,'Data Pull'!$4:$4,0))),"")</f>
        <v>[-11059] No Good Data For Calculation</v>
      </c>
      <c r="AT215">
        <f>IFERROR(IF(INDEX('Exclusion Vectors'!$D:$D,MATCH('Table 2 Data'!$E215,'Exclusion Vectors'!$B:$B,0))=0,"",INDEX('Data Pull'!$A:$BC,MATCH('Table 2 Data'!$E215,'Data Pull'!$C:$C,0),MATCH('Table 2 Data'!AT$4,'Data Pull'!$4:$4,0))),"")</f>
        <v>38178.381473211157</v>
      </c>
      <c r="AU215">
        <f>IFERROR(IF(INDEX('Exclusion Vectors'!$D:$D,MATCH('Table 2 Data'!$E215,'Exclusion Vectors'!$B:$B,0))=0,"",INDEX('Data Pull'!$A:$BE,MATCH('Table 2 Data'!$E215,'Data Pull'!$C:$C,0),MATCH('Table 2 Data'!AU$4,'Data Pull'!$4:$4,0))),"")</f>
        <v>7599.9831826185227</v>
      </c>
      <c r="AV215">
        <f>IFERROR(IF(INDEX('Exclusion Vectors'!$D:$D,MATCH('Table 2 Data'!$E215,'Exclusion Vectors'!$B:$B,0))=0,"",INDEX('Data Pull'!$A:$BE,MATCH('Table 2 Data'!$E215,'Data Pull'!$C:$C,0),MATCH('Table 2 Data'!AV$4,'Data Pull'!$4:$4,0))),"")</f>
        <v>0.13330000266432762</v>
      </c>
    </row>
    <row r="216" spans="5:48" x14ac:dyDescent="0.3">
      <c r="E216" s="34">
        <f t="shared" si="6"/>
        <v>44040</v>
      </c>
      <c r="F216">
        <f>IFERROR(IF(INDEX('Exclusion Vectors'!$D:$D,MATCH('Table 2 Data'!$E216,'Exclusion Vectors'!$B:$B,0))=0,"",INDEX('Data Pull'!$A:$BC,MATCH('Table 2 Data'!$E216,'Data Pull'!$C:$C,0),MATCH('Table 2 Data'!F$4,'Data Pull'!$4:$4,0))),"")</f>
        <v>21992.256779198375</v>
      </c>
      <c r="G216">
        <f>IFERROR(IF(INDEX('Exclusion Vectors'!$D:$D,MATCH('Table 2 Data'!$E216,'Exclusion Vectors'!$B:$B,0))=0,"",INDEX('Data Pull'!$A:$BC,MATCH('Table 2 Data'!$E216,'Data Pull'!$C:$C,0),MATCH('Table 2 Data'!G$4,'Data Pull'!$4:$4,0))),"")</f>
        <v>184.521320141362</v>
      </c>
      <c r="H216">
        <f>IFERROR(IF(INDEX('Exclusion Vectors'!$D:$D,MATCH('Table 2 Data'!$E216,'Exclusion Vectors'!$B:$B,0))=0,"",INDEX('Data Pull'!$A:$BC,MATCH('Table 2 Data'!$E216,'Data Pull'!$C:$C,0),MATCH('Table 2 Data'!H$4,'Data Pull'!$4:$4,0))),"")</f>
        <v>641.09637852247658</v>
      </c>
      <c r="I216">
        <f>IFERROR(IF(INDEX('Exclusion Vectors'!$D:$D,MATCH('Table 2 Data'!$E216,'Exclusion Vectors'!$B:$B,0))=0,"",INDEX('Data Pull'!$A:$BC,MATCH('Table 2 Data'!$E216,'Data Pull'!$C:$C,0),MATCH('Table 2 Data'!I$4,'Data Pull'!$4:$4,0))),"")</f>
        <v>994.71106450939169</v>
      </c>
      <c r="J216">
        <f>IFERROR(IF(INDEX('Exclusion Vectors'!$D:$D,MATCH('Table 2 Data'!$E216,'Exclusion Vectors'!$B:$B,0))=0,"",INDEX('Data Pull'!$A:$BC,MATCH('Table 2 Data'!$E216,'Data Pull'!$C:$C,0),MATCH('Table 2 Data'!J$4,'Data Pull'!$4:$4,0))),"")</f>
        <v>1334.5389701126305</v>
      </c>
      <c r="K216">
        <f>IFERROR(IF(INDEX('Exclusion Vectors'!$D:$D,MATCH('Table 2 Data'!$E216,'Exclusion Vectors'!$B:$B,0))=0,"",INDEX('Data Pull'!$A:$BC,MATCH('Table 2 Data'!$E216,'Data Pull'!$C:$C,0),MATCH('Table 2 Data'!K$4,'Data Pull'!$4:$4,0))),"")</f>
        <v>724.14571070913757</v>
      </c>
      <c r="L216" t="str">
        <f>IFERROR(IF(INDEX('Exclusion Vectors'!$D:$D,MATCH('Table 2 Data'!$E216,'Exclusion Vectors'!$B:$B,0))=0,"",INDEX('Data Pull'!$A:$BC,MATCH('Table 2 Data'!$E216,'Data Pull'!$C:$C,0),MATCH('Table 2 Data'!L$4,'Data Pull'!$4:$4,0))),"")</f>
        <v>[-11059] No Good Data For Calculation</v>
      </c>
      <c r="M216">
        <f>IFERROR(IF(INDEX('Exclusion Vectors'!$D:$D,MATCH('Table 2 Data'!$E216,'Exclusion Vectors'!$B:$B,0))=0,"",INDEX('Data Pull'!$A:$BC,MATCH('Table 2 Data'!$E216,'Data Pull'!$C:$C,0),MATCH('Table 2 Data'!M$4,'Data Pull'!$4:$4,0))),"")</f>
        <v>308.52951305819653</v>
      </c>
      <c r="N216">
        <f>IFERROR(IF(INDEX('Exclusion Vectors'!$D:$D,MATCH('Table 2 Data'!$E216,'Exclusion Vectors'!$B:$B,0))=0,"",INDEX('Data Pull'!$A:$BC,MATCH('Table 2 Data'!$E216,'Data Pull'!$C:$C,0),MATCH('Table 2 Data'!N$4,'Data Pull'!$4:$4,0))),"")</f>
        <v>362.27500347800401</v>
      </c>
      <c r="O216">
        <f>IFERROR(IF(INDEX('Exclusion Vectors'!$D:$D,MATCH('Table 2 Data'!$E216,'Exclusion Vectors'!$B:$B,0))=0,"",INDEX('Data Pull'!$A:$BC,MATCH('Table 2 Data'!$E216,'Data Pull'!$C:$C,0),MATCH('Table 2 Data'!O$4,'Data Pull'!$4:$4,0))),"")</f>
        <v>363.59622356394891</v>
      </c>
      <c r="P216">
        <f>IFERROR(IF(INDEX('Exclusion Vectors'!$D:$D,MATCH('Table 2 Data'!$E216,'Exclusion Vectors'!$B:$B,0))=0,"",INDEX('Data Pull'!$A:$BC,MATCH('Table 2 Data'!$E216,'Data Pull'!$C:$C,0),MATCH('Table 2 Data'!P$4,'Data Pull'!$4:$4,0))),"")</f>
        <v>1337.8832185856957</v>
      </c>
      <c r="Q216">
        <f>IFERROR(IF(INDEX('Exclusion Vectors'!$D:$D,MATCH('Table 2 Data'!$E216,'Exclusion Vectors'!$B:$B,0))=0,"",INDEX('Data Pull'!$A:$BC,MATCH('Table 2 Data'!$E216,'Data Pull'!$C:$C,0),MATCH('Table 2 Data'!Q$4,'Data Pull'!$4:$4,0))),"")</f>
        <v>19.623326776165172</v>
      </c>
      <c r="R216">
        <f>IFERROR(IF(INDEX('Exclusion Vectors'!$D:$D,MATCH('Table 2 Data'!$E216,'Exclusion Vectors'!$B:$B,0))=0,"",INDEX('Data Pull'!$A:$BC,MATCH('Table 2 Data'!$E216,'Data Pull'!$C:$C,0),MATCH('Table 2 Data'!R$4,'Data Pull'!$4:$4,0))),"")</f>
        <v>14.725673978334399</v>
      </c>
      <c r="S216">
        <f>IFERROR(IF(INDEX('Exclusion Vectors'!$D:$D,MATCH('Table 2 Data'!$E216,'Exclusion Vectors'!$B:$B,0))=0,"",INDEX('Data Pull'!$A:$BC,MATCH('Table 2 Data'!$E216,'Data Pull'!$C:$C,0),MATCH('Table 2 Data'!S$4,'Data Pull'!$4:$4,0))),"")</f>
        <v>3.4431535080075615</v>
      </c>
      <c r="T216">
        <f>IFERROR(IF(INDEX('Exclusion Vectors'!$D:$D,MATCH('Table 2 Data'!$E216,'Exclusion Vectors'!$B:$B,0))=0,"",INDEX('Data Pull'!$A:$BC,MATCH('Table 2 Data'!$E216,'Data Pull'!$C:$C,0),MATCH('Table 2 Data'!T$4,'Data Pull'!$4:$4,0))),"")</f>
        <v>1490.7591690880199</v>
      </c>
      <c r="U216">
        <f>IFERROR(IF(INDEX('Exclusion Vectors'!$D:$D,MATCH('Table 2 Data'!$E216,'Exclusion Vectors'!$B:$B,0))=0,"",INDEX('Data Pull'!$A:$BC,MATCH('Table 2 Data'!$E216,'Data Pull'!$C:$C,0),MATCH('Table 2 Data'!U$4,'Data Pull'!$4:$4,0))),"")</f>
        <v>1485.8755700963309</v>
      </c>
      <c r="V216">
        <f>IFERROR(IF(INDEX('Exclusion Vectors'!$D:$D,MATCH('Table 2 Data'!$E216,'Exclusion Vectors'!$B:$B,0))=0,"",INDEX('Data Pull'!$A:$BC,MATCH('Table 2 Data'!$E216,'Data Pull'!$C:$C,0),MATCH('Table 2 Data'!V$4,'Data Pull'!$4:$4,0))),"")</f>
        <v>5899.977767919343</v>
      </c>
      <c r="W216">
        <f>IFERROR(IF(INDEX('Exclusion Vectors'!$D:$D,MATCH('Table 2 Data'!$E216,'Exclusion Vectors'!$B:$B,0))=0,"",INDEX('Data Pull'!$A:$BC,MATCH('Table 2 Data'!$E216,'Data Pull'!$C:$C,0),MATCH('Table 2 Data'!W$4,'Data Pull'!$4:$4,0))),"")</f>
        <v>2435.694097815453</v>
      </c>
      <c r="X216">
        <f>IFERROR(IF(INDEX('Exclusion Vectors'!$D:$D,MATCH('Table 2 Data'!$E216,'Exclusion Vectors'!$B:$B,0))=0,"",INDEX('Data Pull'!$A:$BC,MATCH('Table 2 Data'!$E216,'Data Pull'!$C:$C,0),MATCH('Table 2 Data'!X$4,'Data Pull'!$4:$4,0))),"")</f>
        <v>377.05711345401784</v>
      </c>
      <c r="Y216">
        <f>IFERROR(IF(INDEX('Exclusion Vectors'!$D:$D,MATCH('Table 2 Data'!$E216,'Exclusion Vectors'!$B:$B,0))=0,"",INDEX('Data Pull'!$A:$BC,MATCH('Table 2 Data'!$E216,'Data Pull'!$C:$C,0),MATCH('Table 2 Data'!Y$4,'Data Pull'!$4:$4,0))),"")</f>
        <v>23.575000286102295</v>
      </c>
      <c r="Z216">
        <f>IFERROR(IF(INDEX('Exclusion Vectors'!$D:$D,MATCH('Table 2 Data'!$E216,'Exclusion Vectors'!$B:$B,0))=0,"",INDEX('Data Pull'!$A:$BC,MATCH('Table 2 Data'!$E216,'Data Pull'!$C:$C,0),MATCH('Table 2 Data'!Z$4,'Data Pull'!$4:$4,0))),"")</f>
        <v>0.90537498891353607</v>
      </c>
      <c r="AA216">
        <f>IFERROR(IF(INDEX('Exclusion Vectors'!$D:$D,MATCH('Table 2 Data'!$E216,'Exclusion Vectors'!$B:$B,0))=0,"",INDEX('Data Pull'!$A:$BC,MATCH('Table 2 Data'!$E216,'Data Pull'!$C:$C,0),MATCH('Table 2 Data'!AA$4,'Data Pull'!$4:$4,0))),"")</f>
        <v>1.9199999570846558</v>
      </c>
      <c r="AB216" t="str">
        <f>IFERROR(IF(INDEX('Exclusion Vectors'!$D:$D,MATCH('Table 2 Data'!$E216,'Exclusion Vectors'!$B:$B,0))=0,"",INDEX('Data Pull'!$A:$BC,MATCH('Table 2 Data'!$E216,'Data Pull'!$C:$C,0),MATCH('Table 2 Data'!AB$4,'Data Pull'!$4:$4,0))),"")</f>
        <v>[-11059] No Good Data For Calculation</v>
      </c>
      <c r="AC216" t="str">
        <f>IFERROR(IF(INDEX('Exclusion Vectors'!$D:$D,MATCH('Table 2 Data'!$E216,'Exclusion Vectors'!$B:$B,0))=0,"",INDEX('Data Pull'!$A:$BC,MATCH('Table 2 Data'!$E216,'Data Pull'!$C:$C,0),MATCH('Table 2 Data'!AC$4,'Data Pull'!$4:$4,0))),"")</f>
        <v>[-11059] No Good Data For Calculation</v>
      </c>
      <c r="AD216" t="str">
        <f>IFERROR(IF(INDEX('Exclusion Vectors'!$D:$D,MATCH('Table 2 Data'!$E216,'Exclusion Vectors'!$B:$B,0))=0,"",INDEX('Data Pull'!$A:$BC,MATCH('Table 2 Data'!$E216,'Data Pull'!$C:$C,0),MATCH('Table 2 Data'!AD$4,'Data Pull'!$4:$4,0))),"")</f>
        <v>[-11059] No Good Data For Calculation</v>
      </c>
      <c r="AE216" t="str">
        <f>IFERROR(IF(INDEX('Exclusion Vectors'!$D:$D,MATCH('Table 2 Data'!$E216,'Exclusion Vectors'!$B:$B,0))=0,"",INDEX('Data Pull'!$A:$BC,MATCH('Table 2 Data'!$E216,'Data Pull'!$C:$C,0),MATCH('Table 2 Data'!AE$4,'Data Pull'!$4:$4,0))),"")</f>
        <v>[-11059] No Good Data For Calculation</v>
      </c>
      <c r="AF216" t="str">
        <f>IFERROR(IF(INDEX('Exclusion Vectors'!$D:$D,MATCH('Table 2 Data'!$E216,'Exclusion Vectors'!$B:$B,0))=0,"",INDEX('Data Pull'!$A:$BC,MATCH('Table 2 Data'!$E216,'Data Pull'!$C:$C,0),MATCH('Table 2 Data'!AF$4,'Data Pull'!$4:$4,0))),"")</f>
        <v>[-11059] No Good Data For Calculation</v>
      </c>
      <c r="AG216">
        <f>IFERROR(IF(INDEX('Exclusion Vectors'!$D:$D,MATCH('Table 2 Data'!$E216,'Exclusion Vectors'!$B:$B,0))=0,"",INDEX('Data Pull'!$A:$BC,MATCH('Table 2 Data'!$E216,'Data Pull'!$C:$C,0),MATCH('Table 2 Data'!AG$4,'Data Pull'!$4:$4,0))),"")</f>
        <v>13768.153190573112</v>
      </c>
      <c r="AH216">
        <f>IFERROR(IF(INDEX('Exclusion Vectors'!$D:$D,MATCH('Table 2 Data'!$E216,'Exclusion Vectors'!$B:$B,0))=0,"",INDEX('Data Pull'!$A:$BC,MATCH('Table 2 Data'!$E216,'Data Pull'!$C:$C,0),MATCH('Table 2 Data'!AH$4,'Data Pull'!$4:$4,0))),"")</f>
        <v>90.850000381469727</v>
      </c>
      <c r="AI216">
        <f>IFERROR(IF(INDEX('Exclusion Vectors'!$D:$D,MATCH('Table 2 Data'!$E216,'Exclusion Vectors'!$B:$B,0))=0,"",INDEX('Data Pull'!$A:$BC,MATCH('Table 2 Data'!$E216,'Data Pull'!$C:$C,0),MATCH('Table 2 Data'!AI$4,'Data Pull'!$4:$4,0))),"")</f>
        <v>8.7199997901916504</v>
      </c>
      <c r="AJ216">
        <f>IFERROR(IF(INDEX('Exclusion Vectors'!$D:$D,MATCH('Table 2 Data'!$E216,'Exclusion Vectors'!$B:$B,0))=0,"",INDEX('Data Pull'!$A:$BC,MATCH('Table 2 Data'!$E216,'Data Pull'!$C:$C,0),MATCH('Table 2 Data'!AJ$4,'Data Pull'!$4:$4,0))),"")</f>
        <v>379.42500305175781</v>
      </c>
      <c r="AK216">
        <f>IFERROR(IF(INDEX('Exclusion Vectors'!$D:$D,MATCH('Table 2 Data'!$E216,'Exclusion Vectors'!$B:$B,0))=0,"",INDEX('Data Pull'!$A:$BC,MATCH('Table 2 Data'!$E216,'Data Pull'!$C:$C,0),MATCH('Table 2 Data'!AK$4,'Data Pull'!$4:$4,0))),"")</f>
        <v>22.899999618530273</v>
      </c>
      <c r="AL216">
        <f>IFERROR(IF(INDEX('Exclusion Vectors'!$D:$D,MATCH('Table 2 Data'!$E216,'Exclusion Vectors'!$B:$B,0))=0,"",INDEX('Data Pull'!$A:$BC,MATCH('Table 2 Data'!$E216,'Data Pull'!$C:$C,0),MATCH('Table 2 Data'!AL$4,'Data Pull'!$4:$4,0))),"")</f>
        <v>1.6000000238418579</v>
      </c>
      <c r="AM216">
        <f>IFERROR(IF(INDEX('Exclusion Vectors'!$D:$D,MATCH('Table 2 Data'!$E216,'Exclusion Vectors'!$B:$B,0))=0,"",INDEX('Data Pull'!$A:$BC,MATCH('Table 2 Data'!$E216,'Data Pull'!$C:$C,0),MATCH('Table 2 Data'!AM$4,'Data Pull'!$4:$4,0))),"")</f>
        <v>6200</v>
      </c>
      <c r="AN216" t="str">
        <f>IFERROR(IF(INDEX('Exclusion Vectors'!$D:$D,MATCH('Table 2 Data'!$E216,'Exclusion Vectors'!$B:$B,0))=0,"",INDEX('Data Pull'!$A:$BC,MATCH('Table 2 Data'!$E216,'Data Pull'!$C:$C,0),MATCH('Table 2 Data'!AN$4,'Data Pull'!$4:$4,0))),"")</f>
        <v>[-11059] No Good Data For Calculation</v>
      </c>
      <c r="AO216" t="str">
        <f>IFERROR(IF(INDEX('Exclusion Vectors'!$D:$D,MATCH('Table 2 Data'!$E216,'Exclusion Vectors'!$B:$B,0))=0,"",INDEX('Data Pull'!$A:$BC,MATCH('Table 2 Data'!$E216,'Data Pull'!$C:$C,0),MATCH('Table 2 Data'!AO$4,'Data Pull'!$4:$4,0))),"")</f>
        <v>[-11059] No Good Data For Calculation</v>
      </c>
      <c r="AP216" t="str">
        <f>IFERROR(IF(INDEX('Exclusion Vectors'!$D:$D,MATCH('Table 2 Data'!$E216,'Exclusion Vectors'!$B:$B,0))=0,"",INDEX('Data Pull'!$A:$BC,MATCH('Table 2 Data'!$E216,'Data Pull'!$C:$C,0),MATCH('Table 2 Data'!AP$4,'Data Pull'!$4:$4,0))),"")</f>
        <v>[-11059] No Good Data For Calculation</v>
      </c>
      <c r="AQ216" t="str">
        <f>IFERROR(IF(INDEX('Exclusion Vectors'!$D:$D,MATCH('Table 2 Data'!$E216,'Exclusion Vectors'!$B:$B,0))=0,"",INDEX('Data Pull'!$A:$BC,MATCH('Table 2 Data'!$E216,'Data Pull'!$C:$C,0),MATCH('Table 2 Data'!AQ$4,'Data Pull'!$4:$4,0))),"")</f>
        <v>[-11059] No Good Data For Calculation</v>
      </c>
      <c r="AR216" t="str">
        <f>IFERROR(IF(INDEX('Exclusion Vectors'!$D:$D,MATCH('Table 2 Data'!$E216,'Exclusion Vectors'!$B:$B,0))=0,"",INDEX('Data Pull'!$A:$BC,MATCH('Table 2 Data'!$E216,'Data Pull'!$C:$C,0),MATCH('Table 2 Data'!AR$4,'Data Pull'!$4:$4,0))),"")</f>
        <v>[-11059] No Good Data For Calculation</v>
      </c>
      <c r="AS216" t="str">
        <f>IFERROR(IF(INDEX('Exclusion Vectors'!$D:$D,MATCH('Table 2 Data'!$E216,'Exclusion Vectors'!$B:$B,0))=0,"",INDEX('Data Pull'!$A:$BC,MATCH('Table 2 Data'!$E216,'Data Pull'!$C:$C,0),MATCH('Table 2 Data'!AS$4,'Data Pull'!$4:$4,0))),"")</f>
        <v>[-11059] No Good Data For Calculation</v>
      </c>
      <c r="AT216">
        <f>IFERROR(IF(INDEX('Exclusion Vectors'!$D:$D,MATCH('Table 2 Data'!$E216,'Exclusion Vectors'!$B:$B,0))=0,"",INDEX('Data Pull'!$A:$BC,MATCH('Table 2 Data'!$E216,'Data Pull'!$C:$C,0),MATCH('Table 2 Data'!AT$4,'Data Pull'!$4:$4,0))),"")</f>
        <v>37892.969437368942</v>
      </c>
      <c r="AU216">
        <f>IFERROR(IF(INDEX('Exclusion Vectors'!$D:$D,MATCH('Table 2 Data'!$E216,'Exclusion Vectors'!$B:$B,0))=0,"",INDEX('Data Pull'!$A:$BE,MATCH('Table 2 Data'!$E216,'Data Pull'!$C:$C,0),MATCH('Table 2 Data'!AU$4,'Data Pull'!$4:$4,0))),"")</f>
        <v>7600.2063011559248</v>
      </c>
      <c r="AV216">
        <f>IFERROR(IF(INDEX('Exclusion Vectors'!$D:$D,MATCH('Table 2 Data'!$E216,'Exclusion Vectors'!$B:$B,0))=0,"",INDEX('Data Pull'!$A:$BE,MATCH('Table 2 Data'!$E216,'Data Pull'!$C:$C,0),MATCH('Table 2 Data'!AV$4,'Data Pull'!$4:$4,0))),"")</f>
        <v>0.1385541707277298</v>
      </c>
    </row>
    <row r="217" spans="5:48" x14ac:dyDescent="0.3">
      <c r="E217" s="34">
        <f t="shared" si="6"/>
        <v>44041</v>
      </c>
      <c r="F217">
        <f>IFERROR(IF(INDEX('Exclusion Vectors'!$D:$D,MATCH('Table 2 Data'!$E217,'Exclusion Vectors'!$B:$B,0))=0,"",INDEX('Data Pull'!$A:$BC,MATCH('Table 2 Data'!$E217,'Data Pull'!$C:$C,0),MATCH('Table 2 Data'!F$4,'Data Pull'!$4:$4,0))),"")</f>
        <v>22362.576537405461</v>
      </c>
      <c r="G217">
        <f>IFERROR(IF(INDEX('Exclusion Vectors'!$D:$D,MATCH('Table 2 Data'!$E217,'Exclusion Vectors'!$B:$B,0))=0,"",INDEX('Data Pull'!$A:$BC,MATCH('Table 2 Data'!$E217,'Data Pull'!$C:$C,0),MATCH('Table 2 Data'!G$4,'Data Pull'!$4:$4,0))),"")</f>
        <v>183.45023964592338</v>
      </c>
      <c r="H217">
        <f>IFERROR(IF(INDEX('Exclusion Vectors'!$D:$D,MATCH('Table 2 Data'!$E217,'Exclusion Vectors'!$B:$B,0))=0,"",INDEX('Data Pull'!$A:$BC,MATCH('Table 2 Data'!$E217,'Data Pull'!$C:$C,0),MATCH('Table 2 Data'!H$4,'Data Pull'!$4:$4,0))),"")</f>
        <v>641.80439972516854</v>
      </c>
      <c r="I217">
        <f>IFERROR(IF(INDEX('Exclusion Vectors'!$D:$D,MATCH('Table 2 Data'!$E217,'Exclusion Vectors'!$B:$B,0))=0,"",INDEX('Data Pull'!$A:$BC,MATCH('Table 2 Data'!$E217,'Data Pull'!$C:$C,0),MATCH('Table 2 Data'!I$4,'Data Pull'!$4:$4,0))),"")</f>
        <v>994.70882887043115</v>
      </c>
      <c r="J217">
        <f>IFERROR(IF(INDEX('Exclusion Vectors'!$D:$D,MATCH('Table 2 Data'!$E217,'Exclusion Vectors'!$B:$B,0))=0,"",INDEX('Data Pull'!$A:$BC,MATCH('Table 2 Data'!$E217,'Data Pull'!$C:$C,0),MATCH('Table 2 Data'!J$4,'Data Pull'!$4:$4,0))),"")</f>
        <v>1333.8296681219499</v>
      </c>
      <c r="K217">
        <f>IFERROR(IF(INDEX('Exclusion Vectors'!$D:$D,MATCH('Table 2 Data'!$E217,'Exclusion Vectors'!$B:$B,0))=0,"",INDEX('Data Pull'!$A:$BC,MATCH('Table 2 Data'!$E217,'Data Pull'!$C:$C,0),MATCH('Table 2 Data'!K$4,'Data Pull'!$4:$4,0))),"")</f>
        <v>724.79739816729045</v>
      </c>
      <c r="L217" t="str">
        <f>IFERROR(IF(INDEX('Exclusion Vectors'!$D:$D,MATCH('Table 2 Data'!$E217,'Exclusion Vectors'!$B:$B,0))=0,"",INDEX('Data Pull'!$A:$BC,MATCH('Table 2 Data'!$E217,'Data Pull'!$C:$C,0),MATCH('Table 2 Data'!L$4,'Data Pull'!$4:$4,0))),"")</f>
        <v>[-11059] No Good Data For Calculation</v>
      </c>
      <c r="M217">
        <f>IFERROR(IF(INDEX('Exclusion Vectors'!$D:$D,MATCH('Table 2 Data'!$E217,'Exclusion Vectors'!$B:$B,0))=0,"",INDEX('Data Pull'!$A:$BC,MATCH('Table 2 Data'!$E217,'Data Pull'!$C:$C,0),MATCH('Table 2 Data'!M$4,'Data Pull'!$4:$4,0))),"")</f>
        <v>309.51264270991504</v>
      </c>
      <c r="N217">
        <f>IFERROR(IF(INDEX('Exclusion Vectors'!$D:$D,MATCH('Table 2 Data'!$E217,'Exclusion Vectors'!$B:$B,0))=0,"",INDEX('Data Pull'!$A:$BC,MATCH('Table 2 Data'!$E217,'Data Pull'!$C:$C,0),MATCH('Table 2 Data'!N$4,'Data Pull'!$4:$4,0))),"")</f>
        <v>371.72664426657309</v>
      </c>
      <c r="O217">
        <f>IFERROR(IF(INDEX('Exclusion Vectors'!$D:$D,MATCH('Table 2 Data'!$E217,'Exclusion Vectors'!$B:$B,0))=0,"",INDEX('Data Pull'!$A:$BC,MATCH('Table 2 Data'!$E217,'Data Pull'!$C:$C,0),MATCH('Table 2 Data'!O$4,'Data Pull'!$4:$4,0))),"")</f>
        <v>367.66206360828789</v>
      </c>
      <c r="P217">
        <f>IFERROR(IF(INDEX('Exclusion Vectors'!$D:$D,MATCH('Table 2 Data'!$E217,'Exclusion Vectors'!$B:$B,0))=0,"",INDEX('Data Pull'!$A:$BC,MATCH('Table 2 Data'!$E217,'Data Pull'!$C:$C,0),MATCH('Table 2 Data'!P$4,'Data Pull'!$4:$4,0))),"")</f>
        <v>1336.0922094344576</v>
      </c>
      <c r="Q217">
        <f>IFERROR(IF(INDEX('Exclusion Vectors'!$D:$D,MATCH('Table 2 Data'!$E217,'Exclusion Vectors'!$B:$B,0))=0,"",INDEX('Data Pull'!$A:$BC,MATCH('Table 2 Data'!$E217,'Data Pull'!$C:$C,0),MATCH('Table 2 Data'!Q$4,'Data Pull'!$4:$4,0))),"")</f>
        <v>19.840385392060043</v>
      </c>
      <c r="R217">
        <f>IFERROR(IF(INDEX('Exclusion Vectors'!$D:$D,MATCH('Table 2 Data'!$E217,'Exclusion Vectors'!$B:$B,0))=0,"",INDEX('Data Pull'!$A:$BC,MATCH('Table 2 Data'!$E217,'Data Pull'!$C:$C,0),MATCH('Table 2 Data'!R$4,'Data Pull'!$4:$4,0))),"")</f>
        <v>14.932053535647809</v>
      </c>
      <c r="S217">
        <f>IFERROR(IF(INDEX('Exclusion Vectors'!$D:$D,MATCH('Table 2 Data'!$E217,'Exclusion Vectors'!$B:$B,0))=0,"",INDEX('Data Pull'!$A:$BC,MATCH('Table 2 Data'!$E217,'Data Pull'!$C:$C,0),MATCH('Table 2 Data'!S$4,'Data Pull'!$4:$4,0))),"")</f>
        <v>3.4243739573814045</v>
      </c>
      <c r="T217">
        <f>IFERROR(IF(INDEX('Exclusion Vectors'!$D:$D,MATCH('Table 2 Data'!$E217,'Exclusion Vectors'!$B:$B,0))=0,"",INDEX('Data Pull'!$A:$BC,MATCH('Table 2 Data'!$E217,'Data Pull'!$C:$C,0),MATCH('Table 2 Data'!T$4,'Data Pull'!$4:$4,0))),"")</f>
        <v>1483.9954473755506</v>
      </c>
      <c r="U217">
        <f>IFERROR(IF(INDEX('Exclusion Vectors'!$D:$D,MATCH('Table 2 Data'!$E217,'Exclusion Vectors'!$B:$B,0))=0,"",INDEX('Data Pull'!$A:$BC,MATCH('Table 2 Data'!$E217,'Data Pull'!$C:$C,0),MATCH('Table 2 Data'!U$4,'Data Pull'!$4:$4,0))),"")</f>
        <v>1503.8783522778692</v>
      </c>
      <c r="V217">
        <f>IFERROR(IF(INDEX('Exclusion Vectors'!$D:$D,MATCH('Table 2 Data'!$E217,'Exclusion Vectors'!$B:$B,0))=0,"",INDEX('Data Pull'!$A:$BC,MATCH('Table 2 Data'!$E217,'Data Pull'!$C:$C,0),MATCH('Table 2 Data'!V$4,'Data Pull'!$4:$4,0))),"")</f>
        <v>5899.9383403623688</v>
      </c>
      <c r="W217">
        <f>IFERROR(IF(INDEX('Exclusion Vectors'!$D:$D,MATCH('Table 2 Data'!$E217,'Exclusion Vectors'!$B:$B,0))=0,"",INDEX('Data Pull'!$A:$BC,MATCH('Table 2 Data'!$E217,'Data Pull'!$C:$C,0),MATCH('Table 2 Data'!W$4,'Data Pull'!$4:$4,0))),"")</f>
        <v>2432.8037091827118</v>
      </c>
      <c r="X217">
        <f>IFERROR(IF(INDEX('Exclusion Vectors'!$D:$D,MATCH('Table 2 Data'!$E217,'Exclusion Vectors'!$B:$B,0))=0,"",INDEX('Data Pull'!$A:$BC,MATCH('Table 2 Data'!$E217,'Data Pull'!$C:$C,0),MATCH('Table 2 Data'!X$4,'Data Pull'!$4:$4,0))),"")</f>
        <v>373.16017112130947</v>
      </c>
      <c r="Y217">
        <f>IFERROR(IF(INDEX('Exclusion Vectors'!$D:$D,MATCH('Table 2 Data'!$E217,'Exclusion Vectors'!$B:$B,0))=0,"",INDEX('Data Pull'!$A:$BC,MATCH('Table 2 Data'!$E217,'Data Pull'!$C:$C,0),MATCH('Table 2 Data'!Y$4,'Data Pull'!$4:$4,0))),"")</f>
        <v>23.225000381469727</v>
      </c>
      <c r="Z217">
        <f>IFERROR(IF(INDEX('Exclusion Vectors'!$D:$D,MATCH('Table 2 Data'!$E217,'Exclusion Vectors'!$B:$B,0))=0,"",INDEX('Data Pull'!$A:$BC,MATCH('Table 2 Data'!$E217,'Data Pull'!$C:$C,0),MATCH('Table 2 Data'!Z$4,'Data Pull'!$4:$4,0))),"")</f>
        <v>0.90275001525878906</v>
      </c>
      <c r="AA217">
        <f>IFERROR(IF(INDEX('Exclusion Vectors'!$D:$D,MATCH('Table 2 Data'!$E217,'Exclusion Vectors'!$B:$B,0))=0,"",INDEX('Data Pull'!$A:$BC,MATCH('Table 2 Data'!$E217,'Data Pull'!$C:$C,0),MATCH('Table 2 Data'!AA$4,'Data Pull'!$4:$4,0))),"")</f>
        <v>1.8600000143051147</v>
      </c>
      <c r="AB217" t="str">
        <f>IFERROR(IF(INDEX('Exclusion Vectors'!$D:$D,MATCH('Table 2 Data'!$E217,'Exclusion Vectors'!$B:$B,0))=0,"",INDEX('Data Pull'!$A:$BC,MATCH('Table 2 Data'!$E217,'Data Pull'!$C:$C,0),MATCH('Table 2 Data'!AB$4,'Data Pull'!$4:$4,0))),"")</f>
        <v>[-11059] No Good Data For Calculation</v>
      </c>
      <c r="AC217" t="str">
        <f>IFERROR(IF(INDEX('Exclusion Vectors'!$D:$D,MATCH('Table 2 Data'!$E217,'Exclusion Vectors'!$B:$B,0))=0,"",INDEX('Data Pull'!$A:$BC,MATCH('Table 2 Data'!$E217,'Data Pull'!$C:$C,0),MATCH('Table 2 Data'!AC$4,'Data Pull'!$4:$4,0))),"")</f>
        <v>[-11059] No Good Data For Calculation</v>
      </c>
      <c r="AD217" t="str">
        <f>IFERROR(IF(INDEX('Exclusion Vectors'!$D:$D,MATCH('Table 2 Data'!$E217,'Exclusion Vectors'!$B:$B,0))=0,"",INDEX('Data Pull'!$A:$BC,MATCH('Table 2 Data'!$E217,'Data Pull'!$C:$C,0),MATCH('Table 2 Data'!AD$4,'Data Pull'!$4:$4,0))),"")</f>
        <v>[-11059] No Good Data For Calculation</v>
      </c>
      <c r="AE217" t="str">
        <f>IFERROR(IF(INDEX('Exclusion Vectors'!$D:$D,MATCH('Table 2 Data'!$E217,'Exclusion Vectors'!$B:$B,0))=0,"",INDEX('Data Pull'!$A:$BC,MATCH('Table 2 Data'!$E217,'Data Pull'!$C:$C,0),MATCH('Table 2 Data'!AE$4,'Data Pull'!$4:$4,0))),"")</f>
        <v>[-11059] No Good Data For Calculation</v>
      </c>
      <c r="AF217" t="str">
        <f>IFERROR(IF(INDEX('Exclusion Vectors'!$D:$D,MATCH('Table 2 Data'!$E217,'Exclusion Vectors'!$B:$B,0))=0,"",INDEX('Data Pull'!$A:$BC,MATCH('Table 2 Data'!$E217,'Data Pull'!$C:$C,0),MATCH('Table 2 Data'!AF$4,'Data Pull'!$4:$4,0))),"")</f>
        <v>[-11059] No Good Data For Calculation</v>
      </c>
      <c r="AG217">
        <f>IFERROR(IF(INDEX('Exclusion Vectors'!$D:$D,MATCH('Table 2 Data'!$E217,'Exclusion Vectors'!$B:$B,0))=0,"",INDEX('Data Pull'!$A:$BC,MATCH('Table 2 Data'!$E217,'Data Pull'!$C:$C,0),MATCH('Table 2 Data'!AG$4,'Data Pull'!$4:$4,0))),"")</f>
        <v>14042.676147160735</v>
      </c>
      <c r="AH217">
        <f>IFERROR(IF(INDEX('Exclusion Vectors'!$D:$D,MATCH('Table 2 Data'!$E217,'Exclusion Vectors'!$B:$B,0))=0,"",INDEX('Data Pull'!$A:$BC,MATCH('Table 2 Data'!$E217,'Data Pull'!$C:$C,0),MATCH('Table 2 Data'!AH$4,'Data Pull'!$4:$4,0))),"")</f>
        <v>90.55000114440918</v>
      </c>
      <c r="AI217">
        <f>IFERROR(IF(INDEX('Exclusion Vectors'!$D:$D,MATCH('Table 2 Data'!$E217,'Exclusion Vectors'!$B:$B,0))=0,"",INDEX('Data Pull'!$A:$BC,MATCH('Table 2 Data'!$E217,'Data Pull'!$C:$C,0),MATCH('Table 2 Data'!AI$4,'Data Pull'!$4:$4,0))),"")</f>
        <v>8.6974997520446777</v>
      </c>
      <c r="AJ217">
        <f>IFERROR(IF(INDEX('Exclusion Vectors'!$D:$D,MATCH('Table 2 Data'!$E217,'Exclusion Vectors'!$B:$B,0))=0,"",INDEX('Data Pull'!$A:$BC,MATCH('Table 2 Data'!$E217,'Data Pull'!$C:$C,0),MATCH('Table 2 Data'!AJ$4,'Data Pull'!$4:$4,0))),"")</f>
        <v>369.12499237060547</v>
      </c>
      <c r="AK217">
        <f>IFERROR(IF(INDEX('Exclusion Vectors'!$D:$D,MATCH('Table 2 Data'!$E217,'Exclusion Vectors'!$B:$B,0))=0,"",INDEX('Data Pull'!$A:$BC,MATCH('Table 2 Data'!$E217,'Data Pull'!$C:$C,0),MATCH('Table 2 Data'!AK$4,'Data Pull'!$4:$4,0))),"")</f>
        <v>23.183333079020183</v>
      </c>
      <c r="AL217">
        <f>IFERROR(IF(INDEX('Exclusion Vectors'!$D:$D,MATCH('Table 2 Data'!$E217,'Exclusion Vectors'!$B:$B,0))=0,"",INDEX('Data Pull'!$A:$BC,MATCH('Table 2 Data'!$E217,'Data Pull'!$C:$C,0),MATCH('Table 2 Data'!AL$4,'Data Pull'!$4:$4,0))),"")</f>
        <v>1.5250000059604645</v>
      </c>
      <c r="AM217">
        <f>IFERROR(IF(INDEX('Exclusion Vectors'!$D:$D,MATCH('Table 2 Data'!$E217,'Exclusion Vectors'!$B:$B,0))=0,"",INDEX('Data Pull'!$A:$BC,MATCH('Table 2 Data'!$E217,'Data Pull'!$C:$C,0),MATCH('Table 2 Data'!AM$4,'Data Pull'!$4:$4,0))),"")</f>
        <v>6200</v>
      </c>
      <c r="AN217" t="str">
        <f>IFERROR(IF(INDEX('Exclusion Vectors'!$D:$D,MATCH('Table 2 Data'!$E217,'Exclusion Vectors'!$B:$B,0))=0,"",INDEX('Data Pull'!$A:$BC,MATCH('Table 2 Data'!$E217,'Data Pull'!$C:$C,0),MATCH('Table 2 Data'!AN$4,'Data Pull'!$4:$4,0))),"")</f>
        <v>[-11059] No Good Data For Calculation</v>
      </c>
      <c r="AO217" t="str">
        <f>IFERROR(IF(INDEX('Exclusion Vectors'!$D:$D,MATCH('Table 2 Data'!$E217,'Exclusion Vectors'!$B:$B,0))=0,"",INDEX('Data Pull'!$A:$BC,MATCH('Table 2 Data'!$E217,'Data Pull'!$C:$C,0),MATCH('Table 2 Data'!AO$4,'Data Pull'!$4:$4,0))),"")</f>
        <v>[-11059] No Good Data For Calculation</v>
      </c>
      <c r="AP217" t="str">
        <f>IFERROR(IF(INDEX('Exclusion Vectors'!$D:$D,MATCH('Table 2 Data'!$E217,'Exclusion Vectors'!$B:$B,0))=0,"",INDEX('Data Pull'!$A:$BC,MATCH('Table 2 Data'!$E217,'Data Pull'!$C:$C,0),MATCH('Table 2 Data'!AP$4,'Data Pull'!$4:$4,0))),"")</f>
        <v>[-11059] No Good Data For Calculation</v>
      </c>
      <c r="AQ217" t="str">
        <f>IFERROR(IF(INDEX('Exclusion Vectors'!$D:$D,MATCH('Table 2 Data'!$E217,'Exclusion Vectors'!$B:$B,0))=0,"",INDEX('Data Pull'!$A:$BC,MATCH('Table 2 Data'!$E217,'Data Pull'!$C:$C,0),MATCH('Table 2 Data'!AQ$4,'Data Pull'!$4:$4,0))),"")</f>
        <v>[-11059] No Good Data For Calculation</v>
      </c>
      <c r="AR217" t="str">
        <f>IFERROR(IF(INDEX('Exclusion Vectors'!$D:$D,MATCH('Table 2 Data'!$E217,'Exclusion Vectors'!$B:$B,0))=0,"",INDEX('Data Pull'!$A:$BC,MATCH('Table 2 Data'!$E217,'Data Pull'!$C:$C,0),MATCH('Table 2 Data'!AR$4,'Data Pull'!$4:$4,0))),"")</f>
        <v>[-11059] No Good Data For Calculation</v>
      </c>
      <c r="AS217" t="str">
        <f>IFERROR(IF(INDEX('Exclusion Vectors'!$D:$D,MATCH('Table 2 Data'!$E217,'Exclusion Vectors'!$B:$B,0))=0,"",INDEX('Data Pull'!$A:$BC,MATCH('Table 2 Data'!$E217,'Data Pull'!$C:$C,0),MATCH('Table 2 Data'!AS$4,'Data Pull'!$4:$4,0))),"")</f>
        <v>[-11059] No Good Data For Calculation</v>
      </c>
      <c r="AT217">
        <f>IFERROR(IF(INDEX('Exclusion Vectors'!$D:$D,MATCH('Table 2 Data'!$E217,'Exclusion Vectors'!$B:$B,0))=0,"",INDEX('Data Pull'!$A:$BC,MATCH('Table 2 Data'!$E217,'Data Pull'!$C:$C,0),MATCH('Table 2 Data'!AT$4,'Data Pull'!$4:$4,0))),"")</f>
        <v>38581.010742277969</v>
      </c>
      <c r="AU217">
        <f>IFERROR(IF(INDEX('Exclusion Vectors'!$D:$D,MATCH('Table 2 Data'!$E217,'Exclusion Vectors'!$B:$B,0))=0,"",INDEX('Data Pull'!$A:$BE,MATCH('Table 2 Data'!$E217,'Data Pull'!$C:$C,0),MATCH('Table 2 Data'!AU$4,'Data Pull'!$4:$4,0))),"")</f>
        <v>7599.6011473999115</v>
      </c>
      <c r="AV217">
        <f>IFERROR(IF(INDEX('Exclusion Vectors'!$D:$D,MATCH('Table 2 Data'!$E217,'Exclusion Vectors'!$B:$B,0))=0,"",INDEX('Data Pull'!$A:$BE,MATCH('Table 2 Data'!$E217,'Data Pull'!$C:$C,0),MATCH('Table 2 Data'!AV$4,'Data Pull'!$4:$4,0))),"")</f>
        <v>0.1351208339134852</v>
      </c>
    </row>
    <row r="218" spans="5:48" x14ac:dyDescent="0.3">
      <c r="E218" s="34">
        <f t="shared" si="6"/>
        <v>44042</v>
      </c>
      <c r="F218">
        <f>IFERROR(IF(INDEX('Exclusion Vectors'!$D:$D,MATCH('Table 2 Data'!$E218,'Exclusion Vectors'!$B:$B,0))=0,"",INDEX('Data Pull'!$A:$BC,MATCH('Table 2 Data'!$E218,'Data Pull'!$C:$C,0),MATCH('Table 2 Data'!F$4,'Data Pull'!$4:$4,0))),"")</f>
        <v>22312.048813986024</v>
      </c>
      <c r="G218">
        <f>IFERROR(IF(INDEX('Exclusion Vectors'!$D:$D,MATCH('Table 2 Data'!$E218,'Exclusion Vectors'!$B:$B,0))=0,"",INDEX('Data Pull'!$A:$BC,MATCH('Table 2 Data'!$E218,'Data Pull'!$C:$C,0),MATCH('Table 2 Data'!G$4,'Data Pull'!$4:$4,0))),"")</f>
        <v>183.15698492381833</v>
      </c>
      <c r="H218">
        <f>IFERROR(IF(INDEX('Exclusion Vectors'!$D:$D,MATCH('Table 2 Data'!$E218,'Exclusion Vectors'!$B:$B,0))=0,"",INDEX('Data Pull'!$A:$BC,MATCH('Table 2 Data'!$E218,'Data Pull'!$C:$C,0),MATCH('Table 2 Data'!H$4,'Data Pull'!$4:$4,0))),"")</f>
        <v>641.47452563967602</v>
      </c>
      <c r="I218">
        <f>IFERROR(IF(INDEX('Exclusion Vectors'!$D:$D,MATCH('Table 2 Data'!$E218,'Exclusion Vectors'!$B:$B,0))=0,"",INDEX('Data Pull'!$A:$BC,MATCH('Table 2 Data'!$E218,'Data Pull'!$C:$C,0),MATCH('Table 2 Data'!I$4,'Data Pull'!$4:$4,0))),"")</f>
        <v>994.65941012586018</v>
      </c>
      <c r="J218">
        <f>IFERROR(IF(INDEX('Exclusion Vectors'!$D:$D,MATCH('Table 2 Data'!$E218,'Exclusion Vectors'!$B:$B,0))=0,"",INDEX('Data Pull'!$A:$BC,MATCH('Table 2 Data'!$E218,'Data Pull'!$C:$C,0),MATCH('Table 2 Data'!J$4,'Data Pull'!$4:$4,0))),"")</f>
        <v>1334.9593923630262</v>
      </c>
      <c r="K218">
        <f>IFERROR(IF(INDEX('Exclusion Vectors'!$D:$D,MATCH('Table 2 Data'!$E218,'Exclusion Vectors'!$B:$B,0))=0,"",INDEX('Data Pull'!$A:$BC,MATCH('Table 2 Data'!$E218,'Data Pull'!$C:$C,0),MATCH('Table 2 Data'!K$4,'Data Pull'!$4:$4,0))),"")</f>
        <v>719.89870843605183</v>
      </c>
      <c r="L218" t="str">
        <f>IFERROR(IF(INDEX('Exclusion Vectors'!$D:$D,MATCH('Table 2 Data'!$E218,'Exclusion Vectors'!$B:$B,0))=0,"",INDEX('Data Pull'!$A:$BC,MATCH('Table 2 Data'!$E218,'Data Pull'!$C:$C,0),MATCH('Table 2 Data'!L$4,'Data Pull'!$4:$4,0))),"")</f>
        <v>[-11059] No Good Data For Calculation</v>
      </c>
      <c r="M218">
        <f>IFERROR(IF(INDEX('Exclusion Vectors'!$D:$D,MATCH('Table 2 Data'!$E218,'Exclusion Vectors'!$B:$B,0))=0,"",INDEX('Data Pull'!$A:$BC,MATCH('Table 2 Data'!$E218,'Data Pull'!$C:$C,0),MATCH('Table 2 Data'!M$4,'Data Pull'!$4:$4,0))),"")</f>
        <v>310.03905079584126</v>
      </c>
      <c r="N218">
        <f>IFERROR(IF(INDEX('Exclusion Vectors'!$D:$D,MATCH('Table 2 Data'!$E218,'Exclusion Vectors'!$B:$B,0))=0,"",INDEX('Data Pull'!$A:$BC,MATCH('Table 2 Data'!$E218,'Data Pull'!$C:$C,0),MATCH('Table 2 Data'!N$4,'Data Pull'!$4:$4,0))),"")</f>
        <v>369.10187407223953</v>
      </c>
      <c r="O218">
        <f>IFERROR(IF(INDEX('Exclusion Vectors'!$D:$D,MATCH('Table 2 Data'!$E218,'Exclusion Vectors'!$B:$B,0))=0,"",INDEX('Data Pull'!$A:$BC,MATCH('Table 2 Data'!$E218,'Data Pull'!$C:$C,0),MATCH('Table 2 Data'!O$4,'Data Pull'!$4:$4,0))),"")</f>
        <v>368.77684577906928</v>
      </c>
      <c r="P218">
        <f>IFERROR(IF(INDEX('Exclusion Vectors'!$D:$D,MATCH('Table 2 Data'!$E218,'Exclusion Vectors'!$B:$B,0))=0,"",INDEX('Data Pull'!$A:$BC,MATCH('Table 2 Data'!$E218,'Data Pull'!$C:$C,0),MATCH('Table 2 Data'!P$4,'Data Pull'!$4:$4,0))),"")</f>
        <v>1338.488163758971</v>
      </c>
      <c r="Q218">
        <f>IFERROR(IF(INDEX('Exclusion Vectors'!$D:$D,MATCH('Table 2 Data'!$E218,'Exclusion Vectors'!$B:$B,0))=0,"",INDEX('Data Pull'!$A:$BC,MATCH('Table 2 Data'!$E218,'Data Pull'!$C:$C,0),MATCH('Table 2 Data'!Q$4,'Data Pull'!$4:$4,0))),"")</f>
        <v>19.70493483879779</v>
      </c>
      <c r="R218">
        <f>IFERROR(IF(INDEX('Exclusion Vectors'!$D:$D,MATCH('Table 2 Data'!$E218,'Exclusion Vectors'!$B:$B,0))=0,"",INDEX('Data Pull'!$A:$BC,MATCH('Table 2 Data'!$E218,'Data Pull'!$C:$C,0),MATCH('Table 2 Data'!R$4,'Data Pull'!$4:$4,0))),"")</f>
        <v>14.795606964456994</v>
      </c>
      <c r="S218">
        <f>IFERROR(IF(INDEX('Exclusion Vectors'!$D:$D,MATCH('Table 2 Data'!$E218,'Exclusion Vectors'!$B:$B,0))=0,"",INDEX('Data Pull'!$A:$BC,MATCH('Table 2 Data'!$E218,'Data Pull'!$C:$C,0),MATCH('Table 2 Data'!S$4,'Data Pull'!$4:$4,0))),"")</f>
        <v>3.5347496943501628</v>
      </c>
      <c r="T218">
        <f>IFERROR(IF(INDEX('Exclusion Vectors'!$D:$D,MATCH('Table 2 Data'!$E218,'Exclusion Vectors'!$B:$B,0))=0,"",INDEX('Data Pull'!$A:$BC,MATCH('Table 2 Data'!$E218,'Data Pull'!$C:$C,0),MATCH('Table 2 Data'!T$4,'Data Pull'!$4:$4,0))),"")</f>
        <v>1483.7653258743396</v>
      </c>
      <c r="U218">
        <f>IFERROR(IF(INDEX('Exclusion Vectors'!$D:$D,MATCH('Table 2 Data'!$E218,'Exclusion Vectors'!$B:$B,0))=0,"",INDEX('Data Pull'!$A:$BC,MATCH('Table 2 Data'!$E218,'Data Pull'!$C:$C,0),MATCH('Table 2 Data'!U$4,'Data Pull'!$4:$4,0))),"")</f>
        <v>1498.140206751814</v>
      </c>
      <c r="V218">
        <f>IFERROR(IF(INDEX('Exclusion Vectors'!$D:$D,MATCH('Table 2 Data'!$E218,'Exclusion Vectors'!$B:$B,0))=0,"",INDEX('Data Pull'!$A:$BC,MATCH('Table 2 Data'!$E218,'Data Pull'!$C:$C,0),MATCH('Table 2 Data'!V$4,'Data Pull'!$4:$4,0))),"")</f>
        <v>5900.0178137422845</v>
      </c>
      <c r="W218">
        <f>IFERROR(IF(INDEX('Exclusion Vectors'!$D:$D,MATCH('Table 2 Data'!$E218,'Exclusion Vectors'!$B:$B,0))=0,"",INDEX('Data Pull'!$A:$BC,MATCH('Table 2 Data'!$E218,'Data Pull'!$C:$C,0),MATCH('Table 2 Data'!W$4,'Data Pull'!$4:$4,0))),"")</f>
        <v>2436.8108150973926</v>
      </c>
      <c r="X218">
        <f>IFERROR(IF(INDEX('Exclusion Vectors'!$D:$D,MATCH('Table 2 Data'!$E218,'Exclusion Vectors'!$B:$B,0))=0,"",INDEX('Data Pull'!$A:$BC,MATCH('Table 2 Data'!$E218,'Data Pull'!$C:$C,0),MATCH('Table 2 Data'!X$4,'Data Pull'!$4:$4,0))),"")</f>
        <v>373.10085413854375</v>
      </c>
      <c r="Y218">
        <f>IFERROR(IF(INDEX('Exclusion Vectors'!$D:$D,MATCH('Table 2 Data'!$E218,'Exclusion Vectors'!$B:$B,0))=0,"",INDEX('Data Pull'!$A:$BC,MATCH('Table 2 Data'!$E218,'Data Pull'!$C:$C,0),MATCH('Table 2 Data'!Y$4,'Data Pull'!$4:$4,0))),"")</f>
        <v>23.249999523162842</v>
      </c>
      <c r="Z218">
        <f>IFERROR(IF(INDEX('Exclusion Vectors'!$D:$D,MATCH('Table 2 Data'!$E218,'Exclusion Vectors'!$B:$B,0))=0,"",INDEX('Data Pull'!$A:$BC,MATCH('Table 2 Data'!$E218,'Data Pull'!$C:$C,0),MATCH('Table 2 Data'!Z$4,'Data Pull'!$4:$4,0))),"")</f>
        <v>0.89625000953674316</v>
      </c>
      <c r="AA218">
        <f>IFERROR(IF(INDEX('Exclusion Vectors'!$D:$D,MATCH('Table 2 Data'!$E218,'Exclusion Vectors'!$B:$B,0))=0,"",INDEX('Data Pull'!$A:$BC,MATCH('Table 2 Data'!$E218,'Data Pull'!$C:$C,0),MATCH('Table 2 Data'!AA$4,'Data Pull'!$4:$4,0))),"")</f>
        <v>1.8849999904632568</v>
      </c>
      <c r="AB218" t="str">
        <f>IFERROR(IF(INDEX('Exclusion Vectors'!$D:$D,MATCH('Table 2 Data'!$E218,'Exclusion Vectors'!$B:$B,0))=0,"",INDEX('Data Pull'!$A:$BC,MATCH('Table 2 Data'!$E218,'Data Pull'!$C:$C,0),MATCH('Table 2 Data'!AB$4,'Data Pull'!$4:$4,0))),"")</f>
        <v>[-11059] No Good Data For Calculation</v>
      </c>
      <c r="AC218" t="str">
        <f>IFERROR(IF(INDEX('Exclusion Vectors'!$D:$D,MATCH('Table 2 Data'!$E218,'Exclusion Vectors'!$B:$B,0))=0,"",INDEX('Data Pull'!$A:$BC,MATCH('Table 2 Data'!$E218,'Data Pull'!$C:$C,0),MATCH('Table 2 Data'!AC$4,'Data Pull'!$4:$4,0))),"")</f>
        <v>[-11059] No Good Data For Calculation</v>
      </c>
      <c r="AD218" t="str">
        <f>IFERROR(IF(INDEX('Exclusion Vectors'!$D:$D,MATCH('Table 2 Data'!$E218,'Exclusion Vectors'!$B:$B,0))=0,"",INDEX('Data Pull'!$A:$BC,MATCH('Table 2 Data'!$E218,'Data Pull'!$C:$C,0),MATCH('Table 2 Data'!AD$4,'Data Pull'!$4:$4,0))),"")</f>
        <v>[-11059] No Good Data For Calculation</v>
      </c>
      <c r="AE218" t="str">
        <f>IFERROR(IF(INDEX('Exclusion Vectors'!$D:$D,MATCH('Table 2 Data'!$E218,'Exclusion Vectors'!$B:$B,0))=0,"",INDEX('Data Pull'!$A:$BC,MATCH('Table 2 Data'!$E218,'Data Pull'!$C:$C,0),MATCH('Table 2 Data'!AE$4,'Data Pull'!$4:$4,0))),"")</f>
        <v>[-11059] No Good Data For Calculation</v>
      </c>
      <c r="AF218" t="str">
        <f>IFERROR(IF(INDEX('Exclusion Vectors'!$D:$D,MATCH('Table 2 Data'!$E218,'Exclusion Vectors'!$B:$B,0))=0,"",INDEX('Data Pull'!$A:$BC,MATCH('Table 2 Data'!$E218,'Data Pull'!$C:$C,0),MATCH('Table 2 Data'!AF$4,'Data Pull'!$4:$4,0))),"")</f>
        <v>[-11059] No Good Data For Calculation</v>
      </c>
      <c r="AG218">
        <f>IFERROR(IF(INDEX('Exclusion Vectors'!$D:$D,MATCH('Table 2 Data'!$E218,'Exclusion Vectors'!$B:$B,0))=0,"",INDEX('Data Pull'!$A:$BC,MATCH('Table 2 Data'!$E218,'Data Pull'!$C:$C,0),MATCH('Table 2 Data'!AG$4,'Data Pull'!$4:$4,0))),"")</f>
        <v>14018.099716056189</v>
      </c>
      <c r="AH218">
        <f>IFERROR(IF(INDEX('Exclusion Vectors'!$D:$D,MATCH('Table 2 Data'!$E218,'Exclusion Vectors'!$B:$B,0))=0,"",INDEX('Data Pull'!$A:$BC,MATCH('Table 2 Data'!$E218,'Data Pull'!$C:$C,0),MATCH('Table 2 Data'!AH$4,'Data Pull'!$4:$4,0))),"")</f>
        <v>90.400001525878906</v>
      </c>
      <c r="AI218">
        <f>IFERROR(IF(INDEX('Exclusion Vectors'!$D:$D,MATCH('Table 2 Data'!$E218,'Exclusion Vectors'!$B:$B,0))=0,"",INDEX('Data Pull'!$A:$BC,MATCH('Table 2 Data'!$E218,'Data Pull'!$C:$C,0),MATCH('Table 2 Data'!AI$4,'Data Pull'!$4:$4,0))),"")</f>
        <v>8.8199996948242188</v>
      </c>
      <c r="AJ218">
        <f>IFERROR(IF(INDEX('Exclusion Vectors'!$D:$D,MATCH('Table 2 Data'!$E218,'Exclusion Vectors'!$B:$B,0))=0,"",INDEX('Data Pull'!$A:$BC,MATCH('Table 2 Data'!$E218,'Data Pull'!$C:$C,0),MATCH('Table 2 Data'!AJ$4,'Data Pull'!$4:$4,0))),"")</f>
        <v>365.97500610351563</v>
      </c>
      <c r="AK218">
        <f>IFERROR(IF(INDEX('Exclusion Vectors'!$D:$D,MATCH('Table 2 Data'!$E218,'Exclusion Vectors'!$B:$B,0))=0,"",INDEX('Data Pull'!$A:$BC,MATCH('Table 2 Data'!$E218,'Data Pull'!$C:$C,0),MATCH('Table 2 Data'!AK$4,'Data Pull'!$4:$4,0))),"")</f>
        <v>22.708333571751911</v>
      </c>
      <c r="AL218">
        <f>IFERROR(IF(INDEX('Exclusion Vectors'!$D:$D,MATCH('Table 2 Data'!$E218,'Exclusion Vectors'!$B:$B,0))=0,"",INDEX('Data Pull'!$A:$BC,MATCH('Table 2 Data'!$E218,'Data Pull'!$C:$C,0),MATCH('Table 2 Data'!AL$4,'Data Pull'!$4:$4,0))),"")</f>
        <v>1.5</v>
      </c>
      <c r="AM218">
        <f>IFERROR(IF(INDEX('Exclusion Vectors'!$D:$D,MATCH('Table 2 Data'!$E218,'Exclusion Vectors'!$B:$B,0))=0,"",INDEX('Data Pull'!$A:$BC,MATCH('Table 2 Data'!$E218,'Data Pull'!$C:$C,0),MATCH('Table 2 Data'!AM$4,'Data Pull'!$4:$4,0))),"")</f>
        <v>6200</v>
      </c>
      <c r="AN218" t="str">
        <f>IFERROR(IF(INDEX('Exclusion Vectors'!$D:$D,MATCH('Table 2 Data'!$E218,'Exclusion Vectors'!$B:$B,0))=0,"",INDEX('Data Pull'!$A:$BC,MATCH('Table 2 Data'!$E218,'Data Pull'!$C:$C,0),MATCH('Table 2 Data'!AN$4,'Data Pull'!$4:$4,0))),"")</f>
        <v>[-11059] No Good Data For Calculation</v>
      </c>
      <c r="AO218" t="str">
        <f>IFERROR(IF(INDEX('Exclusion Vectors'!$D:$D,MATCH('Table 2 Data'!$E218,'Exclusion Vectors'!$B:$B,0))=0,"",INDEX('Data Pull'!$A:$BC,MATCH('Table 2 Data'!$E218,'Data Pull'!$C:$C,0),MATCH('Table 2 Data'!AO$4,'Data Pull'!$4:$4,0))),"")</f>
        <v>[-11059] No Good Data For Calculation</v>
      </c>
      <c r="AP218" t="str">
        <f>IFERROR(IF(INDEX('Exclusion Vectors'!$D:$D,MATCH('Table 2 Data'!$E218,'Exclusion Vectors'!$B:$B,0))=0,"",INDEX('Data Pull'!$A:$BC,MATCH('Table 2 Data'!$E218,'Data Pull'!$C:$C,0),MATCH('Table 2 Data'!AP$4,'Data Pull'!$4:$4,0))),"")</f>
        <v>[-11059] No Good Data For Calculation</v>
      </c>
      <c r="AQ218" t="str">
        <f>IFERROR(IF(INDEX('Exclusion Vectors'!$D:$D,MATCH('Table 2 Data'!$E218,'Exclusion Vectors'!$B:$B,0))=0,"",INDEX('Data Pull'!$A:$BC,MATCH('Table 2 Data'!$E218,'Data Pull'!$C:$C,0),MATCH('Table 2 Data'!AQ$4,'Data Pull'!$4:$4,0))),"")</f>
        <v>[-11059] No Good Data For Calculation</v>
      </c>
      <c r="AR218" t="str">
        <f>IFERROR(IF(INDEX('Exclusion Vectors'!$D:$D,MATCH('Table 2 Data'!$E218,'Exclusion Vectors'!$B:$B,0))=0,"",INDEX('Data Pull'!$A:$BC,MATCH('Table 2 Data'!$E218,'Data Pull'!$C:$C,0),MATCH('Table 2 Data'!AR$4,'Data Pull'!$4:$4,0))),"")</f>
        <v>[-11059] No Good Data For Calculation</v>
      </c>
      <c r="AS218" t="str">
        <f>IFERROR(IF(INDEX('Exclusion Vectors'!$D:$D,MATCH('Table 2 Data'!$E218,'Exclusion Vectors'!$B:$B,0))=0,"",INDEX('Data Pull'!$A:$BC,MATCH('Table 2 Data'!$E218,'Data Pull'!$C:$C,0),MATCH('Table 2 Data'!AS$4,'Data Pull'!$4:$4,0))),"")</f>
        <v>[-11059] No Good Data For Calculation</v>
      </c>
      <c r="AT218">
        <f>IFERROR(IF(INDEX('Exclusion Vectors'!$D:$D,MATCH('Table 2 Data'!$E218,'Exclusion Vectors'!$B:$B,0))=0,"",INDEX('Data Pull'!$A:$BC,MATCH('Table 2 Data'!$E218,'Data Pull'!$C:$C,0),MATCH('Table 2 Data'!AT$4,'Data Pull'!$4:$4,0))),"")</f>
        <v>38097.052147503797</v>
      </c>
      <c r="AU218">
        <f>IFERROR(IF(INDEX('Exclusion Vectors'!$D:$D,MATCH('Table 2 Data'!$E218,'Exclusion Vectors'!$B:$B,0))=0,"",INDEX('Data Pull'!$A:$BE,MATCH('Table 2 Data'!$E218,'Data Pull'!$C:$C,0),MATCH('Table 2 Data'!AU$4,'Data Pull'!$4:$4,0))),"")</f>
        <v>7599.7270529397256</v>
      </c>
      <c r="AV218">
        <f>IFERROR(IF(INDEX('Exclusion Vectors'!$D:$D,MATCH('Table 2 Data'!$E218,'Exclusion Vectors'!$B:$B,0))=0,"",INDEX('Data Pull'!$A:$BE,MATCH('Table 2 Data'!$E218,'Data Pull'!$C:$C,0),MATCH('Table 2 Data'!AV$4,'Data Pull'!$4:$4,0))),"")</f>
        <v>0.13854583787421385</v>
      </c>
    </row>
    <row r="219" spans="5:48" x14ac:dyDescent="0.3">
      <c r="E219" s="34">
        <f t="shared" si="6"/>
        <v>44043</v>
      </c>
      <c r="F219">
        <f>IFERROR(IF(INDEX('Exclusion Vectors'!$D:$D,MATCH('Table 2 Data'!$E219,'Exclusion Vectors'!$B:$B,0))=0,"",INDEX('Data Pull'!$A:$BC,MATCH('Table 2 Data'!$E219,'Data Pull'!$C:$C,0),MATCH('Table 2 Data'!F$4,'Data Pull'!$4:$4,0))),"")</f>
        <v>22982.296388447343</v>
      </c>
      <c r="G219">
        <f>IFERROR(IF(INDEX('Exclusion Vectors'!$D:$D,MATCH('Table 2 Data'!$E219,'Exclusion Vectors'!$B:$B,0))=0,"",INDEX('Data Pull'!$A:$BC,MATCH('Table 2 Data'!$E219,'Data Pull'!$C:$C,0),MATCH('Table 2 Data'!G$4,'Data Pull'!$4:$4,0))),"")</f>
        <v>183.00440406562402</v>
      </c>
      <c r="H219">
        <f>IFERROR(IF(INDEX('Exclusion Vectors'!$D:$D,MATCH('Table 2 Data'!$E219,'Exclusion Vectors'!$B:$B,0))=0,"",INDEX('Data Pull'!$A:$BC,MATCH('Table 2 Data'!$E219,'Data Pull'!$C:$C,0),MATCH('Table 2 Data'!H$4,'Data Pull'!$4:$4,0))),"")</f>
        <v>640.681702839384</v>
      </c>
      <c r="I219">
        <f>IFERROR(IF(INDEX('Exclusion Vectors'!$D:$D,MATCH('Table 2 Data'!$E219,'Exclusion Vectors'!$B:$B,0))=0,"",INDEX('Data Pull'!$A:$BC,MATCH('Table 2 Data'!$E219,'Data Pull'!$C:$C,0),MATCH('Table 2 Data'!I$4,'Data Pull'!$4:$4,0))),"")</f>
        <v>994.99667721852734</v>
      </c>
      <c r="J219">
        <f>IFERROR(IF(INDEX('Exclusion Vectors'!$D:$D,MATCH('Table 2 Data'!$E219,'Exclusion Vectors'!$B:$B,0))=0,"",INDEX('Data Pull'!$A:$BC,MATCH('Table 2 Data'!$E219,'Data Pull'!$C:$C,0),MATCH('Table 2 Data'!J$4,'Data Pull'!$4:$4,0))),"")</f>
        <v>1335.4084613713164</v>
      </c>
      <c r="K219">
        <f>IFERROR(IF(INDEX('Exclusion Vectors'!$D:$D,MATCH('Table 2 Data'!$E219,'Exclusion Vectors'!$B:$B,0))=0,"",INDEX('Data Pull'!$A:$BC,MATCH('Table 2 Data'!$E219,'Data Pull'!$C:$C,0),MATCH('Table 2 Data'!K$4,'Data Pull'!$4:$4,0))),"")</f>
        <v>722.0261131280306</v>
      </c>
      <c r="L219" t="str">
        <f>IFERROR(IF(INDEX('Exclusion Vectors'!$D:$D,MATCH('Table 2 Data'!$E219,'Exclusion Vectors'!$B:$B,0))=0,"",INDEX('Data Pull'!$A:$BC,MATCH('Table 2 Data'!$E219,'Data Pull'!$C:$C,0),MATCH('Table 2 Data'!L$4,'Data Pull'!$4:$4,0))),"")</f>
        <v>[-11059] No Good Data For Calculation</v>
      </c>
      <c r="M219">
        <f>IFERROR(IF(INDEX('Exclusion Vectors'!$D:$D,MATCH('Table 2 Data'!$E219,'Exclusion Vectors'!$B:$B,0))=0,"",INDEX('Data Pull'!$A:$BC,MATCH('Table 2 Data'!$E219,'Data Pull'!$C:$C,0),MATCH('Table 2 Data'!M$4,'Data Pull'!$4:$4,0))),"")</f>
        <v>311.80781657355993</v>
      </c>
      <c r="N219">
        <f>IFERROR(IF(INDEX('Exclusion Vectors'!$D:$D,MATCH('Table 2 Data'!$E219,'Exclusion Vectors'!$B:$B,0))=0,"",INDEX('Data Pull'!$A:$BC,MATCH('Table 2 Data'!$E219,'Data Pull'!$C:$C,0),MATCH('Table 2 Data'!N$4,'Data Pull'!$4:$4,0))),"")</f>
        <v>368.19291018070226</v>
      </c>
      <c r="O219">
        <f>IFERROR(IF(INDEX('Exclusion Vectors'!$D:$D,MATCH('Table 2 Data'!$E219,'Exclusion Vectors'!$B:$B,0))=0,"",INDEX('Data Pull'!$A:$BC,MATCH('Table 2 Data'!$E219,'Data Pull'!$C:$C,0),MATCH('Table 2 Data'!O$4,'Data Pull'!$4:$4,0))),"")</f>
        <v>362.68188310481412</v>
      </c>
      <c r="P219">
        <f>IFERROR(IF(INDEX('Exclusion Vectors'!$D:$D,MATCH('Table 2 Data'!$E219,'Exclusion Vectors'!$B:$B,0))=0,"",INDEX('Data Pull'!$A:$BC,MATCH('Table 2 Data'!$E219,'Data Pull'!$C:$C,0),MATCH('Table 2 Data'!P$4,'Data Pull'!$4:$4,0))),"")</f>
        <v>1339.0066888992537</v>
      </c>
      <c r="Q219">
        <f>IFERROR(IF(INDEX('Exclusion Vectors'!$D:$D,MATCH('Table 2 Data'!$E219,'Exclusion Vectors'!$B:$B,0))=0,"",INDEX('Data Pull'!$A:$BC,MATCH('Table 2 Data'!$E219,'Data Pull'!$C:$C,0),MATCH('Table 2 Data'!Q$4,'Data Pull'!$4:$4,0))),"")</f>
        <v>20.055589333875858</v>
      </c>
      <c r="R219">
        <f>IFERROR(IF(INDEX('Exclusion Vectors'!$D:$D,MATCH('Table 2 Data'!$E219,'Exclusion Vectors'!$B:$B,0))=0,"",INDEX('Data Pull'!$A:$BC,MATCH('Table 2 Data'!$E219,'Data Pull'!$C:$C,0),MATCH('Table 2 Data'!R$4,'Data Pull'!$4:$4,0))),"")</f>
        <v>15.147502023915553</v>
      </c>
      <c r="S219">
        <f>IFERROR(IF(INDEX('Exclusion Vectors'!$D:$D,MATCH('Table 2 Data'!$E219,'Exclusion Vectors'!$B:$B,0))=0,"",INDEX('Data Pull'!$A:$BC,MATCH('Table 2 Data'!$E219,'Data Pull'!$C:$C,0),MATCH('Table 2 Data'!S$4,'Data Pull'!$4:$4,0))),"")</f>
        <v>3.4080774048897675</v>
      </c>
      <c r="T219">
        <f>IFERROR(IF(INDEX('Exclusion Vectors'!$D:$D,MATCH('Table 2 Data'!$E219,'Exclusion Vectors'!$B:$B,0))=0,"",INDEX('Data Pull'!$A:$BC,MATCH('Table 2 Data'!$E219,'Data Pull'!$C:$C,0),MATCH('Table 2 Data'!T$4,'Data Pull'!$4:$4,0))),"")</f>
        <v>1488.8041327446967</v>
      </c>
      <c r="U219">
        <f>IFERROR(IF(INDEX('Exclusion Vectors'!$D:$D,MATCH('Table 2 Data'!$E219,'Exclusion Vectors'!$B:$B,0))=0,"",INDEX('Data Pull'!$A:$BC,MATCH('Table 2 Data'!$E219,'Data Pull'!$C:$C,0),MATCH('Table 2 Data'!U$4,'Data Pull'!$4:$4,0))),"")</f>
        <v>1482.1513919921497</v>
      </c>
      <c r="V219">
        <f>IFERROR(IF(INDEX('Exclusion Vectors'!$D:$D,MATCH('Table 2 Data'!$E219,'Exclusion Vectors'!$B:$B,0))=0,"",INDEX('Data Pull'!$A:$BC,MATCH('Table 2 Data'!$E219,'Data Pull'!$C:$C,0),MATCH('Table 2 Data'!V$4,'Data Pull'!$4:$4,0))),"")</f>
        <v>5899.9857906747247</v>
      </c>
      <c r="W219">
        <f>IFERROR(IF(INDEX('Exclusion Vectors'!$D:$D,MATCH('Table 2 Data'!$E219,'Exclusion Vectors'!$B:$B,0))=0,"",INDEX('Data Pull'!$A:$BC,MATCH('Table 2 Data'!$E219,'Data Pull'!$C:$C,0),MATCH('Table 2 Data'!W$4,'Data Pull'!$4:$4,0))),"")</f>
        <v>2450.695799305709</v>
      </c>
      <c r="X219">
        <f>IFERROR(IF(INDEX('Exclusion Vectors'!$D:$D,MATCH('Table 2 Data'!$E219,'Exclusion Vectors'!$B:$B,0))=0,"",INDEX('Data Pull'!$A:$BC,MATCH('Table 2 Data'!$E219,'Data Pull'!$C:$C,0),MATCH('Table 2 Data'!X$4,'Data Pull'!$4:$4,0))),"")</f>
        <v>371.56975050643325</v>
      </c>
      <c r="Y219">
        <f>IFERROR(IF(INDEX('Exclusion Vectors'!$D:$D,MATCH('Table 2 Data'!$E219,'Exclusion Vectors'!$B:$B,0))=0,"",INDEX('Data Pull'!$A:$BC,MATCH('Table 2 Data'!$E219,'Data Pull'!$C:$C,0),MATCH('Table 2 Data'!Y$4,'Data Pull'!$4:$4,0))),"")</f>
        <v>23.150000095367432</v>
      </c>
      <c r="Z219">
        <f>IFERROR(IF(INDEX('Exclusion Vectors'!$D:$D,MATCH('Table 2 Data'!$E219,'Exclusion Vectors'!$B:$B,0))=0,"",INDEX('Data Pull'!$A:$BC,MATCH('Table 2 Data'!$E219,'Data Pull'!$C:$C,0),MATCH('Table 2 Data'!Z$4,'Data Pull'!$4:$4,0))),"")</f>
        <v>0.88657498359680176</v>
      </c>
      <c r="AA219">
        <f>IFERROR(IF(INDEX('Exclusion Vectors'!$D:$D,MATCH('Table 2 Data'!$E219,'Exclusion Vectors'!$B:$B,0))=0,"",INDEX('Data Pull'!$A:$BC,MATCH('Table 2 Data'!$E219,'Data Pull'!$C:$C,0),MATCH('Table 2 Data'!AA$4,'Data Pull'!$4:$4,0))),"")</f>
        <v>1.8999999761581421</v>
      </c>
      <c r="AB219" t="str">
        <f>IFERROR(IF(INDEX('Exclusion Vectors'!$D:$D,MATCH('Table 2 Data'!$E219,'Exclusion Vectors'!$B:$B,0))=0,"",INDEX('Data Pull'!$A:$BC,MATCH('Table 2 Data'!$E219,'Data Pull'!$C:$C,0),MATCH('Table 2 Data'!AB$4,'Data Pull'!$4:$4,0))),"")</f>
        <v>[-11059] No Good Data For Calculation</v>
      </c>
      <c r="AC219" t="str">
        <f>IFERROR(IF(INDEX('Exclusion Vectors'!$D:$D,MATCH('Table 2 Data'!$E219,'Exclusion Vectors'!$B:$B,0))=0,"",INDEX('Data Pull'!$A:$BC,MATCH('Table 2 Data'!$E219,'Data Pull'!$C:$C,0),MATCH('Table 2 Data'!AC$4,'Data Pull'!$4:$4,0))),"")</f>
        <v>[-11059] No Good Data For Calculation</v>
      </c>
      <c r="AD219" t="str">
        <f>IFERROR(IF(INDEX('Exclusion Vectors'!$D:$D,MATCH('Table 2 Data'!$E219,'Exclusion Vectors'!$B:$B,0))=0,"",INDEX('Data Pull'!$A:$BC,MATCH('Table 2 Data'!$E219,'Data Pull'!$C:$C,0),MATCH('Table 2 Data'!AD$4,'Data Pull'!$4:$4,0))),"")</f>
        <v>[-11059] No Good Data For Calculation</v>
      </c>
      <c r="AE219" t="str">
        <f>IFERROR(IF(INDEX('Exclusion Vectors'!$D:$D,MATCH('Table 2 Data'!$E219,'Exclusion Vectors'!$B:$B,0))=0,"",INDEX('Data Pull'!$A:$BC,MATCH('Table 2 Data'!$E219,'Data Pull'!$C:$C,0),MATCH('Table 2 Data'!AE$4,'Data Pull'!$4:$4,0))),"")</f>
        <v>[-11059] No Good Data For Calculation</v>
      </c>
      <c r="AF219" t="str">
        <f>IFERROR(IF(INDEX('Exclusion Vectors'!$D:$D,MATCH('Table 2 Data'!$E219,'Exclusion Vectors'!$B:$B,0))=0,"",INDEX('Data Pull'!$A:$BC,MATCH('Table 2 Data'!$E219,'Data Pull'!$C:$C,0),MATCH('Table 2 Data'!AF$4,'Data Pull'!$4:$4,0))),"")</f>
        <v>[-11059] No Good Data For Calculation</v>
      </c>
      <c r="AG219">
        <f>IFERROR(IF(INDEX('Exclusion Vectors'!$D:$D,MATCH('Table 2 Data'!$E219,'Exclusion Vectors'!$B:$B,0))=0,"",INDEX('Data Pull'!$A:$BC,MATCH('Table 2 Data'!$E219,'Data Pull'!$C:$C,0),MATCH('Table 2 Data'!AG$4,'Data Pull'!$4:$4,0))),"")</f>
        <v>14443.400809462157</v>
      </c>
      <c r="AH219">
        <f>IFERROR(IF(INDEX('Exclusion Vectors'!$D:$D,MATCH('Table 2 Data'!$E219,'Exclusion Vectors'!$B:$B,0))=0,"",INDEX('Data Pull'!$A:$BC,MATCH('Table 2 Data'!$E219,'Data Pull'!$C:$C,0),MATCH('Table 2 Data'!AH$4,'Data Pull'!$4:$4,0))),"")</f>
        <v>90.624998092651367</v>
      </c>
      <c r="AI219">
        <f>IFERROR(IF(INDEX('Exclusion Vectors'!$D:$D,MATCH('Table 2 Data'!$E219,'Exclusion Vectors'!$B:$B,0))=0,"",INDEX('Data Pull'!$A:$BC,MATCH('Table 2 Data'!$E219,'Data Pull'!$C:$C,0),MATCH('Table 2 Data'!AI$4,'Data Pull'!$4:$4,0))),"")</f>
        <v>8.9800002574920654</v>
      </c>
      <c r="AJ219">
        <f>IFERROR(IF(INDEX('Exclusion Vectors'!$D:$D,MATCH('Table 2 Data'!$E219,'Exclusion Vectors'!$B:$B,0))=0,"",INDEX('Data Pull'!$A:$BC,MATCH('Table 2 Data'!$E219,'Data Pull'!$C:$C,0),MATCH('Table 2 Data'!AJ$4,'Data Pull'!$4:$4,0))),"")</f>
        <v>364.67500305175781</v>
      </c>
      <c r="AK219">
        <f>IFERROR(IF(INDEX('Exclusion Vectors'!$D:$D,MATCH('Table 2 Data'!$E219,'Exclusion Vectors'!$B:$B,0))=0,"",INDEX('Data Pull'!$A:$BC,MATCH('Table 2 Data'!$E219,'Data Pull'!$C:$C,0),MATCH('Table 2 Data'!AK$4,'Data Pull'!$4:$4,0))),"")</f>
        <v>24.195833285649616</v>
      </c>
      <c r="AL219">
        <f>IFERROR(IF(INDEX('Exclusion Vectors'!$D:$D,MATCH('Table 2 Data'!$E219,'Exclusion Vectors'!$B:$B,0))=0,"",INDEX('Data Pull'!$A:$BC,MATCH('Table 2 Data'!$E219,'Data Pull'!$C:$C,0),MATCH('Table 2 Data'!AL$4,'Data Pull'!$4:$4,0))),"")</f>
        <v>1.875</v>
      </c>
      <c r="AM219">
        <f>IFERROR(IF(INDEX('Exclusion Vectors'!$D:$D,MATCH('Table 2 Data'!$E219,'Exclusion Vectors'!$B:$B,0))=0,"",INDEX('Data Pull'!$A:$BC,MATCH('Table 2 Data'!$E219,'Data Pull'!$C:$C,0),MATCH('Table 2 Data'!AM$4,'Data Pull'!$4:$4,0))),"")</f>
        <v>6200</v>
      </c>
      <c r="AN219" t="str">
        <f>IFERROR(IF(INDEX('Exclusion Vectors'!$D:$D,MATCH('Table 2 Data'!$E219,'Exclusion Vectors'!$B:$B,0))=0,"",INDEX('Data Pull'!$A:$BC,MATCH('Table 2 Data'!$E219,'Data Pull'!$C:$C,0),MATCH('Table 2 Data'!AN$4,'Data Pull'!$4:$4,0))),"")</f>
        <v>[-11059] No Good Data For Calculation</v>
      </c>
      <c r="AO219" t="str">
        <f>IFERROR(IF(INDEX('Exclusion Vectors'!$D:$D,MATCH('Table 2 Data'!$E219,'Exclusion Vectors'!$B:$B,0))=0,"",INDEX('Data Pull'!$A:$BC,MATCH('Table 2 Data'!$E219,'Data Pull'!$C:$C,0),MATCH('Table 2 Data'!AO$4,'Data Pull'!$4:$4,0))),"")</f>
        <v>[-11059] No Good Data For Calculation</v>
      </c>
      <c r="AP219" t="str">
        <f>IFERROR(IF(INDEX('Exclusion Vectors'!$D:$D,MATCH('Table 2 Data'!$E219,'Exclusion Vectors'!$B:$B,0))=0,"",INDEX('Data Pull'!$A:$BC,MATCH('Table 2 Data'!$E219,'Data Pull'!$C:$C,0),MATCH('Table 2 Data'!AP$4,'Data Pull'!$4:$4,0))),"")</f>
        <v>[-11059] No Good Data For Calculation</v>
      </c>
      <c r="AQ219" t="str">
        <f>IFERROR(IF(INDEX('Exclusion Vectors'!$D:$D,MATCH('Table 2 Data'!$E219,'Exclusion Vectors'!$B:$B,0))=0,"",INDEX('Data Pull'!$A:$BC,MATCH('Table 2 Data'!$E219,'Data Pull'!$C:$C,0),MATCH('Table 2 Data'!AQ$4,'Data Pull'!$4:$4,0))),"")</f>
        <v>[-11059] No Good Data For Calculation</v>
      </c>
      <c r="AR219" t="str">
        <f>IFERROR(IF(INDEX('Exclusion Vectors'!$D:$D,MATCH('Table 2 Data'!$E219,'Exclusion Vectors'!$B:$B,0))=0,"",INDEX('Data Pull'!$A:$BC,MATCH('Table 2 Data'!$E219,'Data Pull'!$C:$C,0),MATCH('Table 2 Data'!AR$4,'Data Pull'!$4:$4,0))),"")</f>
        <v>[-11059] No Good Data For Calculation</v>
      </c>
      <c r="AS219" t="str">
        <f>IFERROR(IF(INDEX('Exclusion Vectors'!$D:$D,MATCH('Table 2 Data'!$E219,'Exclusion Vectors'!$B:$B,0))=0,"",INDEX('Data Pull'!$A:$BC,MATCH('Table 2 Data'!$E219,'Data Pull'!$C:$C,0),MATCH('Table 2 Data'!AS$4,'Data Pull'!$4:$4,0))),"")</f>
        <v>[-11059] No Good Data For Calculation</v>
      </c>
      <c r="AT219">
        <f>IFERROR(IF(INDEX('Exclusion Vectors'!$D:$D,MATCH('Table 2 Data'!$E219,'Exclusion Vectors'!$B:$B,0))=0,"",INDEX('Data Pull'!$A:$BC,MATCH('Table 2 Data'!$E219,'Data Pull'!$C:$C,0),MATCH('Table 2 Data'!AT$4,'Data Pull'!$4:$4,0))),"")</f>
        <v>38873.973167267308</v>
      </c>
      <c r="AU219">
        <f>IFERROR(IF(INDEX('Exclusion Vectors'!$D:$D,MATCH('Table 2 Data'!$E219,'Exclusion Vectors'!$B:$B,0))=0,"",INDEX('Data Pull'!$A:$BE,MATCH('Table 2 Data'!$E219,'Data Pull'!$C:$C,0),MATCH('Table 2 Data'!AU$4,'Data Pull'!$4:$4,0))),"")</f>
        <v>7599.8206610570141</v>
      </c>
      <c r="AV219">
        <f>IFERROR(IF(INDEX('Exclusion Vectors'!$D:$D,MATCH('Table 2 Data'!$E219,'Exclusion Vectors'!$B:$B,0))=0,"",INDEX('Data Pull'!$A:$BE,MATCH('Table 2 Data'!$E219,'Data Pull'!$C:$C,0),MATCH('Table 2 Data'!AV$4,'Data Pull'!$4:$4,0))),"")</f>
        <v>0.13145416416227818</v>
      </c>
    </row>
    <row r="220" spans="5:48" x14ac:dyDescent="0.3">
      <c r="E220" s="34">
        <f t="shared" si="6"/>
        <v>44044</v>
      </c>
      <c r="F220">
        <f>IFERROR(IF(INDEX('Exclusion Vectors'!$D:$D,MATCH('Table 2 Data'!$E220,'Exclusion Vectors'!$B:$B,0))=0,"",INDEX('Data Pull'!$A:$BC,MATCH('Table 2 Data'!$E220,'Data Pull'!$C:$C,0),MATCH('Table 2 Data'!F$4,'Data Pull'!$4:$4,0))),"")</f>
        <v>22999.856623270687</v>
      </c>
      <c r="G220">
        <f>IFERROR(IF(INDEX('Exclusion Vectors'!$D:$D,MATCH('Table 2 Data'!$E220,'Exclusion Vectors'!$B:$B,0))=0,"",INDEX('Data Pull'!$A:$BC,MATCH('Table 2 Data'!$E220,'Data Pull'!$C:$C,0),MATCH('Table 2 Data'!G$4,'Data Pull'!$4:$4,0))),"")</f>
        <v>184.77053268485452</v>
      </c>
      <c r="H220">
        <f>IFERROR(IF(INDEX('Exclusion Vectors'!$D:$D,MATCH('Table 2 Data'!$E220,'Exclusion Vectors'!$B:$B,0))=0,"",INDEX('Data Pull'!$A:$BC,MATCH('Table 2 Data'!$E220,'Data Pull'!$C:$C,0),MATCH('Table 2 Data'!H$4,'Data Pull'!$4:$4,0))),"")</f>
        <v>628.17127885860816</v>
      </c>
      <c r="I220">
        <f>IFERROR(IF(INDEX('Exclusion Vectors'!$D:$D,MATCH('Table 2 Data'!$E220,'Exclusion Vectors'!$B:$B,0))=0,"",INDEX('Data Pull'!$A:$BC,MATCH('Table 2 Data'!$E220,'Data Pull'!$C:$C,0),MATCH('Table 2 Data'!I$4,'Data Pull'!$4:$4,0))),"")</f>
        <v>991.36576363587835</v>
      </c>
      <c r="J220">
        <f>IFERROR(IF(INDEX('Exclusion Vectors'!$D:$D,MATCH('Table 2 Data'!$E220,'Exclusion Vectors'!$B:$B,0))=0,"",INDEX('Data Pull'!$A:$BC,MATCH('Table 2 Data'!$E220,'Data Pull'!$C:$C,0),MATCH('Table 2 Data'!J$4,'Data Pull'!$4:$4,0))),"")</f>
        <v>1334.3923744296003</v>
      </c>
      <c r="K220">
        <f>IFERROR(IF(INDEX('Exclusion Vectors'!$D:$D,MATCH('Table 2 Data'!$E220,'Exclusion Vectors'!$B:$B,0))=0,"",INDEX('Data Pull'!$A:$BC,MATCH('Table 2 Data'!$E220,'Data Pull'!$C:$C,0),MATCH('Table 2 Data'!K$4,'Data Pull'!$4:$4,0))),"")</f>
        <v>723.41923261011584</v>
      </c>
      <c r="L220" t="str">
        <f>IFERROR(IF(INDEX('Exclusion Vectors'!$D:$D,MATCH('Table 2 Data'!$E220,'Exclusion Vectors'!$B:$B,0))=0,"",INDEX('Data Pull'!$A:$BC,MATCH('Table 2 Data'!$E220,'Data Pull'!$C:$C,0),MATCH('Table 2 Data'!L$4,'Data Pull'!$4:$4,0))),"")</f>
        <v>[-11059] No Good Data For Calculation</v>
      </c>
      <c r="M220">
        <f>IFERROR(IF(INDEX('Exclusion Vectors'!$D:$D,MATCH('Table 2 Data'!$E220,'Exclusion Vectors'!$B:$B,0))=0,"",INDEX('Data Pull'!$A:$BC,MATCH('Table 2 Data'!$E220,'Data Pull'!$C:$C,0),MATCH('Table 2 Data'!M$4,'Data Pull'!$4:$4,0))),"")</f>
        <v>315.5417159784102</v>
      </c>
      <c r="N220">
        <f>IFERROR(IF(INDEX('Exclusion Vectors'!$D:$D,MATCH('Table 2 Data'!$E220,'Exclusion Vectors'!$B:$B,0))=0,"",INDEX('Data Pull'!$A:$BC,MATCH('Table 2 Data'!$E220,'Data Pull'!$C:$C,0),MATCH('Table 2 Data'!N$4,'Data Pull'!$4:$4,0))),"")</f>
        <v>371.73884962674077</v>
      </c>
      <c r="O220">
        <f>IFERROR(IF(INDEX('Exclusion Vectors'!$D:$D,MATCH('Table 2 Data'!$E220,'Exclusion Vectors'!$B:$B,0))=0,"",INDEX('Data Pull'!$A:$BC,MATCH('Table 2 Data'!$E220,'Data Pull'!$C:$C,0),MATCH('Table 2 Data'!O$4,'Data Pull'!$4:$4,0))),"")</f>
        <v>365.49999819067932</v>
      </c>
      <c r="P220">
        <f>IFERROR(IF(INDEX('Exclusion Vectors'!$D:$D,MATCH('Table 2 Data'!$E220,'Exclusion Vectors'!$B:$B,0))=0,"",INDEX('Data Pull'!$A:$BC,MATCH('Table 2 Data'!$E220,'Data Pull'!$C:$C,0),MATCH('Table 2 Data'!P$4,'Data Pull'!$4:$4,0))),"")</f>
        <v>1340.7844340472702</v>
      </c>
      <c r="Q220">
        <f>IFERROR(IF(INDEX('Exclusion Vectors'!$D:$D,MATCH('Table 2 Data'!$E220,'Exclusion Vectors'!$B:$B,0))=0,"",INDEX('Data Pull'!$A:$BC,MATCH('Table 2 Data'!$E220,'Data Pull'!$C:$C,0),MATCH('Table 2 Data'!Q$4,'Data Pull'!$4:$4,0))),"")</f>
        <v>19.90078592271604</v>
      </c>
      <c r="R220">
        <f>IFERROR(IF(INDEX('Exclusion Vectors'!$D:$D,MATCH('Table 2 Data'!$E220,'Exclusion Vectors'!$B:$B,0))=0,"",INDEX('Data Pull'!$A:$BC,MATCH('Table 2 Data'!$E220,'Data Pull'!$C:$C,0),MATCH('Table 2 Data'!R$4,'Data Pull'!$4:$4,0))),"")</f>
        <v>15.008215988530864</v>
      </c>
      <c r="S220">
        <f>IFERROR(IF(INDEX('Exclusion Vectors'!$D:$D,MATCH('Table 2 Data'!$E220,'Exclusion Vectors'!$B:$B,0))=0,"",INDEX('Data Pull'!$A:$BC,MATCH('Table 2 Data'!$E220,'Data Pull'!$C:$C,0),MATCH('Table 2 Data'!S$4,'Data Pull'!$4:$4,0))),"")</f>
        <v>3.0986292741374335</v>
      </c>
      <c r="T220">
        <f>IFERROR(IF(INDEX('Exclusion Vectors'!$D:$D,MATCH('Table 2 Data'!$E220,'Exclusion Vectors'!$B:$B,0))=0,"",INDEX('Data Pull'!$A:$BC,MATCH('Table 2 Data'!$E220,'Data Pull'!$C:$C,0),MATCH('Table 2 Data'!T$4,'Data Pull'!$4:$4,0))),"")</f>
        <v>1482.2679860477369</v>
      </c>
      <c r="U220">
        <f>IFERROR(IF(INDEX('Exclusion Vectors'!$D:$D,MATCH('Table 2 Data'!$E220,'Exclusion Vectors'!$B:$B,0))=0,"",INDEX('Data Pull'!$A:$BC,MATCH('Table 2 Data'!$E220,'Data Pull'!$C:$C,0),MATCH('Table 2 Data'!U$4,'Data Pull'!$4:$4,0))),"")</f>
        <v>1461.840339320602</v>
      </c>
      <c r="V220">
        <f>IFERROR(IF(INDEX('Exclusion Vectors'!$D:$D,MATCH('Table 2 Data'!$E220,'Exclusion Vectors'!$B:$B,0))=0,"",INDEX('Data Pull'!$A:$BC,MATCH('Table 2 Data'!$E220,'Data Pull'!$C:$C,0),MATCH('Table 2 Data'!V$4,'Data Pull'!$4:$4,0))),"")</f>
        <v>5899.9525909175754</v>
      </c>
      <c r="W220">
        <f>IFERROR(IF(INDEX('Exclusion Vectors'!$D:$D,MATCH('Table 2 Data'!$E220,'Exclusion Vectors'!$B:$B,0))=0,"",INDEX('Data Pull'!$A:$BC,MATCH('Table 2 Data'!$E220,'Data Pull'!$C:$C,0),MATCH('Table 2 Data'!W$4,'Data Pull'!$4:$4,0))),"")</f>
        <v>2439.3444256651078</v>
      </c>
      <c r="X220">
        <f>IFERROR(IF(INDEX('Exclusion Vectors'!$D:$D,MATCH('Table 2 Data'!$E220,'Exclusion Vectors'!$B:$B,0))=0,"",INDEX('Data Pull'!$A:$BC,MATCH('Table 2 Data'!$E220,'Data Pull'!$C:$C,0),MATCH('Table 2 Data'!X$4,'Data Pull'!$4:$4,0))),"")</f>
        <v>371.66233407435635</v>
      </c>
      <c r="Y220">
        <f>IFERROR(IF(INDEX('Exclusion Vectors'!$D:$D,MATCH('Table 2 Data'!$E220,'Exclusion Vectors'!$B:$B,0))=0,"",INDEX('Data Pull'!$A:$BC,MATCH('Table 2 Data'!$E220,'Data Pull'!$C:$C,0),MATCH('Table 2 Data'!Y$4,'Data Pull'!$4:$4,0))),"")</f>
        <v>23.100000381469727</v>
      </c>
      <c r="Z220">
        <f>IFERROR(IF(INDEX('Exclusion Vectors'!$D:$D,MATCH('Table 2 Data'!$E220,'Exclusion Vectors'!$B:$B,0))=0,"",INDEX('Data Pull'!$A:$BC,MATCH('Table 2 Data'!$E220,'Data Pull'!$C:$C,0),MATCH('Table 2 Data'!Z$4,'Data Pull'!$4:$4,0))),"")</f>
        <v>0.90399999916553497</v>
      </c>
      <c r="AA220">
        <f>IFERROR(IF(INDEX('Exclusion Vectors'!$D:$D,MATCH('Table 2 Data'!$E220,'Exclusion Vectors'!$B:$B,0))=0,"",INDEX('Data Pull'!$A:$BC,MATCH('Table 2 Data'!$E220,'Data Pull'!$C:$C,0),MATCH('Table 2 Data'!AA$4,'Data Pull'!$4:$4,0))),"")</f>
        <v>1.9600000083446503</v>
      </c>
      <c r="AB220" t="str">
        <f>IFERROR(IF(INDEX('Exclusion Vectors'!$D:$D,MATCH('Table 2 Data'!$E220,'Exclusion Vectors'!$B:$B,0))=0,"",INDEX('Data Pull'!$A:$BC,MATCH('Table 2 Data'!$E220,'Data Pull'!$C:$C,0),MATCH('Table 2 Data'!AB$4,'Data Pull'!$4:$4,0))),"")</f>
        <v>[-11059] No Good Data For Calculation</v>
      </c>
      <c r="AC220" t="str">
        <f>IFERROR(IF(INDEX('Exclusion Vectors'!$D:$D,MATCH('Table 2 Data'!$E220,'Exclusion Vectors'!$B:$B,0))=0,"",INDEX('Data Pull'!$A:$BC,MATCH('Table 2 Data'!$E220,'Data Pull'!$C:$C,0),MATCH('Table 2 Data'!AC$4,'Data Pull'!$4:$4,0))),"")</f>
        <v>[-11059] No Good Data For Calculation</v>
      </c>
      <c r="AD220" t="str">
        <f>IFERROR(IF(INDEX('Exclusion Vectors'!$D:$D,MATCH('Table 2 Data'!$E220,'Exclusion Vectors'!$B:$B,0))=0,"",INDEX('Data Pull'!$A:$BC,MATCH('Table 2 Data'!$E220,'Data Pull'!$C:$C,0),MATCH('Table 2 Data'!AD$4,'Data Pull'!$4:$4,0))),"")</f>
        <v>[-11059] No Good Data For Calculation</v>
      </c>
      <c r="AE220" t="str">
        <f>IFERROR(IF(INDEX('Exclusion Vectors'!$D:$D,MATCH('Table 2 Data'!$E220,'Exclusion Vectors'!$B:$B,0))=0,"",INDEX('Data Pull'!$A:$BC,MATCH('Table 2 Data'!$E220,'Data Pull'!$C:$C,0),MATCH('Table 2 Data'!AE$4,'Data Pull'!$4:$4,0))),"")</f>
        <v>[-11059] No Good Data For Calculation</v>
      </c>
      <c r="AF220" t="str">
        <f>IFERROR(IF(INDEX('Exclusion Vectors'!$D:$D,MATCH('Table 2 Data'!$E220,'Exclusion Vectors'!$B:$B,0))=0,"",INDEX('Data Pull'!$A:$BC,MATCH('Table 2 Data'!$E220,'Data Pull'!$C:$C,0),MATCH('Table 2 Data'!AF$4,'Data Pull'!$4:$4,0))),"")</f>
        <v>[-11059] No Good Data For Calculation</v>
      </c>
      <c r="AG220">
        <f>IFERROR(IF(INDEX('Exclusion Vectors'!$D:$D,MATCH('Table 2 Data'!$E220,'Exclusion Vectors'!$B:$B,0))=0,"",INDEX('Data Pull'!$A:$BC,MATCH('Table 2 Data'!$E220,'Data Pull'!$C:$C,0),MATCH('Table 2 Data'!AG$4,'Data Pull'!$4:$4,0))),"")</f>
        <v>14563.50285205372</v>
      </c>
      <c r="AH220">
        <f>IFERROR(IF(INDEX('Exclusion Vectors'!$D:$D,MATCH('Table 2 Data'!$E220,'Exclusion Vectors'!$B:$B,0))=0,"",INDEX('Data Pull'!$A:$BC,MATCH('Table 2 Data'!$E220,'Data Pull'!$C:$C,0),MATCH('Table 2 Data'!AH$4,'Data Pull'!$4:$4,0))),"")</f>
        <v>90.400001525878906</v>
      </c>
      <c r="AI220">
        <f>IFERROR(IF(INDEX('Exclusion Vectors'!$D:$D,MATCH('Table 2 Data'!$E220,'Exclusion Vectors'!$B:$B,0))=0,"",INDEX('Data Pull'!$A:$BC,MATCH('Table 2 Data'!$E220,'Data Pull'!$C:$C,0),MATCH('Table 2 Data'!AI$4,'Data Pull'!$4:$4,0))),"")</f>
        <v>8.8625004291534424</v>
      </c>
      <c r="AJ220">
        <f>IFERROR(IF(INDEX('Exclusion Vectors'!$D:$D,MATCH('Table 2 Data'!$E220,'Exclusion Vectors'!$B:$B,0))=0,"",INDEX('Data Pull'!$A:$BC,MATCH('Table 2 Data'!$E220,'Data Pull'!$C:$C,0),MATCH('Table 2 Data'!AJ$4,'Data Pull'!$4:$4,0))),"")</f>
        <v>362.42499542236328</v>
      </c>
      <c r="AK220">
        <f>IFERROR(IF(INDEX('Exclusion Vectors'!$D:$D,MATCH('Table 2 Data'!$E220,'Exclusion Vectors'!$B:$B,0))=0,"",INDEX('Data Pull'!$A:$BC,MATCH('Table 2 Data'!$E220,'Data Pull'!$C:$C,0),MATCH('Table 2 Data'!AK$4,'Data Pull'!$4:$4,0))),"")</f>
        <v>23.733333746592205</v>
      </c>
      <c r="AL220">
        <f>IFERROR(IF(INDEX('Exclusion Vectors'!$D:$D,MATCH('Table 2 Data'!$E220,'Exclusion Vectors'!$B:$B,0))=0,"",INDEX('Data Pull'!$A:$BC,MATCH('Table 2 Data'!$E220,'Data Pull'!$C:$C,0),MATCH('Table 2 Data'!AL$4,'Data Pull'!$4:$4,0))),"")</f>
        <v>2</v>
      </c>
      <c r="AM220">
        <f>IFERROR(IF(INDEX('Exclusion Vectors'!$D:$D,MATCH('Table 2 Data'!$E220,'Exclusion Vectors'!$B:$B,0))=0,"",INDEX('Data Pull'!$A:$BC,MATCH('Table 2 Data'!$E220,'Data Pull'!$C:$C,0),MATCH('Table 2 Data'!AM$4,'Data Pull'!$4:$4,0))),"")</f>
        <v>6200</v>
      </c>
      <c r="AN220" t="str">
        <f>IFERROR(IF(INDEX('Exclusion Vectors'!$D:$D,MATCH('Table 2 Data'!$E220,'Exclusion Vectors'!$B:$B,0))=0,"",INDEX('Data Pull'!$A:$BC,MATCH('Table 2 Data'!$E220,'Data Pull'!$C:$C,0),MATCH('Table 2 Data'!AN$4,'Data Pull'!$4:$4,0))),"")</f>
        <v>[-11059] No Good Data For Calculation</v>
      </c>
      <c r="AO220" t="str">
        <f>IFERROR(IF(INDEX('Exclusion Vectors'!$D:$D,MATCH('Table 2 Data'!$E220,'Exclusion Vectors'!$B:$B,0))=0,"",INDEX('Data Pull'!$A:$BC,MATCH('Table 2 Data'!$E220,'Data Pull'!$C:$C,0),MATCH('Table 2 Data'!AO$4,'Data Pull'!$4:$4,0))),"")</f>
        <v>[-11059] No Good Data For Calculation</v>
      </c>
      <c r="AP220" t="str">
        <f>IFERROR(IF(INDEX('Exclusion Vectors'!$D:$D,MATCH('Table 2 Data'!$E220,'Exclusion Vectors'!$B:$B,0))=0,"",INDEX('Data Pull'!$A:$BC,MATCH('Table 2 Data'!$E220,'Data Pull'!$C:$C,0),MATCH('Table 2 Data'!AP$4,'Data Pull'!$4:$4,0))),"")</f>
        <v>[-11059] No Good Data For Calculation</v>
      </c>
      <c r="AQ220" t="str">
        <f>IFERROR(IF(INDEX('Exclusion Vectors'!$D:$D,MATCH('Table 2 Data'!$E220,'Exclusion Vectors'!$B:$B,0))=0,"",INDEX('Data Pull'!$A:$BC,MATCH('Table 2 Data'!$E220,'Data Pull'!$C:$C,0),MATCH('Table 2 Data'!AQ$4,'Data Pull'!$4:$4,0))),"")</f>
        <v>[-11059] No Good Data For Calculation</v>
      </c>
      <c r="AR220" t="str">
        <f>IFERROR(IF(INDEX('Exclusion Vectors'!$D:$D,MATCH('Table 2 Data'!$E220,'Exclusion Vectors'!$B:$B,0))=0,"",INDEX('Data Pull'!$A:$BC,MATCH('Table 2 Data'!$E220,'Data Pull'!$C:$C,0),MATCH('Table 2 Data'!AR$4,'Data Pull'!$4:$4,0))),"")</f>
        <v>[-11059] No Good Data For Calculation</v>
      </c>
      <c r="AS220" t="str">
        <f>IFERROR(IF(INDEX('Exclusion Vectors'!$D:$D,MATCH('Table 2 Data'!$E220,'Exclusion Vectors'!$B:$B,0))=0,"",INDEX('Data Pull'!$A:$BC,MATCH('Table 2 Data'!$E220,'Data Pull'!$C:$C,0),MATCH('Table 2 Data'!AS$4,'Data Pull'!$4:$4,0))),"")</f>
        <v>[-11059] No Good Data For Calculation</v>
      </c>
      <c r="AT220">
        <f>IFERROR(IF(INDEX('Exclusion Vectors'!$D:$D,MATCH('Table 2 Data'!$E220,'Exclusion Vectors'!$B:$B,0))=0,"",INDEX('Data Pull'!$A:$BC,MATCH('Table 2 Data'!$E220,'Data Pull'!$C:$C,0),MATCH('Table 2 Data'!AT$4,'Data Pull'!$4:$4,0))),"")</f>
        <v>39132.030823143883</v>
      </c>
      <c r="AU220">
        <f>IFERROR(IF(INDEX('Exclusion Vectors'!$D:$D,MATCH('Table 2 Data'!$E220,'Exclusion Vectors'!$B:$B,0))=0,"",INDEX('Data Pull'!$A:$BE,MATCH('Table 2 Data'!$E220,'Data Pull'!$C:$C,0),MATCH('Table 2 Data'!AU$4,'Data Pull'!$4:$4,0))),"")</f>
        <v>7600.478754745247</v>
      </c>
      <c r="AV220">
        <f>IFERROR(IF(INDEX('Exclusion Vectors'!$D:$D,MATCH('Table 2 Data'!$E220,'Exclusion Vectors'!$B:$B,0))=0,"",INDEX('Data Pull'!$A:$BE,MATCH('Table 2 Data'!$E220,'Data Pull'!$C:$C,0),MATCH('Table 2 Data'!AV$4,'Data Pull'!$4:$4,0))),"")</f>
        <v>0.13933749683201313</v>
      </c>
    </row>
    <row r="221" spans="5:48" x14ac:dyDescent="0.3">
      <c r="E221" s="34">
        <f t="shared" si="6"/>
        <v>44045</v>
      </c>
      <c r="F221">
        <f>IFERROR(IF(INDEX('Exclusion Vectors'!$D:$D,MATCH('Table 2 Data'!$E221,'Exclusion Vectors'!$B:$B,0))=0,"",INDEX('Data Pull'!$A:$BC,MATCH('Table 2 Data'!$E221,'Data Pull'!$C:$C,0),MATCH('Table 2 Data'!F$4,'Data Pull'!$4:$4,0))),"")</f>
        <v>23001.448240735906</v>
      </c>
      <c r="G221">
        <f>IFERROR(IF(INDEX('Exclusion Vectors'!$D:$D,MATCH('Table 2 Data'!$E221,'Exclusion Vectors'!$B:$B,0))=0,"",INDEX('Data Pull'!$A:$BC,MATCH('Table 2 Data'!$E221,'Data Pull'!$C:$C,0),MATCH('Table 2 Data'!G$4,'Data Pull'!$4:$4,0))),"")</f>
        <v>184.41681105556216</v>
      </c>
      <c r="H221">
        <f>IFERROR(IF(INDEX('Exclusion Vectors'!$D:$D,MATCH('Table 2 Data'!$E221,'Exclusion Vectors'!$B:$B,0))=0,"",INDEX('Data Pull'!$A:$BC,MATCH('Table 2 Data'!$E221,'Data Pull'!$C:$C,0),MATCH('Table 2 Data'!H$4,'Data Pull'!$4:$4,0))),"")</f>
        <v>624.20540078968691</v>
      </c>
      <c r="I221">
        <f>IFERROR(IF(INDEX('Exclusion Vectors'!$D:$D,MATCH('Table 2 Data'!$E221,'Exclusion Vectors'!$B:$B,0))=0,"",INDEX('Data Pull'!$A:$BC,MATCH('Table 2 Data'!$E221,'Data Pull'!$C:$C,0),MATCH('Table 2 Data'!I$4,'Data Pull'!$4:$4,0))),"")</f>
        <v>990.78756472751047</v>
      </c>
      <c r="J221">
        <f>IFERROR(IF(INDEX('Exclusion Vectors'!$D:$D,MATCH('Table 2 Data'!$E221,'Exclusion Vectors'!$B:$B,0))=0,"",INDEX('Data Pull'!$A:$BC,MATCH('Table 2 Data'!$E221,'Data Pull'!$C:$C,0),MATCH('Table 2 Data'!J$4,'Data Pull'!$4:$4,0))),"")</f>
        <v>1334.9815747637813</v>
      </c>
      <c r="K221">
        <f>IFERROR(IF(INDEX('Exclusion Vectors'!$D:$D,MATCH('Table 2 Data'!$E221,'Exclusion Vectors'!$B:$B,0))=0,"",INDEX('Data Pull'!$A:$BC,MATCH('Table 2 Data'!$E221,'Data Pull'!$C:$C,0),MATCH('Table 2 Data'!K$4,'Data Pull'!$4:$4,0))),"")</f>
        <v>725.15619336047166</v>
      </c>
      <c r="L221" t="str">
        <f>IFERROR(IF(INDEX('Exclusion Vectors'!$D:$D,MATCH('Table 2 Data'!$E221,'Exclusion Vectors'!$B:$B,0))=0,"",INDEX('Data Pull'!$A:$BC,MATCH('Table 2 Data'!$E221,'Data Pull'!$C:$C,0),MATCH('Table 2 Data'!L$4,'Data Pull'!$4:$4,0))),"")</f>
        <v>[-11059] No Good Data For Calculation</v>
      </c>
      <c r="M221">
        <f>IFERROR(IF(INDEX('Exclusion Vectors'!$D:$D,MATCH('Table 2 Data'!$E221,'Exclusion Vectors'!$B:$B,0))=0,"",INDEX('Data Pull'!$A:$BC,MATCH('Table 2 Data'!$E221,'Data Pull'!$C:$C,0),MATCH('Table 2 Data'!M$4,'Data Pull'!$4:$4,0))),"")</f>
        <v>315.70864440752024</v>
      </c>
      <c r="N221">
        <f>IFERROR(IF(INDEX('Exclusion Vectors'!$D:$D,MATCH('Table 2 Data'!$E221,'Exclusion Vectors'!$B:$B,0))=0,"",INDEX('Data Pull'!$A:$BC,MATCH('Table 2 Data'!$E221,'Data Pull'!$C:$C,0),MATCH('Table 2 Data'!N$4,'Data Pull'!$4:$4,0))),"")</f>
        <v>376.62103827708353</v>
      </c>
      <c r="O221">
        <f>IFERROR(IF(INDEX('Exclusion Vectors'!$D:$D,MATCH('Table 2 Data'!$E221,'Exclusion Vectors'!$B:$B,0))=0,"",INDEX('Data Pull'!$A:$BC,MATCH('Table 2 Data'!$E221,'Data Pull'!$C:$C,0),MATCH('Table 2 Data'!O$4,'Data Pull'!$4:$4,0))),"")</f>
        <v>366.36436512048903</v>
      </c>
      <c r="P221">
        <f>IFERROR(IF(INDEX('Exclusion Vectors'!$D:$D,MATCH('Table 2 Data'!$E221,'Exclusion Vectors'!$B:$B,0))=0,"",INDEX('Data Pull'!$A:$BC,MATCH('Table 2 Data'!$E221,'Data Pull'!$C:$C,0),MATCH('Table 2 Data'!P$4,'Data Pull'!$4:$4,0))),"")</f>
        <v>1338.7167217692918</v>
      </c>
      <c r="Q221">
        <f>IFERROR(IF(INDEX('Exclusion Vectors'!$D:$D,MATCH('Table 2 Data'!$E221,'Exclusion Vectors'!$B:$B,0))=0,"",INDEX('Data Pull'!$A:$BC,MATCH('Table 2 Data'!$E221,'Data Pull'!$C:$C,0),MATCH('Table 2 Data'!Q$4,'Data Pull'!$4:$4,0))),"")</f>
        <v>19.933772288539693</v>
      </c>
      <c r="R221">
        <f>IFERROR(IF(INDEX('Exclusion Vectors'!$D:$D,MATCH('Table 2 Data'!$E221,'Exclusion Vectors'!$B:$B,0))=0,"",INDEX('Data Pull'!$A:$BC,MATCH('Table 2 Data'!$E221,'Data Pull'!$C:$C,0),MATCH('Table 2 Data'!R$4,'Data Pull'!$4:$4,0))),"")</f>
        <v>15.036439841922782</v>
      </c>
      <c r="S221">
        <f>IFERROR(IF(INDEX('Exclusion Vectors'!$D:$D,MATCH('Table 2 Data'!$E221,'Exclusion Vectors'!$B:$B,0))=0,"",INDEX('Data Pull'!$A:$BC,MATCH('Table 2 Data'!$E221,'Data Pull'!$C:$C,0),MATCH('Table 2 Data'!S$4,'Data Pull'!$4:$4,0))),"")</f>
        <v>3.1673361234745121</v>
      </c>
      <c r="T221">
        <f>IFERROR(IF(INDEX('Exclusion Vectors'!$D:$D,MATCH('Table 2 Data'!$E221,'Exclusion Vectors'!$B:$B,0))=0,"",INDEX('Data Pull'!$A:$BC,MATCH('Table 2 Data'!$E221,'Data Pull'!$C:$C,0),MATCH('Table 2 Data'!T$4,'Data Pull'!$4:$4,0))),"")</f>
        <v>1474.5521938277282</v>
      </c>
      <c r="U221">
        <f>IFERROR(IF(INDEX('Exclusion Vectors'!$D:$D,MATCH('Table 2 Data'!$E221,'Exclusion Vectors'!$B:$B,0))=0,"",INDEX('Data Pull'!$A:$BC,MATCH('Table 2 Data'!$E221,'Data Pull'!$C:$C,0),MATCH('Table 2 Data'!U$4,'Data Pull'!$4:$4,0))),"")</f>
        <v>1469.1057572050397</v>
      </c>
      <c r="V221">
        <f>IFERROR(IF(INDEX('Exclusion Vectors'!$D:$D,MATCH('Table 2 Data'!$E221,'Exclusion Vectors'!$B:$B,0))=0,"",INDEX('Data Pull'!$A:$BC,MATCH('Table 2 Data'!$E221,'Data Pull'!$C:$C,0),MATCH('Table 2 Data'!V$4,'Data Pull'!$4:$4,0))),"")</f>
        <v>5899.9615523419807</v>
      </c>
      <c r="W221">
        <f>IFERROR(IF(INDEX('Exclusion Vectors'!$D:$D,MATCH('Table 2 Data'!$E221,'Exclusion Vectors'!$B:$B,0))=0,"",INDEX('Data Pull'!$A:$BC,MATCH('Table 2 Data'!$E221,'Data Pull'!$C:$C,0),MATCH('Table 2 Data'!W$4,'Data Pull'!$4:$4,0))),"")</f>
        <v>2438.3114489682443</v>
      </c>
      <c r="X221">
        <f>IFERROR(IF(INDEX('Exclusion Vectors'!$D:$D,MATCH('Table 2 Data'!$E221,'Exclusion Vectors'!$B:$B,0))=0,"",INDEX('Data Pull'!$A:$BC,MATCH('Table 2 Data'!$E221,'Data Pull'!$C:$C,0),MATCH('Table 2 Data'!X$4,'Data Pull'!$4:$4,0))),"")</f>
        <v>371.2258942198784</v>
      </c>
      <c r="Y221">
        <f>IFERROR(IF(INDEX('Exclusion Vectors'!$D:$D,MATCH('Table 2 Data'!$E221,'Exclusion Vectors'!$B:$B,0))=0,"",INDEX('Data Pull'!$A:$BC,MATCH('Table 2 Data'!$E221,'Data Pull'!$C:$C,0),MATCH('Table 2 Data'!Y$4,'Data Pull'!$4:$4,0))),"")</f>
        <v>22.949999809265137</v>
      </c>
      <c r="Z221">
        <f>IFERROR(IF(INDEX('Exclusion Vectors'!$D:$D,MATCH('Table 2 Data'!$E221,'Exclusion Vectors'!$B:$B,0))=0,"",INDEX('Data Pull'!$A:$BC,MATCH('Table 2 Data'!$E221,'Data Pull'!$C:$C,0),MATCH('Table 2 Data'!Z$4,'Data Pull'!$4:$4,0))),"")</f>
        <v>0.94112502038478851</v>
      </c>
      <c r="AA221">
        <f>IFERROR(IF(INDEX('Exclusion Vectors'!$D:$D,MATCH('Table 2 Data'!$E221,'Exclusion Vectors'!$B:$B,0))=0,"",INDEX('Data Pull'!$A:$BC,MATCH('Table 2 Data'!$E221,'Data Pull'!$C:$C,0),MATCH('Table 2 Data'!AA$4,'Data Pull'!$4:$4,0))),"")</f>
        <v>1.9349999725818634</v>
      </c>
      <c r="AB221" t="str">
        <f>IFERROR(IF(INDEX('Exclusion Vectors'!$D:$D,MATCH('Table 2 Data'!$E221,'Exclusion Vectors'!$B:$B,0))=0,"",INDEX('Data Pull'!$A:$BC,MATCH('Table 2 Data'!$E221,'Data Pull'!$C:$C,0),MATCH('Table 2 Data'!AB$4,'Data Pull'!$4:$4,0))),"")</f>
        <v>[-11059] No Good Data For Calculation</v>
      </c>
      <c r="AC221" t="str">
        <f>IFERROR(IF(INDEX('Exclusion Vectors'!$D:$D,MATCH('Table 2 Data'!$E221,'Exclusion Vectors'!$B:$B,0))=0,"",INDEX('Data Pull'!$A:$BC,MATCH('Table 2 Data'!$E221,'Data Pull'!$C:$C,0),MATCH('Table 2 Data'!AC$4,'Data Pull'!$4:$4,0))),"")</f>
        <v>[-11059] No Good Data For Calculation</v>
      </c>
      <c r="AD221" t="str">
        <f>IFERROR(IF(INDEX('Exclusion Vectors'!$D:$D,MATCH('Table 2 Data'!$E221,'Exclusion Vectors'!$B:$B,0))=0,"",INDEX('Data Pull'!$A:$BC,MATCH('Table 2 Data'!$E221,'Data Pull'!$C:$C,0),MATCH('Table 2 Data'!AD$4,'Data Pull'!$4:$4,0))),"")</f>
        <v>[-11059] No Good Data For Calculation</v>
      </c>
      <c r="AE221" t="str">
        <f>IFERROR(IF(INDEX('Exclusion Vectors'!$D:$D,MATCH('Table 2 Data'!$E221,'Exclusion Vectors'!$B:$B,0))=0,"",INDEX('Data Pull'!$A:$BC,MATCH('Table 2 Data'!$E221,'Data Pull'!$C:$C,0),MATCH('Table 2 Data'!AE$4,'Data Pull'!$4:$4,0))),"")</f>
        <v>[-11059] No Good Data For Calculation</v>
      </c>
      <c r="AF221" t="str">
        <f>IFERROR(IF(INDEX('Exclusion Vectors'!$D:$D,MATCH('Table 2 Data'!$E221,'Exclusion Vectors'!$B:$B,0))=0,"",INDEX('Data Pull'!$A:$BC,MATCH('Table 2 Data'!$E221,'Data Pull'!$C:$C,0),MATCH('Table 2 Data'!AF$4,'Data Pull'!$4:$4,0))),"")</f>
        <v>[-11059] No Good Data For Calculation</v>
      </c>
      <c r="AG221">
        <f>IFERROR(IF(INDEX('Exclusion Vectors'!$D:$D,MATCH('Table 2 Data'!$E221,'Exclusion Vectors'!$B:$B,0))=0,"",INDEX('Data Pull'!$A:$BC,MATCH('Table 2 Data'!$E221,'Data Pull'!$C:$C,0),MATCH('Table 2 Data'!AG$4,'Data Pull'!$4:$4,0))),"")</f>
        <v>14560.594326431659</v>
      </c>
      <c r="AH221">
        <f>IFERROR(IF(INDEX('Exclusion Vectors'!$D:$D,MATCH('Table 2 Data'!$E221,'Exclusion Vectors'!$B:$B,0))=0,"",INDEX('Data Pull'!$A:$BC,MATCH('Table 2 Data'!$E221,'Data Pull'!$C:$C,0),MATCH('Table 2 Data'!AH$4,'Data Pull'!$4:$4,0))),"")</f>
        <v>89.925003051757813</v>
      </c>
      <c r="AI221">
        <f>IFERROR(IF(INDEX('Exclusion Vectors'!$D:$D,MATCH('Table 2 Data'!$E221,'Exclusion Vectors'!$B:$B,0))=0,"",INDEX('Data Pull'!$A:$BC,MATCH('Table 2 Data'!$E221,'Data Pull'!$C:$C,0),MATCH('Table 2 Data'!AI$4,'Data Pull'!$4:$4,0))),"")</f>
        <v>8.9300003051757813</v>
      </c>
      <c r="AJ221">
        <f>IFERROR(IF(INDEX('Exclusion Vectors'!$D:$D,MATCH('Table 2 Data'!$E221,'Exclusion Vectors'!$B:$B,0))=0,"",INDEX('Data Pull'!$A:$BC,MATCH('Table 2 Data'!$E221,'Data Pull'!$C:$C,0),MATCH('Table 2 Data'!AJ$4,'Data Pull'!$4:$4,0))),"")</f>
        <v>364.52499389648438</v>
      </c>
      <c r="AK221">
        <f>IFERROR(IF(INDEX('Exclusion Vectors'!$D:$D,MATCH('Table 2 Data'!$E221,'Exclusion Vectors'!$B:$B,0))=0,"",INDEX('Data Pull'!$A:$BC,MATCH('Table 2 Data'!$E221,'Data Pull'!$C:$C,0),MATCH('Table 2 Data'!AK$4,'Data Pull'!$4:$4,0))),"")</f>
        <v>26.074999729792278</v>
      </c>
      <c r="AL221">
        <f>IFERROR(IF(INDEX('Exclusion Vectors'!$D:$D,MATCH('Table 2 Data'!$E221,'Exclusion Vectors'!$B:$B,0))=0,"",INDEX('Data Pull'!$A:$BC,MATCH('Table 2 Data'!$E221,'Data Pull'!$C:$C,0),MATCH('Table 2 Data'!AL$4,'Data Pull'!$4:$4,0))),"")</f>
        <v>2</v>
      </c>
      <c r="AM221">
        <f>IFERROR(IF(INDEX('Exclusion Vectors'!$D:$D,MATCH('Table 2 Data'!$E221,'Exclusion Vectors'!$B:$B,0))=0,"",INDEX('Data Pull'!$A:$BC,MATCH('Table 2 Data'!$E221,'Data Pull'!$C:$C,0),MATCH('Table 2 Data'!AM$4,'Data Pull'!$4:$4,0))),"")</f>
        <v>6200</v>
      </c>
      <c r="AN221" t="str">
        <f>IFERROR(IF(INDEX('Exclusion Vectors'!$D:$D,MATCH('Table 2 Data'!$E221,'Exclusion Vectors'!$B:$B,0))=0,"",INDEX('Data Pull'!$A:$BC,MATCH('Table 2 Data'!$E221,'Data Pull'!$C:$C,0),MATCH('Table 2 Data'!AN$4,'Data Pull'!$4:$4,0))),"")</f>
        <v>[-11059] No Good Data For Calculation</v>
      </c>
      <c r="AO221" t="str">
        <f>IFERROR(IF(INDEX('Exclusion Vectors'!$D:$D,MATCH('Table 2 Data'!$E221,'Exclusion Vectors'!$B:$B,0))=0,"",INDEX('Data Pull'!$A:$BC,MATCH('Table 2 Data'!$E221,'Data Pull'!$C:$C,0),MATCH('Table 2 Data'!AO$4,'Data Pull'!$4:$4,0))),"")</f>
        <v>[-11059] No Good Data For Calculation</v>
      </c>
      <c r="AP221" t="str">
        <f>IFERROR(IF(INDEX('Exclusion Vectors'!$D:$D,MATCH('Table 2 Data'!$E221,'Exclusion Vectors'!$B:$B,0))=0,"",INDEX('Data Pull'!$A:$BC,MATCH('Table 2 Data'!$E221,'Data Pull'!$C:$C,0),MATCH('Table 2 Data'!AP$4,'Data Pull'!$4:$4,0))),"")</f>
        <v>[-11059] No Good Data For Calculation</v>
      </c>
      <c r="AQ221" t="str">
        <f>IFERROR(IF(INDEX('Exclusion Vectors'!$D:$D,MATCH('Table 2 Data'!$E221,'Exclusion Vectors'!$B:$B,0))=0,"",INDEX('Data Pull'!$A:$BC,MATCH('Table 2 Data'!$E221,'Data Pull'!$C:$C,0),MATCH('Table 2 Data'!AQ$4,'Data Pull'!$4:$4,0))),"")</f>
        <v>[-11059] No Good Data For Calculation</v>
      </c>
      <c r="AR221" t="str">
        <f>IFERROR(IF(INDEX('Exclusion Vectors'!$D:$D,MATCH('Table 2 Data'!$E221,'Exclusion Vectors'!$B:$B,0))=0,"",INDEX('Data Pull'!$A:$BC,MATCH('Table 2 Data'!$E221,'Data Pull'!$C:$C,0),MATCH('Table 2 Data'!AR$4,'Data Pull'!$4:$4,0))),"")</f>
        <v>[-11059] No Good Data For Calculation</v>
      </c>
      <c r="AS221" t="str">
        <f>IFERROR(IF(INDEX('Exclusion Vectors'!$D:$D,MATCH('Table 2 Data'!$E221,'Exclusion Vectors'!$B:$B,0))=0,"",INDEX('Data Pull'!$A:$BC,MATCH('Table 2 Data'!$E221,'Data Pull'!$C:$C,0),MATCH('Table 2 Data'!AS$4,'Data Pull'!$4:$4,0))),"")</f>
        <v>[-11059] No Good Data For Calculation</v>
      </c>
      <c r="AT221">
        <f>IFERROR(IF(INDEX('Exclusion Vectors'!$D:$D,MATCH('Table 2 Data'!$E221,'Exclusion Vectors'!$B:$B,0))=0,"",INDEX('Data Pull'!$A:$BC,MATCH('Table 2 Data'!$E221,'Data Pull'!$C:$C,0),MATCH('Table 2 Data'!AT$4,'Data Pull'!$4:$4,0))),"")</f>
        <v>39235.117921534453</v>
      </c>
      <c r="AU221">
        <f>IFERROR(IF(INDEX('Exclusion Vectors'!$D:$D,MATCH('Table 2 Data'!$E221,'Exclusion Vectors'!$B:$B,0))=0,"",INDEX('Data Pull'!$A:$BE,MATCH('Table 2 Data'!$E221,'Data Pull'!$C:$C,0),MATCH('Table 2 Data'!AU$4,'Data Pull'!$4:$4,0))),"")</f>
        <v>7599.702492621499</v>
      </c>
      <c r="AV221">
        <f>IFERROR(IF(INDEX('Exclusion Vectors'!$D:$D,MATCH('Table 2 Data'!$E221,'Exclusion Vectors'!$B:$B,0))=0,"",INDEX('Data Pull'!$A:$BE,MATCH('Table 2 Data'!$E221,'Data Pull'!$C:$C,0),MATCH('Table 2 Data'!AV$4,'Data Pull'!$4:$4,0))),"")</f>
        <v>0.13294999798138937</v>
      </c>
    </row>
    <row r="222" spans="5:48" x14ac:dyDescent="0.3">
      <c r="E222" s="34">
        <f t="shared" si="6"/>
        <v>44046</v>
      </c>
      <c r="F222">
        <f>IFERROR(IF(INDEX('Exclusion Vectors'!$D:$D,MATCH('Table 2 Data'!$E222,'Exclusion Vectors'!$B:$B,0))=0,"",INDEX('Data Pull'!$A:$BC,MATCH('Table 2 Data'!$E222,'Data Pull'!$C:$C,0),MATCH('Table 2 Data'!F$4,'Data Pull'!$4:$4,0))),"")</f>
        <v>22936.990978716083</v>
      </c>
      <c r="G222">
        <f>IFERROR(IF(INDEX('Exclusion Vectors'!$D:$D,MATCH('Table 2 Data'!$E222,'Exclusion Vectors'!$B:$B,0))=0,"",INDEX('Data Pull'!$A:$BC,MATCH('Table 2 Data'!$E222,'Data Pull'!$C:$C,0),MATCH('Table 2 Data'!G$4,'Data Pull'!$4:$4,0))),"")</f>
        <v>182.56508836080468</v>
      </c>
      <c r="H222">
        <f>IFERROR(IF(INDEX('Exclusion Vectors'!$D:$D,MATCH('Table 2 Data'!$E222,'Exclusion Vectors'!$B:$B,0))=0,"",INDEX('Data Pull'!$A:$BC,MATCH('Table 2 Data'!$E222,'Data Pull'!$C:$C,0),MATCH('Table 2 Data'!H$4,'Data Pull'!$4:$4,0))),"")</f>
        <v>619.62077068937833</v>
      </c>
      <c r="I222">
        <f>IFERROR(IF(INDEX('Exclusion Vectors'!$D:$D,MATCH('Table 2 Data'!$E222,'Exclusion Vectors'!$B:$B,0))=0,"",INDEX('Data Pull'!$A:$BC,MATCH('Table 2 Data'!$E222,'Data Pull'!$C:$C,0),MATCH('Table 2 Data'!I$4,'Data Pull'!$4:$4,0))),"")</f>
        <v>991.25266393130073</v>
      </c>
      <c r="J222">
        <f>IFERROR(IF(INDEX('Exclusion Vectors'!$D:$D,MATCH('Table 2 Data'!$E222,'Exclusion Vectors'!$B:$B,0))=0,"",INDEX('Data Pull'!$A:$BC,MATCH('Table 2 Data'!$E222,'Data Pull'!$C:$C,0),MATCH('Table 2 Data'!J$4,'Data Pull'!$4:$4,0))),"")</f>
        <v>1334.9716410771432</v>
      </c>
      <c r="K222">
        <f>IFERROR(IF(INDEX('Exclusion Vectors'!$D:$D,MATCH('Table 2 Data'!$E222,'Exclusion Vectors'!$B:$B,0))=0,"",INDEX('Data Pull'!$A:$BC,MATCH('Table 2 Data'!$E222,'Data Pull'!$C:$C,0),MATCH('Table 2 Data'!K$4,'Data Pull'!$4:$4,0))),"")</f>
        <v>727.64074957207458</v>
      </c>
      <c r="L222" t="str">
        <f>IFERROR(IF(INDEX('Exclusion Vectors'!$D:$D,MATCH('Table 2 Data'!$E222,'Exclusion Vectors'!$B:$B,0))=0,"",INDEX('Data Pull'!$A:$BC,MATCH('Table 2 Data'!$E222,'Data Pull'!$C:$C,0),MATCH('Table 2 Data'!L$4,'Data Pull'!$4:$4,0))),"")</f>
        <v>[-11059] No Good Data For Calculation</v>
      </c>
      <c r="M222">
        <f>IFERROR(IF(INDEX('Exclusion Vectors'!$D:$D,MATCH('Table 2 Data'!$E222,'Exclusion Vectors'!$B:$B,0))=0,"",INDEX('Data Pull'!$A:$BC,MATCH('Table 2 Data'!$E222,'Data Pull'!$C:$C,0),MATCH('Table 2 Data'!M$4,'Data Pull'!$4:$4,0))),"")</f>
        <v>309.96682349727382</v>
      </c>
      <c r="N222">
        <f>IFERROR(IF(INDEX('Exclusion Vectors'!$D:$D,MATCH('Table 2 Data'!$E222,'Exclusion Vectors'!$B:$B,0))=0,"",INDEX('Data Pull'!$A:$BC,MATCH('Table 2 Data'!$E222,'Data Pull'!$C:$C,0),MATCH('Table 2 Data'!N$4,'Data Pull'!$4:$4,0))),"")</f>
        <v>370.0193432863997</v>
      </c>
      <c r="O222">
        <f>IFERROR(IF(INDEX('Exclusion Vectors'!$D:$D,MATCH('Table 2 Data'!$E222,'Exclusion Vectors'!$B:$B,0))=0,"",INDEX('Data Pull'!$A:$BC,MATCH('Table 2 Data'!$E222,'Data Pull'!$C:$C,0),MATCH('Table 2 Data'!O$4,'Data Pull'!$4:$4,0))),"")</f>
        <v>360.28864298940027</v>
      </c>
      <c r="P222">
        <f>IFERROR(IF(INDEX('Exclusion Vectors'!$D:$D,MATCH('Table 2 Data'!$E222,'Exclusion Vectors'!$B:$B,0))=0,"",INDEX('Data Pull'!$A:$BC,MATCH('Table 2 Data'!$E222,'Data Pull'!$C:$C,0),MATCH('Table 2 Data'!P$4,'Data Pull'!$4:$4,0))),"")</f>
        <v>1336.2371376014746</v>
      </c>
      <c r="Q222">
        <f>IFERROR(IF(INDEX('Exclusion Vectors'!$D:$D,MATCH('Table 2 Data'!$E222,'Exclusion Vectors'!$B:$B,0))=0,"",INDEX('Data Pull'!$A:$BC,MATCH('Table 2 Data'!$E222,'Data Pull'!$C:$C,0),MATCH('Table 2 Data'!Q$4,'Data Pull'!$4:$4,0))),"")</f>
        <v>20.171676983100202</v>
      </c>
      <c r="R222">
        <f>IFERROR(IF(INDEX('Exclusion Vectors'!$D:$D,MATCH('Table 2 Data'!$E222,'Exclusion Vectors'!$B:$B,0))=0,"",INDEX('Data Pull'!$A:$BC,MATCH('Table 2 Data'!$E222,'Data Pull'!$C:$C,0),MATCH('Table 2 Data'!R$4,'Data Pull'!$4:$4,0))),"")</f>
        <v>15.264857689203346</v>
      </c>
      <c r="S222">
        <f>IFERROR(IF(INDEX('Exclusion Vectors'!$D:$D,MATCH('Table 2 Data'!$E222,'Exclusion Vectors'!$B:$B,0))=0,"",INDEX('Data Pull'!$A:$BC,MATCH('Table 2 Data'!$E222,'Data Pull'!$C:$C,0),MATCH('Table 2 Data'!S$4,'Data Pull'!$4:$4,0))),"")</f>
        <v>3.2391072860632706</v>
      </c>
      <c r="T222">
        <f>IFERROR(IF(INDEX('Exclusion Vectors'!$D:$D,MATCH('Table 2 Data'!$E222,'Exclusion Vectors'!$B:$B,0))=0,"",INDEX('Data Pull'!$A:$BC,MATCH('Table 2 Data'!$E222,'Data Pull'!$C:$C,0),MATCH('Table 2 Data'!T$4,'Data Pull'!$4:$4,0))),"")</f>
        <v>1482.1986964935127</v>
      </c>
      <c r="U222">
        <f>IFERROR(IF(INDEX('Exclusion Vectors'!$D:$D,MATCH('Table 2 Data'!$E222,'Exclusion Vectors'!$B:$B,0))=0,"",INDEX('Data Pull'!$A:$BC,MATCH('Table 2 Data'!$E222,'Data Pull'!$C:$C,0),MATCH('Table 2 Data'!U$4,'Data Pull'!$4:$4,0))),"")</f>
        <v>1490.9589601318708</v>
      </c>
      <c r="V222">
        <f>IFERROR(IF(INDEX('Exclusion Vectors'!$D:$D,MATCH('Table 2 Data'!$E222,'Exclusion Vectors'!$B:$B,0))=0,"",INDEX('Data Pull'!$A:$BC,MATCH('Table 2 Data'!$E222,'Data Pull'!$C:$C,0),MATCH('Table 2 Data'!V$4,'Data Pull'!$4:$4,0))),"")</f>
        <v>5900.0034405749102</v>
      </c>
      <c r="W222">
        <f>IFERROR(IF(INDEX('Exclusion Vectors'!$D:$D,MATCH('Table 2 Data'!$E222,'Exclusion Vectors'!$B:$B,0))=0,"",INDEX('Data Pull'!$A:$BC,MATCH('Table 2 Data'!$E222,'Data Pull'!$C:$C,0),MATCH('Table 2 Data'!W$4,'Data Pull'!$4:$4,0))),"")</f>
        <v>2444.6401008251501</v>
      </c>
      <c r="X222">
        <f>IFERROR(IF(INDEX('Exclusion Vectors'!$D:$D,MATCH('Table 2 Data'!$E222,'Exclusion Vectors'!$B:$B,0))=0,"",INDEX('Data Pull'!$A:$BC,MATCH('Table 2 Data'!$E222,'Data Pull'!$C:$C,0),MATCH('Table 2 Data'!X$4,'Data Pull'!$4:$4,0))),"")</f>
        <v>369.71150077418457</v>
      </c>
      <c r="Y222">
        <f>IFERROR(IF(INDEX('Exclusion Vectors'!$D:$D,MATCH('Table 2 Data'!$E222,'Exclusion Vectors'!$B:$B,0))=0,"",INDEX('Data Pull'!$A:$BC,MATCH('Table 2 Data'!$E222,'Data Pull'!$C:$C,0),MATCH('Table 2 Data'!Y$4,'Data Pull'!$4:$4,0))),"")</f>
        <v>22.899999618530273</v>
      </c>
      <c r="Z222">
        <f>IFERROR(IF(INDEX('Exclusion Vectors'!$D:$D,MATCH('Table 2 Data'!$E222,'Exclusion Vectors'!$B:$B,0))=0,"",INDEX('Data Pull'!$A:$BC,MATCH('Table 2 Data'!$E222,'Data Pull'!$C:$C,0),MATCH('Table 2 Data'!Z$4,'Data Pull'!$4:$4,0))),"")</f>
        <v>0.97822502255439758</v>
      </c>
      <c r="AA222">
        <f>IFERROR(IF(INDEX('Exclusion Vectors'!$D:$D,MATCH('Table 2 Data'!$E222,'Exclusion Vectors'!$B:$B,0))=0,"",INDEX('Data Pull'!$A:$BC,MATCH('Table 2 Data'!$E222,'Data Pull'!$C:$C,0),MATCH('Table 2 Data'!AA$4,'Data Pull'!$4:$4,0))),"")</f>
        <v>1.875</v>
      </c>
      <c r="AB222" t="str">
        <f>IFERROR(IF(INDEX('Exclusion Vectors'!$D:$D,MATCH('Table 2 Data'!$E222,'Exclusion Vectors'!$B:$B,0))=0,"",INDEX('Data Pull'!$A:$BC,MATCH('Table 2 Data'!$E222,'Data Pull'!$C:$C,0),MATCH('Table 2 Data'!AB$4,'Data Pull'!$4:$4,0))),"")</f>
        <v>[-11059] No Good Data For Calculation</v>
      </c>
      <c r="AC222" t="str">
        <f>IFERROR(IF(INDEX('Exclusion Vectors'!$D:$D,MATCH('Table 2 Data'!$E222,'Exclusion Vectors'!$B:$B,0))=0,"",INDEX('Data Pull'!$A:$BC,MATCH('Table 2 Data'!$E222,'Data Pull'!$C:$C,0),MATCH('Table 2 Data'!AC$4,'Data Pull'!$4:$4,0))),"")</f>
        <v>[-11059] No Good Data For Calculation</v>
      </c>
      <c r="AD222" t="str">
        <f>IFERROR(IF(INDEX('Exclusion Vectors'!$D:$D,MATCH('Table 2 Data'!$E222,'Exclusion Vectors'!$B:$B,0))=0,"",INDEX('Data Pull'!$A:$BC,MATCH('Table 2 Data'!$E222,'Data Pull'!$C:$C,0),MATCH('Table 2 Data'!AD$4,'Data Pull'!$4:$4,0))),"")</f>
        <v>[-11059] No Good Data For Calculation</v>
      </c>
      <c r="AE222" t="str">
        <f>IFERROR(IF(INDEX('Exclusion Vectors'!$D:$D,MATCH('Table 2 Data'!$E222,'Exclusion Vectors'!$B:$B,0))=0,"",INDEX('Data Pull'!$A:$BC,MATCH('Table 2 Data'!$E222,'Data Pull'!$C:$C,0),MATCH('Table 2 Data'!AE$4,'Data Pull'!$4:$4,0))),"")</f>
        <v>[-11059] No Good Data For Calculation</v>
      </c>
      <c r="AF222" t="str">
        <f>IFERROR(IF(INDEX('Exclusion Vectors'!$D:$D,MATCH('Table 2 Data'!$E222,'Exclusion Vectors'!$B:$B,0))=0,"",INDEX('Data Pull'!$A:$BC,MATCH('Table 2 Data'!$E222,'Data Pull'!$C:$C,0),MATCH('Table 2 Data'!AF$4,'Data Pull'!$4:$4,0))),"")</f>
        <v>[-11059] No Good Data For Calculation</v>
      </c>
      <c r="AG222">
        <f>IFERROR(IF(INDEX('Exclusion Vectors'!$D:$D,MATCH('Table 2 Data'!$E222,'Exclusion Vectors'!$B:$B,0))=0,"",INDEX('Data Pull'!$A:$BC,MATCH('Table 2 Data'!$E222,'Data Pull'!$C:$C,0),MATCH('Table 2 Data'!AG$4,'Data Pull'!$4:$4,0))),"")</f>
        <v>14287.602786649493</v>
      </c>
      <c r="AH222">
        <f>IFERROR(IF(INDEX('Exclusion Vectors'!$D:$D,MATCH('Table 2 Data'!$E222,'Exclusion Vectors'!$B:$B,0))=0,"",INDEX('Data Pull'!$A:$BC,MATCH('Table 2 Data'!$E222,'Data Pull'!$C:$C,0),MATCH('Table 2 Data'!AH$4,'Data Pull'!$4:$4,0))),"")</f>
        <v>89.950000762939453</v>
      </c>
      <c r="AI222">
        <f>IFERROR(IF(INDEX('Exclusion Vectors'!$D:$D,MATCH('Table 2 Data'!$E222,'Exclusion Vectors'!$B:$B,0))=0,"",INDEX('Data Pull'!$A:$BC,MATCH('Table 2 Data'!$E222,'Data Pull'!$C:$C,0),MATCH('Table 2 Data'!AI$4,'Data Pull'!$4:$4,0))),"")</f>
        <v>8.9249999523162842</v>
      </c>
      <c r="AJ222">
        <f>IFERROR(IF(INDEX('Exclusion Vectors'!$D:$D,MATCH('Table 2 Data'!$E222,'Exclusion Vectors'!$B:$B,0))=0,"",INDEX('Data Pull'!$A:$BC,MATCH('Table 2 Data'!$E222,'Data Pull'!$C:$C,0),MATCH('Table 2 Data'!AJ$4,'Data Pull'!$4:$4,0))),"")</f>
        <v>363.89999389648438</v>
      </c>
      <c r="AK222">
        <f>IFERROR(IF(INDEX('Exclusion Vectors'!$D:$D,MATCH('Table 2 Data'!$E222,'Exclusion Vectors'!$B:$B,0))=0,"",INDEX('Data Pull'!$A:$BC,MATCH('Table 2 Data'!$E222,'Data Pull'!$C:$C,0),MATCH('Table 2 Data'!AK$4,'Data Pull'!$4:$4,0))),"")</f>
        <v>24.12916652361552</v>
      </c>
      <c r="AL222">
        <f>IFERROR(IF(INDEX('Exclusion Vectors'!$D:$D,MATCH('Table 2 Data'!$E222,'Exclusion Vectors'!$B:$B,0))=0,"",INDEX('Data Pull'!$A:$BC,MATCH('Table 2 Data'!$E222,'Data Pull'!$C:$C,0),MATCH('Table 2 Data'!AL$4,'Data Pull'!$4:$4,0))),"")</f>
        <v>2.75</v>
      </c>
      <c r="AM222">
        <f>IFERROR(IF(INDEX('Exclusion Vectors'!$D:$D,MATCH('Table 2 Data'!$E222,'Exclusion Vectors'!$B:$B,0))=0,"",INDEX('Data Pull'!$A:$BC,MATCH('Table 2 Data'!$E222,'Data Pull'!$C:$C,0),MATCH('Table 2 Data'!AM$4,'Data Pull'!$4:$4,0))),"")</f>
        <v>6200</v>
      </c>
      <c r="AN222" t="str">
        <f>IFERROR(IF(INDEX('Exclusion Vectors'!$D:$D,MATCH('Table 2 Data'!$E222,'Exclusion Vectors'!$B:$B,0))=0,"",INDEX('Data Pull'!$A:$BC,MATCH('Table 2 Data'!$E222,'Data Pull'!$C:$C,0),MATCH('Table 2 Data'!AN$4,'Data Pull'!$4:$4,0))),"")</f>
        <v>[-11059] No Good Data For Calculation</v>
      </c>
      <c r="AO222" t="str">
        <f>IFERROR(IF(INDEX('Exclusion Vectors'!$D:$D,MATCH('Table 2 Data'!$E222,'Exclusion Vectors'!$B:$B,0))=0,"",INDEX('Data Pull'!$A:$BC,MATCH('Table 2 Data'!$E222,'Data Pull'!$C:$C,0),MATCH('Table 2 Data'!AO$4,'Data Pull'!$4:$4,0))),"")</f>
        <v>[-11059] No Good Data For Calculation</v>
      </c>
      <c r="AP222" t="str">
        <f>IFERROR(IF(INDEX('Exclusion Vectors'!$D:$D,MATCH('Table 2 Data'!$E222,'Exclusion Vectors'!$B:$B,0))=0,"",INDEX('Data Pull'!$A:$BC,MATCH('Table 2 Data'!$E222,'Data Pull'!$C:$C,0),MATCH('Table 2 Data'!AP$4,'Data Pull'!$4:$4,0))),"")</f>
        <v>[-11059] No Good Data For Calculation</v>
      </c>
      <c r="AQ222" t="str">
        <f>IFERROR(IF(INDEX('Exclusion Vectors'!$D:$D,MATCH('Table 2 Data'!$E222,'Exclusion Vectors'!$B:$B,0))=0,"",INDEX('Data Pull'!$A:$BC,MATCH('Table 2 Data'!$E222,'Data Pull'!$C:$C,0),MATCH('Table 2 Data'!AQ$4,'Data Pull'!$4:$4,0))),"")</f>
        <v>[-11059] No Good Data For Calculation</v>
      </c>
      <c r="AR222" t="str">
        <f>IFERROR(IF(INDEX('Exclusion Vectors'!$D:$D,MATCH('Table 2 Data'!$E222,'Exclusion Vectors'!$B:$B,0))=0,"",INDEX('Data Pull'!$A:$BC,MATCH('Table 2 Data'!$E222,'Data Pull'!$C:$C,0),MATCH('Table 2 Data'!AR$4,'Data Pull'!$4:$4,0))),"")</f>
        <v>[-11059] No Good Data For Calculation</v>
      </c>
      <c r="AS222" t="str">
        <f>IFERROR(IF(INDEX('Exclusion Vectors'!$D:$D,MATCH('Table 2 Data'!$E222,'Exclusion Vectors'!$B:$B,0))=0,"",INDEX('Data Pull'!$A:$BC,MATCH('Table 2 Data'!$E222,'Data Pull'!$C:$C,0),MATCH('Table 2 Data'!AS$4,'Data Pull'!$4:$4,0))),"")</f>
        <v>[-11059] No Good Data For Calculation</v>
      </c>
      <c r="AT222">
        <f>IFERROR(IF(INDEX('Exclusion Vectors'!$D:$D,MATCH('Table 2 Data'!$E222,'Exclusion Vectors'!$B:$B,0))=0,"",INDEX('Data Pull'!$A:$BC,MATCH('Table 2 Data'!$E222,'Data Pull'!$C:$C,0),MATCH('Table 2 Data'!AT$4,'Data Pull'!$4:$4,0))),"")</f>
        <v>39467.120756719502</v>
      </c>
      <c r="AU222">
        <f>IFERROR(IF(INDEX('Exclusion Vectors'!$D:$D,MATCH('Table 2 Data'!$E222,'Exclusion Vectors'!$B:$B,0))=0,"",INDEX('Data Pull'!$A:$BE,MATCH('Table 2 Data'!$E222,'Data Pull'!$C:$C,0),MATCH('Table 2 Data'!AU$4,'Data Pull'!$4:$4,0))),"")</f>
        <v>7599.5732165059408</v>
      </c>
      <c r="AV222">
        <f>IFERROR(IF(INDEX('Exclusion Vectors'!$D:$D,MATCH('Table 2 Data'!$E222,'Exclusion Vectors'!$B:$B,0))=0,"",INDEX('Data Pull'!$A:$BE,MATCH('Table 2 Data'!$E222,'Data Pull'!$C:$C,0),MATCH('Table 2 Data'!AV$4,'Data Pull'!$4:$4,0))),"")</f>
        <v>0.1366666667163372</v>
      </c>
    </row>
    <row r="223" spans="5:48" x14ac:dyDescent="0.3">
      <c r="E223" s="34">
        <f t="shared" si="6"/>
        <v>44047</v>
      </c>
      <c r="F223">
        <f>IFERROR(IF(INDEX('Exclusion Vectors'!$D:$D,MATCH('Table 2 Data'!$E223,'Exclusion Vectors'!$B:$B,0))=0,"",INDEX('Data Pull'!$A:$BC,MATCH('Table 2 Data'!$E223,'Data Pull'!$C:$C,0),MATCH('Table 2 Data'!F$4,'Data Pull'!$4:$4,0))),"")</f>
        <v>17945.047768254692</v>
      </c>
      <c r="G223">
        <f>IFERROR(IF(INDEX('Exclusion Vectors'!$D:$D,MATCH('Table 2 Data'!$E223,'Exclusion Vectors'!$B:$B,0))=0,"",INDEX('Data Pull'!$A:$BC,MATCH('Table 2 Data'!$E223,'Data Pull'!$C:$C,0),MATCH('Table 2 Data'!G$4,'Data Pull'!$4:$4,0))),"")</f>
        <v>182.10709770648415</v>
      </c>
      <c r="H223">
        <f>IFERROR(IF(INDEX('Exclusion Vectors'!$D:$D,MATCH('Table 2 Data'!$E223,'Exclusion Vectors'!$B:$B,0))=0,"",INDEX('Data Pull'!$A:$BC,MATCH('Table 2 Data'!$E223,'Data Pull'!$C:$C,0),MATCH('Table 2 Data'!H$4,'Data Pull'!$4:$4,0))),"")</f>
        <v>586.33093442415441</v>
      </c>
      <c r="I223">
        <f>IFERROR(IF(INDEX('Exclusion Vectors'!$D:$D,MATCH('Table 2 Data'!$E223,'Exclusion Vectors'!$B:$B,0))=0,"",INDEX('Data Pull'!$A:$BC,MATCH('Table 2 Data'!$E223,'Data Pull'!$C:$C,0),MATCH('Table 2 Data'!I$4,'Data Pull'!$4:$4,0))),"")</f>
        <v>990.64169703354287</v>
      </c>
      <c r="J223">
        <f>IFERROR(IF(INDEX('Exclusion Vectors'!$D:$D,MATCH('Table 2 Data'!$E223,'Exclusion Vectors'!$B:$B,0))=0,"",INDEX('Data Pull'!$A:$BC,MATCH('Table 2 Data'!$E223,'Data Pull'!$C:$C,0),MATCH('Table 2 Data'!J$4,'Data Pull'!$4:$4,0))),"")</f>
        <v>1335.04573167017</v>
      </c>
      <c r="K223">
        <f>IFERROR(IF(INDEX('Exclusion Vectors'!$D:$D,MATCH('Table 2 Data'!$E223,'Exclusion Vectors'!$B:$B,0))=0,"",INDEX('Data Pull'!$A:$BC,MATCH('Table 2 Data'!$E223,'Data Pull'!$C:$C,0),MATCH('Table 2 Data'!K$4,'Data Pull'!$4:$4,0))),"")</f>
        <v>717.43143222790422</v>
      </c>
      <c r="L223" t="str">
        <f>IFERROR(IF(INDEX('Exclusion Vectors'!$D:$D,MATCH('Table 2 Data'!$E223,'Exclusion Vectors'!$B:$B,0))=0,"",INDEX('Data Pull'!$A:$BC,MATCH('Table 2 Data'!$E223,'Data Pull'!$C:$C,0),MATCH('Table 2 Data'!L$4,'Data Pull'!$4:$4,0))),"")</f>
        <v>[-11059] No Good Data For Calculation</v>
      </c>
      <c r="M223">
        <f>IFERROR(IF(INDEX('Exclusion Vectors'!$D:$D,MATCH('Table 2 Data'!$E223,'Exclusion Vectors'!$B:$B,0))=0,"",INDEX('Data Pull'!$A:$BC,MATCH('Table 2 Data'!$E223,'Data Pull'!$C:$C,0),MATCH('Table 2 Data'!M$4,'Data Pull'!$4:$4,0))),"")</f>
        <v>305.3014364639709</v>
      </c>
      <c r="N223">
        <f>IFERROR(IF(INDEX('Exclusion Vectors'!$D:$D,MATCH('Table 2 Data'!$E223,'Exclusion Vectors'!$B:$B,0))=0,"",INDEX('Data Pull'!$A:$BC,MATCH('Table 2 Data'!$E223,'Data Pull'!$C:$C,0),MATCH('Table 2 Data'!N$4,'Data Pull'!$4:$4,0))),"")</f>
        <v>351.85974404021556</v>
      </c>
      <c r="O223">
        <f>IFERROR(IF(INDEX('Exclusion Vectors'!$D:$D,MATCH('Table 2 Data'!$E223,'Exclusion Vectors'!$B:$B,0))=0,"",INDEX('Data Pull'!$A:$BC,MATCH('Table 2 Data'!$E223,'Data Pull'!$C:$C,0),MATCH('Table 2 Data'!O$4,'Data Pull'!$4:$4,0))),"")</f>
        <v>361.3047430969703</v>
      </c>
      <c r="P223">
        <f>IFERROR(IF(INDEX('Exclusion Vectors'!$D:$D,MATCH('Table 2 Data'!$E223,'Exclusion Vectors'!$B:$B,0))=0,"",INDEX('Data Pull'!$A:$BC,MATCH('Table 2 Data'!$E223,'Data Pull'!$C:$C,0),MATCH('Table 2 Data'!P$4,'Data Pull'!$4:$4,0))),"")</f>
        <v>1344.5559692947108</v>
      </c>
      <c r="Q223">
        <f>IFERROR(IF(INDEX('Exclusion Vectors'!$D:$D,MATCH('Table 2 Data'!$E223,'Exclusion Vectors'!$B:$B,0))=0,"",INDEX('Data Pull'!$A:$BC,MATCH('Table 2 Data'!$E223,'Data Pull'!$C:$C,0),MATCH('Table 2 Data'!Q$4,'Data Pull'!$4:$4,0))),"")</f>
        <v>18.31274442972305</v>
      </c>
      <c r="R223">
        <f>IFERROR(IF(INDEX('Exclusion Vectors'!$D:$D,MATCH('Table 2 Data'!$E223,'Exclusion Vectors'!$B:$B,0))=0,"",INDEX('Data Pull'!$A:$BC,MATCH('Table 2 Data'!$E223,'Data Pull'!$C:$C,0),MATCH('Table 2 Data'!R$4,'Data Pull'!$4:$4,0))),"")</f>
        <v>13.6251862572669</v>
      </c>
      <c r="S223">
        <f>IFERROR(IF(INDEX('Exclusion Vectors'!$D:$D,MATCH('Table 2 Data'!$E223,'Exclusion Vectors'!$B:$B,0))=0,"",INDEX('Data Pull'!$A:$BC,MATCH('Table 2 Data'!$E223,'Data Pull'!$C:$C,0),MATCH('Table 2 Data'!S$4,'Data Pull'!$4:$4,0))),"")</f>
        <v>4.0156945781701667</v>
      </c>
      <c r="T223">
        <f>IFERROR(IF(INDEX('Exclusion Vectors'!$D:$D,MATCH('Table 2 Data'!$E223,'Exclusion Vectors'!$B:$B,0))=0,"",INDEX('Data Pull'!$A:$BC,MATCH('Table 2 Data'!$E223,'Data Pull'!$C:$C,0),MATCH('Table 2 Data'!T$4,'Data Pull'!$4:$4,0))),"")</f>
        <v>1481.1986187504192</v>
      </c>
      <c r="U223">
        <f>IFERROR(IF(INDEX('Exclusion Vectors'!$D:$D,MATCH('Table 2 Data'!$E223,'Exclusion Vectors'!$B:$B,0))=0,"",INDEX('Data Pull'!$A:$BC,MATCH('Table 2 Data'!$E223,'Data Pull'!$C:$C,0),MATCH('Table 2 Data'!U$4,'Data Pull'!$4:$4,0))),"")</f>
        <v>1496.7903112054919</v>
      </c>
      <c r="V223">
        <f>IFERROR(IF(INDEX('Exclusion Vectors'!$D:$D,MATCH('Table 2 Data'!$E223,'Exclusion Vectors'!$B:$B,0))=0,"",INDEX('Data Pull'!$A:$BC,MATCH('Table 2 Data'!$E223,'Data Pull'!$C:$C,0),MATCH('Table 2 Data'!V$4,'Data Pull'!$4:$4,0))),"")</f>
        <v>5900.02266774687</v>
      </c>
      <c r="W223">
        <f>IFERROR(IF(INDEX('Exclusion Vectors'!$D:$D,MATCH('Table 2 Data'!$E223,'Exclusion Vectors'!$B:$B,0))=0,"",INDEX('Data Pull'!$A:$BC,MATCH('Table 2 Data'!$E223,'Data Pull'!$C:$C,0),MATCH('Table 2 Data'!W$4,'Data Pull'!$4:$4,0))),"")</f>
        <v>2439.354325643274</v>
      </c>
      <c r="X223">
        <f>IFERROR(IF(INDEX('Exclusion Vectors'!$D:$D,MATCH('Table 2 Data'!$E223,'Exclusion Vectors'!$B:$B,0))=0,"",INDEX('Data Pull'!$A:$BC,MATCH('Table 2 Data'!$E223,'Data Pull'!$C:$C,0),MATCH('Table 2 Data'!X$4,'Data Pull'!$4:$4,0))),"")</f>
        <v>381.70809322448775</v>
      </c>
      <c r="Y223">
        <f>IFERROR(IF(INDEX('Exclusion Vectors'!$D:$D,MATCH('Table 2 Data'!$E223,'Exclusion Vectors'!$B:$B,0))=0,"",INDEX('Data Pull'!$A:$BC,MATCH('Table 2 Data'!$E223,'Data Pull'!$C:$C,0),MATCH('Table 2 Data'!Y$4,'Data Pull'!$4:$4,0))),"")</f>
        <v>22.899999618530273</v>
      </c>
      <c r="Z223">
        <f>IFERROR(IF(INDEX('Exclusion Vectors'!$D:$D,MATCH('Table 2 Data'!$E223,'Exclusion Vectors'!$B:$B,0))=0,"",INDEX('Data Pull'!$A:$BC,MATCH('Table 2 Data'!$E223,'Data Pull'!$C:$C,0),MATCH('Table 2 Data'!Z$4,'Data Pull'!$4:$4,0))),"")</f>
        <v>1.0182499885559082</v>
      </c>
      <c r="AA223">
        <f>IFERROR(IF(INDEX('Exclusion Vectors'!$D:$D,MATCH('Table 2 Data'!$E223,'Exclusion Vectors'!$B:$B,0))=0,"",INDEX('Data Pull'!$A:$BC,MATCH('Table 2 Data'!$E223,'Data Pull'!$C:$C,0),MATCH('Table 2 Data'!AA$4,'Data Pull'!$4:$4,0))),"")</f>
        <v>1.8450000286102295</v>
      </c>
      <c r="AB223" t="str">
        <f>IFERROR(IF(INDEX('Exclusion Vectors'!$D:$D,MATCH('Table 2 Data'!$E223,'Exclusion Vectors'!$B:$B,0))=0,"",INDEX('Data Pull'!$A:$BC,MATCH('Table 2 Data'!$E223,'Data Pull'!$C:$C,0),MATCH('Table 2 Data'!AB$4,'Data Pull'!$4:$4,0))),"")</f>
        <v>[-11059] No Good Data For Calculation</v>
      </c>
      <c r="AC223" t="str">
        <f>IFERROR(IF(INDEX('Exclusion Vectors'!$D:$D,MATCH('Table 2 Data'!$E223,'Exclusion Vectors'!$B:$B,0))=0,"",INDEX('Data Pull'!$A:$BC,MATCH('Table 2 Data'!$E223,'Data Pull'!$C:$C,0),MATCH('Table 2 Data'!AC$4,'Data Pull'!$4:$4,0))),"")</f>
        <v>[-11059] No Good Data For Calculation</v>
      </c>
      <c r="AD223" t="str">
        <f>IFERROR(IF(INDEX('Exclusion Vectors'!$D:$D,MATCH('Table 2 Data'!$E223,'Exclusion Vectors'!$B:$B,0))=0,"",INDEX('Data Pull'!$A:$BC,MATCH('Table 2 Data'!$E223,'Data Pull'!$C:$C,0),MATCH('Table 2 Data'!AD$4,'Data Pull'!$4:$4,0))),"")</f>
        <v>[-11059] No Good Data For Calculation</v>
      </c>
      <c r="AE223" t="str">
        <f>IFERROR(IF(INDEX('Exclusion Vectors'!$D:$D,MATCH('Table 2 Data'!$E223,'Exclusion Vectors'!$B:$B,0))=0,"",INDEX('Data Pull'!$A:$BC,MATCH('Table 2 Data'!$E223,'Data Pull'!$C:$C,0),MATCH('Table 2 Data'!AE$4,'Data Pull'!$4:$4,0))),"")</f>
        <v>[-11059] No Good Data For Calculation</v>
      </c>
      <c r="AF223" t="str">
        <f>IFERROR(IF(INDEX('Exclusion Vectors'!$D:$D,MATCH('Table 2 Data'!$E223,'Exclusion Vectors'!$B:$B,0))=0,"",INDEX('Data Pull'!$A:$BC,MATCH('Table 2 Data'!$E223,'Data Pull'!$C:$C,0),MATCH('Table 2 Data'!AF$4,'Data Pull'!$4:$4,0))),"")</f>
        <v>[-11059] No Good Data For Calculation</v>
      </c>
      <c r="AG223">
        <f>IFERROR(IF(INDEX('Exclusion Vectors'!$D:$D,MATCH('Table 2 Data'!$E223,'Exclusion Vectors'!$B:$B,0))=0,"",INDEX('Data Pull'!$A:$BC,MATCH('Table 2 Data'!$E223,'Data Pull'!$C:$C,0),MATCH('Table 2 Data'!AG$4,'Data Pull'!$4:$4,0))),"")</f>
        <v>10927.455464728077</v>
      </c>
      <c r="AH223">
        <f>IFERROR(IF(INDEX('Exclusion Vectors'!$D:$D,MATCH('Table 2 Data'!$E223,'Exclusion Vectors'!$B:$B,0))=0,"",INDEX('Data Pull'!$A:$BC,MATCH('Table 2 Data'!$E223,'Data Pull'!$C:$C,0),MATCH('Table 2 Data'!AH$4,'Data Pull'!$4:$4,0))),"")</f>
        <v>89.55000114440918</v>
      </c>
      <c r="AI223">
        <f>IFERROR(IF(INDEX('Exclusion Vectors'!$D:$D,MATCH('Table 2 Data'!$E223,'Exclusion Vectors'!$B:$B,0))=0,"",INDEX('Data Pull'!$A:$BC,MATCH('Table 2 Data'!$E223,'Data Pull'!$C:$C,0),MATCH('Table 2 Data'!AI$4,'Data Pull'!$4:$4,0))),"")</f>
        <v>8.4149999618530273</v>
      </c>
      <c r="AJ223">
        <f>IFERROR(IF(INDEX('Exclusion Vectors'!$D:$D,MATCH('Table 2 Data'!$E223,'Exclusion Vectors'!$B:$B,0))=0,"",INDEX('Data Pull'!$A:$BC,MATCH('Table 2 Data'!$E223,'Data Pull'!$C:$C,0),MATCH('Table 2 Data'!AJ$4,'Data Pull'!$4:$4,0))),"")</f>
        <v>352.22499847412109</v>
      </c>
      <c r="AK223">
        <f>IFERROR(IF(INDEX('Exclusion Vectors'!$D:$D,MATCH('Table 2 Data'!$E223,'Exclusion Vectors'!$B:$B,0))=0,"",INDEX('Data Pull'!$A:$BC,MATCH('Table 2 Data'!$E223,'Data Pull'!$C:$C,0),MATCH('Table 2 Data'!AK$4,'Data Pull'!$4:$4,0))),"")</f>
        <v>17.224999785423279</v>
      </c>
      <c r="AL223">
        <f>IFERROR(IF(INDEX('Exclusion Vectors'!$D:$D,MATCH('Table 2 Data'!$E223,'Exclusion Vectors'!$B:$B,0))=0,"",INDEX('Data Pull'!$A:$BC,MATCH('Table 2 Data'!$E223,'Data Pull'!$C:$C,0),MATCH('Table 2 Data'!AL$4,'Data Pull'!$4:$4,0))),"")</f>
        <v>3</v>
      </c>
      <c r="AM223">
        <f>IFERROR(IF(INDEX('Exclusion Vectors'!$D:$D,MATCH('Table 2 Data'!$E223,'Exclusion Vectors'!$B:$B,0))=0,"",INDEX('Data Pull'!$A:$BC,MATCH('Table 2 Data'!$E223,'Data Pull'!$C:$C,0),MATCH('Table 2 Data'!AM$4,'Data Pull'!$4:$4,0))),"")</f>
        <v>6200</v>
      </c>
      <c r="AN223" t="str">
        <f>IFERROR(IF(INDEX('Exclusion Vectors'!$D:$D,MATCH('Table 2 Data'!$E223,'Exclusion Vectors'!$B:$B,0))=0,"",INDEX('Data Pull'!$A:$BC,MATCH('Table 2 Data'!$E223,'Data Pull'!$C:$C,0),MATCH('Table 2 Data'!AN$4,'Data Pull'!$4:$4,0))),"")</f>
        <v>[-11059] No Good Data For Calculation</v>
      </c>
      <c r="AO223" t="str">
        <f>IFERROR(IF(INDEX('Exclusion Vectors'!$D:$D,MATCH('Table 2 Data'!$E223,'Exclusion Vectors'!$B:$B,0))=0,"",INDEX('Data Pull'!$A:$BC,MATCH('Table 2 Data'!$E223,'Data Pull'!$C:$C,0),MATCH('Table 2 Data'!AO$4,'Data Pull'!$4:$4,0))),"")</f>
        <v>[-11059] No Good Data For Calculation</v>
      </c>
      <c r="AP223" t="str">
        <f>IFERROR(IF(INDEX('Exclusion Vectors'!$D:$D,MATCH('Table 2 Data'!$E223,'Exclusion Vectors'!$B:$B,0))=0,"",INDEX('Data Pull'!$A:$BC,MATCH('Table 2 Data'!$E223,'Data Pull'!$C:$C,0),MATCH('Table 2 Data'!AP$4,'Data Pull'!$4:$4,0))),"")</f>
        <v>[-11059] No Good Data For Calculation</v>
      </c>
      <c r="AQ223" t="str">
        <f>IFERROR(IF(INDEX('Exclusion Vectors'!$D:$D,MATCH('Table 2 Data'!$E223,'Exclusion Vectors'!$B:$B,0))=0,"",INDEX('Data Pull'!$A:$BC,MATCH('Table 2 Data'!$E223,'Data Pull'!$C:$C,0),MATCH('Table 2 Data'!AQ$4,'Data Pull'!$4:$4,0))),"")</f>
        <v>[-11059] No Good Data For Calculation</v>
      </c>
      <c r="AR223" t="str">
        <f>IFERROR(IF(INDEX('Exclusion Vectors'!$D:$D,MATCH('Table 2 Data'!$E223,'Exclusion Vectors'!$B:$B,0))=0,"",INDEX('Data Pull'!$A:$BC,MATCH('Table 2 Data'!$E223,'Data Pull'!$C:$C,0),MATCH('Table 2 Data'!AR$4,'Data Pull'!$4:$4,0))),"")</f>
        <v>[-11059] No Good Data For Calculation</v>
      </c>
      <c r="AS223" t="str">
        <f>IFERROR(IF(INDEX('Exclusion Vectors'!$D:$D,MATCH('Table 2 Data'!$E223,'Exclusion Vectors'!$B:$B,0))=0,"",INDEX('Data Pull'!$A:$BC,MATCH('Table 2 Data'!$E223,'Data Pull'!$C:$C,0),MATCH('Table 2 Data'!AS$4,'Data Pull'!$4:$4,0))),"")</f>
        <v>[-11059] No Good Data For Calculation</v>
      </c>
      <c r="AT223">
        <f>IFERROR(IF(INDEX('Exclusion Vectors'!$D:$D,MATCH('Table 2 Data'!$E223,'Exclusion Vectors'!$B:$B,0))=0,"",INDEX('Data Pull'!$A:$BC,MATCH('Table 2 Data'!$E223,'Data Pull'!$C:$C,0),MATCH('Table 2 Data'!AT$4,'Data Pull'!$4:$4,0))),"")</f>
        <v>34644.102517949941</v>
      </c>
      <c r="AU223">
        <f>IFERROR(IF(INDEX('Exclusion Vectors'!$D:$D,MATCH('Table 2 Data'!$E223,'Exclusion Vectors'!$B:$B,0))=0,"",INDEX('Data Pull'!$A:$BE,MATCH('Table 2 Data'!$E223,'Data Pull'!$C:$C,0),MATCH('Table 2 Data'!AU$4,'Data Pull'!$4:$4,0))),"")</f>
        <v>7598.5377084926504</v>
      </c>
      <c r="AV223">
        <f>IFERROR(IF(INDEX('Exclusion Vectors'!$D:$D,MATCH('Table 2 Data'!$E223,'Exclusion Vectors'!$B:$B,0))=0,"",INDEX('Data Pull'!$A:$BE,MATCH('Table 2 Data'!$E223,'Data Pull'!$C:$C,0),MATCH('Table 2 Data'!AV$4,'Data Pull'!$4:$4,0))),"")</f>
        <v>0.13603333228578171</v>
      </c>
    </row>
    <row r="224" spans="5:48" x14ac:dyDescent="0.3">
      <c r="E224" s="34">
        <f t="shared" si="6"/>
        <v>44048</v>
      </c>
      <c r="F224">
        <f>IFERROR(IF(INDEX('Exclusion Vectors'!$D:$D,MATCH('Table 2 Data'!$E224,'Exclusion Vectors'!$B:$B,0))=0,"",INDEX('Data Pull'!$A:$BC,MATCH('Table 2 Data'!$E224,'Data Pull'!$C:$C,0),MATCH('Table 2 Data'!F$4,'Data Pull'!$4:$4,0))),"")</f>
        <v>18105.524987818844</v>
      </c>
      <c r="G224">
        <f>IFERROR(IF(INDEX('Exclusion Vectors'!$D:$D,MATCH('Table 2 Data'!$E224,'Exclusion Vectors'!$B:$B,0))=0,"",INDEX('Data Pull'!$A:$BC,MATCH('Table 2 Data'!$E224,'Data Pull'!$C:$C,0),MATCH('Table 2 Data'!G$4,'Data Pull'!$4:$4,0))),"")</f>
        <v>182.19011783910722</v>
      </c>
      <c r="H224">
        <f>IFERROR(IF(INDEX('Exclusion Vectors'!$D:$D,MATCH('Table 2 Data'!$E224,'Exclusion Vectors'!$B:$B,0))=0,"",INDEX('Data Pull'!$A:$BC,MATCH('Table 2 Data'!$E224,'Data Pull'!$C:$C,0),MATCH('Table 2 Data'!H$4,'Data Pull'!$4:$4,0))),"")</f>
        <v>586.92383130603116</v>
      </c>
      <c r="I224">
        <f>IFERROR(IF(INDEX('Exclusion Vectors'!$D:$D,MATCH('Table 2 Data'!$E224,'Exclusion Vectors'!$B:$B,0))=0,"",INDEX('Data Pull'!$A:$BC,MATCH('Table 2 Data'!$E224,'Data Pull'!$C:$C,0),MATCH('Table 2 Data'!I$4,'Data Pull'!$4:$4,0))),"")</f>
        <v>990.66247096772599</v>
      </c>
      <c r="J224">
        <f>IFERROR(IF(INDEX('Exclusion Vectors'!$D:$D,MATCH('Table 2 Data'!$E224,'Exclusion Vectors'!$B:$B,0))=0,"",INDEX('Data Pull'!$A:$BC,MATCH('Table 2 Data'!$E224,'Data Pull'!$C:$C,0),MATCH('Table 2 Data'!J$4,'Data Pull'!$4:$4,0))),"")</f>
        <v>1334.9904011179099</v>
      </c>
      <c r="K224">
        <f>IFERROR(IF(INDEX('Exclusion Vectors'!$D:$D,MATCH('Table 2 Data'!$E224,'Exclusion Vectors'!$B:$B,0))=0,"",INDEX('Data Pull'!$A:$BC,MATCH('Table 2 Data'!$E224,'Data Pull'!$C:$C,0),MATCH('Table 2 Data'!K$4,'Data Pull'!$4:$4,0))),"")</f>
        <v>717.8018242820707</v>
      </c>
      <c r="L224" t="str">
        <f>IFERROR(IF(INDEX('Exclusion Vectors'!$D:$D,MATCH('Table 2 Data'!$E224,'Exclusion Vectors'!$B:$B,0))=0,"",INDEX('Data Pull'!$A:$BC,MATCH('Table 2 Data'!$E224,'Data Pull'!$C:$C,0),MATCH('Table 2 Data'!L$4,'Data Pull'!$4:$4,0))),"")</f>
        <v>[-11059] No Good Data For Calculation</v>
      </c>
      <c r="M224">
        <f>IFERROR(IF(INDEX('Exclusion Vectors'!$D:$D,MATCH('Table 2 Data'!$E224,'Exclusion Vectors'!$B:$B,0))=0,"",INDEX('Data Pull'!$A:$BC,MATCH('Table 2 Data'!$E224,'Data Pull'!$C:$C,0),MATCH('Table 2 Data'!M$4,'Data Pull'!$4:$4,0))),"")</f>
        <v>306.98319951792945</v>
      </c>
      <c r="N224">
        <f>IFERROR(IF(INDEX('Exclusion Vectors'!$D:$D,MATCH('Table 2 Data'!$E224,'Exclusion Vectors'!$B:$B,0))=0,"",INDEX('Data Pull'!$A:$BC,MATCH('Table 2 Data'!$E224,'Data Pull'!$C:$C,0),MATCH('Table 2 Data'!N$4,'Data Pull'!$4:$4,0))),"")</f>
        <v>359.94280336211784</v>
      </c>
      <c r="O224">
        <f>IFERROR(IF(INDEX('Exclusion Vectors'!$D:$D,MATCH('Table 2 Data'!$E224,'Exclusion Vectors'!$B:$B,0))=0,"",INDEX('Data Pull'!$A:$BC,MATCH('Table 2 Data'!$E224,'Data Pull'!$C:$C,0),MATCH('Table 2 Data'!O$4,'Data Pull'!$4:$4,0))),"")</f>
        <v>366.65554189836865</v>
      </c>
      <c r="P224">
        <f>IFERROR(IF(INDEX('Exclusion Vectors'!$D:$D,MATCH('Table 2 Data'!$E224,'Exclusion Vectors'!$B:$B,0))=0,"",INDEX('Data Pull'!$A:$BC,MATCH('Table 2 Data'!$E224,'Data Pull'!$C:$C,0),MATCH('Table 2 Data'!P$4,'Data Pull'!$4:$4,0))),"")</f>
        <v>1341.7180472065145</v>
      </c>
      <c r="Q224">
        <f>IFERROR(IF(INDEX('Exclusion Vectors'!$D:$D,MATCH('Table 2 Data'!$E224,'Exclusion Vectors'!$B:$B,0))=0,"",INDEX('Data Pull'!$A:$BC,MATCH('Table 2 Data'!$E224,'Data Pull'!$C:$C,0),MATCH('Table 2 Data'!Q$4,'Data Pull'!$4:$4,0))),"")</f>
        <v>18.619884385568181</v>
      </c>
      <c r="R224">
        <f>IFERROR(IF(INDEX('Exclusion Vectors'!$D:$D,MATCH('Table 2 Data'!$E224,'Exclusion Vectors'!$B:$B,0))=0,"",INDEX('Data Pull'!$A:$BC,MATCH('Table 2 Data'!$E224,'Data Pull'!$C:$C,0),MATCH('Table 2 Data'!R$4,'Data Pull'!$4:$4,0))),"")</f>
        <v>13.923349228966494</v>
      </c>
      <c r="S224">
        <f>IFERROR(IF(INDEX('Exclusion Vectors'!$D:$D,MATCH('Table 2 Data'!$E224,'Exclusion Vectors'!$B:$B,0))=0,"",INDEX('Data Pull'!$A:$BC,MATCH('Table 2 Data'!$E224,'Data Pull'!$C:$C,0),MATCH('Table 2 Data'!S$4,'Data Pull'!$4:$4,0))),"")</f>
        <v>3.753540884959921</v>
      </c>
      <c r="T224">
        <f>IFERROR(IF(INDEX('Exclusion Vectors'!$D:$D,MATCH('Table 2 Data'!$E224,'Exclusion Vectors'!$B:$B,0))=0,"",INDEX('Data Pull'!$A:$BC,MATCH('Table 2 Data'!$E224,'Data Pull'!$C:$C,0),MATCH('Table 2 Data'!T$4,'Data Pull'!$4:$4,0))),"")</f>
        <v>1480.2842053884024</v>
      </c>
      <c r="U224">
        <f>IFERROR(IF(INDEX('Exclusion Vectors'!$D:$D,MATCH('Table 2 Data'!$E224,'Exclusion Vectors'!$B:$B,0))=0,"",INDEX('Data Pull'!$A:$BC,MATCH('Table 2 Data'!$E224,'Data Pull'!$C:$C,0),MATCH('Table 2 Data'!U$4,'Data Pull'!$4:$4,0))),"")</f>
        <v>1504.4246803516289</v>
      </c>
      <c r="V224">
        <f>IFERROR(IF(INDEX('Exclusion Vectors'!$D:$D,MATCH('Table 2 Data'!$E224,'Exclusion Vectors'!$B:$B,0))=0,"",INDEX('Data Pull'!$A:$BC,MATCH('Table 2 Data'!$E224,'Data Pull'!$C:$C,0),MATCH('Table 2 Data'!V$4,'Data Pull'!$4:$4,0))),"")</f>
        <v>5900.0044871172886</v>
      </c>
      <c r="W224">
        <f>IFERROR(IF(INDEX('Exclusion Vectors'!$D:$D,MATCH('Table 2 Data'!$E224,'Exclusion Vectors'!$B:$B,0))=0,"",INDEX('Data Pull'!$A:$BC,MATCH('Table 2 Data'!$E224,'Data Pull'!$C:$C,0),MATCH('Table 2 Data'!W$4,'Data Pull'!$4:$4,0))),"")</f>
        <v>2438.6179038137516</v>
      </c>
      <c r="X224">
        <f>IFERROR(IF(INDEX('Exclusion Vectors'!$D:$D,MATCH('Table 2 Data'!$E224,'Exclusion Vectors'!$B:$B,0))=0,"",INDEX('Data Pull'!$A:$BC,MATCH('Table 2 Data'!$E224,'Data Pull'!$C:$C,0),MATCH('Table 2 Data'!X$4,'Data Pull'!$4:$4,0))),"")</f>
        <v>380.68391208576855</v>
      </c>
      <c r="Y224">
        <f>IFERROR(IF(INDEX('Exclusion Vectors'!$D:$D,MATCH('Table 2 Data'!$E224,'Exclusion Vectors'!$B:$B,0))=0,"",INDEX('Data Pull'!$A:$BC,MATCH('Table 2 Data'!$E224,'Data Pull'!$C:$C,0),MATCH('Table 2 Data'!Y$4,'Data Pull'!$4:$4,0))),"")</f>
        <v>22.899999618530273</v>
      </c>
      <c r="Z224">
        <f>IFERROR(IF(INDEX('Exclusion Vectors'!$D:$D,MATCH('Table 2 Data'!$E224,'Exclusion Vectors'!$B:$B,0))=0,"",INDEX('Data Pull'!$A:$BC,MATCH('Table 2 Data'!$E224,'Data Pull'!$C:$C,0),MATCH('Table 2 Data'!Z$4,'Data Pull'!$4:$4,0))),"")</f>
        <v>0.99552498757839203</v>
      </c>
      <c r="AA224">
        <f>IFERROR(IF(INDEX('Exclusion Vectors'!$D:$D,MATCH('Table 2 Data'!$E224,'Exclusion Vectors'!$B:$B,0))=0,"",INDEX('Data Pull'!$A:$BC,MATCH('Table 2 Data'!$E224,'Data Pull'!$C:$C,0),MATCH('Table 2 Data'!AA$4,'Data Pull'!$4:$4,0))),"")</f>
        <v>1.8700000047683716</v>
      </c>
      <c r="AB224" t="str">
        <f>IFERROR(IF(INDEX('Exclusion Vectors'!$D:$D,MATCH('Table 2 Data'!$E224,'Exclusion Vectors'!$B:$B,0))=0,"",INDEX('Data Pull'!$A:$BC,MATCH('Table 2 Data'!$E224,'Data Pull'!$C:$C,0),MATCH('Table 2 Data'!AB$4,'Data Pull'!$4:$4,0))),"")</f>
        <v>[-11059] No Good Data For Calculation</v>
      </c>
      <c r="AC224" t="str">
        <f>IFERROR(IF(INDEX('Exclusion Vectors'!$D:$D,MATCH('Table 2 Data'!$E224,'Exclusion Vectors'!$B:$B,0))=0,"",INDEX('Data Pull'!$A:$BC,MATCH('Table 2 Data'!$E224,'Data Pull'!$C:$C,0),MATCH('Table 2 Data'!AC$4,'Data Pull'!$4:$4,0))),"")</f>
        <v>[-11059] No Good Data For Calculation</v>
      </c>
      <c r="AD224" t="str">
        <f>IFERROR(IF(INDEX('Exclusion Vectors'!$D:$D,MATCH('Table 2 Data'!$E224,'Exclusion Vectors'!$B:$B,0))=0,"",INDEX('Data Pull'!$A:$BC,MATCH('Table 2 Data'!$E224,'Data Pull'!$C:$C,0),MATCH('Table 2 Data'!AD$4,'Data Pull'!$4:$4,0))),"")</f>
        <v>[-11059] No Good Data For Calculation</v>
      </c>
      <c r="AE224" t="str">
        <f>IFERROR(IF(INDEX('Exclusion Vectors'!$D:$D,MATCH('Table 2 Data'!$E224,'Exclusion Vectors'!$B:$B,0))=0,"",INDEX('Data Pull'!$A:$BC,MATCH('Table 2 Data'!$E224,'Data Pull'!$C:$C,0),MATCH('Table 2 Data'!AE$4,'Data Pull'!$4:$4,0))),"")</f>
        <v>[-11059] No Good Data For Calculation</v>
      </c>
      <c r="AF224" t="str">
        <f>IFERROR(IF(INDEX('Exclusion Vectors'!$D:$D,MATCH('Table 2 Data'!$E224,'Exclusion Vectors'!$B:$B,0))=0,"",INDEX('Data Pull'!$A:$BC,MATCH('Table 2 Data'!$E224,'Data Pull'!$C:$C,0),MATCH('Table 2 Data'!AF$4,'Data Pull'!$4:$4,0))),"")</f>
        <v>[-11059] No Good Data For Calculation</v>
      </c>
      <c r="AG224">
        <f>IFERROR(IF(INDEX('Exclusion Vectors'!$D:$D,MATCH('Table 2 Data'!$E224,'Exclusion Vectors'!$B:$B,0))=0,"",INDEX('Data Pull'!$A:$BC,MATCH('Table 2 Data'!$E224,'Data Pull'!$C:$C,0),MATCH('Table 2 Data'!AG$4,'Data Pull'!$4:$4,0))),"")</f>
        <v>11009.879437800524</v>
      </c>
      <c r="AH224">
        <f>IFERROR(IF(INDEX('Exclusion Vectors'!$D:$D,MATCH('Table 2 Data'!$E224,'Exclusion Vectors'!$B:$B,0))=0,"",INDEX('Data Pull'!$A:$BC,MATCH('Table 2 Data'!$E224,'Data Pull'!$C:$C,0),MATCH('Table 2 Data'!AH$4,'Data Pull'!$4:$4,0))),"")</f>
        <v>89.325002670288086</v>
      </c>
      <c r="AI224">
        <f>IFERROR(IF(INDEX('Exclusion Vectors'!$D:$D,MATCH('Table 2 Data'!$E224,'Exclusion Vectors'!$B:$B,0))=0,"",INDEX('Data Pull'!$A:$BC,MATCH('Table 2 Data'!$E224,'Data Pull'!$C:$C,0),MATCH('Table 2 Data'!AI$4,'Data Pull'!$4:$4,0))),"")</f>
        <v>8.2425001859664917</v>
      </c>
      <c r="AJ224">
        <f>IFERROR(IF(INDEX('Exclusion Vectors'!$D:$D,MATCH('Table 2 Data'!$E224,'Exclusion Vectors'!$B:$B,0))=0,"",INDEX('Data Pull'!$A:$BC,MATCH('Table 2 Data'!$E224,'Data Pull'!$C:$C,0),MATCH('Table 2 Data'!AJ$4,'Data Pull'!$4:$4,0))),"")</f>
        <v>343.39999771118164</v>
      </c>
      <c r="AK224">
        <f>IFERROR(IF(INDEX('Exclusion Vectors'!$D:$D,MATCH('Table 2 Data'!$E224,'Exclusion Vectors'!$B:$B,0))=0,"",INDEX('Data Pull'!$A:$BC,MATCH('Table 2 Data'!$E224,'Data Pull'!$C:$C,0),MATCH('Table 2 Data'!AK$4,'Data Pull'!$4:$4,0))),"")</f>
        <v>14.395833174387613</v>
      </c>
      <c r="AL224">
        <f>IFERROR(IF(INDEX('Exclusion Vectors'!$D:$D,MATCH('Table 2 Data'!$E224,'Exclusion Vectors'!$B:$B,0))=0,"",INDEX('Data Pull'!$A:$BC,MATCH('Table 2 Data'!$E224,'Data Pull'!$C:$C,0),MATCH('Table 2 Data'!AL$4,'Data Pull'!$4:$4,0))),"")</f>
        <v>0.22500000894069672</v>
      </c>
      <c r="AM224">
        <f>IFERROR(IF(INDEX('Exclusion Vectors'!$D:$D,MATCH('Table 2 Data'!$E224,'Exclusion Vectors'!$B:$B,0))=0,"",INDEX('Data Pull'!$A:$BC,MATCH('Table 2 Data'!$E224,'Data Pull'!$C:$C,0),MATCH('Table 2 Data'!AM$4,'Data Pull'!$4:$4,0))),"")</f>
        <v>6200</v>
      </c>
      <c r="AN224">
        <f>IFERROR(IF(INDEX('Exclusion Vectors'!$D:$D,MATCH('Table 2 Data'!$E224,'Exclusion Vectors'!$B:$B,0))=0,"",INDEX('Data Pull'!$A:$BC,MATCH('Table 2 Data'!$E224,'Data Pull'!$C:$C,0),MATCH('Table 2 Data'!AN$4,'Data Pull'!$4:$4,0))),"")</f>
        <v>-0.12211523624993066</v>
      </c>
      <c r="AO224">
        <f>IFERROR(IF(INDEX('Exclusion Vectors'!$D:$D,MATCH('Table 2 Data'!$E224,'Exclusion Vectors'!$B:$B,0))=0,"",INDEX('Data Pull'!$A:$BC,MATCH('Table 2 Data'!$E224,'Data Pull'!$C:$C,0),MATCH('Table 2 Data'!AO$4,'Data Pull'!$4:$4,0))),"")</f>
        <v>-6.33664461758255E-3</v>
      </c>
      <c r="AP224">
        <f>IFERROR(IF(INDEX('Exclusion Vectors'!$D:$D,MATCH('Table 2 Data'!$E224,'Exclusion Vectors'!$B:$B,0))=0,"",INDEX('Data Pull'!$A:$BC,MATCH('Table 2 Data'!$E224,'Data Pull'!$C:$C,0),MATCH('Table 2 Data'!AP$4,'Data Pull'!$4:$4,0))),"")</f>
        <v>-2.7199907906479311E-2</v>
      </c>
      <c r="AQ224" t="str">
        <f>IFERROR(IF(INDEX('Exclusion Vectors'!$D:$D,MATCH('Table 2 Data'!$E224,'Exclusion Vectors'!$B:$B,0))=0,"",INDEX('Data Pull'!$A:$BC,MATCH('Table 2 Data'!$E224,'Data Pull'!$C:$C,0),MATCH('Table 2 Data'!AQ$4,'Data Pull'!$4:$4,0))),"")</f>
        <v>[-11059] No Good Data For Calculation</v>
      </c>
      <c r="AR224">
        <f>IFERROR(IF(INDEX('Exclusion Vectors'!$D:$D,MATCH('Table 2 Data'!$E224,'Exclusion Vectors'!$B:$B,0))=0,"",INDEX('Data Pull'!$A:$BC,MATCH('Table 2 Data'!$E224,'Data Pull'!$C:$C,0),MATCH('Table 2 Data'!AR$4,'Data Pull'!$4:$4,0))),"")</f>
        <v>4.2947278035336649E-3</v>
      </c>
      <c r="AS224">
        <f>IFERROR(IF(INDEX('Exclusion Vectors'!$D:$D,MATCH('Table 2 Data'!$E224,'Exclusion Vectors'!$B:$B,0))=0,"",INDEX('Data Pull'!$A:$BC,MATCH('Table 2 Data'!$E224,'Data Pull'!$C:$C,0),MATCH('Table 2 Data'!AS$4,'Data Pull'!$4:$4,0))),"")</f>
        <v>2.5569434266908915</v>
      </c>
      <c r="AT224">
        <f>IFERROR(IF(INDEX('Exclusion Vectors'!$D:$D,MATCH('Table 2 Data'!$E224,'Exclusion Vectors'!$B:$B,0))=0,"",INDEX('Data Pull'!$A:$BC,MATCH('Table 2 Data'!$E224,'Data Pull'!$C:$C,0),MATCH('Table 2 Data'!AT$4,'Data Pull'!$4:$4,0))),"")</f>
        <v>34907.282324207794</v>
      </c>
      <c r="AU224">
        <f>IFERROR(IF(INDEX('Exclusion Vectors'!$D:$D,MATCH('Table 2 Data'!$E224,'Exclusion Vectors'!$B:$B,0))=0,"",INDEX('Data Pull'!$A:$BE,MATCH('Table 2 Data'!$E224,'Data Pull'!$C:$C,0),MATCH('Table 2 Data'!AU$4,'Data Pull'!$4:$4,0))),"")</f>
        <v>7601.0814191962654</v>
      </c>
      <c r="AV224">
        <f>IFERROR(IF(INDEX('Exclusion Vectors'!$D:$D,MATCH('Table 2 Data'!$E224,'Exclusion Vectors'!$B:$B,0))=0,"",INDEX('Data Pull'!$A:$BE,MATCH('Table 2 Data'!$E224,'Data Pull'!$C:$C,0),MATCH('Table 2 Data'!AV$4,'Data Pull'!$4:$4,0))),"")</f>
        <v>0.12000416809072097</v>
      </c>
    </row>
    <row r="225" spans="5:48" x14ac:dyDescent="0.3">
      <c r="E225" s="34">
        <f t="shared" si="6"/>
        <v>44049</v>
      </c>
      <c r="F225">
        <f>IFERROR(IF(INDEX('Exclusion Vectors'!$D:$D,MATCH('Table 2 Data'!$E225,'Exclusion Vectors'!$B:$B,0))=0,"",INDEX('Data Pull'!$A:$BC,MATCH('Table 2 Data'!$E225,'Data Pull'!$C:$C,0),MATCH('Table 2 Data'!F$4,'Data Pull'!$4:$4,0))),"")</f>
        <v>22931.211428222661</v>
      </c>
      <c r="G225">
        <f>IFERROR(IF(INDEX('Exclusion Vectors'!$D:$D,MATCH('Table 2 Data'!$E225,'Exclusion Vectors'!$B:$B,0))=0,"",INDEX('Data Pull'!$A:$BC,MATCH('Table 2 Data'!$E225,'Data Pull'!$C:$C,0),MATCH('Table 2 Data'!G$4,'Data Pull'!$4:$4,0))),"")</f>
        <v>183.1039777710269</v>
      </c>
      <c r="H225">
        <f>IFERROR(IF(INDEX('Exclusion Vectors'!$D:$D,MATCH('Table 2 Data'!$E225,'Exclusion Vectors'!$B:$B,0))=0,"",INDEX('Data Pull'!$A:$BC,MATCH('Table 2 Data'!$E225,'Data Pull'!$C:$C,0),MATCH('Table 2 Data'!H$4,'Data Pull'!$4:$4,0))),"")</f>
        <v>634.88389039143544</v>
      </c>
      <c r="I225">
        <f>IFERROR(IF(INDEX('Exclusion Vectors'!$D:$D,MATCH('Table 2 Data'!$E225,'Exclusion Vectors'!$B:$B,0))=0,"",INDEX('Data Pull'!$A:$BC,MATCH('Table 2 Data'!$E225,'Data Pull'!$C:$C,0),MATCH('Table 2 Data'!I$4,'Data Pull'!$4:$4,0))),"")</f>
        <v>990.6713615164233</v>
      </c>
      <c r="J225">
        <f>IFERROR(IF(INDEX('Exclusion Vectors'!$D:$D,MATCH('Table 2 Data'!$E225,'Exclusion Vectors'!$B:$B,0))=0,"",INDEX('Data Pull'!$A:$BC,MATCH('Table 2 Data'!$E225,'Data Pull'!$C:$C,0),MATCH('Table 2 Data'!J$4,'Data Pull'!$4:$4,0))),"")</f>
        <v>1334.709530326661</v>
      </c>
      <c r="K225">
        <f>IFERROR(IF(INDEX('Exclusion Vectors'!$D:$D,MATCH('Table 2 Data'!$E225,'Exclusion Vectors'!$B:$B,0))=0,"",INDEX('Data Pull'!$A:$BC,MATCH('Table 2 Data'!$E225,'Data Pull'!$C:$C,0),MATCH('Table 2 Data'!K$4,'Data Pull'!$4:$4,0))),"")</f>
        <v>728.20535437220383</v>
      </c>
      <c r="L225" t="str">
        <f>IFERROR(IF(INDEX('Exclusion Vectors'!$D:$D,MATCH('Table 2 Data'!$E225,'Exclusion Vectors'!$B:$B,0))=0,"",INDEX('Data Pull'!$A:$BC,MATCH('Table 2 Data'!$E225,'Data Pull'!$C:$C,0),MATCH('Table 2 Data'!L$4,'Data Pull'!$4:$4,0))),"")</f>
        <v>[-11059] No Good Data For Calculation</v>
      </c>
      <c r="M225">
        <f>IFERROR(IF(INDEX('Exclusion Vectors'!$D:$D,MATCH('Table 2 Data'!$E225,'Exclusion Vectors'!$B:$B,0))=0,"",INDEX('Data Pull'!$A:$BC,MATCH('Table 2 Data'!$E225,'Data Pull'!$C:$C,0),MATCH('Table 2 Data'!M$4,'Data Pull'!$4:$4,0))),"")</f>
        <v>315.72719368040754</v>
      </c>
      <c r="N225">
        <f>IFERROR(IF(INDEX('Exclusion Vectors'!$D:$D,MATCH('Table 2 Data'!$E225,'Exclusion Vectors'!$B:$B,0))=0,"",INDEX('Data Pull'!$A:$BC,MATCH('Table 2 Data'!$E225,'Data Pull'!$C:$C,0),MATCH('Table 2 Data'!N$4,'Data Pull'!$4:$4,0))),"")</f>
        <v>382.12634758152575</v>
      </c>
      <c r="O225">
        <f>IFERROR(IF(INDEX('Exclusion Vectors'!$D:$D,MATCH('Table 2 Data'!$E225,'Exclusion Vectors'!$B:$B,0))=0,"",INDEX('Data Pull'!$A:$BC,MATCH('Table 2 Data'!$E225,'Data Pull'!$C:$C,0),MATCH('Table 2 Data'!O$4,'Data Pull'!$4:$4,0))),"")</f>
        <v>372.11670905396619</v>
      </c>
      <c r="P225">
        <f>IFERROR(IF(INDEX('Exclusion Vectors'!$D:$D,MATCH('Table 2 Data'!$E225,'Exclusion Vectors'!$B:$B,0))=0,"",INDEX('Data Pull'!$A:$BC,MATCH('Table 2 Data'!$E225,'Data Pull'!$C:$C,0),MATCH('Table 2 Data'!P$4,'Data Pull'!$4:$4,0))),"")</f>
        <v>1330.5203408816428</v>
      </c>
      <c r="Q225">
        <f>IFERROR(IF(INDEX('Exclusion Vectors'!$D:$D,MATCH('Table 2 Data'!$E225,'Exclusion Vectors'!$B:$B,0))=0,"",INDEX('Data Pull'!$A:$BC,MATCH('Table 2 Data'!$E225,'Data Pull'!$C:$C,0),MATCH('Table 2 Data'!Q$4,'Data Pull'!$4:$4,0))),"")</f>
        <v>20.010450999261046</v>
      </c>
      <c r="R225">
        <f>IFERROR(IF(INDEX('Exclusion Vectors'!$D:$D,MATCH('Table 2 Data'!$E225,'Exclusion Vectors'!$B:$B,0))=0,"",INDEX('Data Pull'!$A:$BC,MATCH('Table 2 Data'!$E225,'Data Pull'!$C:$C,0),MATCH('Table 2 Data'!R$4,'Data Pull'!$4:$4,0))),"")</f>
        <v>15.100078246043052</v>
      </c>
      <c r="S225">
        <f>IFERROR(IF(INDEX('Exclusion Vectors'!$D:$D,MATCH('Table 2 Data'!$E225,'Exclusion Vectors'!$B:$B,0))=0,"",INDEX('Data Pull'!$A:$BC,MATCH('Table 2 Data'!$E225,'Data Pull'!$C:$C,0),MATCH('Table 2 Data'!S$4,'Data Pull'!$4:$4,0))),"")</f>
        <v>3.4371780045520102</v>
      </c>
      <c r="T225">
        <f>IFERROR(IF(INDEX('Exclusion Vectors'!$D:$D,MATCH('Table 2 Data'!$E225,'Exclusion Vectors'!$B:$B,0))=0,"",INDEX('Data Pull'!$A:$BC,MATCH('Table 2 Data'!$E225,'Data Pull'!$C:$C,0),MATCH('Table 2 Data'!T$4,'Data Pull'!$4:$4,0))),"")</f>
        <v>1489.042766013644</v>
      </c>
      <c r="U225">
        <f>IFERROR(IF(INDEX('Exclusion Vectors'!$D:$D,MATCH('Table 2 Data'!$E225,'Exclusion Vectors'!$B:$B,0))=0,"",INDEX('Data Pull'!$A:$BC,MATCH('Table 2 Data'!$E225,'Data Pull'!$C:$C,0),MATCH('Table 2 Data'!U$4,'Data Pull'!$4:$4,0))),"")</f>
        <v>1515.9463421498863</v>
      </c>
      <c r="V225">
        <f>IFERROR(IF(INDEX('Exclusion Vectors'!$D:$D,MATCH('Table 2 Data'!$E225,'Exclusion Vectors'!$B:$B,0))=0,"",INDEX('Data Pull'!$A:$BC,MATCH('Table 2 Data'!$E225,'Data Pull'!$C:$C,0),MATCH('Table 2 Data'!V$4,'Data Pull'!$4:$4,0))),"")</f>
        <v>5900.0097556843812</v>
      </c>
      <c r="W225">
        <f>IFERROR(IF(INDEX('Exclusion Vectors'!$D:$D,MATCH('Table 2 Data'!$E225,'Exclusion Vectors'!$B:$B,0))=0,"",INDEX('Data Pull'!$A:$BC,MATCH('Table 2 Data'!$E225,'Data Pull'!$C:$C,0),MATCH('Table 2 Data'!W$4,'Data Pull'!$4:$4,0))),"")</f>
        <v>2433.9571793820041</v>
      </c>
      <c r="X225">
        <f>IFERROR(IF(INDEX('Exclusion Vectors'!$D:$D,MATCH('Table 2 Data'!$E225,'Exclusion Vectors'!$B:$B,0))=0,"",INDEX('Data Pull'!$A:$BC,MATCH('Table 2 Data'!$E225,'Data Pull'!$C:$C,0),MATCH('Table 2 Data'!X$4,'Data Pull'!$4:$4,0))),"")</f>
        <v>368.87121081931446</v>
      </c>
      <c r="Y225">
        <f>IFERROR(IF(INDEX('Exclusion Vectors'!$D:$D,MATCH('Table 2 Data'!$E225,'Exclusion Vectors'!$B:$B,0))=0,"",INDEX('Data Pull'!$A:$BC,MATCH('Table 2 Data'!$E225,'Data Pull'!$C:$C,0),MATCH('Table 2 Data'!Y$4,'Data Pull'!$4:$4,0))),"")</f>
        <v>22.899999618530273</v>
      </c>
      <c r="Z225">
        <f>IFERROR(IF(INDEX('Exclusion Vectors'!$D:$D,MATCH('Table 2 Data'!$E225,'Exclusion Vectors'!$B:$B,0))=0,"",INDEX('Data Pull'!$A:$BC,MATCH('Table 2 Data'!$E225,'Data Pull'!$C:$C,0),MATCH('Table 2 Data'!Z$4,'Data Pull'!$4:$4,0))),"")</f>
        <v>0.9856249988079071</v>
      </c>
      <c r="AA225">
        <f>IFERROR(IF(INDEX('Exclusion Vectors'!$D:$D,MATCH('Table 2 Data'!$E225,'Exclusion Vectors'!$B:$B,0))=0,"",INDEX('Data Pull'!$A:$BC,MATCH('Table 2 Data'!$E225,'Data Pull'!$C:$C,0),MATCH('Table 2 Data'!AA$4,'Data Pull'!$4:$4,0))),"")</f>
        <v>1.9250000417232513</v>
      </c>
      <c r="AB225" t="str">
        <f>IFERROR(IF(INDEX('Exclusion Vectors'!$D:$D,MATCH('Table 2 Data'!$E225,'Exclusion Vectors'!$B:$B,0))=0,"",INDEX('Data Pull'!$A:$BC,MATCH('Table 2 Data'!$E225,'Data Pull'!$C:$C,0),MATCH('Table 2 Data'!AB$4,'Data Pull'!$4:$4,0))),"")</f>
        <v>[-11059] No Good Data For Calculation</v>
      </c>
      <c r="AC225" t="str">
        <f>IFERROR(IF(INDEX('Exclusion Vectors'!$D:$D,MATCH('Table 2 Data'!$E225,'Exclusion Vectors'!$B:$B,0))=0,"",INDEX('Data Pull'!$A:$BC,MATCH('Table 2 Data'!$E225,'Data Pull'!$C:$C,0),MATCH('Table 2 Data'!AC$4,'Data Pull'!$4:$4,0))),"")</f>
        <v>[-11059] No Good Data For Calculation</v>
      </c>
      <c r="AD225" t="str">
        <f>IFERROR(IF(INDEX('Exclusion Vectors'!$D:$D,MATCH('Table 2 Data'!$E225,'Exclusion Vectors'!$B:$B,0))=0,"",INDEX('Data Pull'!$A:$BC,MATCH('Table 2 Data'!$E225,'Data Pull'!$C:$C,0),MATCH('Table 2 Data'!AD$4,'Data Pull'!$4:$4,0))),"")</f>
        <v>[-11059] No Good Data For Calculation</v>
      </c>
      <c r="AE225" t="str">
        <f>IFERROR(IF(INDEX('Exclusion Vectors'!$D:$D,MATCH('Table 2 Data'!$E225,'Exclusion Vectors'!$B:$B,0))=0,"",INDEX('Data Pull'!$A:$BC,MATCH('Table 2 Data'!$E225,'Data Pull'!$C:$C,0),MATCH('Table 2 Data'!AE$4,'Data Pull'!$4:$4,0))),"")</f>
        <v>[-11059] No Good Data For Calculation</v>
      </c>
      <c r="AF225" t="str">
        <f>IFERROR(IF(INDEX('Exclusion Vectors'!$D:$D,MATCH('Table 2 Data'!$E225,'Exclusion Vectors'!$B:$B,0))=0,"",INDEX('Data Pull'!$A:$BC,MATCH('Table 2 Data'!$E225,'Data Pull'!$C:$C,0),MATCH('Table 2 Data'!AF$4,'Data Pull'!$4:$4,0))),"")</f>
        <v>[-11059] No Good Data For Calculation</v>
      </c>
      <c r="AG225">
        <f>IFERROR(IF(INDEX('Exclusion Vectors'!$D:$D,MATCH('Table 2 Data'!$E225,'Exclusion Vectors'!$B:$B,0))=0,"",INDEX('Data Pull'!$A:$BC,MATCH('Table 2 Data'!$E225,'Data Pull'!$C:$C,0),MATCH('Table 2 Data'!AG$4,'Data Pull'!$4:$4,0))),"")</f>
        <v>14064.903208889389</v>
      </c>
      <c r="AH225">
        <f>IFERROR(IF(INDEX('Exclusion Vectors'!$D:$D,MATCH('Table 2 Data'!$E225,'Exclusion Vectors'!$B:$B,0))=0,"",INDEX('Data Pull'!$A:$BC,MATCH('Table 2 Data'!$E225,'Data Pull'!$C:$C,0),MATCH('Table 2 Data'!AH$4,'Data Pull'!$4:$4,0))),"")</f>
        <v>89.599998474121094</v>
      </c>
      <c r="AI225">
        <f>IFERROR(IF(INDEX('Exclusion Vectors'!$D:$D,MATCH('Table 2 Data'!$E225,'Exclusion Vectors'!$B:$B,0))=0,"",INDEX('Data Pull'!$A:$BC,MATCH('Table 2 Data'!$E225,'Data Pull'!$C:$C,0),MATCH('Table 2 Data'!AI$4,'Data Pull'!$4:$4,0))),"")</f>
        <v>8.3750001192092896</v>
      </c>
      <c r="AJ225">
        <f>IFERROR(IF(INDEX('Exclusion Vectors'!$D:$D,MATCH('Table 2 Data'!$E225,'Exclusion Vectors'!$B:$B,0))=0,"",INDEX('Data Pull'!$A:$BC,MATCH('Table 2 Data'!$E225,'Data Pull'!$C:$C,0),MATCH('Table 2 Data'!AJ$4,'Data Pull'!$4:$4,0))),"")</f>
        <v>349.35417048136395</v>
      </c>
      <c r="AK225">
        <f>IFERROR(IF(INDEX('Exclusion Vectors'!$D:$D,MATCH('Table 2 Data'!$E225,'Exclusion Vectors'!$B:$B,0))=0,"",INDEX('Data Pull'!$A:$BC,MATCH('Table 2 Data'!$E225,'Data Pull'!$C:$C,0),MATCH('Table 2 Data'!AK$4,'Data Pull'!$4:$4,0))),"")</f>
        <v>19.883332967758179</v>
      </c>
      <c r="AL225">
        <f>IFERROR(IF(INDEX('Exclusion Vectors'!$D:$D,MATCH('Table 2 Data'!$E225,'Exclusion Vectors'!$B:$B,0))=0,"",INDEX('Data Pull'!$A:$BC,MATCH('Table 2 Data'!$E225,'Data Pull'!$C:$C,0),MATCH('Table 2 Data'!AL$4,'Data Pull'!$4:$4,0))),"")</f>
        <v>-0.69999998807907104</v>
      </c>
      <c r="AM225">
        <f>IFERROR(IF(INDEX('Exclusion Vectors'!$D:$D,MATCH('Table 2 Data'!$E225,'Exclusion Vectors'!$B:$B,0))=0,"",INDEX('Data Pull'!$A:$BC,MATCH('Table 2 Data'!$E225,'Data Pull'!$C:$C,0),MATCH('Table 2 Data'!AM$4,'Data Pull'!$4:$4,0))),"")</f>
        <v>6200</v>
      </c>
      <c r="AN225">
        <f>IFERROR(IF(INDEX('Exclusion Vectors'!$D:$D,MATCH('Table 2 Data'!$E225,'Exclusion Vectors'!$B:$B,0))=0,"",INDEX('Data Pull'!$A:$BC,MATCH('Table 2 Data'!$E225,'Data Pull'!$C:$C,0),MATCH('Table 2 Data'!AN$4,'Data Pull'!$4:$4,0))),"")</f>
        <v>-0.12417518586691402</v>
      </c>
      <c r="AO225">
        <f>IFERROR(IF(INDEX('Exclusion Vectors'!$D:$D,MATCH('Table 2 Data'!$E225,'Exclusion Vectors'!$B:$B,0))=0,"",INDEX('Data Pull'!$A:$BC,MATCH('Table 2 Data'!$E225,'Data Pull'!$C:$C,0),MATCH('Table 2 Data'!AO$4,'Data Pull'!$4:$4,0))),"")</f>
        <v>-6.3851090842672337E-3</v>
      </c>
      <c r="AP225">
        <f>IFERROR(IF(INDEX('Exclusion Vectors'!$D:$D,MATCH('Table 2 Data'!$E225,'Exclusion Vectors'!$B:$B,0))=0,"",INDEX('Data Pull'!$A:$BC,MATCH('Table 2 Data'!$E225,'Data Pull'!$C:$C,0),MATCH('Table 2 Data'!AP$4,'Data Pull'!$4:$4,0))),"")</f>
        <v>-2.7516789910305459E-2</v>
      </c>
      <c r="AQ225" t="str">
        <f>IFERROR(IF(INDEX('Exclusion Vectors'!$D:$D,MATCH('Table 2 Data'!$E225,'Exclusion Vectors'!$B:$B,0))=0,"",INDEX('Data Pull'!$A:$BC,MATCH('Table 2 Data'!$E225,'Data Pull'!$C:$C,0),MATCH('Table 2 Data'!AQ$4,'Data Pull'!$4:$4,0))),"")</f>
        <v>[-11059] No Good Data For Calculation</v>
      </c>
      <c r="AR225">
        <f>IFERROR(IF(INDEX('Exclusion Vectors'!$D:$D,MATCH('Table 2 Data'!$E225,'Exclusion Vectors'!$B:$B,0))=0,"",INDEX('Data Pull'!$A:$BC,MATCH('Table 2 Data'!$E225,'Data Pull'!$C:$C,0),MATCH('Table 2 Data'!AR$4,'Data Pull'!$4:$4,0))),"")</f>
        <v>4.4135950748832855E-3</v>
      </c>
      <c r="AS225">
        <f>IFERROR(IF(INDEX('Exclusion Vectors'!$D:$D,MATCH('Table 2 Data'!$E225,'Exclusion Vectors'!$B:$B,0))=0,"",INDEX('Data Pull'!$A:$BC,MATCH('Table 2 Data'!$E225,'Data Pull'!$C:$C,0),MATCH('Table 2 Data'!AS$4,'Data Pull'!$4:$4,0))),"")</f>
        <v>2.592297154699529</v>
      </c>
      <c r="AT225">
        <f>IFERROR(IF(INDEX('Exclusion Vectors'!$D:$D,MATCH('Table 2 Data'!$E225,'Exclusion Vectors'!$B:$B,0))=0,"",INDEX('Data Pull'!$A:$BC,MATCH('Table 2 Data'!$E225,'Data Pull'!$C:$C,0),MATCH('Table 2 Data'!AT$4,'Data Pull'!$4:$4,0))),"")</f>
        <v>39179.191040634236</v>
      </c>
      <c r="AU225">
        <f>IFERROR(IF(INDEX('Exclusion Vectors'!$D:$D,MATCH('Table 2 Data'!$E225,'Exclusion Vectors'!$B:$B,0))=0,"",INDEX('Data Pull'!$A:$BE,MATCH('Table 2 Data'!$E225,'Data Pull'!$C:$C,0),MATCH('Table 2 Data'!AU$4,'Data Pull'!$4:$4,0))),"")</f>
        <v>7599.7611250095388</v>
      </c>
      <c r="AV225">
        <f>IFERROR(IF(INDEX('Exclusion Vectors'!$D:$D,MATCH('Table 2 Data'!$E225,'Exclusion Vectors'!$B:$B,0))=0,"",INDEX('Data Pull'!$A:$BE,MATCH('Table 2 Data'!$E225,'Data Pull'!$C:$C,0),MATCH('Table 2 Data'!AV$4,'Data Pull'!$4:$4,0))),"")</f>
        <v>0.13050833158195019</v>
      </c>
    </row>
    <row r="226" spans="5:48" x14ac:dyDescent="0.3">
      <c r="E226" s="34">
        <f t="shared" si="6"/>
        <v>44050</v>
      </c>
      <c r="F226">
        <f>IFERROR(IF(INDEX('Exclusion Vectors'!$D:$D,MATCH('Table 2 Data'!$E226,'Exclusion Vectors'!$B:$B,0))=0,"",INDEX('Data Pull'!$A:$BC,MATCH('Table 2 Data'!$E226,'Data Pull'!$C:$C,0),MATCH('Table 2 Data'!F$4,'Data Pull'!$4:$4,0))),"")</f>
        <v>23001.382526375281</v>
      </c>
      <c r="G226">
        <f>IFERROR(IF(INDEX('Exclusion Vectors'!$D:$D,MATCH('Table 2 Data'!$E226,'Exclusion Vectors'!$B:$B,0))=0,"",INDEX('Data Pull'!$A:$BC,MATCH('Table 2 Data'!$E226,'Data Pull'!$C:$C,0),MATCH('Table 2 Data'!G$4,'Data Pull'!$4:$4,0))),"")</f>
        <v>182.91523212391706</v>
      </c>
      <c r="H226">
        <f>IFERROR(IF(INDEX('Exclusion Vectors'!$D:$D,MATCH('Table 2 Data'!$E226,'Exclusion Vectors'!$B:$B,0))=0,"",INDEX('Data Pull'!$A:$BC,MATCH('Table 2 Data'!$E226,'Data Pull'!$C:$C,0),MATCH('Table 2 Data'!H$4,'Data Pull'!$4:$4,0))),"")</f>
        <v>637.16137157969877</v>
      </c>
      <c r="I226">
        <f>IFERROR(IF(INDEX('Exclusion Vectors'!$D:$D,MATCH('Table 2 Data'!$E226,'Exclusion Vectors'!$B:$B,0))=0,"",INDEX('Data Pull'!$A:$BC,MATCH('Table 2 Data'!$E226,'Data Pull'!$C:$C,0),MATCH('Table 2 Data'!I$4,'Data Pull'!$4:$4,0))),"")</f>
        <v>990.73744101281159</v>
      </c>
      <c r="J226">
        <f>IFERROR(IF(INDEX('Exclusion Vectors'!$D:$D,MATCH('Table 2 Data'!$E226,'Exclusion Vectors'!$B:$B,0))=0,"",INDEX('Data Pull'!$A:$BC,MATCH('Table 2 Data'!$E226,'Data Pull'!$C:$C,0),MATCH('Table 2 Data'!J$4,'Data Pull'!$4:$4,0))),"")</f>
        <v>1335.0135482780311</v>
      </c>
      <c r="K226">
        <f>IFERROR(IF(INDEX('Exclusion Vectors'!$D:$D,MATCH('Table 2 Data'!$E226,'Exclusion Vectors'!$B:$B,0))=0,"",INDEX('Data Pull'!$A:$BC,MATCH('Table 2 Data'!$E226,'Data Pull'!$C:$C,0),MATCH('Table 2 Data'!K$4,'Data Pull'!$4:$4,0))),"")</f>
        <v>727.63287196142642</v>
      </c>
      <c r="L226" t="str">
        <f>IFERROR(IF(INDEX('Exclusion Vectors'!$D:$D,MATCH('Table 2 Data'!$E226,'Exclusion Vectors'!$B:$B,0))=0,"",INDEX('Data Pull'!$A:$BC,MATCH('Table 2 Data'!$E226,'Data Pull'!$C:$C,0),MATCH('Table 2 Data'!L$4,'Data Pull'!$4:$4,0))),"")</f>
        <v>[-11059] No Good Data For Calculation</v>
      </c>
      <c r="M226">
        <f>IFERROR(IF(INDEX('Exclusion Vectors'!$D:$D,MATCH('Table 2 Data'!$E226,'Exclusion Vectors'!$B:$B,0))=0,"",INDEX('Data Pull'!$A:$BC,MATCH('Table 2 Data'!$E226,'Data Pull'!$C:$C,0),MATCH('Table 2 Data'!M$4,'Data Pull'!$4:$4,0))),"")</f>
        <v>313.15800120078592</v>
      </c>
      <c r="N226">
        <f>IFERROR(IF(INDEX('Exclusion Vectors'!$D:$D,MATCH('Table 2 Data'!$E226,'Exclusion Vectors'!$B:$B,0))=0,"",INDEX('Data Pull'!$A:$BC,MATCH('Table 2 Data'!$E226,'Data Pull'!$C:$C,0),MATCH('Table 2 Data'!N$4,'Data Pull'!$4:$4,0))),"")</f>
        <v>379.61571935196622</v>
      </c>
      <c r="O226">
        <f>IFERROR(IF(INDEX('Exclusion Vectors'!$D:$D,MATCH('Table 2 Data'!$E226,'Exclusion Vectors'!$B:$B,0))=0,"",INDEX('Data Pull'!$A:$BC,MATCH('Table 2 Data'!$E226,'Data Pull'!$C:$C,0),MATCH('Table 2 Data'!O$4,'Data Pull'!$4:$4,0))),"")</f>
        <v>371.45305524652952</v>
      </c>
      <c r="P226">
        <f>IFERROR(IF(INDEX('Exclusion Vectors'!$D:$D,MATCH('Table 2 Data'!$E226,'Exclusion Vectors'!$B:$B,0))=0,"",INDEX('Data Pull'!$A:$BC,MATCH('Table 2 Data'!$E226,'Data Pull'!$C:$C,0),MATCH('Table 2 Data'!P$4,'Data Pull'!$4:$4,0))),"")</f>
        <v>1331.9666019099188</v>
      </c>
      <c r="Q226">
        <f>IFERROR(IF(INDEX('Exclusion Vectors'!$D:$D,MATCH('Table 2 Data'!$E226,'Exclusion Vectors'!$B:$B,0))=0,"",INDEX('Data Pull'!$A:$BC,MATCH('Table 2 Data'!$E226,'Data Pull'!$C:$C,0),MATCH('Table 2 Data'!Q$4,'Data Pull'!$4:$4,0))),"")</f>
        <v>19.909998532505522</v>
      </c>
      <c r="R226">
        <f>IFERROR(IF(INDEX('Exclusion Vectors'!$D:$D,MATCH('Table 2 Data'!$E226,'Exclusion Vectors'!$B:$B,0))=0,"",INDEX('Data Pull'!$A:$BC,MATCH('Table 2 Data'!$E226,'Data Pull'!$C:$C,0),MATCH('Table 2 Data'!R$4,'Data Pull'!$4:$4,0))),"")</f>
        <v>14.993211013359318</v>
      </c>
      <c r="S226">
        <f>IFERROR(IF(INDEX('Exclusion Vectors'!$D:$D,MATCH('Table 2 Data'!$E226,'Exclusion Vectors'!$B:$B,0))=0,"",INDEX('Data Pull'!$A:$BC,MATCH('Table 2 Data'!$E226,'Data Pull'!$C:$C,0),MATCH('Table 2 Data'!S$4,'Data Pull'!$4:$4,0))),"")</f>
        <v>3.5128488421729922</v>
      </c>
      <c r="T226">
        <f>IFERROR(IF(INDEX('Exclusion Vectors'!$D:$D,MATCH('Table 2 Data'!$E226,'Exclusion Vectors'!$B:$B,0))=0,"",INDEX('Data Pull'!$A:$BC,MATCH('Table 2 Data'!$E226,'Data Pull'!$C:$C,0),MATCH('Table 2 Data'!T$4,'Data Pull'!$4:$4,0))),"")</f>
        <v>1479.0136389304764</v>
      </c>
      <c r="U226">
        <f>IFERROR(IF(INDEX('Exclusion Vectors'!$D:$D,MATCH('Table 2 Data'!$E226,'Exclusion Vectors'!$B:$B,0))=0,"",INDEX('Data Pull'!$A:$BC,MATCH('Table 2 Data'!$E226,'Data Pull'!$C:$C,0),MATCH('Table 2 Data'!U$4,'Data Pull'!$4:$4,0))),"")</f>
        <v>1525.6539378431373</v>
      </c>
      <c r="V226">
        <f>IFERROR(IF(INDEX('Exclusion Vectors'!$D:$D,MATCH('Table 2 Data'!$E226,'Exclusion Vectors'!$B:$B,0))=0,"",INDEX('Data Pull'!$A:$BC,MATCH('Table 2 Data'!$E226,'Data Pull'!$C:$C,0),MATCH('Table 2 Data'!V$4,'Data Pull'!$4:$4,0))),"")</f>
        <v>5900.0216697096612</v>
      </c>
      <c r="W226">
        <f>IFERROR(IF(INDEX('Exclusion Vectors'!$D:$D,MATCH('Table 2 Data'!$E226,'Exclusion Vectors'!$B:$B,0))=0,"",INDEX('Data Pull'!$A:$BC,MATCH('Table 2 Data'!$E226,'Data Pull'!$C:$C,0),MATCH('Table 2 Data'!W$4,'Data Pull'!$4:$4,0))),"")</f>
        <v>2436.2929110411601</v>
      </c>
      <c r="X226">
        <f>IFERROR(IF(INDEX('Exclusion Vectors'!$D:$D,MATCH('Table 2 Data'!$E226,'Exclusion Vectors'!$B:$B,0))=0,"",INDEX('Data Pull'!$A:$BC,MATCH('Table 2 Data'!$E226,'Data Pull'!$C:$C,0),MATCH('Table 2 Data'!X$4,'Data Pull'!$4:$4,0))),"")</f>
        <v>372.37966314662049</v>
      </c>
      <c r="Y226">
        <f>IFERROR(IF(INDEX('Exclusion Vectors'!$D:$D,MATCH('Table 2 Data'!$E226,'Exclusion Vectors'!$B:$B,0))=0,"",INDEX('Data Pull'!$A:$BC,MATCH('Table 2 Data'!$E226,'Data Pull'!$C:$C,0),MATCH('Table 2 Data'!Y$4,'Data Pull'!$4:$4,0))),"")</f>
        <v>22.899999618530273</v>
      </c>
      <c r="Z226">
        <f>IFERROR(IF(INDEX('Exclusion Vectors'!$D:$D,MATCH('Table 2 Data'!$E226,'Exclusion Vectors'!$B:$B,0))=0,"",INDEX('Data Pull'!$A:$BC,MATCH('Table 2 Data'!$E226,'Data Pull'!$C:$C,0),MATCH('Table 2 Data'!Z$4,'Data Pull'!$4:$4,0))),"")</f>
        <v>1.0041500180959702</v>
      </c>
      <c r="AA226">
        <f>IFERROR(IF(INDEX('Exclusion Vectors'!$D:$D,MATCH('Table 2 Data'!$E226,'Exclusion Vectors'!$B:$B,0))=0,"",INDEX('Data Pull'!$A:$BC,MATCH('Table 2 Data'!$E226,'Data Pull'!$C:$C,0),MATCH('Table 2 Data'!AA$4,'Data Pull'!$4:$4,0))),"")</f>
        <v>1.8650000393390656</v>
      </c>
      <c r="AB226" t="str">
        <f>IFERROR(IF(INDEX('Exclusion Vectors'!$D:$D,MATCH('Table 2 Data'!$E226,'Exclusion Vectors'!$B:$B,0))=0,"",INDEX('Data Pull'!$A:$BC,MATCH('Table 2 Data'!$E226,'Data Pull'!$C:$C,0),MATCH('Table 2 Data'!AB$4,'Data Pull'!$4:$4,0))),"")</f>
        <v>[-11059] No Good Data For Calculation</v>
      </c>
      <c r="AC226" t="str">
        <f>IFERROR(IF(INDEX('Exclusion Vectors'!$D:$D,MATCH('Table 2 Data'!$E226,'Exclusion Vectors'!$B:$B,0))=0,"",INDEX('Data Pull'!$A:$BC,MATCH('Table 2 Data'!$E226,'Data Pull'!$C:$C,0),MATCH('Table 2 Data'!AC$4,'Data Pull'!$4:$4,0))),"")</f>
        <v>[-11059] No Good Data For Calculation</v>
      </c>
      <c r="AD226" t="str">
        <f>IFERROR(IF(INDEX('Exclusion Vectors'!$D:$D,MATCH('Table 2 Data'!$E226,'Exclusion Vectors'!$B:$B,0))=0,"",INDEX('Data Pull'!$A:$BC,MATCH('Table 2 Data'!$E226,'Data Pull'!$C:$C,0),MATCH('Table 2 Data'!AD$4,'Data Pull'!$4:$4,0))),"")</f>
        <v>[-11059] No Good Data For Calculation</v>
      </c>
      <c r="AE226" t="str">
        <f>IFERROR(IF(INDEX('Exclusion Vectors'!$D:$D,MATCH('Table 2 Data'!$E226,'Exclusion Vectors'!$B:$B,0))=0,"",INDEX('Data Pull'!$A:$BC,MATCH('Table 2 Data'!$E226,'Data Pull'!$C:$C,0),MATCH('Table 2 Data'!AE$4,'Data Pull'!$4:$4,0))),"")</f>
        <v>[-11059] No Good Data For Calculation</v>
      </c>
      <c r="AF226" t="str">
        <f>IFERROR(IF(INDEX('Exclusion Vectors'!$D:$D,MATCH('Table 2 Data'!$E226,'Exclusion Vectors'!$B:$B,0))=0,"",INDEX('Data Pull'!$A:$BC,MATCH('Table 2 Data'!$E226,'Data Pull'!$C:$C,0),MATCH('Table 2 Data'!AF$4,'Data Pull'!$4:$4,0))),"")</f>
        <v>[-11059] No Good Data For Calculation</v>
      </c>
      <c r="AG226">
        <f>IFERROR(IF(INDEX('Exclusion Vectors'!$D:$D,MATCH('Table 2 Data'!$E226,'Exclusion Vectors'!$B:$B,0))=0,"",INDEX('Data Pull'!$A:$BC,MATCH('Table 2 Data'!$E226,'Data Pull'!$C:$C,0),MATCH('Table 2 Data'!AG$4,'Data Pull'!$4:$4,0))),"")</f>
        <v>14094.887592115372</v>
      </c>
      <c r="AH226">
        <f>IFERROR(IF(INDEX('Exclusion Vectors'!$D:$D,MATCH('Table 2 Data'!$E226,'Exclusion Vectors'!$B:$B,0))=0,"",INDEX('Data Pull'!$A:$BC,MATCH('Table 2 Data'!$E226,'Data Pull'!$C:$C,0),MATCH('Table 2 Data'!AH$4,'Data Pull'!$4:$4,0))),"")</f>
        <v>89.924999237060547</v>
      </c>
      <c r="AI226">
        <f>IFERROR(IF(INDEX('Exclusion Vectors'!$D:$D,MATCH('Table 2 Data'!$E226,'Exclusion Vectors'!$B:$B,0))=0,"",INDEX('Data Pull'!$A:$BC,MATCH('Table 2 Data'!$E226,'Data Pull'!$C:$C,0),MATCH('Table 2 Data'!AI$4,'Data Pull'!$4:$4,0))),"")</f>
        <v>8.5924997329711914</v>
      </c>
      <c r="AJ226">
        <f>IFERROR(IF(INDEX('Exclusion Vectors'!$D:$D,MATCH('Table 2 Data'!$E226,'Exclusion Vectors'!$B:$B,0))=0,"",INDEX('Data Pull'!$A:$BC,MATCH('Table 2 Data'!$E226,'Data Pull'!$C:$C,0),MATCH('Table 2 Data'!AJ$4,'Data Pull'!$4:$4,0))),"")</f>
        <v>355.72499847412109</v>
      </c>
      <c r="AK226">
        <f>IFERROR(IF(INDEX('Exclusion Vectors'!$D:$D,MATCH('Table 2 Data'!$E226,'Exclusion Vectors'!$B:$B,0))=0,"",INDEX('Data Pull'!$A:$BC,MATCH('Table 2 Data'!$E226,'Data Pull'!$C:$C,0),MATCH('Table 2 Data'!AK$4,'Data Pull'!$4:$4,0))),"")</f>
        <v>22.983333110809326</v>
      </c>
      <c r="AL226">
        <f>IFERROR(IF(INDEX('Exclusion Vectors'!$D:$D,MATCH('Table 2 Data'!$E226,'Exclusion Vectors'!$B:$B,0))=0,"",INDEX('Data Pull'!$A:$BC,MATCH('Table 2 Data'!$E226,'Data Pull'!$C:$C,0),MATCH('Table 2 Data'!AL$4,'Data Pull'!$4:$4,0))),"")</f>
        <v>1.4750000387430191</v>
      </c>
      <c r="AM226">
        <f>IFERROR(IF(INDEX('Exclusion Vectors'!$D:$D,MATCH('Table 2 Data'!$E226,'Exclusion Vectors'!$B:$B,0))=0,"",INDEX('Data Pull'!$A:$BC,MATCH('Table 2 Data'!$E226,'Data Pull'!$C:$C,0),MATCH('Table 2 Data'!AM$4,'Data Pull'!$4:$4,0))),"")</f>
        <v>6200</v>
      </c>
      <c r="AN226">
        <f>IFERROR(IF(INDEX('Exclusion Vectors'!$D:$D,MATCH('Table 2 Data'!$E226,'Exclusion Vectors'!$B:$B,0))=0,"",INDEX('Data Pull'!$A:$BC,MATCH('Table 2 Data'!$E226,'Data Pull'!$C:$C,0),MATCH('Table 2 Data'!AN$4,'Data Pull'!$4:$4,0))),"")</f>
        <v>-0.12408190048203142</v>
      </c>
      <c r="AO226">
        <f>IFERROR(IF(INDEX('Exclusion Vectors'!$D:$D,MATCH('Table 2 Data'!$E226,'Exclusion Vectors'!$B:$B,0))=0,"",INDEX('Data Pull'!$A:$BC,MATCH('Table 2 Data'!$E226,'Data Pull'!$C:$C,0),MATCH('Table 2 Data'!AO$4,'Data Pull'!$4:$4,0))),"")</f>
        <v>-6.2320076662895491E-3</v>
      </c>
      <c r="AP226">
        <f>IFERROR(IF(INDEX('Exclusion Vectors'!$D:$D,MATCH('Table 2 Data'!$E226,'Exclusion Vectors'!$B:$B,0))=0,"",INDEX('Data Pull'!$A:$BC,MATCH('Table 2 Data'!$E226,'Data Pull'!$C:$C,0),MATCH('Table 2 Data'!AP$4,'Data Pull'!$4:$4,0))),"")</f>
        <v>-2.7291346706946773E-2</v>
      </c>
      <c r="AQ226" t="str">
        <f>IFERROR(IF(INDEX('Exclusion Vectors'!$D:$D,MATCH('Table 2 Data'!$E226,'Exclusion Vectors'!$B:$B,0))=0,"",INDEX('Data Pull'!$A:$BC,MATCH('Table 2 Data'!$E226,'Data Pull'!$C:$C,0),MATCH('Table 2 Data'!AQ$4,'Data Pull'!$4:$4,0))),"")</f>
        <v>[-11059] No Good Data For Calculation</v>
      </c>
      <c r="AR226">
        <f>IFERROR(IF(INDEX('Exclusion Vectors'!$D:$D,MATCH('Table 2 Data'!$E226,'Exclusion Vectors'!$B:$B,0))=0,"",INDEX('Data Pull'!$A:$BC,MATCH('Table 2 Data'!$E226,'Data Pull'!$C:$C,0),MATCH('Table 2 Data'!AR$4,'Data Pull'!$4:$4,0))),"")</f>
        <v>4.6660072763385881E-3</v>
      </c>
      <c r="AS226">
        <f>IFERROR(IF(INDEX('Exclusion Vectors'!$D:$D,MATCH('Table 2 Data'!$E226,'Exclusion Vectors'!$B:$B,0))=0,"",INDEX('Data Pull'!$A:$BC,MATCH('Table 2 Data'!$E226,'Data Pull'!$C:$C,0),MATCH('Table 2 Data'!AS$4,'Data Pull'!$4:$4,0))),"")</f>
        <v>2.6528322776012478</v>
      </c>
      <c r="AT226">
        <f>IFERROR(IF(INDEX('Exclusion Vectors'!$D:$D,MATCH('Table 2 Data'!$E226,'Exclusion Vectors'!$B:$B,0))=0,"",INDEX('Data Pull'!$A:$BC,MATCH('Table 2 Data'!$E226,'Data Pull'!$C:$C,0),MATCH('Table 2 Data'!AT$4,'Data Pull'!$4:$4,0))),"")</f>
        <v>39131.027099233426</v>
      </c>
      <c r="AU226">
        <f>IFERROR(IF(INDEX('Exclusion Vectors'!$D:$D,MATCH('Table 2 Data'!$E226,'Exclusion Vectors'!$B:$B,0))=0,"",INDEX('Data Pull'!$A:$BE,MATCH('Table 2 Data'!$E226,'Data Pull'!$C:$C,0),MATCH('Table 2 Data'!AU$4,'Data Pull'!$4:$4,0))),"")</f>
        <v>7600.448309165944</v>
      </c>
      <c r="AV226">
        <f>IFERROR(IF(INDEX('Exclusion Vectors'!$D:$D,MATCH('Table 2 Data'!$E226,'Exclusion Vectors'!$B:$B,0))=0,"",INDEX('Data Pull'!$A:$BE,MATCH('Table 2 Data'!$E226,'Data Pull'!$C:$C,0),MATCH('Table 2 Data'!AV$4,'Data Pull'!$4:$4,0))),"")</f>
        <v>0.13642917200922966</v>
      </c>
    </row>
    <row r="227" spans="5:48" x14ac:dyDescent="0.3">
      <c r="E227" s="34">
        <f t="shared" si="6"/>
        <v>44051</v>
      </c>
      <c r="F227">
        <f>IFERROR(IF(INDEX('Exclusion Vectors'!$D:$D,MATCH('Table 2 Data'!$E227,'Exclusion Vectors'!$B:$B,0))=0,"",INDEX('Data Pull'!$A:$BC,MATCH('Table 2 Data'!$E227,'Data Pull'!$C:$C,0),MATCH('Table 2 Data'!F$4,'Data Pull'!$4:$4,0))),"")</f>
        <v>22999.708439888269</v>
      </c>
      <c r="G227">
        <f>IFERROR(IF(INDEX('Exclusion Vectors'!$D:$D,MATCH('Table 2 Data'!$E227,'Exclusion Vectors'!$B:$B,0))=0,"",INDEX('Data Pull'!$A:$BC,MATCH('Table 2 Data'!$E227,'Data Pull'!$C:$C,0),MATCH('Table 2 Data'!G$4,'Data Pull'!$4:$4,0))),"")</f>
        <v>183.10634844699015</v>
      </c>
      <c r="H227">
        <f>IFERROR(IF(INDEX('Exclusion Vectors'!$D:$D,MATCH('Table 2 Data'!$E227,'Exclusion Vectors'!$B:$B,0))=0,"",INDEX('Data Pull'!$A:$BC,MATCH('Table 2 Data'!$E227,'Data Pull'!$C:$C,0),MATCH('Table 2 Data'!H$4,'Data Pull'!$4:$4,0))),"")</f>
        <v>633.80092107005999</v>
      </c>
      <c r="I227">
        <f>IFERROR(IF(INDEX('Exclusion Vectors'!$D:$D,MATCH('Table 2 Data'!$E227,'Exclusion Vectors'!$B:$B,0))=0,"",INDEX('Data Pull'!$A:$BC,MATCH('Table 2 Data'!$E227,'Data Pull'!$C:$C,0),MATCH('Table 2 Data'!I$4,'Data Pull'!$4:$4,0))),"")</f>
        <v>990.58736478946037</v>
      </c>
      <c r="J227">
        <f>IFERROR(IF(INDEX('Exclusion Vectors'!$D:$D,MATCH('Table 2 Data'!$E227,'Exclusion Vectors'!$B:$B,0))=0,"",INDEX('Data Pull'!$A:$BC,MATCH('Table 2 Data'!$E227,'Data Pull'!$C:$C,0),MATCH('Table 2 Data'!J$4,'Data Pull'!$4:$4,0))),"")</f>
        <v>1335.0098884875547</v>
      </c>
      <c r="K227">
        <f>IFERROR(IF(INDEX('Exclusion Vectors'!$D:$D,MATCH('Table 2 Data'!$E227,'Exclusion Vectors'!$B:$B,0))=0,"",INDEX('Data Pull'!$A:$BC,MATCH('Table 2 Data'!$E227,'Data Pull'!$C:$C,0),MATCH('Table 2 Data'!K$4,'Data Pull'!$4:$4,0))),"")</f>
        <v>727.56128385138356</v>
      </c>
      <c r="L227" t="str">
        <f>IFERROR(IF(INDEX('Exclusion Vectors'!$D:$D,MATCH('Table 2 Data'!$E227,'Exclusion Vectors'!$B:$B,0))=0,"",INDEX('Data Pull'!$A:$BC,MATCH('Table 2 Data'!$E227,'Data Pull'!$C:$C,0),MATCH('Table 2 Data'!L$4,'Data Pull'!$4:$4,0))),"")</f>
        <v>[-11059] No Good Data For Calculation</v>
      </c>
      <c r="M227">
        <f>IFERROR(IF(INDEX('Exclusion Vectors'!$D:$D,MATCH('Table 2 Data'!$E227,'Exclusion Vectors'!$B:$B,0))=0,"",INDEX('Data Pull'!$A:$BC,MATCH('Table 2 Data'!$E227,'Data Pull'!$C:$C,0),MATCH('Table 2 Data'!M$4,'Data Pull'!$4:$4,0))),"")</f>
        <v>315.10892083901871</v>
      </c>
      <c r="N227">
        <f>IFERROR(IF(INDEX('Exclusion Vectors'!$D:$D,MATCH('Table 2 Data'!$E227,'Exclusion Vectors'!$B:$B,0))=0,"",INDEX('Data Pull'!$A:$BC,MATCH('Table 2 Data'!$E227,'Data Pull'!$C:$C,0),MATCH('Table 2 Data'!N$4,'Data Pull'!$4:$4,0))),"")</f>
        <v>379.49644561935582</v>
      </c>
      <c r="O227">
        <f>IFERROR(IF(INDEX('Exclusion Vectors'!$D:$D,MATCH('Table 2 Data'!$E227,'Exclusion Vectors'!$B:$B,0))=0,"",INDEX('Data Pull'!$A:$BC,MATCH('Table 2 Data'!$E227,'Data Pull'!$C:$C,0),MATCH('Table 2 Data'!O$4,'Data Pull'!$4:$4,0))),"")</f>
        <v>371.16275546455012</v>
      </c>
      <c r="P227">
        <f>IFERROR(IF(INDEX('Exclusion Vectors'!$D:$D,MATCH('Table 2 Data'!$E227,'Exclusion Vectors'!$B:$B,0))=0,"",INDEX('Data Pull'!$A:$BC,MATCH('Table 2 Data'!$E227,'Data Pull'!$C:$C,0),MATCH('Table 2 Data'!P$4,'Data Pull'!$4:$4,0))),"")</f>
        <v>1332.4586606929752</v>
      </c>
      <c r="Q227">
        <f>IFERROR(IF(INDEX('Exclusion Vectors'!$D:$D,MATCH('Table 2 Data'!$E227,'Exclusion Vectors'!$B:$B,0))=0,"",INDEX('Data Pull'!$A:$BC,MATCH('Table 2 Data'!$E227,'Data Pull'!$C:$C,0),MATCH('Table 2 Data'!Q$4,'Data Pull'!$4:$4,0))),"")</f>
        <v>19.909089557809953</v>
      </c>
      <c r="R227">
        <f>IFERROR(IF(INDEX('Exclusion Vectors'!$D:$D,MATCH('Table 2 Data'!$E227,'Exclusion Vectors'!$B:$B,0))=0,"",INDEX('Data Pull'!$A:$BC,MATCH('Table 2 Data'!$E227,'Data Pull'!$C:$C,0),MATCH('Table 2 Data'!R$4,'Data Pull'!$4:$4,0))),"")</f>
        <v>14.988642228614461</v>
      </c>
      <c r="S227">
        <f>IFERROR(IF(INDEX('Exclusion Vectors'!$D:$D,MATCH('Table 2 Data'!$E227,'Exclusion Vectors'!$B:$B,0))=0,"",INDEX('Data Pull'!$A:$BC,MATCH('Table 2 Data'!$E227,'Data Pull'!$C:$C,0),MATCH('Table 2 Data'!S$4,'Data Pull'!$4:$4,0))),"")</f>
        <v>3.6066028032926454</v>
      </c>
      <c r="T227">
        <f>IFERROR(IF(INDEX('Exclusion Vectors'!$D:$D,MATCH('Table 2 Data'!$E227,'Exclusion Vectors'!$B:$B,0))=0,"",INDEX('Data Pull'!$A:$BC,MATCH('Table 2 Data'!$E227,'Data Pull'!$C:$C,0),MATCH('Table 2 Data'!T$4,'Data Pull'!$4:$4,0))),"")</f>
        <v>1470.6414345563308</v>
      </c>
      <c r="U227">
        <f>IFERROR(IF(INDEX('Exclusion Vectors'!$D:$D,MATCH('Table 2 Data'!$E227,'Exclusion Vectors'!$B:$B,0))=0,"",INDEX('Data Pull'!$A:$BC,MATCH('Table 2 Data'!$E227,'Data Pull'!$C:$C,0),MATCH('Table 2 Data'!U$4,'Data Pull'!$4:$4,0))),"")</f>
        <v>1513.4780782589519</v>
      </c>
      <c r="V227">
        <f>IFERROR(IF(INDEX('Exclusion Vectors'!$D:$D,MATCH('Table 2 Data'!$E227,'Exclusion Vectors'!$B:$B,0))=0,"",INDEX('Data Pull'!$A:$BC,MATCH('Table 2 Data'!$E227,'Data Pull'!$C:$C,0),MATCH('Table 2 Data'!V$4,'Data Pull'!$4:$4,0))),"")</f>
        <v>5899.9794225675969</v>
      </c>
      <c r="W227">
        <f>IFERROR(IF(INDEX('Exclusion Vectors'!$D:$D,MATCH('Table 2 Data'!$E227,'Exclusion Vectors'!$B:$B,0))=0,"",INDEX('Data Pull'!$A:$BC,MATCH('Table 2 Data'!$E227,'Data Pull'!$C:$C,0),MATCH('Table 2 Data'!W$4,'Data Pull'!$4:$4,0))),"")</f>
        <v>2432.4741449239305</v>
      </c>
      <c r="X227">
        <f>IFERROR(IF(INDEX('Exclusion Vectors'!$D:$D,MATCH('Table 2 Data'!$E227,'Exclusion Vectors'!$B:$B,0))=0,"",INDEX('Data Pull'!$A:$BC,MATCH('Table 2 Data'!$E227,'Data Pull'!$C:$C,0),MATCH('Table 2 Data'!X$4,'Data Pull'!$4:$4,0))),"")</f>
        <v>372.12381286084286</v>
      </c>
      <c r="Y227">
        <f>IFERROR(IF(INDEX('Exclusion Vectors'!$D:$D,MATCH('Table 2 Data'!$E227,'Exclusion Vectors'!$B:$B,0))=0,"",INDEX('Data Pull'!$A:$BC,MATCH('Table 2 Data'!$E227,'Data Pull'!$C:$C,0),MATCH('Table 2 Data'!Y$4,'Data Pull'!$4:$4,0))),"")</f>
        <v>22.899999618530273</v>
      </c>
      <c r="Z227">
        <f>IFERROR(IF(INDEX('Exclusion Vectors'!$D:$D,MATCH('Table 2 Data'!$E227,'Exclusion Vectors'!$B:$B,0))=0,"",INDEX('Data Pull'!$A:$BC,MATCH('Table 2 Data'!$E227,'Data Pull'!$C:$C,0),MATCH('Table 2 Data'!Z$4,'Data Pull'!$4:$4,0))),"")</f>
        <v>1.0194250345230103</v>
      </c>
      <c r="AA227">
        <f>IFERROR(IF(INDEX('Exclusion Vectors'!$D:$D,MATCH('Table 2 Data'!$E227,'Exclusion Vectors'!$B:$B,0))=0,"",INDEX('Data Pull'!$A:$BC,MATCH('Table 2 Data'!$E227,'Data Pull'!$C:$C,0),MATCH('Table 2 Data'!AA$4,'Data Pull'!$4:$4,0))),"")</f>
        <v>1.8400000333786011</v>
      </c>
      <c r="AB227" t="str">
        <f>IFERROR(IF(INDEX('Exclusion Vectors'!$D:$D,MATCH('Table 2 Data'!$E227,'Exclusion Vectors'!$B:$B,0))=0,"",INDEX('Data Pull'!$A:$BC,MATCH('Table 2 Data'!$E227,'Data Pull'!$C:$C,0),MATCH('Table 2 Data'!AB$4,'Data Pull'!$4:$4,0))),"")</f>
        <v>[-11059] No Good Data For Calculation</v>
      </c>
      <c r="AC227" t="str">
        <f>IFERROR(IF(INDEX('Exclusion Vectors'!$D:$D,MATCH('Table 2 Data'!$E227,'Exclusion Vectors'!$B:$B,0))=0,"",INDEX('Data Pull'!$A:$BC,MATCH('Table 2 Data'!$E227,'Data Pull'!$C:$C,0),MATCH('Table 2 Data'!AC$4,'Data Pull'!$4:$4,0))),"")</f>
        <v>[-11059] No Good Data For Calculation</v>
      </c>
      <c r="AD227" t="str">
        <f>IFERROR(IF(INDEX('Exclusion Vectors'!$D:$D,MATCH('Table 2 Data'!$E227,'Exclusion Vectors'!$B:$B,0))=0,"",INDEX('Data Pull'!$A:$BC,MATCH('Table 2 Data'!$E227,'Data Pull'!$C:$C,0),MATCH('Table 2 Data'!AD$4,'Data Pull'!$4:$4,0))),"")</f>
        <v>[-11059] No Good Data For Calculation</v>
      </c>
      <c r="AE227" t="str">
        <f>IFERROR(IF(INDEX('Exclusion Vectors'!$D:$D,MATCH('Table 2 Data'!$E227,'Exclusion Vectors'!$B:$B,0))=0,"",INDEX('Data Pull'!$A:$BC,MATCH('Table 2 Data'!$E227,'Data Pull'!$C:$C,0),MATCH('Table 2 Data'!AE$4,'Data Pull'!$4:$4,0))),"")</f>
        <v>[-11059] No Good Data For Calculation</v>
      </c>
      <c r="AF227" t="str">
        <f>IFERROR(IF(INDEX('Exclusion Vectors'!$D:$D,MATCH('Table 2 Data'!$E227,'Exclusion Vectors'!$B:$B,0))=0,"",INDEX('Data Pull'!$A:$BC,MATCH('Table 2 Data'!$E227,'Data Pull'!$C:$C,0),MATCH('Table 2 Data'!AF$4,'Data Pull'!$4:$4,0))),"")</f>
        <v>[-11059] No Good Data For Calculation</v>
      </c>
      <c r="AG227">
        <f>IFERROR(IF(INDEX('Exclusion Vectors'!$D:$D,MATCH('Table 2 Data'!$E227,'Exclusion Vectors'!$B:$B,0))=0,"",INDEX('Data Pull'!$A:$BC,MATCH('Table 2 Data'!$E227,'Data Pull'!$C:$C,0),MATCH('Table 2 Data'!AG$4,'Data Pull'!$4:$4,0))),"")</f>
        <v>14324.297523476633</v>
      </c>
      <c r="AH227">
        <f>IFERROR(IF(INDEX('Exclusion Vectors'!$D:$D,MATCH('Table 2 Data'!$E227,'Exclusion Vectors'!$B:$B,0))=0,"",INDEX('Data Pull'!$A:$BC,MATCH('Table 2 Data'!$E227,'Data Pull'!$C:$C,0),MATCH('Table 2 Data'!AH$4,'Data Pull'!$4:$4,0))),"")</f>
        <v>89.92500114440918</v>
      </c>
      <c r="AI227">
        <f>IFERROR(IF(INDEX('Exclusion Vectors'!$D:$D,MATCH('Table 2 Data'!$E227,'Exclusion Vectors'!$B:$B,0))=0,"",INDEX('Data Pull'!$A:$BC,MATCH('Table 2 Data'!$E227,'Data Pull'!$C:$C,0),MATCH('Table 2 Data'!AI$4,'Data Pull'!$4:$4,0))),"")</f>
        <v>8.6999995708465576</v>
      </c>
      <c r="AJ227">
        <f>IFERROR(IF(INDEX('Exclusion Vectors'!$D:$D,MATCH('Table 2 Data'!$E227,'Exclusion Vectors'!$B:$B,0))=0,"",INDEX('Data Pull'!$A:$BC,MATCH('Table 2 Data'!$E227,'Data Pull'!$C:$C,0),MATCH('Table 2 Data'!AJ$4,'Data Pull'!$4:$4,0))),"")</f>
        <v>356.34999847412109</v>
      </c>
      <c r="AK227">
        <f>IFERROR(IF(INDEX('Exclusion Vectors'!$D:$D,MATCH('Table 2 Data'!$E227,'Exclusion Vectors'!$B:$B,0))=0,"",INDEX('Data Pull'!$A:$BC,MATCH('Table 2 Data'!$E227,'Data Pull'!$C:$C,0),MATCH('Table 2 Data'!AK$4,'Data Pull'!$4:$4,0))),"")</f>
        <v>23.379166682561237</v>
      </c>
      <c r="AL227">
        <f>IFERROR(IF(INDEX('Exclusion Vectors'!$D:$D,MATCH('Table 2 Data'!$E227,'Exclusion Vectors'!$B:$B,0))=0,"",INDEX('Data Pull'!$A:$BC,MATCH('Table 2 Data'!$E227,'Data Pull'!$C:$C,0),MATCH('Table 2 Data'!AL$4,'Data Pull'!$4:$4,0))),"")</f>
        <v>2.2000000476837158</v>
      </c>
      <c r="AM227">
        <f>IFERROR(IF(INDEX('Exclusion Vectors'!$D:$D,MATCH('Table 2 Data'!$E227,'Exclusion Vectors'!$B:$B,0))=0,"",INDEX('Data Pull'!$A:$BC,MATCH('Table 2 Data'!$E227,'Data Pull'!$C:$C,0),MATCH('Table 2 Data'!AM$4,'Data Pull'!$4:$4,0))),"")</f>
        <v>6200</v>
      </c>
      <c r="AN227">
        <f>IFERROR(IF(INDEX('Exclusion Vectors'!$D:$D,MATCH('Table 2 Data'!$E227,'Exclusion Vectors'!$B:$B,0))=0,"",INDEX('Data Pull'!$A:$BC,MATCH('Table 2 Data'!$E227,'Data Pull'!$C:$C,0),MATCH('Table 2 Data'!AN$4,'Data Pull'!$4:$4,0))),"")</f>
        <v>-0.12052393672020079</v>
      </c>
      <c r="AO227">
        <f>IFERROR(IF(INDEX('Exclusion Vectors'!$D:$D,MATCH('Table 2 Data'!$E227,'Exclusion Vectors'!$B:$B,0))=0,"",INDEX('Data Pull'!$A:$BC,MATCH('Table 2 Data'!$E227,'Data Pull'!$C:$C,0),MATCH('Table 2 Data'!AO$4,'Data Pull'!$4:$4,0))),"")</f>
        <v>-6.119442614453483E-3</v>
      </c>
      <c r="AP227">
        <f>IFERROR(IF(INDEX('Exclusion Vectors'!$D:$D,MATCH('Table 2 Data'!$E227,'Exclusion Vectors'!$B:$B,0))=0,"",INDEX('Data Pull'!$A:$BC,MATCH('Table 2 Data'!$E227,'Data Pull'!$C:$C,0),MATCH('Table 2 Data'!AP$4,'Data Pull'!$4:$4,0))),"")</f>
        <v>-2.7027168747161979E-2</v>
      </c>
      <c r="AQ227" t="str">
        <f>IFERROR(IF(INDEX('Exclusion Vectors'!$D:$D,MATCH('Table 2 Data'!$E227,'Exclusion Vectors'!$B:$B,0))=0,"",INDEX('Data Pull'!$A:$BC,MATCH('Table 2 Data'!$E227,'Data Pull'!$C:$C,0),MATCH('Table 2 Data'!AQ$4,'Data Pull'!$4:$4,0))),"")</f>
        <v>[-11059] No Good Data For Calculation</v>
      </c>
      <c r="AR227">
        <f>IFERROR(IF(INDEX('Exclusion Vectors'!$D:$D,MATCH('Table 2 Data'!$E227,'Exclusion Vectors'!$B:$B,0))=0,"",INDEX('Data Pull'!$A:$BC,MATCH('Table 2 Data'!$E227,'Data Pull'!$C:$C,0),MATCH('Table 2 Data'!AR$4,'Data Pull'!$4:$4,0))),"")</f>
        <v>4.8363996361402628E-3</v>
      </c>
      <c r="AS227">
        <f>IFERROR(IF(INDEX('Exclusion Vectors'!$D:$D,MATCH('Table 2 Data'!$E227,'Exclusion Vectors'!$B:$B,0))=0,"",INDEX('Data Pull'!$A:$BC,MATCH('Table 2 Data'!$E227,'Data Pull'!$C:$C,0),MATCH('Table 2 Data'!AS$4,'Data Pull'!$4:$4,0))),"")</f>
        <v>2.7088921258174476</v>
      </c>
      <c r="AT227">
        <f>IFERROR(IF(INDEX('Exclusion Vectors'!$D:$D,MATCH('Table 2 Data'!$E227,'Exclusion Vectors'!$B:$B,0))=0,"",INDEX('Data Pull'!$A:$BC,MATCH('Table 2 Data'!$E227,'Data Pull'!$C:$C,0),MATCH('Table 2 Data'!AT$4,'Data Pull'!$4:$4,0))),"")</f>
        <v>39193.425127389273</v>
      </c>
      <c r="AU227">
        <f>IFERROR(IF(INDEX('Exclusion Vectors'!$D:$D,MATCH('Table 2 Data'!$E227,'Exclusion Vectors'!$B:$B,0))=0,"",INDEX('Data Pull'!$A:$BE,MATCH('Table 2 Data'!$E227,'Data Pull'!$C:$C,0),MATCH('Table 2 Data'!AU$4,'Data Pull'!$4:$4,0))),"")</f>
        <v>7600.7651662558465</v>
      </c>
      <c r="AV227">
        <f>IFERROR(IF(INDEX('Exclusion Vectors'!$D:$D,MATCH('Table 2 Data'!$E227,'Exclusion Vectors'!$B:$B,0))=0,"",INDEX('Data Pull'!$A:$BE,MATCH('Table 2 Data'!$E227,'Data Pull'!$C:$C,0),MATCH('Table 2 Data'!AV$4,'Data Pull'!$4:$4,0))),"")</f>
        <v>0.13705833752950033</v>
      </c>
    </row>
    <row r="228" spans="5:48" x14ac:dyDescent="0.3">
      <c r="E228" s="34">
        <f t="shared" si="6"/>
        <v>44052</v>
      </c>
      <c r="F228">
        <f>IFERROR(IF(INDEX('Exclusion Vectors'!$D:$D,MATCH('Table 2 Data'!$E228,'Exclusion Vectors'!$B:$B,0))=0,"",INDEX('Data Pull'!$A:$BC,MATCH('Table 2 Data'!$E228,'Data Pull'!$C:$C,0),MATCH('Table 2 Data'!F$4,'Data Pull'!$4:$4,0))),"")</f>
        <v>22999.988819501341</v>
      </c>
      <c r="G228">
        <f>IFERROR(IF(INDEX('Exclusion Vectors'!$D:$D,MATCH('Table 2 Data'!$E228,'Exclusion Vectors'!$B:$B,0))=0,"",INDEX('Data Pull'!$A:$BC,MATCH('Table 2 Data'!$E228,'Data Pull'!$C:$C,0),MATCH('Table 2 Data'!G$4,'Data Pull'!$4:$4,0))),"")</f>
        <v>182.81926348284983</v>
      </c>
      <c r="H228">
        <f>IFERROR(IF(INDEX('Exclusion Vectors'!$D:$D,MATCH('Table 2 Data'!$E228,'Exclusion Vectors'!$B:$B,0))=0,"",INDEX('Data Pull'!$A:$BC,MATCH('Table 2 Data'!$E228,'Data Pull'!$C:$C,0),MATCH('Table 2 Data'!H$4,'Data Pull'!$4:$4,0))),"")</f>
        <v>633.33201685866516</v>
      </c>
      <c r="I228">
        <f>IFERROR(IF(INDEX('Exclusion Vectors'!$D:$D,MATCH('Table 2 Data'!$E228,'Exclusion Vectors'!$B:$B,0))=0,"",INDEX('Data Pull'!$A:$BC,MATCH('Table 2 Data'!$E228,'Data Pull'!$C:$C,0),MATCH('Table 2 Data'!I$4,'Data Pull'!$4:$4,0))),"")</f>
        <v>990.7174907611419</v>
      </c>
      <c r="J228">
        <f>IFERROR(IF(INDEX('Exclusion Vectors'!$D:$D,MATCH('Table 2 Data'!$E228,'Exclusion Vectors'!$B:$B,0))=0,"",INDEX('Data Pull'!$A:$BC,MATCH('Table 2 Data'!$E228,'Data Pull'!$C:$C,0),MATCH('Table 2 Data'!J$4,'Data Pull'!$4:$4,0))),"")</f>
        <v>1334.9738672866727</v>
      </c>
      <c r="K228">
        <f>IFERROR(IF(INDEX('Exclusion Vectors'!$D:$D,MATCH('Table 2 Data'!$E228,'Exclusion Vectors'!$B:$B,0))=0,"",INDEX('Data Pull'!$A:$BC,MATCH('Table 2 Data'!$E228,'Data Pull'!$C:$C,0),MATCH('Table 2 Data'!K$4,'Data Pull'!$4:$4,0))),"")</f>
        <v>728.40901100714541</v>
      </c>
      <c r="L228" t="str">
        <f>IFERROR(IF(INDEX('Exclusion Vectors'!$D:$D,MATCH('Table 2 Data'!$E228,'Exclusion Vectors'!$B:$B,0))=0,"",INDEX('Data Pull'!$A:$BC,MATCH('Table 2 Data'!$E228,'Data Pull'!$C:$C,0),MATCH('Table 2 Data'!L$4,'Data Pull'!$4:$4,0))),"")</f>
        <v>[-11059] No Good Data For Calculation</v>
      </c>
      <c r="M228">
        <f>IFERROR(IF(INDEX('Exclusion Vectors'!$D:$D,MATCH('Table 2 Data'!$E228,'Exclusion Vectors'!$B:$B,0))=0,"",INDEX('Data Pull'!$A:$BC,MATCH('Table 2 Data'!$E228,'Data Pull'!$C:$C,0),MATCH('Table 2 Data'!M$4,'Data Pull'!$4:$4,0))),"")</f>
        <v>312.07504333613389</v>
      </c>
      <c r="N228">
        <f>IFERROR(IF(INDEX('Exclusion Vectors'!$D:$D,MATCH('Table 2 Data'!$E228,'Exclusion Vectors'!$B:$B,0))=0,"",INDEX('Data Pull'!$A:$BC,MATCH('Table 2 Data'!$E228,'Data Pull'!$C:$C,0),MATCH('Table 2 Data'!N$4,'Data Pull'!$4:$4,0))),"")</f>
        <v>377.37052297604799</v>
      </c>
      <c r="O228">
        <f>IFERROR(IF(INDEX('Exclusion Vectors'!$D:$D,MATCH('Table 2 Data'!$E228,'Exclusion Vectors'!$B:$B,0))=0,"",INDEX('Data Pull'!$A:$BC,MATCH('Table 2 Data'!$E228,'Data Pull'!$C:$C,0),MATCH('Table 2 Data'!O$4,'Data Pull'!$4:$4,0))),"")</f>
        <v>368.06482553603138</v>
      </c>
      <c r="P228">
        <f>IFERROR(IF(INDEX('Exclusion Vectors'!$D:$D,MATCH('Table 2 Data'!$E228,'Exclusion Vectors'!$B:$B,0))=0,"",INDEX('Data Pull'!$A:$BC,MATCH('Table 2 Data'!$E228,'Data Pull'!$C:$C,0),MATCH('Table 2 Data'!P$4,'Data Pull'!$4:$4,0))),"")</f>
        <v>1334.4204593118443</v>
      </c>
      <c r="Q228">
        <f>IFERROR(IF(INDEX('Exclusion Vectors'!$D:$D,MATCH('Table 2 Data'!$E228,'Exclusion Vectors'!$B:$B,0))=0,"",INDEX('Data Pull'!$A:$BC,MATCH('Table 2 Data'!$E228,'Data Pull'!$C:$C,0),MATCH('Table 2 Data'!Q$4,'Data Pull'!$4:$4,0))),"")</f>
        <v>19.952396798898221</v>
      </c>
      <c r="R228">
        <f>IFERROR(IF(INDEX('Exclusion Vectors'!$D:$D,MATCH('Table 2 Data'!$E228,'Exclusion Vectors'!$B:$B,0))=0,"",INDEX('Data Pull'!$A:$BC,MATCH('Table 2 Data'!$E228,'Data Pull'!$C:$C,0),MATCH('Table 2 Data'!R$4,'Data Pull'!$4:$4,0))),"")</f>
        <v>15.052187286439548</v>
      </c>
      <c r="S228">
        <f>IFERROR(IF(INDEX('Exclusion Vectors'!$D:$D,MATCH('Table 2 Data'!$E228,'Exclusion Vectors'!$B:$B,0))=0,"",INDEX('Data Pull'!$A:$BC,MATCH('Table 2 Data'!$E228,'Data Pull'!$C:$C,0),MATCH('Table 2 Data'!S$4,'Data Pull'!$4:$4,0))),"")</f>
        <v>3.1857263577187851</v>
      </c>
      <c r="T228">
        <f>IFERROR(IF(INDEX('Exclusion Vectors'!$D:$D,MATCH('Table 2 Data'!$E228,'Exclusion Vectors'!$B:$B,0))=0,"",INDEX('Data Pull'!$A:$BC,MATCH('Table 2 Data'!$E228,'Data Pull'!$C:$C,0),MATCH('Table 2 Data'!T$4,'Data Pull'!$4:$4,0))),"")</f>
        <v>1469.9264983037008</v>
      </c>
      <c r="U228">
        <f>IFERROR(IF(INDEX('Exclusion Vectors'!$D:$D,MATCH('Table 2 Data'!$E228,'Exclusion Vectors'!$B:$B,0))=0,"",INDEX('Data Pull'!$A:$BC,MATCH('Table 2 Data'!$E228,'Data Pull'!$C:$C,0),MATCH('Table 2 Data'!U$4,'Data Pull'!$4:$4,0))),"")</f>
        <v>1523.6983993906972</v>
      </c>
      <c r="V228">
        <f>IFERROR(IF(INDEX('Exclusion Vectors'!$D:$D,MATCH('Table 2 Data'!$E228,'Exclusion Vectors'!$B:$B,0))=0,"",INDEX('Data Pull'!$A:$BC,MATCH('Table 2 Data'!$E228,'Data Pull'!$C:$C,0),MATCH('Table 2 Data'!V$4,'Data Pull'!$4:$4,0))),"")</f>
        <v>5899.9754118907904</v>
      </c>
      <c r="W228">
        <f>IFERROR(IF(INDEX('Exclusion Vectors'!$D:$D,MATCH('Table 2 Data'!$E228,'Exclusion Vectors'!$B:$B,0))=0,"",INDEX('Data Pull'!$A:$BC,MATCH('Table 2 Data'!$E228,'Data Pull'!$C:$C,0),MATCH('Table 2 Data'!W$4,'Data Pull'!$4:$4,0))),"")</f>
        <v>2435.2592247004386</v>
      </c>
      <c r="X228">
        <f>IFERROR(IF(INDEX('Exclusion Vectors'!$D:$D,MATCH('Table 2 Data'!$E228,'Exclusion Vectors'!$B:$B,0))=0,"",INDEX('Data Pull'!$A:$BC,MATCH('Table 2 Data'!$E228,'Data Pull'!$C:$C,0),MATCH('Table 2 Data'!X$4,'Data Pull'!$4:$4,0))),"")</f>
        <v>370.7857198827719</v>
      </c>
      <c r="Y228">
        <f>IFERROR(IF(INDEX('Exclusion Vectors'!$D:$D,MATCH('Table 2 Data'!$E228,'Exclusion Vectors'!$B:$B,0))=0,"",INDEX('Data Pull'!$A:$BC,MATCH('Table 2 Data'!$E228,'Data Pull'!$C:$C,0),MATCH('Table 2 Data'!Y$4,'Data Pull'!$4:$4,0))),"")</f>
        <v>28.224999904632568</v>
      </c>
      <c r="Z228">
        <f>IFERROR(IF(INDEX('Exclusion Vectors'!$D:$D,MATCH('Table 2 Data'!$E228,'Exclusion Vectors'!$B:$B,0))=0,"",INDEX('Data Pull'!$A:$BC,MATCH('Table 2 Data'!$E228,'Data Pull'!$C:$C,0),MATCH('Table 2 Data'!Z$4,'Data Pull'!$4:$4,0))),"")</f>
        <v>0.79930001497268677</v>
      </c>
      <c r="AA228">
        <f>IFERROR(IF(INDEX('Exclusion Vectors'!$D:$D,MATCH('Table 2 Data'!$E228,'Exclusion Vectors'!$B:$B,0))=0,"",INDEX('Data Pull'!$A:$BC,MATCH('Table 2 Data'!$E228,'Data Pull'!$C:$C,0),MATCH('Table 2 Data'!AA$4,'Data Pull'!$4:$4,0))),"")</f>
        <v>1.8550000190734863</v>
      </c>
      <c r="AB228" t="str">
        <f>IFERROR(IF(INDEX('Exclusion Vectors'!$D:$D,MATCH('Table 2 Data'!$E228,'Exclusion Vectors'!$B:$B,0))=0,"",INDEX('Data Pull'!$A:$BC,MATCH('Table 2 Data'!$E228,'Data Pull'!$C:$C,0),MATCH('Table 2 Data'!AB$4,'Data Pull'!$4:$4,0))),"")</f>
        <v>[-11059] No Good Data For Calculation</v>
      </c>
      <c r="AC228" t="str">
        <f>IFERROR(IF(INDEX('Exclusion Vectors'!$D:$D,MATCH('Table 2 Data'!$E228,'Exclusion Vectors'!$B:$B,0))=0,"",INDEX('Data Pull'!$A:$BC,MATCH('Table 2 Data'!$E228,'Data Pull'!$C:$C,0),MATCH('Table 2 Data'!AC$4,'Data Pull'!$4:$4,0))),"")</f>
        <v>[-11059] No Good Data For Calculation</v>
      </c>
      <c r="AD228" t="str">
        <f>IFERROR(IF(INDEX('Exclusion Vectors'!$D:$D,MATCH('Table 2 Data'!$E228,'Exclusion Vectors'!$B:$B,0))=0,"",INDEX('Data Pull'!$A:$BC,MATCH('Table 2 Data'!$E228,'Data Pull'!$C:$C,0),MATCH('Table 2 Data'!AD$4,'Data Pull'!$4:$4,0))),"")</f>
        <v>[-11059] No Good Data For Calculation</v>
      </c>
      <c r="AE228" t="str">
        <f>IFERROR(IF(INDEX('Exclusion Vectors'!$D:$D,MATCH('Table 2 Data'!$E228,'Exclusion Vectors'!$B:$B,0))=0,"",INDEX('Data Pull'!$A:$BC,MATCH('Table 2 Data'!$E228,'Data Pull'!$C:$C,0),MATCH('Table 2 Data'!AE$4,'Data Pull'!$4:$4,0))),"")</f>
        <v>[-11059] No Good Data For Calculation</v>
      </c>
      <c r="AF228" t="str">
        <f>IFERROR(IF(INDEX('Exclusion Vectors'!$D:$D,MATCH('Table 2 Data'!$E228,'Exclusion Vectors'!$B:$B,0))=0,"",INDEX('Data Pull'!$A:$BC,MATCH('Table 2 Data'!$E228,'Data Pull'!$C:$C,0),MATCH('Table 2 Data'!AF$4,'Data Pull'!$4:$4,0))),"")</f>
        <v>[-11059] No Good Data For Calculation</v>
      </c>
      <c r="AG228">
        <f>IFERROR(IF(INDEX('Exclusion Vectors'!$D:$D,MATCH('Table 2 Data'!$E228,'Exclusion Vectors'!$B:$B,0))=0,"",INDEX('Data Pull'!$A:$BC,MATCH('Table 2 Data'!$E228,'Data Pull'!$C:$C,0),MATCH('Table 2 Data'!AG$4,'Data Pull'!$4:$4,0))),"")</f>
        <v>14290.803525285473</v>
      </c>
      <c r="AH228">
        <f>IFERROR(IF(INDEX('Exclusion Vectors'!$D:$D,MATCH('Table 2 Data'!$E228,'Exclusion Vectors'!$B:$B,0))=0,"",INDEX('Data Pull'!$A:$BC,MATCH('Table 2 Data'!$E228,'Data Pull'!$C:$C,0),MATCH('Table 2 Data'!AH$4,'Data Pull'!$4:$4,0))),"")</f>
        <v>89.749998092651367</v>
      </c>
      <c r="AI228">
        <f>IFERROR(IF(INDEX('Exclusion Vectors'!$D:$D,MATCH('Table 2 Data'!$E228,'Exclusion Vectors'!$B:$B,0))=0,"",INDEX('Data Pull'!$A:$BC,MATCH('Table 2 Data'!$E228,'Data Pull'!$C:$C,0),MATCH('Table 2 Data'!AI$4,'Data Pull'!$4:$4,0))),"")</f>
        <v>8.6774997711181641</v>
      </c>
      <c r="AJ228">
        <f>IFERROR(IF(INDEX('Exclusion Vectors'!$D:$D,MATCH('Table 2 Data'!$E228,'Exclusion Vectors'!$B:$B,0))=0,"",INDEX('Data Pull'!$A:$BC,MATCH('Table 2 Data'!$E228,'Data Pull'!$C:$C,0),MATCH('Table 2 Data'!AJ$4,'Data Pull'!$4:$4,0))),"")</f>
        <v>357.40000915527344</v>
      </c>
      <c r="AK228">
        <f>IFERROR(IF(INDEX('Exclusion Vectors'!$D:$D,MATCH('Table 2 Data'!$E228,'Exclusion Vectors'!$B:$B,0))=0,"",INDEX('Data Pull'!$A:$BC,MATCH('Table 2 Data'!$E228,'Data Pull'!$C:$C,0),MATCH('Table 2 Data'!AK$4,'Data Pull'!$4:$4,0))),"")</f>
        <v>21.420833826065063</v>
      </c>
      <c r="AL228">
        <f>IFERROR(IF(INDEX('Exclusion Vectors'!$D:$D,MATCH('Table 2 Data'!$E228,'Exclusion Vectors'!$B:$B,0))=0,"",INDEX('Data Pull'!$A:$BC,MATCH('Table 2 Data'!$E228,'Data Pull'!$C:$C,0),MATCH('Table 2 Data'!AL$4,'Data Pull'!$4:$4,0))),"")</f>
        <v>2.2000000476837158</v>
      </c>
      <c r="AM228">
        <f>IFERROR(IF(INDEX('Exclusion Vectors'!$D:$D,MATCH('Table 2 Data'!$E228,'Exclusion Vectors'!$B:$B,0))=0,"",INDEX('Data Pull'!$A:$BC,MATCH('Table 2 Data'!$E228,'Data Pull'!$C:$C,0),MATCH('Table 2 Data'!AM$4,'Data Pull'!$4:$4,0))),"")</f>
        <v>6200</v>
      </c>
      <c r="AN228">
        <f>IFERROR(IF(INDEX('Exclusion Vectors'!$D:$D,MATCH('Table 2 Data'!$E228,'Exclusion Vectors'!$B:$B,0))=0,"",INDEX('Data Pull'!$A:$BC,MATCH('Table 2 Data'!$E228,'Data Pull'!$C:$C,0),MATCH('Table 2 Data'!AN$4,'Data Pull'!$4:$4,0))),"")</f>
        <v>-0.1202774454385161</v>
      </c>
      <c r="AO228">
        <f>IFERROR(IF(INDEX('Exclusion Vectors'!$D:$D,MATCH('Table 2 Data'!$E228,'Exclusion Vectors'!$B:$B,0))=0,"",INDEX('Data Pull'!$A:$BC,MATCH('Table 2 Data'!$E228,'Data Pull'!$C:$C,0),MATCH('Table 2 Data'!AO$4,'Data Pull'!$4:$4,0))),"")</f>
        <v>-6.1269954992636735E-3</v>
      </c>
      <c r="AP228">
        <f>IFERROR(IF(INDEX('Exclusion Vectors'!$D:$D,MATCH('Table 2 Data'!$E228,'Exclusion Vectors'!$B:$B,0))=0,"",INDEX('Data Pull'!$A:$BC,MATCH('Table 2 Data'!$E228,'Data Pull'!$C:$C,0),MATCH('Table 2 Data'!AP$4,'Data Pull'!$4:$4,0))),"")</f>
        <v>-2.7009114758992221E-2</v>
      </c>
      <c r="AQ228" t="str">
        <f>IFERROR(IF(INDEX('Exclusion Vectors'!$D:$D,MATCH('Table 2 Data'!$E228,'Exclusion Vectors'!$B:$B,0))=0,"",INDEX('Data Pull'!$A:$BC,MATCH('Table 2 Data'!$E228,'Data Pull'!$C:$C,0),MATCH('Table 2 Data'!AQ$4,'Data Pull'!$4:$4,0))),"")</f>
        <v>[-11059] No Good Data For Calculation</v>
      </c>
      <c r="AR228">
        <f>IFERROR(IF(INDEX('Exclusion Vectors'!$D:$D,MATCH('Table 2 Data'!$E228,'Exclusion Vectors'!$B:$B,0))=0,"",INDEX('Data Pull'!$A:$BC,MATCH('Table 2 Data'!$E228,'Data Pull'!$C:$C,0),MATCH('Table 2 Data'!AR$4,'Data Pull'!$4:$4,0))),"")</f>
        <v>5.069557626618662E-3</v>
      </c>
      <c r="AS228">
        <f>IFERROR(IF(INDEX('Exclusion Vectors'!$D:$D,MATCH('Table 2 Data'!$E228,'Exclusion Vectors'!$B:$B,0))=0,"",INDEX('Data Pull'!$A:$BC,MATCH('Table 2 Data'!$E228,'Data Pull'!$C:$C,0),MATCH('Table 2 Data'!AS$4,'Data Pull'!$4:$4,0))),"")</f>
        <v>2.7373502039778455</v>
      </c>
      <c r="AT228">
        <f>IFERROR(IF(INDEX('Exclusion Vectors'!$D:$D,MATCH('Table 2 Data'!$E228,'Exclusion Vectors'!$B:$B,0))=0,"",INDEX('Data Pull'!$A:$BC,MATCH('Table 2 Data'!$E228,'Data Pull'!$C:$C,0),MATCH('Table 2 Data'!AT$4,'Data Pull'!$4:$4,0))),"")</f>
        <v>39383.5272706994</v>
      </c>
      <c r="AU228">
        <f>IFERROR(IF(INDEX('Exclusion Vectors'!$D:$D,MATCH('Table 2 Data'!$E228,'Exclusion Vectors'!$B:$B,0))=0,"",INDEX('Data Pull'!$A:$BE,MATCH('Table 2 Data'!$E228,'Data Pull'!$C:$C,0),MATCH('Table 2 Data'!AU$4,'Data Pull'!$4:$4,0))),"")</f>
        <v>7599.9323326261547</v>
      </c>
      <c r="AV228">
        <f>IFERROR(IF(INDEX('Exclusion Vectors'!$D:$D,MATCH('Table 2 Data'!$E228,'Exclusion Vectors'!$B:$B,0))=0,"",INDEX('Data Pull'!$A:$BE,MATCH('Table 2 Data'!$E228,'Data Pull'!$C:$C,0),MATCH('Table 2 Data'!AV$4,'Data Pull'!$4:$4,0))),"")</f>
        <v>0.13299166659514108</v>
      </c>
    </row>
    <row r="229" spans="5:48" x14ac:dyDescent="0.3">
      <c r="E229" s="34">
        <f t="shared" si="6"/>
        <v>44053</v>
      </c>
      <c r="F229">
        <f>IFERROR(IF(INDEX('Exclusion Vectors'!$D:$D,MATCH('Table 2 Data'!$E229,'Exclusion Vectors'!$B:$B,0))=0,"",INDEX('Data Pull'!$A:$BC,MATCH('Table 2 Data'!$E229,'Data Pull'!$C:$C,0),MATCH('Table 2 Data'!F$4,'Data Pull'!$4:$4,0))),"")</f>
        <v>22960.704137926939</v>
      </c>
      <c r="G229">
        <f>IFERROR(IF(INDEX('Exclusion Vectors'!$D:$D,MATCH('Table 2 Data'!$E229,'Exclusion Vectors'!$B:$B,0))=0,"",INDEX('Data Pull'!$A:$BC,MATCH('Table 2 Data'!$E229,'Data Pull'!$C:$C,0),MATCH('Table 2 Data'!G$4,'Data Pull'!$4:$4,0))),"")</f>
        <v>183.20166498547027</v>
      </c>
      <c r="H229">
        <f>IFERROR(IF(INDEX('Exclusion Vectors'!$D:$D,MATCH('Table 2 Data'!$E229,'Exclusion Vectors'!$B:$B,0))=0,"",INDEX('Data Pull'!$A:$BC,MATCH('Table 2 Data'!$E229,'Data Pull'!$C:$C,0),MATCH('Table 2 Data'!H$4,'Data Pull'!$4:$4,0))),"")</f>
        <v>633.92224018325749</v>
      </c>
      <c r="I229">
        <f>IFERROR(IF(INDEX('Exclusion Vectors'!$D:$D,MATCH('Table 2 Data'!$E229,'Exclusion Vectors'!$B:$B,0))=0,"",INDEX('Data Pull'!$A:$BC,MATCH('Table 2 Data'!$E229,'Data Pull'!$C:$C,0),MATCH('Table 2 Data'!I$4,'Data Pull'!$4:$4,0))),"")</f>
        <v>990.68582796251803</v>
      </c>
      <c r="J229">
        <f>IFERROR(IF(INDEX('Exclusion Vectors'!$D:$D,MATCH('Table 2 Data'!$E229,'Exclusion Vectors'!$B:$B,0))=0,"",INDEX('Data Pull'!$A:$BC,MATCH('Table 2 Data'!$E229,'Data Pull'!$C:$C,0),MATCH('Table 2 Data'!J$4,'Data Pull'!$4:$4,0))),"")</f>
        <v>1335.0080607691175</v>
      </c>
      <c r="K229">
        <f>IFERROR(IF(INDEX('Exclusion Vectors'!$D:$D,MATCH('Table 2 Data'!$E229,'Exclusion Vectors'!$B:$B,0))=0,"",INDEX('Data Pull'!$A:$BC,MATCH('Table 2 Data'!$E229,'Data Pull'!$C:$C,0),MATCH('Table 2 Data'!K$4,'Data Pull'!$4:$4,0))),"")</f>
        <v>723.84094101254334</v>
      </c>
      <c r="L229" t="str">
        <f>IFERROR(IF(INDEX('Exclusion Vectors'!$D:$D,MATCH('Table 2 Data'!$E229,'Exclusion Vectors'!$B:$B,0))=0,"",INDEX('Data Pull'!$A:$BC,MATCH('Table 2 Data'!$E229,'Data Pull'!$C:$C,0),MATCH('Table 2 Data'!L$4,'Data Pull'!$4:$4,0))),"")</f>
        <v>[-11059] No Good Data For Calculation</v>
      </c>
      <c r="M229">
        <f>IFERROR(IF(INDEX('Exclusion Vectors'!$D:$D,MATCH('Table 2 Data'!$E229,'Exclusion Vectors'!$B:$B,0))=0,"",INDEX('Data Pull'!$A:$BC,MATCH('Table 2 Data'!$E229,'Data Pull'!$C:$C,0),MATCH('Table 2 Data'!M$4,'Data Pull'!$4:$4,0))),"")</f>
        <v>314.18365218761835</v>
      </c>
      <c r="N229">
        <f>IFERROR(IF(INDEX('Exclusion Vectors'!$D:$D,MATCH('Table 2 Data'!$E229,'Exclusion Vectors'!$B:$B,0))=0,"",INDEX('Data Pull'!$A:$BC,MATCH('Table 2 Data'!$E229,'Data Pull'!$C:$C,0),MATCH('Table 2 Data'!N$4,'Data Pull'!$4:$4,0))),"")</f>
        <v>378.6280325978986</v>
      </c>
      <c r="O229">
        <f>IFERROR(IF(INDEX('Exclusion Vectors'!$D:$D,MATCH('Table 2 Data'!$E229,'Exclusion Vectors'!$B:$B,0))=0,"",INDEX('Data Pull'!$A:$BC,MATCH('Table 2 Data'!$E229,'Data Pull'!$C:$C,0),MATCH('Table 2 Data'!O$4,'Data Pull'!$4:$4,0))),"")</f>
        <v>369.33604909205826</v>
      </c>
      <c r="P229">
        <f>IFERROR(IF(INDEX('Exclusion Vectors'!$D:$D,MATCH('Table 2 Data'!$E229,'Exclusion Vectors'!$B:$B,0))=0,"",INDEX('Data Pull'!$A:$BC,MATCH('Table 2 Data'!$E229,'Data Pull'!$C:$C,0),MATCH('Table 2 Data'!P$4,'Data Pull'!$4:$4,0))),"")</f>
        <v>1330.9105452424274</v>
      </c>
      <c r="Q229">
        <f>IFERROR(IF(INDEX('Exclusion Vectors'!$D:$D,MATCH('Table 2 Data'!$E229,'Exclusion Vectors'!$B:$B,0))=0,"",INDEX('Data Pull'!$A:$BC,MATCH('Table 2 Data'!$E229,'Data Pull'!$C:$C,0),MATCH('Table 2 Data'!Q$4,'Data Pull'!$4:$4,0))),"")</f>
        <v>19.939328140726495</v>
      </c>
      <c r="R229">
        <f>IFERROR(IF(INDEX('Exclusion Vectors'!$D:$D,MATCH('Table 2 Data'!$E229,'Exclusion Vectors'!$B:$B,0))=0,"",INDEX('Data Pull'!$A:$BC,MATCH('Table 2 Data'!$E229,'Data Pull'!$C:$C,0),MATCH('Table 2 Data'!R$4,'Data Pull'!$4:$4,0))),"")</f>
        <v>15.036259407173892</v>
      </c>
      <c r="S229">
        <f>IFERROR(IF(INDEX('Exclusion Vectors'!$D:$D,MATCH('Table 2 Data'!$E229,'Exclusion Vectors'!$B:$B,0))=0,"",INDEX('Data Pull'!$A:$BC,MATCH('Table 2 Data'!$E229,'Data Pull'!$C:$C,0),MATCH('Table 2 Data'!S$4,'Data Pull'!$4:$4,0))),"")</f>
        <v>3.282471769379407</v>
      </c>
      <c r="T229">
        <f>IFERROR(IF(INDEX('Exclusion Vectors'!$D:$D,MATCH('Table 2 Data'!$E229,'Exclusion Vectors'!$B:$B,0))=0,"",INDEX('Data Pull'!$A:$BC,MATCH('Table 2 Data'!$E229,'Data Pull'!$C:$C,0),MATCH('Table 2 Data'!T$4,'Data Pull'!$4:$4,0))),"")</f>
        <v>1468.5356926342433</v>
      </c>
      <c r="U229">
        <f>IFERROR(IF(INDEX('Exclusion Vectors'!$D:$D,MATCH('Table 2 Data'!$E229,'Exclusion Vectors'!$B:$B,0))=0,"",INDEX('Data Pull'!$A:$BC,MATCH('Table 2 Data'!$E229,'Data Pull'!$C:$C,0),MATCH('Table 2 Data'!U$4,'Data Pull'!$4:$4,0))),"")</f>
        <v>1516.0509224035152</v>
      </c>
      <c r="V229">
        <f>IFERROR(IF(INDEX('Exclusion Vectors'!$D:$D,MATCH('Table 2 Data'!$E229,'Exclusion Vectors'!$B:$B,0))=0,"",INDEX('Data Pull'!$A:$BC,MATCH('Table 2 Data'!$E229,'Data Pull'!$C:$C,0),MATCH('Table 2 Data'!V$4,'Data Pull'!$4:$4,0))),"")</f>
        <v>5899.9656814142872</v>
      </c>
      <c r="W229">
        <f>IFERROR(IF(INDEX('Exclusion Vectors'!$D:$D,MATCH('Table 2 Data'!$E229,'Exclusion Vectors'!$B:$B,0))=0,"",INDEX('Data Pull'!$A:$BC,MATCH('Table 2 Data'!$E229,'Data Pull'!$C:$C,0),MATCH('Table 2 Data'!W$4,'Data Pull'!$4:$4,0))),"")</f>
        <v>2430.9145176436323</v>
      </c>
      <c r="X229">
        <f>IFERROR(IF(INDEX('Exclusion Vectors'!$D:$D,MATCH('Table 2 Data'!$E229,'Exclusion Vectors'!$B:$B,0))=0,"",INDEX('Data Pull'!$A:$BC,MATCH('Table 2 Data'!$E229,'Data Pull'!$C:$C,0),MATCH('Table 2 Data'!X$4,'Data Pull'!$4:$4,0))),"")</f>
        <v>369.4165519333875</v>
      </c>
      <c r="Y229">
        <f>IFERROR(IF(INDEX('Exclusion Vectors'!$D:$D,MATCH('Table 2 Data'!$E229,'Exclusion Vectors'!$B:$B,0))=0,"",INDEX('Data Pull'!$A:$BC,MATCH('Table 2 Data'!$E229,'Data Pull'!$C:$C,0),MATCH('Table 2 Data'!Y$4,'Data Pull'!$4:$4,0))),"")</f>
        <v>24.674999713897705</v>
      </c>
      <c r="Z229">
        <f>IFERROR(IF(INDEX('Exclusion Vectors'!$D:$D,MATCH('Table 2 Data'!$E229,'Exclusion Vectors'!$B:$B,0))=0,"",INDEX('Data Pull'!$A:$BC,MATCH('Table 2 Data'!$E229,'Data Pull'!$C:$C,0),MATCH('Table 2 Data'!Z$4,'Data Pull'!$4:$4,0))),"")</f>
        <v>0.94562497735023499</v>
      </c>
      <c r="AA229">
        <f>IFERROR(IF(INDEX('Exclusion Vectors'!$D:$D,MATCH('Table 2 Data'!$E229,'Exclusion Vectors'!$B:$B,0))=0,"",INDEX('Data Pull'!$A:$BC,MATCH('Table 2 Data'!$E229,'Data Pull'!$C:$C,0),MATCH('Table 2 Data'!AA$4,'Data Pull'!$4:$4,0))),"")</f>
        <v>1.8899999856948853</v>
      </c>
      <c r="AB229" t="str">
        <f>IFERROR(IF(INDEX('Exclusion Vectors'!$D:$D,MATCH('Table 2 Data'!$E229,'Exclusion Vectors'!$B:$B,0))=0,"",INDEX('Data Pull'!$A:$BC,MATCH('Table 2 Data'!$E229,'Data Pull'!$C:$C,0),MATCH('Table 2 Data'!AB$4,'Data Pull'!$4:$4,0))),"")</f>
        <v>[-11059] No Good Data For Calculation</v>
      </c>
      <c r="AC229" t="str">
        <f>IFERROR(IF(INDEX('Exclusion Vectors'!$D:$D,MATCH('Table 2 Data'!$E229,'Exclusion Vectors'!$B:$B,0))=0,"",INDEX('Data Pull'!$A:$BC,MATCH('Table 2 Data'!$E229,'Data Pull'!$C:$C,0),MATCH('Table 2 Data'!AC$4,'Data Pull'!$4:$4,0))),"")</f>
        <v>[-11059] No Good Data For Calculation</v>
      </c>
      <c r="AD229" t="str">
        <f>IFERROR(IF(INDEX('Exclusion Vectors'!$D:$D,MATCH('Table 2 Data'!$E229,'Exclusion Vectors'!$B:$B,0))=0,"",INDEX('Data Pull'!$A:$BC,MATCH('Table 2 Data'!$E229,'Data Pull'!$C:$C,0),MATCH('Table 2 Data'!AD$4,'Data Pull'!$4:$4,0))),"")</f>
        <v>[-11059] No Good Data For Calculation</v>
      </c>
      <c r="AE229" t="str">
        <f>IFERROR(IF(INDEX('Exclusion Vectors'!$D:$D,MATCH('Table 2 Data'!$E229,'Exclusion Vectors'!$B:$B,0))=0,"",INDEX('Data Pull'!$A:$BC,MATCH('Table 2 Data'!$E229,'Data Pull'!$C:$C,0),MATCH('Table 2 Data'!AE$4,'Data Pull'!$4:$4,0))),"")</f>
        <v>[-11059] No Good Data For Calculation</v>
      </c>
      <c r="AF229" t="str">
        <f>IFERROR(IF(INDEX('Exclusion Vectors'!$D:$D,MATCH('Table 2 Data'!$E229,'Exclusion Vectors'!$B:$B,0))=0,"",INDEX('Data Pull'!$A:$BC,MATCH('Table 2 Data'!$E229,'Data Pull'!$C:$C,0),MATCH('Table 2 Data'!AF$4,'Data Pull'!$4:$4,0))),"")</f>
        <v>[-11059] No Good Data For Calculation</v>
      </c>
      <c r="AG229">
        <f>IFERROR(IF(INDEX('Exclusion Vectors'!$D:$D,MATCH('Table 2 Data'!$E229,'Exclusion Vectors'!$B:$B,0))=0,"",INDEX('Data Pull'!$A:$BC,MATCH('Table 2 Data'!$E229,'Data Pull'!$C:$C,0),MATCH('Table 2 Data'!AG$4,'Data Pull'!$4:$4,0))),"")</f>
        <v>14211.471368252211</v>
      </c>
      <c r="AH229">
        <f>IFERROR(IF(INDEX('Exclusion Vectors'!$D:$D,MATCH('Table 2 Data'!$E229,'Exclusion Vectors'!$B:$B,0))=0,"",INDEX('Data Pull'!$A:$BC,MATCH('Table 2 Data'!$E229,'Data Pull'!$C:$C,0),MATCH('Table 2 Data'!AH$4,'Data Pull'!$4:$4,0))),"")</f>
        <v>89.775001525878906</v>
      </c>
      <c r="AI229">
        <f>IFERROR(IF(INDEX('Exclusion Vectors'!$D:$D,MATCH('Table 2 Data'!$E229,'Exclusion Vectors'!$B:$B,0))=0,"",INDEX('Data Pull'!$A:$BC,MATCH('Table 2 Data'!$E229,'Data Pull'!$C:$C,0),MATCH('Table 2 Data'!AI$4,'Data Pull'!$4:$4,0))),"")</f>
        <v>8.6224997043609619</v>
      </c>
      <c r="AJ229">
        <f>IFERROR(IF(INDEX('Exclusion Vectors'!$D:$D,MATCH('Table 2 Data'!$E229,'Exclusion Vectors'!$B:$B,0))=0,"",INDEX('Data Pull'!$A:$BC,MATCH('Table 2 Data'!$E229,'Data Pull'!$C:$C,0),MATCH('Table 2 Data'!AJ$4,'Data Pull'!$4:$4,0))),"")</f>
        <v>357.70001220703125</v>
      </c>
      <c r="AK229">
        <f>IFERROR(IF(INDEX('Exclusion Vectors'!$D:$D,MATCH('Table 2 Data'!$E229,'Exclusion Vectors'!$B:$B,0))=0,"",INDEX('Data Pull'!$A:$BC,MATCH('Table 2 Data'!$E229,'Data Pull'!$C:$C,0),MATCH('Table 2 Data'!AK$4,'Data Pull'!$4:$4,0))),"")</f>
        <v>20.329166809717815</v>
      </c>
      <c r="AL229">
        <f>IFERROR(IF(INDEX('Exclusion Vectors'!$D:$D,MATCH('Table 2 Data'!$E229,'Exclusion Vectors'!$B:$B,0))=0,"",INDEX('Data Pull'!$A:$BC,MATCH('Table 2 Data'!$E229,'Data Pull'!$C:$C,0),MATCH('Table 2 Data'!AL$4,'Data Pull'!$4:$4,0))),"")</f>
        <v>1.7500000298023224</v>
      </c>
      <c r="AM229">
        <f>IFERROR(IF(INDEX('Exclusion Vectors'!$D:$D,MATCH('Table 2 Data'!$E229,'Exclusion Vectors'!$B:$B,0))=0,"",INDEX('Data Pull'!$A:$BC,MATCH('Table 2 Data'!$E229,'Data Pull'!$C:$C,0),MATCH('Table 2 Data'!AM$4,'Data Pull'!$4:$4,0))),"")</f>
        <v>6200</v>
      </c>
      <c r="AN229">
        <f>IFERROR(IF(INDEX('Exclusion Vectors'!$D:$D,MATCH('Table 2 Data'!$E229,'Exclusion Vectors'!$B:$B,0))=0,"",INDEX('Data Pull'!$A:$BC,MATCH('Table 2 Data'!$E229,'Data Pull'!$C:$C,0),MATCH('Table 2 Data'!AN$4,'Data Pull'!$4:$4,0))),"")</f>
        <v>-0.11954893397610659</v>
      </c>
      <c r="AO229">
        <f>IFERROR(IF(INDEX('Exclusion Vectors'!$D:$D,MATCH('Table 2 Data'!$E229,'Exclusion Vectors'!$B:$B,0))=0,"",INDEX('Data Pull'!$A:$BC,MATCH('Table 2 Data'!$E229,'Data Pull'!$C:$C,0),MATCH('Table 2 Data'!AO$4,'Data Pull'!$4:$4,0))),"")</f>
        <v>-6.0353790253239283E-3</v>
      </c>
      <c r="AP229">
        <f>IFERROR(IF(INDEX('Exclusion Vectors'!$D:$D,MATCH('Table 2 Data'!$E229,'Exclusion Vectors'!$B:$B,0))=0,"",INDEX('Data Pull'!$A:$BC,MATCH('Table 2 Data'!$E229,'Data Pull'!$C:$C,0),MATCH('Table 2 Data'!AP$4,'Data Pull'!$4:$4,0))),"")</f>
        <v>-2.6947398864226722E-2</v>
      </c>
      <c r="AQ229" t="str">
        <f>IFERROR(IF(INDEX('Exclusion Vectors'!$D:$D,MATCH('Table 2 Data'!$E229,'Exclusion Vectors'!$B:$B,0))=0,"",INDEX('Data Pull'!$A:$BC,MATCH('Table 2 Data'!$E229,'Data Pull'!$C:$C,0),MATCH('Table 2 Data'!AQ$4,'Data Pull'!$4:$4,0))),"")</f>
        <v>[-11059] No Good Data For Calculation</v>
      </c>
      <c r="AR229">
        <f>IFERROR(IF(INDEX('Exclusion Vectors'!$D:$D,MATCH('Table 2 Data'!$E229,'Exclusion Vectors'!$B:$B,0))=0,"",INDEX('Data Pull'!$A:$BC,MATCH('Table 2 Data'!$E229,'Data Pull'!$C:$C,0),MATCH('Table 2 Data'!AR$4,'Data Pull'!$4:$4,0))),"")</f>
        <v>5.2037101822287636E-3</v>
      </c>
      <c r="AS229">
        <f>IFERROR(IF(INDEX('Exclusion Vectors'!$D:$D,MATCH('Table 2 Data'!$E229,'Exclusion Vectors'!$B:$B,0))=0,"",INDEX('Data Pull'!$A:$BC,MATCH('Table 2 Data'!$E229,'Data Pull'!$C:$C,0),MATCH('Table 2 Data'!AS$4,'Data Pull'!$4:$4,0))),"")</f>
        <v>2.7526267966905134</v>
      </c>
      <c r="AT229">
        <f>IFERROR(IF(INDEX('Exclusion Vectors'!$D:$D,MATCH('Table 2 Data'!$E229,'Exclusion Vectors'!$B:$B,0))=0,"",INDEX('Data Pull'!$A:$BC,MATCH('Table 2 Data'!$E229,'Data Pull'!$C:$C,0),MATCH('Table 2 Data'!AT$4,'Data Pull'!$4:$4,0))),"")</f>
        <v>39245.59877084451</v>
      </c>
      <c r="AU229">
        <f>IFERROR(IF(INDEX('Exclusion Vectors'!$D:$D,MATCH('Table 2 Data'!$E229,'Exclusion Vectors'!$B:$B,0))=0,"",INDEX('Data Pull'!$A:$BE,MATCH('Table 2 Data'!$E229,'Data Pull'!$C:$C,0),MATCH('Table 2 Data'!AU$4,'Data Pull'!$4:$4,0))),"")</f>
        <v>7599.345363393305</v>
      </c>
      <c r="AV229">
        <f>IFERROR(IF(INDEX('Exclusion Vectors'!$D:$D,MATCH('Table 2 Data'!$E229,'Exclusion Vectors'!$B:$B,0))=0,"",INDEX('Data Pull'!$A:$BE,MATCH('Table 2 Data'!$E229,'Data Pull'!$C:$C,0),MATCH('Table 2 Data'!AV$4,'Data Pull'!$4:$4,0))),"")</f>
        <v>0.12589166996379694</v>
      </c>
    </row>
    <row r="230" spans="5:48" x14ac:dyDescent="0.3">
      <c r="E230" s="34">
        <f t="shared" si="6"/>
        <v>44054</v>
      </c>
      <c r="F230">
        <f>IFERROR(IF(INDEX('Exclusion Vectors'!$D:$D,MATCH('Table 2 Data'!$E230,'Exclusion Vectors'!$B:$B,0))=0,"",INDEX('Data Pull'!$A:$BC,MATCH('Table 2 Data'!$E230,'Data Pull'!$C:$C,0),MATCH('Table 2 Data'!F$4,'Data Pull'!$4:$4,0))),"")</f>
        <v>22972.57764901944</v>
      </c>
      <c r="G230">
        <f>IFERROR(IF(INDEX('Exclusion Vectors'!$D:$D,MATCH('Table 2 Data'!$E230,'Exclusion Vectors'!$B:$B,0))=0,"",INDEX('Data Pull'!$A:$BC,MATCH('Table 2 Data'!$E230,'Data Pull'!$C:$C,0),MATCH('Table 2 Data'!G$4,'Data Pull'!$4:$4,0))),"")</f>
        <v>183.34286334440148</v>
      </c>
      <c r="H230">
        <f>IFERROR(IF(INDEX('Exclusion Vectors'!$D:$D,MATCH('Table 2 Data'!$E230,'Exclusion Vectors'!$B:$B,0))=0,"",INDEX('Data Pull'!$A:$BC,MATCH('Table 2 Data'!$E230,'Data Pull'!$C:$C,0),MATCH('Table 2 Data'!H$4,'Data Pull'!$4:$4,0))),"")</f>
        <v>635.11852918088493</v>
      </c>
      <c r="I230">
        <f>IFERROR(IF(INDEX('Exclusion Vectors'!$D:$D,MATCH('Table 2 Data'!$E230,'Exclusion Vectors'!$B:$B,0))=0,"",INDEX('Data Pull'!$A:$BC,MATCH('Table 2 Data'!$E230,'Data Pull'!$C:$C,0),MATCH('Table 2 Data'!I$4,'Data Pull'!$4:$4,0))),"")</f>
        <v>990.70352329676803</v>
      </c>
      <c r="J230">
        <f>IFERROR(IF(INDEX('Exclusion Vectors'!$D:$D,MATCH('Table 2 Data'!$E230,'Exclusion Vectors'!$B:$B,0))=0,"",INDEX('Data Pull'!$A:$BC,MATCH('Table 2 Data'!$E230,'Data Pull'!$C:$C,0),MATCH('Table 2 Data'!J$4,'Data Pull'!$4:$4,0))),"")</f>
        <v>1334.9597111955313</v>
      </c>
      <c r="K230">
        <f>IFERROR(IF(INDEX('Exclusion Vectors'!$D:$D,MATCH('Table 2 Data'!$E230,'Exclusion Vectors'!$B:$B,0))=0,"",INDEX('Data Pull'!$A:$BC,MATCH('Table 2 Data'!$E230,'Data Pull'!$C:$C,0),MATCH('Table 2 Data'!K$4,'Data Pull'!$4:$4,0))),"")</f>
        <v>719.63695750975103</v>
      </c>
      <c r="L230" t="str">
        <f>IFERROR(IF(INDEX('Exclusion Vectors'!$D:$D,MATCH('Table 2 Data'!$E230,'Exclusion Vectors'!$B:$B,0))=0,"",INDEX('Data Pull'!$A:$BC,MATCH('Table 2 Data'!$E230,'Data Pull'!$C:$C,0),MATCH('Table 2 Data'!L$4,'Data Pull'!$4:$4,0))),"")</f>
        <v>[-11059] No Good Data For Calculation</v>
      </c>
      <c r="M230">
        <f>IFERROR(IF(INDEX('Exclusion Vectors'!$D:$D,MATCH('Table 2 Data'!$E230,'Exclusion Vectors'!$B:$B,0))=0,"",INDEX('Data Pull'!$A:$BC,MATCH('Table 2 Data'!$E230,'Data Pull'!$C:$C,0),MATCH('Table 2 Data'!M$4,'Data Pull'!$4:$4,0))),"")</f>
        <v>315.07225696752039</v>
      </c>
      <c r="N230">
        <f>IFERROR(IF(INDEX('Exclusion Vectors'!$D:$D,MATCH('Table 2 Data'!$E230,'Exclusion Vectors'!$B:$B,0))=0,"",INDEX('Data Pull'!$A:$BC,MATCH('Table 2 Data'!$E230,'Data Pull'!$C:$C,0),MATCH('Table 2 Data'!N$4,'Data Pull'!$4:$4,0))),"")</f>
        <v>381.493982605756</v>
      </c>
      <c r="O230">
        <f>IFERROR(IF(INDEX('Exclusion Vectors'!$D:$D,MATCH('Table 2 Data'!$E230,'Exclusion Vectors'!$B:$B,0))=0,"",INDEX('Data Pull'!$A:$BC,MATCH('Table 2 Data'!$E230,'Data Pull'!$C:$C,0),MATCH('Table 2 Data'!O$4,'Data Pull'!$4:$4,0))),"")</f>
        <v>371.24109406297777</v>
      </c>
      <c r="P230">
        <f>IFERROR(IF(INDEX('Exclusion Vectors'!$D:$D,MATCH('Table 2 Data'!$E230,'Exclusion Vectors'!$B:$B,0))=0,"",INDEX('Data Pull'!$A:$BC,MATCH('Table 2 Data'!$E230,'Data Pull'!$C:$C,0),MATCH('Table 2 Data'!P$4,'Data Pull'!$4:$4,0))),"")</f>
        <v>1330.2880964717758</v>
      </c>
      <c r="Q230">
        <f>IFERROR(IF(INDEX('Exclusion Vectors'!$D:$D,MATCH('Table 2 Data'!$E230,'Exclusion Vectors'!$B:$B,0))=0,"",INDEX('Data Pull'!$A:$BC,MATCH('Table 2 Data'!$E230,'Data Pull'!$C:$C,0),MATCH('Table 2 Data'!Q$4,'Data Pull'!$4:$4,0))),"")</f>
        <v>19.93944261513473</v>
      </c>
      <c r="R230">
        <f>IFERROR(IF(INDEX('Exclusion Vectors'!$D:$D,MATCH('Table 2 Data'!$E230,'Exclusion Vectors'!$B:$B,0))=0,"",INDEX('Data Pull'!$A:$BC,MATCH('Table 2 Data'!$E230,'Data Pull'!$C:$C,0),MATCH('Table 2 Data'!R$4,'Data Pull'!$4:$4,0))),"")</f>
        <v>15.031842860966428</v>
      </c>
      <c r="S230">
        <f>IFERROR(IF(INDEX('Exclusion Vectors'!$D:$D,MATCH('Table 2 Data'!$E230,'Exclusion Vectors'!$B:$B,0))=0,"",INDEX('Data Pull'!$A:$BC,MATCH('Table 2 Data'!$E230,'Data Pull'!$C:$C,0),MATCH('Table 2 Data'!S$4,'Data Pull'!$4:$4,0))),"")</f>
        <v>3.355845358488259</v>
      </c>
      <c r="T230">
        <f>IFERROR(IF(INDEX('Exclusion Vectors'!$D:$D,MATCH('Table 2 Data'!$E230,'Exclusion Vectors'!$B:$B,0))=0,"",INDEX('Data Pull'!$A:$BC,MATCH('Table 2 Data'!$E230,'Data Pull'!$C:$C,0),MATCH('Table 2 Data'!T$4,'Data Pull'!$4:$4,0))),"")</f>
        <v>1458.9684830497256</v>
      </c>
      <c r="U230">
        <f>IFERROR(IF(INDEX('Exclusion Vectors'!$D:$D,MATCH('Table 2 Data'!$E230,'Exclusion Vectors'!$B:$B,0))=0,"",INDEX('Data Pull'!$A:$BC,MATCH('Table 2 Data'!$E230,'Data Pull'!$C:$C,0),MATCH('Table 2 Data'!U$4,'Data Pull'!$4:$4,0))),"")</f>
        <v>1516.0689909099583</v>
      </c>
      <c r="V230">
        <f>IFERROR(IF(INDEX('Exclusion Vectors'!$D:$D,MATCH('Table 2 Data'!$E230,'Exclusion Vectors'!$B:$B,0))=0,"",INDEX('Data Pull'!$A:$BC,MATCH('Table 2 Data'!$E230,'Data Pull'!$C:$C,0),MATCH('Table 2 Data'!V$4,'Data Pull'!$4:$4,0))),"")</f>
        <v>5900.0065188665785</v>
      </c>
      <c r="W230">
        <f>IFERROR(IF(INDEX('Exclusion Vectors'!$D:$D,MATCH('Table 2 Data'!$E230,'Exclusion Vectors'!$B:$B,0))=0,"",INDEX('Data Pull'!$A:$BC,MATCH('Table 2 Data'!$E230,'Data Pull'!$C:$C,0),MATCH('Table 2 Data'!W$4,'Data Pull'!$4:$4,0))),"")</f>
        <v>2435.353929972729</v>
      </c>
      <c r="X230">
        <f>IFERROR(IF(INDEX('Exclusion Vectors'!$D:$D,MATCH('Table 2 Data'!$E230,'Exclusion Vectors'!$B:$B,0))=0,"",INDEX('Data Pull'!$A:$BC,MATCH('Table 2 Data'!$E230,'Data Pull'!$C:$C,0),MATCH('Table 2 Data'!X$4,'Data Pull'!$4:$4,0))),"")</f>
        <v>369.0025291888557</v>
      </c>
      <c r="Y230">
        <f>IFERROR(IF(INDEX('Exclusion Vectors'!$D:$D,MATCH('Table 2 Data'!$E230,'Exclusion Vectors'!$B:$B,0))=0,"",INDEX('Data Pull'!$A:$BC,MATCH('Table 2 Data'!$E230,'Data Pull'!$C:$C,0),MATCH('Table 2 Data'!Y$4,'Data Pull'!$4:$4,0))),"")</f>
        <v>22.899999618530273</v>
      </c>
      <c r="Z230">
        <f>IFERROR(IF(INDEX('Exclusion Vectors'!$D:$D,MATCH('Table 2 Data'!$E230,'Exclusion Vectors'!$B:$B,0))=0,"",INDEX('Data Pull'!$A:$BC,MATCH('Table 2 Data'!$E230,'Data Pull'!$C:$C,0),MATCH('Table 2 Data'!Z$4,'Data Pull'!$4:$4,0))),"")</f>
        <v>1.0081000030040741</v>
      </c>
      <c r="AA230">
        <f>IFERROR(IF(INDEX('Exclusion Vectors'!$D:$D,MATCH('Table 2 Data'!$E230,'Exclusion Vectors'!$B:$B,0))=0,"",INDEX('Data Pull'!$A:$BC,MATCH('Table 2 Data'!$E230,'Data Pull'!$C:$C,0),MATCH('Table 2 Data'!AA$4,'Data Pull'!$4:$4,0))),"")</f>
        <v>1.8400000333786011</v>
      </c>
      <c r="AB230" t="str">
        <f>IFERROR(IF(INDEX('Exclusion Vectors'!$D:$D,MATCH('Table 2 Data'!$E230,'Exclusion Vectors'!$B:$B,0))=0,"",INDEX('Data Pull'!$A:$BC,MATCH('Table 2 Data'!$E230,'Data Pull'!$C:$C,0),MATCH('Table 2 Data'!AB$4,'Data Pull'!$4:$4,0))),"")</f>
        <v>[-11059] No Good Data For Calculation</v>
      </c>
      <c r="AC230" t="str">
        <f>IFERROR(IF(INDEX('Exclusion Vectors'!$D:$D,MATCH('Table 2 Data'!$E230,'Exclusion Vectors'!$B:$B,0))=0,"",INDEX('Data Pull'!$A:$BC,MATCH('Table 2 Data'!$E230,'Data Pull'!$C:$C,0),MATCH('Table 2 Data'!AC$4,'Data Pull'!$4:$4,0))),"")</f>
        <v>[-11059] No Good Data For Calculation</v>
      </c>
      <c r="AD230" t="str">
        <f>IFERROR(IF(INDEX('Exclusion Vectors'!$D:$D,MATCH('Table 2 Data'!$E230,'Exclusion Vectors'!$B:$B,0))=0,"",INDEX('Data Pull'!$A:$BC,MATCH('Table 2 Data'!$E230,'Data Pull'!$C:$C,0),MATCH('Table 2 Data'!AD$4,'Data Pull'!$4:$4,0))),"")</f>
        <v>[-11059] No Good Data For Calculation</v>
      </c>
      <c r="AE230" t="str">
        <f>IFERROR(IF(INDEX('Exclusion Vectors'!$D:$D,MATCH('Table 2 Data'!$E230,'Exclusion Vectors'!$B:$B,0))=0,"",INDEX('Data Pull'!$A:$BC,MATCH('Table 2 Data'!$E230,'Data Pull'!$C:$C,0),MATCH('Table 2 Data'!AE$4,'Data Pull'!$4:$4,0))),"")</f>
        <v>[-11059] No Good Data For Calculation</v>
      </c>
      <c r="AF230" t="str">
        <f>IFERROR(IF(INDEX('Exclusion Vectors'!$D:$D,MATCH('Table 2 Data'!$E230,'Exclusion Vectors'!$B:$B,0))=0,"",INDEX('Data Pull'!$A:$BC,MATCH('Table 2 Data'!$E230,'Data Pull'!$C:$C,0),MATCH('Table 2 Data'!AF$4,'Data Pull'!$4:$4,0))),"")</f>
        <v>[-11059] No Good Data For Calculation</v>
      </c>
      <c r="AG230">
        <f>IFERROR(IF(INDEX('Exclusion Vectors'!$D:$D,MATCH('Table 2 Data'!$E230,'Exclusion Vectors'!$B:$B,0))=0,"",INDEX('Data Pull'!$A:$BC,MATCH('Table 2 Data'!$E230,'Data Pull'!$C:$C,0),MATCH('Table 2 Data'!AG$4,'Data Pull'!$4:$4,0))),"")</f>
        <v>14226.565556440253</v>
      </c>
      <c r="AH230">
        <f>IFERROR(IF(INDEX('Exclusion Vectors'!$D:$D,MATCH('Table 2 Data'!$E230,'Exclusion Vectors'!$B:$B,0))=0,"",INDEX('Data Pull'!$A:$BC,MATCH('Table 2 Data'!$E230,'Data Pull'!$C:$C,0),MATCH('Table 2 Data'!AH$4,'Data Pull'!$4:$4,0))),"")</f>
        <v>89.575000762939453</v>
      </c>
      <c r="AI230">
        <f>IFERROR(IF(INDEX('Exclusion Vectors'!$D:$D,MATCH('Table 2 Data'!$E230,'Exclusion Vectors'!$B:$B,0))=0,"",INDEX('Data Pull'!$A:$BC,MATCH('Table 2 Data'!$E230,'Data Pull'!$C:$C,0),MATCH('Table 2 Data'!AI$4,'Data Pull'!$4:$4,0))),"")</f>
        <v>8.429999828338623</v>
      </c>
      <c r="AJ230">
        <f>IFERROR(IF(INDEX('Exclusion Vectors'!$D:$D,MATCH('Table 2 Data'!$E230,'Exclusion Vectors'!$B:$B,0))=0,"",INDEX('Data Pull'!$A:$BC,MATCH('Table 2 Data'!$E230,'Data Pull'!$C:$C,0),MATCH('Table 2 Data'!AJ$4,'Data Pull'!$4:$4,0))),"")</f>
        <v>356.87500762939453</v>
      </c>
      <c r="AK230">
        <f>IFERROR(IF(INDEX('Exclusion Vectors'!$D:$D,MATCH('Table 2 Data'!$E230,'Exclusion Vectors'!$B:$B,0))=0,"",INDEX('Data Pull'!$A:$BC,MATCH('Table 2 Data'!$E230,'Data Pull'!$C:$C,0),MATCH('Table 2 Data'!AK$4,'Data Pull'!$4:$4,0))),"")</f>
        <v>20.208332856496174</v>
      </c>
      <c r="AL230">
        <f>IFERROR(IF(INDEX('Exclusion Vectors'!$D:$D,MATCH('Table 2 Data'!$E230,'Exclusion Vectors'!$B:$B,0))=0,"",INDEX('Data Pull'!$A:$BC,MATCH('Table 2 Data'!$E230,'Data Pull'!$C:$C,0),MATCH('Table 2 Data'!AL$4,'Data Pull'!$4:$4,0))),"")</f>
        <v>1.6000000238418579</v>
      </c>
      <c r="AM230">
        <f>IFERROR(IF(INDEX('Exclusion Vectors'!$D:$D,MATCH('Table 2 Data'!$E230,'Exclusion Vectors'!$B:$B,0))=0,"",INDEX('Data Pull'!$A:$BC,MATCH('Table 2 Data'!$E230,'Data Pull'!$C:$C,0),MATCH('Table 2 Data'!AM$4,'Data Pull'!$4:$4,0))),"")</f>
        <v>6200</v>
      </c>
      <c r="AN230">
        <f>IFERROR(IF(INDEX('Exclusion Vectors'!$D:$D,MATCH('Table 2 Data'!$E230,'Exclusion Vectors'!$B:$B,0))=0,"",INDEX('Data Pull'!$A:$BC,MATCH('Table 2 Data'!$E230,'Data Pull'!$C:$C,0),MATCH('Table 2 Data'!AN$4,'Data Pull'!$4:$4,0))),"")</f>
        <v>-0.1188405236383607</v>
      </c>
      <c r="AO230">
        <f>IFERROR(IF(INDEX('Exclusion Vectors'!$D:$D,MATCH('Table 2 Data'!$E230,'Exclusion Vectors'!$B:$B,0))=0,"",INDEX('Data Pull'!$A:$BC,MATCH('Table 2 Data'!$E230,'Data Pull'!$C:$C,0),MATCH('Table 2 Data'!AO$4,'Data Pull'!$4:$4,0))),"")</f>
        <v>-6.0008396579606001E-3</v>
      </c>
      <c r="AP230">
        <f>IFERROR(IF(INDEX('Exclusion Vectors'!$D:$D,MATCH('Table 2 Data'!$E230,'Exclusion Vectors'!$B:$B,0))=0,"",INDEX('Data Pull'!$A:$BC,MATCH('Table 2 Data'!$E230,'Data Pull'!$C:$C,0),MATCH('Table 2 Data'!AP$4,'Data Pull'!$4:$4,0))),"")</f>
        <v>-2.6894353445846293E-2</v>
      </c>
      <c r="AQ230" t="str">
        <f>IFERROR(IF(INDEX('Exclusion Vectors'!$D:$D,MATCH('Table 2 Data'!$E230,'Exclusion Vectors'!$B:$B,0))=0,"",INDEX('Data Pull'!$A:$BC,MATCH('Table 2 Data'!$E230,'Data Pull'!$C:$C,0),MATCH('Table 2 Data'!AQ$4,'Data Pull'!$4:$4,0))),"")</f>
        <v>[-11059] No Good Data For Calculation</v>
      </c>
      <c r="AR230">
        <f>IFERROR(IF(INDEX('Exclusion Vectors'!$D:$D,MATCH('Table 2 Data'!$E230,'Exclusion Vectors'!$B:$B,0))=0,"",INDEX('Data Pull'!$A:$BC,MATCH('Table 2 Data'!$E230,'Data Pull'!$C:$C,0),MATCH('Table 2 Data'!AR$4,'Data Pull'!$4:$4,0))),"")</f>
        <v>5.4430346829319855E-3</v>
      </c>
      <c r="AS230">
        <f>IFERROR(IF(INDEX('Exclusion Vectors'!$D:$D,MATCH('Table 2 Data'!$E230,'Exclusion Vectors'!$B:$B,0))=0,"",INDEX('Data Pull'!$A:$BC,MATCH('Table 2 Data'!$E230,'Data Pull'!$C:$C,0),MATCH('Table 2 Data'!AS$4,'Data Pull'!$4:$4,0))),"")</f>
        <v>2.7552299009191543</v>
      </c>
      <c r="AT230">
        <f>IFERROR(IF(INDEX('Exclusion Vectors'!$D:$D,MATCH('Table 2 Data'!$E230,'Exclusion Vectors'!$B:$B,0))=0,"",INDEX('Data Pull'!$A:$BC,MATCH('Table 2 Data'!$E230,'Data Pull'!$C:$C,0),MATCH('Table 2 Data'!AT$4,'Data Pull'!$4:$4,0))),"")</f>
        <v>39197.26092923637</v>
      </c>
      <c r="AU230">
        <f>IFERROR(IF(INDEX('Exclusion Vectors'!$D:$D,MATCH('Table 2 Data'!$E230,'Exclusion Vectors'!$B:$B,0))=0,"",INDEX('Data Pull'!$A:$BE,MATCH('Table 2 Data'!$E230,'Data Pull'!$C:$C,0),MATCH('Table 2 Data'!AU$4,'Data Pull'!$4:$4,0))),"")</f>
        <v>7599.9921985473957</v>
      </c>
      <c r="AV230">
        <f>IFERROR(IF(INDEX('Exclusion Vectors'!$D:$D,MATCH('Table 2 Data'!$E230,'Exclusion Vectors'!$B:$B,0))=0,"",INDEX('Data Pull'!$A:$BE,MATCH('Table 2 Data'!$E230,'Data Pull'!$C:$C,0),MATCH('Table 2 Data'!AV$4,'Data Pull'!$4:$4,0))),"")</f>
        <v>0.12833750310043493</v>
      </c>
    </row>
    <row r="231" spans="5:48" x14ac:dyDescent="0.3">
      <c r="E231" s="34">
        <f t="shared" si="6"/>
        <v>44055</v>
      </c>
      <c r="F231">
        <f>IFERROR(IF(INDEX('Exclusion Vectors'!$D:$D,MATCH('Table 2 Data'!$E231,'Exclusion Vectors'!$B:$B,0))=0,"",INDEX('Data Pull'!$A:$BC,MATCH('Table 2 Data'!$E231,'Data Pull'!$C:$C,0),MATCH('Table 2 Data'!F$4,'Data Pull'!$4:$4,0))),"")</f>
        <v>22948.990687112175</v>
      </c>
      <c r="G231">
        <f>IFERROR(IF(INDEX('Exclusion Vectors'!$D:$D,MATCH('Table 2 Data'!$E231,'Exclusion Vectors'!$B:$B,0))=0,"",INDEX('Data Pull'!$A:$BC,MATCH('Table 2 Data'!$E231,'Data Pull'!$C:$C,0),MATCH('Table 2 Data'!G$4,'Data Pull'!$4:$4,0))),"")</f>
        <v>184.0857325557831</v>
      </c>
      <c r="H231">
        <f>IFERROR(IF(INDEX('Exclusion Vectors'!$D:$D,MATCH('Table 2 Data'!$E231,'Exclusion Vectors'!$B:$B,0))=0,"",INDEX('Data Pull'!$A:$BC,MATCH('Table 2 Data'!$E231,'Data Pull'!$C:$C,0),MATCH('Table 2 Data'!H$4,'Data Pull'!$4:$4,0))),"")</f>
        <v>634.00332577601421</v>
      </c>
      <c r="I231">
        <f>IFERROR(IF(INDEX('Exclusion Vectors'!$D:$D,MATCH('Table 2 Data'!$E231,'Exclusion Vectors'!$B:$B,0))=0,"",INDEX('Data Pull'!$A:$BC,MATCH('Table 2 Data'!$E231,'Data Pull'!$C:$C,0),MATCH('Table 2 Data'!I$4,'Data Pull'!$4:$4,0))),"")</f>
        <v>990.57644113783329</v>
      </c>
      <c r="J231">
        <f>IFERROR(IF(INDEX('Exclusion Vectors'!$D:$D,MATCH('Table 2 Data'!$E231,'Exclusion Vectors'!$B:$B,0))=0,"",INDEX('Data Pull'!$A:$BC,MATCH('Table 2 Data'!$E231,'Data Pull'!$C:$C,0),MATCH('Table 2 Data'!J$4,'Data Pull'!$4:$4,0))),"")</f>
        <v>1334.9254164159659</v>
      </c>
      <c r="K231">
        <f>IFERROR(IF(INDEX('Exclusion Vectors'!$D:$D,MATCH('Table 2 Data'!$E231,'Exclusion Vectors'!$B:$B,0))=0,"",INDEX('Data Pull'!$A:$BC,MATCH('Table 2 Data'!$E231,'Data Pull'!$C:$C,0),MATCH('Table 2 Data'!K$4,'Data Pull'!$4:$4,0))),"")</f>
        <v>719.64577874508871</v>
      </c>
      <c r="L231" t="str">
        <f>IFERROR(IF(INDEX('Exclusion Vectors'!$D:$D,MATCH('Table 2 Data'!$E231,'Exclusion Vectors'!$B:$B,0))=0,"",INDEX('Data Pull'!$A:$BC,MATCH('Table 2 Data'!$E231,'Data Pull'!$C:$C,0),MATCH('Table 2 Data'!L$4,'Data Pull'!$4:$4,0))),"")</f>
        <v>[-11059] No Good Data For Calculation</v>
      </c>
      <c r="M231">
        <f>IFERROR(IF(INDEX('Exclusion Vectors'!$D:$D,MATCH('Table 2 Data'!$E231,'Exclusion Vectors'!$B:$B,0))=0,"",INDEX('Data Pull'!$A:$BC,MATCH('Table 2 Data'!$E231,'Data Pull'!$C:$C,0),MATCH('Table 2 Data'!M$4,'Data Pull'!$4:$4,0))),"")</f>
        <v>318.62574104868713</v>
      </c>
      <c r="N231">
        <f>IFERROR(IF(INDEX('Exclusion Vectors'!$D:$D,MATCH('Table 2 Data'!$E231,'Exclusion Vectors'!$B:$B,0))=0,"",INDEX('Data Pull'!$A:$BC,MATCH('Table 2 Data'!$E231,'Data Pull'!$C:$C,0),MATCH('Table 2 Data'!N$4,'Data Pull'!$4:$4,0))),"")</f>
        <v>385.40685343181752</v>
      </c>
      <c r="O231">
        <f>IFERROR(IF(INDEX('Exclusion Vectors'!$D:$D,MATCH('Table 2 Data'!$E231,'Exclusion Vectors'!$B:$B,0))=0,"",INDEX('Data Pull'!$A:$BC,MATCH('Table 2 Data'!$E231,'Data Pull'!$C:$C,0),MATCH('Table 2 Data'!O$4,'Data Pull'!$4:$4,0))),"")</f>
        <v>373.76823244037172</v>
      </c>
      <c r="P231">
        <f>IFERROR(IF(INDEX('Exclusion Vectors'!$D:$D,MATCH('Table 2 Data'!$E231,'Exclusion Vectors'!$B:$B,0))=0,"",INDEX('Data Pull'!$A:$BC,MATCH('Table 2 Data'!$E231,'Data Pull'!$C:$C,0),MATCH('Table 2 Data'!P$4,'Data Pull'!$4:$4,0))),"")</f>
        <v>1330.4935137047155</v>
      </c>
      <c r="Q231">
        <f>IFERROR(IF(INDEX('Exclusion Vectors'!$D:$D,MATCH('Table 2 Data'!$E231,'Exclusion Vectors'!$B:$B,0))=0,"",INDEX('Data Pull'!$A:$BC,MATCH('Table 2 Data'!$E231,'Data Pull'!$C:$C,0),MATCH('Table 2 Data'!Q$4,'Data Pull'!$4:$4,0))),"")</f>
        <v>19.972653288421373</v>
      </c>
      <c r="R231">
        <f>IFERROR(IF(INDEX('Exclusion Vectors'!$D:$D,MATCH('Table 2 Data'!$E231,'Exclusion Vectors'!$B:$B,0))=0,"",INDEX('Data Pull'!$A:$BC,MATCH('Table 2 Data'!$E231,'Data Pull'!$C:$C,0),MATCH('Table 2 Data'!R$4,'Data Pull'!$4:$4,0))),"")</f>
        <v>15.057479041366392</v>
      </c>
      <c r="S231">
        <f>IFERROR(IF(INDEX('Exclusion Vectors'!$D:$D,MATCH('Table 2 Data'!$E231,'Exclusion Vectors'!$B:$B,0))=0,"",INDEX('Data Pull'!$A:$BC,MATCH('Table 2 Data'!$E231,'Data Pull'!$C:$C,0),MATCH('Table 2 Data'!S$4,'Data Pull'!$4:$4,0))),"")</f>
        <v>3.4620008895359864</v>
      </c>
      <c r="T231">
        <f>IFERROR(IF(INDEX('Exclusion Vectors'!$D:$D,MATCH('Table 2 Data'!$E231,'Exclusion Vectors'!$B:$B,0))=0,"",INDEX('Data Pull'!$A:$BC,MATCH('Table 2 Data'!$E231,'Data Pull'!$C:$C,0),MATCH('Table 2 Data'!T$4,'Data Pull'!$4:$4,0))),"")</f>
        <v>1455.031895843658</v>
      </c>
      <c r="U231">
        <f>IFERROR(IF(INDEX('Exclusion Vectors'!$D:$D,MATCH('Table 2 Data'!$E231,'Exclusion Vectors'!$B:$B,0))=0,"",INDEX('Data Pull'!$A:$BC,MATCH('Table 2 Data'!$E231,'Data Pull'!$C:$C,0),MATCH('Table 2 Data'!U$4,'Data Pull'!$4:$4,0))),"")</f>
        <v>1516.5945588983072</v>
      </c>
      <c r="V231">
        <f>IFERROR(IF(INDEX('Exclusion Vectors'!$D:$D,MATCH('Table 2 Data'!$E231,'Exclusion Vectors'!$B:$B,0))=0,"",INDEX('Data Pull'!$A:$BC,MATCH('Table 2 Data'!$E231,'Data Pull'!$C:$C,0),MATCH('Table 2 Data'!V$4,'Data Pull'!$4:$4,0))),"")</f>
        <v>5900.0305723457423</v>
      </c>
      <c r="W231">
        <f>IFERROR(IF(INDEX('Exclusion Vectors'!$D:$D,MATCH('Table 2 Data'!$E231,'Exclusion Vectors'!$B:$B,0))=0,"",INDEX('Data Pull'!$A:$BC,MATCH('Table 2 Data'!$E231,'Data Pull'!$C:$C,0),MATCH('Table 2 Data'!W$4,'Data Pull'!$4:$4,0))),"")</f>
        <v>2435.8887594768125</v>
      </c>
      <c r="X231">
        <f>IFERROR(IF(INDEX('Exclusion Vectors'!$D:$D,MATCH('Table 2 Data'!$E231,'Exclusion Vectors'!$B:$B,0))=0,"",INDEX('Data Pull'!$A:$BC,MATCH('Table 2 Data'!$E231,'Data Pull'!$C:$C,0),MATCH('Table 2 Data'!X$4,'Data Pull'!$4:$4,0))),"")</f>
        <v>368.76789544761709</v>
      </c>
      <c r="Y231">
        <f>IFERROR(IF(INDEX('Exclusion Vectors'!$D:$D,MATCH('Table 2 Data'!$E231,'Exclusion Vectors'!$B:$B,0))=0,"",INDEX('Data Pull'!$A:$BC,MATCH('Table 2 Data'!$E231,'Data Pull'!$C:$C,0),MATCH('Table 2 Data'!Y$4,'Data Pull'!$4:$4,0))),"")</f>
        <v>22.899999618530273</v>
      </c>
      <c r="Z231">
        <f>IFERROR(IF(INDEX('Exclusion Vectors'!$D:$D,MATCH('Table 2 Data'!$E231,'Exclusion Vectors'!$B:$B,0))=0,"",INDEX('Data Pull'!$A:$BC,MATCH('Table 2 Data'!$E231,'Data Pull'!$C:$C,0),MATCH('Table 2 Data'!Z$4,'Data Pull'!$4:$4,0))),"")</f>
        <v>1.0118249952793121</v>
      </c>
      <c r="AA231">
        <f>IFERROR(IF(INDEX('Exclusion Vectors'!$D:$D,MATCH('Table 2 Data'!$E231,'Exclusion Vectors'!$B:$B,0))=0,"",INDEX('Data Pull'!$A:$BC,MATCH('Table 2 Data'!$E231,'Data Pull'!$C:$C,0),MATCH('Table 2 Data'!AA$4,'Data Pull'!$4:$4,0))),"")</f>
        <v>1.9100000560283661</v>
      </c>
      <c r="AB231" t="str">
        <f>IFERROR(IF(INDEX('Exclusion Vectors'!$D:$D,MATCH('Table 2 Data'!$E231,'Exclusion Vectors'!$B:$B,0))=0,"",INDEX('Data Pull'!$A:$BC,MATCH('Table 2 Data'!$E231,'Data Pull'!$C:$C,0),MATCH('Table 2 Data'!AB$4,'Data Pull'!$4:$4,0))),"")</f>
        <v>[-11059] No Good Data For Calculation</v>
      </c>
      <c r="AC231" t="str">
        <f>IFERROR(IF(INDEX('Exclusion Vectors'!$D:$D,MATCH('Table 2 Data'!$E231,'Exclusion Vectors'!$B:$B,0))=0,"",INDEX('Data Pull'!$A:$BC,MATCH('Table 2 Data'!$E231,'Data Pull'!$C:$C,0),MATCH('Table 2 Data'!AC$4,'Data Pull'!$4:$4,0))),"")</f>
        <v>[-11059] No Good Data For Calculation</v>
      </c>
      <c r="AD231" t="str">
        <f>IFERROR(IF(INDEX('Exclusion Vectors'!$D:$D,MATCH('Table 2 Data'!$E231,'Exclusion Vectors'!$B:$B,0))=0,"",INDEX('Data Pull'!$A:$BC,MATCH('Table 2 Data'!$E231,'Data Pull'!$C:$C,0),MATCH('Table 2 Data'!AD$4,'Data Pull'!$4:$4,0))),"")</f>
        <v>[-11059] No Good Data For Calculation</v>
      </c>
      <c r="AE231" t="str">
        <f>IFERROR(IF(INDEX('Exclusion Vectors'!$D:$D,MATCH('Table 2 Data'!$E231,'Exclusion Vectors'!$B:$B,0))=0,"",INDEX('Data Pull'!$A:$BC,MATCH('Table 2 Data'!$E231,'Data Pull'!$C:$C,0),MATCH('Table 2 Data'!AE$4,'Data Pull'!$4:$4,0))),"")</f>
        <v>[-11059] No Good Data For Calculation</v>
      </c>
      <c r="AF231" t="str">
        <f>IFERROR(IF(INDEX('Exclusion Vectors'!$D:$D,MATCH('Table 2 Data'!$E231,'Exclusion Vectors'!$B:$B,0))=0,"",INDEX('Data Pull'!$A:$BC,MATCH('Table 2 Data'!$E231,'Data Pull'!$C:$C,0),MATCH('Table 2 Data'!AF$4,'Data Pull'!$4:$4,0))),"")</f>
        <v>[-11059] No Good Data For Calculation</v>
      </c>
      <c r="AG231">
        <f>IFERROR(IF(INDEX('Exclusion Vectors'!$D:$D,MATCH('Table 2 Data'!$E231,'Exclusion Vectors'!$B:$B,0))=0,"",INDEX('Data Pull'!$A:$BC,MATCH('Table 2 Data'!$E231,'Data Pull'!$C:$C,0),MATCH('Table 2 Data'!AG$4,'Data Pull'!$4:$4,0))),"")</f>
        <v>14311.052912361925</v>
      </c>
      <c r="AH231">
        <f>IFERROR(IF(INDEX('Exclusion Vectors'!$D:$D,MATCH('Table 2 Data'!$E231,'Exclusion Vectors'!$B:$B,0))=0,"",INDEX('Data Pull'!$A:$BC,MATCH('Table 2 Data'!$E231,'Data Pull'!$C:$C,0),MATCH('Table 2 Data'!AH$4,'Data Pull'!$4:$4,0))),"")</f>
        <v>89.5</v>
      </c>
      <c r="AI231">
        <f>IFERROR(IF(INDEX('Exclusion Vectors'!$D:$D,MATCH('Table 2 Data'!$E231,'Exclusion Vectors'!$B:$B,0))=0,"",INDEX('Data Pull'!$A:$BC,MATCH('Table 2 Data'!$E231,'Data Pull'!$C:$C,0),MATCH('Table 2 Data'!AI$4,'Data Pull'!$4:$4,0))),"")</f>
        <v>8.445000171661377</v>
      </c>
      <c r="AJ231">
        <f>IFERROR(IF(INDEX('Exclusion Vectors'!$D:$D,MATCH('Table 2 Data'!$E231,'Exclusion Vectors'!$B:$B,0))=0,"",INDEX('Data Pull'!$A:$BC,MATCH('Table 2 Data'!$E231,'Data Pull'!$C:$C,0),MATCH('Table 2 Data'!AJ$4,'Data Pull'!$4:$4,0))),"")</f>
        <v>358.24999237060547</v>
      </c>
      <c r="AK231">
        <f>IFERROR(IF(INDEX('Exclusion Vectors'!$D:$D,MATCH('Table 2 Data'!$E231,'Exclusion Vectors'!$B:$B,0))=0,"",INDEX('Data Pull'!$A:$BC,MATCH('Table 2 Data'!$E231,'Data Pull'!$C:$C,0),MATCH('Table 2 Data'!AK$4,'Data Pull'!$4:$4,0))),"")</f>
        <v>21.479166507720947</v>
      </c>
      <c r="AL231">
        <f>IFERROR(IF(INDEX('Exclusion Vectors'!$D:$D,MATCH('Table 2 Data'!$E231,'Exclusion Vectors'!$B:$B,0))=0,"",INDEX('Data Pull'!$A:$BC,MATCH('Table 2 Data'!$E231,'Data Pull'!$C:$C,0),MATCH('Table 2 Data'!AL$4,'Data Pull'!$4:$4,0))),"")</f>
        <v>1.6000000238418579</v>
      </c>
      <c r="AM231">
        <f>IFERROR(IF(INDEX('Exclusion Vectors'!$D:$D,MATCH('Table 2 Data'!$E231,'Exclusion Vectors'!$B:$B,0))=0,"",INDEX('Data Pull'!$A:$BC,MATCH('Table 2 Data'!$E231,'Data Pull'!$C:$C,0),MATCH('Table 2 Data'!AM$4,'Data Pull'!$4:$4,0))),"")</f>
        <v>6200</v>
      </c>
      <c r="AN231">
        <f>IFERROR(IF(INDEX('Exclusion Vectors'!$D:$D,MATCH('Table 2 Data'!$E231,'Exclusion Vectors'!$B:$B,0))=0,"",INDEX('Data Pull'!$A:$BC,MATCH('Table 2 Data'!$E231,'Data Pull'!$C:$C,0),MATCH('Table 2 Data'!AN$4,'Data Pull'!$4:$4,0))),"")</f>
        <v>-0.11741406215510974</v>
      </c>
      <c r="AO231">
        <f>IFERROR(IF(INDEX('Exclusion Vectors'!$D:$D,MATCH('Table 2 Data'!$E231,'Exclusion Vectors'!$B:$B,0))=0,"",INDEX('Data Pull'!$A:$BC,MATCH('Table 2 Data'!$E231,'Data Pull'!$C:$C,0),MATCH('Table 2 Data'!AO$4,'Data Pull'!$4:$4,0))),"")</f>
        <v>-5.9524522043458289E-3</v>
      </c>
      <c r="AP231">
        <f>IFERROR(IF(INDEX('Exclusion Vectors'!$D:$D,MATCH('Table 2 Data'!$E231,'Exclusion Vectors'!$B:$B,0))=0,"",INDEX('Data Pull'!$A:$BC,MATCH('Table 2 Data'!$E231,'Data Pull'!$C:$C,0),MATCH('Table 2 Data'!AP$4,'Data Pull'!$4:$4,0))),"")</f>
        <v>-2.6680898218840742E-2</v>
      </c>
      <c r="AQ231" t="str">
        <f>IFERROR(IF(INDEX('Exclusion Vectors'!$D:$D,MATCH('Table 2 Data'!$E231,'Exclusion Vectors'!$B:$B,0))=0,"",INDEX('Data Pull'!$A:$BC,MATCH('Table 2 Data'!$E231,'Data Pull'!$C:$C,0),MATCH('Table 2 Data'!AQ$4,'Data Pull'!$4:$4,0))),"")</f>
        <v>[-11059] No Good Data For Calculation</v>
      </c>
      <c r="AR231">
        <f>IFERROR(IF(INDEX('Exclusion Vectors'!$D:$D,MATCH('Table 2 Data'!$E231,'Exclusion Vectors'!$B:$B,0))=0,"",INDEX('Data Pull'!$A:$BC,MATCH('Table 2 Data'!$E231,'Data Pull'!$C:$C,0),MATCH('Table 2 Data'!AR$4,'Data Pull'!$4:$4,0))),"")</f>
        <v>5.6772511287185145E-3</v>
      </c>
      <c r="AS231">
        <f>IFERROR(IF(INDEX('Exclusion Vectors'!$D:$D,MATCH('Table 2 Data'!$E231,'Exclusion Vectors'!$B:$B,0))=0,"",INDEX('Data Pull'!$A:$BC,MATCH('Table 2 Data'!$E231,'Data Pull'!$C:$C,0),MATCH('Table 2 Data'!AS$4,'Data Pull'!$4:$4,0))),"")</f>
        <v>2.7859481315218977</v>
      </c>
      <c r="AT231">
        <f>IFERROR(IF(INDEX('Exclusion Vectors'!$D:$D,MATCH('Table 2 Data'!$E231,'Exclusion Vectors'!$B:$B,0))=0,"",INDEX('Data Pull'!$A:$BC,MATCH('Table 2 Data'!$E231,'Data Pull'!$C:$C,0),MATCH('Table 2 Data'!AT$4,'Data Pull'!$4:$4,0))),"")</f>
        <v>39170.252291260098</v>
      </c>
      <c r="AU231">
        <f>IFERROR(IF(INDEX('Exclusion Vectors'!$D:$D,MATCH('Table 2 Data'!$E231,'Exclusion Vectors'!$B:$B,0))=0,"",INDEX('Data Pull'!$A:$BE,MATCH('Table 2 Data'!$E231,'Data Pull'!$C:$C,0),MATCH('Table 2 Data'!AU$4,'Data Pull'!$4:$4,0))),"")</f>
        <v>7600.8979233057025</v>
      </c>
      <c r="AV231">
        <f>IFERROR(IF(INDEX('Exclusion Vectors'!$D:$D,MATCH('Table 2 Data'!$E231,'Exclusion Vectors'!$B:$B,0))=0,"",INDEX('Data Pull'!$A:$BE,MATCH('Table 2 Data'!$E231,'Data Pull'!$C:$C,0),MATCH('Table 2 Data'!AV$4,'Data Pull'!$4:$4,0))),"")</f>
        <v>0.13713333817819753</v>
      </c>
    </row>
    <row r="232" spans="5:48" x14ac:dyDescent="0.3">
      <c r="E232" s="34">
        <f t="shared" si="6"/>
        <v>44056</v>
      </c>
      <c r="F232">
        <f>IFERROR(IF(INDEX('Exclusion Vectors'!$D:$D,MATCH('Table 2 Data'!$E232,'Exclusion Vectors'!$B:$B,0))=0,"",INDEX('Data Pull'!$A:$BC,MATCH('Table 2 Data'!$E232,'Data Pull'!$C:$C,0),MATCH('Table 2 Data'!F$4,'Data Pull'!$4:$4,0))),"")</f>
        <v>22925.874623280062</v>
      </c>
      <c r="G232">
        <f>IFERROR(IF(INDEX('Exclusion Vectors'!$D:$D,MATCH('Table 2 Data'!$E232,'Exclusion Vectors'!$B:$B,0))=0,"",INDEX('Data Pull'!$A:$BC,MATCH('Table 2 Data'!$E232,'Data Pull'!$C:$C,0),MATCH('Table 2 Data'!G$4,'Data Pull'!$4:$4,0))),"")</f>
        <v>184.32289762769403</v>
      </c>
      <c r="H232">
        <f>IFERROR(IF(INDEX('Exclusion Vectors'!$D:$D,MATCH('Table 2 Data'!$E232,'Exclusion Vectors'!$B:$B,0))=0,"",INDEX('Data Pull'!$A:$BC,MATCH('Table 2 Data'!$E232,'Data Pull'!$C:$C,0),MATCH('Table 2 Data'!H$4,'Data Pull'!$4:$4,0))),"")</f>
        <v>633.43142480471818</v>
      </c>
      <c r="I232">
        <f>IFERROR(IF(INDEX('Exclusion Vectors'!$D:$D,MATCH('Table 2 Data'!$E232,'Exclusion Vectors'!$B:$B,0))=0,"",INDEX('Data Pull'!$A:$BC,MATCH('Table 2 Data'!$E232,'Data Pull'!$C:$C,0),MATCH('Table 2 Data'!I$4,'Data Pull'!$4:$4,0))),"")</f>
        <v>990.57740991483615</v>
      </c>
      <c r="J232">
        <f>IFERROR(IF(INDEX('Exclusion Vectors'!$D:$D,MATCH('Table 2 Data'!$E232,'Exclusion Vectors'!$B:$B,0))=0,"",INDEX('Data Pull'!$A:$BC,MATCH('Table 2 Data'!$E232,'Data Pull'!$C:$C,0),MATCH('Table 2 Data'!J$4,'Data Pull'!$4:$4,0))),"")</f>
        <v>1334.8484894998858</v>
      </c>
      <c r="K232">
        <f>IFERROR(IF(INDEX('Exclusion Vectors'!$D:$D,MATCH('Table 2 Data'!$E232,'Exclusion Vectors'!$B:$B,0))=0,"",INDEX('Data Pull'!$A:$BC,MATCH('Table 2 Data'!$E232,'Data Pull'!$C:$C,0),MATCH('Table 2 Data'!K$4,'Data Pull'!$4:$4,0))),"")</f>
        <v>718.5299455486329</v>
      </c>
      <c r="L232" t="str">
        <f>IFERROR(IF(INDEX('Exclusion Vectors'!$D:$D,MATCH('Table 2 Data'!$E232,'Exclusion Vectors'!$B:$B,0))=0,"",INDEX('Data Pull'!$A:$BC,MATCH('Table 2 Data'!$E232,'Data Pull'!$C:$C,0),MATCH('Table 2 Data'!L$4,'Data Pull'!$4:$4,0))),"")</f>
        <v>[-11059] No Good Data For Calculation</v>
      </c>
      <c r="M232">
        <f>IFERROR(IF(INDEX('Exclusion Vectors'!$D:$D,MATCH('Table 2 Data'!$E232,'Exclusion Vectors'!$B:$B,0))=0,"",INDEX('Data Pull'!$A:$BC,MATCH('Table 2 Data'!$E232,'Data Pull'!$C:$C,0),MATCH('Table 2 Data'!M$4,'Data Pull'!$4:$4,0))),"")</f>
        <v>319.83706433129942</v>
      </c>
      <c r="N232">
        <f>IFERROR(IF(INDEX('Exclusion Vectors'!$D:$D,MATCH('Table 2 Data'!$E232,'Exclusion Vectors'!$B:$B,0))=0,"",INDEX('Data Pull'!$A:$BC,MATCH('Table 2 Data'!$E232,'Data Pull'!$C:$C,0),MATCH('Table 2 Data'!N$4,'Data Pull'!$4:$4,0))),"")</f>
        <v>387.10712944428161</v>
      </c>
      <c r="O232">
        <f>IFERROR(IF(INDEX('Exclusion Vectors'!$D:$D,MATCH('Table 2 Data'!$E232,'Exclusion Vectors'!$B:$B,0))=0,"",INDEX('Data Pull'!$A:$BC,MATCH('Table 2 Data'!$E232,'Data Pull'!$C:$C,0),MATCH('Table 2 Data'!O$4,'Data Pull'!$4:$4,0))),"")</f>
        <v>375.5855230049176</v>
      </c>
      <c r="P232">
        <f>IFERROR(IF(INDEX('Exclusion Vectors'!$D:$D,MATCH('Table 2 Data'!$E232,'Exclusion Vectors'!$B:$B,0))=0,"",INDEX('Data Pull'!$A:$BC,MATCH('Table 2 Data'!$E232,'Data Pull'!$C:$C,0),MATCH('Table 2 Data'!P$4,'Data Pull'!$4:$4,0))),"")</f>
        <v>1330.7567621655967</v>
      </c>
      <c r="Q232">
        <f>IFERROR(IF(INDEX('Exclusion Vectors'!$D:$D,MATCH('Table 2 Data'!$E232,'Exclusion Vectors'!$B:$B,0))=0,"",INDEX('Data Pull'!$A:$BC,MATCH('Table 2 Data'!$E232,'Data Pull'!$C:$C,0),MATCH('Table 2 Data'!Q$4,'Data Pull'!$4:$4,0))),"")</f>
        <v>19.992553779384927</v>
      </c>
      <c r="R232">
        <f>IFERROR(IF(INDEX('Exclusion Vectors'!$D:$D,MATCH('Table 2 Data'!$E232,'Exclusion Vectors'!$B:$B,0))=0,"",INDEX('Data Pull'!$A:$BC,MATCH('Table 2 Data'!$E232,'Data Pull'!$C:$C,0),MATCH('Table 2 Data'!R$4,'Data Pull'!$4:$4,0))),"")</f>
        <v>15.070781754464058</v>
      </c>
      <c r="S232">
        <f>IFERROR(IF(INDEX('Exclusion Vectors'!$D:$D,MATCH('Table 2 Data'!$E232,'Exclusion Vectors'!$B:$B,0))=0,"",INDEX('Data Pull'!$A:$BC,MATCH('Table 2 Data'!$E232,'Data Pull'!$C:$C,0),MATCH('Table 2 Data'!S$4,'Data Pull'!$4:$4,0))),"")</f>
        <v>3.5670367908214065</v>
      </c>
      <c r="T232">
        <f>IFERROR(IF(INDEX('Exclusion Vectors'!$D:$D,MATCH('Table 2 Data'!$E232,'Exclusion Vectors'!$B:$B,0))=0,"",INDEX('Data Pull'!$A:$BC,MATCH('Table 2 Data'!$E232,'Data Pull'!$C:$C,0),MATCH('Table 2 Data'!T$4,'Data Pull'!$4:$4,0))),"")</f>
        <v>1456.616039973404</v>
      </c>
      <c r="U232">
        <f>IFERROR(IF(INDEX('Exclusion Vectors'!$D:$D,MATCH('Table 2 Data'!$E232,'Exclusion Vectors'!$B:$B,0))=0,"",INDEX('Data Pull'!$A:$BC,MATCH('Table 2 Data'!$E232,'Data Pull'!$C:$C,0),MATCH('Table 2 Data'!U$4,'Data Pull'!$4:$4,0))),"")</f>
        <v>1478.2935369381453</v>
      </c>
      <c r="V232">
        <f>IFERROR(IF(INDEX('Exclusion Vectors'!$D:$D,MATCH('Table 2 Data'!$E232,'Exclusion Vectors'!$B:$B,0))=0,"",INDEX('Data Pull'!$A:$BC,MATCH('Table 2 Data'!$E232,'Data Pull'!$C:$C,0),MATCH('Table 2 Data'!V$4,'Data Pull'!$4:$4,0))),"")</f>
        <v>5899.9463918031088</v>
      </c>
      <c r="W232">
        <f>IFERROR(IF(INDEX('Exclusion Vectors'!$D:$D,MATCH('Table 2 Data'!$E232,'Exclusion Vectors'!$B:$B,0))=0,"",INDEX('Data Pull'!$A:$BC,MATCH('Table 2 Data'!$E232,'Data Pull'!$C:$C,0),MATCH('Table 2 Data'!W$4,'Data Pull'!$4:$4,0))),"")</f>
        <v>2437.4099288911757</v>
      </c>
      <c r="X232">
        <f>IFERROR(IF(INDEX('Exclusion Vectors'!$D:$D,MATCH('Table 2 Data'!$E232,'Exclusion Vectors'!$B:$B,0))=0,"",INDEX('Data Pull'!$A:$BC,MATCH('Table 2 Data'!$E232,'Data Pull'!$C:$C,0),MATCH('Table 2 Data'!X$4,'Data Pull'!$4:$4,0))),"")</f>
        <v>368.67078281604097</v>
      </c>
      <c r="Y232">
        <f>IFERROR(IF(INDEX('Exclusion Vectors'!$D:$D,MATCH('Table 2 Data'!$E232,'Exclusion Vectors'!$B:$B,0))=0,"",INDEX('Data Pull'!$A:$BC,MATCH('Table 2 Data'!$E232,'Data Pull'!$C:$C,0),MATCH('Table 2 Data'!Y$4,'Data Pull'!$4:$4,0))),"")</f>
        <v>23.050000190734863</v>
      </c>
      <c r="Z232">
        <f>IFERROR(IF(INDEX('Exclusion Vectors'!$D:$D,MATCH('Table 2 Data'!$E232,'Exclusion Vectors'!$B:$B,0))=0,"",INDEX('Data Pull'!$A:$BC,MATCH('Table 2 Data'!$E232,'Data Pull'!$C:$C,0),MATCH('Table 2 Data'!Z$4,'Data Pull'!$4:$4,0))),"")</f>
        <v>0.97957499325275421</v>
      </c>
      <c r="AA232">
        <f>IFERROR(IF(INDEX('Exclusion Vectors'!$D:$D,MATCH('Table 2 Data'!$E232,'Exclusion Vectors'!$B:$B,0))=0,"",INDEX('Data Pull'!$A:$BC,MATCH('Table 2 Data'!$E232,'Data Pull'!$C:$C,0),MATCH('Table 2 Data'!AA$4,'Data Pull'!$4:$4,0))),"")</f>
        <v>1.8650000393390656</v>
      </c>
      <c r="AB232" t="str">
        <f>IFERROR(IF(INDEX('Exclusion Vectors'!$D:$D,MATCH('Table 2 Data'!$E232,'Exclusion Vectors'!$B:$B,0))=0,"",INDEX('Data Pull'!$A:$BC,MATCH('Table 2 Data'!$E232,'Data Pull'!$C:$C,0),MATCH('Table 2 Data'!AB$4,'Data Pull'!$4:$4,0))),"")</f>
        <v>[-11059] No Good Data For Calculation</v>
      </c>
      <c r="AC232" t="str">
        <f>IFERROR(IF(INDEX('Exclusion Vectors'!$D:$D,MATCH('Table 2 Data'!$E232,'Exclusion Vectors'!$B:$B,0))=0,"",INDEX('Data Pull'!$A:$BC,MATCH('Table 2 Data'!$E232,'Data Pull'!$C:$C,0),MATCH('Table 2 Data'!AC$4,'Data Pull'!$4:$4,0))),"")</f>
        <v>[-11059] No Good Data For Calculation</v>
      </c>
      <c r="AD232" t="str">
        <f>IFERROR(IF(INDEX('Exclusion Vectors'!$D:$D,MATCH('Table 2 Data'!$E232,'Exclusion Vectors'!$B:$B,0))=0,"",INDEX('Data Pull'!$A:$BC,MATCH('Table 2 Data'!$E232,'Data Pull'!$C:$C,0),MATCH('Table 2 Data'!AD$4,'Data Pull'!$4:$4,0))),"")</f>
        <v>[-11059] No Good Data For Calculation</v>
      </c>
      <c r="AE232" t="str">
        <f>IFERROR(IF(INDEX('Exclusion Vectors'!$D:$D,MATCH('Table 2 Data'!$E232,'Exclusion Vectors'!$B:$B,0))=0,"",INDEX('Data Pull'!$A:$BC,MATCH('Table 2 Data'!$E232,'Data Pull'!$C:$C,0),MATCH('Table 2 Data'!AE$4,'Data Pull'!$4:$4,0))),"")</f>
        <v>[-11059] No Good Data For Calculation</v>
      </c>
      <c r="AF232" t="str">
        <f>IFERROR(IF(INDEX('Exclusion Vectors'!$D:$D,MATCH('Table 2 Data'!$E232,'Exclusion Vectors'!$B:$B,0))=0,"",INDEX('Data Pull'!$A:$BC,MATCH('Table 2 Data'!$E232,'Data Pull'!$C:$C,0),MATCH('Table 2 Data'!AF$4,'Data Pull'!$4:$4,0))),"")</f>
        <v>[-11059] No Good Data For Calculation</v>
      </c>
      <c r="AG232">
        <f>IFERROR(IF(INDEX('Exclusion Vectors'!$D:$D,MATCH('Table 2 Data'!$E232,'Exclusion Vectors'!$B:$B,0))=0,"",INDEX('Data Pull'!$A:$BC,MATCH('Table 2 Data'!$E232,'Data Pull'!$C:$C,0),MATCH('Table 2 Data'!AG$4,'Data Pull'!$4:$4,0))),"")</f>
        <v>14296.508435162392</v>
      </c>
      <c r="AH232">
        <f>IFERROR(IF(INDEX('Exclusion Vectors'!$D:$D,MATCH('Table 2 Data'!$E232,'Exclusion Vectors'!$B:$B,0))=0,"",INDEX('Data Pull'!$A:$BC,MATCH('Table 2 Data'!$E232,'Data Pull'!$C:$C,0),MATCH('Table 2 Data'!AH$4,'Data Pull'!$4:$4,0))),"")</f>
        <v>89.725002288818359</v>
      </c>
      <c r="AI232">
        <f>IFERROR(IF(INDEX('Exclusion Vectors'!$D:$D,MATCH('Table 2 Data'!$E232,'Exclusion Vectors'!$B:$B,0))=0,"",INDEX('Data Pull'!$A:$BC,MATCH('Table 2 Data'!$E232,'Data Pull'!$C:$C,0),MATCH('Table 2 Data'!AI$4,'Data Pull'!$4:$4,0))),"")</f>
        <v>8.4249999523162842</v>
      </c>
      <c r="AJ232">
        <f>IFERROR(IF(INDEX('Exclusion Vectors'!$D:$D,MATCH('Table 2 Data'!$E232,'Exclusion Vectors'!$B:$B,0))=0,"",INDEX('Data Pull'!$A:$BC,MATCH('Table 2 Data'!$E232,'Data Pull'!$C:$C,0),MATCH('Table 2 Data'!AJ$4,'Data Pull'!$4:$4,0))),"")</f>
        <v>360.67498779296875</v>
      </c>
      <c r="AK232">
        <f>IFERROR(IF(INDEX('Exclusion Vectors'!$D:$D,MATCH('Table 2 Data'!$E232,'Exclusion Vectors'!$B:$B,0))=0,"",INDEX('Data Pull'!$A:$BC,MATCH('Table 2 Data'!$E232,'Data Pull'!$C:$C,0),MATCH('Table 2 Data'!AK$4,'Data Pull'!$4:$4,0))),"")</f>
        <v>21.4958336353302</v>
      </c>
      <c r="AL232">
        <f>IFERROR(IF(INDEX('Exclusion Vectors'!$D:$D,MATCH('Table 2 Data'!$E232,'Exclusion Vectors'!$B:$B,0))=0,"",INDEX('Data Pull'!$A:$BC,MATCH('Table 2 Data'!$E232,'Data Pull'!$C:$C,0),MATCH('Table 2 Data'!AL$4,'Data Pull'!$4:$4,0))),"")</f>
        <v>1.6000000238418579</v>
      </c>
      <c r="AM232">
        <f>IFERROR(IF(INDEX('Exclusion Vectors'!$D:$D,MATCH('Table 2 Data'!$E232,'Exclusion Vectors'!$B:$B,0))=0,"",INDEX('Data Pull'!$A:$BC,MATCH('Table 2 Data'!$E232,'Data Pull'!$C:$C,0),MATCH('Table 2 Data'!AM$4,'Data Pull'!$4:$4,0))),"")</f>
        <v>6200</v>
      </c>
      <c r="AN232">
        <f>IFERROR(IF(INDEX('Exclusion Vectors'!$D:$D,MATCH('Table 2 Data'!$E232,'Exclusion Vectors'!$B:$B,0))=0,"",INDEX('Data Pull'!$A:$BC,MATCH('Table 2 Data'!$E232,'Data Pull'!$C:$C,0),MATCH('Table 2 Data'!AN$4,'Data Pull'!$4:$4,0))),"")</f>
        <v>-0.11807859020885055</v>
      </c>
      <c r="AO232">
        <f>IFERROR(IF(INDEX('Exclusion Vectors'!$D:$D,MATCH('Table 2 Data'!$E232,'Exclusion Vectors'!$B:$B,0))=0,"",INDEX('Data Pull'!$A:$BC,MATCH('Table 2 Data'!$E232,'Data Pull'!$C:$C,0),MATCH('Table 2 Data'!AO$4,'Data Pull'!$4:$4,0))),"")</f>
        <v>-5.978344702583344E-3</v>
      </c>
      <c r="AP232">
        <f>IFERROR(IF(INDEX('Exclusion Vectors'!$D:$D,MATCH('Table 2 Data'!$E232,'Exclusion Vectors'!$B:$B,0))=0,"",INDEX('Data Pull'!$A:$BC,MATCH('Table 2 Data'!$E232,'Data Pull'!$C:$C,0),MATCH('Table 2 Data'!AP$4,'Data Pull'!$4:$4,0))),"")</f>
        <v>-2.677594740257689E-2</v>
      </c>
      <c r="AQ232" t="str">
        <f>IFERROR(IF(INDEX('Exclusion Vectors'!$D:$D,MATCH('Table 2 Data'!$E232,'Exclusion Vectors'!$B:$B,0))=0,"",INDEX('Data Pull'!$A:$BC,MATCH('Table 2 Data'!$E232,'Data Pull'!$C:$C,0),MATCH('Table 2 Data'!AQ$4,'Data Pull'!$4:$4,0))),"")</f>
        <v>[-11059] No Good Data For Calculation</v>
      </c>
      <c r="AR232">
        <f>IFERROR(IF(INDEX('Exclusion Vectors'!$D:$D,MATCH('Table 2 Data'!$E232,'Exclusion Vectors'!$B:$B,0))=0,"",INDEX('Data Pull'!$A:$BC,MATCH('Table 2 Data'!$E232,'Data Pull'!$C:$C,0),MATCH('Table 2 Data'!AR$4,'Data Pull'!$4:$4,0))),"")</f>
        <v>5.7971442191432588E-3</v>
      </c>
      <c r="AS232">
        <f>IFERROR(IF(INDEX('Exclusion Vectors'!$D:$D,MATCH('Table 2 Data'!$E232,'Exclusion Vectors'!$B:$B,0))=0,"",INDEX('Data Pull'!$A:$BC,MATCH('Table 2 Data'!$E232,'Data Pull'!$C:$C,0),MATCH('Table 2 Data'!AS$4,'Data Pull'!$4:$4,0))),"")</f>
        <v>2.790446463953526</v>
      </c>
      <c r="AT232">
        <f>IFERROR(IF(INDEX('Exclusion Vectors'!$D:$D,MATCH('Table 2 Data'!$E232,'Exclusion Vectors'!$B:$B,0))=0,"",INDEX('Data Pull'!$A:$BC,MATCH('Table 2 Data'!$E232,'Data Pull'!$C:$C,0),MATCH('Table 2 Data'!AT$4,'Data Pull'!$4:$4,0))),"")</f>
        <v>39066.652855416971</v>
      </c>
      <c r="AU232">
        <f>IFERROR(IF(INDEX('Exclusion Vectors'!$D:$D,MATCH('Table 2 Data'!$E232,'Exclusion Vectors'!$B:$B,0))=0,"",INDEX('Data Pull'!$A:$BE,MATCH('Table 2 Data'!$E232,'Data Pull'!$C:$C,0),MATCH('Table 2 Data'!AU$4,'Data Pull'!$4:$4,0))),"")</f>
        <v>7600.0080000180478</v>
      </c>
      <c r="AV232">
        <f>IFERROR(IF(INDEX('Exclusion Vectors'!$D:$D,MATCH('Table 2 Data'!$E232,'Exclusion Vectors'!$B:$B,0))=0,"",INDEX('Data Pull'!$A:$BE,MATCH('Table 2 Data'!$E232,'Data Pull'!$C:$C,0),MATCH('Table 2 Data'!AV$4,'Data Pull'!$4:$4,0))),"")</f>
        <v>0.13789167006810507</v>
      </c>
    </row>
    <row r="233" spans="5:48" x14ac:dyDescent="0.3">
      <c r="E233" s="34">
        <f t="shared" si="6"/>
        <v>44057</v>
      </c>
      <c r="F233">
        <f>IFERROR(IF(INDEX('Exclusion Vectors'!$D:$D,MATCH('Table 2 Data'!$E233,'Exclusion Vectors'!$B:$B,0))=0,"",INDEX('Data Pull'!$A:$BC,MATCH('Table 2 Data'!$E233,'Data Pull'!$C:$C,0),MATCH('Table 2 Data'!F$4,'Data Pull'!$4:$4,0))),"")</f>
        <v>22944.537246296284</v>
      </c>
      <c r="G233">
        <f>IFERROR(IF(INDEX('Exclusion Vectors'!$D:$D,MATCH('Table 2 Data'!$E233,'Exclusion Vectors'!$B:$B,0))=0,"",INDEX('Data Pull'!$A:$BC,MATCH('Table 2 Data'!$E233,'Data Pull'!$C:$C,0),MATCH('Table 2 Data'!G$4,'Data Pull'!$4:$4,0))),"")</f>
        <v>183.25225282678494</v>
      </c>
      <c r="H233">
        <f>IFERROR(IF(INDEX('Exclusion Vectors'!$D:$D,MATCH('Table 2 Data'!$E233,'Exclusion Vectors'!$B:$B,0))=0,"",INDEX('Data Pull'!$A:$BC,MATCH('Table 2 Data'!$E233,'Data Pull'!$C:$C,0),MATCH('Table 2 Data'!H$4,'Data Pull'!$4:$4,0))),"")</f>
        <v>634.70897869694284</v>
      </c>
      <c r="I233">
        <f>IFERROR(IF(INDEX('Exclusion Vectors'!$D:$D,MATCH('Table 2 Data'!$E233,'Exclusion Vectors'!$B:$B,0))=0,"",INDEX('Data Pull'!$A:$BC,MATCH('Table 2 Data'!$E233,'Data Pull'!$C:$C,0),MATCH('Table 2 Data'!I$4,'Data Pull'!$4:$4,0))),"")</f>
        <v>990.62278673026128</v>
      </c>
      <c r="J233">
        <f>IFERROR(IF(INDEX('Exclusion Vectors'!$D:$D,MATCH('Table 2 Data'!$E233,'Exclusion Vectors'!$B:$B,0))=0,"",INDEX('Data Pull'!$A:$BC,MATCH('Table 2 Data'!$E233,'Data Pull'!$C:$C,0),MATCH('Table 2 Data'!J$4,'Data Pull'!$4:$4,0))),"")</f>
        <v>1334.7317086429023</v>
      </c>
      <c r="K233">
        <f>IFERROR(IF(INDEX('Exclusion Vectors'!$D:$D,MATCH('Table 2 Data'!$E233,'Exclusion Vectors'!$B:$B,0))=0,"",INDEX('Data Pull'!$A:$BC,MATCH('Table 2 Data'!$E233,'Data Pull'!$C:$C,0),MATCH('Table 2 Data'!K$4,'Data Pull'!$4:$4,0))),"")</f>
        <v>717.89851679174649</v>
      </c>
      <c r="L233" t="str">
        <f>IFERROR(IF(INDEX('Exclusion Vectors'!$D:$D,MATCH('Table 2 Data'!$E233,'Exclusion Vectors'!$B:$B,0))=0,"",INDEX('Data Pull'!$A:$BC,MATCH('Table 2 Data'!$E233,'Data Pull'!$C:$C,0),MATCH('Table 2 Data'!L$4,'Data Pull'!$4:$4,0))),"")</f>
        <v>[-11059] No Good Data For Calculation</v>
      </c>
      <c r="M233">
        <f>IFERROR(IF(INDEX('Exclusion Vectors'!$D:$D,MATCH('Table 2 Data'!$E233,'Exclusion Vectors'!$B:$B,0))=0,"",INDEX('Data Pull'!$A:$BC,MATCH('Table 2 Data'!$E233,'Data Pull'!$C:$C,0),MATCH('Table 2 Data'!M$4,'Data Pull'!$4:$4,0))),"")</f>
        <v>324.58656409111484</v>
      </c>
      <c r="N233">
        <f>IFERROR(IF(INDEX('Exclusion Vectors'!$D:$D,MATCH('Table 2 Data'!$E233,'Exclusion Vectors'!$B:$B,0))=0,"",INDEX('Data Pull'!$A:$BC,MATCH('Table 2 Data'!$E233,'Data Pull'!$C:$C,0),MATCH('Table 2 Data'!N$4,'Data Pull'!$4:$4,0))),"")</f>
        <v>390.1613015551697</v>
      </c>
      <c r="O233">
        <f>IFERROR(IF(INDEX('Exclusion Vectors'!$D:$D,MATCH('Table 2 Data'!$E233,'Exclusion Vectors'!$B:$B,0))=0,"",INDEX('Data Pull'!$A:$BC,MATCH('Table 2 Data'!$E233,'Data Pull'!$C:$C,0),MATCH('Table 2 Data'!O$4,'Data Pull'!$4:$4,0))),"")</f>
        <v>377.9358817987162</v>
      </c>
      <c r="P233">
        <f>IFERROR(IF(INDEX('Exclusion Vectors'!$D:$D,MATCH('Table 2 Data'!$E233,'Exclusion Vectors'!$B:$B,0))=0,"",INDEX('Data Pull'!$A:$BC,MATCH('Table 2 Data'!$E233,'Data Pull'!$C:$C,0),MATCH('Table 2 Data'!P$4,'Data Pull'!$4:$4,0))),"")</f>
        <v>1332.1133516627513</v>
      </c>
      <c r="Q233">
        <f>IFERROR(IF(INDEX('Exclusion Vectors'!$D:$D,MATCH('Table 2 Data'!$E233,'Exclusion Vectors'!$B:$B,0))=0,"",INDEX('Data Pull'!$A:$BC,MATCH('Table 2 Data'!$E233,'Data Pull'!$C:$C,0),MATCH('Table 2 Data'!Q$4,'Data Pull'!$4:$4,0))),"")</f>
        <v>20.034834649621839</v>
      </c>
      <c r="R233">
        <f>IFERROR(IF(INDEX('Exclusion Vectors'!$D:$D,MATCH('Table 2 Data'!$E233,'Exclusion Vectors'!$B:$B,0))=0,"",INDEX('Data Pull'!$A:$BC,MATCH('Table 2 Data'!$E233,'Data Pull'!$C:$C,0),MATCH('Table 2 Data'!R$4,'Data Pull'!$4:$4,0))),"")</f>
        <v>15.121531802904641</v>
      </c>
      <c r="S233">
        <f>IFERROR(IF(INDEX('Exclusion Vectors'!$D:$D,MATCH('Table 2 Data'!$E233,'Exclusion Vectors'!$B:$B,0))=0,"",INDEX('Data Pull'!$A:$BC,MATCH('Table 2 Data'!$E233,'Data Pull'!$C:$C,0),MATCH('Table 2 Data'!S$4,'Data Pull'!$4:$4,0))),"")</f>
        <v>3.5704537770009179</v>
      </c>
      <c r="T233">
        <f>IFERROR(IF(INDEX('Exclusion Vectors'!$D:$D,MATCH('Table 2 Data'!$E233,'Exclusion Vectors'!$B:$B,0))=0,"",INDEX('Data Pull'!$A:$BC,MATCH('Table 2 Data'!$E233,'Data Pull'!$C:$C,0),MATCH('Table 2 Data'!T$4,'Data Pull'!$4:$4,0))),"")</f>
        <v>1468.4808759413238</v>
      </c>
      <c r="U233">
        <f>IFERROR(IF(INDEX('Exclusion Vectors'!$D:$D,MATCH('Table 2 Data'!$E233,'Exclusion Vectors'!$B:$B,0))=0,"",INDEX('Data Pull'!$A:$BC,MATCH('Table 2 Data'!$E233,'Data Pull'!$C:$C,0),MATCH('Table 2 Data'!U$4,'Data Pull'!$4:$4,0))),"")</f>
        <v>1441.6403195842731</v>
      </c>
      <c r="V233">
        <f>IFERROR(IF(INDEX('Exclusion Vectors'!$D:$D,MATCH('Table 2 Data'!$E233,'Exclusion Vectors'!$B:$B,0))=0,"",INDEX('Data Pull'!$A:$BC,MATCH('Table 2 Data'!$E233,'Data Pull'!$C:$C,0),MATCH('Table 2 Data'!V$4,'Data Pull'!$4:$4,0))),"")</f>
        <v>5899.9807234900754</v>
      </c>
      <c r="W233">
        <f>IFERROR(IF(INDEX('Exclusion Vectors'!$D:$D,MATCH('Table 2 Data'!$E233,'Exclusion Vectors'!$B:$B,0))=0,"",INDEX('Data Pull'!$A:$BC,MATCH('Table 2 Data'!$E233,'Data Pull'!$C:$C,0),MATCH('Table 2 Data'!W$4,'Data Pull'!$4:$4,0))),"")</f>
        <v>2435.1753085476494</v>
      </c>
      <c r="X233">
        <f>IFERROR(IF(INDEX('Exclusion Vectors'!$D:$D,MATCH('Table 2 Data'!$E233,'Exclusion Vectors'!$B:$B,0))=0,"",INDEX('Data Pull'!$A:$BC,MATCH('Table 2 Data'!$E233,'Data Pull'!$C:$C,0),MATCH('Table 2 Data'!X$4,'Data Pull'!$4:$4,0))),"")</f>
        <v>369.06543163913699</v>
      </c>
      <c r="Y233">
        <f>IFERROR(IF(INDEX('Exclusion Vectors'!$D:$D,MATCH('Table 2 Data'!$E233,'Exclusion Vectors'!$B:$B,0))=0,"",INDEX('Data Pull'!$A:$BC,MATCH('Table 2 Data'!$E233,'Data Pull'!$C:$C,0),MATCH('Table 2 Data'!Y$4,'Data Pull'!$4:$4,0))),"")</f>
        <v>22.949999809265137</v>
      </c>
      <c r="Z233">
        <f>IFERROR(IF(INDEX('Exclusion Vectors'!$D:$D,MATCH('Table 2 Data'!$E233,'Exclusion Vectors'!$B:$B,0))=0,"",INDEX('Data Pull'!$A:$BC,MATCH('Table 2 Data'!$E233,'Data Pull'!$C:$C,0),MATCH('Table 2 Data'!Z$4,'Data Pull'!$4:$4,0))),"")</f>
        <v>0.98472499847412109</v>
      </c>
      <c r="AA233">
        <f>IFERROR(IF(INDEX('Exclusion Vectors'!$D:$D,MATCH('Table 2 Data'!$E233,'Exclusion Vectors'!$B:$B,0))=0,"",INDEX('Data Pull'!$A:$BC,MATCH('Table 2 Data'!$E233,'Data Pull'!$C:$C,0),MATCH('Table 2 Data'!AA$4,'Data Pull'!$4:$4,0))),"")</f>
        <v>1.8099999725818634</v>
      </c>
      <c r="AB233" t="str">
        <f>IFERROR(IF(INDEX('Exclusion Vectors'!$D:$D,MATCH('Table 2 Data'!$E233,'Exclusion Vectors'!$B:$B,0))=0,"",INDEX('Data Pull'!$A:$BC,MATCH('Table 2 Data'!$E233,'Data Pull'!$C:$C,0),MATCH('Table 2 Data'!AB$4,'Data Pull'!$4:$4,0))),"")</f>
        <v>[-11059] No Good Data For Calculation</v>
      </c>
      <c r="AC233" t="str">
        <f>IFERROR(IF(INDEX('Exclusion Vectors'!$D:$D,MATCH('Table 2 Data'!$E233,'Exclusion Vectors'!$B:$B,0))=0,"",INDEX('Data Pull'!$A:$BC,MATCH('Table 2 Data'!$E233,'Data Pull'!$C:$C,0),MATCH('Table 2 Data'!AC$4,'Data Pull'!$4:$4,0))),"")</f>
        <v>[-11059] No Good Data For Calculation</v>
      </c>
      <c r="AD233" t="str">
        <f>IFERROR(IF(INDEX('Exclusion Vectors'!$D:$D,MATCH('Table 2 Data'!$E233,'Exclusion Vectors'!$B:$B,0))=0,"",INDEX('Data Pull'!$A:$BC,MATCH('Table 2 Data'!$E233,'Data Pull'!$C:$C,0),MATCH('Table 2 Data'!AD$4,'Data Pull'!$4:$4,0))),"")</f>
        <v>[-11059] No Good Data For Calculation</v>
      </c>
      <c r="AE233" t="str">
        <f>IFERROR(IF(INDEX('Exclusion Vectors'!$D:$D,MATCH('Table 2 Data'!$E233,'Exclusion Vectors'!$B:$B,0))=0,"",INDEX('Data Pull'!$A:$BC,MATCH('Table 2 Data'!$E233,'Data Pull'!$C:$C,0),MATCH('Table 2 Data'!AE$4,'Data Pull'!$4:$4,0))),"")</f>
        <v>[-11059] No Good Data For Calculation</v>
      </c>
      <c r="AF233" t="str">
        <f>IFERROR(IF(INDEX('Exclusion Vectors'!$D:$D,MATCH('Table 2 Data'!$E233,'Exclusion Vectors'!$B:$B,0))=0,"",INDEX('Data Pull'!$A:$BC,MATCH('Table 2 Data'!$E233,'Data Pull'!$C:$C,0),MATCH('Table 2 Data'!AF$4,'Data Pull'!$4:$4,0))),"")</f>
        <v>[-11059] No Good Data For Calculation</v>
      </c>
      <c r="AG233">
        <f>IFERROR(IF(INDEX('Exclusion Vectors'!$D:$D,MATCH('Table 2 Data'!$E233,'Exclusion Vectors'!$B:$B,0))=0,"",INDEX('Data Pull'!$A:$BC,MATCH('Table 2 Data'!$E233,'Data Pull'!$C:$C,0),MATCH('Table 2 Data'!AG$4,'Data Pull'!$4:$4,0))),"")</f>
        <v>14257.699248645386</v>
      </c>
      <c r="AH233">
        <f>IFERROR(IF(INDEX('Exclusion Vectors'!$D:$D,MATCH('Table 2 Data'!$E233,'Exclusion Vectors'!$B:$B,0))=0,"",INDEX('Data Pull'!$A:$BC,MATCH('Table 2 Data'!$E233,'Data Pull'!$C:$C,0),MATCH('Table 2 Data'!AH$4,'Data Pull'!$4:$4,0))),"")</f>
        <v>89.800003051757813</v>
      </c>
      <c r="AI233">
        <f>IFERROR(IF(INDEX('Exclusion Vectors'!$D:$D,MATCH('Table 2 Data'!$E233,'Exclusion Vectors'!$B:$B,0))=0,"",INDEX('Data Pull'!$A:$BC,MATCH('Table 2 Data'!$E233,'Data Pull'!$C:$C,0),MATCH('Table 2 Data'!AI$4,'Data Pull'!$4:$4,0))),"")</f>
        <v>8.4850001335144043</v>
      </c>
      <c r="AJ233">
        <f>IFERROR(IF(INDEX('Exclusion Vectors'!$D:$D,MATCH('Table 2 Data'!$E233,'Exclusion Vectors'!$B:$B,0))=0,"",INDEX('Data Pull'!$A:$BC,MATCH('Table 2 Data'!$E233,'Data Pull'!$C:$C,0),MATCH('Table 2 Data'!AJ$4,'Data Pull'!$4:$4,0))),"")</f>
        <v>359.87499237060547</v>
      </c>
      <c r="AK233">
        <f>IFERROR(IF(INDEX('Exclusion Vectors'!$D:$D,MATCH('Table 2 Data'!$E233,'Exclusion Vectors'!$B:$B,0))=0,"",INDEX('Data Pull'!$A:$BC,MATCH('Table 2 Data'!$E233,'Data Pull'!$C:$C,0),MATCH('Table 2 Data'!AK$4,'Data Pull'!$4:$4,0))),"")</f>
        <v>20.666666507720947</v>
      </c>
      <c r="AL233">
        <f>IFERROR(IF(INDEX('Exclusion Vectors'!$D:$D,MATCH('Table 2 Data'!$E233,'Exclusion Vectors'!$B:$B,0))=0,"",INDEX('Data Pull'!$A:$BC,MATCH('Table 2 Data'!$E233,'Data Pull'!$C:$C,0),MATCH('Table 2 Data'!AL$4,'Data Pull'!$4:$4,0))),"")</f>
        <v>2.0500000417232513</v>
      </c>
      <c r="AM233">
        <f>IFERROR(IF(INDEX('Exclusion Vectors'!$D:$D,MATCH('Table 2 Data'!$E233,'Exclusion Vectors'!$B:$B,0))=0,"",INDEX('Data Pull'!$A:$BC,MATCH('Table 2 Data'!$E233,'Data Pull'!$C:$C,0),MATCH('Table 2 Data'!AM$4,'Data Pull'!$4:$4,0))),"")</f>
        <v>6200</v>
      </c>
      <c r="AN233">
        <f>IFERROR(IF(INDEX('Exclusion Vectors'!$D:$D,MATCH('Table 2 Data'!$E233,'Exclusion Vectors'!$B:$B,0))=0,"",INDEX('Data Pull'!$A:$BC,MATCH('Table 2 Data'!$E233,'Data Pull'!$C:$C,0),MATCH('Table 2 Data'!AN$4,'Data Pull'!$4:$4,0))),"")</f>
        <v>-0.11580577622789148</v>
      </c>
      <c r="AO233">
        <f>IFERROR(IF(INDEX('Exclusion Vectors'!$D:$D,MATCH('Table 2 Data'!$E233,'Exclusion Vectors'!$B:$B,0))=0,"",INDEX('Data Pull'!$A:$BC,MATCH('Table 2 Data'!$E233,'Data Pull'!$C:$C,0),MATCH('Table 2 Data'!AO$4,'Data Pull'!$4:$4,0))),"")</f>
        <v>-5.9739704120468085E-3</v>
      </c>
      <c r="AP233">
        <f>IFERROR(IF(INDEX('Exclusion Vectors'!$D:$D,MATCH('Table 2 Data'!$E233,'Exclusion Vectors'!$B:$B,0))=0,"",INDEX('Data Pull'!$A:$BC,MATCH('Table 2 Data'!$E233,'Data Pull'!$C:$C,0),MATCH('Table 2 Data'!AP$4,'Data Pull'!$4:$4,0))),"")</f>
        <v>-2.6731894071505072E-2</v>
      </c>
      <c r="AQ233" t="str">
        <f>IFERROR(IF(INDEX('Exclusion Vectors'!$D:$D,MATCH('Table 2 Data'!$E233,'Exclusion Vectors'!$B:$B,0))=0,"",INDEX('Data Pull'!$A:$BC,MATCH('Table 2 Data'!$E233,'Data Pull'!$C:$C,0),MATCH('Table 2 Data'!AQ$4,'Data Pull'!$4:$4,0))),"")</f>
        <v>[-11059] No Good Data For Calculation</v>
      </c>
      <c r="AR233">
        <f>IFERROR(IF(INDEX('Exclusion Vectors'!$D:$D,MATCH('Table 2 Data'!$E233,'Exclusion Vectors'!$B:$B,0))=0,"",INDEX('Data Pull'!$A:$BC,MATCH('Table 2 Data'!$E233,'Data Pull'!$C:$C,0),MATCH('Table 2 Data'!AR$4,'Data Pull'!$4:$4,0))),"")</f>
        <v>5.9286959353838427E-3</v>
      </c>
      <c r="AS233">
        <f>IFERROR(IF(INDEX('Exclusion Vectors'!$D:$D,MATCH('Table 2 Data'!$E233,'Exclusion Vectors'!$B:$B,0))=0,"",INDEX('Data Pull'!$A:$BC,MATCH('Table 2 Data'!$E233,'Data Pull'!$C:$C,0),MATCH('Table 2 Data'!AS$4,'Data Pull'!$4:$4,0))),"")</f>
        <v>2.788077647586598</v>
      </c>
      <c r="AT233">
        <f>IFERROR(IF(INDEX('Exclusion Vectors'!$D:$D,MATCH('Table 2 Data'!$E233,'Exclusion Vectors'!$B:$B,0))=0,"",INDEX('Data Pull'!$A:$BC,MATCH('Table 2 Data'!$E233,'Data Pull'!$C:$C,0),MATCH('Table 2 Data'!AT$4,'Data Pull'!$4:$4,0))),"")</f>
        <v>38885.969092591637</v>
      </c>
      <c r="AU233">
        <f>IFERROR(IF(INDEX('Exclusion Vectors'!$D:$D,MATCH('Table 2 Data'!$E233,'Exclusion Vectors'!$B:$B,0))=0,"",INDEX('Data Pull'!$A:$BE,MATCH('Table 2 Data'!$E233,'Data Pull'!$C:$C,0),MATCH('Table 2 Data'!AU$4,'Data Pull'!$4:$4,0))),"")</f>
        <v>7599.2108714935375</v>
      </c>
      <c r="AV233">
        <f>IFERROR(IF(INDEX('Exclusion Vectors'!$D:$D,MATCH('Table 2 Data'!$E233,'Exclusion Vectors'!$B:$B,0))=0,"",INDEX('Data Pull'!$A:$BE,MATCH('Table 2 Data'!$E233,'Data Pull'!$C:$C,0),MATCH('Table 2 Data'!AV$4,'Data Pull'!$4:$4,0))),"")</f>
        <v>0.12632083427160978</v>
      </c>
    </row>
    <row r="234" spans="5:48" x14ac:dyDescent="0.3">
      <c r="E234" s="34">
        <f t="shared" si="6"/>
        <v>44058</v>
      </c>
      <c r="F234">
        <f>IFERROR(IF(INDEX('Exclusion Vectors'!$D:$D,MATCH('Table 2 Data'!$E234,'Exclusion Vectors'!$B:$B,0))=0,"",INDEX('Data Pull'!$A:$BC,MATCH('Table 2 Data'!$E234,'Data Pull'!$C:$C,0),MATCH('Table 2 Data'!F$4,'Data Pull'!$4:$4,0))),"")</f>
        <v>22998.820027633788</v>
      </c>
      <c r="G234">
        <f>IFERROR(IF(INDEX('Exclusion Vectors'!$D:$D,MATCH('Table 2 Data'!$E234,'Exclusion Vectors'!$B:$B,0))=0,"",INDEX('Data Pull'!$A:$BC,MATCH('Table 2 Data'!$E234,'Data Pull'!$C:$C,0),MATCH('Table 2 Data'!G$4,'Data Pull'!$4:$4,0))),"")</f>
        <v>183.65452707908966</v>
      </c>
      <c r="H234">
        <f>IFERROR(IF(INDEX('Exclusion Vectors'!$D:$D,MATCH('Table 2 Data'!$E234,'Exclusion Vectors'!$B:$B,0))=0,"",INDEX('Data Pull'!$A:$BC,MATCH('Table 2 Data'!$E234,'Data Pull'!$C:$C,0),MATCH('Table 2 Data'!H$4,'Data Pull'!$4:$4,0))),"")</f>
        <v>637.73800862281007</v>
      </c>
      <c r="I234">
        <f>IFERROR(IF(INDEX('Exclusion Vectors'!$D:$D,MATCH('Table 2 Data'!$E234,'Exclusion Vectors'!$B:$B,0))=0,"",INDEX('Data Pull'!$A:$BC,MATCH('Table 2 Data'!$E234,'Data Pull'!$C:$C,0),MATCH('Table 2 Data'!I$4,'Data Pull'!$4:$4,0))),"")</f>
        <v>990.60942877506182</v>
      </c>
      <c r="J234">
        <f>IFERROR(IF(INDEX('Exclusion Vectors'!$D:$D,MATCH('Table 2 Data'!$E234,'Exclusion Vectors'!$B:$B,0))=0,"",INDEX('Data Pull'!$A:$BC,MATCH('Table 2 Data'!$E234,'Data Pull'!$C:$C,0),MATCH('Table 2 Data'!J$4,'Data Pull'!$4:$4,0))),"")</f>
        <v>1334.9831996320313</v>
      </c>
      <c r="K234">
        <f>IFERROR(IF(INDEX('Exclusion Vectors'!$D:$D,MATCH('Table 2 Data'!$E234,'Exclusion Vectors'!$B:$B,0))=0,"",INDEX('Data Pull'!$A:$BC,MATCH('Table 2 Data'!$E234,'Data Pull'!$C:$C,0),MATCH('Table 2 Data'!K$4,'Data Pull'!$4:$4,0))),"")</f>
        <v>713.35174519370753</v>
      </c>
      <c r="L234" t="str">
        <f>IFERROR(IF(INDEX('Exclusion Vectors'!$D:$D,MATCH('Table 2 Data'!$E234,'Exclusion Vectors'!$B:$B,0))=0,"",INDEX('Data Pull'!$A:$BC,MATCH('Table 2 Data'!$E234,'Data Pull'!$C:$C,0),MATCH('Table 2 Data'!L$4,'Data Pull'!$4:$4,0))),"")</f>
        <v>[-11059] No Good Data For Calculation</v>
      </c>
      <c r="M234">
        <f>IFERROR(IF(INDEX('Exclusion Vectors'!$D:$D,MATCH('Table 2 Data'!$E234,'Exclusion Vectors'!$B:$B,0))=0,"",INDEX('Data Pull'!$A:$BC,MATCH('Table 2 Data'!$E234,'Data Pull'!$C:$C,0),MATCH('Table 2 Data'!M$4,'Data Pull'!$4:$4,0))),"")</f>
        <v>324.8951839054011</v>
      </c>
      <c r="N234">
        <f>IFERROR(IF(INDEX('Exclusion Vectors'!$D:$D,MATCH('Table 2 Data'!$E234,'Exclusion Vectors'!$B:$B,0))=0,"",INDEX('Data Pull'!$A:$BC,MATCH('Table 2 Data'!$E234,'Data Pull'!$C:$C,0),MATCH('Table 2 Data'!N$4,'Data Pull'!$4:$4,0))),"")</f>
        <v>385.08636049820922</v>
      </c>
      <c r="O234">
        <f>IFERROR(IF(INDEX('Exclusion Vectors'!$D:$D,MATCH('Table 2 Data'!$E234,'Exclusion Vectors'!$B:$B,0))=0,"",INDEX('Data Pull'!$A:$BC,MATCH('Table 2 Data'!$E234,'Data Pull'!$C:$C,0),MATCH('Table 2 Data'!O$4,'Data Pull'!$4:$4,0))),"")</f>
        <v>376.75463476631904</v>
      </c>
      <c r="P234">
        <f>IFERROR(IF(INDEX('Exclusion Vectors'!$D:$D,MATCH('Table 2 Data'!$E234,'Exclusion Vectors'!$B:$B,0))=0,"",INDEX('Data Pull'!$A:$BC,MATCH('Table 2 Data'!$E234,'Data Pull'!$C:$C,0),MATCH('Table 2 Data'!P$4,'Data Pull'!$4:$4,0))),"")</f>
        <v>1333.1471919749283</v>
      </c>
      <c r="Q234">
        <f>IFERROR(IF(INDEX('Exclusion Vectors'!$D:$D,MATCH('Table 2 Data'!$E234,'Exclusion Vectors'!$B:$B,0))=0,"",INDEX('Data Pull'!$A:$BC,MATCH('Table 2 Data'!$E234,'Data Pull'!$C:$C,0),MATCH('Table 2 Data'!Q$4,'Data Pull'!$4:$4,0))),"")</f>
        <v>19.911470790807304</v>
      </c>
      <c r="R234">
        <f>IFERROR(IF(INDEX('Exclusion Vectors'!$D:$D,MATCH('Table 2 Data'!$E234,'Exclusion Vectors'!$B:$B,0))=0,"",INDEX('Data Pull'!$A:$BC,MATCH('Table 2 Data'!$E234,'Data Pull'!$C:$C,0),MATCH('Table 2 Data'!R$4,'Data Pull'!$4:$4,0))),"")</f>
        <v>15.022761046364197</v>
      </c>
      <c r="S234">
        <f>IFERROR(IF(INDEX('Exclusion Vectors'!$D:$D,MATCH('Table 2 Data'!$E234,'Exclusion Vectors'!$B:$B,0))=0,"",INDEX('Data Pull'!$A:$BC,MATCH('Table 2 Data'!$E234,'Data Pull'!$C:$C,0),MATCH('Table 2 Data'!S$4,'Data Pull'!$4:$4,0))),"")</f>
        <v>3.2538736295139836</v>
      </c>
      <c r="T234">
        <f>IFERROR(IF(INDEX('Exclusion Vectors'!$D:$D,MATCH('Table 2 Data'!$E234,'Exclusion Vectors'!$B:$B,0))=0,"",INDEX('Data Pull'!$A:$BC,MATCH('Table 2 Data'!$E234,'Data Pull'!$C:$C,0),MATCH('Table 2 Data'!T$4,'Data Pull'!$4:$4,0))),"")</f>
        <v>1463.6296074182956</v>
      </c>
      <c r="U234">
        <f>IFERROR(IF(INDEX('Exclusion Vectors'!$D:$D,MATCH('Table 2 Data'!$E234,'Exclusion Vectors'!$B:$B,0))=0,"",INDEX('Data Pull'!$A:$BC,MATCH('Table 2 Data'!$E234,'Data Pull'!$C:$C,0),MATCH('Table 2 Data'!U$4,'Data Pull'!$4:$4,0))),"")</f>
        <v>1457.5885287022206</v>
      </c>
      <c r="V234">
        <f>IFERROR(IF(INDEX('Exclusion Vectors'!$D:$D,MATCH('Table 2 Data'!$E234,'Exclusion Vectors'!$B:$B,0))=0,"",INDEX('Data Pull'!$A:$BC,MATCH('Table 2 Data'!$E234,'Data Pull'!$C:$C,0),MATCH('Table 2 Data'!V$4,'Data Pull'!$4:$4,0))),"")</f>
        <v>5899.9627939684533</v>
      </c>
      <c r="W234">
        <f>IFERROR(IF(INDEX('Exclusion Vectors'!$D:$D,MATCH('Table 2 Data'!$E234,'Exclusion Vectors'!$B:$B,0))=0,"",INDEX('Data Pull'!$A:$BC,MATCH('Table 2 Data'!$E234,'Data Pull'!$C:$C,0),MATCH('Table 2 Data'!W$4,'Data Pull'!$4:$4,0))),"")</f>
        <v>2436.9320948464319</v>
      </c>
      <c r="X234">
        <f>IFERROR(IF(INDEX('Exclusion Vectors'!$D:$D,MATCH('Table 2 Data'!$E234,'Exclusion Vectors'!$B:$B,0))=0,"",INDEX('Data Pull'!$A:$BC,MATCH('Table 2 Data'!$E234,'Data Pull'!$C:$C,0),MATCH('Table 2 Data'!X$4,'Data Pull'!$4:$4,0))),"")</f>
        <v>369.96415920427114</v>
      </c>
      <c r="Y234">
        <f>IFERROR(IF(INDEX('Exclusion Vectors'!$D:$D,MATCH('Table 2 Data'!$E234,'Exclusion Vectors'!$B:$B,0))=0,"",INDEX('Data Pull'!$A:$BC,MATCH('Table 2 Data'!$E234,'Data Pull'!$C:$C,0),MATCH('Table 2 Data'!Y$4,'Data Pull'!$4:$4,0))),"")</f>
        <v>22.974999904632568</v>
      </c>
      <c r="Z234">
        <f>IFERROR(IF(INDEX('Exclusion Vectors'!$D:$D,MATCH('Table 2 Data'!$E234,'Exclusion Vectors'!$B:$B,0))=0,"",INDEX('Data Pull'!$A:$BC,MATCH('Table 2 Data'!$E234,'Data Pull'!$C:$C,0),MATCH('Table 2 Data'!Z$4,'Data Pull'!$4:$4,0))),"")</f>
        <v>0.99547500908374786</v>
      </c>
      <c r="AA234">
        <f>IFERROR(IF(INDEX('Exclusion Vectors'!$D:$D,MATCH('Table 2 Data'!$E234,'Exclusion Vectors'!$B:$B,0))=0,"",INDEX('Data Pull'!$A:$BC,MATCH('Table 2 Data'!$E234,'Data Pull'!$C:$C,0),MATCH('Table 2 Data'!AA$4,'Data Pull'!$4:$4,0))),"")</f>
        <v>1.7999999523162842</v>
      </c>
      <c r="AB234" t="str">
        <f>IFERROR(IF(INDEX('Exclusion Vectors'!$D:$D,MATCH('Table 2 Data'!$E234,'Exclusion Vectors'!$B:$B,0))=0,"",INDEX('Data Pull'!$A:$BC,MATCH('Table 2 Data'!$E234,'Data Pull'!$C:$C,0),MATCH('Table 2 Data'!AB$4,'Data Pull'!$4:$4,0))),"")</f>
        <v>[-11059] No Good Data For Calculation</v>
      </c>
      <c r="AC234" t="str">
        <f>IFERROR(IF(INDEX('Exclusion Vectors'!$D:$D,MATCH('Table 2 Data'!$E234,'Exclusion Vectors'!$B:$B,0))=0,"",INDEX('Data Pull'!$A:$BC,MATCH('Table 2 Data'!$E234,'Data Pull'!$C:$C,0),MATCH('Table 2 Data'!AC$4,'Data Pull'!$4:$4,0))),"")</f>
        <v>[-11059] No Good Data For Calculation</v>
      </c>
      <c r="AD234" t="str">
        <f>IFERROR(IF(INDEX('Exclusion Vectors'!$D:$D,MATCH('Table 2 Data'!$E234,'Exclusion Vectors'!$B:$B,0))=0,"",INDEX('Data Pull'!$A:$BC,MATCH('Table 2 Data'!$E234,'Data Pull'!$C:$C,0),MATCH('Table 2 Data'!AD$4,'Data Pull'!$4:$4,0))),"")</f>
        <v>[-11059] No Good Data For Calculation</v>
      </c>
      <c r="AE234" t="str">
        <f>IFERROR(IF(INDEX('Exclusion Vectors'!$D:$D,MATCH('Table 2 Data'!$E234,'Exclusion Vectors'!$B:$B,0))=0,"",INDEX('Data Pull'!$A:$BC,MATCH('Table 2 Data'!$E234,'Data Pull'!$C:$C,0),MATCH('Table 2 Data'!AE$4,'Data Pull'!$4:$4,0))),"")</f>
        <v>[-11059] No Good Data For Calculation</v>
      </c>
      <c r="AF234" t="str">
        <f>IFERROR(IF(INDEX('Exclusion Vectors'!$D:$D,MATCH('Table 2 Data'!$E234,'Exclusion Vectors'!$B:$B,0))=0,"",INDEX('Data Pull'!$A:$BC,MATCH('Table 2 Data'!$E234,'Data Pull'!$C:$C,0),MATCH('Table 2 Data'!AF$4,'Data Pull'!$4:$4,0))),"")</f>
        <v>[-11059] No Good Data For Calculation</v>
      </c>
      <c r="AG234">
        <f>IFERROR(IF(INDEX('Exclusion Vectors'!$D:$D,MATCH('Table 2 Data'!$E234,'Exclusion Vectors'!$B:$B,0))=0,"",INDEX('Data Pull'!$A:$BC,MATCH('Table 2 Data'!$E234,'Data Pull'!$C:$C,0),MATCH('Table 2 Data'!AG$4,'Data Pull'!$4:$4,0))),"")</f>
        <v>14128.382480797349</v>
      </c>
      <c r="AH234">
        <f>IFERROR(IF(INDEX('Exclusion Vectors'!$D:$D,MATCH('Table 2 Data'!$E234,'Exclusion Vectors'!$B:$B,0))=0,"",INDEX('Data Pull'!$A:$BC,MATCH('Table 2 Data'!$E234,'Data Pull'!$C:$C,0),MATCH('Table 2 Data'!AH$4,'Data Pull'!$4:$4,0))),"")</f>
        <v>89.649999618530273</v>
      </c>
      <c r="AI234">
        <f>IFERROR(IF(INDEX('Exclusion Vectors'!$D:$D,MATCH('Table 2 Data'!$E234,'Exclusion Vectors'!$B:$B,0))=0,"",INDEX('Data Pull'!$A:$BC,MATCH('Table 2 Data'!$E234,'Data Pull'!$C:$C,0),MATCH('Table 2 Data'!AI$4,'Data Pull'!$4:$4,0))),"")</f>
        <v>8.6449997425079346</v>
      </c>
      <c r="AJ234">
        <f>IFERROR(IF(INDEX('Exclusion Vectors'!$D:$D,MATCH('Table 2 Data'!$E234,'Exclusion Vectors'!$B:$B,0))=0,"",INDEX('Data Pull'!$A:$BC,MATCH('Table 2 Data'!$E234,'Data Pull'!$C:$C,0),MATCH('Table 2 Data'!AJ$4,'Data Pull'!$4:$4,0))),"")</f>
        <v>359.25000762939453</v>
      </c>
      <c r="AK234">
        <f>IFERROR(IF(INDEX('Exclusion Vectors'!$D:$D,MATCH('Table 2 Data'!$E234,'Exclusion Vectors'!$B:$B,0))=0,"",INDEX('Data Pull'!$A:$BC,MATCH('Table 2 Data'!$E234,'Data Pull'!$C:$C,0),MATCH('Table 2 Data'!AK$4,'Data Pull'!$4:$4,0))),"")</f>
        <v>19.745833277702332</v>
      </c>
      <c r="AL234">
        <f>IFERROR(IF(INDEX('Exclusion Vectors'!$D:$D,MATCH('Table 2 Data'!$E234,'Exclusion Vectors'!$B:$B,0))=0,"",INDEX('Data Pull'!$A:$BC,MATCH('Table 2 Data'!$E234,'Data Pull'!$C:$C,0),MATCH('Table 2 Data'!AL$4,'Data Pull'!$4:$4,0))),"")</f>
        <v>2.2000000476837158</v>
      </c>
      <c r="AM234">
        <f>IFERROR(IF(INDEX('Exclusion Vectors'!$D:$D,MATCH('Table 2 Data'!$E234,'Exclusion Vectors'!$B:$B,0))=0,"",INDEX('Data Pull'!$A:$BC,MATCH('Table 2 Data'!$E234,'Data Pull'!$C:$C,0),MATCH('Table 2 Data'!AM$4,'Data Pull'!$4:$4,0))),"")</f>
        <v>6200</v>
      </c>
      <c r="AN234">
        <f>IFERROR(IF(INDEX('Exclusion Vectors'!$D:$D,MATCH('Table 2 Data'!$E234,'Exclusion Vectors'!$B:$B,0))=0,"",INDEX('Data Pull'!$A:$BC,MATCH('Table 2 Data'!$E234,'Data Pull'!$C:$C,0),MATCH('Table 2 Data'!AN$4,'Data Pull'!$4:$4,0))),"")</f>
        <v>-0.11632027700403227</v>
      </c>
      <c r="AO234">
        <f>IFERROR(IF(INDEX('Exclusion Vectors'!$D:$D,MATCH('Table 2 Data'!$E234,'Exclusion Vectors'!$B:$B,0))=0,"",INDEX('Data Pull'!$A:$BC,MATCH('Table 2 Data'!$E234,'Data Pull'!$C:$C,0),MATCH('Table 2 Data'!AO$4,'Data Pull'!$4:$4,0))),"")</f>
        <v>-5.927806636681637E-3</v>
      </c>
      <c r="AP234">
        <f>IFERROR(IF(INDEX('Exclusion Vectors'!$D:$D,MATCH('Table 2 Data'!$E234,'Exclusion Vectors'!$B:$B,0))=0,"",INDEX('Data Pull'!$A:$BC,MATCH('Table 2 Data'!$E234,'Data Pull'!$C:$C,0),MATCH('Table 2 Data'!AP$4,'Data Pull'!$4:$4,0))),"")</f>
        <v>-2.6628481619547215E-2</v>
      </c>
      <c r="AQ234" t="str">
        <f>IFERROR(IF(INDEX('Exclusion Vectors'!$D:$D,MATCH('Table 2 Data'!$E234,'Exclusion Vectors'!$B:$B,0))=0,"",INDEX('Data Pull'!$A:$BC,MATCH('Table 2 Data'!$E234,'Data Pull'!$C:$C,0),MATCH('Table 2 Data'!AQ$4,'Data Pull'!$4:$4,0))),"")</f>
        <v>[-11059] No Good Data For Calculation</v>
      </c>
      <c r="AR234">
        <f>IFERROR(IF(INDEX('Exclusion Vectors'!$D:$D,MATCH('Table 2 Data'!$E234,'Exclusion Vectors'!$B:$B,0))=0,"",INDEX('Data Pull'!$A:$BC,MATCH('Table 2 Data'!$E234,'Data Pull'!$C:$C,0),MATCH('Table 2 Data'!AR$4,'Data Pull'!$4:$4,0))),"")</f>
        <v>6.0596291209551916E-3</v>
      </c>
      <c r="AS234">
        <f>IFERROR(IF(INDEX('Exclusion Vectors'!$D:$D,MATCH('Table 2 Data'!$E234,'Exclusion Vectors'!$B:$B,0))=0,"",INDEX('Data Pull'!$A:$BC,MATCH('Table 2 Data'!$E234,'Data Pull'!$C:$C,0),MATCH('Table 2 Data'!AS$4,'Data Pull'!$4:$4,0))),"")</f>
        <v>2.8030440473677896</v>
      </c>
      <c r="AT234">
        <f>IFERROR(IF(INDEX('Exclusion Vectors'!$D:$D,MATCH('Table 2 Data'!$E234,'Exclusion Vectors'!$B:$B,0))=0,"",INDEX('Data Pull'!$A:$BC,MATCH('Table 2 Data'!$E234,'Data Pull'!$C:$C,0),MATCH('Table 2 Data'!AT$4,'Data Pull'!$4:$4,0))),"")</f>
        <v>38735.785353342486</v>
      </c>
      <c r="AU234">
        <f>IFERROR(IF(INDEX('Exclusion Vectors'!$D:$D,MATCH('Table 2 Data'!$E234,'Exclusion Vectors'!$B:$B,0))=0,"",INDEX('Data Pull'!$A:$BE,MATCH('Table 2 Data'!$E234,'Data Pull'!$C:$C,0),MATCH('Table 2 Data'!AU$4,'Data Pull'!$4:$4,0))),"")</f>
        <v>7600.7664482402042</v>
      </c>
      <c r="AV234">
        <f>IFERROR(IF(INDEX('Exclusion Vectors'!$D:$D,MATCH('Table 2 Data'!$E234,'Exclusion Vectors'!$B:$B,0))=0,"",INDEX('Data Pull'!$A:$BE,MATCH('Table 2 Data'!$E234,'Data Pull'!$C:$C,0),MATCH('Table 2 Data'!AV$4,'Data Pull'!$4:$4,0))),"")</f>
        <v>0.12415833243479331</v>
      </c>
    </row>
    <row r="235" spans="5:48" x14ac:dyDescent="0.3">
      <c r="E235" s="34">
        <f t="shared" si="6"/>
        <v>44059</v>
      </c>
      <c r="F235">
        <f>IFERROR(IF(INDEX('Exclusion Vectors'!$D:$D,MATCH('Table 2 Data'!$E235,'Exclusion Vectors'!$B:$B,0))=0,"",INDEX('Data Pull'!$A:$BC,MATCH('Table 2 Data'!$E235,'Data Pull'!$C:$C,0),MATCH('Table 2 Data'!F$4,'Data Pull'!$4:$4,0))),"")</f>
        <v>22998.237307626507</v>
      </c>
      <c r="G235">
        <f>IFERROR(IF(INDEX('Exclusion Vectors'!$D:$D,MATCH('Table 2 Data'!$E235,'Exclusion Vectors'!$B:$B,0))=0,"",INDEX('Data Pull'!$A:$BC,MATCH('Table 2 Data'!$E235,'Data Pull'!$C:$C,0),MATCH('Table 2 Data'!G$4,'Data Pull'!$4:$4,0))),"")</f>
        <v>183.14859379826382</v>
      </c>
      <c r="H235">
        <f>IFERROR(IF(INDEX('Exclusion Vectors'!$D:$D,MATCH('Table 2 Data'!$E235,'Exclusion Vectors'!$B:$B,0))=0,"",INDEX('Data Pull'!$A:$BC,MATCH('Table 2 Data'!$E235,'Data Pull'!$C:$C,0),MATCH('Table 2 Data'!H$4,'Data Pull'!$4:$4,0))),"")</f>
        <v>633.78293012200265</v>
      </c>
      <c r="I235">
        <f>IFERROR(IF(INDEX('Exclusion Vectors'!$D:$D,MATCH('Table 2 Data'!$E235,'Exclusion Vectors'!$B:$B,0))=0,"",INDEX('Data Pull'!$A:$BC,MATCH('Table 2 Data'!$E235,'Data Pull'!$C:$C,0),MATCH('Table 2 Data'!I$4,'Data Pull'!$4:$4,0))),"")</f>
        <v>991.14654473701808</v>
      </c>
      <c r="J235">
        <f>IFERROR(IF(INDEX('Exclusion Vectors'!$D:$D,MATCH('Table 2 Data'!$E235,'Exclusion Vectors'!$B:$B,0))=0,"",INDEX('Data Pull'!$A:$BC,MATCH('Table 2 Data'!$E235,'Data Pull'!$C:$C,0),MATCH('Table 2 Data'!J$4,'Data Pull'!$4:$4,0))),"")</f>
        <v>1335.002371119552</v>
      </c>
      <c r="K235">
        <f>IFERROR(IF(INDEX('Exclusion Vectors'!$D:$D,MATCH('Table 2 Data'!$E235,'Exclusion Vectors'!$B:$B,0))=0,"",INDEX('Data Pull'!$A:$BC,MATCH('Table 2 Data'!$E235,'Data Pull'!$C:$C,0),MATCH('Table 2 Data'!K$4,'Data Pull'!$4:$4,0))),"")</f>
        <v>717.21441160699317</v>
      </c>
      <c r="L235" t="str">
        <f>IFERROR(IF(INDEX('Exclusion Vectors'!$D:$D,MATCH('Table 2 Data'!$E235,'Exclusion Vectors'!$B:$B,0))=0,"",INDEX('Data Pull'!$A:$BC,MATCH('Table 2 Data'!$E235,'Data Pull'!$C:$C,0),MATCH('Table 2 Data'!L$4,'Data Pull'!$4:$4,0))),"")</f>
        <v>[-11059] No Good Data For Calculation</v>
      </c>
      <c r="M235">
        <f>IFERROR(IF(INDEX('Exclusion Vectors'!$D:$D,MATCH('Table 2 Data'!$E235,'Exclusion Vectors'!$B:$B,0))=0,"",INDEX('Data Pull'!$A:$BC,MATCH('Table 2 Data'!$E235,'Data Pull'!$C:$C,0),MATCH('Table 2 Data'!M$4,'Data Pull'!$4:$4,0))),"")</f>
        <v>319.87727748881304</v>
      </c>
      <c r="N235">
        <f>IFERROR(IF(INDEX('Exclusion Vectors'!$D:$D,MATCH('Table 2 Data'!$E235,'Exclusion Vectors'!$B:$B,0))=0,"",INDEX('Data Pull'!$A:$BC,MATCH('Table 2 Data'!$E235,'Data Pull'!$C:$C,0),MATCH('Table 2 Data'!N$4,'Data Pull'!$4:$4,0))),"")</f>
        <v>379.53179659098913</v>
      </c>
      <c r="O235">
        <f>IFERROR(IF(INDEX('Exclusion Vectors'!$D:$D,MATCH('Table 2 Data'!$E235,'Exclusion Vectors'!$B:$B,0))=0,"",INDEX('Data Pull'!$A:$BC,MATCH('Table 2 Data'!$E235,'Data Pull'!$C:$C,0),MATCH('Table 2 Data'!O$4,'Data Pull'!$4:$4,0))),"")</f>
        <v>371.67205844769836</v>
      </c>
      <c r="P235">
        <f>IFERROR(IF(INDEX('Exclusion Vectors'!$D:$D,MATCH('Table 2 Data'!$E235,'Exclusion Vectors'!$B:$B,0))=0,"",INDEX('Data Pull'!$A:$BC,MATCH('Table 2 Data'!$E235,'Data Pull'!$C:$C,0),MATCH('Table 2 Data'!P$4,'Data Pull'!$4:$4,0))),"")</f>
        <v>1332.3160556842936</v>
      </c>
      <c r="Q235">
        <f>IFERROR(IF(INDEX('Exclusion Vectors'!$D:$D,MATCH('Table 2 Data'!$E235,'Exclusion Vectors'!$B:$B,0))=0,"",INDEX('Data Pull'!$A:$BC,MATCH('Table 2 Data'!$E235,'Data Pull'!$C:$C,0),MATCH('Table 2 Data'!Q$4,'Data Pull'!$4:$4,0))),"")</f>
        <v>19.872598608357144</v>
      </c>
      <c r="R235">
        <f>IFERROR(IF(INDEX('Exclusion Vectors'!$D:$D,MATCH('Table 2 Data'!$E235,'Exclusion Vectors'!$B:$B,0))=0,"",INDEX('Data Pull'!$A:$BC,MATCH('Table 2 Data'!$E235,'Data Pull'!$C:$C,0),MATCH('Table 2 Data'!R$4,'Data Pull'!$4:$4,0))),"")</f>
        <v>14.982630377412436</v>
      </c>
      <c r="S235">
        <f>IFERROR(IF(INDEX('Exclusion Vectors'!$D:$D,MATCH('Table 2 Data'!$E235,'Exclusion Vectors'!$B:$B,0))=0,"",INDEX('Data Pull'!$A:$BC,MATCH('Table 2 Data'!$E235,'Data Pull'!$C:$C,0),MATCH('Table 2 Data'!S$4,'Data Pull'!$4:$4,0))),"")</f>
        <v>3.2891158384686974</v>
      </c>
      <c r="T235">
        <f>IFERROR(IF(INDEX('Exclusion Vectors'!$D:$D,MATCH('Table 2 Data'!$E235,'Exclusion Vectors'!$B:$B,0))=0,"",INDEX('Data Pull'!$A:$BC,MATCH('Table 2 Data'!$E235,'Data Pull'!$C:$C,0),MATCH('Table 2 Data'!T$4,'Data Pull'!$4:$4,0))),"")</f>
        <v>1473.0545728896925</v>
      </c>
      <c r="U235">
        <f>IFERROR(IF(INDEX('Exclusion Vectors'!$D:$D,MATCH('Table 2 Data'!$E235,'Exclusion Vectors'!$B:$B,0))=0,"",INDEX('Data Pull'!$A:$BC,MATCH('Table 2 Data'!$E235,'Data Pull'!$C:$C,0),MATCH('Table 2 Data'!U$4,'Data Pull'!$4:$4,0))),"")</f>
        <v>1478.289339009217</v>
      </c>
      <c r="V235">
        <f>IFERROR(IF(INDEX('Exclusion Vectors'!$D:$D,MATCH('Table 2 Data'!$E235,'Exclusion Vectors'!$B:$B,0))=0,"",INDEX('Data Pull'!$A:$BC,MATCH('Table 2 Data'!$E235,'Data Pull'!$C:$C,0),MATCH('Table 2 Data'!V$4,'Data Pull'!$4:$4,0))),"")</f>
        <v>5900.0412219885729</v>
      </c>
      <c r="W235">
        <f>IFERROR(IF(INDEX('Exclusion Vectors'!$D:$D,MATCH('Table 2 Data'!$E235,'Exclusion Vectors'!$B:$B,0))=0,"",INDEX('Data Pull'!$A:$BC,MATCH('Table 2 Data'!$E235,'Data Pull'!$C:$C,0),MATCH('Table 2 Data'!W$4,'Data Pull'!$4:$4,0))),"")</f>
        <v>2436.7006374962511</v>
      </c>
      <c r="X235">
        <f>IFERROR(IF(INDEX('Exclusion Vectors'!$D:$D,MATCH('Table 2 Data'!$E235,'Exclusion Vectors'!$B:$B,0))=0,"",INDEX('Data Pull'!$A:$BC,MATCH('Table 2 Data'!$E235,'Data Pull'!$C:$C,0),MATCH('Table 2 Data'!X$4,'Data Pull'!$4:$4,0))),"")</f>
        <v>370.33743003007038</v>
      </c>
      <c r="Y235">
        <f>IFERROR(IF(INDEX('Exclusion Vectors'!$D:$D,MATCH('Table 2 Data'!$E235,'Exclusion Vectors'!$B:$B,0))=0,"",INDEX('Data Pull'!$A:$BC,MATCH('Table 2 Data'!$E235,'Data Pull'!$C:$C,0),MATCH('Table 2 Data'!Y$4,'Data Pull'!$4:$4,0))),"")</f>
        <v>22.924999713897705</v>
      </c>
      <c r="Z235">
        <f>IFERROR(IF(INDEX('Exclusion Vectors'!$D:$D,MATCH('Table 2 Data'!$E235,'Exclusion Vectors'!$B:$B,0))=0,"",INDEX('Data Pull'!$A:$BC,MATCH('Table 2 Data'!$E235,'Data Pull'!$C:$C,0),MATCH('Table 2 Data'!Z$4,'Data Pull'!$4:$4,0))),"")</f>
        <v>0.99307499825954437</v>
      </c>
      <c r="AA235">
        <f>IFERROR(IF(INDEX('Exclusion Vectors'!$D:$D,MATCH('Table 2 Data'!$E235,'Exclusion Vectors'!$B:$B,0))=0,"",INDEX('Data Pull'!$A:$BC,MATCH('Table 2 Data'!$E235,'Data Pull'!$C:$C,0),MATCH('Table 2 Data'!AA$4,'Data Pull'!$4:$4,0))),"")</f>
        <v>1.8150000274181366</v>
      </c>
      <c r="AB235" t="str">
        <f>IFERROR(IF(INDEX('Exclusion Vectors'!$D:$D,MATCH('Table 2 Data'!$E235,'Exclusion Vectors'!$B:$B,0))=0,"",INDEX('Data Pull'!$A:$BC,MATCH('Table 2 Data'!$E235,'Data Pull'!$C:$C,0),MATCH('Table 2 Data'!AB$4,'Data Pull'!$4:$4,0))),"")</f>
        <v>[-11059] No Good Data For Calculation</v>
      </c>
      <c r="AC235" t="str">
        <f>IFERROR(IF(INDEX('Exclusion Vectors'!$D:$D,MATCH('Table 2 Data'!$E235,'Exclusion Vectors'!$B:$B,0))=0,"",INDEX('Data Pull'!$A:$BC,MATCH('Table 2 Data'!$E235,'Data Pull'!$C:$C,0),MATCH('Table 2 Data'!AC$4,'Data Pull'!$4:$4,0))),"")</f>
        <v>[-11059] No Good Data For Calculation</v>
      </c>
      <c r="AD235" t="str">
        <f>IFERROR(IF(INDEX('Exclusion Vectors'!$D:$D,MATCH('Table 2 Data'!$E235,'Exclusion Vectors'!$B:$B,0))=0,"",INDEX('Data Pull'!$A:$BC,MATCH('Table 2 Data'!$E235,'Data Pull'!$C:$C,0),MATCH('Table 2 Data'!AD$4,'Data Pull'!$4:$4,0))),"")</f>
        <v>[-11059] No Good Data For Calculation</v>
      </c>
      <c r="AE235" t="str">
        <f>IFERROR(IF(INDEX('Exclusion Vectors'!$D:$D,MATCH('Table 2 Data'!$E235,'Exclusion Vectors'!$B:$B,0))=0,"",INDEX('Data Pull'!$A:$BC,MATCH('Table 2 Data'!$E235,'Data Pull'!$C:$C,0),MATCH('Table 2 Data'!AE$4,'Data Pull'!$4:$4,0))),"")</f>
        <v>[-11059] No Good Data For Calculation</v>
      </c>
      <c r="AF235" t="str">
        <f>IFERROR(IF(INDEX('Exclusion Vectors'!$D:$D,MATCH('Table 2 Data'!$E235,'Exclusion Vectors'!$B:$B,0))=0,"",INDEX('Data Pull'!$A:$BC,MATCH('Table 2 Data'!$E235,'Data Pull'!$C:$C,0),MATCH('Table 2 Data'!AF$4,'Data Pull'!$4:$4,0))),"")</f>
        <v>[-11059] No Good Data For Calculation</v>
      </c>
      <c r="AG235">
        <f>IFERROR(IF(INDEX('Exclusion Vectors'!$D:$D,MATCH('Table 2 Data'!$E235,'Exclusion Vectors'!$B:$B,0))=0,"",INDEX('Data Pull'!$A:$BC,MATCH('Table 2 Data'!$E235,'Data Pull'!$C:$C,0),MATCH('Table 2 Data'!AG$4,'Data Pull'!$4:$4,0))),"")</f>
        <v>14101.682432420188</v>
      </c>
      <c r="AH235">
        <f>IFERROR(IF(INDEX('Exclusion Vectors'!$D:$D,MATCH('Table 2 Data'!$E235,'Exclusion Vectors'!$B:$B,0))=0,"",INDEX('Data Pull'!$A:$BC,MATCH('Table 2 Data'!$E235,'Data Pull'!$C:$C,0),MATCH('Table 2 Data'!AH$4,'Data Pull'!$4:$4,0))),"")</f>
        <v>89.599998474121094</v>
      </c>
      <c r="AI235">
        <f>IFERROR(IF(INDEX('Exclusion Vectors'!$D:$D,MATCH('Table 2 Data'!$E235,'Exclusion Vectors'!$B:$B,0))=0,"",INDEX('Data Pull'!$A:$BC,MATCH('Table 2 Data'!$E235,'Data Pull'!$C:$C,0),MATCH('Table 2 Data'!AI$4,'Data Pull'!$4:$4,0))),"")</f>
        <v>8.7874996662139893</v>
      </c>
      <c r="AJ235">
        <f>IFERROR(IF(INDEX('Exclusion Vectors'!$D:$D,MATCH('Table 2 Data'!$E235,'Exclusion Vectors'!$B:$B,0))=0,"",INDEX('Data Pull'!$A:$BC,MATCH('Table 2 Data'!$E235,'Data Pull'!$C:$C,0),MATCH('Table 2 Data'!AJ$4,'Data Pull'!$4:$4,0))),"")</f>
        <v>350.57501220703125</v>
      </c>
      <c r="AK235">
        <f>IFERROR(IF(INDEX('Exclusion Vectors'!$D:$D,MATCH('Table 2 Data'!$E235,'Exclusion Vectors'!$B:$B,0))=0,"",INDEX('Data Pull'!$A:$BC,MATCH('Table 2 Data'!$E235,'Data Pull'!$C:$C,0),MATCH('Table 2 Data'!AK$4,'Data Pull'!$4:$4,0))),"")</f>
        <v>14.737500071525574</v>
      </c>
      <c r="AL235">
        <f>IFERROR(IF(INDEX('Exclusion Vectors'!$D:$D,MATCH('Table 2 Data'!$E235,'Exclusion Vectors'!$B:$B,0))=0,"",INDEX('Data Pull'!$A:$BC,MATCH('Table 2 Data'!$E235,'Data Pull'!$C:$C,0),MATCH('Table 2 Data'!AL$4,'Data Pull'!$4:$4,0))),"")</f>
        <v>2.2000000476837158</v>
      </c>
      <c r="AM235">
        <f>IFERROR(IF(INDEX('Exclusion Vectors'!$D:$D,MATCH('Table 2 Data'!$E235,'Exclusion Vectors'!$B:$B,0))=0,"",INDEX('Data Pull'!$A:$BC,MATCH('Table 2 Data'!$E235,'Data Pull'!$C:$C,0),MATCH('Table 2 Data'!AM$4,'Data Pull'!$4:$4,0))),"")</f>
        <v>6200</v>
      </c>
      <c r="AN235">
        <f>IFERROR(IF(INDEX('Exclusion Vectors'!$D:$D,MATCH('Table 2 Data'!$E235,'Exclusion Vectors'!$B:$B,0))=0,"",INDEX('Data Pull'!$A:$BC,MATCH('Table 2 Data'!$E235,'Data Pull'!$C:$C,0),MATCH('Table 2 Data'!AN$4,'Data Pull'!$4:$4,0))),"")</f>
        <v>-0.11778646524509184</v>
      </c>
      <c r="AO235">
        <f>IFERROR(IF(INDEX('Exclusion Vectors'!$D:$D,MATCH('Table 2 Data'!$E235,'Exclusion Vectors'!$B:$B,0))=0,"",INDEX('Data Pull'!$A:$BC,MATCH('Table 2 Data'!$E235,'Data Pull'!$C:$C,0),MATCH('Table 2 Data'!AO$4,'Data Pull'!$4:$4,0))),"")</f>
        <v>-5.9785687452336587E-3</v>
      </c>
      <c r="AP235">
        <f>IFERROR(IF(INDEX('Exclusion Vectors'!$D:$D,MATCH('Table 2 Data'!$E235,'Exclusion Vectors'!$B:$B,0))=0,"",INDEX('Data Pull'!$A:$BC,MATCH('Table 2 Data'!$E235,'Data Pull'!$C:$C,0),MATCH('Table 2 Data'!AP$4,'Data Pull'!$4:$4,0))),"")</f>
        <v>-2.6672816354137565E-2</v>
      </c>
      <c r="AQ235" t="str">
        <f>IFERROR(IF(INDEX('Exclusion Vectors'!$D:$D,MATCH('Table 2 Data'!$E235,'Exclusion Vectors'!$B:$B,0))=0,"",INDEX('Data Pull'!$A:$BC,MATCH('Table 2 Data'!$E235,'Data Pull'!$C:$C,0),MATCH('Table 2 Data'!AQ$4,'Data Pull'!$4:$4,0))),"")</f>
        <v>[-11059] No Good Data For Calculation</v>
      </c>
      <c r="AR235">
        <f>IFERROR(IF(INDEX('Exclusion Vectors'!$D:$D,MATCH('Table 2 Data'!$E235,'Exclusion Vectors'!$B:$B,0))=0,"",INDEX('Data Pull'!$A:$BC,MATCH('Table 2 Data'!$E235,'Data Pull'!$C:$C,0),MATCH('Table 2 Data'!AR$4,'Data Pull'!$4:$4,0))),"")</f>
        <v>5.939586685702815E-3</v>
      </c>
      <c r="AS235">
        <f>IFERROR(IF(INDEX('Exclusion Vectors'!$D:$D,MATCH('Table 2 Data'!$E235,'Exclusion Vectors'!$B:$B,0))=0,"",INDEX('Data Pull'!$A:$BC,MATCH('Table 2 Data'!$E235,'Data Pull'!$C:$C,0),MATCH('Table 2 Data'!AS$4,'Data Pull'!$4:$4,0))),"")</f>
        <v>2.8084053263810076</v>
      </c>
      <c r="AT235">
        <f>IFERROR(IF(INDEX('Exclusion Vectors'!$D:$D,MATCH('Table 2 Data'!$E235,'Exclusion Vectors'!$B:$B,0))=0,"",INDEX('Data Pull'!$A:$BC,MATCH('Table 2 Data'!$E235,'Data Pull'!$C:$C,0),MATCH('Table 2 Data'!AT$4,'Data Pull'!$4:$4,0))),"")</f>
        <v>38891.186843547002</v>
      </c>
      <c r="AU235">
        <f>IFERROR(IF(INDEX('Exclusion Vectors'!$D:$D,MATCH('Table 2 Data'!$E235,'Exclusion Vectors'!$B:$B,0))=0,"",INDEX('Data Pull'!$A:$BE,MATCH('Table 2 Data'!$E235,'Data Pull'!$C:$C,0),MATCH('Table 2 Data'!AU$4,'Data Pull'!$4:$4,0))),"")</f>
        <v>7600.2955359985772</v>
      </c>
      <c r="AV235">
        <f>IFERROR(IF(INDEX('Exclusion Vectors'!$D:$D,MATCH('Table 2 Data'!$E235,'Exclusion Vectors'!$B:$B,0))=0,"",INDEX('Data Pull'!$A:$BE,MATCH('Table 2 Data'!$E235,'Data Pull'!$C:$C,0),MATCH('Table 2 Data'!AV$4,'Data Pull'!$4:$4,0))),"")</f>
        <v>0.12670833493272463</v>
      </c>
    </row>
    <row r="236" spans="5:48" x14ac:dyDescent="0.3">
      <c r="E236" s="34">
        <f t="shared" si="6"/>
        <v>44060</v>
      </c>
      <c r="F236">
        <f>IFERROR(IF(INDEX('Exclusion Vectors'!$D:$D,MATCH('Table 2 Data'!$E236,'Exclusion Vectors'!$B:$B,0))=0,"",INDEX('Data Pull'!$A:$BC,MATCH('Table 2 Data'!$E236,'Data Pull'!$C:$C,0),MATCH('Table 2 Data'!F$4,'Data Pull'!$4:$4,0))),"")</f>
        <v>22998.749528986344</v>
      </c>
      <c r="G236">
        <f>IFERROR(IF(INDEX('Exclusion Vectors'!$D:$D,MATCH('Table 2 Data'!$E236,'Exclusion Vectors'!$B:$B,0))=0,"",INDEX('Data Pull'!$A:$BC,MATCH('Table 2 Data'!$E236,'Data Pull'!$C:$C,0),MATCH('Table 2 Data'!G$4,'Data Pull'!$4:$4,0))),"")</f>
        <v>181.6307609420675</v>
      </c>
      <c r="H236">
        <f>IFERROR(IF(INDEX('Exclusion Vectors'!$D:$D,MATCH('Table 2 Data'!$E236,'Exclusion Vectors'!$B:$B,0))=0,"",INDEX('Data Pull'!$A:$BC,MATCH('Table 2 Data'!$E236,'Data Pull'!$C:$C,0),MATCH('Table 2 Data'!H$4,'Data Pull'!$4:$4,0))),"")</f>
        <v>626.81315898955893</v>
      </c>
      <c r="I236">
        <f>IFERROR(IF(INDEX('Exclusion Vectors'!$D:$D,MATCH('Table 2 Data'!$E236,'Exclusion Vectors'!$B:$B,0))=0,"",INDEX('Data Pull'!$A:$BC,MATCH('Table 2 Data'!$E236,'Data Pull'!$C:$C,0),MATCH('Table 2 Data'!I$4,'Data Pull'!$4:$4,0))),"")</f>
        <v>991.20829809274369</v>
      </c>
      <c r="J236">
        <f>IFERROR(IF(INDEX('Exclusion Vectors'!$D:$D,MATCH('Table 2 Data'!$E236,'Exclusion Vectors'!$B:$B,0))=0,"",INDEX('Data Pull'!$A:$BC,MATCH('Table 2 Data'!$E236,'Data Pull'!$C:$C,0),MATCH('Table 2 Data'!J$4,'Data Pull'!$4:$4,0))),"")</f>
        <v>1335.1577477016458</v>
      </c>
      <c r="K236">
        <f>IFERROR(IF(INDEX('Exclusion Vectors'!$D:$D,MATCH('Table 2 Data'!$E236,'Exclusion Vectors'!$B:$B,0))=0,"",INDEX('Data Pull'!$A:$BC,MATCH('Table 2 Data'!$E236,'Data Pull'!$C:$C,0),MATCH('Table 2 Data'!K$4,'Data Pull'!$4:$4,0))),"")</f>
        <v>720.78232554037663</v>
      </c>
      <c r="L236" t="str">
        <f>IFERROR(IF(INDEX('Exclusion Vectors'!$D:$D,MATCH('Table 2 Data'!$E236,'Exclusion Vectors'!$B:$B,0))=0,"",INDEX('Data Pull'!$A:$BC,MATCH('Table 2 Data'!$E236,'Data Pull'!$C:$C,0),MATCH('Table 2 Data'!L$4,'Data Pull'!$4:$4,0))),"")</f>
        <v>[-11059] No Good Data For Calculation</v>
      </c>
      <c r="M236">
        <f>IFERROR(IF(INDEX('Exclusion Vectors'!$D:$D,MATCH('Table 2 Data'!$E236,'Exclusion Vectors'!$B:$B,0))=0,"",INDEX('Data Pull'!$A:$BC,MATCH('Table 2 Data'!$E236,'Data Pull'!$C:$C,0),MATCH('Table 2 Data'!M$4,'Data Pull'!$4:$4,0))),"")</f>
        <v>315.42252206048545</v>
      </c>
      <c r="N236">
        <f>IFERROR(IF(INDEX('Exclusion Vectors'!$D:$D,MATCH('Table 2 Data'!$E236,'Exclusion Vectors'!$B:$B,0))=0,"",INDEX('Data Pull'!$A:$BC,MATCH('Table 2 Data'!$E236,'Data Pull'!$C:$C,0),MATCH('Table 2 Data'!N$4,'Data Pull'!$4:$4,0))),"")</f>
        <v>371.97392386117474</v>
      </c>
      <c r="O236">
        <f>IFERROR(IF(INDEX('Exclusion Vectors'!$D:$D,MATCH('Table 2 Data'!$E236,'Exclusion Vectors'!$B:$B,0))=0,"",INDEX('Data Pull'!$A:$BC,MATCH('Table 2 Data'!$E236,'Data Pull'!$C:$C,0),MATCH('Table 2 Data'!O$4,'Data Pull'!$4:$4,0))),"")</f>
        <v>368.52893708928974</v>
      </c>
      <c r="P236">
        <f>IFERROR(IF(INDEX('Exclusion Vectors'!$D:$D,MATCH('Table 2 Data'!$E236,'Exclusion Vectors'!$B:$B,0))=0,"",INDEX('Data Pull'!$A:$BC,MATCH('Table 2 Data'!$E236,'Data Pull'!$C:$C,0),MATCH('Table 2 Data'!P$4,'Data Pull'!$4:$4,0))),"")</f>
        <v>1331.7920457084954</v>
      </c>
      <c r="Q236">
        <f>IFERROR(IF(INDEX('Exclusion Vectors'!$D:$D,MATCH('Table 2 Data'!$E236,'Exclusion Vectors'!$B:$B,0))=0,"",INDEX('Data Pull'!$A:$BC,MATCH('Table 2 Data'!$E236,'Data Pull'!$C:$C,0),MATCH('Table 2 Data'!Q$4,'Data Pull'!$4:$4,0))),"")</f>
        <v>19.882980553030997</v>
      </c>
      <c r="R236">
        <f>IFERROR(IF(INDEX('Exclusion Vectors'!$D:$D,MATCH('Table 2 Data'!$E236,'Exclusion Vectors'!$B:$B,0))=0,"",INDEX('Data Pull'!$A:$BC,MATCH('Table 2 Data'!$E236,'Data Pull'!$C:$C,0),MATCH('Table 2 Data'!R$4,'Data Pull'!$4:$4,0))),"")</f>
        <v>14.980428701156741</v>
      </c>
      <c r="S236">
        <f>IFERROR(IF(INDEX('Exclusion Vectors'!$D:$D,MATCH('Table 2 Data'!$E236,'Exclusion Vectors'!$B:$B,0))=0,"",INDEX('Data Pull'!$A:$BC,MATCH('Table 2 Data'!$E236,'Data Pull'!$C:$C,0),MATCH('Table 2 Data'!S$4,'Data Pull'!$4:$4,0))),"")</f>
        <v>3.3109604381802065</v>
      </c>
      <c r="T236">
        <f>IFERROR(IF(INDEX('Exclusion Vectors'!$D:$D,MATCH('Table 2 Data'!$E236,'Exclusion Vectors'!$B:$B,0))=0,"",INDEX('Data Pull'!$A:$BC,MATCH('Table 2 Data'!$E236,'Data Pull'!$C:$C,0),MATCH('Table 2 Data'!T$4,'Data Pull'!$4:$4,0))),"")</f>
        <v>1471.4449815656737</v>
      </c>
      <c r="U236">
        <f>IFERROR(IF(INDEX('Exclusion Vectors'!$D:$D,MATCH('Table 2 Data'!$E236,'Exclusion Vectors'!$B:$B,0))=0,"",INDEX('Data Pull'!$A:$BC,MATCH('Table 2 Data'!$E236,'Data Pull'!$C:$C,0),MATCH('Table 2 Data'!U$4,'Data Pull'!$4:$4,0))),"")</f>
        <v>1483.0392109307174</v>
      </c>
      <c r="V236">
        <f>IFERROR(IF(INDEX('Exclusion Vectors'!$D:$D,MATCH('Table 2 Data'!$E236,'Exclusion Vectors'!$B:$B,0))=0,"",INDEX('Data Pull'!$A:$BC,MATCH('Table 2 Data'!$E236,'Data Pull'!$C:$C,0),MATCH('Table 2 Data'!V$4,'Data Pull'!$4:$4,0))),"")</f>
        <v>5899.997549030486</v>
      </c>
      <c r="W236">
        <f>IFERROR(IF(INDEX('Exclusion Vectors'!$D:$D,MATCH('Table 2 Data'!$E236,'Exclusion Vectors'!$B:$B,0))=0,"",INDEX('Data Pull'!$A:$BC,MATCH('Table 2 Data'!$E236,'Data Pull'!$C:$C,0),MATCH('Table 2 Data'!W$4,'Data Pull'!$4:$4,0))),"")</f>
        <v>2442.6441073340807</v>
      </c>
      <c r="X236">
        <f>IFERROR(IF(INDEX('Exclusion Vectors'!$D:$D,MATCH('Table 2 Data'!$E236,'Exclusion Vectors'!$B:$B,0))=0,"",INDEX('Data Pull'!$A:$BC,MATCH('Table 2 Data'!$E236,'Data Pull'!$C:$C,0),MATCH('Table 2 Data'!X$4,'Data Pull'!$4:$4,0))),"")</f>
        <v>370.64304321054618</v>
      </c>
      <c r="Y236">
        <f>IFERROR(IF(INDEX('Exclusion Vectors'!$D:$D,MATCH('Table 2 Data'!$E236,'Exclusion Vectors'!$B:$B,0))=0,"",INDEX('Data Pull'!$A:$BC,MATCH('Table 2 Data'!$E236,'Data Pull'!$C:$C,0),MATCH('Table 2 Data'!Y$4,'Data Pull'!$4:$4,0))),"")</f>
        <v>23.050000190734863</v>
      </c>
      <c r="Z236">
        <f>IFERROR(IF(INDEX('Exclusion Vectors'!$D:$D,MATCH('Table 2 Data'!$E236,'Exclusion Vectors'!$B:$B,0))=0,"",INDEX('Data Pull'!$A:$BC,MATCH('Table 2 Data'!$E236,'Data Pull'!$C:$C,0),MATCH('Table 2 Data'!Z$4,'Data Pull'!$4:$4,0))),"")</f>
        <v>1.0034750252962112</v>
      </c>
      <c r="AA236">
        <f>IFERROR(IF(INDEX('Exclusion Vectors'!$D:$D,MATCH('Table 2 Data'!$E236,'Exclusion Vectors'!$B:$B,0))=0,"",INDEX('Data Pull'!$A:$BC,MATCH('Table 2 Data'!$E236,'Data Pull'!$C:$C,0),MATCH('Table 2 Data'!AA$4,'Data Pull'!$4:$4,0))),"")</f>
        <v>1.8350000381469727</v>
      </c>
      <c r="AB236" t="str">
        <f>IFERROR(IF(INDEX('Exclusion Vectors'!$D:$D,MATCH('Table 2 Data'!$E236,'Exclusion Vectors'!$B:$B,0))=0,"",INDEX('Data Pull'!$A:$BC,MATCH('Table 2 Data'!$E236,'Data Pull'!$C:$C,0),MATCH('Table 2 Data'!AB$4,'Data Pull'!$4:$4,0))),"")</f>
        <v>[-11059] No Good Data For Calculation</v>
      </c>
      <c r="AC236" t="str">
        <f>IFERROR(IF(INDEX('Exclusion Vectors'!$D:$D,MATCH('Table 2 Data'!$E236,'Exclusion Vectors'!$B:$B,0))=0,"",INDEX('Data Pull'!$A:$BC,MATCH('Table 2 Data'!$E236,'Data Pull'!$C:$C,0),MATCH('Table 2 Data'!AC$4,'Data Pull'!$4:$4,0))),"")</f>
        <v>[-11059] No Good Data For Calculation</v>
      </c>
      <c r="AD236" t="str">
        <f>IFERROR(IF(INDEX('Exclusion Vectors'!$D:$D,MATCH('Table 2 Data'!$E236,'Exclusion Vectors'!$B:$B,0))=0,"",INDEX('Data Pull'!$A:$BC,MATCH('Table 2 Data'!$E236,'Data Pull'!$C:$C,0),MATCH('Table 2 Data'!AD$4,'Data Pull'!$4:$4,0))),"")</f>
        <v>[-11059] No Good Data For Calculation</v>
      </c>
      <c r="AE236" t="str">
        <f>IFERROR(IF(INDEX('Exclusion Vectors'!$D:$D,MATCH('Table 2 Data'!$E236,'Exclusion Vectors'!$B:$B,0))=0,"",INDEX('Data Pull'!$A:$BC,MATCH('Table 2 Data'!$E236,'Data Pull'!$C:$C,0),MATCH('Table 2 Data'!AE$4,'Data Pull'!$4:$4,0))),"")</f>
        <v>[-11059] No Good Data For Calculation</v>
      </c>
      <c r="AF236" t="str">
        <f>IFERROR(IF(INDEX('Exclusion Vectors'!$D:$D,MATCH('Table 2 Data'!$E236,'Exclusion Vectors'!$B:$B,0))=0,"",INDEX('Data Pull'!$A:$BC,MATCH('Table 2 Data'!$E236,'Data Pull'!$C:$C,0),MATCH('Table 2 Data'!AF$4,'Data Pull'!$4:$4,0))),"")</f>
        <v>[-11059] No Good Data For Calculation</v>
      </c>
      <c r="AG236">
        <f>IFERROR(IF(INDEX('Exclusion Vectors'!$D:$D,MATCH('Table 2 Data'!$E236,'Exclusion Vectors'!$B:$B,0))=0,"",INDEX('Data Pull'!$A:$BC,MATCH('Table 2 Data'!$E236,'Data Pull'!$C:$C,0),MATCH('Table 2 Data'!AG$4,'Data Pull'!$4:$4,0))),"")</f>
        <v>14118.564236267359</v>
      </c>
      <c r="AH236">
        <f>IFERROR(IF(INDEX('Exclusion Vectors'!$D:$D,MATCH('Table 2 Data'!$E236,'Exclusion Vectors'!$B:$B,0))=0,"",INDEX('Data Pull'!$A:$BC,MATCH('Table 2 Data'!$E236,'Data Pull'!$C:$C,0),MATCH('Table 2 Data'!AH$4,'Data Pull'!$4:$4,0))),"")</f>
        <v>89.750001907348633</v>
      </c>
      <c r="AI236">
        <f>IFERROR(IF(INDEX('Exclusion Vectors'!$D:$D,MATCH('Table 2 Data'!$E236,'Exclusion Vectors'!$B:$B,0))=0,"",INDEX('Data Pull'!$A:$BC,MATCH('Table 2 Data'!$E236,'Data Pull'!$C:$C,0),MATCH('Table 2 Data'!AI$4,'Data Pull'!$4:$4,0))),"")</f>
        <v>8.7750000953674316</v>
      </c>
      <c r="AJ236">
        <f>IFERROR(IF(INDEX('Exclusion Vectors'!$D:$D,MATCH('Table 2 Data'!$E236,'Exclusion Vectors'!$B:$B,0))=0,"",INDEX('Data Pull'!$A:$BC,MATCH('Table 2 Data'!$E236,'Data Pull'!$C:$C,0),MATCH('Table 2 Data'!AJ$4,'Data Pull'!$4:$4,0))),"")</f>
        <v>353.39999389648438</v>
      </c>
      <c r="AK236">
        <f>IFERROR(IF(INDEX('Exclusion Vectors'!$D:$D,MATCH('Table 2 Data'!$E236,'Exclusion Vectors'!$B:$B,0))=0,"",INDEX('Data Pull'!$A:$BC,MATCH('Table 2 Data'!$E236,'Data Pull'!$C:$C,0),MATCH('Table 2 Data'!AK$4,'Data Pull'!$4:$4,0))),"")</f>
        <v>15.958333174387613</v>
      </c>
      <c r="AL236">
        <f>IFERROR(IF(INDEX('Exclusion Vectors'!$D:$D,MATCH('Table 2 Data'!$E236,'Exclusion Vectors'!$B:$B,0))=0,"",INDEX('Data Pull'!$A:$BC,MATCH('Table 2 Data'!$E236,'Data Pull'!$C:$C,0),MATCH('Table 2 Data'!AL$4,'Data Pull'!$4:$4,0))),"")</f>
        <v>1.4500000476837158</v>
      </c>
      <c r="AM236">
        <f>IFERROR(IF(INDEX('Exclusion Vectors'!$D:$D,MATCH('Table 2 Data'!$E236,'Exclusion Vectors'!$B:$B,0))=0,"",INDEX('Data Pull'!$A:$BC,MATCH('Table 2 Data'!$E236,'Data Pull'!$C:$C,0),MATCH('Table 2 Data'!AM$4,'Data Pull'!$4:$4,0))),"")</f>
        <v>6200</v>
      </c>
      <c r="AN236">
        <f>IFERROR(IF(INDEX('Exclusion Vectors'!$D:$D,MATCH('Table 2 Data'!$E236,'Exclusion Vectors'!$B:$B,0))=0,"",INDEX('Data Pull'!$A:$BC,MATCH('Table 2 Data'!$E236,'Data Pull'!$C:$C,0),MATCH('Table 2 Data'!AN$4,'Data Pull'!$4:$4,0))),"")</f>
        <v>-0.11781280560142189</v>
      </c>
      <c r="AO236">
        <f>IFERROR(IF(INDEX('Exclusion Vectors'!$D:$D,MATCH('Table 2 Data'!$E236,'Exclusion Vectors'!$B:$B,0))=0,"",INDEX('Data Pull'!$A:$BC,MATCH('Table 2 Data'!$E236,'Data Pull'!$C:$C,0),MATCH('Table 2 Data'!AO$4,'Data Pull'!$4:$4,0))),"")</f>
        <v>-5.99599440745089E-3</v>
      </c>
      <c r="AP236">
        <f>IFERROR(IF(INDEX('Exclusion Vectors'!$D:$D,MATCH('Table 2 Data'!$E236,'Exclusion Vectors'!$B:$B,0))=0,"",INDEX('Data Pull'!$A:$BC,MATCH('Table 2 Data'!$E236,'Data Pull'!$C:$C,0),MATCH('Table 2 Data'!AP$4,'Data Pull'!$4:$4,0))),"")</f>
        <v>-2.671834619802602E-2</v>
      </c>
      <c r="AQ236" t="str">
        <f>IFERROR(IF(INDEX('Exclusion Vectors'!$D:$D,MATCH('Table 2 Data'!$E236,'Exclusion Vectors'!$B:$B,0))=0,"",INDEX('Data Pull'!$A:$BC,MATCH('Table 2 Data'!$E236,'Data Pull'!$C:$C,0),MATCH('Table 2 Data'!AQ$4,'Data Pull'!$4:$4,0))),"")</f>
        <v>[-11059] No Good Data For Calculation</v>
      </c>
      <c r="AR236">
        <f>IFERROR(IF(INDEX('Exclusion Vectors'!$D:$D,MATCH('Table 2 Data'!$E236,'Exclusion Vectors'!$B:$B,0))=0,"",INDEX('Data Pull'!$A:$BC,MATCH('Table 2 Data'!$E236,'Data Pull'!$C:$C,0),MATCH('Table 2 Data'!AR$4,'Data Pull'!$4:$4,0))),"")</f>
        <v>6.0572583576430361E-3</v>
      </c>
      <c r="AS236">
        <f>IFERROR(IF(INDEX('Exclusion Vectors'!$D:$D,MATCH('Table 2 Data'!$E236,'Exclusion Vectors'!$B:$B,0))=0,"",INDEX('Data Pull'!$A:$BC,MATCH('Table 2 Data'!$E236,'Data Pull'!$C:$C,0),MATCH('Table 2 Data'!AS$4,'Data Pull'!$4:$4,0))),"")</f>
        <v>2.7740758450877321</v>
      </c>
      <c r="AT236">
        <f>IFERROR(IF(INDEX('Exclusion Vectors'!$D:$D,MATCH('Table 2 Data'!$E236,'Exclusion Vectors'!$B:$B,0))=0,"",INDEX('Data Pull'!$A:$BC,MATCH('Table 2 Data'!$E236,'Data Pull'!$C:$C,0),MATCH('Table 2 Data'!AT$4,'Data Pull'!$4:$4,0))),"")</f>
        <v>38955.299964807316</v>
      </c>
      <c r="AU236">
        <f>IFERROR(IF(INDEX('Exclusion Vectors'!$D:$D,MATCH('Table 2 Data'!$E236,'Exclusion Vectors'!$B:$B,0))=0,"",INDEX('Data Pull'!$A:$BE,MATCH('Table 2 Data'!$E236,'Data Pull'!$C:$C,0),MATCH('Table 2 Data'!AU$4,'Data Pull'!$4:$4,0))),"")</f>
        <v>7599.7018888835719</v>
      </c>
      <c r="AV236">
        <f>IFERROR(IF(INDEX('Exclusion Vectors'!$D:$D,MATCH('Table 2 Data'!$E236,'Exclusion Vectors'!$B:$B,0))=0,"",INDEX('Data Pull'!$A:$BE,MATCH('Table 2 Data'!$E236,'Data Pull'!$C:$C,0),MATCH('Table 2 Data'!AV$4,'Data Pull'!$4:$4,0))),"")</f>
        <v>0.12862500300010046</v>
      </c>
    </row>
    <row r="237" spans="5:48" x14ac:dyDescent="0.3">
      <c r="E237" s="34">
        <f t="shared" si="6"/>
        <v>44061</v>
      </c>
      <c r="F237">
        <f>IFERROR(IF(INDEX('Exclusion Vectors'!$D:$D,MATCH('Table 2 Data'!$E237,'Exclusion Vectors'!$B:$B,0))=0,"",INDEX('Data Pull'!$A:$BC,MATCH('Table 2 Data'!$E237,'Data Pull'!$C:$C,0),MATCH('Table 2 Data'!F$4,'Data Pull'!$4:$4,0))),"")</f>
        <v>23000.211435318015</v>
      </c>
      <c r="G237">
        <f>IFERROR(IF(INDEX('Exclusion Vectors'!$D:$D,MATCH('Table 2 Data'!$E237,'Exclusion Vectors'!$B:$B,0))=0,"",INDEX('Data Pull'!$A:$BC,MATCH('Table 2 Data'!$E237,'Data Pull'!$C:$C,0),MATCH('Table 2 Data'!G$4,'Data Pull'!$4:$4,0))),"")</f>
        <v>181.69540656676637</v>
      </c>
      <c r="H237">
        <f>IFERROR(IF(INDEX('Exclusion Vectors'!$D:$D,MATCH('Table 2 Data'!$E237,'Exclusion Vectors'!$B:$B,0))=0,"",INDEX('Data Pull'!$A:$BC,MATCH('Table 2 Data'!$E237,'Data Pull'!$C:$C,0),MATCH('Table 2 Data'!H$4,'Data Pull'!$4:$4,0))),"")</f>
        <v>624.55742035256037</v>
      </c>
      <c r="I237">
        <f>IFERROR(IF(INDEX('Exclusion Vectors'!$D:$D,MATCH('Table 2 Data'!$E237,'Exclusion Vectors'!$B:$B,0))=0,"",INDEX('Data Pull'!$A:$BC,MATCH('Table 2 Data'!$E237,'Data Pull'!$C:$C,0),MATCH('Table 2 Data'!I$4,'Data Pull'!$4:$4,0))),"")</f>
        <v>990.95493616836382</v>
      </c>
      <c r="J237">
        <f>IFERROR(IF(INDEX('Exclusion Vectors'!$D:$D,MATCH('Table 2 Data'!$E237,'Exclusion Vectors'!$B:$B,0))=0,"",INDEX('Data Pull'!$A:$BC,MATCH('Table 2 Data'!$E237,'Data Pull'!$C:$C,0),MATCH('Table 2 Data'!J$4,'Data Pull'!$4:$4,0))),"")</f>
        <v>1335.0119908068268</v>
      </c>
      <c r="K237">
        <f>IFERROR(IF(INDEX('Exclusion Vectors'!$D:$D,MATCH('Table 2 Data'!$E237,'Exclusion Vectors'!$B:$B,0))=0,"",INDEX('Data Pull'!$A:$BC,MATCH('Table 2 Data'!$E237,'Data Pull'!$C:$C,0),MATCH('Table 2 Data'!K$4,'Data Pull'!$4:$4,0))),"")</f>
        <v>726.66820827493393</v>
      </c>
      <c r="L237" t="str">
        <f>IFERROR(IF(INDEX('Exclusion Vectors'!$D:$D,MATCH('Table 2 Data'!$E237,'Exclusion Vectors'!$B:$B,0))=0,"",INDEX('Data Pull'!$A:$BC,MATCH('Table 2 Data'!$E237,'Data Pull'!$C:$C,0),MATCH('Table 2 Data'!L$4,'Data Pull'!$4:$4,0))),"")</f>
        <v>[-11059] No Good Data For Calculation</v>
      </c>
      <c r="M237">
        <f>IFERROR(IF(INDEX('Exclusion Vectors'!$D:$D,MATCH('Table 2 Data'!$E237,'Exclusion Vectors'!$B:$B,0))=0,"",INDEX('Data Pull'!$A:$BC,MATCH('Table 2 Data'!$E237,'Data Pull'!$C:$C,0),MATCH('Table 2 Data'!M$4,'Data Pull'!$4:$4,0))),"")</f>
        <v>319.65262608904942</v>
      </c>
      <c r="N237">
        <f>IFERROR(IF(INDEX('Exclusion Vectors'!$D:$D,MATCH('Table 2 Data'!$E237,'Exclusion Vectors'!$B:$B,0))=0,"",INDEX('Data Pull'!$A:$BC,MATCH('Table 2 Data'!$E237,'Data Pull'!$C:$C,0),MATCH('Table 2 Data'!N$4,'Data Pull'!$4:$4,0))),"")</f>
        <v>375.80476096165006</v>
      </c>
      <c r="O237">
        <f>IFERROR(IF(INDEX('Exclusion Vectors'!$D:$D,MATCH('Table 2 Data'!$E237,'Exclusion Vectors'!$B:$B,0))=0,"",INDEX('Data Pull'!$A:$BC,MATCH('Table 2 Data'!$E237,'Data Pull'!$C:$C,0),MATCH('Table 2 Data'!O$4,'Data Pull'!$4:$4,0))),"")</f>
        <v>368.1831010352463</v>
      </c>
      <c r="P237">
        <f>IFERROR(IF(INDEX('Exclusion Vectors'!$D:$D,MATCH('Table 2 Data'!$E237,'Exclusion Vectors'!$B:$B,0))=0,"",INDEX('Data Pull'!$A:$BC,MATCH('Table 2 Data'!$E237,'Data Pull'!$C:$C,0),MATCH('Table 2 Data'!P$4,'Data Pull'!$4:$4,0))),"")</f>
        <v>1331.4766121150913</v>
      </c>
      <c r="Q237">
        <f>IFERROR(IF(INDEX('Exclusion Vectors'!$D:$D,MATCH('Table 2 Data'!$E237,'Exclusion Vectors'!$B:$B,0))=0,"",INDEX('Data Pull'!$A:$BC,MATCH('Table 2 Data'!$E237,'Data Pull'!$C:$C,0),MATCH('Table 2 Data'!Q$4,'Data Pull'!$4:$4,0))),"")</f>
        <v>19.919988590480582</v>
      </c>
      <c r="R237">
        <f>IFERROR(IF(INDEX('Exclusion Vectors'!$D:$D,MATCH('Table 2 Data'!$E237,'Exclusion Vectors'!$B:$B,0))=0,"",INDEX('Data Pull'!$A:$BC,MATCH('Table 2 Data'!$E237,'Data Pull'!$C:$C,0),MATCH('Table 2 Data'!R$4,'Data Pull'!$4:$4,0))),"")</f>
        <v>15.009380933348142</v>
      </c>
      <c r="S237">
        <f>IFERROR(IF(INDEX('Exclusion Vectors'!$D:$D,MATCH('Table 2 Data'!$E237,'Exclusion Vectors'!$B:$B,0))=0,"",INDEX('Data Pull'!$A:$BC,MATCH('Table 2 Data'!$E237,'Data Pull'!$C:$C,0),MATCH('Table 2 Data'!S$4,'Data Pull'!$4:$4,0))),"")</f>
        <v>3.3826473379845683</v>
      </c>
      <c r="T237">
        <f>IFERROR(IF(INDEX('Exclusion Vectors'!$D:$D,MATCH('Table 2 Data'!$E237,'Exclusion Vectors'!$B:$B,0))=0,"",INDEX('Data Pull'!$A:$BC,MATCH('Table 2 Data'!$E237,'Data Pull'!$C:$C,0),MATCH('Table 2 Data'!T$4,'Data Pull'!$4:$4,0))),"")</f>
        <v>1467.1668145757515</v>
      </c>
      <c r="U237">
        <f>IFERROR(IF(INDEX('Exclusion Vectors'!$D:$D,MATCH('Table 2 Data'!$E237,'Exclusion Vectors'!$B:$B,0))=0,"",INDEX('Data Pull'!$A:$BC,MATCH('Table 2 Data'!$E237,'Data Pull'!$C:$C,0),MATCH('Table 2 Data'!U$4,'Data Pull'!$4:$4,0))),"")</f>
        <v>1456.7142137102444</v>
      </c>
      <c r="V237">
        <f>IFERROR(IF(INDEX('Exclusion Vectors'!$D:$D,MATCH('Table 2 Data'!$E237,'Exclusion Vectors'!$B:$B,0))=0,"",INDEX('Data Pull'!$A:$BC,MATCH('Table 2 Data'!$E237,'Data Pull'!$C:$C,0),MATCH('Table 2 Data'!V$4,'Data Pull'!$4:$4,0))),"")</f>
        <v>5899.985841986505</v>
      </c>
      <c r="W237">
        <f>IFERROR(IF(INDEX('Exclusion Vectors'!$D:$D,MATCH('Table 2 Data'!$E237,'Exclusion Vectors'!$B:$B,0))=0,"",INDEX('Data Pull'!$A:$BC,MATCH('Table 2 Data'!$E237,'Data Pull'!$C:$C,0),MATCH('Table 2 Data'!W$4,'Data Pull'!$4:$4,0))),"")</f>
        <v>2436.5467861543161</v>
      </c>
      <c r="X237">
        <f>IFERROR(IF(INDEX('Exclusion Vectors'!$D:$D,MATCH('Table 2 Data'!$E237,'Exclusion Vectors'!$B:$B,0))=0,"",INDEX('Data Pull'!$A:$BC,MATCH('Table 2 Data'!$E237,'Data Pull'!$C:$C,0),MATCH('Table 2 Data'!X$4,'Data Pull'!$4:$4,0))),"")</f>
        <v>370.9364672848028</v>
      </c>
      <c r="Y237">
        <f>IFERROR(IF(INDEX('Exclusion Vectors'!$D:$D,MATCH('Table 2 Data'!$E237,'Exclusion Vectors'!$B:$B,0))=0,"",INDEX('Data Pull'!$A:$BC,MATCH('Table 2 Data'!$E237,'Data Pull'!$C:$C,0),MATCH('Table 2 Data'!Y$4,'Data Pull'!$4:$4,0))),"")</f>
        <v>23.100000381469727</v>
      </c>
      <c r="Z237">
        <f>IFERROR(IF(INDEX('Exclusion Vectors'!$D:$D,MATCH('Table 2 Data'!$E237,'Exclusion Vectors'!$B:$B,0))=0,"",INDEX('Data Pull'!$A:$BC,MATCH('Table 2 Data'!$E237,'Data Pull'!$C:$C,0),MATCH('Table 2 Data'!Z$4,'Data Pull'!$4:$4,0))),"")</f>
        <v>1.0048499703407288</v>
      </c>
      <c r="AA237">
        <f>IFERROR(IF(INDEX('Exclusion Vectors'!$D:$D,MATCH('Table 2 Data'!$E237,'Exclusion Vectors'!$B:$B,0))=0,"",INDEX('Data Pull'!$A:$BC,MATCH('Table 2 Data'!$E237,'Data Pull'!$C:$C,0),MATCH('Table 2 Data'!AA$4,'Data Pull'!$4:$4,0))),"")</f>
        <v>1.8250000476837158</v>
      </c>
      <c r="AB237" t="str">
        <f>IFERROR(IF(INDEX('Exclusion Vectors'!$D:$D,MATCH('Table 2 Data'!$E237,'Exclusion Vectors'!$B:$B,0))=0,"",INDEX('Data Pull'!$A:$BC,MATCH('Table 2 Data'!$E237,'Data Pull'!$C:$C,0),MATCH('Table 2 Data'!AB$4,'Data Pull'!$4:$4,0))),"")</f>
        <v>[-11059] No Good Data For Calculation</v>
      </c>
      <c r="AC237" t="str">
        <f>IFERROR(IF(INDEX('Exclusion Vectors'!$D:$D,MATCH('Table 2 Data'!$E237,'Exclusion Vectors'!$B:$B,0))=0,"",INDEX('Data Pull'!$A:$BC,MATCH('Table 2 Data'!$E237,'Data Pull'!$C:$C,0),MATCH('Table 2 Data'!AC$4,'Data Pull'!$4:$4,0))),"")</f>
        <v>[-11059] No Good Data For Calculation</v>
      </c>
      <c r="AD237" t="str">
        <f>IFERROR(IF(INDEX('Exclusion Vectors'!$D:$D,MATCH('Table 2 Data'!$E237,'Exclusion Vectors'!$B:$B,0))=0,"",INDEX('Data Pull'!$A:$BC,MATCH('Table 2 Data'!$E237,'Data Pull'!$C:$C,0),MATCH('Table 2 Data'!AD$4,'Data Pull'!$4:$4,0))),"")</f>
        <v>[-11059] No Good Data For Calculation</v>
      </c>
      <c r="AE237" t="str">
        <f>IFERROR(IF(INDEX('Exclusion Vectors'!$D:$D,MATCH('Table 2 Data'!$E237,'Exclusion Vectors'!$B:$B,0))=0,"",INDEX('Data Pull'!$A:$BC,MATCH('Table 2 Data'!$E237,'Data Pull'!$C:$C,0),MATCH('Table 2 Data'!AE$4,'Data Pull'!$4:$4,0))),"")</f>
        <v>[-11059] No Good Data For Calculation</v>
      </c>
      <c r="AF237" t="str">
        <f>IFERROR(IF(INDEX('Exclusion Vectors'!$D:$D,MATCH('Table 2 Data'!$E237,'Exclusion Vectors'!$B:$B,0))=0,"",INDEX('Data Pull'!$A:$BC,MATCH('Table 2 Data'!$E237,'Data Pull'!$C:$C,0),MATCH('Table 2 Data'!AF$4,'Data Pull'!$4:$4,0))),"")</f>
        <v>[-11059] No Good Data For Calculation</v>
      </c>
      <c r="AG237">
        <f>IFERROR(IF(INDEX('Exclusion Vectors'!$D:$D,MATCH('Table 2 Data'!$E237,'Exclusion Vectors'!$B:$B,0))=0,"",INDEX('Data Pull'!$A:$BC,MATCH('Table 2 Data'!$E237,'Data Pull'!$C:$C,0),MATCH('Table 2 Data'!AG$4,'Data Pull'!$4:$4,0))),"")</f>
        <v>14314.339805629284</v>
      </c>
      <c r="AH237">
        <f>IFERROR(IF(INDEX('Exclusion Vectors'!$D:$D,MATCH('Table 2 Data'!$E237,'Exclusion Vectors'!$B:$B,0))=0,"",INDEX('Data Pull'!$A:$BC,MATCH('Table 2 Data'!$E237,'Data Pull'!$C:$C,0),MATCH('Table 2 Data'!AH$4,'Data Pull'!$4:$4,0))),"")</f>
        <v>89.649999618530273</v>
      </c>
      <c r="AI237">
        <f>IFERROR(IF(INDEX('Exclusion Vectors'!$D:$D,MATCH('Table 2 Data'!$E237,'Exclusion Vectors'!$B:$B,0))=0,"",INDEX('Data Pull'!$A:$BC,MATCH('Table 2 Data'!$E237,'Data Pull'!$C:$C,0),MATCH('Table 2 Data'!AI$4,'Data Pull'!$4:$4,0))),"")</f>
        <v>8.6549999713897705</v>
      </c>
      <c r="AJ237">
        <f>IFERROR(IF(INDEX('Exclusion Vectors'!$D:$D,MATCH('Table 2 Data'!$E237,'Exclusion Vectors'!$B:$B,0))=0,"",INDEX('Data Pull'!$A:$BC,MATCH('Table 2 Data'!$E237,'Data Pull'!$C:$C,0),MATCH('Table 2 Data'!AJ$4,'Data Pull'!$4:$4,0))),"")</f>
        <v>351.40000152587891</v>
      </c>
      <c r="AK237">
        <f>IFERROR(IF(INDEX('Exclusion Vectors'!$D:$D,MATCH('Table 2 Data'!$E237,'Exclusion Vectors'!$B:$B,0))=0,"",INDEX('Data Pull'!$A:$BC,MATCH('Table 2 Data'!$E237,'Data Pull'!$C:$C,0),MATCH('Table 2 Data'!AK$4,'Data Pull'!$4:$4,0))),"")</f>
        <v>15.591666460037231</v>
      </c>
      <c r="AL237">
        <f>IFERROR(IF(INDEX('Exclusion Vectors'!$D:$D,MATCH('Table 2 Data'!$E237,'Exclusion Vectors'!$B:$B,0))=0,"",INDEX('Data Pull'!$A:$BC,MATCH('Table 2 Data'!$E237,'Data Pull'!$C:$C,0),MATCH('Table 2 Data'!AL$4,'Data Pull'!$4:$4,0))),"")</f>
        <v>1.2000000476837158</v>
      </c>
      <c r="AM237">
        <f>IFERROR(IF(INDEX('Exclusion Vectors'!$D:$D,MATCH('Table 2 Data'!$E237,'Exclusion Vectors'!$B:$B,0))=0,"",INDEX('Data Pull'!$A:$BC,MATCH('Table 2 Data'!$E237,'Data Pull'!$C:$C,0),MATCH('Table 2 Data'!AM$4,'Data Pull'!$4:$4,0))),"")</f>
        <v>6200</v>
      </c>
      <c r="AN237">
        <f>IFERROR(IF(INDEX('Exclusion Vectors'!$D:$D,MATCH('Table 2 Data'!$E237,'Exclusion Vectors'!$B:$B,0))=0,"",INDEX('Data Pull'!$A:$BC,MATCH('Table 2 Data'!$E237,'Data Pull'!$C:$C,0),MATCH('Table 2 Data'!AN$4,'Data Pull'!$4:$4,0))),"")</f>
        <v>-0.11721255734903421</v>
      </c>
      <c r="AO237">
        <f>IFERROR(IF(INDEX('Exclusion Vectors'!$D:$D,MATCH('Table 2 Data'!$E237,'Exclusion Vectors'!$B:$B,0))=0,"",INDEX('Data Pull'!$A:$BC,MATCH('Table 2 Data'!$E237,'Data Pull'!$C:$C,0),MATCH('Table 2 Data'!AO$4,'Data Pull'!$4:$4,0))),"")</f>
        <v>-5.9928691874320704E-3</v>
      </c>
      <c r="AP237">
        <f>IFERROR(IF(INDEX('Exclusion Vectors'!$D:$D,MATCH('Table 2 Data'!$E237,'Exclusion Vectors'!$B:$B,0))=0,"",INDEX('Data Pull'!$A:$BC,MATCH('Table 2 Data'!$E237,'Data Pull'!$C:$C,0),MATCH('Table 2 Data'!AP$4,'Data Pull'!$4:$4,0))),"")</f>
        <v>-2.6668948622773726E-2</v>
      </c>
      <c r="AQ237" t="str">
        <f>IFERROR(IF(INDEX('Exclusion Vectors'!$D:$D,MATCH('Table 2 Data'!$E237,'Exclusion Vectors'!$B:$B,0))=0,"",INDEX('Data Pull'!$A:$BC,MATCH('Table 2 Data'!$E237,'Data Pull'!$C:$C,0),MATCH('Table 2 Data'!AQ$4,'Data Pull'!$4:$4,0))),"")</f>
        <v>[-11059] No Good Data For Calculation</v>
      </c>
      <c r="AR237">
        <f>IFERROR(IF(INDEX('Exclusion Vectors'!$D:$D,MATCH('Table 2 Data'!$E237,'Exclusion Vectors'!$B:$B,0))=0,"",INDEX('Data Pull'!$A:$BC,MATCH('Table 2 Data'!$E237,'Data Pull'!$C:$C,0),MATCH('Table 2 Data'!AR$4,'Data Pull'!$4:$4,0))),"")</f>
        <v>6.096928713358373E-3</v>
      </c>
      <c r="AS237">
        <f>IFERROR(IF(INDEX('Exclusion Vectors'!$D:$D,MATCH('Table 2 Data'!$E237,'Exclusion Vectors'!$B:$B,0))=0,"",INDEX('Data Pull'!$A:$BC,MATCH('Table 2 Data'!$E237,'Data Pull'!$C:$C,0),MATCH('Table 2 Data'!AS$4,'Data Pull'!$4:$4,0))),"")</f>
        <v>2.797899790441754</v>
      </c>
      <c r="AT237">
        <f>IFERROR(IF(INDEX('Exclusion Vectors'!$D:$D,MATCH('Table 2 Data'!$E237,'Exclusion Vectors'!$B:$B,0))=0,"",INDEX('Data Pull'!$A:$BC,MATCH('Table 2 Data'!$E237,'Data Pull'!$C:$C,0),MATCH('Table 2 Data'!AT$4,'Data Pull'!$4:$4,0))),"")</f>
        <v>39090.503809700327</v>
      </c>
      <c r="AU237">
        <f>IFERROR(IF(INDEX('Exclusion Vectors'!$D:$D,MATCH('Table 2 Data'!$E237,'Exclusion Vectors'!$B:$B,0))=0,"",INDEX('Data Pull'!$A:$BE,MATCH('Table 2 Data'!$E237,'Data Pull'!$C:$C,0),MATCH('Table 2 Data'!AU$4,'Data Pull'!$4:$4,0))),"")</f>
        <v>7599.4128552355387</v>
      </c>
      <c r="AV237">
        <f>IFERROR(IF(INDEX('Exclusion Vectors'!$D:$D,MATCH('Table 2 Data'!$E237,'Exclusion Vectors'!$B:$B,0))=0,"",INDEX('Data Pull'!$A:$BE,MATCH('Table 2 Data'!$E237,'Data Pull'!$C:$C,0),MATCH('Table 2 Data'!AV$4,'Data Pull'!$4:$4,0))),"")</f>
        <v>0.13510833991070589</v>
      </c>
    </row>
    <row r="238" spans="5:48" x14ac:dyDescent="0.3">
      <c r="E238" s="34">
        <f t="shared" si="6"/>
        <v>44062</v>
      </c>
      <c r="F238">
        <f>IFERROR(IF(INDEX('Exclusion Vectors'!$D:$D,MATCH('Table 2 Data'!$E238,'Exclusion Vectors'!$B:$B,0))=0,"",INDEX('Data Pull'!$A:$BC,MATCH('Table 2 Data'!$E238,'Data Pull'!$C:$C,0),MATCH('Table 2 Data'!F$4,'Data Pull'!$4:$4,0))),"")</f>
        <v>23000.128973819468</v>
      </c>
      <c r="G238">
        <f>IFERROR(IF(INDEX('Exclusion Vectors'!$D:$D,MATCH('Table 2 Data'!$E238,'Exclusion Vectors'!$B:$B,0))=0,"",INDEX('Data Pull'!$A:$BC,MATCH('Table 2 Data'!$E238,'Data Pull'!$C:$C,0),MATCH('Table 2 Data'!G$4,'Data Pull'!$4:$4,0))),"")</f>
        <v>181.57301804938393</v>
      </c>
      <c r="H238">
        <f>IFERROR(IF(INDEX('Exclusion Vectors'!$D:$D,MATCH('Table 2 Data'!$E238,'Exclusion Vectors'!$B:$B,0))=0,"",INDEX('Data Pull'!$A:$BC,MATCH('Table 2 Data'!$E238,'Data Pull'!$C:$C,0),MATCH('Table 2 Data'!H$4,'Data Pull'!$4:$4,0))),"")</f>
        <v>627.00520505108852</v>
      </c>
      <c r="I238">
        <f>IFERROR(IF(INDEX('Exclusion Vectors'!$D:$D,MATCH('Table 2 Data'!$E238,'Exclusion Vectors'!$B:$B,0))=0,"",INDEX('Data Pull'!$A:$BC,MATCH('Table 2 Data'!$E238,'Data Pull'!$C:$C,0),MATCH('Table 2 Data'!I$4,'Data Pull'!$4:$4,0))),"")</f>
        <v>990.8022493153245</v>
      </c>
      <c r="J238">
        <f>IFERROR(IF(INDEX('Exclusion Vectors'!$D:$D,MATCH('Table 2 Data'!$E238,'Exclusion Vectors'!$B:$B,0))=0,"",INDEX('Data Pull'!$A:$BC,MATCH('Table 2 Data'!$E238,'Data Pull'!$C:$C,0),MATCH('Table 2 Data'!J$4,'Data Pull'!$4:$4,0))),"")</f>
        <v>1335.0023232069252</v>
      </c>
      <c r="K238">
        <f>IFERROR(IF(INDEX('Exclusion Vectors'!$D:$D,MATCH('Table 2 Data'!$E238,'Exclusion Vectors'!$B:$B,0))=0,"",INDEX('Data Pull'!$A:$BC,MATCH('Table 2 Data'!$E238,'Data Pull'!$C:$C,0),MATCH('Table 2 Data'!K$4,'Data Pull'!$4:$4,0))),"")</f>
        <v>723.32981135439866</v>
      </c>
      <c r="L238" t="str">
        <f>IFERROR(IF(INDEX('Exclusion Vectors'!$D:$D,MATCH('Table 2 Data'!$E238,'Exclusion Vectors'!$B:$B,0))=0,"",INDEX('Data Pull'!$A:$BC,MATCH('Table 2 Data'!$E238,'Data Pull'!$C:$C,0),MATCH('Table 2 Data'!L$4,'Data Pull'!$4:$4,0))),"")</f>
        <v>[-11059] No Good Data For Calculation</v>
      </c>
      <c r="M238">
        <f>IFERROR(IF(INDEX('Exclusion Vectors'!$D:$D,MATCH('Table 2 Data'!$E238,'Exclusion Vectors'!$B:$B,0))=0,"",INDEX('Data Pull'!$A:$BC,MATCH('Table 2 Data'!$E238,'Data Pull'!$C:$C,0),MATCH('Table 2 Data'!M$4,'Data Pull'!$4:$4,0))),"")</f>
        <v>317.27372706249054</v>
      </c>
      <c r="N238">
        <f>IFERROR(IF(INDEX('Exclusion Vectors'!$D:$D,MATCH('Table 2 Data'!$E238,'Exclusion Vectors'!$B:$B,0))=0,"",INDEX('Data Pull'!$A:$BC,MATCH('Table 2 Data'!$E238,'Data Pull'!$C:$C,0),MATCH('Table 2 Data'!N$4,'Data Pull'!$4:$4,0))),"")</f>
        <v>377.94932306633427</v>
      </c>
      <c r="O238">
        <f>IFERROR(IF(INDEX('Exclusion Vectors'!$D:$D,MATCH('Table 2 Data'!$E238,'Exclusion Vectors'!$B:$B,0))=0,"",INDEX('Data Pull'!$A:$BC,MATCH('Table 2 Data'!$E238,'Data Pull'!$C:$C,0),MATCH('Table 2 Data'!O$4,'Data Pull'!$4:$4,0))),"")</f>
        <v>367.48446803507966</v>
      </c>
      <c r="P238">
        <f>IFERROR(IF(INDEX('Exclusion Vectors'!$D:$D,MATCH('Table 2 Data'!$E238,'Exclusion Vectors'!$B:$B,0))=0,"",INDEX('Data Pull'!$A:$BC,MATCH('Table 2 Data'!$E238,'Data Pull'!$C:$C,0),MATCH('Table 2 Data'!P$4,'Data Pull'!$4:$4,0))),"")</f>
        <v>1331.8344499959451</v>
      </c>
      <c r="Q238">
        <f>IFERROR(IF(INDEX('Exclusion Vectors'!$D:$D,MATCH('Table 2 Data'!$E238,'Exclusion Vectors'!$B:$B,0))=0,"",INDEX('Data Pull'!$A:$BC,MATCH('Table 2 Data'!$E238,'Data Pull'!$C:$C,0),MATCH('Table 2 Data'!Q$4,'Data Pull'!$4:$4,0))),"")</f>
        <v>19.941652568355483</v>
      </c>
      <c r="R238">
        <f>IFERROR(IF(INDEX('Exclusion Vectors'!$D:$D,MATCH('Table 2 Data'!$E238,'Exclusion Vectors'!$B:$B,0))=0,"",INDEX('Data Pull'!$A:$BC,MATCH('Table 2 Data'!$E238,'Data Pull'!$C:$C,0),MATCH('Table 2 Data'!R$4,'Data Pull'!$4:$4,0))),"")</f>
        <v>15.03132432128155</v>
      </c>
      <c r="S238">
        <f>IFERROR(IF(INDEX('Exclusion Vectors'!$D:$D,MATCH('Table 2 Data'!$E238,'Exclusion Vectors'!$B:$B,0))=0,"",INDEX('Data Pull'!$A:$BC,MATCH('Table 2 Data'!$E238,'Data Pull'!$C:$C,0),MATCH('Table 2 Data'!S$4,'Data Pull'!$4:$4,0))),"")</f>
        <v>3.4015514272254959</v>
      </c>
      <c r="T238">
        <f>IFERROR(IF(INDEX('Exclusion Vectors'!$D:$D,MATCH('Table 2 Data'!$E238,'Exclusion Vectors'!$B:$B,0))=0,"",INDEX('Data Pull'!$A:$BC,MATCH('Table 2 Data'!$E238,'Data Pull'!$C:$C,0),MATCH('Table 2 Data'!T$4,'Data Pull'!$4:$4,0))),"")</f>
        <v>1460.5319428220923</v>
      </c>
      <c r="U238">
        <f>IFERROR(IF(INDEX('Exclusion Vectors'!$D:$D,MATCH('Table 2 Data'!$E238,'Exclusion Vectors'!$B:$B,0))=0,"",INDEX('Data Pull'!$A:$BC,MATCH('Table 2 Data'!$E238,'Data Pull'!$C:$C,0),MATCH('Table 2 Data'!U$4,'Data Pull'!$4:$4,0))),"")</f>
        <v>1453.5330058322143</v>
      </c>
      <c r="V238">
        <f>IFERROR(IF(INDEX('Exclusion Vectors'!$D:$D,MATCH('Table 2 Data'!$E238,'Exclusion Vectors'!$B:$B,0))=0,"",INDEX('Data Pull'!$A:$BC,MATCH('Table 2 Data'!$E238,'Data Pull'!$C:$C,0),MATCH('Table 2 Data'!V$4,'Data Pull'!$4:$4,0))),"")</f>
        <v>5899.9989377253669</v>
      </c>
      <c r="W238">
        <f>IFERROR(IF(INDEX('Exclusion Vectors'!$D:$D,MATCH('Table 2 Data'!$E238,'Exclusion Vectors'!$B:$B,0))=0,"",INDEX('Data Pull'!$A:$BC,MATCH('Table 2 Data'!$E238,'Data Pull'!$C:$C,0),MATCH('Table 2 Data'!W$4,'Data Pull'!$4:$4,0))),"")</f>
        <v>2429.2474973969838</v>
      </c>
      <c r="X238">
        <f>IFERROR(IF(INDEX('Exclusion Vectors'!$D:$D,MATCH('Table 2 Data'!$E238,'Exclusion Vectors'!$B:$B,0))=0,"",INDEX('Data Pull'!$A:$BC,MATCH('Table 2 Data'!$E238,'Data Pull'!$C:$C,0),MATCH('Table 2 Data'!X$4,'Data Pull'!$4:$4,0))),"")</f>
        <v>370.81877019770928</v>
      </c>
      <c r="Y238">
        <f>IFERROR(IF(INDEX('Exclusion Vectors'!$D:$D,MATCH('Table 2 Data'!$E238,'Exclusion Vectors'!$B:$B,0))=0,"",INDEX('Data Pull'!$A:$BC,MATCH('Table 2 Data'!$E238,'Data Pull'!$C:$C,0),MATCH('Table 2 Data'!Y$4,'Data Pull'!$4:$4,0))),"")</f>
        <v>22.949999809265137</v>
      </c>
      <c r="Z238">
        <f>IFERROR(IF(INDEX('Exclusion Vectors'!$D:$D,MATCH('Table 2 Data'!$E238,'Exclusion Vectors'!$B:$B,0))=0,"",INDEX('Data Pull'!$A:$BC,MATCH('Table 2 Data'!$E238,'Data Pull'!$C:$C,0),MATCH('Table 2 Data'!Z$4,'Data Pull'!$4:$4,0))),"")</f>
        <v>0.98090000450611115</v>
      </c>
      <c r="AA238">
        <f>IFERROR(IF(INDEX('Exclusion Vectors'!$D:$D,MATCH('Table 2 Data'!$E238,'Exclusion Vectors'!$B:$B,0))=0,"",INDEX('Data Pull'!$A:$BC,MATCH('Table 2 Data'!$E238,'Data Pull'!$C:$C,0),MATCH('Table 2 Data'!AA$4,'Data Pull'!$4:$4,0))),"")</f>
        <v>1.8200000524520874</v>
      </c>
      <c r="AB238" t="str">
        <f>IFERROR(IF(INDEX('Exclusion Vectors'!$D:$D,MATCH('Table 2 Data'!$E238,'Exclusion Vectors'!$B:$B,0))=0,"",INDEX('Data Pull'!$A:$BC,MATCH('Table 2 Data'!$E238,'Data Pull'!$C:$C,0),MATCH('Table 2 Data'!AB$4,'Data Pull'!$4:$4,0))),"")</f>
        <v>[-11059] No Good Data For Calculation</v>
      </c>
      <c r="AC238" t="str">
        <f>IFERROR(IF(INDEX('Exclusion Vectors'!$D:$D,MATCH('Table 2 Data'!$E238,'Exclusion Vectors'!$B:$B,0))=0,"",INDEX('Data Pull'!$A:$BC,MATCH('Table 2 Data'!$E238,'Data Pull'!$C:$C,0),MATCH('Table 2 Data'!AC$4,'Data Pull'!$4:$4,0))),"")</f>
        <v>[-11059] No Good Data For Calculation</v>
      </c>
      <c r="AD238" t="str">
        <f>IFERROR(IF(INDEX('Exclusion Vectors'!$D:$D,MATCH('Table 2 Data'!$E238,'Exclusion Vectors'!$B:$B,0))=0,"",INDEX('Data Pull'!$A:$BC,MATCH('Table 2 Data'!$E238,'Data Pull'!$C:$C,0),MATCH('Table 2 Data'!AD$4,'Data Pull'!$4:$4,0))),"")</f>
        <v>[-11059] No Good Data For Calculation</v>
      </c>
      <c r="AE238" t="str">
        <f>IFERROR(IF(INDEX('Exclusion Vectors'!$D:$D,MATCH('Table 2 Data'!$E238,'Exclusion Vectors'!$B:$B,0))=0,"",INDEX('Data Pull'!$A:$BC,MATCH('Table 2 Data'!$E238,'Data Pull'!$C:$C,0),MATCH('Table 2 Data'!AE$4,'Data Pull'!$4:$4,0))),"")</f>
        <v>[-11059] No Good Data For Calculation</v>
      </c>
      <c r="AF238" t="str">
        <f>IFERROR(IF(INDEX('Exclusion Vectors'!$D:$D,MATCH('Table 2 Data'!$E238,'Exclusion Vectors'!$B:$B,0))=0,"",INDEX('Data Pull'!$A:$BC,MATCH('Table 2 Data'!$E238,'Data Pull'!$C:$C,0),MATCH('Table 2 Data'!AF$4,'Data Pull'!$4:$4,0))),"")</f>
        <v>[-11059] No Good Data For Calculation</v>
      </c>
      <c r="AG238">
        <f>IFERROR(IF(INDEX('Exclusion Vectors'!$D:$D,MATCH('Table 2 Data'!$E238,'Exclusion Vectors'!$B:$B,0))=0,"",INDEX('Data Pull'!$A:$BC,MATCH('Table 2 Data'!$E238,'Data Pull'!$C:$C,0),MATCH('Table 2 Data'!AG$4,'Data Pull'!$4:$4,0))),"")</f>
        <v>14349.246768291314</v>
      </c>
      <c r="AH238">
        <f>IFERROR(IF(INDEX('Exclusion Vectors'!$D:$D,MATCH('Table 2 Data'!$E238,'Exclusion Vectors'!$B:$B,0))=0,"",INDEX('Data Pull'!$A:$BC,MATCH('Table 2 Data'!$E238,'Data Pull'!$C:$C,0),MATCH('Table 2 Data'!AH$4,'Data Pull'!$4:$4,0))),"")</f>
        <v>89.599998474121094</v>
      </c>
      <c r="AI238">
        <f>IFERROR(IF(INDEX('Exclusion Vectors'!$D:$D,MATCH('Table 2 Data'!$E238,'Exclusion Vectors'!$B:$B,0))=0,"",INDEX('Data Pull'!$A:$BC,MATCH('Table 2 Data'!$E238,'Data Pull'!$C:$C,0),MATCH('Table 2 Data'!AI$4,'Data Pull'!$4:$4,0))),"")</f>
        <v>8.4624998569488525</v>
      </c>
      <c r="AJ238">
        <f>IFERROR(IF(INDEX('Exclusion Vectors'!$D:$D,MATCH('Table 2 Data'!$E238,'Exclusion Vectors'!$B:$B,0))=0,"",INDEX('Data Pull'!$A:$BC,MATCH('Table 2 Data'!$E238,'Data Pull'!$C:$C,0),MATCH('Table 2 Data'!AJ$4,'Data Pull'!$4:$4,0))),"")</f>
        <v>353.99999237060547</v>
      </c>
      <c r="AK238">
        <f>IFERROR(IF(INDEX('Exclusion Vectors'!$D:$D,MATCH('Table 2 Data'!$E238,'Exclusion Vectors'!$B:$B,0))=0,"",INDEX('Data Pull'!$A:$BC,MATCH('Table 2 Data'!$E238,'Data Pull'!$C:$C,0),MATCH('Table 2 Data'!AK$4,'Data Pull'!$4:$4,0))),"")</f>
        <v>17.170832951863606</v>
      </c>
      <c r="AL238">
        <f>IFERROR(IF(INDEX('Exclusion Vectors'!$D:$D,MATCH('Table 2 Data'!$E238,'Exclusion Vectors'!$B:$B,0))=0,"",INDEX('Data Pull'!$A:$BC,MATCH('Table 2 Data'!$E238,'Data Pull'!$C:$C,0),MATCH('Table 2 Data'!AL$4,'Data Pull'!$4:$4,0))),"")</f>
        <v>3.0750000476837158</v>
      </c>
      <c r="AM238">
        <f>IFERROR(IF(INDEX('Exclusion Vectors'!$D:$D,MATCH('Table 2 Data'!$E238,'Exclusion Vectors'!$B:$B,0))=0,"",INDEX('Data Pull'!$A:$BC,MATCH('Table 2 Data'!$E238,'Data Pull'!$C:$C,0),MATCH('Table 2 Data'!AM$4,'Data Pull'!$4:$4,0))),"")</f>
        <v>6200</v>
      </c>
      <c r="AN238">
        <f>IFERROR(IF(INDEX('Exclusion Vectors'!$D:$D,MATCH('Table 2 Data'!$E238,'Exclusion Vectors'!$B:$B,0))=0,"",INDEX('Data Pull'!$A:$BC,MATCH('Table 2 Data'!$E238,'Data Pull'!$C:$C,0),MATCH('Table 2 Data'!AN$4,'Data Pull'!$4:$4,0))),"")</f>
        <v>-0.11663366223571962</v>
      </c>
      <c r="AO238">
        <f>IFERROR(IF(INDEX('Exclusion Vectors'!$D:$D,MATCH('Table 2 Data'!$E238,'Exclusion Vectors'!$B:$B,0))=0,"",INDEX('Data Pull'!$A:$BC,MATCH('Table 2 Data'!$E238,'Data Pull'!$C:$C,0),MATCH('Table 2 Data'!AO$4,'Data Pull'!$4:$4,0))),"")</f>
        <v>-5.9635451881772366E-3</v>
      </c>
      <c r="AP238">
        <f>IFERROR(IF(INDEX('Exclusion Vectors'!$D:$D,MATCH('Table 2 Data'!$E238,'Exclusion Vectors'!$B:$B,0))=0,"",INDEX('Data Pull'!$A:$BC,MATCH('Table 2 Data'!$E238,'Data Pull'!$C:$C,0),MATCH('Table 2 Data'!AP$4,'Data Pull'!$4:$4,0))),"")</f>
        <v>-2.6646466894505599E-2</v>
      </c>
      <c r="AQ238" t="str">
        <f>IFERROR(IF(INDEX('Exclusion Vectors'!$D:$D,MATCH('Table 2 Data'!$E238,'Exclusion Vectors'!$B:$B,0))=0,"",INDEX('Data Pull'!$A:$BC,MATCH('Table 2 Data'!$E238,'Data Pull'!$C:$C,0),MATCH('Table 2 Data'!AQ$4,'Data Pull'!$4:$4,0))),"")</f>
        <v>[-11059] No Good Data For Calculation</v>
      </c>
      <c r="AR238">
        <f>IFERROR(IF(INDEX('Exclusion Vectors'!$D:$D,MATCH('Table 2 Data'!$E238,'Exclusion Vectors'!$B:$B,0))=0,"",INDEX('Data Pull'!$A:$BC,MATCH('Table 2 Data'!$E238,'Data Pull'!$C:$C,0),MATCH('Table 2 Data'!AR$4,'Data Pull'!$4:$4,0))),"")</f>
        <v>6.1953685254097944E-3</v>
      </c>
      <c r="AS238">
        <f>IFERROR(IF(INDEX('Exclusion Vectors'!$D:$D,MATCH('Table 2 Data'!$E238,'Exclusion Vectors'!$B:$B,0))=0,"",INDEX('Data Pull'!$A:$BC,MATCH('Table 2 Data'!$E238,'Data Pull'!$C:$C,0),MATCH('Table 2 Data'!AS$4,'Data Pull'!$4:$4,0))),"")</f>
        <v>2.8038023812408066</v>
      </c>
      <c r="AT238">
        <f>IFERROR(IF(INDEX('Exclusion Vectors'!$D:$D,MATCH('Table 2 Data'!$E238,'Exclusion Vectors'!$B:$B,0))=0,"",INDEX('Data Pull'!$A:$BC,MATCH('Table 2 Data'!$E238,'Data Pull'!$C:$C,0),MATCH('Table 2 Data'!AT$4,'Data Pull'!$4:$4,0))),"")</f>
        <v>39044.348379704541</v>
      </c>
      <c r="AU238">
        <f>IFERROR(IF(INDEX('Exclusion Vectors'!$D:$D,MATCH('Table 2 Data'!$E238,'Exclusion Vectors'!$B:$B,0))=0,"",INDEX('Data Pull'!$A:$BE,MATCH('Table 2 Data'!$E238,'Data Pull'!$C:$C,0),MATCH('Table 2 Data'!AU$4,'Data Pull'!$4:$4,0))),"")</f>
        <v>7600.5609562904792</v>
      </c>
      <c r="AV238">
        <f>IFERROR(IF(INDEX('Exclusion Vectors'!$D:$D,MATCH('Table 2 Data'!$E238,'Exclusion Vectors'!$B:$B,0))=0,"",INDEX('Data Pull'!$A:$BE,MATCH('Table 2 Data'!$E238,'Data Pull'!$C:$C,0),MATCH('Table 2 Data'!AV$4,'Data Pull'!$4:$4,0))),"")</f>
        <v>0.13680416842301688</v>
      </c>
    </row>
    <row r="239" spans="5:48" x14ac:dyDescent="0.3">
      <c r="E239" s="34">
        <f t="shared" si="6"/>
        <v>44063</v>
      </c>
      <c r="F239">
        <f>IFERROR(IF(INDEX('Exclusion Vectors'!$D:$D,MATCH('Table 2 Data'!$E239,'Exclusion Vectors'!$B:$B,0))=0,"",INDEX('Data Pull'!$A:$BC,MATCH('Table 2 Data'!$E239,'Data Pull'!$C:$C,0),MATCH('Table 2 Data'!F$4,'Data Pull'!$4:$4,0))),"")</f>
        <v>22999.374335420467</v>
      </c>
      <c r="G239">
        <f>IFERROR(IF(INDEX('Exclusion Vectors'!$D:$D,MATCH('Table 2 Data'!$E239,'Exclusion Vectors'!$B:$B,0))=0,"",INDEX('Data Pull'!$A:$BC,MATCH('Table 2 Data'!$E239,'Data Pull'!$C:$C,0),MATCH('Table 2 Data'!G$4,'Data Pull'!$4:$4,0))),"")</f>
        <v>180.34660985059628</v>
      </c>
      <c r="H239">
        <f>IFERROR(IF(INDEX('Exclusion Vectors'!$D:$D,MATCH('Table 2 Data'!$E239,'Exclusion Vectors'!$B:$B,0))=0,"",INDEX('Data Pull'!$A:$BC,MATCH('Table 2 Data'!$E239,'Data Pull'!$C:$C,0),MATCH('Table 2 Data'!H$4,'Data Pull'!$4:$4,0))),"")</f>
        <v>631.66007930709702</v>
      </c>
      <c r="I239">
        <f>IFERROR(IF(INDEX('Exclusion Vectors'!$D:$D,MATCH('Table 2 Data'!$E239,'Exclusion Vectors'!$B:$B,0))=0,"",INDEX('Data Pull'!$A:$BC,MATCH('Table 2 Data'!$E239,'Data Pull'!$C:$C,0),MATCH('Table 2 Data'!I$4,'Data Pull'!$4:$4,0))),"")</f>
        <v>991.18472604513511</v>
      </c>
      <c r="J239">
        <f>IFERROR(IF(INDEX('Exclusion Vectors'!$D:$D,MATCH('Table 2 Data'!$E239,'Exclusion Vectors'!$B:$B,0))=0,"",INDEX('Data Pull'!$A:$BC,MATCH('Table 2 Data'!$E239,'Data Pull'!$C:$C,0),MATCH('Table 2 Data'!J$4,'Data Pull'!$4:$4,0))),"")</f>
        <v>1334.9725580522372</v>
      </c>
      <c r="K239">
        <f>IFERROR(IF(INDEX('Exclusion Vectors'!$D:$D,MATCH('Table 2 Data'!$E239,'Exclusion Vectors'!$B:$B,0))=0,"",INDEX('Data Pull'!$A:$BC,MATCH('Table 2 Data'!$E239,'Data Pull'!$C:$C,0),MATCH('Table 2 Data'!K$4,'Data Pull'!$4:$4,0))),"")</f>
        <v>727.56709325571683</v>
      </c>
      <c r="L239" t="str">
        <f>IFERROR(IF(INDEX('Exclusion Vectors'!$D:$D,MATCH('Table 2 Data'!$E239,'Exclusion Vectors'!$B:$B,0))=0,"",INDEX('Data Pull'!$A:$BC,MATCH('Table 2 Data'!$E239,'Data Pull'!$C:$C,0),MATCH('Table 2 Data'!L$4,'Data Pull'!$4:$4,0))),"")</f>
        <v>[-11059] No Good Data For Calculation</v>
      </c>
      <c r="M239">
        <f>IFERROR(IF(INDEX('Exclusion Vectors'!$D:$D,MATCH('Table 2 Data'!$E239,'Exclusion Vectors'!$B:$B,0))=0,"",INDEX('Data Pull'!$A:$BC,MATCH('Table 2 Data'!$E239,'Data Pull'!$C:$C,0),MATCH('Table 2 Data'!M$4,'Data Pull'!$4:$4,0))),"")</f>
        <v>311.78168050839957</v>
      </c>
      <c r="N239">
        <f>IFERROR(IF(INDEX('Exclusion Vectors'!$D:$D,MATCH('Table 2 Data'!$E239,'Exclusion Vectors'!$B:$B,0))=0,"",INDEX('Data Pull'!$A:$BC,MATCH('Table 2 Data'!$E239,'Data Pull'!$C:$C,0),MATCH('Table 2 Data'!N$4,'Data Pull'!$4:$4,0))),"")</f>
        <v>375.47638519185119</v>
      </c>
      <c r="O239">
        <f>IFERROR(IF(INDEX('Exclusion Vectors'!$D:$D,MATCH('Table 2 Data'!$E239,'Exclusion Vectors'!$B:$B,0))=0,"",INDEX('Data Pull'!$A:$BC,MATCH('Table 2 Data'!$E239,'Data Pull'!$C:$C,0),MATCH('Table 2 Data'!O$4,'Data Pull'!$4:$4,0))),"")</f>
        <v>366.20656434716193</v>
      </c>
      <c r="P239">
        <f>IFERROR(IF(INDEX('Exclusion Vectors'!$D:$D,MATCH('Table 2 Data'!$E239,'Exclusion Vectors'!$B:$B,0))=0,"",INDEX('Data Pull'!$A:$BC,MATCH('Table 2 Data'!$E239,'Data Pull'!$C:$C,0),MATCH('Table 2 Data'!P$4,'Data Pull'!$4:$4,0))),"")</f>
        <v>1332.4973591621626</v>
      </c>
      <c r="Q239">
        <f>IFERROR(IF(INDEX('Exclusion Vectors'!$D:$D,MATCH('Table 2 Data'!$E239,'Exclusion Vectors'!$B:$B,0))=0,"",INDEX('Data Pull'!$A:$BC,MATCH('Table 2 Data'!$E239,'Data Pull'!$C:$C,0),MATCH('Table 2 Data'!Q$4,'Data Pull'!$4:$4,0))),"")</f>
        <v>19.893235710182264</v>
      </c>
      <c r="R239">
        <f>IFERROR(IF(INDEX('Exclusion Vectors'!$D:$D,MATCH('Table 2 Data'!$E239,'Exclusion Vectors'!$B:$B,0))=0,"",INDEX('Data Pull'!$A:$BC,MATCH('Table 2 Data'!$E239,'Data Pull'!$C:$C,0),MATCH('Table 2 Data'!R$4,'Data Pull'!$4:$4,0))),"")</f>
        <v>14.997429832170011</v>
      </c>
      <c r="S239">
        <f>IFERROR(IF(INDEX('Exclusion Vectors'!$D:$D,MATCH('Table 2 Data'!$E239,'Exclusion Vectors'!$B:$B,0))=0,"",INDEX('Data Pull'!$A:$BC,MATCH('Table 2 Data'!$E239,'Data Pull'!$C:$C,0),MATCH('Table 2 Data'!S$4,'Data Pull'!$4:$4,0))),"")</f>
        <v>3.2032313292619072</v>
      </c>
      <c r="T239">
        <f>IFERROR(IF(INDEX('Exclusion Vectors'!$D:$D,MATCH('Table 2 Data'!$E239,'Exclusion Vectors'!$B:$B,0))=0,"",INDEX('Data Pull'!$A:$BC,MATCH('Table 2 Data'!$E239,'Data Pull'!$C:$C,0),MATCH('Table 2 Data'!T$4,'Data Pull'!$4:$4,0))),"")</f>
        <v>1458.7558050813432</v>
      </c>
      <c r="U239">
        <f>IFERROR(IF(INDEX('Exclusion Vectors'!$D:$D,MATCH('Table 2 Data'!$E239,'Exclusion Vectors'!$B:$B,0))=0,"",INDEX('Data Pull'!$A:$BC,MATCH('Table 2 Data'!$E239,'Data Pull'!$C:$C,0),MATCH('Table 2 Data'!U$4,'Data Pull'!$4:$4,0))),"")</f>
        <v>1506.2476442599</v>
      </c>
      <c r="V239">
        <f>IFERROR(IF(INDEX('Exclusion Vectors'!$D:$D,MATCH('Table 2 Data'!$E239,'Exclusion Vectors'!$B:$B,0))=0,"",INDEX('Data Pull'!$A:$BC,MATCH('Table 2 Data'!$E239,'Data Pull'!$C:$C,0),MATCH('Table 2 Data'!V$4,'Data Pull'!$4:$4,0))),"")</f>
        <v>5899.9899221522628</v>
      </c>
      <c r="W239">
        <f>IFERROR(IF(INDEX('Exclusion Vectors'!$D:$D,MATCH('Table 2 Data'!$E239,'Exclusion Vectors'!$B:$B,0))=0,"",INDEX('Data Pull'!$A:$BC,MATCH('Table 2 Data'!$E239,'Data Pull'!$C:$C,0),MATCH('Table 2 Data'!W$4,'Data Pull'!$4:$4,0))),"")</f>
        <v>2432.1816199538807</v>
      </c>
      <c r="X239">
        <f>IFERROR(IF(INDEX('Exclusion Vectors'!$D:$D,MATCH('Table 2 Data'!$E239,'Exclusion Vectors'!$B:$B,0))=0,"",INDEX('Data Pull'!$A:$BC,MATCH('Table 2 Data'!$E239,'Data Pull'!$C:$C,0),MATCH('Table 2 Data'!X$4,'Data Pull'!$4:$4,0))),"")</f>
        <v>370.40241042068948</v>
      </c>
      <c r="Y239">
        <f>IFERROR(IF(INDEX('Exclusion Vectors'!$D:$D,MATCH('Table 2 Data'!$E239,'Exclusion Vectors'!$B:$B,0))=0,"",INDEX('Data Pull'!$A:$BC,MATCH('Table 2 Data'!$E239,'Data Pull'!$C:$C,0),MATCH('Table 2 Data'!Y$4,'Data Pull'!$4:$4,0))),"")</f>
        <v>23.050000190734863</v>
      </c>
      <c r="Z239">
        <f>IFERROR(IF(INDEX('Exclusion Vectors'!$D:$D,MATCH('Table 2 Data'!$E239,'Exclusion Vectors'!$B:$B,0))=0,"",INDEX('Data Pull'!$A:$BC,MATCH('Table 2 Data'!$E239,'Data Pull'!$C:$C,0),MATCH('Table 2 Data'!Z$4,'Data Pull'!$4:$4,0))),"")</f>
        <v>1.0049249678850174</v>
      </c>
      <c r="AA239">
        <f>IFERROR(IF(INDEX('Exclusion Vectors'!$D:$D,MATCH('Table 2 Data'!$E239,'Exclusion Vectors'!$B:$B,0))=0,"",INDEX('Data Pull'!$A:$BC,MATCH('Table 2 Data'!$E239,'Data Pull'!$C:$C,0),MATCH('Table 2 Data'!AA$4,'Data Pull'!$4:$4,0))),"")</f>
        <v>1.7899999916553497</v>
      </c>
      <c r="AB239" t="str">
        <f>IFERROR(IF(INDEX('Exclusion Vectors'!$D:$D,MATCH('Table 2 Data'!$E239,'Exclusion Vectors'!$B:$B,0))=0,"",INDEX('Data Pull'!$A:$BC,MATCH('Table 2 Data'!$E239,'Data Pull'!$C:$C,0),MATCH('Table 2 Data'!AB$4,'Data Pull'!$4:$4,0))),"")</f>
        <v>[-11059] No Good Data For Calculation</v>
      </c>
      <c r="AC239" t="str">
        <f>IFERROR(IF(INDEX('Exclusion Vectors'!$D:$D,MATCH('Table 2 Data'!$E239,'Exclusion Vectors'!$B:$B,0))=0,"",INDEX('Data Pull'!$A:$BC,MATCH('Table 2 Data'!$E239,'Data Pull'!$C:$C,0),MATCH('Table 2 Data'!AC$4,'Data Pull'!$4:$4,0))),"")</f>
        <v>[-11059] No Good Data For Calculation</v>
      </c>
      <c r="AD239" t="str">
        <f>IFERROR(IF(INDEX('Exclusion Vectors'!$D:$D,MATCH('Table 2 Data'!$E239,'Exclusion Vectors'!$B:$B,0))=0,"",INDEX('Data Pull'!$A:$BC,MATCH('Table 2 Data'!$E239,'Data Pull'!$C:$C,0),MATCH('Table 2 Data'!AD$4,'Data Pull'!$4:$4,0))),"")</f>
        <v>[-11059] No Good Data For Calculation</v>
      </c>
      <c r="AE239" t="str">
        <f>IFERROR(IF(INDEX('Exclusion Vectors'!$D:$D,MATCH('Table 2 Data'!$E239,'Exclusion Vectors'!$B:$B,0))=0,"",INDEX('Data Pull'!$A:$BC,MATCH('Table 2 Data'!$E239,'Data Pull'!$C:$C,0),MATCH('Table 2 Data'!AE$4,'Data Pull'!$4:$4,0))),"")</f>
        <v>[-11059] No Good Data For Calculation</v>
      </c>
      <c r="AF239" t="str">
        <f>IFERROR(IF(INDEX('Exclusion Vectors'!$D:$D,MATCH('Table 2 Data'!$E239,'Exclusion Vectors'!$B:$B,0))=0,"",INDEX('Data Pull'!$A:$BC,MATCH('Table 2 Data'!$E239,'Data Pull'!$C:$C,0),MATCH('Table 2 Data'!AF$4,'Data Pull'!$4:$4,0))),"")</f>
        <v>[-11059] No Good Data For Calculation</v>
      </c>
      <c r="AG239">
        <f>IFERROR(IF(INDEX('Exclusion Vectors'!$D:$D,MATCH('Table 2 Data'!$E239,'Exclusion Vectors'!$B:$B,0))=0,"",INDEX('Data Pull'!$A:$BC,MATCH('Table 2 Data'!$E239,'Data Pull'!$C:$C,0),MATCH('Table 2 Data'!AG$4,'Data Pull'!$4:$4,0))),"")</f>
        <v>14428.550061651475</v>
      </c>
      <c r="AH239">
        <f>IFERROR(IF(INDEX('Exclusion Vectors'!$D:$D,MATCH('Table 2 Data'!$E239,'Exclusion Vectors'!$B:$B,0))=0,"",INDEX('Data Pull'!$A:$BC,MATCH('Table 2 Data'!$E239,'Data Pull'!$C:$C,0),MATCH('Table 2 Data'!AH$4,'Data Pull'!$4:$4,0))),"")</f>
        <v>89.899999618530273</v>
      </c>
      <c r="AI239">
        <f>IFERROR(IF(INDEX('Exclusion Vectors'!$D:$D,MATCH('Table 2 Data'!$E239,'Exclusion Vectors'!$B:$B,0))=0,"",INDEX('Data Pull'!$A:$BC,MATCH('Table 2 Data'!$E239,'Data Pull'!$C:$C,0),MATCH('Table 2 Data'!AI$4,'Data Pull'!$4:$4,0))),"")</f>
        <v>8.5374999046325684</v>
      </c>
      <c r="AJ239">
        <f>IFERROR(IF(INDEX('Exclusion Vectors'!$D:$D,MATCH('Table 2 Data'!$E239,'Exclusion Vectors'!$B:$B,0))=0,"",INDEX('Data Pull'!$A:$BC,MATCH('Table 2 Data'!$E239,'Data Pull'!$C:$C,0),MATCH('Table 2 Data'!AJ$4,'Data Pull'!$4:$4,0))),"")</f>
        <v>358.22500610351563</v>
      </c>
      <c r="AK239">
        <f>IFERROR(IF(INDEX('Exclusion Vectors'!$D:$D,MATCH('Table 2 Data'!$E239,'Exclusion Vectors'!$B:$B,0))=0,"",INDEX('Data Pull'!$A:$BC,MATCH('Table 2 Data'!$E239,'Data Pull'!$C:$C,0),MATCH('Table 2 Data'!AK$4,'Data Pull'!$4:$4,0))),"")</f>
        <v>20.170833190282185</v>
      </c>
      <c r="AL239">
        <f>IFERROR(IF(INDEX('Exclusion Vectors'!$D:$D,MATCH('Table 2 Data'!$E239,'Exclusion Vectors'!$B:$B,0))=0,"",INDEX('Data Pull'!$A:$BC,MATCH('Table 2 Data'!$E239,'Data Pull'!$C:$C,0),MATCH('Table 2 Data'!AL$4,'Data Pull'!$4:$4,0))),"")</f>
        <v>3.7000000476837158</v>
      </c>
      <c r="AM239">
        <f>IFERROR(IF(INDEX('Exclusion Vectors'!$D:$D,MATCH('Table 2 Data'!$E239,'Exclusion Vectors'!$B:$B,0))=0,"",INDEX('Data Pull'!$A:$BC,MATCH('Table 2 Data'!$E239,'Data Pull'!$C:$C,0),MATCH('Table 2 Data'!AM$4,'Data Pull'!$4:$4,0))),"")</f>
        <v>6200</v>
      </c>
      <c r="AN239">
        <f>IFERROR(IF(INDEX('Exclusion Vectors'!$D:$D,MATCH('Table 2 Data'!$E239,'Exclusion Vectors'!$B:$B,0))=0,"",INDEX('Data Pull'!$A:$BC,MATCH('Table 2 Data'!$E239,'Data Pull'!$C:$C,0),MATCH('Table 2 Data'!AN$4,'Data Pull'!$4:$4,0))),"")</f>
        <v>-0.11824661659197591</v>
      </c>
      <c r="AO239">
        <f>IFERROR(IF(INDEX('Exclusion Vectors'!$D:$D,MATCH('Table 2 Data'!$E239,'Exclusion Vectors'!$B:$B,0))=0,"",INDEX('Data Pull'!$A:$BC,MATCH('Table 2 Data'!$E239,'Data Pull'!$C:$C,0),MATCH('Table 2 Data'!AO$4,'Data Pull'!$4:$4,0))),"")</f>
        <v>-5.9750739908895059E-3</v>
      </c>
      <c r="AP239">
        <f>IFERROR(IF(INDEX('Exclusion Vectors'!$D:$D,MATCH('Table 2 Data'!$E239,'Exclusion Vectors'!$B:$B,0))=0,"",INDEX('Data Pull'!$A:$BC,MATCH('Table 2 Data'!$E239,'Data Pull'!$C:$C,0),MATCH('Table 2 Data'!AP$4,'Data Pull'!$4:$4,0))),"")</f>
        <v>-2.6722589995350845E-2</v>
      </c>
      <c r="AQ239" t="str">
        <f>IFERROR(IF(INDEX('Exclusion Vectors'!$D:$D,MATCH('Table 2 Data'!$E239,'Exclusion Vectors'!$B:$B,0))=0,"",INDEX('Data Pull'!$A:$BC,MATCH('Table 2 Data'!$E239,'Data Pull'!$C:$C,0),MATCH('Table 2 Data'!AQ$4,'Data Pull'!$4:$4,0))),"")</f>
        <v>[-11059] No Good Data For Calculation</v>
      </c>
      <c r="AR239">
        <f>IFERROR(IF(INDEX('Exclusion Vectors'!$D:$D,MATCH('Table 2 Data'!$E239,'Exclusion Vectors'!$B:$B,0))=0,"",INDEX('Data Pull'!$A:$BC,MATCH('Table 2 Data'!$E239,'Data Pull'!$C:$C,0),MATCH('Table 2 Data'!AR$4,'Data Pull'!$4:$4,0))),"")</f>
        <v>6.2243699854296368E-3</v>
      </c>
      <c r="AS239">
        <f>IFERROR(IF(INDEX('Exclusion Vectors'!$D:$D,MATCH('Table 2 Data'!$E239,'Exclusion Vectors'!$B:$B,0))=0,"",INDEX('Data Pull'!$A:$BC,MATCH('Table 2 Data'!$E239,'Data Pull'!$C:$C,0),MATCH('Table 2 Data'!AS$4,'Data Pull'!$4:$4,0))),"")</f>
        <v>2.7851791591000126</v>
      </c>
      <c r="AT239">
        <f>IFERROR(IF(INDEX('Exclusion Vectors'!$D:$D,MATCH('Table 2 Data'!$E239,'Exclusion Vectors'!$B:$B,0))=0,"",INDEX('Data Pull'!$A:$BC,MATCH('Table 2 Data'!$E239,'Data Pull'!$C:$C,0),MATCH('Table 2 Data'!AT$4,'Data Pull'!$4:$4,0))),"")</f>
        <v>39042.316337639219</v>
      </c>
      <c r="AU239">
        <f>IFERROR(IF(INDEX('Exclusion Vectors'!$D:$D,MATCH('Table 2 Data'!$E239,'Exclusion Vectors'!$B:$B,0))=0,"",INDEX('Data Pull'!$A:$BE,MATCH('Table 2 Data'!$E239,'Data Pull'!$C:$C,0),MATCH('Table 2 Data'!AU$4,'Data Pull'!$4:$4,0))),"")</f>
        <v>7599.4697206386854</v>
      </c>
      <c r="AV239">
        <f>IFERROR(IF(INDEX('Exclusion Vectors'!$D:$D,MATCH('Table 2 Data'!$E239,'Exclusion Vectors'!$B:$B,0))=0,"",INDEX('Data Pull'!$A:$BE,MATCH('Table 2 Data'!$E239,'Data Pull'!$C:$C,0),MATCH('Table 2 Data'!AV$4,'Data Pull'!$4:$4,0))),"")</f>
        <v>0.14110416856904825</v>
      </c>
    </row>
    <row r="240" spans="5:48" x14ac:dyDescent="0.3">
      <c r="E240" s="34">
        <f t="shared" si="6"/>
        <v>44064</v>
      </c>
      <c r="F240">
        <f>IFERROR(IF(INDEX('Exclusion Vectors'!$D:$D,MATCH('Table 2 Data'!$E240,'Exclusion Vectors'!$B:$B,0))=0,"",INDEX('Data Pull'!$A:$BC,MATCH('Table 2 Data'!$E240,'Data Pull'!$C:$C,0),MATCH('Table 2 Data'!F$4,'Data Pull'!$4:$4,0))),"")</f>
        <v>23000.611882378456</v>
      </c>
      <c r="G240">
        <f>IFERROR(IF(INDEX('Exclusion Vectors'!$D:$D,MATCH('Table 2 Data'!$E240,'Exclusion Vectors'!$B:$B,0))=0,"",INDEX('Data Pull'!$A:$BC,MATCH('Table 2 Data'!$E240,'Data Pull'!$C:$C,0),MATCH('Table 2 Data'!G$4,'Data Pull'!$4:$4,0))),"")</f>
        <v>181.48491561120585</v>
      </c>
      <c r="H240">
        <f>IFERROR(IF(INDEX('Exclusion Vectors'!$D:$D,MATCH('Table 2 Data'!$E240,'Exclusion Vectors'!$B:$B,0))=0,"",INDEX('Data Pull'!$A:$BC,MATCH('Table 2 Data'!$E240,'Data Pull'!$C:$C,0),MATCH('Table 2 Data'!H$4,'Data Pull'!$4:$4,0))),"")</f>
        <v>629.61348629415841</v>
      </c>
      <c r="I240">
        <f>IFERROR(IF(INDEX('Exclusion Vectors'!$D:$D,MATCH('Table 2 Data'!$E240,'Exclusion Vectors'!$B:$B,0))=0,"",INDEX('Data Pull'!$A:$BC,MATCH('Table 2 Data'!$E240,'Data Pull'!$C:$C,0),MATCH('Table 2 Data'!I$4,'Data Pull'!$4:$4,0))),"")</f>
        <v>990.87739207805828</v>
      </c>
      <c r="J240">
        <f>IFERROR(IF(INDEX('Exclusion Vectors'!$D:$D,MATCH('Table 2 Data'!$E240,'Exclusion Vectors'!$B:$B,0))=0,"",INDEX('Data Pull'!$A:$BC,MATCH('Table 2 Data'!$E240,'Data Pull'!$C:$C,0),MATCH('Table 2 Data'!J$4,'Data Pull'!$4:$4,0))),"")</f>
        <v>1333.7916376731596</v>
      </c>
      <c r="K240">
        <f>IFERROR(IF(INDEX('Exclusion Vectors'!$D:$D,MATCH('Table 2 Data'!$E240,'Exclusion Vectors'!$B:$B,0))=0,"",INDEX('Data Pull'!$A:$BC,MATCH('Table 2 Data'!$E240,'Data Pull'!$C:$C,0),MATCH('Table 2 Data'!K$4,'Data Pull'!$4:$4,0))),"")</f>
        <v>735.1766779895321</v>
      </c>
      <c r="L240" t="str">
        <f>IFERROR(IF(INDEX('Exclusion Vectors'!$D:$D,MATCH('Table 2 Data'!$E240,'Exclusion Vectors'!$B:$B,0))=0,"",INDEX('Data Pull'!$A:$BC,MATCH('Table 2 Data'!$E240,'Data Pull'!$C:$C,0),MATCH('Table 2 Data'!L$4,'Data Pull'!$4:$4,0))),"")</f>
        <v>[-11059] No Good Data For Calculation</v>
      </c>
      <c r="M240">
        <f>IFERROR(IF(INDEX('Exclusion Vectors'!$D:$D,MATCH('Table 2 Data'!$E240,'Exclusion Vectors'!$B:$B,0))=0,"",INDEX('Data Pull'!$A:$BC,MATCH('Table 2 Data'!$E240,'Data Pull'!$C:$C,0),MATCH('Table 2 Data'!M$4,'Data Pull'!$4:$4,0))),"")</f>
        <v>314.26229370653226</v>
      </c>
      <c r="N240">
        <f>IFERROR(IF(INDEX('Exclusion Vectors'!$D:$D,MATCH('Table 2 Data'!$E240,'Exclusion Vectors'!$B:$B,0))=0,"",INDEX('Data Pull'!$A:$BC,MATCH('Table 2 Data'!$E240,'Data Pull'!$C:$C,0),MATCH('Table 2 Data'!N$4,'Data Pull'!$4:$4,0))),"")</f>
        <v>376.24137329420262</v>
      </c>
      <c r="O240">
        <f>IFERROR(IF(INDEX('Exclusion Vectors'!$D:$D,MATCH('Table 2 Data'!$E240,'Exclusion Vectors'!$B:$B,0))=0,"",INDEX('Data Pull'!$A:$BC,MATCH('Table 2 Data'!$E240,'Data Pull'!$C:$C,0),MATCH('Table 2 Data'!O$4,'Data Pull'!$4:$4,0))),"")</f>
        <v>364.34278565792084</v>
      </c>
      <c r="P240">
        <f>IFERROR(IF(INDEX('Exclusion Vectors'!$D:$D,MATCH('Table 2 Data'!$E240,'Exclusion Vectors'!$B:$B,0))=0,"",INDEX('Data Pull'!$A:$BC,MATCH('Table 2 Data'!$E240,'Data Pull'!$C:$C,0),MATCH('Table 2 Data'!P$4,'Data Pull'!$4:$4,0))),"")</f>
        <v>1328.1059251459267</v>
      </c>
      <c r="Q240">
        <f>IFERROR(IF(INDEX('Exclusion Vectors'!$D:$D,MATCH('Table 2 Data'!$E240,'Exclusion Vectors'!$B:$B,0))=0,"",INDEX('Data Pull'!$A:$BC,MATCH('Table 2 Data'!$E240,'Data Pull'!$C:$C,0),MATCH('Table 2 Data'!Q$4,'Data Pull'!$4:$4,0))),"")</f>
        <v>19.934313831029012</v>
      </c>
      <c r="R240">
        <f>IFERROR(IF(INDEX('Exclusion Vectors'!$D:$D,MATCH('Table 2 Data'!$E240,'Exclusion Vectors'!$B:$B,0))=0,"",INDEX('Data Pull'!$A:$BC,MATCH('Table 2 Data'!$E240,'Data Pull'!$C:$C,0),MATCH('Table 2 Data'!R$4,'Data Pull'!$4:$4,0))),"")</f>
        <v>15.029912006211342</v>
      </c>
      <c r="S240">
        <f>IFERROR(IF(INDEX('Exclusion Vectors'!$D:$D,MATCH('Table 2 Data'!$E240,'Exclusion Vectors'!$B:$B,0))=0,"",INDEX('Data Pull'!$A:$BC,MATCH('Table 2 Data'!$E240,'Data Pull'!$C:$C,0),MATCH('Table 2 Data'!S$4,'Data Pull'!$4:$4,0))),"")</f>
        <v>3.2889592827064136</v>
      </c>
      <c r="T240">
        <f>IFERROR(IF(INDEX('Exclusion Vectors'!$D:$D,MATCH('Table 2 Data'!$E240,'Exclusion Vectors'!$B:$B,0))=0,"",INDEX('Data Pull'!$A:$BC,MATCH('Table 2 Data'!$E240,'Data Pull'!$C:$C,0),MATCH('Table 2 Data'!T$4,'Data Pull'!$4:$4,0))),"")</f>
        <v>1461.0912416105423</v>
      </c>
      <c r="U240">
        <f>IFERROR(IF(INDEX('Exclusion Vectors'!$D:$D,MATCH('Table 2 Data'!$E240,'Exclusion Vectors'!$B:$B,0))=0,"",INDEX('Data Pull'!$A:$BC,MATCH('Table 2 Data'!$E240,'Data Pull'!$C:$C,0),MATCH('Table 2 Data'!U$4,'Data Pull'!$4:$4,0))),"")</f>
        <v>1474.5867501703178</v>
      </c>
      <c r="V240">
        <f>IFERROR(IF(INDEX('Exclusion Vectors'!$D:$D,MATCH('Table 2 Data'!$E240,'Exclusion Vectors'!$B:$B,0))=0,"",INDEX('Data Pull'!$A:$BC,MATCH('Table 2 Data'!$E240,'Data Pull'!$C:$C,0),MATCH('Table 2 Data'!V$4,'Data Pull'!$4:$4,0))),"")</f>
        <v>5899.9786527897186</v>
      </c>
      <c r="W240">
        <f>IFERROR(IF(INDEX('Exclusion Vectors'!$D:$D,MATCH('Table 2 Data'!$E240,'Exclusion Vectors'!$B:$B,0))=0,"",INDEX('Data Pull'!$A:$BC,MATCH('Table 2 Data'!$E240,'Data Pull'!$C:$C,0),MATCH('Table 2 Data'!W$4,'Data Pull'!$4:$4,0))),"")</f>
        <v>2428.4717910740706</v>
      </c>
      <c r="X240">
        <f>IFERROR(IF(INDEX('Exclusion Vectors'!$D:$D,MATCH('Table 2 Data'!$E240,'Exclusion Vectors'!$B:$B,0))=0,"",INDEX('Data Pull'!$A:$BC,MATCH('Table 2 Data'!$E240,'Data Pull'!$C:$C,0),MATCH('Table 2 Data'!X$4,'Data Pull'!$4:$4,0))),"")</f>
        <v>370.67335132161088</v>
      </c>
      <c r="Y240">
        <f>IFERROR(IF(INDEX('Exclusion Vectors'!$D:$D,MATCH('Table 2 Data'!$E240,'Exclusion Vectors'!$B:$B,0))=0,"",INDEX('Data Pull'!$A:$BC,MATCH('Table 2 Data'!$E240,'Data Pull'!$C:$C,0),MATCH('Table 2 Data'!Y$4,'Data Pull'!$4:$4,0))),"")</f>
        <v>22.949999809265137</v>
      </c>
      <c r="Z240">
        <f>IFERROR(IF(INDEX('Exclusion Vectors'!$D:$D,MATCH('Table 2 Data'!$E240,'Exclusion Vectors'!$B:$B,0))=0,"",INDEX('Data Pull'!$A:$BC,MATCH('Table 2 Data'!$E240,'Data Pull'!$C:$C,0),MATCH('Table 2 Data'!Z$4,'Data Pull'!$4:$4,0))),"")</f>
        <v>1.014074981212616</v>
      </c>
      <c r="AA240">
        <f>IFERROR(IF(INDEX('Exclusion Vectors'!$D:$D,MATCH('Table 2 Data'!$E240,'Exclusion Vectors'!$B:$B,0))=0,"",INDEX('Data Pull'!$A:$BC,MATCH('Table 2 Data'!$E240,'Data Pull'!$C:$C,0),MATCH('Table 2 Data'!AA$4,'Data Pull'!$4:$4,0))),"")</f>
        <v>1.8400000035762787</v>
      </c>
      <c r="AB240" t="str">
        <f>IFERROR(IF(INDEX('Exclusion Vectors'!$D:$D,MATCH('Table 2 Data'!$E240,'Exclusion Vectors'!$B:$B,0))=0,"",INDEX('Data Pull'!$A:$BC,MATCH('Table 2 Data'!$E240,'Data Pull'!$C:$C,0),MATCH('Table 2 Data'!AB$4,'Data Pull'!$4:$4,0))),"")</f>
        <v>[-11059] No Good Data For Calculation</v>
      </c>
      <c r="AC240" t="str">
        <f>IFERROR(IF(INDEX('Exclusion Vectors'!$D:$D,MATCH('Table 2 Data'!$E240,'Exclusion Vectors'!$B:$B,0))=0,"",INDEX('Data Pull'!$A:$BC,MATCH('Table 2 Data'!$E240,'Data Pull'!$C:$C,0),MATCH('Table 2 Data'!AC$4,'Data Pull'!$4:$4,0))),"")</f>
        <v>[-11059] No Good Data For Calculation</v>
      </c>
      <c r="AD240" t="str">
        <f>IFERROR(IF(INDEX('Exclusion Vectors'!$D:$D,MATCH('Table 2 Data'!$E240,'Exclusion Vectors'!$B:$B,0))=0,"",INDEX('Data Pull'!$A:$BC,MATCH('Table 2 Data'!$E240,'Data Pull'!$C:$C,0),MATCH('Table 2 Data'!AD$4,'Data Pull'!$4:$4,0))),"")</f>
        <v>[-11059] No Good Data For Calculation</v>
      </c>
      <c r="AE240" t="str">
        <f>IFERROR(IF(INDEX('Exclusion Vectors'!$D:$D,MATCH('Table 2 Data'!$E240,'Exclusion Vectors'!$B:$B,0))=0,"",INDEX('Data Pull'!$A:$BC,MATCH('Table 2 Data'!$E240,'Data Pull'!$C:$C,0),MATCH('Table 2 Data'!AE$4,'Data Pull'!$4:$4,0))),"")</f>
        <v>[-11059] No Good Data For Calculation</v>
      </c>
      <c r="AF240" t="str">
        <f>IFERROR(IF(INDEX('Exclusion Vectors'!$D:$D,MATCH('Table 2 Data'!$E240,'Exclusion Vectors'!$B:$B,0))=0,"",INDEX('Data Pull'!$A:$BC,MATCH('Table 2 Data'!$E240,'Data Pull'!$C:$C,0),MATCH('Table 2 Data'!AF$4,'Data Pull'!$4:$4,0))),"")</f>
        <v>[-11059] No Good Data For Calculation</v>
      </c>
      <c r="AG240">
        <f>IFERROR(IF(INDEX('Exclusion Vectors'!$D:$D,MATCH('Table 2 Data'!$E240,'Exclusion Vectors'!$B:$B,0))=0,"",INDEX('Data Pull'!$A:$BC,MATCH('Table 2 Data'!$E240,'Data Pull'!$C:$C,0),MATCH('Table 2 Data'!AG$4,'Data Pull'!$4:$4,0))),"")</f>
        <v>14412.380649727853</v>
      </c>
      <c r="AH240">
        <f>IFERROR(IF(INDEX('Exclusion Vectors'!$D:$D,MATCH('Table 2 Data'!$E240,'Exclusion Vectors'!$B:$B,0))=0,"",INDEX('Data Pull'!$A:$BC,MATCH('Table 2 Data'!$E240,'Data Pull'!$C:$C,0),MATCH('Table 2 Data'!AH$4,'Data Pull'!$4:$4,0))),"")</f>
        <v>29.850000143051147</v>
      </c>
      <c r="AI240">
        <f>IFERROR(IF(INDEX('Exclusion Vectors'!$D:$D,MATCH('Table 2 Data'!$E240,'Exclusion Vectors'!$B:$B,0))=0,"",INDEX('Data Pull'!$A:$BC,MATCH('Table 2 Data'!$E240,'Data Pull'!$C:$C,0),MATCH('Table 2 Data'!AI$4,'Data Pull'!$4:$4,0))),"")</f>
        <v>8.5950002670288086</v>
      </c>
      <c r="AJ240">
        <f>IFERROR(IF(INDEX('Exclusion Vectors'!$D:$D,MATCH('Table 2 Data'!$E240,'Exclusion Vectors'!$B:$B,0))=0,"",INDEX('Data Pull'!$A:$BC,MATCH('Table 2 Data'!$E240,'Data Pull'!$C:$C,0),MATCH('Table 2 Data'!AJ$4,'Data Pull'!$4:$4,0))),"")</f>
        <v>362.34999847412109</v>
      </c>
      <c r="AK240">
        <f>IFERROR(IF(INDEX('Exclusion Vectors'!$D:$D,MATCH('Table 2 Data'!$E240,'Exclusion Vectors'!$B:$B,0))=0,"",INDEX('Data Pull'!$A:$BC,MATCH('Table 2 Data'!$E240,'Data Pull'!$C:$C,0),MATCH('Table 2 Data'!AK$4,'Data Pull'!$4:$4,0))),"")</f>
        <v>22.970832745234173</v>
      </c>
      <c r="AL240">
        <f>IFERROR(IF(INDEX('Exclusion Vectors'!$D:$D,MATCH('Table 2 Data'!$E240,'Exclusion Vectors'!$B:$B,0))=0,"",INDEX('Data Pull'!$A:$BC,MATCH('Table 2 Data'!$E240,'Data Pull'!$C:$C,0),MATCH('Table 2 Data'!AL$4,'Data Pull'!$4:$4,0))),"")</f>
        <v>2.1250000298023224</v>
      </c>
      <c r="AM240">
        <f>IFERROR(IF(INDEX('Exclusion Vectors'!$D:$D,MATCH('Table 2 Data'!$E240,'Exclusion Vectors'!$B:$B,0))=0,"",INDEX('Data Pull'!$A:$BC,MATCH('Table 2 Data'!$E240,'Data Pull'!$C:$C,0),MATCH('Table 2 Data'!AM$4,'Data Pull'!$4:$4,0))),"")</f>
        <v>6200</v>
      </c>
      <c r="AN240">
        <f>IFERROR(IF(INDEX('Exclusion Vectors'!$D:$D,MATCH('Table 2 Data'!$E240,'Exclusion Vectors'!$B:$B,0))=0,"",INDEX('Data Pull'!$A:$BC,MATCH('Table 2 Data'!$E240,'Data Pull'!$C:$C,0),MATCH('Table 2 Data'!AN$4,'Data Pull'!$4:$4,0))),"")</f>
        <v>-0.11838995138012345</v>
      </c>
      <c r="AO240">
        <f>IFERROR(IF(INDEX('Exclusion Vectors'!$D:$D,MATCH('Table 2 Data'!$E240,'Exclusion Vectors'!$B:$B,0))=0,"",INDEX('Data Pull'!$A:$BC,MATCH('Table 2 Data'!$E240,'Data Pull'!$C:$C,0),MATCH('Table 2 Data'!AO$4,'Data Pull'!$4:$4,0))),"")</f>
        <v>-6.0102722775834602E-3</v>
      </c>
      <c r="AP240">
        <f>IFERROR(IF(INDEX('Exclusion Vectors'!$D:$D,MATCH('Table 2 Data'!$E240,'Exclusion Vectors'!$B:$B,0))=0,"",INDEX('Data Pull'!$A:$BC,MATCH('Table 2 Data'!$E240,'Data Pull'!$C:$C,0),MATCH('Table 2 Data'!AP$4,'Data Pull'!$4:$4,0))),"")</f>
        <v>-2.6841949997184814E-2</v>
      </c>
      <c r="AQ240" t="str">
        <f>IFERROR(IF(INDEX('Exclusion Vectors'!$D:$D,MATCH('Table 2 Data'!$E240,'Exclusion Vectors'!$B:$B,0))=0,"",INDEX('Data Pull'!$A:$BC,MATCH('Table 2 Data'!$E240,'Data Pull'!$C:$C,0),MATCH('Table 2 Data'!AQ$4,'Data Pull'!$4:$4,0))),"")</f>
        <v>[-11059] No Good Data For Calculation</v>
      </c>
      <c r="AR240">
        <f>IFERROR(IF(INDEX('Exclusion Vectors'!$D:$D,MATCH('Table 2 Data'!$E240,'Exclusion Vectors'!$B:$B,0))=0,"",INDEX('Data Pull'!$A:$BC,MATCH('Table 2 Data'!$E240,'Data Pull'!$C:$C,0),MATCH('Table 2 Data'!AR$4,'Data Pull'!$4:$4,0))),"")</f>
        <v>6.3738903155554213E-3</v>
      </c>
      <c r="AS240">
        <f>IFERROR(IF(INDEX('Exclusion Vectors'!$D:$D,MATCH('Table 2 Data'!$E240,'Exclusion Vectors'!$B:$B,0))=0,"",INDEX('Data Pull'!$A:$BC,MATCH('Table 2 Data'!$E240,'Data Pull'!$C:$C,0),MATCH('Table 2 Data'!AS$4,'Data Pull'!$4:$4,0))),"")</f>
        <v>2.7656897393151234</v>
      </c>
      <c r="AT240">
        <f>IFERROR(IF(INDEX('Exclusion Vectors'!$D:$D,MATCH('Table 2 Data'!$E240,'Exclusion Vectors'!$B:$B,0))=0,"",INDEX('Data Pull'!$A:$BC,MATCH('Table 2 Data'!$E240,'Data Pull'!$C:$C,0),MATCH('Table 2 Data'!AT$4,'Data Pull'!$4:$4,0))),"")</f>
        <v>39266.820078054341</v>
      </c>
      <c r="AU240">
        <f>IFERROR(IF(INDEX('Exclusion Vectors'!$D:$D,MATCH('Table 2 Data'!$E240,'Exclusion Vectors'!$B:$B,0))=0,"",INDEX('Data Pull'!$A:$BE,MATCH('Table 2 Data'!$E240,'Data Pull'!$C:$C,0),MATCH('Table 2 Data'!AU$4,'Data Pull'!$4:$4,0))),"")</f>
        <v>7600.2595690346207</v>
      </c>
      <c r="AV240">
        <f>IFERROR(IF(INDEX('Exclusion Vectors'!$D:$D,MATCH('Table 2 Data'!$E240,'Exclusion Vectors'!$B:$B,0))=0,"",INDEX('Data Pull'!$A:$BE,MATCH('Table 2 Data'!$E240,'Data Pull'!$C:$C,0),MATCH('Table 2 Data'!AV$4,'Data Pull'!$4:$4,0))),"")</f>
        <v>0.14386666752398014</v>
      </c>
    </row>
    <row r="241" spans="5:48" x14ac:dyDescent="0.3">
      <c r="E241" s="34">
        <f t="shared" si="6"/>
        <v>44065</v>
      </c>
      <c r="F241">
        <f>IFERROR(IF(INDEX('Exclusion Vectors'!$D:$D,MATCH('Table 2 Data'!$E241,'Exclusion Vectors'!$B:$B,0))=0,"",INDEX('Data Pull'!$A:$BC,MATCH('Table 2 Data'!$E241,'Data Pull'!$C:$C,0),MATCH('Table 2 Data'!F$4,'Data Pull'!$4:$4,0))),"")</f>
        <v>23001.213262456859</v>
      </c>
      <c r="G241">
        <f>IFERROR(IF(INDEX('Exclusion Vectors'!$D:$D,MATCH('Table 2 Data'!$E241,'Exclusion Vectors'!$B:$B,0))=0,"",INDEX('Data Pull'!$A:$BC,MATCH('Table 2 Data'!$E241,'Data Pull'!$C:$C,0),MATCH('Table 2 Data'!G$4,'Data Pull'!$4:$4,0))),"")</f>
        <v>183.39389744142812</v>
      </c>
      <c r="H241">
        <f>IFERROR(IF(INDEX('Exclusion Vectors'!$D:$D,MATCH('Table 2 Data'!$E241,'Exclusion Vectors'!$B:$B,0))=0,"",INDEX('Data Pull'!$A:$BC,MATCH('Table 2 Data'!$E241,'Data Pull'!$C:$C,0),MATCH('Table 2 Data'!H$4,'Data Pull'!$4:$4,0))),"")</f>
        <v>626.98985841202864</v>
      </c>
      <c r="I241">
        <f>IFERROR(IF(INDEX('Exclusion Vectors'!$D:$D,MATCH('Table 2 Data'!$E241,'Exclusion Vectors'!$B:$B,0))=0,"",INDEX('Data Pull'!$A:$BC,MATCH('Table 2 Data'!$E241,'Data Pull'!$C:$C,0),MATCH('Table 2 Data'!I$4,'Data Pull'!$4:$4,0))),"")</f>
        <v>990.8485065599117</v>
      </c>
      <c r="J241">
        <f>IFERROR(IF(INDEX('Exclusion Vectors'!$D:$D,MATCH('Table 2 Data'!$E241,'Exclusion Vectors'!$B:$B,0))=0,"",INDEX('Data Pull'!$A:$BC,MATCH('Table 2 Data'!$E241,'Data Pull'!$C:$C,0),MATCH('Table 2 Data'!J$4,'Data Pull'!$4:$4,0))),"")</f>
        <v>1337.1364027384893</v>
      </c>
      <c r="K241">
        <f>IFERROR(IF(INDEX('Exclusion Vectors'!$D:$D,MATCH('Table 2 Data'!$E241,'Exclusion Vectors'!$B:$B,0))=0,"",INDEX('Data Pull'!$A:$BC,MATCH('Table 2 Data'!$E241,'Data Pull'!$C:$C,0),MATCH('Table 2 Data'!K$4,'Data Pull'!$4:$4,0))),"")</f>
        <v>743.39222951830823</v>
      </c>
      <c r="L241" t="str">
        <f>IFERROR(IF(INDEX('Exclusion Vectors'!$D:$D,MATCH('Table 2 Data'!$E241,'Exclusion Vectors'!$B:$B,0))=0,"",INDEX('Data Pull'!$A:$BC,MATCH('Table 2 Data'!$E241,'Data Pull'!$C:$C,0),MATCH('Table 2 Data'!L$4,'Data Pull'!$4:$4,0))),"")</f>
        <v>[-11059] No Good Data For Calculation</v>
      </c>
      <c r="M241">
        <f>IFERROR(IF(INDEX('Exclusion Vectors'!$D:$D,MATCH('Table 2 Data'!$E241,'Exclusion Vectors'!$B:$B,0))=0,"",INDEX('Data Pull'!$A:$BC,MATCH('Table 2 Data'!$E241,'Data Pull'!$C:$C,0),MATCH('Table 2 Data'!M$4,'Data Pull'!$4:$4,0))),"")</f>
        <v>315.25112358831439</v>
      </c>
      <c r="N241">
        <f>IFERROR(IF(INDEX('Exclusion Vectors'!$D:$D,MATCH('Table 2 Data'!$E241,'Exclusion Vectors'!$B:$B,0))=0,"",INDEX('Data Pull'!$A:$BC,MATCH('Table 2 Data'!$E241,'Data Pull'!$C:$C,0),MATCH('Table 2 Data'!N$4,'Data Pull'!$4:$4,0))),"")</f>
        <v>379.54889769522725</v>
      </c>
      <c r="O241">
        <f>IFERROR(IF(INDEX('Exclusion Vectors'!$D:$D,MATCH('Table 2 Data'!$E241,'Exclusion Vectors'!$B:$B,0))=0,"",INDEX('Data Pull'!$A:$BC,MATCH('Table 2 Data'!$E241,'Data Pull'!$C:$C,0),MATCH('Table 2 Data'!O$4,'Data Pull'!$4:$4,0))),"")</f>
        <v>365.4292569680872</v>
      </c>
      <c r="P241">
        <f>IFERROR(IF(INDEX('Exclusion Vectors'!$D:$D,MATCH('Table 2 Data'!$E241,'Exclusion Vectors'!$B:$B,0))=0,"",INDEX('Data Pull'!$A:$BC,MATCH('Table 2 Data'!$E241,'Data Pull'!$C:$C,0),MATCH('Table 2 Data'!P$4,'Data Pull'!$4:$4,0))),"")</f>
        <v>1328.5925626303522</v>
      </c>
      <c r="Q241">
        <f>IFERROR(IF(INDEX('Exclusion Vectors'!$D:$D,MATCH('Table 2 Data'!$E241,'Exclusion Vectors'!$B:$B,0))=0,"",INDEX('Data Pull'!$A:$BC,MATCH('Table 2 Data'!$E241,'Data Pull'!$C:$C,0),MATCH('Table 2 Data'!Q$4,'Data Pull'!$4:$4,0))),"")</f>
        <v>20.031898313849158</v>
      </c>
      <c r="R241">
        <f>IFERROR(IF(INDEX('Exclusion Vectors'!$D:$D,MATCH('Table 2 Data'!$E241,'Exclusion Vectors'!$B:$B,0))=0,"",INDEX('Data Pull'!$A:$BC,MATCH('Table 2 Data'!$E241,'Data Pull'!$C:$C,0),MATCH('Table 2 Data'!R$4,'Data Pull'!$4:$4,0))),"")</f>
        <v>15.117054001169597</v>
      </c>
      <c r="S241">
        <f>IFERROR(IF(INDEX('Exclusion Vectors'!$D:$D,MATCH('Table 2 Data'!$E241,'Exclusion Vectors'!$B:$B,0))=0,"",INDEX('Data Pull'!$A:$BC,MATCH('Table 2 Data'!$E241,'Data Pull'!$C:$C,0),MATCH('Table 2 Data'!S$4,'Data Pull'!$4:$4,0))),"")</f>
        <v>3.4216747352789225</v>
      </c>
      <c r="T241">
        <f>IFERROR(IF(INDEX('Exclusion Vectors'!$D:$D,MATCH('Table 2 Data'!$E241,'Exclusion Vectors'!$B:$B,0))=0,"",INDEX('Data Pull'!$A:$BC,MATCH('Table 2 Data'!$E241,'Data Pull'!$C:$C,0),MATCH('Table 2 Data'!T$4,'Data Pull'!$4:$4,0))),"")</f>
        <v>1459.9728596617961</v>
      </c>
      <c r="U241">
        <f>IFERROR(IF(INDEX('Exclusion Vectors'!$D:$D,MATCH('Table 2 Data'!$E241,'Exclusion Vectors'!$B:$B,0))=0,"",INDEX('Data Pull'!$A:$BC,MATCH('Table 2 Data'!$E241,'Data Pull'!$C:$C,0),MATCH('Table 2 Data'!U$4,'Data Pull'!$4:$4,0))),"")</f>
        <v>1494.6505729905591</v>
      </c>
      <c r="V241">
        <f>IFERROR(IF(INDEX('Exclusion Vectors'!$D:$D,MATCH('Table 2 Data'!$E241,'Exclusion Vectors'!$B:$B,0))=0,"",INDEX('Data Pull'!$A:$BC,MATCH('Table 2 Data'!$E241,'Data Pull'!$C:$C,0),MATCH('Table 2 Data'!V$4,'Data Pull'!$4:$4,0))),"")</f>
        <v>5899.9969837860363</v>
      </c>
      <c r="W241">
        <f>IFERROR(IF(INDEX('Exclusion Vectors'!$D:$D,MATCH('Table 2 Data'!$E241,'Exclusion Vectors'!$B:$B,0))=0,"",INDEX('Data Pull'!$A:$BC,MATCH('Table 2 Data'!$E241,'Data Pull'!$C:$C,0),MATCH('Table 2 Data'!W$4,'Data Pull'!$4:$4,0))),"")</f>
        <v>2429.1812867107055</v>
      </c>
      <c r="X241">
        <f>IFERROR(IF(INDEX('Exclusion Vectors'!$D:$D,MATCH('Table 2 Data'!$E241,'Exclusion Vectors'!$B:$B,0))=0,"",INDEX('Data Pull'!$A:$BC,MATCH('Table 2 Data'!$E241,'Data Pull'!$C:$C,0),MATCH('Table 2 Data'!X$4,'Data Pull'!$4:$4,0))),"")</f>
        <v>370.84115854664299</v>
      </c>
      <c r="Y241">
        <f>IFERROR(IF(INDEX('Exclusion Vectors'!$D:$D,MATCH('Table 2 Data'!$E241,'Exclusion Vectors'!$B:$B,0))=0,"",INDEX('Data Pull'!$A:$BC,MATCH('Table 2 Data'!$E241,'Data Pull'!$C:$C,0),MATCH('Table 2 Data'!Y$4,'Data Pull'!$4:$4,0))),"")</f>
        <v>23.050000190734863</v>
      </c>
      <c r="Z241">
        <f>IFERROR(IF(INDEX('Exclusion Vectors'!$D:$D,MATCH('Table 2 Data'!$E241,'Exclusion Vectors'!$B:$B,0))=0,"",INDEX('Data Pull'!$A:$BC,MATCH('Table 2 Data'!$E241,'Data Pull'!$C:$C,0),MATCH('Table 2 Data'!Z$4,'Data Pull'!$4:$4,0))),"")</f>
        <v>1.024399995803833</v>
      </c>
      <c r="AA241">
        <f>IFERROR(IF(INDEX('Exclusion Vectors'!$D:$D,MATCH('Table 2 Data'!$E241,'Exclusion Vectors'!$B:$B,0))=0,"",INDEX('Data Pull'!$A:$BC,MATCH('Table 2 Data'!$E241,'Data Pull'!$C:$C,0),MATCH('Table 2 Data'!AA$4,'Data Pull'!$4:$4,0))),"")</f>
        <v>1.8149999678134918</v>
      </c>
      <c r="AB241" t="str">
        <f>IFERROR(IF(INDEX('Exclusion Vectors'!$D:$D,MATCH('Table 2 Data'!$E241,'Exclusion Vectors'!$B:$B,0))=0,"",INDEX('Data Pull'!$A:$BC,MATCH('Table 2 Data'!$E241,'Data Pull'!$C:$C,0),MATCH('Table 2 Data'!AB$4,'Data Pull'!$4:$4,0))),"")</f>
        <v>[-11059] No Good Data For Calculation</v>
      </c>
      <c r="AC241" t="str">
        <f>IFERROR(IF(INDEX('Exclusion Vectors'!$D:$D,MATCH('Table 2 Data'!$E241,'Exclusion Vectors'!$B:$B,0))=0,"",INDEX('Data Pull'!$A:$BC,MATCH('Table 2 Data'!$E241,'Data Pull'!$C:$C,0),MATCH('Table 2 Data'!AC$4,'Data Pull'!$4:$4,0))),"")</f>
        <v>[-11059] No Good Data For Calculation</v>
      </c>
      <c r="AD241" t="str">
        <f>IFERROR(IF(INDEX('Exclusion Vectors'!$D:$D,MATCH('Table 2 Data'!$E241,'Exclusion Vectors'!$B:$B,0))=0,"",INDEX('Data Pull'!$A:$BC,MATCH('Table 2 Data'!$E241,'Data Pull'!$C:$C,0),MATCH('Table 2 Data'!AD$4,'Data Pull'!$4:$4,0))),"")</f>
        <v>[-11059] No Good Data For Calculation</v>
      </c>
      <c r="AE241" t="str">
        <f>IFERROR(IF(INDEX('Exclusion Vectors'!$D:$D,MATCH('Table 2 Data'!$E241,'Exclusion Vectors'!$B:$B,0))=0,"",INDEX('Data Pull'!$A:$BC,MATCH('Table 2 Data'!$E241,'Data Pull'!$C:$C,0),MATCH('Table 2 Data'!AE$4,'Data Pull'!$4:$4,0))),"")</f>
        <v>[-11059] No Good Data For Calculation</v>
      </c>
      <c r="AF241" t="str">
        <f>IFERROR(IF(INDEX('Exclusion Vectors'!$D:$D,MATCH('Table 2 Data'!$E241,'Exclusion Vectors'!$B:$B,0))=0,"",INDEX('Data Pull'!$A:$BC,MATCH('Table 2 Data'!$E241,'Data Pull'!$C:$C,0),MATCH('Table 2 Data'!AF$4,'Data Pull'!$4:$4,0))),"")</f>
        <v>[-11059] No Good Data For Calculation</v>
      </c>
      <c r="AG241">
        <f>IFERROR(IF(INDEX('Exclusion Vectors'!$D:$D,MATCH('Table 2 Data'!$E241,'Exclusion Vectors'!$B:$B,0))=0,"",INDEX('Data Pull'!$A:$BC,MATCH('Table 2 Data'!$E241,'Data Pull'!$C:$C,0),MATCH('Table 2 Data'!AG$4,'Data Pull'!$4:$4,0))),"")</f>
        <v>14130.613733514498</v>
      </c>
      <c r="AH241">
        <f>IFERROR(IF(INDEX('Exclusion Vectors'!$D:$D,MATCH('Table 2 Data'!$E241,'Exclusion Vectors'!$B:$B,0))=0,"",INDEX('Data Pull'!$A:$BC,MATCH('Table 2 Data'!$E241,'Data Pull'!$C:$C,0),MATCH('Table 2 Data'!AH$4,'Data Pull'!$4:$4,0))),"")</f>
        <v>69.800002336502075</v>
      </c>
      <c r="AI241">
        <f>IFERROR(IF(INDEX('Exclusion Vectors'!$D:$D,MATCH('Table 2 Data'!$E241,'Exclusion Vectors'!$B:$B,0))=0,"",INDEX('Data Pull'!$A:$BC,MATCH('Table 2 Data'!$E241,'Data Pull'!$C:$C,0),MATCH('Table 2 Data'!AI$4,'Data Pull'!$4:$4,0))),"")</f>
        <v>8.6600003242492676</v>
      </c>
      <c r="AJ241">
        <f>IFERROR(IF(INDEX('Exclusion Vectors'!$D:$D,MATCH('Table 2 Data'!$E241,'Exclusion Vectors'!$B:$B,0))=0,"",INDEX('Data Pull'!$A:$BC,MATCH('Table 2 Data'!$E241,'Data Pull'!$C:$C,0),MATCH('Table 2 Data'!AJ$4,'Data Pull'!$4:$4,0))),"")</f>
        <v>362.27499389648438</v>
      </c>
      <c r="AK241">
        <f>IFERROR(IF(INDEX('Exclusion Vectors'!$D:$D,MATCH('Table 2 Data'!$E241,'Exclusion Vectors'!$B:$B,0))=0,"",INDEX('Data Pull'!$A:$BC,MATCH('Table 2 Data'!$E241,'Data Pull'!$C:$C,0),MATCH('Table 2 Data'!AK$4,'Data Pull'!$4:$4,0))),"")</f>
        <v>21.583333492279053</v>
      </c>
      <c r="AL241">
        <f>IFERROR(IF(INDEX('Exclusion Vectors'!$D:$D,MATCH('Table 2 Data'!$E241,'Exclusion Vectors'!$B:$B,0))=0,"",INDEX('Data Pull'!$A:$BC,MATCH('Table 2 Data'!$E241,'Data Pull'!$C:$C,0),MATCH('Table 2 Data'!AL$4,'Data Pull'!$4:$4,0))),"")</f>
        <v>1.6000000238418579</v>
      </c>
      <c r="AM241">
        <f>IFERROR(IF(INDEX('Exclusion Vectors'!$D:$D,MATCH('Table 2 Data'!$E241,'Exclusion Vectors'!$B:$B,0))=0,"",INDEX('Data Pull'!$A:$BC,MATCH('Table 2 Data'!$E241,'Data Pull'!$C:$C,0),MATCH('Table 2 Data'!AM$4,'Data Pull'!$4:$4,0))),"")</f>
        <v>6200</v>
      </c>
      <c r="AN241">
        <f>IFERROR(IF(INDEX('Exclusion Vectors'!$D:$D,MATCH('Table 2 Data'!$E241,'Exclusion Vectors'!$B:$B,0))=0,"",INDEX('Data Pull'!$A:$BC,MATCH('Table 2 Data'!$E241,'Data Pull'!$C:$C,0),MATCH('Table 2 Data'!AN$4,'Data Pull'!$4:$4,0))),"")</f>
        <v>-0.1175579131710161</v>
      </c>
      <c r="AO241">
        <f>IFERROR(IF(INDEX('Exclusion Vectors'!$D:$D,MATCH('Table 2 Data'!$E241,'Exclusion Vectors'!$B:$B,0))=0,"",INDEX('Data Pull'!$A:$BC,MATCH('Table 2 Data'!$E241,'Data Pull'!$C:$C,0),MATCH('Table 2 Data'!AO$4,'Data Pull'!$4:$4,0))),"")</f>
        <v>-5.9472842261091277E-3</v>
      </c>
      <c r="AP241">
        <f>IFERROR(IF(INDEX('Exclusion Vectors'!$D:$D,MATCH('Table 2 Data'!$E241,'Exclusion Vectors'!$B:$B,0))=0,"",INDEX('Data Pull'!$A:$BC,MATCH('Table 2 Data'!$E241,'Data Pull'!$C:$C,0),MATCH('Table 2 Data'!AP$4,'Data Pull'!$4:$4,0))),"")</f>
        <v>-2.657838130716041E-2</v>
      </c>
      <c r="AQ241" t="str">
        <f>IFERROR(IF(INDEX('Exclusion Vectors'!$D:$D,MATCH('Table 2 Data'!$E241,'Exclusion Vectors'!$B:$B,0))=0,"",INDEX('Data Pull'!$A:$BC,MATCH('Table 2 Data'!$E241,'Data Pull'!$C:$C,0),MATCH('Table 2 Data'!AQ$4,'Data Pull'!$4:$4,0))),"")</f>
        <v>[-11059] No Good Data For Calculation</v>
      </c>
      <c r="AR241">
        <f>IFERROR(IF(INDEX('Exclusion Vectors'!$D:$D,MATCH('Table 2 Data'!$E241,'Exclusion Vectors'!$B:$B,0))=0,"",INDEX('Data Pull'!$A:$BC,MATCH('Table 2 Data'!$E241,'Data Pull'!$C:$C,0),MATCH('Table 2 Data'!AR$4,'Data Pull'!$4:$4,0))),"")</f>
        <v>6.3309264704928111E-3</v>
      </c>
      <c r="AS241">
        <f>IFERROR(IF(INDEX('Exclusion Vectors'!$D:$D,MATCH('Table 2 Data'!$E241,'Exclusion Vectors'!$B:$B,0))=0,"",INDEX('Data Pull'!$A:$BC,MATCH('Table 2 Data'!$E241,'Data Pull'!$C:$C,0),MATCH('Table 2 Data'!AS$4,'Data Pull'!$4:$4,0))),"")</f>
        <v>2.798356014568558</v>
      </c>
      <c r="AT241">
        <f>IFERROR(IF(INDEX('Exclusion Vectors'!$D:$D,MATCH('Table 2 Data'!$E241,'Exclusion Vectors'!$B:$B,0))=0,"",INDEX('Data Pull'!$A:$BC,MATCH('Table 2 Data'!$E241,'Data Pull'!$C:$C,0),MATCH('Table 2 Data'!AT$4,'Data Pull'!$4:$4,0))),"")</f>
        <v>39467.490220438413</v>
      </c>
      <c r="AU241">
        <f>IFERROR(IF(INDEX('Exclusion Vectors'!$D:$D,MATCH('Table 2 Data'!$E241,'Exclusion Vectors'!$B:$B,0))=0,"",INDEX('Data Pull'!$A:$BE,MATCH('Table 2 Data'!$E241,'Data Pull'!$C:$C,0),MATCH('Table 2 Data'!AU$4,'Data Pull'!$4:$4,0))),"")</f>
        <v>7600.4017383943501</v>
      </c>
      <c r="AV241">
        <f>IFERROR(IF(INDEX('Exclusion Vectors'!$D:$D,MATCH('Table 2 Data'!$E241,'Exclusion Vectors'!$B:$B,0))=0,"",INDEX('Data Pull'!$A:$BE,MATCH('Table 2 Data'!$E241,'Data Pull'!$C:$C,0),MATCH('Table 2 Data'!AV$4,'Data Pull'!$4:$4,0))),"")</f>
        <v>0.15042500259975591</v>
      </c>
    </row>
    <row r="242" spans="5:48" x14ac:dyDescent="0.3">
      <c r="E242" s="34">
        <f t="shared" si="6"/>
        <v>44066</v>
      </c>
      <c r="F242">
        <f>IFERROR(IF(INDEX('Exclusion Vectors'!$D:$D,MATCH('Table 2 Data'!$E242,'Exclusion Vectors'!$B:$B,0))=0,"",INDEX('Data Pull'!$A:$BC,MATCH('Table 2 Data'!$E242,'Data Pull'!$C:$C,0),MATCH('Table 2 Data'!F$4,'Data Pull'!$4:$4,0))),"")</f>
        <v>23000.424134288842</v>
      </c>
      <c r="G242">
        <f>IFERROR(IF(INDEX('Exclusion Vectors'!$D:$D,MATCH('Table 2 Data'!$E242,'Exclusion Vectors'!$B:$B,0))=0,"",INDEX('Data Pull'!$A:$BC,MATCH('Table 2 Data'!$E242,'Data Pull'!$C:$C,0),MATCH('Table 2 Data'!G$4,'Data Pull'!$4:$4,0))),"")</f>
        <v>185.05816611911871</v>
      </c>
      <c r="H242">
        <f>IFERROR(IF(INDEX('Exclusion Vectors'!$D:$D,MATCH('Table 2 Data'!$E242,'Exclusion Vectors'!$B:$B,0))=0,"",INDEX('Data Pull'!$A:$BC,MATCH('Table 2 Data'!$E242,'Data Pull'!$C:$C,0),MATCH('Table 2 Data'!H$4,'Data Pull'!$4:$4,0))),"")</f>
        <v>625.42519255884861</v>
      </c>
      <c r="I242">
        <f>IFERROR(IF(INDEX('Exclusion Vectors'!$D:$D,MATCH('Table 2 Data'!$E242,'Exclusion Vectors'!$B:$B,0))=0,"",INDEX('Data Pull'!$A:$BC,MATCH('Table 2 Data'!$E242,'Data Pull'!$C:$C,0),MATCH('Table 2 Data'!I$4,'Data Pull'!$4:$4,0))),"")</f>
        <v>990.72818859045708</v>
      </c>
      <c r="J242">
        <f>IFERROR(IF(INDEX('Exclusion Vectors'!$D:$D,MATCH('Table 2 Data'!$E242,'Exclusion Vectors'!$B:$B,0))=0,"",INDEX('Data Pull'!$A:$BC,MATCH('Table 2 Data'!$E242,'Data Pull'!$C:$C,0),MATCH('Table 2 Data'!J$4,'Data Pull'!$4:$4,0))),"")</f>
        <v>1339.9921343865237</v>
      </c>
      <c r="K242">
        <f>IFERROR(IF(INDEX('Exclusion Vectors'!$D:$D,MATCH('Table 2 Data'!$E242,'Exclusion Vectors'!$B:$B,0))=0,"",INDEX('Data Pull'!$A:$BC,MATCH('Table 2 Data'!$E242,'Data Pull'!$C:$C,0),MATCH('Table 2 Data'!K$4,'Data Pull'!$4:$4,0))),"")</f>
        <v>746.44390980522655</v>
      </c>
      <c r="L242" t="str">
        <f>IFERROR(IF(INDEX('Exclusion Vectors'!$D:$D,MATCH('Table 2 Data'!$E242,'Exclusion Vectors'!$B:$B,0))=0,"",INDEX('Data Pull'!$A:$BC,MATCH('Table 2 Data'!$E242,'Data Pull'!$C:$C,0),MATCH('Table 2 Data'!L$4,'Data Pull'!$4:$4,0))),"")</f>
        <v>[-11059] No Good Data For Calculation</v>
      </c>
      <c r="M242">
        <f>IFERROR(IF(INDEX('Exclusion Vectors'!$D:$D,MATCH('Table 2 Data'!$E242,'Exclusion Vectors'!$B:$B,0))=0,"",INDEX('Data Pull'!$A:$BC,MATCH('Table 2 Data'!$E242,'Data Pull'!$C:$C,0),MATCH('Table 2 Data'!M$4,'Data Pull'!$4:$4,0))),"")</f>
        <v>315.44725862588564</v>
      </c>
      <c r="N242">
        <f>IFERROR(IF(INDEX('Exclusion Vectors'!$D:$D,MATCH('Table 2 Data'!$E242,'Exclusion Vectors'!$B:$B,0))=0,"",INDEX('Data Pull'!$A:$BC,MATCH('Table 2 Data'!$E242,'Data Pull'!$C:$C,0),MATCH('Table 2 Data'!N$4,'Data Pull'!$4:$4,0))),"")</f>
        <v>377.95980202232732</v>
      </c>
      <c r="O242">
        <f>IFERROR(IF(INDEX('Exclusion Vectors'!$D:$D,MATCH('Table 2 Data'!$E242,'Exclusion Vectors'!$B:$B,0))=0,"",INDEX('Data Pull'!$A:$BC,MATCH('Table 2 Data'!$E242,'Data Pull'!$C:$C,0),MATCH('Table 2 Data'!O$4,'Data Pull'!$4:$4,0))),"")</f>
        <v>367.44516487002886</v>
      </c>
      <c r="P242">
        <f>IFERROR(IF(INDEX('Exclusion Vectors'!$D:$D,MATCH('Table 2 Data'!$E242,'Exclusion Vectors'!$B:$B,0))=0,"",INDEX('Data Pull'!$A:$BC,MATCH('Table 2 Data'!$E242,'Data Pull'!$C:$C,0),MATCH('Table 2 Data'!P$4,'Data Pull'!$4:$4,0))),"")</f>
        <v>1332.5671934679003</v>
      </c>
      <c r="Q242">
        <f>IFERROR(IF(INDEX('Exclusion Vectors'!$D:$D,MATCH('Table 2 Data'!$E242,'Exclusion Vectors'!$B:$B,0))=0,"",INDEX('Data Pull'!$A:$BC,MATCH('Table 2 Data'!$E242,'Data Pull'!$C:$C,0),MATCH('Table 2 Data'!Q$4,'Data Pull'!$4:$4,0))),"")</f>
        <v>19.997744426312163</v>
      </c>
      <c r="R242">
        <f>IFERROR(IF(INDEX('Exclusion Vectors'!$D:$D,MATCH('Table 2 Data'!$E242,'Exclusion Vectors'!$B:$B,0))=0,"",INDEX('Data Pull'!$A:$BC,MATCH('Table 2 Data'!$E242,'Data Pull'!$C:$C,0),MATCH('Table 2 Data'!R$4,'Data Pull'!$4:$4,0))),"")</f>
        <v>15.079772638731585</v>
      </c>
      <c r="S242">
        <f>IFERROR(IF(INDEX('Exclusion Vectors'!$D:$D,MATCH('Table 2 Data'!$E242,'Exclusion Vectors'!$B:$B,0))=0,"",INDEX('Data Pull'!$A:$BC,MATCH('Table 2 Data'!$E242,'Data Pull'!$C:$C,0),MATCH('Table 2 Data'!S$4,'Data Pull'!$4:$4,0))),"")</f>
        <v>3.5531830694995987</v>
      </c>
      <c r="T242">
        <f>IFERROR(IF(INDEX('Exclusion Vectors'!$D:$D,MATCH('Table 2 Data'!$E242,'Exclusion Vectors'!$B:$B,0))=0,"",INDEX('Data Pull'!$A:$BC,MATCH('Table 2 Data'!$E242,'Data Pull'!$C:$C,0),MATCH('Table 2 Data'!T$4,'Data Pull'!$4:$4,0))),"")</f>
        <v>1454.0327088554568</v>
      </c>
      <c r="U242">
        <f>IFERROR(IF(INDEX('Exclusion Vectors'!$D:$D,MATCH('Table 2 Data'!$E242,'Exclusion Vectors'!$B:$B,0))=0,"",INDEX('Data Pull'!$A:$BC,MATCH('Table 2 Data'!$E242,'Data Pull'!$C:$C,0),MATCH('Table 2 Data'!U$4,'Data Pull'!$4:$4,0))),"")</f>
        <v>1483.9270767457583</v>
      </c>
      <c r="V242">
        <f>IFERROR(IF(INDEX('Exclusion Vectors'!$D:$D,MATCH('Table 2 Data'!$E242,'Exclusion Vectors'!$B:$B,0))=0,"",INDEX('Data Pull'!$A:$BC,MATCH('Table 2 Data'!$E242,'Data Pull'!$C:$C,0),MATCH('Table 2 Data'!V$4,'Data Pull'!$4:$4,0))),"")</f>
        <v>5900.0404401579463</v>
      </c>
      <c r="W242">
        <f>IFERROR(IF(INDEX('Exclusion Vectors'!$D:$D,MATCH('Table 2 Data'!$E242,'Exclusion Vectors'!$B:$B,0))=0,"",INDEX('Data Pull'!$A:$BC,MATCH('Table 2 Data'!$E242,'Data Pull'!$C:$C,0),MATCH('Table 2 Data'!W$4,'Data Pull'!$4:$4,0))),"")</f>
        <v>2427.8525147913906</v>
      </c>
      <c r="X242">
        <f>IFERROR(IF(INDEX('Exclusion Vectors'!$D:$D,MATCH('Table 2 Data'!$E242,'Exclusion Vectors'!$B:$B,0))=0,"",INDEX('Data Pull'!$A:$BC,MATCH('Table 2 Data'!$E242,'Data Pull'!$C:$C,0),MATCH('Table 2 Data'!X$4,'Data Pull'!$4:$4,0))),"")</f>
        <v>371.34711384847395</v>
      </c>
      <c r="Y242">
        <f>IFERROR(IF(INDEX('Exclusion Vectors'!$D:$D,MATCH('Table 2 Data'!$E242,'Exclusion Vectors'!$B:$B,0))=0,"",INDEX('Data Pull'!$A:$BC,MATCH('Table 2 Data'!$E242,'Data Pull'!$C:$C,0),MATCH('Table 2 Data'!Y$4,'Data Pull'!$4:$4,0))),"")</f>
        <v>23.100000381469727</v>
      </c>
      <c r="Z242">
        <f>IFERROR(IF(INDEX('Exclusion Vectors'!$D:$D,MATCH('Table 2 Data'!$E242,'Exclusion Vectors'!$B:$B,0))=0,"",INDEX('Data Pull'!$A:$BC,MATCH('Table 2 Data'!$E242,'Data Pull'!$C:$C,0),MATCH('Table 2 Data'!Z$4,'Data Pull'!$4:$4,0))),"")</f>
        <v>1.0305499732494354</v>
      </c>
      <c r="AA242">
        <f>IFERROR(IF(INDEX('Exclusion Vectors'!$D:$D,MATCH('Table 2 Data'!$E242,'Exclusion Vectors'!$B:$B,0))=0,"",INDEX('Data Pull'!$A:$BC,MATCH('Table 2 Data'!$E242,'Data Pull'!$C:$C,0),MATCH('Table 2 Data'!AA$4,'Data Pull'!$4:$4,0))),"")</f>
        <v>1.7999999523162842</v>
      </c>
      <c r="AB242" t="str">
        <f>IFERROR(IF(INDEX('Exclusion Vectors'!$D:$D,MATCH('Table 2 Data'!$E242,'Exclusion Vectors'!$B:$B,0))=0,"",INDEX('Data Pull'!$A:$BC,MATCH('Table 2 Data'!$E242,'Data Pull'!$C:$C,0),MATCH('Table 2 Data'!AB$4,'Data Pull'!$4:$4,0))),"")</f>
        <v>[-11059] No Good Data For Calculation</v>
      </c>
      <c r="AC242" t="str">
        <f>IFERROR(IF(INDEX('Exclusion Vectors'!$D:$D,MATCH('Table 2 Data'!$E242,'Exclusion Vectors'!$B:$B,0))=0,"",INDEX('Data Pull'!$A:$BC,MATCH('Table 2 Data'!$E242,'Data Pull'!$C:$C,0),MATCH('Table 2 Data'!AC$4,'Data Pull'!$4:$4,0))),"")</f>
        <v>[-11059] No Good Data For Calculation</v>
      </c>
      <c r="AD242" t="str">
        <f>IFERROR(IF(INDEX('Exclusion Vectors'!$D:$D,MATCH('Table 2 Data'!$E242,'Exclusion Vectors'!$B:$B,0))=0,"",INDEX('Data Pull'!$A:$BC,MATCH('Table 2 Data'!$E242,'Data Pull'!$C:$C,0),MATCH('Table 2 Data'!AD$4,'Data Pull'!$4:$4,0))),"")</f>
        <v>[-11059] No Good Data For Calculation</v>
      </c>
      <c r="AE242" t="str">
        <f>IFERROR(IF(INDEX('Exclusion Vectors'!$D:$D,MATCH('Table 2 Data'!$E242,'Exclusion Vectors'!$B:$B,0))=0,"",INDEX('Data Pull'!$A:$BC,MATCH('Table 2 Data'!$E242,'Data Pull'!$C:$C,0),MATCH('Table 2 Data'!AE$4,'Data Pull'!$4:$4,0))),"")</f>
        <v>[-11059] No Good Data For Calculation</v>
      </c>
      <c r="AF242" t="str">
        <f>IFERROR(IF(INDEX('Exclusion Vectors'!$D:$D,MATCH('Table 2 Data'!$E242,'Exclusion Vectors'!$B:$B,0))=0,"",INDEX('Data Pull'!$A:$BC,MATCH('Table 2 Data'!$E242,'Data Pull'!$C:$C,0),MATCH('Table 2 Data'!AF$4,'Data Pull'!$4:$4,0))),"")</f>
        <v>[-11059] No Good Data For Calculation</v>
      </c>
      <c r="AG242">
        <f>IFERROR(IF(INDEX('Exclusion Vectors'!$D:$D,MATCH('Table 2 Data'!$E242,'Exclusion Vectors'!$B:$B,0))=0,"",INDEX('Data Pull'!$A:$BC,MATCH('Table 2 Data'!$E242,'Data Pull'!$C:$C,0),MATCH('Table 2 Data'!AG$4,'Data Pull'!$4:$4,0))),"")</f>
        <v>14145.997348990322</v>
      </c>
      <c r="AH242">
        <f>IFERROR(IF(INDEX('Exclusion Vectors'!$D:$D,MATCH('Table 2 Data'!$E242,'Exclusion Vectors'!$B:$B,0))=0,"",INDEX('Data Pull'!$A:$BC,MATCH('Table 2 Data'!$E242,'Data Pull'!$C:$C,0),MATCH('Table 2 Data'!AH$4,'Data Pull'!$4:$4,0))),"")</f>
        <v>89.800003051757813</v>
      </c>
      <c r="AI242">
        <f>IFERROR(IF(INDEX('Exclusion Vectors'!$D:$D,MATCH('Table 2 Data'!$E242,'Exclusion Vectors'!$B:$B,0))=0,"",INDEX('Data Pull'!$A:$BC,MATCH('Table 2 Data'!$E242,'Data Pull'!$C:$C,0),MATCH('Table 2 Data'!AI$4,'Data Pull'!$4:$4,0))),"")</f>
        <v>8.7849998474121094</v>
      </c>
      <c r="AJ242">
        <f>IFERROR(IF(INDEX('Exclusion Vectors'!$D:$D,MATCH('Table 2 Data'!$E242,'Exclusion Vectors'!$B:$B,0))=0,"",INDEX('Data Pull'!$A:$BC,MATCH('Table 2 Data'!$E242,'Data Pull'!$C:$C,0),MATCH('Table 2 Data'!AJ$4,'Data Pull'!$4:$4,0))),"")</f>
        <v>354.77499389648438</v>
      </c>
      <c r="AK242">
        <f>IFERROR(IF(INDEX('Exclusion Vectors'!$D:$D,MATCH('Table 2 Data'!$E242,'Exclusion Vectors'!$B:$B,0))=0,"",INDEX('Data Pull'!$A:$BC,MATCH('Table 2 Data'!$E242,'Data Pull'!$C:$C,0),MATCH('Table 2 Data'!AK$4,'Data Pull'!$4:$4,0))),"")</f>
        <v>19.208333333333332</v>
      </c>
      <c r="AL242">
        <f>IFERROR(IF(INDEX('Exclusion Vectors'!$D:$D,MATCH('Table 2 Data'!$E242,'Exclusion Vectors'!$B:$B,0))=0,"",INDEX('Data Pull'!$A:$BC,MATCH('Table 2 Data'!$E242,'Data Pull'!$C:$C,0),MATCH('Table 2 Data'!AL$4,'Data Pull'!$4:$4,0))),"")</f>
        <v>1.6000000238418579</v>
      </c>
      <c r="AM242">
        <f>IFERROR(IF(INDEX('Exclusion Vectors'!$D:$D,MATCH('Table 2 Data'!$E242,'Exclusion Vectors'!$B:$B,0))=0,"",INDEX('Data Pull'!$A:$BC,MATCH('Table 2 Data'!$E242,'Data Pull'!$C:$C,0),MATCH('Table 2 Data'!AM$4,'Data Pull'!$4:$4,0))),"")</f>
        <v>6200</v>
      </c>
      <c r="AN242">
        <f>IFERROR(IF(INDEX('Exclusion Vectors'!$D:$D,MATCH('Table 2 Data'!$E242,'Exclusion Vectors'!$B:$B,0))=0,"",INDEX('Data Pull'!$A:$BC,MATCH('Table 2 Data'!$E242,'Data Pull'!$C:$C,0),MATCH('Table 2 Data'!AN$4,'Data Pull'!$4:$4,0))),"")</f>
        <v>-0.11852027866343599</v>
      </c>
      <c r="AO242">
        <f>IFERROR(IF(INDEX('Exclusion Vectors'!$D:$D,MATCH('Table 2 Data'!$E242,'Exclusion Vectors'!$B:$B,0))=0,"",INDEX('Data Pull'!$A:$BC,MATCH('Table 2 Data'!$E242,'Data Pull'!$C:$C,0),MATCH('Table 2 Data'!AO$4,'Data Pull'!$4:$4,0))),"")</f>
        <v>-5.9511009124136975E-3</v>
      </c>
      <c r="AP242">
        <f>IFERROR(IF(INDEX('Exclusion Vectors'!$D:$D,MATCH('Table 2 Data'!$E242,'Exclusion Vectors'!$B:$B,0))=0,"",INDEX('Data Pull'!$A:$BC,MATCH('Table 2 Data'!$E242,'Data Pull'!$C:$C,0),MATCH('Table 2 Data'!AP$4,'Data Pull'!$4:$4,0))),"")</f>
        <v>-2.6516008855594238E-2</v>
      </c>
      <c r="AQ242" t="str">
        <f>IFERROR(IF(INDEX('Exclusion Vectors'!$D:$D,MATCH('Table 2 Data'!$E242,'Exclusion Vectors'!$B:$B,0))=0,"",INDEX('Data Pull'!$A:$BC,MATCH('Table 2 Data'!$E242,'Data Pull'!$C:$C,0),MATCH('Table 2 Data'!AQ$4,'Data Pull'!$4:$4,0))),"")</f>
        <v>[-11059] No Good Data For Calculation</v>
      </c>
      <c r="AR242">
        <f>IFERROR(IF(INDEX('Exclusion Vectors'!$D:$D,MATCH('Table 2 Data'!$E242,'Exclusion Vectors'!$B:$B,0))=0,"",INDEX('Data Pull'!$A:$BC,MATCH('Table 2 Data'!$E242,'Data Pull'!$C:$C,0),MATCH('Table 2 Data'!AR$4,'Data Pull'!$4:$4,0))),"")</f>
        <v>6.2815929746925288E-3</v>
      </c>
      <c r="AS242">
        <f>IFERROR(IF(INDEX('Exclusion Vectors'!$D:$D,MATCH('Table 2 Data'!$E242,'Exclusion Vectors'!$B:$B,0))=0,"",INDEX('Data Pull'!$A:$BC,MATCH('Table 2 Data'!$E242,'Data Pull'!$C:$C,0),MATCH('Table 2 Data'!AS$4,'Data Pull'!$4:$4,0))),"")</f>
        <v>2.7890985080357318</v>
      </c>
      <c r="AT242">
        <f>IFERROR(IF(INDEX('Exclusion Vectors'!$D:$D,MATCH('Table 2 Data'!$E242,'Exclusion Vectors'!$B:$B,0))=0,"",INDEX('Data Pull'!$A:$BC,MATCH('Table 2 Data'!$E242,'Data Pull'!$C:$C,0),MATCH('Table 2 Data'!AT$4,'Data Pull'!$4:$4,0))),"")</f>
        <v>39219.086095990795</v>
      </c>
      <c r="AU242">
        <f>IFERROR(IF(INDEX('Exclusion Vectors'!$D:$D,MATCH('Table 2 Data'!$E242,'Exclusion Vectors'!$B:$B,0))=0,"",INDEX('Data Pull'!$A:$BE,MATCH('Table 2 Data'!$E242,'Data Pull'!$C:$C,0),MATCH('Table 2 Data'!AU$4,'Data Pull'!$4:$4,0))),"")</f>
        <v>7576.0916891101078</v>
      </c>
      <c r="AV242">
        <f>IFERROR(IF(INDEX('Exclusion Vectors'!$D:$D,MATCH('Table 2 Data'!$E242,'Exclusion Vectors'!$B:$B,0))=0,"",INDEX('Data Pull'!$A:$BE,MATCH('Table 2 Data'!$E242,'Data Pull'!$C:$C,0),MATCH('Table 2 Data'!AV$4,'Data Pull'!$4:$4,0))),"")</f>
        <v>0.13385416567325592</v>
      </c>
    </row>
    <row r="243" spans="5:48" x14ac:dyDescent="0.3">
      <c r="E243" s="34">
        <f t="shared" si="6"/>
        <v>44067</v>
      </c>
      <c r="F243">
        <f>IFERROR(IF(INDEX('Exclusion Vectors'!$D:$D,MATCH('Table 2 Data'!$E243,'Exclusion Vectors'!$B:$B,0))=0,"",INDEX('Data Pull'!$A:$BC,MATCH('Table 2 Data'!$E243,'Data Pull'!$C:$C,0),MATCH('Table 2 Data'!F$4,'Data Pull'!$4:$4,0))),"")</f>
        <v>22999.490929496733</v>
      </c>
      <c r="G243">
        <f>IFERROR(IF(INDEX('Exclusion Vectors'!$D:$D,MATCH('Table 2 Data'!$E243,'Exclusion Vectors'!$B:$B,0))=0,"",INDEX('Data Pull'!$A:$BC,MATCH('Table 2 Data'!$E243,'Data Pull'!$C:$C,0),MATCH('Table 2 Data'!G$4,'Data Pull'!$4:$4,0))),"")</f>
        <v>184.5663725647762</v>
      </c>
      <c r="H243">
        <f>IFERROR(IF(INDEX('Exclusion Vectors'!$D:$D,MATCH('Table 2 Data'!$E243,'Exclusion Vectors'!$B:$B,0))=0,"",INDEX('Data Pull'!$A:$BC,MATCH('Table 2 Data'!$E243,'Data Pull'!$C:$C,0),MATCH('Table 2 Data'!H$4,'Data Pull'!$4:$4,0))),"")</f>
        <v>619.63750539048192</v>
      </c>
      <c r="I243">
        <f>IFERROR(IF(INDEX('Exclusion Vectors'!$D:$D,MATCH('Table 2 Data'!$E243,'Exclusion Vectors'!$B:$B,0))=0,"",INDEX('Data Pull'!$A:$BC,MATCH('Table 2 Data'!$E243,'Data Pull'!$C:$C,0),MATCH('Table 2 Data'!I$4,'Data Pull'!$4:$4,0))),"")</f>
        <v>990.66778841454106</v>
      </c>
      <c r="J243">
        <f>IFERROR(IF(INDEX('Exclusion Vectors'!$D:$D,MATCH('Table 2 Data'!$E243,'Exclusion Vectors'!$B:$B,0))=0,"",INDEX('Data Pull'!$A:$BC,MATCH('Table 2 Data'!$E243,'Data Pull'!$C:$C,0),MATCH('Table 2 Data'!J$4,'Data Pull'!$4:$4,0))),"")</f>
        <v>1339.968295916711</v>
      </c>
      <c r="K243">
        <f>IFERROR(IF(INDEX('Exclusion Vectors'!$D:$D,MATCH('Table 2 Data'!$E243,'Exclusion Vectors'!$B:$B,0))=0,"",INDEX('Data Pull'!$A:$BC,MATCH('Table 2 Data'!$E243,'Data Pull'!$C:$C,0),MATCH('Table 2 Data'!K$4,'Data Pull'!$4:$4,0))),"")</f>
        <v>736.99110804386794</v>
      </c>
      <c r="L243" t="str">
        <f>IFERROR(IF(INDEX('Exclusion Vectors'!$D:$D,MATCH('Table 2 Data'!$E243,'Exclusion Vectors'!$B:$B,0))=0,"",INDEX('Data Pull'!$A:$BC,MATCH('Table 2 Data'!$E243,'Data Pull'!$C:$C,0),MATCH('Table 2 Data'!L$4,'Data Pull'!$4:$4,0))),"")</f>
        <v>[-11059] No Good Data For Calculation</v>
      </c>
      <c r="M243">
        <f>IFERROR(IF(INDEX('Exclusion Vectors'!$D:$D,MATCH('Table 2 Data'!$E243,'Exclusion Vectors'!$B:$B,0))=0,"",INDEX('Data Pull'!$A:$BC,MATCH('Table 2 Data'!$E243,'Data Pull'!$C:$C,0),MATCH('Table 2 Data'!M$4,'Data Pull'!$4:$4,0))),"")</f>
        <v>312.9817736735983</v>
      </c>
      <c r="N243">
        <f>IFERROR(IF(INDEX('Exclusion Vectors'!$D:$D,MATCH('Table 2 Data'!$E243,'Exclusion Vectors'!$B:$B,0))=0,"",INDEX('Data Pull'!$A:$BC,MATCH('Table 2 Data'!$E243,'Data Pull'!$C:$C,0),MATCH('Table 2 Data'!N$4,'Data Pull'!$4:$4,0))),"")</f>
        <v>374.12323732618506</v>
      </c>
      <c r="O243">
        <f>IFERROR(IF(INDEX('Exclusion Vectors'!$D:$D,MATCH('Table 2 Data'!$E243,'Exclusion Vectors'!$B:$B,0))=0,"",INDEX('Data Pull'!$A:$BC,MATCH('Table 2 Data'!$E243,'Data Pull'!$C:$C,0),MATCH('Table 2 Data'!O$4,'Data Pull'!$4:$4,0))),"")</f>
        <v>365.66273929765839</v>
      </c>
      <c r="P243">
        <f>IFERROR(IF(INDEX('Exclusion Vectors'!$D:$D,MATCH('Table 2 Data'!$E243,'Exclusion Vectors'!$B:$B,0))=0,"",INDEX('Data Pull'!$A:$BC,MATCH('Table 2 Data'!$E243,'Data Pull'!$C:$C,0),MATCH('Table 2 Data'!P$4,'Data Pull'!$4:$4,0))),"")</f>
        <v>1335.3946001324689</v>
      </c>
      <c r="Q243">
        <f>IFERROR(IF(INDEX('Exclusion Vectors'!$D:$D,MATCH('Table 2 Data'!$E243,'Exclusion Vectors'!$B:$B,0))=0,"",INDEX('Data Pull'!$A:$BC,MATCH('Table 2 Data'!$E243,'Data Pull'!$C:$C,0),MATCH('Table 2 Data'!Q$4,'Data Pull'!$4:$4,0))),"")</f>
        <v>20.006296588669336</v>
      </c>
      <c r="R243">
        <f>IFERROR(IF(INDEX('Exclusion Vectors'!$D:$D,MATCH('Table 2 Data'!$E243,'Exclusion Vectors'!$B:$B,0))=0,"",INDEX('Data Pull'!$A:$BC,MATCH('Table 2 Data'!$E243,'Data Pull'!$C:$C,0),MATCH('Table 2 Data'!R$4,'Data Pull'!$4:$4,0))),"")</f>
        <v>15.102092440014639</v>
      </c>
      <c r="S243">
        <f>IFERROR(IF(INDEX('Exclusion Vectors'!$D:$D,MATCH('Table 2 Data'!$E243,'Exclusion Vectors'!$B:$B,0))=0,"",INDEX('Data Pull'!$A:$BC,MATCH('Table 2 Data'!$E243,'Data Pull'!$C:$C,0),MATCH('Table 2 Data'!S$4,'Data Pull'!$4:$4,0))),"")</f>
        <v>3.3500778682989782</v>
      </c>
      <c r="T243">
        <f>IFERROR(IF(INDEX('Exclusion Vectors'!$D:$D,MATCH('Table 2 Data'!$E243,'Exclusion Vectors'!$B:$B,0))=0,"",INDEX('Data Pull'!$A:$BC,MATCH('Table 2 Data'!$E243,'Data Pull'!$C:$C,0),MATCH('Table 2 Data'!T$4,'Data Pull'!$4:$4,0))),"")</f>
        <v>1453.8134153379558</v>
      </c>
      <c r="U243">
        <f>IFERROR(IF(INDEX('Exclusion Vectors'!$D:$D,MATCH('Table 2 Data'!$E243,'Exclusion Vectors'!$B:$B,0))=0,"",INDEX('Data Pull'!$A:$BC,MATCH('Table 2 Data'!$E243,'Data Pull'!$C:$C,0),MATCH('Table 2 Data'!U$4,'Data Pull'!$4:$4,0))),"")</f>
        <v>1497.4495804276928</v>
      </c>
      <c r="V243">
        <f>IFERROR(IF(INDEX('Exclusion Vectors'!$D:$D,MATCH('Table 2 Data'!$E243,'Exclusion Vectors'!$B:$B,0))=0,"",INDEX('Data Pull'!$A:$BC,MATCH('Table 2 Data'!$E243,'Data Pull'!$C:$C,0),MATCH('Table 2 Data'!V$4,'Data Pull'!$4:$4,0))),"")</f>
        <v>5900.0077201440308</v>
      </c>
      <c r="W243">
        <f>IFERROR(IF(INDEX('Exclusion Vectors'!$D:$D,MATCH('Table 2 Data'!$E243,'Exclusion Vectors'!$B:$B,0))=0,"",INDEX('Data Pull'!$A:$BC,MATCH('Table 2 Data'!$E243,'Data Pull'!$C:$C,0),MATCH('Table 2 Data'!W$4,'Data Pull'!$4:$4,0))),"")</f>
        <v>2427.3668918096487</v>
      </c>
      <c r="X243">
        <f>IFERROR(IF(INDEX('Exclusion Vectors'!$D:$D,MATCH('Table 2 Data'!$E243,'Exclusion Vectors'!$B:$B,0))=0,"",INDEX('Data Pull'!$A:$BC,MATCH('Table 2 Data'!$E243,'Data Pull'!$C:$C,0),MATCH('Table 2 Data'!X$4,'Data Pull'!$4:$4,0))),"")</f>
        <v>371.35757817867045</v>
      </c>
      <c r="Y243">
        <f>IFERROR(IF(INDEX('Exclusion Vectors'!$D:$D,MATCH('Table 2 Data'!$E243,'Exclusion Vectors'!$B:$B,0))=0,"",INDEX('Data Pull'!$A:$BC,MATCH('Table 2 Data'!$E243,'Data Pull'!$C:$C,0),MATCH('Table 2 Data'!Y$4,'Data Pull'!$4:$4,0))),"")</f>
        <v>22.949999809265137</v>
      </c>
      <c r="Z243">
        <f>IFERROR(IF(INDEX('Exclusion Vectors'!$D:$D,MATCH('Table 2 Data'!$E243,'Exclusion Vectors'!$B:$B,0))=0,"",INDEX('Data Pull'!$A:$BC,MATCH('Table 2 Data'!$E243,'Data Pull'!$C:$C,0),MATCH('Table 2 Data'!Z$4,'Data Pull'!$4:$4,0))),"")</f>
        <v>1.0362749695777893</v>
      </c>
      <c r="AA243">
        <f>IFERROR(IF(INDEX('Exclusion Vectors'!$D:$D,MATCH('Table 2 Data'!$E243,'Exclusion Vectors'!$B:$B,0))=0,"",INDEX('Data Pull'!$A:$BC,MATCH('Table 2 Data'!$E243,'Data Pull'!$C:$C,0),MATCH('Table 2 Data'!AA$4,'Data Pull'!$4:$4,0))),"")</f>
        <v>1.7999999523162842</v>
      </c>
      <c r="AB243" t="str">
        <f>IFERROR(IF(INDEX('Exclusion Vectors'!$D:$D,MATCH('Table 2 Data'!$E243,'Exclusion Vectors'!$B:$B,0))=0,"",INDEX('Data Pull'!$A:$BC,MATCH('Table 2 Data'!$E243,'Data Pull'!$C:$C,0),MATCH('Table 2 Data'!AB$4,'Data Pull'!$4:$4,0))),"")</f>
        <v>[-11059] No Good Data For Calculation</v>
      </c>
      <c r="AC243" t="str">
        <f>IFERROR(IF(INDEX('Exclusion Vectors'!$D:$D,MATCH('Table 2 Data'!$E243,'Exclusion Vectors'!$B:$B,0))=0,"",INDEX('Data Pull'!$A:$BC,MATCH('Table 2 Data'!$E243,'Data Pull'!$C:$C,0),MATCH('Table 2 Data'!AC$4,'Data Pull'!$4:$4,0))),"")</f>
        <v>[-11059] No Good Data For Calculation</v>
      </c>
      <c r="AD243" t="str">
        <f>IFERROR(IF(INDEX('Exclusion Vectors'!$D:$D,MATCH('Table 2 Data'!$E243,'Exclusion Vectors'!$B:$B,0))=0,"",INDEX('Data Pull'!$A:$BC,MATCH('Table 2 Data'!$E243,'Data Pull'!$C:$C,0),MATCH('Table 2 Data'!AD$4,'Data Pull'!$4:$4,0))),"")</f>
        <v>[-11059] No Good Data For Calculation</v>
      </c>
      <c r="AE243" t="str">
        <f>IFERROR(IF(INDEX('Exclusion Vectors'!$D:$D,MATCH('Table 2 Data'!$E243,'Exclusion Vectors'!$B:$B,0))=0,"",INDEX('Data Pull'!$A:$BC,MATCH('Table 2 Data'!$E243,'Data Pull'!$C:$C,0),MATCH('Table 2 Data'!AE$4,'Data Pull'!$4:$4,0))),"")</f>
        <v>[-11059] No Good Data For Calculation</v>
      </c>
      <c r="AF243" t="str">
        <f>IFERROR(IF(INDEX('Exclusion Vectors'!$D:$D,MATCH('Table 2 Data'!$E243,'Exclusion Vectors'!$B:$B,0))=0,"",INDEX('Data Pull'!$A:$BC,MATCH('Table 2 Data'!$E243,'Data Pull'!$C:$C,0),MATCH('Table 2 Data'!AF$4,'Data Pull'!$4:$4,0))),"")</f>
        <v>[-11059] No Good Data For Calculation</v>
      </c>
      <c r="AG243">
        <f>IFERROR(IF(INDEX('Exclusion Vectors'!$D:$D,MATCH('Table 2 Data'!$E243,'Exclusion Vectors'!$B:$B,0))=0,"",INDEX('Data Pull'!$A:$BC,MATCH('Table 2 Data'!$E243,'Data Pull'!$C:$C,0),MATCH('Table 2 Data'!AG$4,'Data Pull'!$4:$4,0))),"")</f>
        <v>14245.483397186576</v>
      </c>
      <c r="AH243">
        <f>IFERROR(IF(INDEX('Exclusion Vectors'!$D:$D,MATCH('Table 2 Data'!$E243,'Exclusion Vectors'!$B:$B,0))=0,"",INDEX('Data Pull'!$A:$BC,MATCH('Table 2 Data'!$E243,'Data Pull'!$C:$C,0),MATCH('Table 2 Data'!AH$4,'Data Pull'!$4:$4,0))),"")</f>
        <v>89.875001907348633</v>
      </c>
      <c r="AI243">
        <f>IFERROR(IF(INDEX('Exclusion Vectors'!$D:$D,MATCH('Table 2 Data'!$E243,'Exclusion Vectors'!$B:$B,0))=0,"",INDEX('Data Pull'!$A:$BC,MATCH('Table 2 Data'!$E243,'Data Pull'!$C:$C,0),MATCH('Table 2 Data'!AI$4,'Data Pull'!$4:$4,0))),"")</f>
        <v>8.5649995803833008</v>
      </c>
      <c r="AJ243">
        <f>IFERROR(IF(INDEX('Exclusion Vectors'!$D:$D,MATCH('Table 2 Data'!$E243,'Exclusion Vectors'!$B:$B,0))=0,"",INDEX('Data Pull'!$A:$BC,MATCH('Table 2 Data'!$E243,'Data Pull'!$C:$C,0),MATCH('Table 2 Data'!AJ$4,'Data Pull'!$4:$4,0))),"")</f>
        <v>351.94998931884766</v>
      </c>
      <c r="AK243">
        <f>IFERROR(IF(INDEX('Exclusion Vectors'!$D:$D,MATCH('Table 2 Data'!$E243,'Exclusion Vectors'!$B:$B,0))=0,"",INDEX('Data Pull'!$A:$BC,MATCH('Table 2 Data'!$E243,'Data Pull'!$C:$C,0),MATCH('Table 2 Data'!AK$4,'Data Pull'!$4:$4,0))),"")</f>
        <v>19.9374996026357</v>
      </c>
      <c r="AL243">
        <f>IFERROR(IF(INDEX('Exclusion Vectors'!$D:$D,MATCH('Table 2 Data'!$E243,'Exclusion Vectors'!$B:$B,0))=0,"",INDEX('Data Pull'!$A:$BC,MATCH('Table 2 Data'!$E243,'Data Pull'!$C:$C,0),MATCH('Table 2 Data'!AL$4,'Data Pull'!$4:$4,0))),"")</f>
        <v>0.70000001043081284</v>
      </c>
      <c r="AM243">
        <f>IFERROR(IF(INDEX('Exclusion Vectors'!$D:$D,MATCH('Table 2 Data'!$E243,'Exclusion Vectors'!$B:$B,0))=0,"",INDEX('Data Pull'!$A:$BC,MATCH('Table 2 Data'!$E243,'Data Pull'!$C:$C,0),MATCH('Table 2 Data'!AM$4,'Data Pull'!$4:$4,0))),"")</f>
        <v>6200</v>
      </c>
      <c r="AN243">
        <f>IFERROR(IF(INDEX('Exclusion Vectors'!$D:$D,MATCH('Table 2 Data'!$E243,'Exclusion Vectors'!$B:$B,0))=0,"",INDEX('Data Pull'!$A:$BC,MATCH('Table 2 Data'!$E243,'Data Pull'!$C:$C,0),MATCH('Table 2 Data'!AN$4,'Data Pull'!$4:$4,0))),"")</f>
        <v>-0.11831348640702323</v>
      </c>
      <c r="AO243">
        <f>IFERROR(IF(INDEX('Exclusion Vectors'!$D:$D,MATCH('Table 2 Data'!$E243,'Exclusion Vectors'!$B:$B,0))=0,"",INDEX('Data Pull'!$A:$BC,MATCH('Table 2 Data'!$E243,'Data Pull'!$C:$C,0),MATCH('Table 2 Data'!AO$4,'Data Pull'!$4:$4,0))),"")</f>
        <v>-5.9512241071413875E-3</v>
      </c>
      <c r="AP243">
        <f>IFERROR(IF(INDEX('Exclusion Vectors'!$D:$D,MATCH('Table 2 Data'!$E243,'Exclusion Vectors'!$B:$B,0))=0,"",INDEX('Data Pull'!$A:$BC,MATCH('Table 2 Data'!$E243,'Data Pull'!$C:$C,0),MATCH('Table 2 Data'!AP$4,'Data Pull'!$4:$4,0))),"")</f>
        <v>-2.6586391743406219E-2</v>
      </c>
      <c r="AQ243" t="str">
        <f>IFERROR(IF(INDEX('Exclusion Vectors'!$D:$D,MATCH('Table 2 Data'!$E243,'Exclusion Vectors'!$B:$B,0))=0,"",INDEX('Data Pull'!$A:$BC,MATCH('Table 2 Data'!$E243,'Data Pull'!$C:$C,0),MATCH('Table 2 Data'!AQ$4,'Data Pull'!$4:$4,0))),"")</f>
        <v>[-11059] No Good Data For Calculation</v>
      </c>
      <c r="AR243">
        <f>IFERROR(IF(INDEX('Exclusion Vectors'!$D:$D,MATCH('Table 2 Data'!$E243,'Exclusion Vectors'!$B:$B,0))=0,"",INDEX('Data Pull'!$A:$BC,MATCH('Table 2 Data'!$E243,'Data Pull'!$C:$C,0),MATCH('Table 2 Data'!AR$4,'Data Pull'!$4:$4,0))),"")</f>
        <v>6.3304860882401198E-3</v>
      </c>
      <c r="AS243">
        <f>IFERROR(IF(INDEX('Exclusion Vectors'!$D:$D,MATCH('Table 2 Data'!$E243,'Exclusion Vectors'!$B:$B,0))=0,"",INDEX('Data Pull'!$A:$BC,MATCH('Table 2 Data'!$E243,'Data Pull'!$C:$C,0),MATCH('Table 2 Data'!AS$4,'Data Pull'!$4:$4,0))),"")</f>
        <v>2.7962200271222413</v>
      </c>
      <c r="AT243">
        <f>IFERROR(IF(INDEX('Exclusion Vectors'!$D:$D,MATCH('Table 2 Data'!$E243,'Exclusion Vectors'!$B:$B,0))=0,"",INDEX('Data Pull'!$A:$BC,MATCH('Table 2 Data'!$E243,'Data Pull'!$C:$C,0),MATCH('Table 2 Data'!AT$4,'Data Pull'!$4:$4,0))),"")</f>
        <v>39263.452702891482</v>
      </c>
      <c r="AU243">
        <f>IFERROR(IF(INDEX('Exclusion Vectors'!$D:$D,MATCH('Table 2 Data'!$E243,'Exclusion Vectors'!$B:$B,0))=0,"",INDEX('Data Pull'!$A:$BE,MATCH('Table 2 Data'!$E243,'Data Pull'!$C:$C,0),MATCH('Table 2 Data'!AU$4,'Data Pull'!$4:$4,0))),"")</f>
        <v>7600.6820562857374</v>
      </c>
      <c r="AV243">
        <f>IFERROR(IF(INDEX('Exclusion Vectors'!$D:$D,MATCH('Table 2 Data'!$E243,'Exclusion Vectors'!$B:$B,0))=0,"",INDEX('Data Pull'!$A:$BE,MATCH('Table 2 Data'!$E243,'Data Pull'!$C:$C,0),MATCH('Table 2 Data'!AV$4,'Data Pull'!$4:$4,0))),"")</f>
        <v>0.13193333086868128</v>
      </c>
    </row>
    <row r="244" spans="5:48" x14ac:dyDescent="0.3">
      <c r="E244" s="34">
        <f t="shared" si="6"/>
        <v>44068</v>
      </c>
      <c r="F244">
        <f>IFERROR(IF(INDEX('Exclusion Vectors'!$D:$D,MATCH('Table 2 Data'!$E244,'Exclusion Vectors'!$B:$B,0))=0,"",INDEX('Data Pull'!$A:$BC,MATCH('Table 2 Data'!$E244,'Data Pull'!$C:$C,0),MATCH('Table 2 Data'!F$4,'Data Pull'!$4:$4,0))),"")</f>
        <v>22999.413757469214</v>
      </c>
      <c r="G244">
        <f>IFERROR(IF(INDEX('Exclusion Vectors'!$D:$D,MATCH('Table 2 Data'!$E244,'Exclusion Vectors'!$B:$B,0))=0,"",INDEX('Data Pull'!$A:$BC,MATCH('Table 2 Data'!$E244,'Data Pull'!$C:$C,0),MATCH('Table 2 Data'!G$4,'Data Pull'!$4:$4,0))),"")</f>
        <v>183.18107896128203</v>
      </c>
      <c r="H244">
        <f>IFERROR(IF(INDEX('Exclusion Vectors'!$D:$D,MATCH('Table 2 Data'!$E244,'Exclusion Vectors'!$B:$B,0))=0,"",INDEX('Data Pull'!$A:$BC,MATCH('Table 2 Data'!$E244,'Data Pull'!$C:$C,0),MATCH('Table 2 Data'!H$4,'Data Pull'!$4:$4,0))),"")</f>
        <v>620.21431634009787</v>
      </c>
      <c r="I244">
        <f>IFERROR(IF(INDEX('Exclusion Vectors'!$D:$D,MATCH('Table 2 Data'!$E244,'Exclusion Vectors'!$B:$B,0))=0,"",INDEX('Data Pull'!$A:$BC,MATCH('Table 2 Data'!$E244,'Data Pull'!$C:$C,0),MATCH('Table 2 Data'!I$4,'Data Pull'!$4:$4,0))),"")</f>
        <v>990.66223195096904</v>
      </c>
      <c r="J244">
        <f>IFERROR(IF(INDEX('Exclusion Vectors'!$D:$D,MATCH('Table 2 Data'!$E244,'Exclusion Vectors'!$B:$B,0))=0,"",INDEX('Data Pull'!$A:$BC,MATCH('Table 2 Data'!$E244,'Data Pull'!$C:$C,0),MATCH('Table 2 Data'!J$4,'Data Pull'!$4:$4,0))),"")</f>
        <v>1340.0043012811475</v>
      </c>
      <c r="K244">
        <f>IFERROR(IF(INDEX('Exclusion Vectors'!$D:$D,MATCH('Table 2 Data'!$E244,'Exclusion Vectors'!$B:$B,0))=0,"",INDEX('Data Pull'!$A:$BC,MATCH('Table 2 Data'!$E244,'Data Pull'!$C:$C,0),MATCH('Table 2 Data'!K$4,'Data Pull'!$4:$4,0))),"")</f>
        <v>737.64956791889108</v>
      </c>
      <c r="L244" t="str">
        <f>IFERROR(IF(INDEX('Exclusion Vectors'!$D:$D,MATCH('Table 2 Data'!$E244,'Exclusion Vectors'!$B:$B,0))=0,"",INDEX('Data Pull'!$A:$BC,MATCH('Table 2 Data'!$E244,'Data Pull'!$C:$C,0),MATCH('Table 2 Data'!L$4,'Data Pull'!$4:$4,0))),"")</f>
        <v>[-11059] No Good Data For Calculation</v>
      </c>
      <c r="M244">
        <f>IFERROR(IF(INDEX('Exclusion Vectors'!$D:$D,MATCH('Table 2 Data'!$E244,'Exclusion Vectors'!$B:$B,0))=0,"",INDEX('Data Pull'!$A:$BC,MATCH('Table 2 Data'!$E244,'Data Pull'!$C:$C,0),MATCH('Table 2 Data'!M$4,'Data Pull'!$4:$4,0))),"")</f>
        <v>318.35055810127619</v>
      </c>
      <c r="N244">
        <f>IFERROR(IF(INDEX('Exclusion Vectors'!$D:$D,MATCH('Table 2 Data'!$E244,'Exclusion Vectors'!$B:$B,0))=0,"",INDEX('Data Pull'!$A:$BC,MATCH('Table 2 Data'!$E244,'Data Pull'!$C:$C,0),MATCH('Table 2 Data'!N$4,'Data Pull'!$4:$4,0))),"")</f>
        <v>376.45832323674972</v>
      </c>
      <c r="O244">
        <f>IFERROR(IF(INDEX('Exclusion Vectors'!$D:$D,MATCH('Table 2 Data'!$E244,'Exclusion Vectors'!$B:$B,0))=0,"",INDEX('Data Pull'!$A:$BC,MATCH('Table 2 Data'!$E244,'Data Pull'!$C:$C,0),MATCH('Table 2 Data'!O$4,'Data Pull'!$4:$4,0))),"")</f>
        <v>367.34265797317232</v>
      </c>
      <c r="P244">
        <f>IFERROR(IF(INDEX('Exclusion Vectors'!$D:$D,MATCH('Table 2 Data'!$E244,'Exclusion Vectors'!$B:$B,0))=0,"",INDEX('Data Pull'!$A:$BC,MATCH('Table 2 Data'!$E244,'Data Pull'!$C:$C,0),MATCH('Table 2 Data'!P$4,'Data Pull'!$4:$4,0))),"")</f>
        <v>1334.7060916687299</v>
      </c>
      <c r="Q244">
        <f>IFERROR(IF(INDEX('Exclusion Vectors'!$D:$D,MATCH('Table 2 Data'!$E244,'Exclusion Vectors'!$B:$B,0))=0,"",INDEX('Data Pull'!$A:$BC,MATCH('Table 2 Data'!$E244,'Data Pull'!$C:$C,0),MATCH('Table 2 Data'!Q$4,'Data Pull'!$4:$4,0))),"")</f>
        <v>20.086156293330554</v>
      </c>
      <c r="R244">
        <f>IFERROR(IF(INDEX('Exclusion Vectors'!$D:$D,MATCH('Table 2 Data'!$E244,'Exclusion Vectors'!$B:$B,0))=0,"",INDEX('Data Pull'!$A:$BC,MATCH('Table 2 Data'!$E244,'Data Pull'!$C:$C,0),MATCH('Table 2 Data'!R$4,'Data Pull'!$4:$4,0))),"")</f>
        <v>15.18335268683018</v>
      </c>
      <c r="S244">
        <f>IFERROR(IF(INDEX('Exclusion Vectors'!$D:$D,MATCH('Table 2 Data'!$E244,'Exclusion Vectors'!$B:$B,0))=0,"",INDEX('Data Pull'!$A:$BC,MATCH('Table 2 Data'!$E244,'Data Pull'!$C:$C,0),MATCH('Table 2 Data'!S$4,'Data Pull'!$4:$4,0))),"")</f>
        <v>3.256479738957192</v>
      </c>
      <c r="T244">
        <f>IFERROR(IF(INDEX('Exclusion Vectors'!$D:$D,MATCH('Table 2 Data'!$E244,'Exclusion Vectors'!$B:$B,0))=0,"",INDEX('Data Pull'!$A:$BC,MATCH('Table 2 Data'!$E244,'Data Pull'!$C:$C,0),MATCH('Table 2 Data'!T$4,'Data Pull'!$4:$4,0))),"")</f>
        <v>1458.6479208300323</v>
      </c>
      <c r="U244">
        <f>IFERROR(IF(INDEX('Exclusion Vectors'!$D:$D,MATCH('Table 2 Data'!$E244,'Exclusion Vectors'!$B:$B,0))=0,"",INDEX('Data Pull'!$A:$BC,MATCH('Table 2 Data'!$E244,'Data Pull'!$C:$C,0),MATCH('Table 2 Data'!U$4,'Data Pull'!$4:$4,0))),"")</f>
        <v>1449.1069379433839</v>
      </c>
      <c r="V244">
        <f>IFERROR(IF(INDEX('Exclusion Vectors'!$D:$D,MATCH('Table 2 Data'!$E244,'Exclusion Vectors'!$B:$B,0))=0,"",INDEX('Data Pull'!$A:$BC,MATCH('Table 2 Data'!$E244,'Data Pull'!$C:$C,0),MATCH('Table 2 Data'!V$4,'Data Pull'!$4:$4,0))),"")</f>
        <v>5900.0415271111824</v>
      </c>
      <c r="W244">
        <f>IFERROR(IF(INDEX('Exclusion Vectors'!$D:$D,MATCH('Table 2 Data'!$E244,'Exclusion Vectors'!$B:$B,0))=0,"",INDEX('Data Pull'!$A:$BC,MATCH('Table 2 Data'!$E244,'Data Pull'!$C:$C,0),MATCH('Table 2 Data'!W$4,'Data Pull'!$4:$4,0))),"")</f>
        <v>2425.2729998816817</v>
      </c>
      <c r="X244">
        <f>IFERROR(IF(INDEX('Exclusion Vectors'!$D:$D,MATCH('Table 2 Data'!$E244,'Exclusion Vectors'!$B:$B,0))=0,"",INDEX('Data Pull'!$A:$BC,MATCH('Table 2 Data'!$E244,'Data Pull'!$C:$C,0),MATCH('Table 2 Data'!X$4,'Data Pull'!$4:$4,0))),"")</f>
        <v>371.05971848176404</v>
      </c>
      <c r="Y244">
        <f>IFERROR(IF(INDEX('Exclusion Vectors'!$D:$D,MATCH('Table 2 Data'!$E244,'Exclusion Vectors'!$B:$B,0))=0,"",INDEX('Data Pull'!$A:$BC,MATCH('Table 2 Data'!$E244,'Data Pull'!$C:$C,0),MATCH('Table 2 Data'!Y$4,'Data Pull'!$4:$4,0))),"")</f>
        <v>22.899999618530273</v>
      </c>
      <c r="Z244">
        <f>IFERROR(IF(INDEX('Exclusion Vectors'!$D:$D,MATCH('Table 2 Data'!$E244,'Exclusion Vectors'!$B:$B,0))=0,"",INDEX('Data Pull'!$A:$BC,MATCH('Table 2 Data'!$E244,'Data Pull'!$C:$C,0),MATCH('Table 2 Data'!Z$4,'Data Pull'!$4:$4,0))),"")</f>
        <v>1.0418750047683716</v>
      </c>
      <c r="AA244">
        <f>IFERROR(IF(INDEX('Exclusion Vectors'!$D:$D,MATCH('Table 2 Data'!$E244,'Exclusion Vectors'!$B:$B,0))=0,"",INDEX('Data Pull'!$A:$BC,MATCH('Table 2 Data'!$E244,'Data Pull'!$C:$C,0),MATCH('Table 2 Data'!AA$4,'Data Pull'!$4:$4,0))),"")</f>
        <v>1.7699999809265137</v>
      </c>
      <c r="AB244" t="str">
        <f>IFERROR(IF(INDEX('Exclusion Vectors'!$D:$D,MATCH('Table 2 Data'!$E244,'Exclusion Vectors'!$B:$B,0))=0,"",INDEX('Data Pull'!$A:$BC,MATCH('Table 2 Data'!$E244,'Data Pull'!$C:$C,0),MATCH('Table 2 Data'!AB$4,'Data Pull'!$4:$4,0))),"")</f>
        <v>[-11059] No Good Data For Calculation</v>
      </c>
      <c r="AC244" t="str">
        <f>IFERROR(IF(INDEX('Exclusion Vectors'!$D:$D,MATCH('Table 2 Data'!$E244,'Exclusion Vectors'!$B:$B,0))=0,"",INDEX('Data Pull'!$A:$BC,MATCH('Table 2 Data'!$E244,'Data Pull'!$C:$C,0),MATCH('Table 2 Data'!AC$4,'Data Pull'!$4:$4,0))),"")</f>
        <v>[-11059] No Good Data For Calculation</v>
      </c>
      <c r="AD244" t="str">
        <f>IFERROR(IF(INDEX('Exclusion Vectors'!$D:$D,MATCH('Table 2 Data'!$E244,'Exclusion Vectors'!$B:$B,0))=0,"",INDEX('Data Pull'!$A:$BC,MATCH('Table 2 Data'!$E244,'Data Pull'!$C:$C,0),MATCH('Table 2 Data'!AD$4,'Data Pull'!$4:$4,0))),"")</f>
        <v>[-11059] No Good Data For Calculation</v>
      </c>
      <c r="AE244" t="str">
        <f>IFERROR(IF(INDEX('Exclusion Vectors'!$D:$D,MATCH('Table 2 Data'!$E244,'Exclusion Vectors'!$B:$B,0))=0,"",INDEX('Data Pull'!$A:$BC,MATCH('Table 2 Data'!$E244,'Data Pull'!$C:$C,0),MATCH('Table 2 Data'!AE$4,'Data Pull'!$4:$4,0))),"")</f>
        <v>[-11059] No Good Data For Calculation</v>
      </c>
      <c r="AF244" t="str">
        <f>IFERROR(IF(INDEX('Exclusion Vectors'!$D:$D,MATCH('Table 2 Data'!$E244,'Exclusion Vectors'!$B:$B,0))=0,"",INDEX('Data Pull'!$A:$BC,MATCH('Table 2 Data'!$E244,'Data Pull'!$C:$C,0),MATCH('Table 2 Data'!AF$4,'Data Pull'!$4:$4,0))),"")</f>
        <v>[-11059] No Good Data For Calculation</v>
      </c>
      <c r="AG244">
        <f>IFERROR(IF(INDEX('Exclusion Vectors'!$D:$D,MATCH('Table 2 Data'!$E244,'Exclusion Vectors'!$B:$B,0))=0,"",INDEX('Data Pull'!$A:$BC,MATCH('Table 2 Data'!$E244,'Data Pull'!$C:$C,0),MATCH('Table 2 Data'!AG$4,'Data Pull'!$4:$4,0))),"")</f>
        <v>14320.691052151024</v>
      </c>
      <c r="AH244">
        <f>IFERROR(IF(INDEX('Exclusion Vectors'!$D:$D,MATCH('Table 2 Data'!$E244,'Exclusion Vectors'!$B:$B,0))=0,"",INDEX('Data Pull'!$A:$BC,MATCH('Table 2 Data'!$E244,'Data Pull'!$C:$C,0),MATCH('Table 2 Data'!AH$4,'Data Pull'!$4:$4,0))),"")</f>
        <v>89.825002670288086</v>
      </c>
      <c r="AI244">
        <f>IFERROR(IF(INDEX('Exclusion Vectors'!$D:$D,MATCH('Table 2 Data'!$E244,'Exclusion Vectors'!$B:$B,0))=0,"",INDEX('Data Pull'!$A:$BC,MATCH('Table 2 Data'!$E244,'Data Pull'!$C:$C,0),MATCH('Table 2 Data'!AI$4,'Data Pull'!$4:$4,0))),"")</f>
        <v>8.682499885559082</v>
      </c>
      <c r="AJ244">
        <f>IFERROR(IF(INDEX('Exclusion Vectors'!$D:$D,MATCH('Table 2 Data'!$E244,'Exclusion Vectors'!$B:$B,0))=0,"",INDEX('Data Pull'!$A:$BC,MATCH('Table 2 Data'!$E244,'Data Pull'!$C:$C,0),MATCH('Table 2 Data'!AJ$4,'Data Pull'!$4:$4,0))),"")</f>
        <v>355.02500152587891</v>
      </c>
      <c r="AK244">
        <f>IFERROR(IF(INDEX('Exclusion Vectors'!$D:$D,MATCH('Table 2 Data'!$E244,'Exclusion Vectors'!$B:$B,0))=0,"",INDEX('Data Pull'!$A:$BC,MATCH('Table 2 Data'!$E244,'Data Pull'!$C:$C,0),MATCH('Table 2 Data'!AK$4,'Data Pull'!$4:$4,0))),"")</f>
        <v>25.274999856948853</v>
      </c>
      <c r="AL244">
        <f>IFERROR(IF(INDEX('Exclusion Vectors'!$D:$D,MATCH('Table 2 Data'!$E244,'Exclusion Vectors'!$B:$B,0))=0,"",INDEX('Data Pull'!$A:$BC,MATCH('Table 2 Data'!$E244,'Data Pull'!$C:$C,0),MATCH('Table 2 Data'!AL$4,'Data Pull'!$4:$4,0))),"")</f>
        <v>0.40000000596046448</v>
      </c>
      <c r="AM244">
        <f>IFERROR(IF(INDEX('Exclusion Vectors'!$D:$D,MATCH('Table 2 Data'!$E244,'Exclusion Vectors'!$B:$B,0))=0,"",INDEX('Data Pull'!$A:$BC,MATCH('Table 2 Data'!$E244,'Data Pull'!$C:$C,0),MATCH('Table 2 Data'!AM$4,'Data Pull'!$4:$4,0))),"")</f>
        <v>6200</v>
      </c>
      <c r="AN244">
        <f>IFERROR(IF(INDEX('Exclusion Vectors'!$D:$D,MATCH('Table 2 Data'!$E244,'Exclusion Vectors'!$B:$B,0))=0,"",INDEX('Data Pull'!$A:$BC,MATCH('Table 2 Data'!$E244,'Data Pull'!$C:$C,0),MATCH('Table 2 Data'!AN$4,'Data Pull'!$4:$4,0))),"")</f>
        <v>-0.11734622222049695</v>
      </c>
      <c r="AO244">
        <f>IFERROR(IF(INDEX('Exclusion Vectors'!$D:$D,MATCH('Table 2 Data'!$E244,'Exclusion Vectors'!$B:$B,0))=0,"",INDEX('Data Pull'!$A:$BC,MATCH('Table 2 Data'!$E244,'Data Pull'!$C:$C,0),MATCH('Table 2 Data'!AO$4,'Data Pull'!$4:$4,0))),"")</f>
        <v>-5.9662004525299081E-3</v>
      </c>
      <c r="AP244">
        <f>IFERROR(IF(INDEX('Exclusion Vectors'!$D:$D,MATCH('Table 2 Data'!$E244,'Exclusion Vectors'!$B:$B,0))=0,"",INDEX('Data Pull'!$A:$BC,MATCH('Table 2 Data'!$E244,'Data Pull'!$C:$C,0),MATCH('Table 2 Data'!AP$4,'Data Pull'!$4:$4,0))),"")</f>
        <v>-2.6613930202040212E-2</v>
      </c>
      <c r="AQ244" t="str">
        <f>IFERROR(IF(INDEX('Exclusion Vectors'!$D:$D,MATCH('Table 2 Data'!$E244,'Exclusion Vectors'!$B:$B,0))=0,"",INDEX('Data Pull'!$A:$BC,MATCH('Table 2 Data'!$E244,'Data Pull'!$C:$C,0),MATCH('Table 2 Data'!AQ$4,'Data Pull'!$4:$4,0))),"")</f>
        <v>[-11059] No Good Data For Calculation</v>
      </c>
      <c r="AR244">
        <f>IFERROR(IF(INDEX('Exclusion Vectors'!$D:$D,MATCH('Table 2 Data'!$E244,'Exclusion Vectors'!$B:$B,0))=0,"",INDEX('Data Pull'!$A:$BC,MATCH('Table 2 Data'!$E244,'Data Pull'!$C:$C,0),MATCH('Table 2 Data'!AR$4,'Data Pull'!$4:$4,0))),"")</f>
        <v>6.4226195096011339E-3</v>
      </c>
      <c r="AS244">
        <f>IFERROR(IF(INDEX('Exclusion Vectors'!$D:$D,MATCH('Table 2 Data'!$E244,'Exclusion Vectors'!$B:$B,0))=0,"",INDEX('Data Pull'!$A:$BC,MATCH('Table 2 Data'!$E244,'Data Pull'!$C:$C,0),MATCH('Table 2 Data'!AS$4,'Data Pull'!$4:$4,0))),"")</f>
        <v>2.7867851613892101</v>
      </c>
      <c r="AT244">
        <f>IFERROR(IF(INDEX('Exclusion Vectors'!$D:$D,MATCH('Table 2 Data'!$E244,'Exclusion Vectors'!$B:$B,0))=0,"",INDEX('Data Pull'!$A:$BC,MATCH('Table 2 Data'!$E244,'Data Pull'!$C:$C,0),MATCH('Table 2 Data'!AT$4,'Data Pull'!$4:$4,0))),"")</f>
        <v>39245.763967976614</v>
      </c>
      <c r="AU244">
        <f>IFERROR(IF(INDEX('Exclusion Vectors'!$D:$D,MATCH('Table 2 Data'!$E244,'Exclusion Vectors'!$B:$B,0))=0,"",INDEX('Data Pull'!$A:$BE,MATCH('Table 2 Data'!$E244,'Data Pull'!$C:$C,0),MATCH('Table 2 Data'!AU$4,'Data Pull'!$4:$4,0))),"")</f>
        <v>7599.5060134668947</v>
      </c>
      <c r="AV244">
        <f>IFERROR(IF(INDEX('Exclusion Vectors'!$D:$D,MATCH('Table 2 Data'!$E244,'Exclusion Vectors'!$B:$B,0))=0,"",INDEX('Data Pull'!$A:$BE,MATCH('Table 2 Data'!$E244,'Data Pull'!$C:$C,0),MATCH('Table 2 Data'!AV$4,'Data Pull'!$4:$4,0))),"")</f>
        <v>0.14705833978950977</v>
      </c>
    </row>
    <row r="245" spans="5:48" x14ac:dyDescent="0.3">
      <c r="E245" s="34">
        <f t="shared" si="6"/>
        <v>44069</v>
      </c>
      <c r="F245">
        <f>IFERROR(IF(INDEX('Exclusion Vectors'!$D:$D,MATCH('Table 2 Data'!$E245,'Exclusion Vectors'!$B:$B,0))=0,"",INDEX('Data Pull'!$A:$BC,MATCH('Table 2 Data'!$E245,'Data Pull'!$C:$C,0),MATCH('Table 2 Data'!F$4,'Data Pull'!$4:$4,0))),"")</f>
        <v>23000.152852638552</v>
      </c>
      <c r="G245">
        <f>IFERROR(IF(INDEX('Exclusion Vectors'!$D:$D,MATCH('Table 2 Data'!$E245,'Exclusion Vectors'!$B:$B,0))=0,"",INDEX('Data Pull'!$A:$BC,MATCH('Table 2 Data'!$E245,'Data Pull'!$C:$C,0),MATCH('Table 2 Data'!G$4,'Data Pull'!$4:$4,0))),"")</f>
        <v>182.6563646428221</v>
      </c>
      <c r="H245">
        <f>IFERROR(IF(INDEX('Exclusion Vectors'!$D:$D,MATCH('Table 2 Data'!$E245,'Exclusion Vectors'!$B:$B,0))=0,"",INDEX('Data Pull'!$A:$BC,MATCH('Table 2 Data'!$E245,'Data Pull'!$C:$C,0),MATCH('Table 2 Data'!H$4,'Data Pull'!$4:$4,0))),"")</f>
        <v>623.34091414016314</v>
      </c>
      <c r="I245">
        <f>IFERROR(IF(INDEX('Exclusion Vectors'!$D:$D,MATCH('Table 2 Data'!$E245,'Exclusion Vectors'!$B:$B,0))=0,"",INDEX('Data Pull'!$A:$BC,MATCH('Table 2 Data'!$E245,'Data Pull'!$C:$C,0),MATCH('Table 2 Data'!I$4,'Data Pull'!$4:$4,0))),"")</f>
        <v>990.71949045763972</v>
      </c>
      <c r="J245">
        <f>IFERROR(IF(INDEX('Exclusion Vectors'!$D:$D,MATCH('Table 2 Data'!$E245,'Exclusion Vectors'!$B:$B,0))=0,"",INDEX('Data Pull'!$A:$BC,MATCH('Table 2 Data'!$E245,'Data Pull'!$C:$C,0),MATCH('Table 2 Data'!J$4,'Data Pull'!$4:$4,0))),"")</f>
        <v>1337.0554366522413</v>
      </c>
      <c r="K245">
        <f>IFERROR(IF(INDEX('Exclusion Vectors'!$D:$D,MATCH('Table 2 Data'!$E245,'Exclusion Vectors'!$B:$B,0))=0,"",INDEX('Data Pull'!$A:$BC,MATCH('Table 2 Data'!$E245,'Data Pull'!$C:$C,0),MATCH('Table 2 Data'!K$4,'Data Pull'!$4:$4,0))),"")</f>
        <v>738.56096151111387</v>
      </c>
      <c r="L245" t="str">
        <f>IFERROR(IF(INDEX('Exclusion Vectors'!$D:$D,MATCH('Table 2 Data'!$E245,'Exclusion Vectors'!$B:$B,0))=0,"",INDEX('Data Pull'!$A:$BC,MATCH('Table 2 Data'!$E245,'Data Pull'!$C:$C,0),MATCH('Table 2 Data'!L$4,'Data Pull'!$4:$4,0))),"")</f>
        <v>[-11059] No Good Data For Calculation</v>
      </c>
      <c r="M245">
        <f>IFERROR(IF(INDEX('Exclusion Vectors'!$D:$D,MATCH('Table 2 Data'!$E245,'Exclusion Vectors'!$B:$B,0))=0,"",INDEX('Data Pull'!$A:$BC,MATCH('Table 2 Data'!$E245,'Data Pull'!$C:$C,0),MATCH('Table 2 Data'!M$4,'Data Pull'!$4:$4,0))),"")</f>
        <v>317.39680134217133</v>
      </c>
      <c r="N245">
        <f>IFERROR(IF(INDEX('Exclusion Vectors'!$D:$D,MATCH('Table 2 Data'!$E245,'Exclusion Vectors'!$B:$B,0))=0,"",INDEX('Data Pull'!$A:$BC,MATCH('Table 2 Data'!$E245,'Data Pull'!$C:$C,0),MATCH('Table 2 Data'!N$4,'Data Pull'!$4:$4,0))),"")</f>
        <v>379.88579011734527</v>
      </c>
      <c r="O245">
        <f>IFERROR(IF(INDEX('Exclusion Vectors'!$D:$D,MATCH('Table 2 Data'!$E245,'Exclusion Vectors'!$B:$B,0))=0,"",INDEX('Data Pull'!$A:$BC,MATCH('Table 2 Data'!$E245,'Data Pull'!$C:$C,0),MATCH('Table 2 Data'!O$4,'Data Pull'!$4:$4,0))),"")</f>
        <v>368.39726439244299</v>
      </c>
      <c r="P245">
        <f>IFERROR(IF(INDEX('Exclusion Vectors'!$D:$D,MATCH('Table 2 Data'!$E245,'Exclusion Vectors'!$B:$B,0))=0,"",INDEX('Data Pull'!$A:$BC,MATCH('Table 2 Data'!$E245,'Data Pull'!$C:$C,0),MATCH('Table 2 Data'!P$4,'Data Pull'!$4:$4,0))),"")</f>
        <v>1331.5011810788224</v>
      </c>
      <c r="Q245">
        <f>IFERROR(IF(INDEX('Exclusion Vectors'!$D:$D,MATCH('Table 2 Data'!$E245,'Exclusion Vectors'!$B:$B,0))=0,"",INDEX('Data Pull'!$A:$BC,MATCH('Table 2 Data'!$E245,'Data Pull'!$C:$C,0),MATCH('Table 2 Data'!Q$4,'Data Pull'!$4:$4,0))),"")</f>
        <v>20.090515833220206</v>
      </c>
      <c r="R245">
        <f>IFERROR(IF(INDEX('Exclusion Vectors'!$D:$D,MATCH('Table 2 Data'!$E245,'Exclusion Vectors'!$B:$B,0))=0,"",INDEX('Data Pull'!$A:$BC,MATCH('Table 2 Data'!$E245,'Data Pull'!$C:$C,0),MATCH('Table 2 Data'!R$4,'Data Pull'!$4:$4,0))),"")</f>
        <v>15.186087732803317</v>
      </c>
      <c r="S245">
        <f>IFERROR(IF(INDEX('Exclusion Vectors'!$D:$D,MATCH('Table 2 Data'!$E245,'Exclusion Vectors'!$B:$B,0))=0,"",INDEX('Data Pull'!$A:$BC,MATCH('Table 2 Data'!$E245,'Data Pull'!$C:$C,0),MATCH('Table 2 Data'!S$4,'Data Pull'!$4:$4,0))),"")</f>
        <v>3.3404613572414479</v>
      </c>
      <c r="T245">
        <f>IFERROR(IF(INDEX('Exclusion Vectors'!$D:$D,MATCH('Table 2 Data'!$E245,'Exclusion Vectors'!$B:$B,0))=0,"",INDEX('Data Pull'!$A:$BC,MATCH('Table 2 Data'!$E245,'Data Pull'!$C:$C,0),MATCH('Table 2 Data'!T$4,'Data Pull'!$4:$4,0))),"")</f>
        <v>1454.8811960446469</v>
      </c>
      <c r="U245">
        <f>IFERROR(IF(INDEX('Exclusion Vectors'!$D:$D,MATCH('Table 2 Data'!$E245,'Exclusion Vectors'!$B:$B,0))=0,"",INDEX('Data Pull'!$A:$BC,MATCH('Table 2 Data'!$E245,'Data Pull'!$C:$C,0),MATCH('Table 2 Data'!U$4,'Data Pull'!$4:$4,0))),"")</f>
        <v>1477.0092307355237</v>
      </c>
      <c r="V245">
        <f>IFERROR(IF(INDEX('Exclusion Vectors'!$D:$D,MATCH('Table 2 Data'!$E245,'Exclusion Vectors'!$B:$B,0))=0,"",INDEX('Data Pull'!$A:$BC,MATCH('Table 2 Data'!$E245,'Data Pull'!$C:$C,0),MATCH('Table 2 Data'!V$4,'Data Pull'!$4:$4,0))),"")</f>
        <v>5899.9782589820306</v>
      </c>
      <c r="W245">
        <f>IFERROR(IF(INDEX('Exclusion Vectors'!$D:$D,MATCH('Table 2 Data'!$E245,'Exclusion Vectors'!$B:$B,0))=0,"",INDEX('Data Pull'!$A:$BC,MATCH('Table 2 Data'!$E245,'Data Pull'!$C:$C,0),MATCH('Table 2 Data'!W$4,'Data Pull'!$4:$4,0))),"")</f>
        <v>2421.9126838712473</v>
      </c>
      <c r="X245">
        <f>IFERROR(IF(INDEX('Exclusion Vectors'!$D:$D,MATCH('Table 2 Data'!$E245,'Exclusion Vectors'!$B:$B,0))=0,"",INDEX('Data Pull'!$A:$BC,MATCH('Table 2 Data'!$E245,'Data Pull'!$C:$C,0),MATCH('Table 2 Data'!X$4,'Data Pull'!$4:$4,0))),"")</f>
        <v>371.14647664844517</v>
      </c>
      <c r="Y245">
        <f>IFERROR(IF(INDEX('Exclusion Vectors'!$D:$D,MATCH('Table 2 Data'!$E245,'Exclusion Vectors'!$B:$B,0))=0,"",INDEX('Data Pull'!$A:$BC,MATCH('Table 2 Data'!$E245,'Data Pull'!$C:$C,0),MATCH('Table 2 Data'!Y$4,'Data Pull'!$4:$4,0))),"")</f>
        <v>23.050000190734863</v>
      </c>
      <c r="Z245">
        <f>IFERROR(IF(INDEX('Exclusion Vectors'!$D:$D,MATCH('Table 2 Data'!$E245,'Exclusion Vectors'!$B:$B,0))=0,"",INDEX('Data Pull'!$A:$BC,MATCH('Table 2 Data'!$E245,'Data Pull'!$C:$C,0),MATCH('Table 2 Data'!Z$4,'Data Pull'!$4:$4,0))),"")</f>
        <v>1.0467249751091003</v>
      </c>
      <c r="AA245">
        <f>IFERROR(IF(INDEX('Exclusion Vectors'!$D:$D,MATCH('Table 2 Data'!$E245,'Exclusion Vectors'!$B:$B,0))=0,"",INDEX('Data Pull'!$A:$BC,MATCH('Table 2 Data'!$E245,'Data Pull'!$C:$C,0),MATCH('Table 2 Data'!AA$4,'Data Pull'!$4:$4,0))),"")</f>
        <v>1.7450000047683716</v>
      </c>
      <c r="AB245" t="str">
        <f>IFERROR(IF(INDEX('Exclusion Vectors'!$D:$D,MATCH('Table 2 Data'!$E245,'Exclusion Vectors'!$B:$B,0))=0,"",INDEX('Data Pull'!$A:$BC,MATCH('Table 2 Data'!$E245,'Data Pull'!$C:$C,0),MATCH('Table 2 Data'!AB$4,'Data Pull'!$4:$4,0))),"")</f>
        <v>[-11059] No Good Data For Calculation</v>
      </c>
      <c r="AC245" t="str">
        <f>IFERROR(IF(INDEX('Exclusion Vectors'!$D:$D,MATCH('Table 2 Data'!$E245,'Exclusion Vectors'!$B:$B,0))=0,"",INDEX('Data Pull'!$A:$BC,MATCH('Table 2 Data'!$E245,'Data Pull'!$C:$C,0),MATCH('Table 2 Data'!AC$4,'Data Pull'!$4:$4,0))),"")</f>
        <v>[-11059] No Good Data For Calculation</v>
      </c>
      <c r="AD245" t="str">
        <f>IFERROR(IF(INDEX('Exclusion Vectors'!$D:$D,MATCH('Table 2 Data'!$E245,'Exclusion Vectors'!$B:$B,0))=0,"",INDEX('Data Pull'!$A:$BC,MATCH('Table 2 Data'!$E245,'Data Pull'!$C:$C,0),MATCH('Table 2 Data'!AD$4,'Data Pull'!$4:$4,0))),"")</f>
        <v>[-11059] No Good Data For Calculation</v>
      </c>
      <c r="AE245" t="str">
        <f>IFERROR(IF(INDEX('Exclusion Vectors'!$D:$D,MATCH('Table 2 Data'!$E245,'Exclusion Vectors'!$B:$B,0))=0,"",INDEX('Data Pull'!$A:$BC,MATCH('Table 2 Data'!$E245,'Data Pull'!$C:$C,0),MATCH('Table 2 Data'!AE$4,'Data Pull'!$4:$4,0))),"")</f>
        <v>[-11059] No Good Data For Calculation</v>
      </c>
      <c r="AF245" t="str">
        <f>IFERROR(IF(INDEX('Exclusion Vectors'!$D:$D,MATCH('Table 2 Data'!$E245,'Exclusion Vectors'!$B:$B,0))=0,"",INDEX('Data Pull'!$A:$BC,MATCH('Table 2 Data'!$E245,'Data Pull'!$C:$C,0),MATCH('Table 2 Data'!AF$4,'Data Pull'!$4:$4,0))),"")</f>
        <v>[-11059] No Good Data For Calculation</v>
      </c>
      <c r="AG245">
        <f>IFERROR(IF(INDEX('Exclusion Vectors'!$D:$D,MATCH('Table 2 Data'!$E245,'Exclusion Vectors'!$B:$B,0))=0,"",INDEX('Data Pull'!$A:$BC,MATCH('Table 2 Data'!$E245,'Data Pull'!$C:$C,0),MATCH('Table 2 Data'!AG$4,'Data Pull'!$4:$4,0))),"")</f>
        <v>14302.477822851039</v>
      </c>
      <c r="AH245">
        <f>IFERROR(IF(INDEX('Exclusion Vectors'!$D:$D,MATCH('Table 2 Data'!$E245,'Exclusion Vectors'!$B:$B,0))=0,"",INDEX('Data Pull'!$A:$BC,MATCH('Table 2 Data'!$E245,'Data Pull'!$C:$C,0),MATCH('Table 2 Data'!AH$4,'Data Pull'!$4:$4,0))),"")</f>
        <v>90.250001907348633</v>
      </c>
      <c r="AI245">
        <f>IFERROR(IF(INDEX('Exclusion Vectors'!$D:$D,MATCH('Table 2 Data'!$E245,'Exclusion Vectors'!$B:$B,0))=0,"",INDEX('Data Pull'!$A:$BC,MATCH('Table 2 Data'!$E245,'Data Pull'!$C:$C,0),MATCH('Table 2 Data'!AI$4,'Data Pull'!$4:$4,0))),"")</f>
        <v>8.682499885559082</v>
      </c>
      <c r="AJ245">
        <f>IFERROR(IF(INDEX('Exclusion Vectors'!$D:$D,MATCH('Table 2 Data'!$E245,'Exclusion Vectors'!$B:$B,0))=0,"",INDEX('Data Pull'!$A:$BC,MATCH('Table 2 Data'!$E245,'Data Pull'!$C:$C,0),MATCH('Table 2 Data'!AJ$4,'Data Pull'!$4:$4,0))),"")</f>
        <v>356.85000610351563</v>
      </c>
      <c r="AK245">
        <f>IFERROR(IF(INDEX('Exclusion Vectors'!$D:$D,MATCH('Table 2 Data'!$E245,'Exclusion Vectors'!$B:$B,0))=0,"",INDEX('Data Pull'!$A:$BC,MATCH('Table 2 Data'!$E245,'Data Pull'!$C:$C,0),MATCH('Table 2 Data'!AK$4,'Data Pull'!$4:$4,0))),"")</f>
        <v>25.483333587646484</v>
      </c>
      <c r="AL245">
        <f>IFERROR(IF(INDEX('Exclusion Vectors'!$D:$D,MATCH('Table 2 Data'!$E245,'Exclusion Vectors'!$B:$B,0))=0,"",INDEX('Data Pull'!$A:$BC,MATCH('Table 2 Data'!$E245,'Data Pull'!$C:$C,0),MATCH('Table 2 Data'!AL$4,'Data Pull'!$4:$4,0))),"")</f>
        <v>0.85000000149011612</v>
      </c>
      <c r="AM245">
        <f>IFERROR(IF(INDEX('Exclusion Vectors'!$D:$D,MATCH('Table 2 Data'!$E245,'Exclusion Vectors'!$B:$B,0))=0,"",INDEX('Data Pull'!$A:$BC,MATCH('Table 2 Data'!$E245,'Data Pull'!$C:$C,0),MATCH('Table 2 Data'!AM$4,'Data Pull'!$4:$4,0))),"")</f>
        <v>6200</v>
      </c>
      <c r="AN245">
        <f>IFERROR(IF(INDEX('Exclusion Vectors'!$D:$D,MATCH('Table 2 Data'!$E245,'Exclusion Vectors'!$B:$B,0))=0,"",INDEX('Data Pull'!$A:$BC,MATCH('Table 2 Data'!$E245,'Data Pull'!$C:$C,0),MATCH('Table 2 Data'!AN$4,'Data Pull'!$4:$4,0))),"")</f>
        <v>-0.11709022284943202</v>
      </c>
      <c r="AO245">
        <f>IFERROR(IF(INDEX('Exclusion Vectors'!$D:$D,MATCH('Table 2 Data'!$E245,'Exclusion Vectors'!$B:$B,0))=0,"",INDEX('Data Pull'!$A:$BC,MATCH('Table 2 Data'!$E245,'Data Pull'!$C:$C,0),MATCH('Table 2 Data'!AO$4,'Data Pull'!$4:$4,0))),"")</f>
        <v>-5.9243654489345848E-3</v>
      </c>
      <c r="AP245">
        <f>IFERROR(IF(INDEX('Exclusion Vectors'!$D:$D,MATCH('Table 2 Data'!$E245,'Exclusion Vectors'!$B:$B,0))=0,"",INDEX('Data Pull'!$A:$BC,MATCH('Table 2 Data'!$E245,'Data Pull'!$C:$C,0),MATCH('Table 2 Data'!AP$4,'Data Pull'!$4:$4,0))),"")</f>
        <v>-2.6662482761399136E-2</v>
      </c>
      <c r="AQ245" t="str">
        <f>IFERROR(IF(INDEX('Exclusion Vectors'!$D:$D,MATCH('Table 2 Data'!$E245,'Exclusion Vectors'!$B:$B,0))=0,"",INDEX('Data Pull'!$A:$BC,MATCH('Table 2 Data'!$E245,'Data Pull'!$C:$C,0),MATCH('Table 2 Data'!AQ$4,'Data Pull'!$4:$4,0))),"")</f>
        <v>[-11059] No Good Data For Calculation</v>
      </c>
      <c r="AR245">
        <f>IFERROR(IF(INDEX('Exclusion Vectors'!$D:$D,MATCH('Table 2 Data'!$E245,'Exclusion Vectors'!$B:$B,0))=0,"",INDEX('Data Pull'!$A:$BC,MATCH('Table 2 Data'!$E245,'Data Pull'!$C:$C,0),MATCH('Table 2 Data'!AR$4,'Data Pull'!$4:$4,0))),"")</f>
        <v>6.4811786307131239E-3</v>
      </c>
      <c r="AS245">
        <f>IFERROR(IF(INDEX('Exclusion Vectors'!$D:$D,MATCH('Table 2 Data'!$E245,'Exclusion Vectors'!$B:$B,0))=0,"",INDEX('Data Pull'!$A:$BC,MATCH('Table 2 Data'!$E245,'Data Pull'!$C:$C,0),MATCH('Table 2 Data'!AS$4,'Data Pull'!$4:$4,0))),"")</f>
        <v>2.7902206581780069</v>
      </c>
      <c r="AT245">
        <f>IFERROR(IF(INDEX('Exclusion Vectors'!$D:$D,MATCH('Table 2 Data'!$E245,'Exclusion Vectors'!$B:$B,0))=0,"",INDEX('Data Pull'!$A:$BC,MATCH('Table 2 Data'!$E245,'Data Pull'!$C:$C,0),MATCH('Table 2 Data'!AT$4,'Data Pull'!$4:$4,0))),"")</f>
        <v>39158.353138928331</v>
      </c>
      <c r="AU245">
        <f>IFERROR(IF(INDEX('Exclusion Vectors'!$D:$D,MATCH('Table 2 Data'!$E245,'Exclusion Vectors'!$B:$B,0))=0,"",INDEX('Data Pull'!$A:$BE,MATCH('Table 2 Data'!$E245,'Data Pull'!$C:$C,0),MATCH('Table 2 Data'!AU$4,'Data Pull'!$4:$4,0))),"")</f>
        <v>7598.7728211001968</v>
      </c>
      <c r="AV245">
        <f>IFERROR(IF(INDEX('Exclusion Vectors'!$D:$D,MATCH('Table 2 Data'!$E245,'Exclusion Vectors'!$B:$B,0))=0,"",INDEX('Data Pull'!$A:$BE,MATCH('Table 2 Data'!$E245,'Data Pull'!$C:$C,0),MATCH('Table 2 Data'!AV$4,'Data Pull'!$4:$4,0))),"")</f>
        <v>0.14435416770478091</v>
      </c>
    </row>
    <row r="246" spans="5:48" x14ac:dyDescent="0.3">
      <c r="E246" s="34">
        <f t="shared" si="6"/>
        <v>44070</v>
      </c>
      <c r="F246">
        <f>IFERROR(IF(INDEX('Exclusion Vectors'!$D:$D,MATCH('Table 2 Data'!$E246,'Exclusion Vectors'!$B:$B,0))=0,"",INDEX('Data Pull'!$A:$BC,MATCH('Table 2 Data'!$E246,'Data Pull'!$C:$C,0),MATCH('Table 2 Data'!F$4,'Data Pull'!$4:$4,0))),"")</f>
        <v>22998.096202574085</v>
      </c>
      <c r="G246">
        <f>IFERROR(IF(INDEX('Exclusion Vectors'!$D:$D,MATCH('Table 2 Data'!$E246,'Exclusion Vectors'!$B:$B,0))=0,"",INDEX('Data Pull'!$A:$BC,MATCH('Table 2 Data'!$E246,'Data Pull'!$C:$C,0),MATCH('Table 2 Data'!G$4,'Data Pull'!$4:$4,0))),"")</f>
        <v>182.71214522490996</v>
      </c>
      <c r="H246">
        <f>IFERROR(IF(INDEX('Exclusion Vectors'!$D:$D,MATCH('Table 2 Data'!$E246,'Exclusion Vectors'!$B:$B,0))=0,"",INDEX('Data Pull'!$A:$BC,MATCH('Table 2 Data'!$E246,'Data Pull'!$C:$C,0),MATCH('Table 2 Data'!H$4,'Data Pull'!$4:$4,0))),"")</f>
        <v>629.61521455477032</v>
      </c>
      <c r="I246">
        <f>IFERROR(IF(INDEX('Exclusion Vectors'!$D:$D,MATCH('Table 2 Data'!$E246,'Exclusion Vectors'!$B:$B,0))=0,"",INDEX('Data Pull'!$A:$BC,MATCH('Table 2 Data'!$E246,'Data Pull'!$C:$C,0),MATCH('Table 2 Data'!I$4,'Data Pull'!$4:$4,0))),"")</f>
        <v>990.6914265851575</v>
      </c>
      <c r="J246">
        <f>IFERROR(IF(INDEX('Exclusion Vectors'!$D:$D,MATCH('Table 2 Data'!$E246,'Exclusion Vectors'!$B:$B,0))=0,"",INDEX('Data Pull'!$A:$BC,MATCH('Table 2 Data'!$E246,'Data Pull'!$C:$C,0),MATCH('Table 2 Data'!J$4,'Data Pull'!$4:$4,0))),"")</f>
        <v>1335.0326762283355</v>
      </c>
      <c r="K246">
        <f>IFERROR(IF(INDEX('Exclusion Vectors'!$D:$D,MATCH('Table 2 Data'!$E246,'Exclusion Vectors'!$B:$B,0))=0,"",INDEX('Data Pull'!$A:$BC,MATCH('Table 2 Data'!$E246,'Data Pull'!$C:$C,0),MATCH('Table 2 Data'!K$4,'Data Pull'!$4:$4,0))),"")</f>
        <v>739.1390481600871</v>
      </c>
      <c r="L246" t="str">
        <f>IFERROR(IF(INDEX('Exclusion Vectors'!$D:$D,MATCH('Table 2 Data'!$E246,'Exclusion Vectors'!$B:$B,0))=0,"",INDEX('Data Pull'!$A:$BC,MATCH('Table 2 Data'!$E246,'Data Pull'!$C:$C,0),MATCH('Table 2 Data'!L$4,'Data Pull'!$4:$4,0))),"")</f>
        <v>[-11059] No Good Data For Calculation</v>
      </c>
      <c r="M246">
        <f>IFERROR(IF(INDEX('Exclusion Vectors'!$D:$D,MATCH('Table 2 Data'!$E246,'Exclusion Vectors'!$B:$B,0))=0,"",INDEX('Data Pull'!$A:$BC,MATCH('Table 2 Data'!$E246,'Data Pull'!$C:$C,0),MATCH('Table 2 Data'!M$4,'Data Pull'!$4:$4,0))),"")</f>
        <v>319.37428529173974</v>
      </c>
      <c r="N246">
        <f>IFERROR(IF(INDEX('Exclusion Vectors'!$D:$D,MATCH('Table 2 Data'!$E246,'Exclusion Vectors'!$B:$B,0))=0,"",INDEX('Data Pull'!$A:$BC,MATCH('Table 2 Data'!$E246,'Data Pull'!$C:$C,0),MATCH('Table 2 Data'!N$4,'Data Pull'!$4:$4,0))),"")</f>
        <v>382.03718141152569</v>
      </c>
      <c r="O246">
        <f>IFERROR(IF(INDEX('Exclusion Vectors'!$D:$D,MATCH('Table 2 Data'!$E246,'Exclusion Vectors'!$B:$B,0))=0,"",INDEX('Data Pull'!$A:$BC,MATCH('Table 2 Data'!$E246,'Data Pull'!$C:$C,0),MATCH('Table 2 Data'!O$4,'Data Pull'!$4:$4,0))),"")</f>
        <v>369.56951303666847</v>
      </c>
      <c r="P246">
        <f>IFERROR(IF(INDEX('Exclusion Vectors'!$D:$D,MATCH('Table 2 Data'!$E246,'Exclusion Vectors'!$B:$B,0))=0,"",INDEX('Data Pull'!$A:$BC,MATCH('Table 2 Data'!$E246,'Data Pull'!$C:$C,0),MATCH('Table 2 Data'!P$4,'Data Pull'!$4:$4,0))),"")</f>
        <v>1329.9276980848272</v>
      </c>
      <c r="Q246">
        <f>IFERROR(IF(INDEX('Exclusion Vectors'!$D:$D,MATCH('Table 2 Data'!$E246,'Exclusion Vectors'!$B:$B,0))=0,"",INDEX('Data Pull'!$A:$BC,MATCH('Table 2 Data'!$E246,'Data Pull'!$C:$C,0),MATCH('Table 2 Data'!Q$4,'Data Pull'!$4:$4,0))),"")</f>
        <v>20.100542289876898</v>
      </c>
      <c r="R246">
        <f>IFERROR(IF(INDEX('Exclusion Vectors'!$D:$D,MATCH('Table 2 Data'!$E246,'Exclusion Vectors'!$B:$B,0))=0,"",INDEX('Data Pull'!$A:$BC,MATCH('Table 2 Data'!$E246,'Data Pull'!$C:$C,0),MATCH('Table 2 Data'!R$4,'Data Pull'!$4:$4,0))),"")</f>
        <v>15.188439064542564</v>
      </c>
      <c r="S246">
        <f>IFERROR(IF(INDEX('Exclusion Vectors'!$D:$D,MATCH('Table 2 Data'!$E246,'Exclusion Vectors'!$B:$B,0))=0,"",INDEX('Data Pull'!$A:$BC,MATCH('Table 2 Data'!$E246,'Data Pull'!$C:$C,0),MATCH('Table 2 Data'!S$4,'Data Pull'!$4:$4,0))),"")</f>
        <v>3.4615407416270858</v>
      </c>
      <c r="T246">
        <f>IFERROR(IF(INDEX('Exclusion Vectors'!$D:$D,MATCH('Table 2 Data'!$E246,'Exclusion Vectors'!$B:$B,0))=0,"",INDEX('Data Pull'!$A:$BC,MATCH('Table 2 Data'!$E246,'Data Pull'!$C:$C,0),MATCH('Table 2 Data'!T$4,'Data Pull'!$4:$4,0))),"")</f>
        <v>1461.2165688586315</v>
      </c>
      <c r="U246">
        <f>IFERROR(IF(INDEX('Exclusion Vectors'!$D:$D,MATCH('Table 2 Data'!$E246,'Exclusion Vectors'!$B:$B,0))=0,"",INDEX('Data Pull'!$A:$BC,MATCH('Table 2 Data'!$E246,'Data Pull'!$C:$C,0),MATCH('Table 2 Data'!U$4,'Data Pull'!$4:$4,0))),"")</f>
        <v>1482.3806627952499</v>
      </c>
      <c r="V246">
        <f>IFERROR(IF(INDEX('Exclusion Vectors'!$D:$D,MATCH('Table 2 Data'!$E246,'Exclusion Vectors'!$B:$B,0))=0,"",INDEX('Data Pull'!$A:$BC,MATCH('Table 2 Data'!$E246,'Data Pull'!$C:$C,0),MATCH('Table 2 Data'!V$4,'Data Pull'!$4:$4,0))),"")</f>
        <v>5900.0316526679726</v>
      </c>
      <c r="W246">
        <f>IFERROR(IF(INDEX('Exclusion Vectors'!$D:$D,MATCH('Table 2 Data'!$E246,'Exclusion Vectors'!$B:$B,0))=0,"",INDEX('Data Pull'!$A:$BC,MATCH('Table 2 Data'!$E246,'Data Pull'!$C:$C,0),MATCH('Table 2 Data'!W$4,'Data Pull'!$4:$4,0))),"")</f>
        <v>2427.8979815204516</v>
      </c>
      <c r="X246">
        <f>IFERROR(IF(INDEX('Exclusion Vectors'!$D:$D,MATCH('Table 2 Data'!$E246,'Exclusion Vectors'!$B:$B,0))=0,"",INDEX('Data Pull'!$A:$BC,MATCH('Table 2 Data'!$E246,'Data Pull'!$C:$C,0),MATCH('Table 2 Data'!X$4,'Data Pull'!$4:$4,0))),"")</f>
        <v>371.242697566223</v>
      </c>
      <c r="Y246">
        <f>IFERROR(IF(INDEX('Exclusion Vectors'!$D:$D,MATCH('Table 2 Data'!$E246,'Exclusion Vectors'!$B:$B,0))=0,"",INDEX('Data Pull'!$A:$BC,MATCH('Table 2 Data'!$E246,'Data Pull'!$C:$C,0),MATCH('Table 2 Data'!Y$4,'Data Pull'!$4:$4,0))),"")</f>
        <v>23.100000381469727</v>
      </c>
      <c r="Z246">
        <f>IFERROR(IF(INDEX('Exclusion Vectors'!$D:$D,MATCH('Table 2 Data'!$E246,'Exclusion Vectors'!$B:$B,0))=0,"",INDEX('Data Pull'!$A:$BC,MATCH('Table 2 Data'!$E246,'Data Pull'!$C:$C,0),MATCH('Table 2 Data'!Z$4,'Data Pull'!$4:$4,0))),"")</f>
        <v>1.0532249510288239</v>
      </c>
      <c r="AA246">
        <f>IFERROR(IF(INDEX('Exclusion Vectors'!$D:$D,MATCH('Table 2 Data'!$E246,'Exclusion Vectors'!$B:$B,0))=0,"",INDEX('Data Pull'!$A:$BC,MATCH('Table 2 Data'!$E246,'Data Pull'!$C:$C,0),MATCH('Table 2 Data'!AA$4,'Data Pull'!$4:$4,0))),"")</f>
        <v>1.7250000238418579</v>
      </c>
      <c r="AB246" t="str">
        <f>IFERROR(IF(INDEX('Exclusion Vectors'!$D:$D,MATCH('Table 2 Data'!$E246,'Exclusion Vectors'!$B:$B,0))=0,"",INDEX('Data Pull'!$A:$BC,MATCH('Table 2 Data'!$E246,'Data Pull'!$C:$C,0),MATCH('Table 2 Data'!AB$4,'Data Pull'!$4:$4,0))),"")</f>
        <v>[-11059] No Good Data For Calculation</v>
      </c>
      <c r="AC246" t="str">
        <f>IFERROR(IF(INDEX('Exclusion Vectors'!$D:$D,MATCH('Table 2 Data'!$E246,'Exclusion Vectors'!$B:$B,0))=0,"",INDEX('Data Pull'!$A:$BC,MATCH('Table 2 Data'!$E246,'Data Pull'!$C:$C,0),MATCH('Table 2 Data'!AC$4,'Data Pull'!$4:$4,0))),"")</f>
        <v>[-11059] No Good Data For Calculation</v>
      </c>
      <c r="AD246" t="str">
        <f>IFERROR(IF(INDEX('Exclusion Vectors'!$D:$D,MATCH('Table 2 Data'!$E246,'Exclusion Vectors'!$B:$B,0))=0,"",INDEX('Data Pull'!$A:$BC,MATCH('Table 2 Data'!$E246,'Data Pull'!$C:$C,0),MATCH('Table 2 Data'!AD$4,'Data Pull'!$4:$4,0))),"")</f>
        <v>[-11059] No Good Data For Calculation</v>
      </c>
      <c r="AE246" t="str">
        <f>IFERROR(IF(INDEX('Exclusion Vectors'!$D:$D,MATCH('Table 2 Data'!$E246,'Exclusion Vectors'!$B:$B,0))=0,"",INDEX('Data Pull'!$A:$BC,MATCH('Table 2 Data'!$E246,'Data Pull'!$C:$C,0),MATCH('Table 2 Data'!AE$4,'Data Pull'!$4:$4,0))),"")</f>
        <v>[-11059] No Good Data For Calculation</v>
      </c>
      <c r="AF246" t="str">
        <f>IFERROR(IF(INDEX('Exclusion Vectors'!$D:$D,MATCH('Table 2 Data'!$E246,'Exclusion Vectors'!$B:$B,0))=0,"",INDEX('Data Pull'!$A:$BC,MATCH('Table 2 Data'!$E246,'Data Pull'!$C:$C,0),MATCH('Table 2 Data'!AF$4,'Data Pull'!$4:$4,0))),"")</f>
        <v>[-11059] No Good Data For Calculation</v>
      </c>
      <c r="AG246">
        <f>IFERROR(IF(INDEX('Exclusion Vectors'!$D:$D,MATCH('Table 2 Data'!$E246,'Exclusion Vectors'!$B:$B,0))=0,"",INDEX('Data Pull'!$A:$BC,MATCH('Table 2 Data'!$E246,'Data Pull'!$C:$C,0),MATCH('Table 2 Data'!AG$4,'Data Pull'!$4:$4,0))),"")</f>
        <v>14303.321353965595</v>
      </c>
      <c r="AH246">
        <f>IFERROR(IF(INDEX('Exclusion Vectors'!$D:$D,MATCH('Table 2 Data'!$E246,'Exclusion Vectors'!$B:$B,0))=0,"",INDEX('Data Pull'!$A:$BC,MATCH('Table 2 Data'!$E246,'Data Pull'!$C:$C,0),MATCH('Table 2 Data'!AH$4,'Data Pull'!$4:$4,0))),"")</f>
        <v>89.725000381469727</v>
      </c>
      <c r="AI246">
        <f>IFERROR(IF(INDEX('Exclusion Vectors'!$D:$D,MATCH('Table 2 Data'!$E246,'Exclusion Vectors'!$B:$B,0))=0,"",INDEX('Data Pull'!$A:$BC,MATCH('Table 2 Data'!$E246,'Data Pull'!$C:$C,0),MATCH('Table 2 Data'!AI$4,'Data Pull'!$4:$4,0))),"")</f>
        <v>8.6974999904632568</v>
      </c>
      <c r="AJ246">
        <f>IFERROR(IF(INDEX('Exclusion Vectors'!$D:$D,MATCH('Table 2 Data'!$E246,'Exclusion Vectors'!$B:$B,0))=0,"",INDEX('Data Pull'!$A:$BC,MATCH('Table 2 Data'!$E246,'Data Pull'!$C:$C,0),MATCH('Table 2 Data'!AJ$4,'Data Pull'!$4:$4,0))),"")</f>
        <v>354.40000152587891</v>
      </c>
      <c r="AK246">
        <f>IFERROR(IF(INDEX('Exclusion Vectors'!$D:$D,MATCH('Table 2 Data'!$E246,'Exclusion Vectors'!$B:$B,0))=0,"",INDEX('Data Pull'!$A:$BC,MATCH('Table 2 Data'!$E246,'Data Pull'!$C:$C,0),MATCH('Table 2 Data'!AK$4,'Data Pull'!$4:$4,0))),"")</f>
        <v>20.274999777475994</v>
      </c>
      <c r="AL246">
        <f>IFERROR(IF(INDEX('Exclusion Vectors'!$D:$D,MATCH('Table 2 Data'!$E246,'Exclusion Vectors'!$B:$B,0))=0,"",INDEX('Data Pull'!$A:$BC,MATCH('Table 2 Data'!$E246,'Data Pull'!$C:$C,0),MATCH('Table 2 Data'!AL$4,'Data Pull'!$4:$4,0))),"")</f>
        <v>1</v>
      </c>
      <c r="AM246">
        <f>IFERROR(IF(INDEX('Exclusion Vectors'!$D:$D,MATCH('Table 2 Data'!$E246,'Exclusion Vectors'!$B:$B,0))=0,"",INDEX('Data Pull'!$A:$BC,MATCH('Table 2 Data'!$E246,'Data Pull'!$C:$C,0),MATCH('Table 2 Data'!AM$4,'Data Pull'!$4:$4,0))),"")</f>
        <v>6200</v>
      </c>
      <c r="AN246">
        <f>IFERROR(IF(INDEX('Exclusion Vectors'!$D:$D,MATCH('Table 2 Data'!$E246,'Exclusion Vectors'!$B:$B,0))=0,"",INDEX('Data Pull'!$A:$BC,MATCH('Table 2 Data'!$E246,'Data Pull'!$C:$C,0),MATCH('Table 2 Data'!AN$4,'Data Pull'!$4:$4,0))),"")</f>
        <v>-0.11760168492722048</v>
      </c>
      <c r="AO246">
        <f>IFERROR(IF(INDEX('Exclusion Vectors'!$D:$D,MATCH('Table 2 Data'!$E246,'Exclusion Vectors'!$B:$B,0))=0,"",INDEX('Data Pull'!$A:$BC,MATCH('Table 2 Data'!$E246,'Data Pull'!$C:$C,0),MATCH('Table 2 Data'!AO$4,'Data Pull'!$4:$4,0))),"")</f>
        <v>-5.9957352348328835E-3</v>
      </c>
      <c r="AP246">
        <f>IFERROR(IF(INDEX('Exclusion Vectors'!$D:$D,MATCH('Table 2 Data'!$E246,'Exclusion Vectors'!$B:$B,0))=0,"",INDEX('Data Pull'!$A:$BC,MATCH('Table 2 Data'!$E246,'Data Pull'!$C:$C,0),MATCH('Table 2 Data'!AP$4,'Data Pull'!$4:$4,0))),"")</f>
        <v>-2.6679706196950811E-2</v>
      </c>
      <c r="AQ246" t="str">
        <f>IFERROR(IF(INDEX('Exclusion Vectors'!$D:$D,MATCH('Table 2 Data'!$E246,'Exclusion Vectors'!$B:$B,0))=0,"",INDEX('Data Pull'!$A:$BC,MATCH('Table 2 Data'!$E246,'Data Pull'!$C:$C,0),MATCH('Table 2 Data'!AQ$4,'Data Pull'!$4:$4,0))),"")</f>
        <v>[-11059] No Good Data For Calculation</v>
      </c>
      <c r="AR246">
        <f>IFERROR(IF(INDEX('Exclusion Vectors'!$D:$D,MATCH('Table 2 Data'!$E246,'Exclusion Vectors'!$B:$B,0))=0,"",INDEX('Data Pull'!$A:$BC,MATCH('Table 2 Data'!$E246,'Data Pull'!$C:$C,0),MATCH('Table 2 Data'!AR$4,'Data Pull'!$4:$4,0))),"")</f>
        <v>6.5685831194324321E-3</v>
      </c>
      <c r="AS246">
        <f>IFERROR(IF(INDEX('Exclusion Vectors'!$D:$D,MATCH('Table 2 Data'!$E246,'Exclusion Vectors'!$B:$B,0))=0,"",INDEX('Data Pull'!$A:$BC,MATCH('Table 2 Data'!$E246,'Data Pull'!$C:$C,0),MATCH('Table 2 Data'!AS$4,'Data Pull'!$4:$4,0))),"")</f>
        <v>2.7814713523975598</v>
      </c>
      <c r="AT246">
        <f>IFERROR(IF(INDEX('Exclusion Vectors'!$D:$D,MATCH('Table 2 Data'!$E246,'Exclusion Vectors'!$B:$B,0))=0,"",INDEX('Data Pull'!$A:$BC,MATCH('Table 2 Data'!$E246,'Data Pull'!$C:$C,0),MATCH('Table 2 Data'!AT$4,'Data Pull'!$4:$4,0))),"")</f>
        <v>39131.499661280963</v>
      </c>
      <c r="AU246">
        <f>IFERROR(IF(INDEX('Exclusion Vectors'!$D:$D,MATCH('Table 2 Data'!$E246,'Exclusion Vectors'!$B:$B,0))=0,"",INDEX('Data Pull'!$A:$BE,MATCH('Table 2 Data'!$E246,'Data Pull'!$C:$C,0),MATCH('Table 2 Data'!AU$4,'Data Pull'!$4:$4,0))),"")</f>
        <v>7599.7273220852858</v>
      </c>
      <c r="AV246">
        <f>IFERROR(IF(INDEX('Exclusion Vectors'!$D:$D,MATCH('Table 2 Data'!$E246,'Exclusion Vectors'!$B:$B,0))=0,"",INDEX('Data Pull'!$A:$BE,MATCH('Table 2 Data'!$E246,'Data Pull'!$C:$C,0),MATCH('Table 2 Data'!AV$4,'Data Pull'!$4:$4,0))),"")</f>
        <v>0.1458749994635582</v>
      </c>
    </row>
    <row r="247" spans="5:48" x14ac:dyDescent="0.3">
      <c r="E247" s="34">
        <f t="shared" si="6"/>
        <v>44071</v>
      </c>
      <c r="F247">
        <f>IFERROR(IF(INDEX('Exclusion Vectors'!$D:$D,MATCH('Table 2 Data'!$E247,'Exclusion Vectors'!$B:$B,0))=0,"",INDEX('Data Pull'!$A:$BC,MATCH('Table 2 Data'!$E247,'Data Pull'!$C:$C,0),MATCH('Table 2 Data'!F$4,'Data Pull'!$4:$4,0))),"")</f>
        <v>22953.046237048769</v>
      </c>
      <c r="G247">
        <f>IFERROR(IF(INDEX('Exclusion Vectors'!$D:$D,MATCH('Table 2 Data'!$E247,'Exclusion Vectors'!$B:$B,0))=0,"",INDEX('Data Pull'!$A:$BC,MATCH('Table 2 Data'!$E247,'Data Pull'!$C:$C,0),MATCH('Table 2 Data'!G$4,'Data Pull'!$4:$4,0))),"")</f>
        <v>182.62776799173935</v>
      </c>
      <c r="H247">
        <f>IFERROR(IF(INDEX('Exclusion Vectors'!$D:$D,MATCH('Table 2 Data'!$E247,'Exclusion Vectors'!$B:$B,0))=0,"",INDEX('Data Pull'!$A:$BC,MATCH('Table 2 Data'!$E247,'Data Pull'!$C:$C,0),MATCH('Table 2 Data'!H$4,'Data Pull'!$4:$4,0))),"")</f>
        <v>632.5415176671969</v>
      </c>
      <c r="I247">
        <f>IFERROR(IF(INDEX('Exclusion Vectors'!$D:$D,MATCH('Table 2 Data'!$E247,'Exclusion Vectors'!$B:$B,0))=0,"",INDEX('Data Pull'!$A:$BC,MATCH('Table 2 Data'!$E247,'Data Pull'!$C:$C,0),MATCH('Table 2 Data'!I$4,'Data Pull'!$4:$4,0))),"")</f>
        <v>990.7525866371526</v>
      </c>
      <c r="J247">
        <f>IFERROR(IF(INDEX('Exclusion Vectors'!$D:$D,MATCH('Table 2 Data'!$E247,'Exclusion Vectors'!$B:$B,0))=0,"",INDEX('Data Pull'!$A:$BC,MATCH('Table 2 Data'!$E247,'Data Pull'!$C:$C,0),MATCH('Table 2 Data'!J$4,'Data Pull'!$4:$4,0))),"")</f>
        <v>1334.4668614629386</v>
      </c>
      <c r="K247">
        <f>IFERROR(IF(INDEX('Exclusion Vectors'!$D:$D,MATCH('Table 2 Data'!$E247,'Exclusion Vectors'!$B:$B,0))=0,"",INDEX('Data Pull'!$A:$BC,MATCH('Table 2 Data'!$E247,'Data Pull'!$C:$C,0),MATCH('Table 2 Data'!K$4,'Data Pull'!$4:$4,0))),"")</f>
        <v>738.41965226729189</v>
      </c>
      <c r="L247" t="str">
        <f>IFERROR(IF(INDEX('Exclusion Vectors'!$D:$D,MATCH('Table 2 Data'!$E247,'Exclusion Vectors'!$B:$B,0))=0,"",INDEX('Data Pull'!$A:$BC,MATCH('Table 2 Data'!$E247,'Data Pull'!$C:$C,0),MATCH('Table 2 Data'!L$4,'Data Pull'!$4:$4,0))),"")</f>
        <v>[-11059] No Good Data For Calculation</v>
      </c>
      <c r="M247">
        <f>IFERROR(IF(INDEX('Exclusion Vectors'!$D:$D,MATCH('Table 2 Data'!$E247,'Exclusion Vectors'!$B:$B,0))=0,"",INDEX('Data Pull'!$A:$BC,MATCH('Table 2 Data'!$E247,'Data Pull'!$C:$C,0),MATCH('Table 2 Data'!M$4,'Data Pull'!$4:$4,0))),"")</f>
        <v>321.34711815276836</v>
      </c>
      <c r="N247">
        <f>IFERROR(IF(INDEX('Exclusion Vectors'!$D:$D,MATCH('Table 2 Data'!$E247,'Exclusion Vectors'!$B:$B,0))=0,"",INDEX('Data Pull'!$A:$BC,MATCH('Table 2 Data'!$E247,'Data Pull'!$C:$C,0),MATCH('Table 2 Data'!N$4,'Data Pull'!$4:$4,0))),"")</f>
        <v>389.10012168086325</v>
      </c>
      <c r="O247">
        <f>IFERROR(IF(INDEX('Exclusion Vectors'!$D:$D,MATCH('Table 2 Data'!$E247,'Exclusion Vectors'!$B:$B,0))=0,"",INDEX('Data Pull'!$A:$BC,MATCH('Table 2 Data'!$E247,'Data Pull'!$C:$C,0),MATCH('Table 2 Data'!O$4,'Data Pull'!$4:$4,0))),"")</f>
        <v>375.43729724061444</v>
      </c>
      <c r="P247">
        <f>IFERROR(IF(INDEX('Exclusion Vectors'!$D:$D,MATCH('Table 2 Data'!$E247,'Exclusion Vectors'!$B:$B,0))=0,"",INDEX('Data Pull'!$A:$BC,MATCH('Table 2 Data'!$E247,'Data Pull'!$C:$C,0),MATCH('Table 2 Data'!P$4,'Data Pull'!$4:$4,0))),"")</f>
        <v>1328.0588444093485</v>
      </c>
      <c r="Q247">
        <f>IFERROR(IF(INDEX('Exclusion Vectors'!$D:$D,MATCH('Table 2 Data'!$E247,'Exclusion Vectors'!$B:$B,0))=0,"",INDEX('Data Pull'!$A:$BC,MATCH('Table 2 Data'!$E247,'Data Pull'!$C:$C,0),MATCH('Table 2 Data'!Q$4,'Data Pull'!$4:$4,0))),"")</f>
        <v>20.21001361162957</v>
      </c>
      <c r="R247">
        <f>IFERROR(IF(INDEX('Exclusion Vectors'!$D:$D,MATCH('Table 2 Data'!$E247,'Exclusion Vectors'!$B:$B,0))=0,"",INDEX('Data Pull'!$A:$BC,MATCH('Table 2 Data'!$E247,'Data Pull'!$C:$C,0),MATCH('Table 2 Data'!R$4,'Data Pull'!$4:$4,0))),"")</f>
        <v>15.289655801817448</v>
      </c>
      <c r="S247">
        <f>IFERROR(IF(INDEX('Exclusion Vectors'!$D:$D,MATCH('Table 2 Data'!$E247,'Exclusion Vectors'!$B:$B,0))=0,"",INDEX('Data Pull'!$A:$BC,MATCH('Table 2 Data'!$E247,'Data Pull'!$C:$C,0),MATCH('Table 2 Data'!S$4,'Data Pull'!$4:$4,0))),"")</f>
        <v>3.5383240482006242</v>
      </c>
      <c r="T247">
        <f>IFERROR(IF(INDEX('Exclusion Vectors'!$D:$D,MATCH('Table 2 Data'!$E247,'Exclusion Vectors'!$B:$B,0))=0,"",INDEX('Data Pull'!$A:$BC,MATCH('Table 2 Data'!$E247,'Data Pull'!$C:$C,0),MATCH('Table 2 Data'!T$4,'Data Pull'!$4:$4,0))),"")</f>
        <v>1460.6187679266247</v>
      </c>
      <c r="U247">
        <f>IFERROR(IF(INDEX('Exclusion Vectors'!$D:$D,MATCH('Table 2 Data'!$E247,'Exclusion Vectors'!$B:$B,0))=0,"",INDEX('Data Pull'!$A:$BC,MATCH('Table 2 Data'!$E247,'Data Pull'!$C:$C,0),MATCH('Table 2 Data'!U$4,'Data Pull'!$4:$4,0))),"")</f>
        <v>1494.3223024876577</v>
      </c>
      <c r="V247">
        <f>IFERROR(IF(INDEX('Exclusion Vectors'!$D:$D,MATCH('Table 2 Data'!$E247,'Exclusion Vectors'!$B:$B,0))=0,"",INDEX('Data Pull'!$A:$BC,MATCH('Table 2 Data'!$E247,'Data Pull'!$C:$C,0),MATCH('Table 2 Data'!V$4,'Data Pull'!$4:$4,0))),"")</f>
        <v>5900.0067498291428</v>
      </c>
      <c r="W247">
        <f>IFERROR(IF(INDEX('Exclusion Vectors'!$D:$D,MATCH('Table 2 Data'!$E247,'Exclusion Vectors'!$B:$B,0))=0,"",INDEX('Data Pull'!$A:$BC,MATCH('Table 2 Data'!$E247,'Data Pull'!$C:$C,0),MATCH('Table 2 Data'!W$4,'Data Pull'!$4:$4,0))),"")</f>
        <v>2424.6450230294113</v>
      </c>
      <c r="X247">
        <f>IFERROR(IF(INDEX('Exclusion Vectors'!$D:$D,MATCH('Table 2 Data'!$E247,'Exclusion Vectors'!$B:$B,0))=0,"",INDEX('Data Pull'!$A:$BC,MATCH('Table 2 Data'!$E247,'Data Pull'!$C:$C,0),MATCH('Table 2 Data'!X$4,'Data Pull'!$4:$4,0))),"")</f>
        <v>369.83907943512673</v>
      </c>
      <c r="Y247">
        <f>IFERROR(IF(INDEX('Exclusion Vectors'!$D:$D,MATCH('Table 2 Data'!$E247,'Exclusion Vectors'!$B:$B,0))=0,"",INDEX('Data Pull'!$A:$BC,MATCH('Table 2 Data'!$E247,'Data Pull'!$C:$C,0),MATCH('Table 2 Data'!Y$4,'Data Pull'!$4:$4,0))),"")</f>
        <v>22.949999809265137</v>
      </c>
      <c r="Z247">
        <f>IFERROR(IF(INDEX('Exclusion Vectors'!$D:$D,MATCH('Table 2 Data'!$E247,'Exclusion Vectors'!$B:$B,0))=0,"",INDEX('Data Pull'!$A:$BC,MATCH('Table 2 Data'!$E247,'Data Pull'!$C:$C,0),MATCH('Table 2 Data'!Z$4,'Data Pull'!$4:$4,0))),"")</f>
        <v>1.0616749823093414</v>
      </c>
      <c r="AA247">
        <f>IFERROR(IF(INDEX('Exclusion Vectors'!$D:$D,MATCH('Table 2 Data'!$E247,'Exclusion Vectors'!$B:$B,0))=0,"",INDEX('Data Pull'!$A:$BC,MATCH('Table 2 Data'!$E247,'Data Pull'!$C:$C,0),MATCH('Table 2 Data'!AA$4,'Data Pull'!$4:$4,0))),"")</f>
        <v>1.7799999713897705</v>
      </c>
      <c r="AB247" t="str">
        <f>IFERROR(IF(INDEX('Exclusion Vectors'!$D:$D,MATCH('Table 2 Data'!$E247,'Exclusion Vectors'!$B:$B,0))=0,"",INDEX('Data Pull'!$A:$BC,MATCH('Table 2 Data'!$E247,'Data Pull'!$C:$C,0),MATCH('Table 2 Data'!AB$4,'Data Pull'!$4:$4,0))),"")</f>
        <v>[-11059] No Good Data For Calculation</v>
      </c>
      <c r="AC247" t="str">
        <f>IFERROR(IF(INDEX('Exclusion Vectors'!$D:$D,MATCH('Table 2 Data'!$E247,'Exclusion Vectors'!$B:$B,0))=0,"",INDEX('Data Pull'!$A:$BC,MATCH('Table 2 Data'!$E247,'Data Pull'!$C:$C,0),MATCH('Table 2 Data'!AC$4,'Data Pull'!$4:$4,0))),"")</f>
        <v>[-11059] No Good Data For Calculation</v>
      </c>
      <c r="AD247" t="str">
        <f>IFERROR(IF(INDEX('Exclusion Vectors'!$D:$D,MATCH('Table 2 Data'!$E247,'Exclusion Vectors'!$B:$B,0))=0,"",INDEX('Data Pull'!$A:$BC,MATCH('Table 2 Data'!$E247,'Data Pull'!$C:$C,0),MATCH('Table 2 Data'!AD$4,'Data Pull'!$4:$4,0))),"")</f>
        <v>[-11059] No Good Data For Calculation</v>
      </c>
      <c r="AE247" t="str">
        <f>IFERROR(IF(INDEX('Exclusion Vectors'!$D:$D,MATCH('Table 2 Data'!$E247,'Exclusion Vectors'!$B:$B,0))=0,"",INDEX('Data Pull'!$A:$BC,MATCH('Table 2 Data'!$E247,'Data Pull'!$C:$C,0),MATCH('Table 2 Data'!AE$4,'Data Pull'!$4:$4,0))),"")</f>
        <v>[-11059] No Good Data For Calculation</v>
      </c>
      <c r="AF247" t="str">
        <f>IFERROR(IF(INDEX('Exclusion Vectors'!$D:$D,MATCH('Table 2 Data'!$E247,'Exclusion Vectors'!$B:$B,0))=0,"",INDEX('Data Pull'!$A:$BC,MATCH('Table 2 Data'!$E247,'Data Pull'!$C:$C,0),MATCH('Table 2 Data'!AF$4,'Data Pull'!$4:$4,0))),"")</f>
        <v>[-11059] No Good Data For Calculation</v>
      </c>
      <c r="AG247">
        <f>IFERROR(IF(INDEX('Exclusion Vectors'!$D:$D,MATCH('Table 2 Data'!$E247,'Exclusion Vectors'!$B:$B,0))=0,"",INDEX('Data Pull'!$A:$BC,MATCH('Table 2 Data'!$E247,'Data Pull'!$C:$C,0),MATCH('Table 2 Data'!AG$4,'Data Pull'!$4:$4,0))),"")</f>
        <v>14263.115662326192</v>
      </c>
      <c r="AH247">
        <f>IFERROR(IF(INDEX('Exclusion Vectors'!$D:$D,MATCH('Table 2 Data'!$E247,'Exclusion Vectors'!$B:$B,0))=0,"",INDEX('Data Pull'!$A:$BC,MATCH('Table 2 Data'!$E247,'Data Pull'!$C:$C,0),MATCH('Table 2 Data'!AH$4,'Data Pull'!$4:$4,0))),"")</f>
        <v>90.100002288818359</v>
      </c>
      <c r="AI247">
        <f>IFERROR(IF(INDEX('Exclusion Vectors'!$D:$D,MATCH('Table 2 Data'!$E247,'Exclusion Vectors'!$B:$B,0))=0,"",INDEX('Data Pull'!$A:$BC,MATCH('Table 2 Data'!$E247,'Data Pull'!$C:$C,0),MATCH('Table 2 Data'!AI$4,'Data Pull'!$4:$4,0))),"")</f>
        <v>8.9275000095367432</v>
      </c>
      <c r="AJ247">
        <f>IFERROR(IF(INDEX('Exclusion Vectors'!$D:$D,MATCH('Table 2 Data'!$E247,'Exclusion Vectors'!$B:$B,0))=0,"",INDEX('Data Pull'!$A:$BC,MATCH('Table 2 Data'!$E247,'Data Pull'!$C:$C,0),MATCH('Table 2 Data'!AJ$4,'Data Pull'!$4:$4,0))),"")</f>
        <v>357.625</v>
      </c>
      <c r="AK247">
        <f>IFERROR(IF(INDEX('Exclusion Vectors'!$D:$D,MATCH('Table 2 Data'!$E247,'Exclusion Vectors'!$B:$B,0))=0,"",INDEX('Data Pull'!$A:$BC,MATCH('Table 2 Data'!$E247,'Data Pull'!$C:$C,0),MATCH('Table 2 Data'!AK$4,'Data Pull'!$4:$4,0))),"")</f>
        <v>20.966667254765827</v>
      </c>
      <c r="AL247">
        <f>IFERROR(IF(INDEX('Exclusion Vectors'!$D:$D,MATCH('Table 2 Data'!$E247,'Exclusion Vectors'!$B:$B,0))=0,"",INDEX('Data Pull'!$A:$BC,MATCH('Table 2 Data'!$E247,'Data Pull'!$C:$C,0),MATCH('Table 2 Data'!AL$4,'Data Pull'!$4:$4,0))),"")</f>
        <v>0.32500000111758709</v>
      </c>
      <c r="AM247">
        <f>IFERROR(IF(INDEX('Exclusion Vectors'!$D:$D,MATCH('Table 2 Data'!$E247,'Exclusion Vectors'!$B:$B,0))=0,"",INDEX('Data Pull'!$A:$BC,MATCH('Table 2 Data'!$E247,'Data Pull'!$C:$C,0),MATCH('Table 2 Data'!AM$4,'Data Pull'!$4:$4,0))),"")</f>
        <v>6200</v>
      </c>
      <c r="AN247">
        <f>IFERROR(IF(INDEX('Exclusion Vectors'!$D:$D,MATCH('Table 2 Data'!$E247,'Exclusion Vectors'!$B:$B,0))=0,"",INDEX('Data Pull'!$A:$BC,MATCH('Table 2 Data'!$E247,'Data Pull'!$C:$C,0),MATCH('Table 2 Data'!AN$4,'Data Pull'!$4:$4,0))),"")</f>
        <v>-0.11855239396910659</v>
      </c>
      <c r="AO247">
        <f>IFERROR(IF(INDEX('Exclusion Vectors'!$D:$D,MATCH('Table 2 Data'!$E247,'Exclusion Vectors'!$B:$B,0))=0,"",INDEX('Data Pull'!$A:$BC,MATCH('Table 2 Data'!$E247,'Data Pull'!$C:$C,0),MATCH('Table 2 Data'!AO$4,'Data Pull'!$4:$4,0))),"")</f>
        <v>-5.9447261181796883E-3</v>
      </c>
      <c r="AP247">
        <f>IFERROR(IF(INDEX('Exclusion Vectors'!$D:$D,MATCH('Table 2 Data'!$E247,'Exclusion Vectors'!$B:$B,0))=0,"",INDEX('Data Pull'!$A:$BC,MATCH('Table 2 Data'!$E247,'Data Pull'!$C:$C,0),MATCH('Table 2 Data'!AP$4,'Data Pull'!$4:$4,0))),"")</f>
        <v>-2.6763493574987682E-2</v>
      </c>
      <c r="AQ247" t="str">
        <f>IFERROR(IF(INDEX('Exclusion Vectors'!$D:$D,MATCH('Table 2 Data'!$E247,'Exclusion Vectors'!$B:$B,0))=0,"",INDEX('Data Pull'!$A:$BC,MATCH('Table 2 Data'!$E247,'Data Pull'!$C:$C,0),MATCH('Table 2 Data'!AQ$4,'Data Pull'!$4:$4,0))),"")</f>
        <v>[-11059] No Good Data For Calculation</v>
      </c>
      <c r="AR247">
        <f>IFERROR(IF(INDEX('Exclusion Vectors'!$D:$D,MATCH('Table 2 Data'!$E247,'Exclusion Vectors'!$B:$B,0))=0,"",INDEX('Data Pull'!$A:$BC,MATCH('Table 2 Data'!$E247,'Data Pull'!$C:$C,0),MATCH('Table 2 Data'!AR$4,'Data Pull'!$4:$4,0))),"")</f>
        <v>6.6759761825244106E-3</v>
      </c>
      <c r="AS247">
        <f>IFERROR(IF(INDEX('Exclusion Vectors'!$D:$D,MATCH('Table 2 Data'!$E247,'Exclusion Vectors'!$B:$B,0))=0,"",INDEX('Data Pull'!$A:$BC,MATCH('Table 2 Data'!$E247,'Data Pull'!$C:$C,0),MATCH('Table 2 Data'!AS$4,'Data Pull'!$4:$4,0))),"")</f>
        <v>2.7670458409919987</v>
      </c>
      <c r="AT247">
        <f>IFERROR(IF(INDEX('Exclusion Vectors'!$D:$D,MATCH('Table 2 Data'!$E247,'Exclusion Vectors'!$B:$B,0))=0,"",INDEX('Data Pull'!$A:$BC,MATCH('Table 2 Data'!$E247,'Data Pull'!$C:$C,0),MATCH('Table 2 Data'!AT$4,'Data Pull'!$4:$4,0))),"")</f>
        <v>39117.893867270373</v>
      </c>
      <c r="AU247">
        <f>IFERROR(IF(INDEX('Exclusion Vectors'!$D:$D,MATCH('Table 2 Data'!$E247,'Exclusion Vectors'!$B:$B,0))=0,"",INDEX('Data Pull'!$A:$BE,MATCH('Table 2 Data'!$E247,'Data Pull'!$C:$C,0),MATCH('Table 2 Data'!AU$4,'Data Pull'!$4:$4,0))),"")</f>
        <v>7600.5624581736711</v>
      </c>
      <c r="AV247">
        <f>IFERROR(IF(INDEX('Exclusion Vectors'!$D:$D,MATCH('Table 2 Data'!$E247,'Exclusion Vectors'!$B:$B,0))=0,"",INDEX('Data Pull'!$A:$BE,MATCH('Table 2 Data'!$E247,'Data Pull'!$C:$C,0),MATCH('Table 2 Data'!AV$4,'Data Pull'!$4:$4,0))),"")</f>
        <v>0.14494166771570841</v>
      </c>
    </row>
    <row r="248" spans="5:48" x14ac:dyDescent="0.3">
      <c r="E248" s="34">
        <f t="shared" si="6"/>
        <v>44072</v>
      </c>
      <c r="F248">
        <f>IFERROR(IF(INDEX('Exclusion Vectors'!$D:$D,MATCH('Table 2 Data'!$E248,'Exclusion Vectors'!$B:$B,0))=0,"",INDEX('Data Pull'!$A:$BC,MATCH('Table 2 Data'!$E248,'Data Pull'!$C:$C,0),MATCH('Table 2 Data'!F$4,'Data Pull'!$4:$4,0))),"")</f>
        <v>22956.898412443839</v>
      </c>
      <c r="G248">
        <f>IFERROR(IF(INDEX('Exclusion Vectors'!$D:$D,MATCH('Table 2 Data'!$E248,'Exclusion Vectors'!$B:$B,0))=0,"",INDEX('Data Pull'!$A:$BC,MATCH('Table 2 Data'!$E248,'Data Pull'!$C:$C,0),MATCH('Table 2 Data'!G$4,'Data Pull'!$4:$4,0))),"")</f>
        <v>183.1833859218516</v>
      </c>
      <c r="H248">
        <f>IFERROR(IF(INDEX('Exclusion Vectors'!$D:$D,MATCH('Table 2 Data'!$E248,'Exclusion Vectors'!$B:$B,0))=0,"",INDEX('Data Pull'!$A:$BC,MATCH('Table 2 Data'!$E248,'Data Pull'!$C:$C,0),MATCH('Table 2 Data'!H$4,'Data Pull'!$4:$4,0))),"")</f>
        <v>637.2934251606232</v>
      </c>
      <c r="I248">
        <f>IFERROR(IF(INDEX('Exclusion Vectors'!$D:$D,MATCH('Table 2 Data'!$E248,'Exclusion Vectors'!$B:$B,0))=0,"",INDEX('Data Pull'!$A:$BC,MATCH('Table 2 Data'!$E248,'Data Pull'!$C:$C,0),MATCH('Table 2 Data'!I$4,'Data Pull'!$4:$4,0))),"")</f>
        <v>990.64274912658732</v>
      </c>
      <c r="J248">
        <f>IFERROR(IF(INDEX('Exclusion Vectors'!$D:$D,MATCH('Table 2 Data'!$E248,'Exclusion Vectors'!$B:$B,0))=0,"",INDEX('Data Pull'!$A:$BC,MATCH('Table 2 Data'!$E248,'Data Pull'!$C:$C,0),MATCH('Table 2 Data'!J$4,'Data Pull'!$4:$4,0))),"")</f>
        <v>1334.8937087411164</v>
      </c>
      <c r="K248">
        <f>IFERROR(IF(INDEX('Exclusion Vectors'!$D:$D,MATCH('Table 2 Data'!$E248,'Exclusion Vectors'!$B:$B,0))=0,"",INDEX('Data Pull'!$A:$BC,MATCH('Table 2 Data'!$E248,'Data Pull'!$C:$C,0),MATCH('Table 2 Data'!K$4,'Data Pull'!$4:$4,0))),"")</f>
        <v>739.0220416887048</v>
      </c>
      <c r="L248" t="str">
        <f>IFERROR(IF(INDEX('Exclusion Vectors'!$D:$D,MATCH('Table 2 Data'!$E248,'Exclusion Vectors'!$B:$B,0))=0,"",INDEX('Data Pull'!$A:$BC,MATCH('Table 2 Data'!$E248,'Data Pull'!$C:$C,0),MATCH('Table 2 Data'!L$4,'Data Pull'!$4:$4,0))),"")</f>
        <v>[-11059] No Good Data For Calculation</v>
      </c>
      <c r="M248">
        <f>IFERROR(IF(INDEX('Exclusion Vectors'!$D:$D,MATCH('Table 2 Data'!$E248,'Exclusion Vectors'!$B:$B,0))=0,"",INDEX('Data Pull'!$A:$BC,MATCH('Table 2 Data'!$E248,'Data Pull'!$C:$C,0),MATCH('Table 2 Data'!M$4,'Data Pull'!$4:$4,0))),"")</f>
        <v>322.88880809986983</v>
      </c>
      <c r="N248">
        <f>IFERROR(IF(INDEX('Exclusion Vectors'!$D:$D,MATCH('Table 2 Data'!$E248,'Exclusion Vectors'!$B:$B,0))=0,"",INDEX('Data Pull'!$A:$BC,MATCH('Table 2 Data'!$E248,'Data Pull'!$C:$C,0),MATCH('Table 2 Data'!N$4,'Data Pull'!$4:$4,0))),"")</f>
        <v>387.96158839338597</v>
      </c>
      <c r="O248">
        <f>IFERROR(IF(INDEX('Exclusion Vectors'!$D:$D,MATCH('Table 2 Data'!$E248,'Exclusion Vectors'!$B:$B,0))=0,"",INDEX('Data Pull'!$A:$BC,MATCH('Table 2 Data'!$E248,'Data Pull'!$C:$C,0),MATCH('Table 2 Data'!O$4,'Data Pull'!$4:$4,0))),"")</f>
        <v>375.74544281347056</v>
      </c>
      <c r="P248">
        <f>IFERROR(IF(INDEX('Exclusion Vectors'!$D:$D,MATCH('Table 2 Data'!$E248,'Exclusion Vectors'!$B:$B,0))=0,"",INDEX('Data Pull'!$A:$BC,MATCH('Table 2 Data'!$E248,'Data Pull'!$C:$C,0),MATCH('Table 2 Data'!P$4,'Data Pull'!$4:$4,0))),"")</f>
        <v>1328.6457007098925</v>
      </c>
      <c r="Q248">
        <f>IFERROR(IF(INDEX('Exclusion Vectors'!$D:$D,MATCH('Table 2 Data'!$E248,'Exclusion Vectors'!$B:$B,0))=0,"",INDEX('Data Pull'!$A:$BC,MATCH('Table 2 Data'!$E248,'Data Pull'!$C:$C,0),MATCH('Table 2 Data'!Q$4,'Data Pull'!$4:$4,0))),"")</f>
        <v>20.183750694824642</v>
      </c>
      <c r="R248">
        <f>IFERROR(IF(INDEX('Exclusion Vectors'!$D:$D,MATCH('Table 2 Data'!$E248,'Exclusion Vectors'!$B:$B,0))=0,"",INDEX('Data Pull'!$A:$BC,MATCH('Table 2 Data'!$E248,'Data Pull'!$C:$C,0),MATCH('Table 2 Data'!R$4,'Data Pull'!$4:$4,0))),"")</f>
        <v>15.262944062571435</v>
      </c>
      <c r="S248">
        <f>IFERROR(IF(INDEX('Exclusion Vectors'!$D:$D,MATCH('Table 2 Data'!$E248,'Exclusion Vectors'!$B:$B,0))=0,"",INDEX('Data Pull'!$A:$BC,MATCH('Table 2 Data'!$E248,'Data Pull'!$C:$C,0),MATCH('Table 2 Data'!S$4,'Data Pull'!$4:$4,0))),"")</f>
        <v>3.6822594652356404</v>
      </c>
      <c r="T248">
        <f>IFERROR(IF(INDEX('Exclusion Vectors'!$D:$D,MATCH('Table 2 Data'!$E248,'Exclusion Vectors'!$B:$B,0))=0,"",INDEX('Data Pull'!$A:$BC,MATCH('Table 2 Data'!$E248,'Data Pull'!$C:$C,0),MATCH('Table 2 Data'!T$4,'Data Pull'!$4:$4,0))),"")</f>
        <v>1462.3220304757749</v>
      </c>
      <c r="U248">
        <f>IFERROR(IF(INDEX('Exclusion Vectors'!$D:$D,MATCH('Table 2 Data'!$E248,'Exclusion Vectors'!$B:$B,0))=0,"",INDEX('Data Pull'!$A:$BC,MATCH('Table 2 Data'!$E248,'Data Pull'!$C:$C,0),MATCH('Table 2 Data'!U$4,'Data Pull'!$4:$4,0))),"")</f>
        <v>1492.6822337347326</v>
      </c>
      <c r="V248">
        <f>IFERROR(IF(INDEX('Exclusion Vectors'!$D:$D,MATCH('Table 2 Data'!$E248,'Exclusion Vectors'!$B:$B,0))=0,"",INDEX('Data Pull'!$A:$BC,MATCH('Table 2 Data'!$E248,'Data Pull'!$C:$C,0),MATCH('Table 2 Data'!V$4,'Data Pull'!$4:$4,0))),"")</f>
        <v>5900.0074384169111</v>
      </c>
      <c r="W248">
        <f>IFERROR(IF(INDEX('Exclusion Vectors'!$D:$D,MATCH('Table 2 Data'!$E248,'Exclusion Vectors'!$B:$B,0))=0,"",INDEX('Data Pull'!$A:$BC,MATCH('Table 2 Data'!$E248,'Data Pull'!$C:$C,0),MATCH('Table 2 Data'!W$4,'Data Pull'!$4:$4,0))),"")</f>
        <v>2427.0034224192295</v>
      </c>
      <c r="X248">
        <f>IFERROR(IF(INDEX('Exclusion Vectors'!$D:$D,MATCH('Table 2 Data'!$E248,'Exclusion Vectors'!$B:$B,0))=0,"",INDEX('Data Pull'!$A:$BC,MATCH('Table 2 Data'!$E248,'Data Pull'!$C:$C,0),MATCH('Table 2 Data'!X$4,'Data Pull'!$4:$4,0))),"")</f>
        <v>370.23964806430803</v>
      </c>
      <c r="Y248">
        <f>IFERROR(IF(INDEX('Exclusion Vectors'!$D:$D,MATCH('Table 2 Data'!$E248,'Exclusion Vectors'!$B:$B,0))=0,"",INDEX('Data Pull'!$A:$BC,MATCH('Table 2 Data'!$E248,'Data Pull'!$C:$C,0),MATCH('Table 2 Data'!Y$4,'Data Pull'!$4:$4,0))),"")</f>
        <v>22.974999904632568</v>
      </c>
      <c r="Z248">
        <f>IFERROR(IF(INDEX('Exclusion Vectors'!$D:$D,MATCH('Table 2 Data'!$E248,'Exclusion Vectors'!$B:$B,0))=0,"",INDEX('Data Pull'!$A:$BC,MATCH('Table 2 Data'!$E248,'Data Pull'!$C:$C,0),MATCH('Table 2 Data'!Z$4,'Data Pull'!$4:$4,0))),"")</f>
        <v>1.0805499851703644</v>
      </c>
      <c r="AA248">
        <f>IFERROR(IF(INDEX('Exclusion Vectors'!$D:$D,MATCH('Table 2 Data'!$E248,'Exclusion Vectors'!$B:$B,0))=0,"",INDEX('Data Pull'!$A:$BC,MATCH('Table 2 Data'!$E248,'Data Pull'!$C:$C,0),MATCH('Table 2 Data'!AA$4,'Data Pull'!$4:$4,0))),"")</f>
        <v>1.7099999487400055</v>
      </c>
      <c r="AB248" t="str">
        <f>IFERROR(IF(INDEX('Exclusion Vectors'!$D:$D,MATCH('Table 2 Data'!$E248,'Exclusion Vectors'!$B:$B,0))=0,"",INDEX('Data Pull'!$A:$BC,MATCH('Table 2 Data'!$E248,'Data Pull'!$C:$C,0),MATCH('Table 2 Data'!AB$4,'Data Pull'!$4:$4,0))),"")</f>
        <v>[-11059] No Good Data For Calculation</v>
      </c>
      <c r="AC248" t="str">
        <f>IFERROR(IF(INDEX('Exclusion Vectors'!$D:$D,MATCH('Table 2 Data'!$E248,'Exclusion Vectors'!$B:$B,0))=0,"",INDEX('Data Pull'!$A:$BC,MATCH('Table 2 Data'!$E248,'Data Pull'!$C:$C,0),MATCH('Table 2 Data'!AC$4,'Data Pull'!$4:$4,0))),"")</f>
        <v>[-11059] No Good Data For Calculation</v>
      </c>
      <c r="AD248" t="str">
        <f>IFERROR(IF(INDEX('Exclusion Vectors'!$D:$D,MATCH('Table 2 Data'!$E248,'Exclusion Vectors'!$B:$B,0))=0,"",INDEX('Data Pull'!$A:$BC,MATCH('Table 2 Data'!$E248,'Data Pull'!$C:$C,0),MATCH('Table 2 Data'!AD$4,'Data Pull'!$4:$4,0))),"")</f>
        <v>[-11059] No Good Data For Calculation</v>
      </c>
      <c r="AE248" t="str">
        <f>IFERROR(IF(INDEX('Exclusion Vectors'!$D:$D,MATCH('Table 2 Data'!$E248,'Exclusion Vectors'!$B:$B,0))=0,"",INDEX('Data Pull'!$A:$BC,MATCH('Table 2 Data'!$E248,'Data Pull'!$C:$C,0),MATCH('Table 2 Data'!AE$4,'Data Pull'!$4:$4,0))),"")</f>
        <v>[-11059] No Good Data For Calculation</v>
      </c>
      <c r="AF248" t="str">
        <f>IFERROR(IF(INDEX('Exclusion Vectors'!$D:$D,MATCH('Table 2 Data'!$E248,'Exclusion Vectors'!$B:$B,0))=0,"",INDEX('Data Pull'!$A:$BC,MATCH('Table 2 Data'!$E248,'Data Pull'!$C:$C,0),MATCH('Table 2 Data'!AF$4,'Data Pull'!$4:$4,0))),"")</f>
        <v>[-11059] No Good Data For Calculation</v>
      </c>
      <c r="AG248">
        <f>IFERROR(IF(INDEX('Exclusion Vectors'!$D:$D,MATCH('Table 2 Data'!$E248,'Exclusion Vectors'!$B:$B,0))=0,"",INDEX('Data Pull'!$A:$BC,MATCH('Table 2 Data'!$E248,'Data Pull'!$C:$C,0),MATCH('Table 2 Data'!AG$4,'Data Pull'!$4:$4,0))),"")</f>
        <v>14212.579043379754</v>
      </c>
      <c r="AH248">
        <f>IFERROR(IF(INDEX('Exclusion Vectors'!$D:$D,MATCH('Table 2 Data'!$E248,'Exclusion Vectors'!$B:$B,0))=0,"",INDEX('Data Pull'!$A:$BC,MATCH('Table 2 Data'!$E248,'Data Pull'!$C:$C,0),MATCH('Table 2 Data'!AH$4,'Data Pull'!$4:$4,0))),"")</f>
        <v>90.375001907348633</v>
      </c>
      <c r="AI248">
        <f>IFERROR(IF(INDEX('Exclusion Vectors'!$D:$D,MATCH('Table 2 Data'!$E248,'Exclusion Vectors'!$B:$B,0))=0,"",INDEX('Data Pull'!$A:$BC,MATCH('Table 2 Data'!$E248,'Data Pull'!$C:$C,0),MATCH('Table 2 Data'!AI$4,'Data Pull'!$4:$4,0))),"")</f>
        <v>9.0375001430511475</v>
      </c>
      <c r="AJ248">
        <f>IFERROR(IF(INDEX('Exclusion Vectors'!$D:$D,MATCH('Table 2 Data'!$E248,'Exclusion Vectors'!$B:$B,0))=0,"",INDEX('Data Pull'!$A:$BC,MATCH('Table 2 Data'!$E248,'Data Pull'!$C:$C,0),MATCH('Table 2 Data'!AJ$4,'Data Pull'!$4:$4,0))),"")</f>
        <v>354.79999542236328</v>
      </c>
      <c r="AK248">
        <f>IFERROR(IF(INDEX('Exclusion Vectors'!$D:$D,MATCH('Table 2 Data'!$E248,'Exclusion Vectors'!$B:$B,0))=0,"",INDEX('Data Pull'!$A:$BC,MATCH('Table 2 Data'!$E248,'Data Pull'!$C:$C,0),MATCH('Table 2 Data'!AK$4,'Data Pull'!$4:$4,0))),"")</f>
        <v>20.1833336353302</v>
      </c>
      <c r="AL248">
        <f>IFERROR(IF(INDEX('Exclusion Vectors'!$D:$D,MATCH('Table 2 Data'!$E248,'Exclusion Vectors'!$B:$B,0))=0,"",INDEX('Data Pull'!$A:$BC,MATCH('Table 2 Data'!$E248,'Data Pull'!$C:$C,0),MATCH('Table 2 Data'!AL$4,'Data Pull'!$4:$4,0))),"")</f>
        <v>0.10000000149011612</v>
      </c>
      <c r="AM248">
        <f>IFERROR(IF(INDEX('Exclusion Vectors'!$D:$D,MATCH('Table 2 Data'!$E248,'Exclusion Vectors'!$B:$B,0))=0,"",INDEX('Data Pull'!$A:$BC,MATCH('Table 2 Data'!$E248,'Data Pull'!$C:$C,0),MATCH('Table 2 Data'!AM$4,'Data Pull'!$4:$4,0))),"")</f>
        <v>6248.4673569997149</v>
      </c>
      <c r="AN248">
        <f>IFERROR(IF(INDEX('Exclusion Vectors'!$D:$D,MATCH('Table 2 Data'!$E248,'Exclusion Vectors'!$B:$B,0))=0,"",INDEX('Data Pull'!$A:$BC,MATCH('Table 2 Data'!$E248,'Data Pull'!$C:$C,0),MATCH('Table 2 Data'!AN$4,'Data Pull'!$4:$4,0))),"")</f>
        <v>-0.11738031320394965</v>
      </c>
      <c r="AO248">
        <f>IFERROR(IF(INDEX('Exclusion Vectors'!$D:$D,MATCH('Table 2 Data'!$E248,'Exclusion Vectors'!$B:$B,0))=0,"",INDEX('Data Pull'!$A:$BC,MATCH('Table 2 Data'!$E248,'Data Pull'!$C:$C,0),MATCH('Table 2 Data'!AO$4,'Data Pull'!$4:$4,0))),"")</f>
        <v>-5.9501873407714883E-3</v>
      </c>
      <c r="AP248">
        <f>IFERROR(IF(INDEX('Exclusion Vectors'!$D:$D,MATCH('Table 2 Data'!$E248,'Exclusion Vectors'!$B:$B,0))=0,"",INDEX('Data Pull'!$A:$BC,MATCH('Table 2 Data'!$E248,'Data Pull'!$C:$C,0),MATCH('Table 2 Data'!AP$4,'Data Pull'!$4:$4,0))),"")</f>
        <v>-2.6774639880695322E-2</v>
      </c>
      <c r="AQ248" t="str">
        <f>IFERROR(IF(INDEX('Exclusion Vectors'!$D:$D,MATCH('Table 2 Data'!$E248,'Exclusion Vectors'!$B:$B,0))=0,"",INDEX('Data Pull'!$A:$BC,MATCH('Table 2 Data'!$E248,'Data Pull'!$C:$C,0),MATCH('Table 2 Data'!AQ$4,'Data Pull'!$4:$4,0))),"")</f>
        <v>[-11059] No Good Data For Calculation</v>
      </c>
      <c r="AR248">
        <f>IFERROR(IF(INDEX('Exclusion Vectors'!$D:$D,MATCH('Table 2 Data'!$E248,'Exclusion Vectors'!$B:$B,0))=0,"",INDEX('Data Pull'!$A:$BC,MATCH('Table 2 Data'!$E248,'Data Pull'!$C:$C,0),MATCH('Table 2 Data'!AR$4,'Data Pull'!$4:$4,0))),"")</f>
        <v>6.509941694310655E-3</v>
      </c>
      <c r="AS248">
        <f>IFERROR(IF(INDEX('Exclusion Vectors'!$D:$D,MATCH('Table 2 Data'!$E248,'Exclusion Vectors'!$B:$B,0))=0,"",INDEX('Data Pull'!$A:$BC,MATCH('Table 2 Data'!$E248,'Data Pull'!$C:$C,0),MATCH('Table 2 Data'!AS$4,'Data Pull'!$4:$4,0))),"")</f>
        <v>2.7652123413858307</v>
      </c>
      <c r="AT248">
        <f>IFERROR(IF(INDEX('Exclusion Vectors'!$D:$D,MATCH('Table 2 Data'!$E248,'Exclusion Vectors'!$B:$B,0))=0,"",INDEX('Data Pull'!$A:$BC,MATCH('Table 2 Data'!$E248,'Data Pull'!$C:$C,0),MATCH('Table 2 Data'!AT$4,'Data Pull'!$4:$4,0))),"")</f>
        <v>38815.191428820224</v>
      </c>
      <c r="AU248">
        <f>IFERROR(IF(INDEX('Exclusion Vectors'!$D:$D,MATCH('Table 2 Data'!$E248,'Exclusion Vectors'!$B:$B,0))=0,"",INDEX('Data Pull'!$A:$BE,MATCH('Table 2 Data'!$E248,'Data Pull'!$C:$C,0),MATCH('Table 2 Data'!AU$4,'Data Pull'!$4:$4,0))),"")</f>
        <v>7599.7454208016879</v>
      </c>
      <c r="AV248">
        <f>IFERROR(IF(INDEX('Exclusion Vectors'!$D:$D,MATCH('Table 2 Data'!$E248,'Exclusion Vectors'!$B:$B,0))=0,"",INDEX('Data Pull'!$A:$BE,MATCH('Table 2 Data'!$E248,'Data Pull'!$C:$C,0),MATCH('Table 2 Data'!AV$4,'Data Pull'!$4:$4,0))),"")</f>
        <v>0.14072083557645479</v>
      </c>
    </row>
    <row r="249" spans="5:48" x14ac:dyDescent="0.3">
      <c r="E249" s="34">
        <f t="shared" si="6"/>
        <v>44073</v>
      </c>
      <c r="F249">
        <f>IFERROR(IF(INDEX('Exclusion Vectors'!$D:$D,MATCH('Table 2 Data'!$E249,'Exclusion Vectors'!$B:$B,0))=0,"",INDEX('Data Pull'!$A:$BC,MATCH('Table 2 Data'!$E249,'Data Pull'!$C:$C,0),MATCH('Table 2 Data'!F$4,'Data Pull'!$4:$4,0))),"")</f>
        <v>22925.913335048823</v>
      </c>
      <c r="G249">
        <f>IFERROR(IF(INDEX('Exclusion Vectors'!$D:$D,MATCH('Table 2 Data'!$E249,'Exclusion Vectors'!$B:$B,0))=0,"",INDEX('Data Pull'!$A:$BC,MATCH('Table 2 Data'!$E249,'Data Pull'!$C:$C,0),MATCH('Table 2 Data'!G$4,'Data Pull'!$4:$4,0))),"")</f>
        <v>182.86445895286971</v>
      </c>
      <c r="H249">
        <f>IFERROR(IF(INDEX('Exclusion Vectors'!$D:$D,MATCH('Table 2 Data'!$E249,'Exclusion Vectors'!$B:$B,0))=0,"",INDEX('Data Pull'!$A:$BC,MATCH('Table 2 Data'!$E249,'Data Pull'!$C:$C,0),MATCH('Table 2 Data'!H$4,'Data Pull'!$4:$4,0))),"")</f>
        <v>633.99319644339755</v>
      </c>
      <c r="I249">
        <f>IFERROR(IF(INDEX('Exclusion Vectors'!$D:$D,MATCH('Table 2 Data'!$E249,'Exclusion Vectors'!$B:$B,0))=0,"",INDEX('Data Pull'!$A:$BC,MATCH('Table 2 Data'!$E249,'Data Pull'!$C:$C,0),MATCH('Table 2 Data'!I$4,'Data Pull'!$4:$4,0))),"")</f>
        <v>990.72423462822019</v>
      </c>
      <c r="J249">
        <f>IFERROR(IF(INDEX('Exclusion Vectors'!$D:$D,MATCH('Table 2 Data'!$E249,'Exclusion Vectors'!$B:$B,0))=0,"",INDEX('Data Pull'!$A:$BC,MATCH('Table 2 Data'!$E249,'Data Pull'!$C:$C,0),MATCH('Table 2 Data'!J$4,'Data Pull'!$4:$4,0))),"")</f>
        <v>1334.8819065728596</v>
      </c>
      <c r="K249">
        <f>IFERROR(IF(INDEX('Exclusion Vectors'!$D:$D,MATCH('Table 2 Data'!$E249,'Exclusion Vectors'!$B:$B,0))=0,"",INDEX('Data Pull'!$A:$BC,MATCH('Table 2 Data'!$E249,'Data Pull'!$C:$C,0),MATCH('Table 2 Data'!K$4,'Data Pull'!$4:$4,0))),"")</f>
        <v>740.32514800716638</v>
      </c>
      <c r="L249" t="str">
        <f>IFERROR(IF(INDEX('Exclusion Vectors'!$D:$D,MATCH('Table 2 Data'!$E249,'Exclusion Vectors'!$B:$B,0))=0,"",INDEX('Data Pull'!$A:$BC,MATCH('Table 2 Data'!$E249,'Data Pull'!$C:$C,0),MATCH('Table 2 Data'!L$4,'Data Pull'!$4:$4,0))),"")</f>
        <v>[-11059] No Good Data For Calculation</v>
      </c>
      <c r="M249">
        <f>IFERROR(IF(INDEX('Exclusion Vectors'!$D:$D,MATCH('Table 2 Data'!$E249,'Exclusion Vectors'!$B:$B,0))=0,"",INDEX('Data Pull'!$A:$BC,MATCH('Table 2 Data'!$E249,'Data Pull'!$C:$C,0),MATCH('Table 2 Data'!M$4,'Data Pull'!$4:$4,0))),"")</f>
        <v>319.74605766744588</v>
      </c>
      <c r="N249">
        <f>IFERROR(IF(INDEX('Exclusion Vectors'!$D:$D,MATCH('Table 2 Data'!$E249,'Exclusion Vectors'!$B:$B,0))=0,"",INDEX('Data Pull'!$A:$BC,MATCH('Table 2 Data'!$E249,'Data Pull'!$C:$C,0),MATCH('Table 2 Data'!N$4,'Data Pull'!$4:$4,0))),"")</f>
        <v>384.66139336402318</v>
      </c>
      <c r="O249">
        <f>IFERROR(IF(INDEX('Exclusion Vectors'!$D:$D,MATCH('Table 2 Data'!$E249,'Exclusion Vectors'!$B:$B,0))=0,"",INDEX('Data Pull'!$A:$BC,MATCH('Table 2 Data'!$E249,'Data Pull'!$C:$C,0),MATCH('Table 2 Data'!O$4,'Data Pull'!$4:$4,0))),"")</f>
        <v>372.22860015269418</v>
      </c>
      <c r="P249">
        <f>IFERROR(IF(INDEX('Exclusion Vectors'!$D:$D,MATCH('Table 2 Data'!$E249,'Exclusion Vectors'!$B:$B,0))=0,"",INDEX('Data Pull'!$A:$BC,MATCH('Table 2 Data'!$E249,'Data Pull'!$C:$C,0),MATCH('Table 2 Data'!P$4,'Data Pull'!$4:$4,0))),"")</f>
        <v>1330.5399151033384</v>
      </c>
      <c r="Q249">
        <f>IFERROR(IF(INDEX('Exclusion Vectors'!$D:$D,MATCH('Table 2 Data'!$E249,'Exclusion Vectors'!$B:$B,0))=0,"",INDEX('Data Pull'!$A:$BC,MATCH('Table 2 Data'!$E249,'Data Pull'!$C:$C,0),MATCH('Table 2 Data'!Q$4,'Data Pull'!$4:$4,0))),"")</f>
        <v>20.249413485815801</v>
      </c>
      <c r="R249">
        <f>IFERROR(IF(INDEX('Exclusion Vectors'!$D:$D,MATCH('Table 2 Data'!$E249,'Exclusion Vectors'!$B:$B,0))=0,"",INDEX('Data Pull'!$A:$BC,MATCH('Table 2 Data'!$E249,'Data Pull'!$C:$C,0),MATCH('Table 2 Data'!R$4,'Data Pull'!$4:$4,0))),"")</f>
        <v>15.348292260228179</v>
      </c>
      <c r="S249">
        <f>IFERROR(IF(INDEX('Exclusion Vectors'!$D:$D,MATCH('Table 2 Data'!$E249,'Exclusion Vectors'!$B:$B,0))=0,"",INDEX('Data Pull'!$A:$BC,MATCH('Table 2 Data'!$E249,'Data Pull'!$C:$C,0),MATCH('Table 2 Data'!S$4,'Data Pull'!$4:$4,0))),"")</f>
        <v>3.2793469143124874</v>
      </c>
      <c r="T249">
        <f>IFERROR(IF(INDEX('Exclusion Vectors'!$D:$D,MATCH('Table 2 Data'!$E249,'Exclusion Vectors'!$B:$B,0))=0,"",INDEX('Data Pull'!$A:$BC,MATCH('Table 2 Data'!$E249,'Data Pull'!$C:$C,0),MATCH('Table 2 Data'!T$4,'Data Pull'!$4:$4,0))),"")</f>
        <v>1457.5490180769214</v>
      </c>
      <c r="U249">
        <f>IFERROR(IF(INDEX('Exclusion Vectors'!$D:$D,MATCH('Table 2 Data'!$E249,'Exclusion Vectors'!$B:$B,0))=0,"",INDEX('Data Pull'!$A:$BC,MATCH('Table 2 Data'!$E249,'Data Pull'!$C:$C,0),MATCH('Table 2 Data'!U$4,'Data Pull'!$4:$4,0))),"")</f>
        <v>1504.4210107718368</v>
      </c>
      <c r="V249">
        <f>IFERROR(IF(INDEX('Exclusion Vectors'!$D:$D,MATCH('Table 2 Data'!$E249,'Exclusion Vectors'!$B:$B,0))=0,"",INDEX('Data Pull'!$A:$BC,MATCH('Table 2 Data'!$E249,'Data Pull'!$C:$C,0),MATCH('Table 2 Data'!V$4,'Data Pull'!$4:$4,0))),"")</f>
        <v>5899.9748676122399</v>
      </c>
      <c r="W249">
        <f>IFERROR(IF(INDEX('Exclusion Vectors'!$D:$D,MATCH('Table 2 Data'!$E249,'Exclusion Vectors'!$B:$B,0))=0,"",INDEX('Data Pull'!$A:$BC,MATCH('Table 2 Data'!$E249,'Data Pull'!$C:$C,0),MATCH('Table 2 Data'!W$4,'Data Pull'!$4:$4,0))),"")</f>
        <v>2422.3989704856558</v>
      </c>
      <c r="X249">
        <f>IFERROR(IF(INDEX('Exclusion Vectors'!$D:$D,MATCH('Table 2 Data'!$E249,'Exclusion Vectors'!$B:$B,0))=0,"",INDEX('Data Pull'!$A:$BC,MATCH('Table 2 Data'!$E249,'Data Pull'!$C:$C,0),MATCH('Table 2 Data'!X$4,'Data Pull'!$4:$4,0))),"")</f>
        <v>369.2503950083551</v>
      </c>
      <c r="Y249">
        <f>IFERROR(IF(INDEX('Exclusion Vectors'!$D:$D,MATCH('Table 2 Data'!$E249,'Exclusion Vectors'!$B:$B,0))=0,"",INDEX('Data Pull'!$A:$BC,MATCH('Table 2 Data'!$E249,'Data Pull'!$C:$C,0),MATCH('Table 2 Data'!Y$4,'Data Pull'!$4:$4,0))),"")</f>
        <v>23</v>
      </c>
      <c r="Z249">
        <f>IFERROR(IF(INDEX('Exclusion Vectors'!$D:$D,MATCH('Table 2 Data'!$E249,'Exclusion Vectors'!$B:$B,0))=0,"",INDEX('Data Pull'!$A:$BC,MATCH('Table 2 Data'!$E249,'Data Pull'!$C:$C,0),MATCH('Table 2 Data'!Z$4,'Data Pull'!$4:$4,0))),"")</f>
        <v>1.0802499949932098</v>
      </c>
      <c r="AA249">
        <f>IFERROR(IF(INDEX('Exclusion Vectors'!$D:$D,MATCH('Table 2 Data'!$E249,'Exclusion Vectors'!$B:$B,0))=0,"",INDEX('Data Pull'!$A:$BC,MATCH('Table 2 Data'!$E249,'Data Pull'!$C:$C,0),MATCH('Table 2 Data'!AA$4,'Data Pull'!$4:$4,0))),"")</f>
        <v>1.7249999940395355</v>
      </c>
      <c r="AB249" t="str">
        <f>IFERROR(IF(INDEX('Exclusion Vectors'!$D:$D,MATCH('Table 2 Data'!$E249,'Exclusion Vectors'!$B:$B,0))=0,"",INDEX('Data Pull'!$A:$BC,MATCH('Table 2 Data'!$E249,'Data Pull'!$C:$C,0),MATCH('Table 2 Data'!AB$4,'Data Pull'!$4:$4,0))),"")</f>
        <v>[-11059] No Good Data For Calculation</v>
      </c>
      <c r="AC249" t="str">
        <f>IFERROR(IF(INDEX('Exclusion Vectors'!$D:$D,MATCH('Table 2 Data'!$E249,'Exclusion Vectors'!$B:$B,0))=0,"",INDEX('Data Pull'!$A:$BC,MATCH('Table 2 Data'!$E249,'Data Pull'!$C:$C,0),MATCH('Table 2 Data'!AC$4,'Data Pull'!$4:$4,0))),"")</f>
        <v>[-11059] No Good Data For Calculation</v>
      </c>
      <c r="AD249" t="str">
        <f>IFERROR(IF(INDEX('Exclusion Vectors'!$D:$D,MATCH('Table 2 Data'!$E249,'Exclusion Vectors'!$B:$B,0))=0,"",INDEX('Data Pull'!$A:$BC,MATCH('Table 2 Data'!$E249,'Data Pull'!$C:$C,0),MATCH('Table 2 Data'!AD$4,'Data Pull'!$4:$4,0))),"")</f>
        <v>[-11059] No Good Data For Calculation</v>
      </c>
      <c r="AE249" t="str">
        <f>IFERROR(IF(INDEX('Exclusion Vectors'!$D:$D,MATCH('Table 2 Data'!$E249,'Exclusion Vectors'!$B:$B,0))=0,"",INDEX('Data Pull'!$A:$BC,MATCH('Table 2 Data'!$E249,'Data Pull'!$C:$C,0),MATCH('Table 2 Data'!AE$4,'Data Pull'!$4:$4,0))),"")</f>
        <v>[-11059] No Good Data For Calculation</v>
      </c>
      <c r="AF249" t="str">
        <f>IFERROR(IF(INDEX('Exclusion Vectors'!$D:$D,MATCH('Table 2 Data'!$E249,'Exclusion Vectors'!$B:$B,0))=0,"",INDEX('Data Pull'!$A:$BC,MATCH('Table 2 Data'!$E249,'Data Pull'!$C:$C,0),MATCH('Table 2 Data'!AF$4,'Data Pull'!$4:$4,0))),"")</f>
        <v>[-11059] No Good Data For Calculation</v>
      </c>
      <c r="AG249">
        <f>IFERROR(IF(INDEX('Exclusion Vectors'!$D:$D,MATCH('Table 2 Data'!$E249,'Exclusion Vectors'!$B:$B,0))=0,"",INDEX('Data Pull'!$A:$BC,MATCH('Table 2 Data'!$E249,'Data Pull'!$C:$C,0),MATCH('Table 2 Data'!AG$4,'Data Pull'!$4:$4,0))),"")</f>
        <v>14147.449509214573</v>
      </c>
      <c r="AH249">
        <f>IFERROR(IF(INDEX('Exclusion Vectors'!$D:$D,MATCH('Table 2 Data'!$E249,'Exclusion Vectors'!$B:$B,0))=0,"",INDEX('Data Pull'!$A:$BC,MATCH('Table 2 Data'!$E249,'Data Pull'!$C:$C,0),MATCH('Table 2 Data'!AH$4,'Data Pull'!$4:$4,0))),"")</f>
        <v>90.174999237060547</v>
      </c>
      <c r="AI249">
        <f>IFERROR(IF(INDEX('Exclusion Vectors'!$D:$D,MATCH('Table 2 Data'!$E249,'Exclusion Vectors'!$B:$B,0))=0,"",INDEX('Data Pull'!$A:$BC,MATCH('Table 2 Data'!$E249,'Data Pull'!$C:$C,0),MATCH('Table 2 Data'!AI$4,'Data Pull'!$4:$4,0))),"")</f>
        <v>8.9900002479553223</v>
      </c>
      <c r="AJ249">
        <f>IFERROR(IF(INDEX('Exclusion Vectors'!$D:$D,MATCH('Table 2 Data'!$E249,'Exclusion Vectors'!$B:$B,0))=0,"",INDEX('Data Pull'!$A:$BC,MATCH('Table 2 Data'!$E249,'Data Pull'!$C:$C,0),MATCH('Table 2 Data'!AJ$4,'Data Pull'!$4:$4,0))),"")</f>
        <v>351.44998931884766</v>
      </c>
      <c r="AK249">
        <f>IFERROR(IF(INDEX('Exclusion Vectors'!$D:$D,MATCH('Table 2 Data'!$E249,'Exclusion Vectors'!$B:$B,0))=0,"",INDEX('Data Pull'!$A:$BC,MATCH('Table 2 Data'!$E249,'Data Pull'!$C:$C,0),MATCH('Table 2 Data'!AK$4,'Data Pull'!$4:$4,0))),"")</f>
        <v>16.783333381017048</v>
      </c>
      <c r="AL249">
        <f>IFERROR(IF(INDEX('Exclusion Vectors'!$D:$D,MATCH('Table 2 Data'!$E249,'Exclusion Vectors'!$B:$B,0))=0,"",INDEX('Data Pull'!$A:$BC,MATCH('Table 2 Data'!$E249,'Data Pull'!$C:$C,0),MATCH('Table 2 Data'!AL$4,'Data Pull'!$4:$4,0))),"")</f>
        <v>0.10000000149011612</v>
      </c>
      <c r="AM249">
        <f>IFERROR(IF(INDEX('Exclusion Vectors'!$D:$D,MATCH('Table 2 Data'!$E249,'Exclusion Vectors'!$B:$B,0))=0,"",INDEX('Data Pull'!$A:$BC,MATCH('Table 2 Data'!$E249,'Data Pull'!$C:$C,0),MATCH('Table 2 Data'!AM$4,'Data Pull'!$4:$4,0))),"")</f>
        <v>6200</v>
      </c>
      <c r="AN249">
        <f>IFERROR(IF(INDEX('Exclusion Vectors'!$D:$D,MATCH('Table 2 Data'!$E249,'Exclusion Vectors'!$B:$B,0))=0,"",INDEX('Data Pull'!$A:$BC,MATCH('Table 2 Data'!$E249,'Data Pull'!$C:$C,0),MATCH('Table 2 Data'!AN$4,'Data Pull'!$4:$4,0))),"")</f>
        <v>-0.11691239555396436</v>
      </c>
      <c r="AO249">
        <f>IFERROR(IF(INDEX('Exclusion Vectors'!$D:$D,MATCH('Table 2 Data'!$E249,'Exclusion Vectors'!$B:$B,0))=0,"",INDEX('Data Pull'!$A:$BC,MATCH('Table 2 Data'!$E249,'Data Pull'!$C:$C,0),MATCH('Table 2 Data'!AO$4,'Data Pull'!$4:$4,0))),"")</f>
        <v>-5.946814024679092E-3</v>
      </c>
      <c r="AP249">
        <f>IFERROR(IF(INDEX('Exclusion Vectors'!$D:$D,MATCH('Table 2 Data'!$E249,'Exclusion Vectors'!$B:$B,0))=0,"",INDEX('Data Pull'!$A:$BC,MATCH('Table 2 Data'!$E249,'Data Pull'!$C:$C,0),MATCH('Table 2 Data'!AP$4,'Data Pull'!$4:$4,0))),"")</f>
        <v>-2.6622207721805687E-2</v>
      </c>
      <c r="AQ249" t="str">
        <f>IFERROR(IF(INDEX('Exclusion Vectors'!$D:$D,MATCH('Table 2 Data'!$E249,'Exclusion Vectors'!$B:$B,0))=0,"",INDEX('Data Pull'!$A:$BC,MATCH('Table 2 Data'!$E249,'Data Pull'!$C:$C,0),MATCH('Table 2 Data'!AQ$4,'Data Pull'!$4:$4,0))),"")</f>
        <v>[-11059] No Good Data For Calculation</v>
      </c>
      <c r="AR249">
        <f>IFERROR(IF(INDEX('Exclusion Vectors'!$D:$D,MATCH('Table 2 Data'!$E249,'Exclusion Vectors'!$B:$B,0))=0,"",INDEX('Data Pull'!$A:$BC,MATCH('Table 2 Data'!$E249,'Data Pull'!$C:$C,0),MATCH('Table 2 Data'!AR$4,'Data Pull'!$4:$4,0))),"")</f>
        <v>6.7767350972545081E-3</v>
      </c>
      <c r="AS249">
        <f>IFERROR(IF(INDEX('Exclusion Vectors'!$D:$D,MATCH('Table 2 Data'!$E249,'Exclusion Vectors'!$B:$B,0))=0,"",INDEX('Data Pull'!$A:$BC,MATCH('Table 2 Data'!$E249,'Data Pull'!$C:$C,0),MATCH('Table 2 Data'!AS$4,'Data Pull'!$4:$4,0))),"")</f>
        <v>2.7727637266284888</v>
      </c>
      <c r="AT249">
        <f>IFERROR(IF(INDEX('Exclusion Vectors'!$D:$D,MATCH('Table 2 Data'!$E249,'Exclusion Vectors'!$B:$B,0))=0,"",INDEX('Data Pull'!$A:$BC,MATCH('Table 2 Data'!$E249,'Data Pull'!$C:$C,0),MATCH('Table 2 Data'!AT$4,'Data Pull'!$4:$4,0))),"")</f>
        <v>39072.014405394795</v>
      </c>
      <c r="AU249">
        <f>IFERROR(IF(INDEX('Exclusion Vectors'!$D:$D,MATCH('Table 2 Data'!$E249,'Exclusion Vectors'!$B:$B,0))=0,"",INDEX('Data Pull'!$A:$BE,MATCH('Table 2 Data'!$E249,'Data Pull'!$C:$C,0),MATCH('Table 2 Data'!AU$4,'Data Pull'!$4:$4,0))),"")</f>
        <v>7599.8565118326223</v>
      </c>
      <c r="AV249">
        <f>IFERROR(IF(INDEX('Exclusion Vectors'!$D:$D,MATCH('Table 2 Data'!$E249,'Exclusion Vectors'!$B:$B,0))=0,"",INDEX('Data Pull'!$A:$BE,MATCH('Table 2 Data'!$E249,'Data Pull'!$C:$C,0),MATCH('Table 2 Data'!AV$4,'Data Pull'!$4:$4,0))),"")</f>
        <v>0.14000416298707327</v>
      </c>
    </row>
    <row r="250" spans="5:48" x14ac:dyDescent="0.3">
      <c r="E250" s="34">
        <f t="shared" si="6"/>
        <v>44074</v>
      </c>
      <c r="F250">
        <f>IFERROR(IF(INDEX('Exclusion Vectors'!$D:$D,MATCH('Table 2 Data'!$E250,'Exclusion Vectors'!$B:$B,0))=0,"",INDEX('Data Pull'!$A:$BC,MATCH('Table 2 Data'!$E250,'Data Pull'!$C:$C,0),MATCH('Table 2 Data'!F$4,'Data Pull'!$4:$4,0))),"")</f>
        <v>22901.13684652319</v>
      </c>
      <c r="G250">
        <f>IFERROR(IF(INDEX('Exclusion Vectors'!$D:$D,MATCH('Table 2 Data'!$E250,'Exclusion Vectors'!$B:$B,0))=0,"",INDEX('Data Pull'!$A:$BC,MATCH('Table 2 Data'!$E250,'Data Pull'!$C:$C,0),MATCH('Table 2 Data'!G$4,'Data Pull'!$4:$4,0))),"")</f>
        <v>181.84366038717792</v>
      </c>
      <c r="H250">
        <f>IFERROR(IF(INDEX('Exclusion Vectors'!$D:$D,MATCH('Table 2 Data'!$E250,'Exclusion Vectors'!$B:$B,0))=0,"",INDEX('Data Pull'!$A:$BC,MATCH('Table 2 Data'!$E250,'Data Pull'!$C:$C,0),MATCH('Table 2 Data'!H$4,'Data Pull'!$4:$4,0))),"")</f>
        <v>638.33540445856113</v>
      </c>
      <c r="I250">
        <f>IFERROR(IF(INDEX('Exclusion Vectors'!$D:$D,MATCH('Table 2 Data'!$E250,'Exclusion Vectors'!$B:$B,0))=0,"",INDEX('Data Pull'!$A:$BC,MATCH('Table 2 Data'!$E250,'Data Pull'!$C:$C,0),MATCH('Table 2 Data'!I$4,'Data Pull'!$4:$4,0))),"")</f>
        <v>990.93947319949439</v>
      </c>
      <c r="J250">
        <f>IFERROR(IF(INDEX('Exclusion Vectors'!$D:$D,MATCH('Table 2 Data'!$E250,'Exclusion Vectors'!$B:$B,0))=0,"",INDEX('Data Pull'!$A:$BC,MATCH('Table 2 Data'!$E250,'Data Pull'!$C:$C,0),MATCH('Table 2 Data'!J$4,'Data Pull'!$4:$4,0))),"")</f>
        <v>1334.0651814150403</v>
      </c>
      <c r="K250">
        <f>IFERROR(IF(INDEX('Exclusion Vectors'!$D:$D,MATCH('Table 2 Data'!$E250,'Exclusion Vectors'!$B:$B,0))=0,"",INDEX('Data Pull'!$A:$BC,MATCH('Table 2 Data'!$E250,'Data Pull'!$C:$C,0),MATCH('Table 2 Data'!K$4,'Data Pull'!$4:$4,0))),"")</f>
        <v>740.61508933647451</v>
      </c>
      <c r="L250" t="str">
        <f>IFERROR(IF(INDEX('Exclusion Vectors'!$D:$D,MATCH('Table 2 Data'!$E250,'Exclusion Vectors'!$B:$B,0))=0,"",INDEX('Data Pull'!$A:$BC,MATCH('Table 2 Data'!$E250,'Data Pull'!$C:$C,0),MATCH('Table 2 Data'!L$4,'Data Pull'!$4:$4,0))),"")</f>
        <v>[-11059] No Good Data For Calculation</v>
      </c>
      <c r="M250">
        <f>IFERROR(IF(INDEX('Exclusion Vectors'!$D:$D,MATCH('Table 2 Data'!$E250,'Exclusion Vectors'!$B:$B,0))=0,"",INDEX('Data Pull'!$A:$BC,MATCH('Table 2 Data'!$E250,'Data Pull'!$C:$C,0),MATCH('Table 2 Data'!M$4,'Data Pull'!$4:$4,0))),"")</f>
        <v>314.6806139372332</v>
      </c>
      <c r="N250">
        <f>IFERROR(IF(INDEX('Exclusion Vectors'!$D:$D,MATCH('Table 2 Data'!$E250,'Exclusion Vectors'!$B:$B,0))=0,"",INDEX('Data Pull'!$A:$BC,MATCH('Table 2 Data'!$E250,'Data Pull'!$C:$C,0),MATCH('Table 2 Data'!N$4,'Data Pull'!$4:$4,0))),"")</f>
        <v>382.34142867847527</v>
      </c>
      <c r="O250">
        <f>IFERROR(IF(INDEX('Exclusion Vectors'!$D:$D,MATCH('Table 2 Data'!$E250,'Exclusion Vectors'!$B:$B,0))=0,"",INDEX('Data Pull'!$A:$BC,MATCH('Table 2 Data'!$E250,'Data Pull'!$C:$C,0),MATCH('Table 2 Data'!O$4,'Data Pull'!$4:$4,0))),"")</f>
        <v>368.94295980878701</v>
      </c>
      <c r="P250">
        <f>IFERROR(IF(INDEX('Exclusion Vectors'!$D:$D,MATCH('Table 2 Data'!$E250,'Exclusion Vectors'!$B:$B,0))=0,"",INDEX('Data Pull'!$A:$BC,MATCH('Table 2 Data'!$E250,'Data Pull'!$C:$C,0),MATCH('Table 2 Data'!P$4,'Data Pull'!$4:$4,0))),"")</f>
        <v>1326.7326202888451</v>
      </c>
      <c r="Q250">
        <f>IFERROR(IF(INDEX('Exclusion Vectors'!$D:$D,MATCH('Table 2 Data'!$E250,'Exclusion Vectors'!$B:$B,0))=0,"",INDEX('Data Pull'!$A:$BC,MATCH('Table 2 Data'!$E250,'Data Pull'!$C:$C,0),MATCH('Table 2 Data'!Q$4,'Data Pull'!$4:$4,0))),"")</f>
        <v>20.334081111496221</v>
      </c>
      <c r="R250">
        <f>IFERROR(IF(INDEX('Exclusion Vectors'!$D:$D,MATCH('Table 2 Data'!$E250,'Exclusion Vectors'!$B:$B,0))=0,"",INDEX('Data Pull'!$A:$BC,MATCH('Table 2 Data'!$E250,'Data Pull'!$C:$C,0),MATCH('Table 2 Data'!R$4,'Data Pull'!$4:$4,0))),"")</f>
        <v>15.420936430963277</v>
      </c>
      <c r="S250">
        <f>IFERROR(IF(INDEX('Exclusion Vectors'!$D:$D,MATCH('Table 2 Data'!$E250,'Exclusion Vectors'!$B:$B,0))=0,"",INDEX('Data Pull'!$A:$BC,MATCH('Table 2 Data'!$E250,'Data Pull'!$C:$C,0),MATCH('Table 2 Data'!S$4,'Data Pull'!$4:$4,0))),"")</f>
        <v>3.387794225882121</v>
      </c>
      <c r="T250">
        <f>IFERROR(IF(INDEX('Exclusion Vectors'!$D:$D,MATCH('Table 2 Data'!$E250,'Exclusion Vectors'!$B:$B,0))=0,"",INDEX('Data Pull'!$A:$BC,MATCH('Table 2 Data'!$E250,'Data Pull'!$C:$C,0),MATCH('Table 2 Data'!T$4,'Data Pull'!$4:$4,0))),"")</f>
        <v>1459.8909947276754</v>
      </c>
      <c r="U250">
        <f>IFERROR(IF(INDEX('Exclusion Vectors'!$D:$D,MATCH('Table 2 Data'!$E250,'Exclusion Vectors'!$B:$B,0))=0,"",INDEX('Data Pull'!$A:$BC,MATCH('Table 2 Data'!$E250,'Data Pull'!$C:$C,0),MATCH('Table 2 Data'!U$4,'Data Pull'!$4:$4,0))),"")</f>
        <v>1496.3683256785509</v>
      </c>
      <c r="V250">
        <f>IFERROR(IF(INDEX('Exclusion Vectors'!$D:$D,MATCH('Table 2 Data'!$E250,'Exclusion Vectors'!$B:$B,0))=0,"",INDEX('Data Pull'!$A:$BC,MATCH('Table 2 Data'!$E250,'Data Pull'!$C:$C,0),MATCH('Table 2 Data'!V$4,'Data Pull'!$4:$4,0))),"")</f>
        <v>5899.9467820320815</v>
      </c>
      <c r="W250">
        <f>IFERROR(IF(INDEX('Exclusion Vectors'!$D:$D,MATCH('Table 2 Data'!$E250,'Exclusion Vectors'!$B:$B,0))=0,"",INDEX('Data Pull'!$A:$BC,MATCH('Table 2 Data'!$E250,'Data Pull'!$C:$C,0),MATCH('Table 2 Data'!W$4,'Data Pull'!$4:$4,0))),"")</f>
        <v>2422.7039935105486</v>
      </c>
      <c r="X250">
        <f>IFERROR(IF(INDEX('Exclusion Vectors'!$D:$D,MATCH('Table 2 Data'!$E250,'Exclusion Vectors'!$B:$B,0))=0,"",INDEX('Data Pull'!$A:$BC,MATCH('Table 2 Data'!$E250,'Data Pull'!$C:$C,0),MATCH('Table 2 Data'!X$4,'Data Pull'!$4:$4,0))),"")</f>
        <v>368.03585021618954</v>
      </c>
      <c r="Y250">
        <f>IFERROR(IF(INDEX('Exclusion Vectors'!$D:$D,MATCH('Table 2 Data'!$E250,'Exclusion Vectors'!$B:$B,0))=0,"",INDEX('Data Pull'!$A:$BC,MATCH('Table 2 Data'!$E250,'Data Pull'!$C:$C,0),MATCH('Table 2 Data'!Y$4,'Data Pull'!$4:$4,0))),"")</f>
        <v>23.450000286102295</v>
      </c>
      <c r="Z250">
        <f>IFERROR(IF(INDEX('Exclusion Vectors'!$D:$D,MATCH('Table 2 Data'!$E250,'Exclusion Vectors'!$B:$B,0))=0,"",INDEX('Data Pull'!$A:$BC,MATCH('Table 2 Data'!$E250,'Data Pull'!$C:$C,0),MATCH('Table 2 Data'!Z$4,'Data Pull'!$4:$4,0))),"")</f>
        <v>1.0580500364303589</v>
      </c>
      <c r="AA250">
        <f>IFERROR(IF(INDEX('Exclusion Vectors'!$D:$D,MATCH('Table 2 Data'!$E250,'Exclusion Vectors'!$B:$B,0))=0,"",INDEX('Data Pull'!$A:$BC,MATCH('Table 2 Data'!$E250,'Data Pull'!$C:$C,0),MATCH('Table 2 Data'!AA$4,'Data Pull'!$4:$4,0))),"")</f>
        <v>1.8000000417232513</v>
      </c>
      <c r="AB250" t="str">
        <f>IFERROR(IF(INDEX('Exclusion Vectors'!$D:$D,MATCH('Table 2 Data'!$E250,'Exclusion Vectors'!$B:$B,0))=0,"",INDEX('Data Pull'!$A:$BC,MATCH('Table 2 Data'!$E250,'Data Pull'!$C:$C,0),MATCH('Table 2 Data'!AB$4,'Data Pull'!$4:$4,0))),"")</f>
        <v>[-11059] No Good Data For Calculation</v>
      </c>
      <c r="AC250" t="str">
        <f>IFERROR(IF(INDEX('Exclusion Vectors'!$D:$D,MATCH('Table 2 Data'!$E250,'Exclusion Vectors'!$B:$B,0))=0,"",INDEX('Data Pull'!$A:$BC,MATCH('Table 2 Data'!$E250,'Data Pull'!$C:$C,0),MATCH('Table 2 Data'!AC$4,'Data Pull'!$4:$4,0))),"")</f>
        <v>[-11059] No Good Data For Calculation</v>
      </c>
      <c r="AD250" t="str">
        <f>IFERROR(IF(INDEX('Exclusion Vectors'!$D:$D,MATCH('Table 2 Data'!$E250,'Exclusion Vectors'!$B:$B,0))=0,"",INDEX('Data Pull'!$A:$BC,MATCH('Table 2 Data'!$E250,'Data Pull'!$C:$C,0),MATCH('Table 2 Data'!AD$4,'Data Pull'!$4:$4,0))),"")</f>
        <v>[-11059] No Good Data For Calculation</v>
      </c>
      <c r="AE250" t="str">
        <f>IFERROR(IF(INDEX('Exclusion Vectors'!$D:$D,MATCH('Table 2 Data'!$E250,'Exclusion Vectors'!$B:$B,0))=0,"",INDEX('Data Pull'!$A:$BC,MATCH('Table 2 Data'!$E250,'Data Pull'!$C:$C,0),MATCH('Table 2 Data'!AE$4,'Data Pull'!$4:$4,0))),"")</f>
        <v>[-11059] No Good Data For Calculation</v>
      </c>
      <c r="AF250" t="str">
        <f>IFERROR(IF(INDEX('Exclusion Vectors'!$D:$D,MATCH('Table 2 Data'!$E250,'Exclusion Vectors'!$B:$B,0))=0,"",INDEX('Data Pull'!$A:$BC,MATCH('Table 2 Data'!$E250,'Data Pull'!$C:$C,0),MATCH('Table 2 Data'!AF$4,'Data Pull'!$4:$4,0))),"")</f>
        <v>[-11059] No Good Data For Calculation</v>
      </c>
      <c r="AG250">
        <f>IFERROR(IF(INDEX('Exclusion Vectors'!$D:$D,MATCH('Table 2 Data'!$E250,'Exclusion Vectors'!$B:$B,0))=0,"",INDEX('Data Pull'!$A:$BC,MATCH('Table 2 Data'!$E250,'Data Pull'!$C:$C,0),MATCH('Table 2 Data'!AG$4,'Data Pull'!$4:$4,0))),"")</f>
        <v>14136.999653316778</v>
      </c>
      <c r="AH250">
        <f>IFERROR(IF(INDEX('Exclusion Vectors'!$D:$D,MATCH('Table 2 Data'!$E250,'Exclusion Vectors'!$B:$B,0))=0,"",INDEX('Data Pull'!$A:$BC,MATCH('Table 2 Data'!$E250,'Data Pull'!$C:$C,0),MATCH('Table 2 Data'!AH$4,'Data Pull'!$4:$4,0))),"")</f>
        <v>89.724998474121094</v>
      </c>
      <c r="AI250">
        <f>IFERROR(IF(INDEX('Exclusion Vectors'!$D:$D,MATCH('Table 2 Data'!$E250,'Exclusion Vectors'!$B:$B,0))=0,"",INDEX('Data Pull'!$A:$BC,MATCH('Table 2 Data'!$E250,'Data Pull'!$C:$C,0),MATCH('Table 2 Data'!AI$4,'Data Pull'!$4:$4,0))),"")</f>
        <v>8.9549999237060547</v>
      </c>
      <c r="AJ250">
        <f>IFERROR(IF(INDEX('Exclusion Vectors'!$D:$D,MATCH('Table 2 Data'!$E250,'Exclusion Vectors'!$B:$B,0))=0,"",INDEX('Data Pull'!$A:$BC,MATCH('Table 2 Data'!$E250,'Data Pull'!$C:$C,0),MATCH('Table 2 Data'!AJ$4,'Data Pull'!$4:$4,0))),"")</f>
        <v>354.10000610351563</v>
      </c>
      <c r="AK250">
        <f>IFERROR(IF(INDEX('Exclusion Vectors'!$D:$D,MATCH('Table 2 Data'!$E250,'Exclusion Vectors'!$B:$B,0))=0,"",INDEX('Data Pull'!$A:$BC,MATCH('Table 2 Data'!$E250,'Data Pull'!$C:$C,0),MATCH('Table 2 Data'!AK$4,'Data Pull'!$4:$4,0))),"")</f>
        <v>16.799999634424847</v>
      </c>
      <c r="AL250">
        <f>IFERROR(IF(INDEX('Exclusion Vectors'!$D:$D,MATCH('Table 2 Data'!$E250,'Exclusion Vectors'!$B:$B,0))=0,"",INDEX('Data Pull'!$A:$BC,MATCH('Table 2 Data'!$E250,'Data Pull'!$C:$C,0),MATCH('Table 2 Data'!AL$4,'Data Pull'!$4:$4,0))),"")</f>
        <v>0.47500001825392246</v>
      </c>
      <c r="AM250">
        <f>IFERROR(IF(INDEX('Exclusion Vectors'!$D:$D,MATCH('Table 2 Data'!$E250,'Exclusion Vectors'!$B:$B,0))=0,"",INDEX('Data Pull'!$A:$BC,MATCH('Table 2 Data'!$E250,'Data Pull'!$C:$C,0),MATCH('Table 2 Data'!AM$4,'Data Pull'!$4:$4,0))),"")</f>
        <v>6200</v>
      </c>
      <c r="AN250">
        <f>IFERROR(IF(INDEX('Exclusion Vectors'!$D:$D,MATCH('Table 2 Data'!$E250,'Exclusion Vectors'!$B:$B,0))=0,"",INDEX('Data Pull'!$A:$BC,MATCH('Table 2 Data'!$E250,'Data Pull'!$C:$C,0),MATCH('Table 2 Data'!AN$4,'Data Pull'!$4:$4,0))),"")</f>
        <v>-0.11649466036635132</v>
      </c>
      <c r="AO250">
        <f>IFERROR(IF(INDEX('Exclusion Vectors'!$D:$D,MATCH('Table 2 Data'!$E250,'Exclusion Vectors'!$B:$B,0))=0,"",INDEX('Data Pull'!$A:$BC,MATCH('Table 2 Data'!$E250,'Data Pull'!$C:$C,0),MATCH('Table 2 Data'!AO$4,'Data Pull'!$4:$4,0))),"")</f>
        <v>-5.8728556801880003E-3</v>
      </c>
      <c r="AP250">
        <f>IFERROR(IF(INDEX('Exclusion Vectors'!$D:$D,MATCH('Table 2 Data'!$E250,'Exclusion Vectors'!$B:$B,0))=0,"",INDEX('Data Pull'!$A:$BC,MATCH('Table 2 Data'!$E250,'Data Pull'!$C:$C,0),MATCH('Table 2 Data'!AP$4,'Data Pull'!$4:$4,0))),"")</f>
        <v>-2.6632965913228186E-2</v>
      </c>
      <c r="AQ250" t="str">
        <f>IFERROR(IF(INDEX('Exclusion Vectors'!$D:$D,MATCH('Table 2 Data'!$E250,'Exclusion Vectors'!$B:$B,0))=0,"",INDEX('Data Pull'!$A:$BC,MATCH('Table 2 Data'!$E250,'Data Pull'!$C:$C,0),MATCH('Table 2 Data'!AQ$4,'Data Pull'!$4:$4,0))),"")</f>
        <v>[-11059] No Good Data For Calculation</v>
      </c>
      <c r="AR250">
        <f>IFERROR(IF(INDEX('Exclusion Vectors'!$D:$D,MATCH('Table 2 Data'!$E250,'Exclusion Vectors'!$B:$B,0))=0,"",INDEX('Data Pull'!$A:$BC,MATCH('Table 2 Data'!$E250,'Data Pull'!$C:$C,0),MATCH('Table 2 Data'!AR$4,'Data Pull'!$4:$4,0))),"")</f>
        <v>6.6974087240832363E-3</v>
      </c>
      <c r="AS250">
        <f>IFERROR(IF(INDEX('Exclusion Vectors'!$D:$D,MATCH('Table 2 Data'!$E250,'Exclusion Vectors'!$B:$B,0))=0,"",INDEX('Data Pull'!$A:$BC,MATCH('Table 2 Data'!$E250,'Data Pull'!$C:$C,0),MATCH('Table 2 Data'!AS$4,'Data Pull'!$4:$4,0))),"")</f>
        <v>2.7839472882633545</v>
      </c>
      <c r="AT250">
        <f>IFERROR(IF(INDEX('Exclusion Vectors'!$D:$D,MATCH('Table 2 Data'!$E250,'Exclusion Vectors'!$B:$B,0))=0,"",INDEX('Data Pull'!$A:$BC,MATCH('Table 2 Data'!$E250,'Data Pull'!$C:$C,0),MATCH('Table 2 Data'!AT$4,'Data Pull'!$4:$4,0))),"")</f>
        <v>39122.026292826929</v>
      </c>
      <c r="AU250">
        <f>IFERROR(IF(INDEX('Exclusion Vectors'!$D:$D,MATCH('Table 2 Data'!$E250,'Exclusion Vectors'!$B:$B,0))=0,"",INDEX('Data Pull'!$A:$BE,MATCH('Table 2 Data'!$E250,'Data Pull'!$C:$C,0),MATCH('Table 2 Data'!AU$4,'Data Pull'!$4:$4,0))),"")</f>
        <v>7600.3076717118229</v>
      </c>
      <c r="AV250">
        <f>IFERROR(IF(INDEX('Exclusion Vectors'!$D:$D,MATCH('Table 2 Data'!$E250,'Exclusion Vectors'!$B:$B,0))=0,"",INDEX('Data Pull'!$A:$BE,MATCH('Table 2 Data'!$E250,'Data Pull'!$C:$C,0),MATCH('Table 2 Data'!AV$4,'Data Pull'!$4:$4,0))),"")</f>
        <v>0.14202916497985521</v>
      </c>
    </row>
    <row r="251" spans="5:48" x14ac:dyDescent="0.3">
      <c r="E251" s="34">
        <f t="shared" si="6"/>
        <v>44075</v>
      </c>
      <c r="F251">
        <f>IFERROR(IF(INDEX('Exclusion Vectors'!$D:$D,MATCH('Table 2 Data'!$E251,'Exclusion Vectors'!$B:$B,0))=0,"",INDEX('Data Pull'!$A:$BC,MATCH('Table 2 Data'!$E251,'Data Pull'!$C:$C,0),MATCH('Table 2 Data'!F$4,'Data Pull'!$4:$4,0))),"")</f>
        <v>23000.305824229697</v>
      </c>
      <c r="G251">
        <f>IFERROR(IF(INDEX('Exclusion Vectors'!$D:$D,MATCH('Table 2 Data'!$E251,'Exclusion Vectors'!$B:$B,0))=0,"",INDEX('Data Pull'!$A:$BC,MATCH('Table 2 Data'!$E251,'Data Pull'!$C:$C,0),MATCH('Table 2 Data'!G$4,'Data Pull'!$4:$4,0))),"")</f>
        <v>181.69240169219574</v>
      </c>
      <c r="H251">
        <f>IFERROR(IF(INDEX('Exclusion Vectors'!$D:$D,MATCH('Table 2 Data'!$E251,'Exclusion Vectors'!$B:$B,0))=0,"",INDEX('Data Pull'!$A:$BC,MATCH('Table 2 Data'!$E251,'Data Pull'!$C:$C,0),MATCH('Table 2 Data'!H$4,'Data Pull'!$4:$4,0))),"")</f>
        <v>637.65171258842713</v>
      </c>
      <c r="I251">
        <f>IFERROR(IF(INDEX('Exclusion Vectors'!$D:$D,MATCH('Table 2 Data'!$E251,'Exclusion Vectors'!$B:$B,0))=0,"",INDEX('Data Pull'!$A:$BC,MATCH('Table 2 Data'!$E251,'Data Pull'!$C:$C,0),MATCH('Table 2 Data'!I$4,'Data Pull'!$4:$4,0))),"")</f>
        <v>990.91825541621108</v>
      </c>
      <c r="J251">
        <f>IFERROR(IF(INDEX('Exclusion Vectors'!$D:$D,MATCH('Table 2 Data'!$E251,'Exclusion Vectors'!$B:$B,0))=0,"",INDEX('Data Pull'!$A:$BC,MATCH('Table 2 Data'!$E251,'Data Pull'!$C:$C,0),MATCH('Table 2 Data'!J$4,'Data Pull'!$4:$4,0))),"")</f>
        <v>1334.9522588857935</v>
      </c>
      <c r="K251">
        <f>IFERROR(IF(INDEX('Exclusion Vectors'!$D:$D,MATCH('Table 2 Data'!$E251,'Exclusion Vectors'!$B:$B,0))=0,"",INDEX('Data Pull'!$A:$BC,MATCH('Table 2 Data'!$E251,'Data Pull'!$C:$C,0),MATCH('Table 2 Data'!K$4,'Data Pull'!$4:$4,0))),"")</f>
        <v>743.26737335092162</v>
      </c>
      <c r="L251" t="str">
        <f>IFERROR(IF(INDEX('Exclusion Vectors'!$D:$D,MATCH('Table 2 Data'!$E251,'Exclusion Vectors'!$B:$B,0))=0,"",INDEX('Data Pull'!$A:$BC,MATCH('Table 2 Data'!$E251,'Data Pull'!$C:$C,0),MATCH('Table 2 Data'!L$4,'Data Pull'!$4:$4,0))),"")</f>
        <v>[-11059] No Good Data For Calculation</v>
      </c>
      <c r="M251">
        <f>IFERROR(IF(INDEX('Exclusion Vectors'!$D:$D,MATCH('Table 2 Data'!$E251,'Exclusion Vectors'!$B:$B,0))=0,"",INDEX('Data Pull'!$A:$BC,MATCH('Table 2 Data'!$E251,'Data Pull'!$C:$C,0),MATCH('Table 2 Data'!M$4,'Data Pull'!$4:$4,0))),"")</f>
        <v>313.63080877156267</v>
      </c>
      <c r="N251">
        <f>IFERROR(IF(INDEX('Exclusion Vectors'!$D:$D,MATCH('Table 2 Data'!$E251,'Exclusion Vectors'!$B:$B,0))=0,"",INDEX('Data Pull'!$A:$BC,MATCH('Table 2 Data'!$E251,'Data Pull'!$C:$C,0),MATCH('Table 2 Data'!N$4,'Data Pull'!$4:$4,0))),"")</f>
        <v>376.01530405016535</v>
      </c>
      <c r="O251">
        <f>IFERROR(IF(INDEX('Exclusion Vectors'!$D:$D,MATCH('Table 2 Data'!$E251,'Exclusion Vectors'!$B:$B,0))=0,"",INDEX('Data Pull'!$A:$BC,MATCH('Table 2 Data'!$E251,'Data Pull'!$C:$C,0),MATCH('Table 2 Data'!O$4,'Data Pull'!$4:$4,0))),"")</f>
        <v>366.23905726466893</v>
      </c>
      <c r="P251">
        <f>IFERROR(IF(INDEX('Exclusion Vectors'!$D:$D,MATCH('Table 2 Data'!$E251,'Exclusion Vectors'!$B:$B,0))=0,"",INDEX('Data Pull'!$A:$BC,MATCH('Table 2 Data'!$E251,'Data Pull'!$C:$C,0),MATCH('Table 2 Data'!P$4,'Data Pull'!$4:$4,0))),"")</f>
        <v>1330.0614176606914</v>
      </c>
      <c r="Q251">
        <f>IFERROR(IF(INDEX('Exclusion Vectors'!$D:$D,MATCH('Table 2 Data'!$E251,'Exclusion Vectors'!$B:$B,0))=0,"",INDEX('Data Pull'!$A:$BC,MATCH('Table 2 Data'!$E251,'Data Pull'!$C:$C,0),MATCH('Table 2 Data'!Q$4,'Data Pull'!$4:$4,0))),"")</f>
        <v>20.037320150660985</v>
      </c>
      <c r="R251">
        <f>IFERROR(IF(INDEX('Exclusion Vectors'!$D:$D,MATCH('Table 2 Data'!$E251,'Exclusion Vectors'!$B:$B,0))=0,"",INDEX('Data Pull'!$A:$BC,MATCH('Table 2 Data'!$E251,'Data Pull'!$C:$C,0),MATCH('Table 2 Data'!R$4,'Data Pull'!$4:$4,0))),"")</f>
        <v>15.123711871873557</v>
      </c>
      <c r="S251">
        <f>IFERROR(IF(INDEX('Exclusion Vectors'!$D:$D,MATCH('Table 2 Data'!$E251,'Exclusion Vectors'!$B:$B,0))=0,"",INDEX('Data Pull'!$A:$BC,MATCH('Table 2 Data'!$E251,'Data Pull'!$C:$C,0),MATCH('Table 2 Data'!S$4,'Data Pull'!$4:$4,0))),"")</f>
        <v>3.4459694481527516</v>
      </c>
      <c r="T251">
        <f>IFERROR(IF(INDEX('Exclusion Vectors'!$D:$D,MATCH('Table 2 Data'!$E251,'Exclusion Vectors'!$B:$B,0))=0,"",INDEX('Data Pull'!$A:$BC,MATCH('Table 2 Data'!$E251,'Data Pull'!$C:$C,0),MATCH('Table 2 Data'!T$4,'Data Pull'!$4:$4,0))),"")</f>
        <v>1467.1352468234616</v>
      </c>
      <c r="U251">
        <f>IFERROR(IF(INDEX('Exclusion Vectors'!$D:$D,MATCH('Table 2 Data'!$E251,'Exclusion Vectors'!$B:$B,0))=0,"",INDEX('Data Pull'!$A:$BC,MATCH('Table 2 Data'!$E251,'Data Pull'!$C:$C,0),MATCH('Table 2 Data'!U$4,'Data Pull'!$4:$4,0))),"")</f>
        <v>1482.1872881698882</v>
      </c>
      <c r="V251">
        <f>IFERROR(IF(INDEX('Exclusion Vectors'!$D:$D,MATCH('Table 2 Data'!$E251,'Exclusion Vectors'!$B:$B,0))=0,"",INDEX('Data Pull'!$A:$BC,MATCH('Table 2 Data'!$E251,'Data Pull'!$C:$C,0),MATCH('Table 2 Data'!V$4,'Data Pull'!$4:$4,0))),"")</f>
        <v>5900.0465407860229</v>
      </c>
      <c r="W251">
        <f>IFERROR(IF(INDEX('Exclusion Vectors'!$D:$D,MATCH('Table 2 Data'!$E251,'Exclusion Vectors'!$B:$B,0))=0,"",INDEX('Data Pull'!$A:$BC,MATCH('Table 2 Data'!$E251,'Data Pull'!$C:$C,0),MATCH('Table 2 Data'!W$4,'Data Pull'!$4:$4,0))),"")</f>
        <v>2427.2006587499909</v>
      </c>
      <c r="X251">
        <f>IFERROR(IF(INDEX('Exclusion Vectors'!$D:$D,MATCH('Table 2 Data'!$E251,'Exclusion Vectors'!$B:$B,0))=0,"",INDEX('Data Pull'!$A:$BC,MATCH('Table 2 Data'!$E251,'Data Pull'!$C:$C,0),MATCH('Table 2 Data'!X$4,'Data Pull'!$4:$4,0))),"")</f>
        <v>370.13825452241713</v>
      </c>
      <c r="Y251">
        <f>IFERROR(IF(INDEX('Exclusion Vectors'!$D:$D,MATCH('Table 2 Data'!$E251,'Exclusion Vectors'!$B:$B,0))=0,"",INDEX('Data Pull'!$A:$BC,MATCH('Table 2 Data'!$E251,'Data Pull'!$C:$C,0),MATCH('Table 2 Data'!Y$4,'Data Pull'!$4:$4,0))),"")</f>
        <v>23.600000381469727</v>
      </c>
      <c r="Z251">
        <f>IFERROR(IF(INDEX('Exclusion Vectors'!$D:$D,MATCH('Table 2 Data'!$E251,'Exclusion Vectors'!$B:$B,0))=0,"",INDEX('Data Pull'!$A:$BC,MATCH('Table 2 Data'!$E251,'Data Pull'!$C:$C,0),MATCH('Table 2 Data'!Z$4,'Data Pull'!$4:$4,0))),"")</f>
        <v>1.0615000426769257</v>
      </c>
      <c r="AA251">
        <f>IFERROR(IF(INDEX('Exclusion Vectors'!$D:$D,MATCH('Table 2 Data'!$E251,'Exclusion Vectors'!$B:$B,0))=0,"",INDEX('Data Pull'!$A:$BC,MATCH('Table 2 Data'!$E251,'Data Pull'!$C:$C,0),MATCH('Table 2 Data'!AA$4,'Data Pull'!$4:$4,0))),"")</f>
        <v>1.7899999916553497</v>
      </c>
      <c r="AB251" t="str">
        <f>IFERROR(IF(INDEX('Exclusion Vectors'!$D:$D,MATCH('Table 2 Data'!$E251,'Exclusion Vectors'!$B:$B,0))=0,"",INDEX('Data Pull'!$A:$BC,MATCH('Table 2 Data'!$E251,'Data Pull'!$C:$C,0),MATCH('Table 2 Data'!AB$4,'Data Pull'!$4:$4,0))),"")</f>
        <v>[-11059] No Good Data For Calculation</v>
      </c>
      <c r="AC251" t="str">
        <f>IFERROR(IF(INDEX('Exclusion Vectors'!$D:$D,MATCH('Table 2 Data'!$E251,'Exclusion Vectors'!$B:$B,0))=0,"",INDEX('Data Pull'!$A:$BC,MATCH('Table 2 Data'!$E251,'Data Pull'!$C:$C,0),MATCH('Table 2 Data'!AC$4,'Data Pull'!$4:$4,0))),"")</f>
        <v>[-11059] No Good Data For Calculation</v>
      </c>
      <c r="AD251" t="str">
        <f>IFERROR(IF(INDEX('Exclusion Vectors'!$D:$D,MATCH('Table 2 Data'!$E251,'Exclusion Vectors'!$B:$B,0))=0,"",INDEX('Data Pull'!$A:$BC,MATCH('Table 2 Data'!$E251,'Data Pull'!$C:$C,0),MATCH('Table 2 Data'!AD$4,'Data Pull'!$4:$4,0))),"")</f>
        <v>[-11059] No Good Data For Calculation</v>
      </c>
      <c r="AE251" t="str">
        <f>IFERROR(IF(INDEX('Exclusion Vectors'!$D:$D,MATCH('Table 2 Data'!$E251,'Exclusion Vectors'!$B:$B,0))=0,"",INDEX('Data Pull'!$A:$BC,MATCH('Table 2 Data'!$E251,'Data Pull'!$C:$C,0),MATCH('Table 2 Data'!AE$4,'Data Pull'!$4:$4,0))),"")</f>
        <v>[-11059] No Good Data For Calculation</v>
      </c>
      <c r="AF251" t="str">
        <f>IFERROR(IF(INDEX('Exclusion Vectors'!$D:$D,MATCH('Table 2 Data'!$E251,'Exclusion Vectors'!$B:$B,0))=0,"",INDEX('Data Pull'!$A:$BC,MATCH('Table 2 Data'!$E251,'Data Pull'!$C:$C,0),MATCH('Table 2 Data'!AF$4,'Data Pull'!$4:$4,0))),"")</f>
        <v>[-11059] No Good Data For Calculation</v>
      </c>
      <c r="AG251">
        <f>IFERROR(IF(INDEX('Exclusion Vectors'!$D:$D,MATCH('Table 2 Data'!$E251,'Exclusion Vectors'!$B:$B,0))=0,"",INDEX('Data Pull'!$A:$BC,MATCH('Table 2 Data'!$E251,'Data Pull'!$C:$C,0),MATCH('Table 2 Data'!AG$4,'Data Pull'!$4:$4,0))),"")</f>
        <v>14261.216354303719</v>
      </c>
      <c r="AH251">
        <f>IFERROR(IF(INDEX('Exclusion Vectors'!$D:$D,MATCH('Table 2 Data'!$E251,'Exclusion Vectors'!$B:$B,0))=0,"",INDEX('Data Pull'!$A:$BC,MATCH('Table 2 Data'!$E251,'Data Pull'!$C:$C,0),MATCH('Table 2 Data'!AH$4,'Data Pull'!$4:$4,0))),"")</f>
        <v>90.200000762939453</v>
      </c>
      <c r="AI251">
        <f>IFERROR(IF(INDEX('Exclusion Vectors'!$D:$D,MATCH('Table 2 Data'!$E251,'Exclusion Vectors'!$B:$B,0))=0,"",INDEX('Data Pull'!$A:$BC,MATCH('Table 2 Data'!$E251,'Data Pull'!$C:$C,0),MATCH('Table 2 Data'!AI$4,'Data Pull'!$4:$4,0))),"")</f>
        <v>8.9799997806549072</v>
      </c>
      <c r="AJ251">
        <f>IFERROR(IF(INDEX('Exclusion Vectors'!$D:$D,MATCH('Table 2 Data'!$E251,'Exclusion Vectors'!$B:$B,0))=0,"",INDEX('Data Pull'!$A:$BC,MATCH('Table 2 Data'!$E251,'Data Pull'!$C:$C,0),MATCH('Table 2 Data'!AJ$4,'Data Pull'!$4:$4,0))),"")</f>
        <v>356.25000762939453</v>
      </c>
      <c r="AK251">
        <f>IFERROR(IF(INDEX('Exclusion Vectors'!$D:$D,MATCH('Table 2 Data'!$E251,'Exclusion Vectors'!$B:$B,0))=0,"",INDEX('Data Pull'!$A:$BC,MATCH('Table 2 Data'!$E251,'Data Pull'!$C:$C,0),MATCH('Table 2 Data'!AK$4,'Data Pull'!$4:$4,0))),"")</f>
        <v>16.704166094462078</v>
      </c>
      <c r="AL251">
        <f>IFERROR(IF(INDEX('Exclusion Vectors'!$D:$D,MATCH('Table 2 Data'!$E251,'Exclusion Vectors'!$B:$B,0))=0,"",INDEX('Data Pull'!$A:$BC,MATCH('Table 2 Data'!$E251,'Data Pull'!$C:$C,0),MATCH('Table 2 Data'!AL$4,'Data Pull'!$4:$4,0))),"")</f>
        <v>0.60000002384185791</v>
      </c>
      <c r="AM251">
        <f>IFERROR(IF(INDEX('Exclusion Vectors'!$D:$D,MATCH('Table 2 Data'!$E251,'Exclusion Vectors'!$B:$B,0))=0,"",INDEX('Data Pull'!$A:$BC,MATCH('Table 2 Data'!$E251,'Data Pull'!$C:$C,0),MATCH('Table 2 Data'!AM$4,'Data Pull'!$4:$4,0))),"")</f>
        <v>6200</v>
      </c>
      <c r="AN251">
        <f>IFERROR(IF(INDEX('Exclusion Vectors'!$D:$D,MATCH('Table 2 Data'!$E251,'Exclusion Vectors'!$B:$B,0))=0,"",INDEX('Data Pull'!$A:$BC,MATCH('Table 2 Data'!$E251,'Data Pull'!$C:$C,0),MATCH('Table 2 Data'!AN$4,'Data Pull'!$4:$4,0))),"")</f>
        <v>-0.11606555248122799</v>
      </c>
      <c r="AO251">
        <f>IFERROR(IF(INDEX('Exclusion Vectors'!$D:$D,MATCH('Table 2 Data'!$E251,'Exclusion Vectors'!$B:$B,0))=0,"",INDEX('Data Pull'!$A:$BC,MATCH('Table 2 Data'!$E251,'Data Pull'!$C:$C,0),MATCH('Table 2 Data'!AO$4,'Data Pull'!$4:$4,0))),"")</f>
        <v>-5.8723538480037326E-3</v>
      </c>
      <c r="AP251">
        <f>IFERROR(IF(INDEX('Exclusion Vectors'!$D:$D,MATCH('Table 2 Data'!$E251,'Exclusion Vectors'!$B:$B,0))=0,"",INDEX('Data Pull'!$A:$BC,MATCH('Table 2 Data'!$E251,'Data Pull'!$C:$C,0),MATCH('Table 2 Data'!AP$4,'Data Pull'!$4:$4,0))),"")</f>
        <v>-2.6277529937788709E-2</v>
      </c>
      <c r="AQ251" t="str">
        <f>IFERROR(IF(INDEX('Exclusion Vectors'!$D:$D,MATCH('Table 2 Data'!$E251,'Exclusion Vectors'!$B:$B,0))=0,"",INDEX('Data Pull'!$A:$BC,MATCH('Table 2 Data'!$E251,'Data Pull'!$C:$C,0),MATCH('Table 2 Data'!AQ$4,'Data Pull'!$4:$4,0))),"")</f>
        <v>[-11059] No Good Data For Calculation</v>
      </c>
      <c r="AR251">
        <f>IFERROR(IF(INDEX('Exclusion Vectors'!$D:$D,MATCH('Table 2 Data'!$E251,'Exclusion Vectors'!$B:$B,0))=0,"",INDEX('Data Pull'!$A:$BC,MATCH('Table 2 Data'!$E251,'Data Pull'!$C:$C,0),MATCH('Table 2 Data'!AR$4,'Data Pull'!$4:$4,0))),"")</f>
        <v>6.8440982179219668E-3</v>
      </c>
      <c r="AS251">
        <f>IFERROR(IF(INDEX('Exclusion Vectors'!$D:$D,MATCH('Table 2 Data'!$E251,'Exclusion Vectors'!$B:$B,0))=0,"",INDEX('Data Pull'!$A:$BC,MATCH('Table 2 Data'!$E251,'Data Pull'!$C:$C,0),MATCH('Table 2 Data'!AS$4,'Data Pull'!$4:$4,0))),"")</f>
        <v>2.8306033731513489</v>
      </c>
      <c r="AT251">
        <f>IFERROR(IF(INDEX('Exclusion Vectors'!$D:$D,MATCH('Table 2 Data'!$E251,'Exclusion Vectors'!$B:$B,0))=0,"",INDEX('Data Pull'!$A:$BC,MATCH('Table 2 Data'!$E251,'Data Pull'!$C:$C,0),MATCH('Table 2 Data'!AT$4,'Data Pull'!$4:$4,0))),"")</f>
        <v>38996.10807452201</v>
      </c>
      <c r="AU251">
        <f>IFERROR(IF(INDEX('Exclusion Vectors'!$D:$D,MATCH('Table 2 Data'!$E251,'Exclusion Vectors'!$B:$B,0))=0,"",INDEX('Data Pull'!$A:$BE,MATCH('Table 2 Data'!$E251,'Data Pull'!$C:$C,0),MATCH('Table 2 Data'!AU$4,'Data Pull'!$4:$4,0))),"")</f>
        <v>7601.437170621648</v>
      </c>
      <c r="AV251">
        <f>IFERROR(IF(INDEX('Exclusion Vectors'!$D:$D,MATCH('Table 2 Data'!$E251,'Exclusion Vectors'!$B:$B,0))=0,"",INDEX('Data Pull'!$A:$BE,MATCH('Table 2 Data'!$E251,'Data Pull'!$C:$C,0),MATCH('Table 2 Data'!AV$4,'Data Pull'!$4:$4,0))),"")</f>
        <v>0.14487500240405402</v>
      </c>
    </row>
    <row r="252" spans="5:48" x14ac:dyDescent="0.3">
      <c r="E252" s="34">
        <f t="shared" si="6"/>
        <v>44076</v>
      </c>
      <c r="F252">
        <f>IFERROR(IF(INDEX('Exclusion Vectors'!$D:$D,MATCH('Table 2 Data'!$E252,'Exclusion Vectors'!$B:$B,0))=0,"",INDEX('Data Pull'!$A:$BC,MATCH('Table 2 Data'!$E252,'Data Pull'!$C:$C,0),MATCH('Table 2 Data'!F$4,'Data Pull'!$4:$4,0))),"")</f>
        <v>22998.748864907036</v>
      </c>
      <c r="G252">
        <f>IFERROR(IF(INDEX('Exclusion Vectors'!$D:$D,MATCH('Table 2 Data'!$E252,'Exclusion Vectors'!$B:$B,0))=0,"",INDEX('Data Pull'!$A:$BC,MATCH('Table 2 Data'!$E252,'Data Pull'!$C:$C,0),MATCH('Table 2 Data'!G$4,'Data Pull'!$4:$4,0))),"")</f>
        <v>181.24668807494064</v>
      </c>
      <c r="H252">
        <f>IFERROR(IF(INDEX('Exclusion Vectors'!$D:$D,MATCH('Table 2 Data'!$E252,'Exclusion Vectors'!$B:$B,0))=0,"",INDEX('Data Pull'!$A:$BC,MATCH('Table 2 Data'!$E252,'Data Pull'!$C:$C,0),MATCH('Table 2 Data'!H$4,'Data Pull'!$4:$4,0))),"")</f>
        <v>615.11269576939549</v>
      </c>
      <c r="I252">
        <f>IFERROR(IF(INDEX('Exclusion Vectors'!$D:$D,MATCH('Table 2 Data'!$E252,'Exclusion Vectors'!$B:$B,0))=0,"",INDEX('Data Pull'!$A:$BC,MATCH('Table 2 Data'!$E252,'Data Pull'!$C:$C,0),MATCH('Table 2 Data'!I$4,'Data Pull'!$4:$4,0))),"")</f>
        <v>991.65978866394141</v>
      </c>
      <c r="J252">
        <f>IFERROR(IF(INDEX('Exclusion Vectors'!$D:$D,MATCH('Table 2 Data'!$E252,'Exclusion Vectors'!$B:$B,0))=0,"",INDEX('Data Pull'!$A:$BC,MATCH('Table 2 Data'!$E252,'Data Pull'!$C:$C,0),MATCH('Table 2 Data'!J$4,'Data Pull'!$4:$4,0))),"")</f>
        <v>1334.9798887298766</v>
      </c>
      <c r="K252">
        <f>IFERROR(IF(INDEX('Exclusion Vectors'!$D:$D,MATCH('Table 2 Data'!$E252,'Exclusion Vectors'!$B:$B,0))=0,"",INDEX('Data Pull'!$A:$BC,MATCH('Table 2 Data'!$E252,'Data Pull'!$C:$C,0),MATCH('Table 2 Data'!K$4,'Data Pull'!$4:$4,0))),"")</f>
        <v>744.64111831865262</v>
      </c>
      <c r="L252" t="str">
        <f>IFERROR(IF(INDEX('Exclusion Vectors'!$D:$D,MATCH('Table 2 Data'!$E252,'Exclusion Vectors'!$B:$B,0))=0,"",INDEX('Data Pull'!$A:$BC,MATCH('Table 2 Data'!$E252,'Data Pull'!$C:$C,0),MATCH('Table 2 Data'!L$4,'Data Pull'!$4:$4,0))),"")</f>
        <v>[-11059] No Good Data For Calculation</v>
      </c>
      <c r="M252">
        <f>IFERROR(IF(INDEX('Exclusion Vectors'!$D:$D,MATCH('Table 2 Data'!$E252,'Exclusion Vectors'!$B:$B,0))=0,"",INDEX('Data Pull'!$A:$BC,MATCH('Table 2 Data'!$E252,'Data Pull'!$C:$C,0),MATCH('Table 2 Data'!M$4,'Data Pull'!$4:$4,0))),"")</f>
        <v>308.76612717671361</v>
      </c>
      <c r="N252">
        <f>IFERROR(IF(INDEX('Exclusion Vectors'!$D:$D,MATCH('Table 2 Data'!$E252,'Exclusion Vectors'!$B:$B,0))=0,"",INDEX('Data Pull'!$A:$BC,MATCH('Table 2 Data'!$E252,'Data Pull'!$C:$C,0),MATCH('Table 2 Data'!N$4,'Data Pull'!$4:$4,0))),"")</f>
        <v>367.89245353935672</v>
      </c>
      <c r="O252">
        <f>IFERROR(IF(INDEX('Exclusion Vectors'!$D:$D,MATCH('Table 2 Data'!$E252,'Exclusion Vectors'!$B:$B,0))=0,"",INDEX('Data Pull'!$A:$BC,MATCH('Table 2 Data'!$E252,'Data Pull'!$C:$C,0),MATCH('Table 2 Data'!O$4,'Data Pull'!$4:$4,0))),"")</f>
        <v>355.51815628412635</v>
      </c>
      <c r="P252">
        <f>IFERROR(IF(INDEX('Exclusion Vectors'!$D:$D,MATCH('Table 2 Data'!$E252,'Exclusion Vectors'!$B:$B,0))=0,"",INDEX('Data Pull'!$A:$BC,MATCH('Table 2 Data'!$E252,'Data Pull'!$C:$C,0),MATCH('Table 2 Data'!P$4,'Data Pull'!$4:$4,0))),"")</f>
        <v>1331.6980093939289</v>
      </c>
      <c r="Q252">
        <f>IFERROR(IF(INDEX('Exclusion Vectors'!$D:$D,MATCH('Table 2 Data'!$E252,'Exclusion Vectors'!$B:$B,0))=0,"",INDEX('Data Pull'!$A:$BC,MATCH('Table 2 Data'!$E252,'Data Pull'!$C:$C,0),MATCH('Table 2 Data'!Q$4,'Data Pull'!$4:$4,0))),"")</f>
        <v>20.021528033299216</v>
      </c>
      <c r="R252">
        <f>IFERROR(IF(INDEX('Exclusion Vectors'!$D:$D,MATCH('Table 2 Data'!$E252,'Exclusion Vectors'!$B:$B,0))=0,"",INDEX('Data Pull'!$A:$BC,MATCH('Table 2 Data'!$E252,'Data Pull'!$C:$C,0),MATCH('Table 2 Data'!R$4,'Data Pull'!$4:$4,0))),"")</f>
        <v>15.103973613458386</v>
      </c>
      <c r="S252">
        <f>IFERROR(IF(INDEX('Exclusion Vectors'!$D:$D,MATCH('Table 2 Data'!$E252,'Exclusion Vectors'!$B:$B,0))=0,"",INDEX('Data Pull'!$A:$BC,MATCH('Table 2 Data'!$E252,'Data Pull'!$C:$C,0),MATCH('Table 2 Data'!S$4,'Data Pull'!$4:$4,0))),"")</f>
        <v>3.269314009517402</v>
      </c>
      <c r="T252">
        <f>IFERROR(IF(INDEX('Exclusion Vectors'!$D:$D,MATCH('Table 2 Data'!$E252,'Exclusion Vectors'!$B:$B,0))=0,"",INDEX('Data Pull'!$A:$BC,MATCH('Table 2 Data'!$E252,'Data Pull'!$C:$C,0),MATCH('Table 2 Data'!T$4,'Data Pull'!$4:$4,0))),"")</f>
        <v>1477.4736394792544</v>
      </c>
      <c r="U252">
        <f>IFERROR(IF(INDEX('Exclusion Vectors'!$D:$D,MATCH('Table 2 Data'!$E252,'Exclusion Vectors'!$B:$B,0))=0,"",INDEX('Data Pull'!$A:$BC,MATCH('Table 2 Data'!$E252,'Data Pull'!$C:$C,0),MATCH('Table 2 Data'!U$4,'Data Pull'!$4:$4,0))),"")</f>
        <v>1495.6175060067137</v>
      </c>
      <c r="V252">
        <f>IFERROR(IF(INDEX('Exclusion Vectors'!$D:$D,MATCH('Table 2 Data'!$E252,'Exclusion Vectors'!$B:$B,0))=0,"",INDEX('Data Pull'!$A:$BC,MATCH('Table 2 Data'!$E252,'Data Pull'!$C:$C,0),MATCH('Table 2 Data'!V$4,'Data Pull'!$4:$4,0))),"")</f>
        <v>5899.9861887770412</v>
      </c>
      <c r="W252">
        <f>IFERROR(IF(INDEX('Exclusion Vectors'!$D:$D,MATCH('Table 2 Data'!$E252,'Exclusion Vectors'!$B:$B,0))=0,"",INDEX('Data Pull'!$A:$BC,MATCH('Table 2 Data'!$E252,'Data Pull'!$C:$C,0),MATCH('Table 2 Data'!W$4,'Data Pull'!$4:$4,0))),"")</f>
        <v>2428.3615408818641</v>
      </c>
      <c r="X252">
        <f>IFERROR(IF(INDEX('Exclusion Vectors'!$D:$D,MATCH('Table 2 Data'!$E252,'Exclusion Vectors'!$B:$B,0))=0,"",INDEX('Data Pull'!$A:$BC,MATCH('Table 2 Data'!$E252,'Data Pull'!$C:$C,0),MATCH('Table 2 Data'!X$4,'Data Pull'!$4:$4,0))),"")</f>
        <v>369.60729805604126</v>
      </c>
      <c r="Y252">
        <f>IFERROR(IF(INDEX('Exclusion Vectors'!$D:$D,MATCH('Table 2 Data'!$E252,'Exclusion Vectors'!$B:$B,0))=0,"",INDEX('Data Pull'!$A:$BC,MATCH('Table 2 Data'!$E252,'Data Pull'!$C:$C,0),MATCH('Table 2 Data'!Y$4,'Data Pull'!$4:$4,0))),"")</f>
        <v>23.074999809265137</v>
      </c>
      <c r="Z252">
        <f>IFERROR(IF(INDEX('Exclusion Vectors'!$D:$D,MATCH('Table 2 Data'!$E252,'Exclusion Vectors'!$B:$B,0))=0,"",INDEX('Data Pull'!$A:$BC,MATCH('Table 2 Data'!$E252,'Data Pull'!$C:$C,0),MATCH('Table 2 Data'!Z$4,'Data Pull'!$4:$4,0))),"")</f>
        <v>1.0250750482082367</v>
      </c>
      <c r="AA252">
        <f>IFERROR(IF(INDEX('Exclusion Vectors'!$D:$D,MATCH('Table 2 Data'!$E252,'Exclusion Vectors'!$B:$B,0))=0,"",INDEX('Data Pull'!$A:$BC,MATCH('Table 2 Data'!$E252,'Data Pull'!$C:$C,0),MATCH('Table 2 Data'!AA$4,'Data Pull'!$4:$4,0))),"")</f>
        <v>1.7949999570846558</v>
      </c>
      <c r="AB252" t="str">
        <f>IFERROR(IF(INDEX('Exclusion Vectors'!$D:$D,MATCH('Table 2 Data'!$E252,'Exclusion Vectors'!$B:$B,0))=0,"",INDEX('Data Pull'!$A:$BC,MATCH('Table 2 Data'!$E252,'Data Pull'!$C:$C,0),MATCH('Table 2 Data'!AB$4,'Data Pull'!$4:$4,0))),"")</f>
        <v>[-11059] No Good Data For Calculation</v>
      </c>
      <c r="AC252" t="str">
        <f>IFERROR(IF(INDEX('Exclusion Vectors'!$D:$D,MATCH('Table 2 Data'!$E252,'Exclusion Vectors'!$B:$B,0))=0,"",INDEX('Data Pull'!$A:$BC,MATCH('Table 2 Data'!$E252,'Data Pull'!$C:$C,0),MATCH('Table 2 Data'!AC$4,'Data Pull'!$4:$4,0))),"")</f>
        <v>[-11059] No Good Data For Calculation</v>
      </c>
      <c r="AD252" t="str">
        <f>IFERROR(IF(INDEX('Exclusion Vectors'!$D:$D,MATCH('Table 2 Data'!$E252,'Exclusion Vectors'!$B:$B,0))=0,"",INDEX('Data Pull'!$A:$BC,MATCH('Table 2 Data'!$E252,'Data Pull'!$C:$C,0),MATCH('Table 2 Data'!AD$4,'Data Pull'!$4:$4,0))),"")</f>
        <v>[-11059] No Good Data For Calculation</v>
      </c>
      <c r="AE252" t="str">
        <f>IFERROR(IF(INDEX('Exclusion Vectors'!$D:$D,MATCH('Table 2 Data'!$E252,'Exclusion Vectors'!$B:$B,0))=0,"",INDEX('Data Pull'!$A:$BC,MATCH('Table 2 Data'!$E252,'Data Pull'!$C:$C,0),MATCH('Table 2 Data'!AE$4,'Data Pull'!$4:$4,0))),"")</f>
        <v>[-11059] No Good Data For Calculation</v>
      </c>
      <c r="AF252" t="str">
        <f>IFERROR(IF(INDEX('Exclusion Vectors'!$D:$D,MATCH('Table 2 Data'!$E252,'Exclusion Vectors'!$B:$B,0))=0,"",INDEX('Data Pull'!$A:$BC,MATCH('Table 2 Data'!$E252,'Data Pull'!$C:$C,0),MATCH('Table 2 Data'!AF$4,'Data Pull'!$4:$4,0))),"")</f>
        <v>[-11059] No Good Data For Calculation</v>
      </c>
      <c r="AG252">
        <f>IFERROR(IF(INDEX('Exclusion Vectors'!$D:$D,MATCH('Table 2 Data'!$E252,'Exclusion Vectors'!$B:$B,0))=0,"",INDEX('Data Pull'!$A:$BC,MATCH('Table 2 Data'!$E252,'Data Pull'!$C:$C,0),MATCH('Table 2 Data'!AG$4,'Data Pull'!$4:$4,0))),"")</f>
        <v>14330.221414308957</v>
      </c>
      <c r="AH252">
        <f>IFERROR(IF(INDEX('Exclusion Vectors'!$D:$D,MATCH('Table 2 Data'!$E252,'Exclusion Vectors'!$B:$B,0))=0,"",INDEX('Data Pull'!$A:$BC,MATCH('Table 2 Data'!$E252,'Data Pull'!$C:$C,0),MATCH('Table 2 Data'!AH$4,'Data Pull'!$4:$4,0))),"")</f>
        <v>89.874998092651367</v>
      </c>
      <c r="AI252">
        <f>IFERROR(IF(INDEX('Exclusion Vectors'!$D:$D,MATCH('Table 2 Data'!$E252,'Exclusion Vectors'!$B:$B,0))=0,"",INDEX('Data Pull'!$A:$BC,MATCH('Table 2 Data'!$E252,'Data Pull'!$C:$C,0),MATCH('Table 2 Data'!AI$4,'Data Pull'!$4:$4,0))),"")</f>
        <v>8.8024997711181641</v>
      </c>
      <c r="AJ252">
        <f>IFERROR(IF(INDEX('Exclusion Vectors'!$D:$D,MATCH('Table 2 Data'!$E252,'Exclusion Vectors'!$B:$B,0))=0,"",INDEX('Data Pull'!$A:$BC,MATCH('Table 2 Data'!$E252,'Data Pull'!$C:$C,0),MATCH('Table 2 Data'!AJ$4,'Data Pull'!$4:$4,0))),"")</f>
        <v>355.02500152587891</v>
      </c>
      <c r="AK252">
        <f>IFERROR(IF(INDEX('Exclusion Vectors'!$D:$D,MATCH('Table 2 Data'!$E252,'Exclusion Vectors'!$B:$B,0))=0,"",INDEX('Data Pull'!$A:$BC,MATCH('Table 2 Data'!$E252,'Data Pull'!$C:$C,0),MATCH('Table 2 Data'!AK$4,'Data Pull'!$4:$4,0))),"")</f>
        <v>18.824999570846558</v>
      </c>
      <c r="AL252">
        <f>IFERROR(IF(INDEX('Exclusion Vectors'!$D:$D,MATCH('Table 2 Data'!$E252,'Exclusion Vectors'!$B:$B,0))=0,"",INDEX('Data Pull'!$A:$BC,MATCH('Table 2 Data'!$E252,'Data Pull'!$C:$C,0),MATCH('Table 2 Data'!AL$4,'Data Pull'!$4:$4,0))),"")</f>
        <v>0.15000000596046448</v>
      </c>
      <c r="AM252">
        <f>IFERROR(IF(INDEX('Exclusion Vectors'!$D:$D,MATCH('Table 2 Data'!$E252,'Exclusion Vectors'!$B:$B,0))=0,"",INDEX('Data Pull'!$A:$BC,MATCH('Table 2 Data'!$E252,'Data Pull'!$C:$C,0),MATCH('Table 2 Data'!AM$4,'Data Pull'!$4:$4,0))),"")</f>
        <v>6200</v>
      </c>
      <c r="AN252">
        <f>IFERROR(IF(INDEX('Exclusion Vectors'!$D:$D,MATCH('Table 2 Data'!$E252,'Exclusion Vectors'!$B:$B,0))=0,"",INDEX('Data Pull'!$A:$BC,MATCH('Table 2 Data'!$E252,'Data Pull'!$C:$C,0),MATCH('Table 2 Data'!AN$4,'Data Pull'!$4:$4,0))),"")</f>
        <v>-0.11914363802225633</v>
      </c>
      <c r="AO252">
        <f>IFERROR(IF(INDEX('Exclusion Vectors'!$D:$D,MATCH('Table 2 Data'!$E252,'Exclusion Vectors'!$B:$B,0))=0,"",INDEX('Data Pull'!$A:$BC,MATCH('Table 2 Data'!$E252,'Data Pull'!$C:$C,0),MATCH('Table 2 Data'!AO$4,'Data Pull'!$4:$4,0))),"")</f>
        <v>-6.0415103868817193E-3</v>
      </c>
      <c r="AP252">
        <f>IFERROR(IF(INDEX('Exclusion Vectors'!$D:$D,MATCH('Table 2 Data'!$E252,'Exclusion Vectors'!$B:$B,0))=0,"",INDEX('Data Pull'!$A:$BC,MATCH('Table 2 Data'!$E252,'Data Pull'!$C:$C,0),MATCH('Table 2 Data'!AP$4,'Data Pull'!$4:$4,0))),"")</f>
        <v>-2.676766033699092E-2</v>
      </c>
      <c r="AQ252" t="str">
        <f>IFERROR(IF(INDEX('Exclusion Vectors'!$D:$D,MATCH('Table 2 Data'!$E252,'Exclusion Vectors'!$B:$B,0))=0,"",INDEX('Data Pull'!$A:$BC,MATCH('Table 2 Data'!$E252,'Data Pull'!$C:$C,0),MATCH('Table 2 Data'!AQ$4,'Data Pull'!$4:$4,0))),"")</f>
        <v>[-11059] No Good Data For Calculation</v>
      </c>
      <c r="AR252">
        <f>IFERROR(IF(INDEX('Exclusion Vectors'!$D:$D,MATCH('Table 2 Data'!$E252,'Exclusion Vectors'!$B:$B,0))=0,"",INDEX('Data Pull'!$A:$BC,MATCH('Table 2 Data'!$E252,'Data Pull'!$C:$C,0),MATCH('Table 2 Data'!AR$4,'Data Pull'!$4:$4,0))),"")</f>
        <v>6.734226300681519E-3</v>
      </c>
      <c r="AS252">
        <f>IFERROR(IF(INDEX('Exclusion Vectors'!$D:$D,MATCH('Table 2 Data'!$E252,'Exclusion Vectors'!$B:$B,0))=0,"",INDEX('Data Pull'!$A:$BC,MATCH('Table 2 Data'!$E252,'Data Pull'!$C:$C,0),MATCH('Table 2 Data'!AS$4,'Data Pull'!$4:$4,0))),"")</f>
        <v>2.7505423661436312</v>
      </c>
      <c r="AT252">
        <f>IFERROR(IF(INDEX('Exclusion Vectors'!$D:$D,MATCH('Table 2 Data'!$E252,'Exclusion Vectors'!$B:$B,0))=0,"",INDEX('Data Pull'!$A:$BC,MATCH('Table 2 Data'!$E252,'Data Pull'!$C:$C,0),MATCH('Table 2 Data'!AT$4,'Data Pull'!$4:$4,0))),"")</f>
        <v>39819.121178950896</v>
      </c>
      <c r="AU252">
        <f>IFERROR(IF(INDEX('Exclusion Vectors'!$D:$D,MATCH('Table 2 Data'!$E252,'Exclusion Vectors'!$B:$B,0))=0,"",INDEX('Data Pull'!$A:$BE,MATCH('Table 2 Data'!$E252,'Data Pull'!$C:$C,0),MATCH('Table 2 Data'!AU$4,'Data Pull'!$4:$4,0))),"")</f>
        <v>7600.11910564152</v>
      </c>
      <c r="AV252">
        <f>IFERROR(IF(INDEX('Exclusion Vectors'!$D:$D,MATCH('Table 2 Data'!$E252,'Exclusion Vectors'!$B:$B,0))=0,"",INDEX('Data Pull'!$A:$BE,MATCH('Table 2 Data'!$E252,'Data Pull'!$C:$C,0),MATCH('Table 2 Data'!AV$4,'Data Pull'!$4:$4,0))),"")</f>
        <v>0.13870833379526934</v>
      </c>
    </row>
    <row r="253" spans="5:48" x14ac:dyDescent="0.3">
      <c r="E253" s="34">
        <f t="shared" si="6"/>
        <v>44077</v>
      </c>
      <c r="F253">
        <f>IFERROR(IF(INDEX('Exclusion Vectors'!$D:$D,MATCH('Table 2 Data'!$E253,'Exclusion Vectors'!$B:$B,0))=0,"",INDEX('Data Pull'!$A:$BC,MATCH('Table 2 Data'!$E253,'Data Pull'!$C:$C,0),MATCH('Table 2 Data'!F$4,'Data Pull'!$4:$4,0))),"")</f>
        <v>23001.082007576493</v>
      </c>
      <c r="G253">
        <f>IFERROR(IF(INDEX('Exclusion Vectors'!$D:$D,MATCH('Table 2 Data'!$E253,'Exclusion Vectors'!$B:$B,0))=0,"",INDEX('Data Pull'!$A:$BC,MATCH('Table 2 Data'!$E253,'Data Pull'!$C:$C,0),MATCH('Table 2 Data'!G$4,'Data Pull'!$4:$4,0))),"")</f>
        <v>183.45482093964827</v>
      </c>
      <c r="H253">
        <f>IFERROR(IF(INDEX('Exclusion Vectors'!$D:$D,MATCH('Table 2 Data'!$E253,'Exclusion Vectors'!$B:$B,0))=0,"",INDEX('Data Pull'!$A:$BC,MATCH('Table 2 Data'!$E253,'Data Pull'!$C:$C,0),MATCH('Table 2 Data'!H$4,'Data Pull'!$4:$4,0))),"")</f>
        <v>616.31492104813969</v>
      </c>
      <c r="I253">
        <f>IFERROR(IF(INDEX('Exclusion Vectors'!$D:$D,MATCH('Table 2 Data'!$E253,'Exclusion Vectors'!$B:$B,0))=0,"",INDEX('Data Pull'!$A:$BC,MATCH('Table 2 Data'!$E253,'Data Pull'!$C:$C,0),MATCH('Table 2 Data'!I$4,'Data Pull'!$4:$4,0))),"")</f>
        <v>991.08285528285467</v>
      </c>
      <c r="J253">
        <f>IFERROR(IF(INDEX('Exclusion Vectors'!$D:$D,MATCH('Table 2 Data'!$E253,'Exclusion Vectors'!$B:$B,0))=0,"",INDEX('Data Pull'!$A:$BC,MATCH('Table 2 Data'!$E253,'Data Pull'!$C:$C,0),MATCH('Table 2 Data'!J$4,'Data Pull'!$4:$4,0))),"")</f>
        <v>1334.9742254478438</v>
      </c>
      <c r="K253">
        <f>IFERROR(IF(INDEX('Exclusion Vectors'!$D:$D,MATCH('Table 2 Data'!$E253,'Exclusion Vectors'!$B:$B,0))=0,"",INDEX('Data Pull'!$A:$BC,MATCH('Table 2 Data'!$E253,'Data Pull'!$C:$C,0),MATCH('Table 2 Data'!K$4,'Data Pull'!$4:$4,0))),"")</f>
        <v>744.88344654754951</v>
      </c>
      <c r="L253" t="str">
        <f>IFERROR(IF(INDEX('Exclusion Vectors'!$D:$D,MATCH('Table 2 Data'!$E253,'Exclusion Vectors'!$B:$B,0))=0,"",INDEX('Data Pull'!$A:$BC,MATCH('Table 2 Data'!$E253,'Data Pull'!$C:$C,0),MATCH('Table 2 Data'!L$4,'Data Pull'!$4:$4,0))),"")</f>
        <v>[-11059] No Good Data For Calculation</v>
      </c>
      <c r="M253">
        <f>IFERROR(IF(INDEX('Exclusion Vectors'!$D:$D,MATCH('Table 2 Data'!$E253,'Exclusion Vectors'!$B:$B,0))=0,"",INDEX('Data Pull'!$A:$BC,MATCH('Table 2 Data'!$E253,'Data Pull'!$C:$C,0),MATCH('Table 2 Data'!M$4,'Data Pull'!$4:$4,0))),"")</f>
        <v>314.08822744547541</v>
      </c>
      <c r="N253">
        <f>IFERROR(IF(INDEX('Exclusion Vectors'!$D:$D,MATCH('Table 2 Data'!$E253,'Exclusion Vectors'!$B:$B,0))=0,"",INDEX('Data Pull'!$A:$BC,MATCH('Table 2 Data'!$E253,'Data Pull'!$C:$C,0),MATCH('Table 2 Data'!N$4,'Data Pull'!$4:$4,0))),"")</f>
        <v>372.8756099255711</v>
      </c>
      <c r="O253">
        <f>IFERROR(IF(INDEX('Exclusion Vectors'!$D:$D,MATCH('Table 2 Data'!$E253,'Exclusion Vectors'!$B:$B,0))=0,"",INDEX('Data Pull'!$A:$BC,MATCH('Table 2 Data'!$E253,'Data Pull'!$C:$C,0),MATCH('Table 2 Data'!O$4,'Data Pull'!$4:$4,0))),"")</f>
        <v>361.09201024760432</v>
      </c>
      <c r="P253">
        <f>IFERROR(IF(INDEX('Exclusion Vectors'!$D:$D,MATCH('Table 2 Data'!$E253,'Exclusion Vectors'!$B:$B,0))=0,"",INDEX('Data Pull'!$A:$BC,MATCH('Table 2 Data'!$E253,'Data Pull'!$C:$C,0),MATCH('Table 2 Data'!P$4,'Data Pull'!$4:$4,0))),"")</f>
        <v>1333.3731601181128</v>
      </c>
      <c r="Q253">
        <f>IFERROR(IF(INDEX('Exclusion Vectors'!$D:$D,MATCH('Table 2 Data'!$E253,'Exclusion Vectors'!$B:$B,0))=0,"",INDEX('Data Pull'!$A:$BC,MATCH('Table 2 Data'!$E253,'Data Pull'!$C:$C,0),MATCH('Table 2 Data'!Q$4,'Data Pull'!$4:$4,0))),"")</f>
        <v>19.939596390583173</v>
      </c>
      <c r="R253">
        <f>IFERROR(IF(INDEX('Exclusion Vectors'!$D:$D,MATCH('Table 2 Data'!$E253,'Exclusion Vectors'!$B:$B,0))=0,"",INDEX('Data Pull'!$A:$BC,MATCH('Table 2 Data'!$E253,'Data Pull'!$C:$C,0),MATCH('Table 2 Data'!R$4,'Data Pull'!$4:$4,0))),"")</f>
        <v>15.027473323538118</v>
      </c>
      <c r="S253">
        <f>IFERROR(IF(INDEX('Exclusion Vectors'!$D:$D,MATCH('Table 2 Data'!$E253,'Exclusion Vectors'!$B:$B,0))=0,"",INDEX('Data Pull'!$A:$BC,MATCH('Table 2 Data'!$E253,'Data Pull'!$C:$C,0),MATCH('Table 2 Data'!S$4,'Data Pull'!$4:$4,0))),"")</f>
        <v>3.3082044823277457</v>
      </c>
      <c r="T253">
        <f>IFERROR(IF(INDEX('Exclusion Vectors'!$D:$D,MATCH('Table 2 Data'!$E253,'Exclusion Vectors'!$B:$B,0))=0,"",INDEX('Data Pull'!$A:$BC,MATCH('Table 2 Data'!$E253,'Data Pull'!$C:$C,0),MATCH('Table 2 Data'!T$4,'Data Pull'!$4:$4,0))),"")</f>
        <v>1464.656888074973</v>
      </c>
      <c r="U253">
        <f>IFERROR(IF(INDEX('Exclusion Vectors'!$D:$D,MATCH('Table 2 Data'!$E253,'Exclusion Vectors'!$B:$B,0))=0,"",INDEX('Data Pull'!$A:$BC,MATCH('Table 2 Data'!$E253,'Data Pull'!$C:$C,0),MATCH('Table 2 Data'!U$4,'Data Pull'!$4:$4,0))),"")</f>
        <v>1496.8563328023304</v>
      </c>
      <c r="V253">
        <f>IFERROR(IF(INDEX('Exclusion Vectors'!$D:$D,MATCH('Table 2 Data'!$E253,'Exclusion Vectors'!$B:$B,0))=0,"",INDEX('Data Pull'!$A:$BC,MATCH('Table 2 Data'!$E253,'Data Pull'!$C:$C,0),MATCH('Table 2 Data'!V$4,'Data Pull'!$4:$4,0))),"")</f>
        <v>5900.0551435781063</v>
      </c>
      <c r="W253">
        <f>IFERROR(IF(INDEX('Exclusion Vectors'!$D:$D,MATCH('Table 2 Data'!$E253,'Exclusion Vectors'!$B:$B,0))=0,"",INDEX('Data Pull'!$A:$BC,MATCH('Table 2 Data'!$E253,'Data Pull'!$C:$C,0),MATCH('Table 2 Data'!W$4,'Data Pull'!$4:$4,0))),"")</f>
        <v>2427.2972905640927</v>
      </c>
      <c r="X253">
        <f>IFERROR(IF(INDEX('Exclusion Vectors'!$D:$D,MATCH('Table 2 Data'!$E253,'Exclusion Vectors'!$B:$B,0))=0,"",INDEX('Data Pull'!$A:$BC,MATCH('Table 2 Data'!$E253,'Data Pull'!$C:$C,0),MATCH('Table 2 Data'!X$4,'Data Pull'!$4:$4,0))),"")</f>
        <v>370.74502376265576</v>
      </c>
      <c r="Y253">
        <f>IFERROR(IF(INDEX('Exclusion Vectors'!$D:$D,MATCH('Table 2 Data'!$E253,'Exclusion Vectors'!$B:$B,0))=0,"",INDEX('Data Pull'!$A:$BC,MATCH('Table 2 Data'!$E253,'Data Pull'!$C:$C,0),MATCH('Table 2 Data'!Y$4,'Data Pull'!$4:$4,0))),"")</f>
        <v>23.050000190734863</v>
      </c>
      <c r="Z253">
        <f>IFERROR(IF(INDEX('Exclusion Vectors'!$D:$D,MATCH('Table 2 Data'!$E253,'Exclusion Vectors'!$B:$B,0))=0,"",INDEX('Data Pull'!$A:$BC,MATCH('Table 2 Data'!$E253,'Data Pull'!$C:$C,0),MATCH('Table 2 Data'!Z$4,'Data Pull'!$4:$4,0))),"")</f>
        <v>1.0326500236988068</v>
      </c>
      <c r="AA253">
        <f>IFERROR(IF(INDEX('Exclusion Vectors'!$D:$D,MATCH('Table 2 Data'!$E253,'Exclusion Vectors'!$B:$B,0))=0,"",INDEX('Data Pull'!$A:$BC,MATCH('Table 2 Data'!$E253,'Data Pull'!$C:$C,0),MATCH('Table 2 Data'!AA$4,'Data Pull'!$4:$4,0))),"")</f>
        <v>1.8150000274181366</v>
      </c>
      <c r="AB253" t="str">
        <f>IFERROR(IF(INDEX('Exclusion Vectors'!$D:$D,MATCH('Table 2 Data'!$E253,'Exclusion Vectors'!$B:$B,0))=0,"",INDEX('Data Pull'!$A:$BC,MATCH('Table 2 Data'!$E253,'Data Pull'!$C:$C,0),MATCH('Table 2 Data'!AB$4,'Data Pull'!$4:$4,0))),"")</f>
        <v>[-11059] No Good Data For Calculation</v>
      </c>
      <c r="AC253" t="str">
        <f>IFERROR(IF(INDEX('Exclusion Vectors'!$D:$D,MATCH('Table 2 Data'!$E253,'Exclusion Vectors'!$B:$B,0))=0,"",INDEX('Data Pull'!$A:$BC,MATCH('Table 2 Data'!$E253,'Data Pull'!$C:$C,0),MATCH('Table 2 Data'!AC$4,'Data Pull'!$4:$4,0))),"")</f>
        <v>[-11059] No Good Data For Calculation</v>
      </c>
      <c r="AD253" t="str">
        <f>IFERROR(IF(INDEX('Exclusion Vectors'!$D:$D,MATCH('Table 2 Data'!$E253,'Exclusion Vectors'!$B:$B,0))=0,"",INDEX('Data Pull'!$A:$BC,MATCH('Table 2 Data'!$E253,'Data Pull'!$C:$C,0),MATCH('Table 2 Data'!AD$4,'Data Pull'!$4:$4,0))),"")</f>
        <v>[-11059] No Good Data For Calculation</v>
      </c>
      <c r="AE253" t="str">
        <f>IFERROR(IF(INDEX('Exclusion Vectors'!$D:$D,MATCH('Table 2 Data'!$E253,'Exclusion Vectors'!$B:$B,0))=0,"",INDEX('Data Pull'!$A:$BC,MATCH('Table 2 Data'!$E253,'Data Pull'!$C:$C,0),MATCH('Table 2 Data'!AE$4,'Data Pull'!$4:$4,0))),"")</f>
        <v>[-11059] No Good Data For Calculation</v>
      </c>
      <c r="AF253" t="str">
        <f>IFERROR(IF(INDEX('Exclusion Vectors'!$D:$D,MATCH('Table 2 Data'!$E253,'Exclusion Vectors'!$B:$B,0))=0,"",INDEX('Data Pull'!$A:$BC,MATCH('Table 2 Data'!$E253,'Data Pull'!$C:$C,0),MATCH('Table 2 Data'!AF$4,'Data Pull'!$4:$4,0))),"")</f>
        <v>[-11059] No Good Data For Calculation</v>
      </c>
      <c r="AG253">
        <f>IFERROR(IF(INDEX('Exclusion Vectors'!$D:$D,MATCH('Table 2 Data'!$E253,'Exclusion Vectors'!$B:$B,0))=0,"",INDEX('Data Pull'!$A:$BC,MATCH('Table 2 Data'!$E253,'Data Pull'!$C:$C,0),MATCH('Table 2 Data'!AG$4,'Data Pull'!$4:$4,0))),"")</f>
        <v>14428.417929458279</v>
      </c>
      <c r="AH253">
        <f>IFERROR(IF(INDEX('Exclusion Vectors'!$D:$D,MATCH('Table 2 Data'!$E253,'Exclusion Vectors'!$B:$B,0))=0,"",INDEX('Data Pull'!$A:$BC,MATCH('Table 2 Data'!$E253,'Data Pull'!$C:$C,0),MATCH('Table 2 Data'!AH$4,'Data Pull'!$4:$4,0))),"")</f>
        <v>90.374998092651367</v>
      </c>
      <c r="AI253">
        <f>IFERROR(IF(INDEX('Exclusion Vectors'!$D:$D,MATCH('Table 2 Data'!$E253,'Exclusion Vectors'!$B:$B,0))=0,"",INDEX('Data Pull'!$A:$BC,MATCH('Table 2 Data'!$E253,'Data Pull'!$C:$C,0),MATCH('Table 2 Data'!AI$4,'Data Pull'!$4:$4,0))),"")</f>
        <v>8.8899996280670166</v>
      </c>
      <c r="AJ253">
        <f>IFERROR(IF(INDEX('Exclusion Vectors'!$D:$D,MATCH('Table 2 Data'!$E253,'Exclusion Vectors'!$B:$B,0))=0,"",INDEX('Data Pull'!$A:$BC,MATCH('Table 2 Data'!$E253,'Data Pull'!$C:$C,0),MATCH('Table 2 Data'!AJ$4,'Data Pull'!$4:$4,0))),"")</f>
        <v>355.47499084472656</v>
      </c>
      <c r="AK253">
        <f>IFERROR(IF(INDEX('Exclusion Vectors'!$D:$D,MATCH('Table 2 Data'!$E253,'Exclusion Vectors'!$B:$B,0))=0,"",INDEX('Data Pull'!$A:$BC,MATCH('Table 2 Data'!$E253,'Data Pull'!$C:$C,0),MATCH('Table 2 Data'!AK$4,'Data Pull'!$4:$4,0))),"")</f>
        <v>19.012499809265137</v>
      </c>
      <c r="AL253">
        <f>IFERROR(IF(INDEX('Exclusion Vectors'!$D:$D,MATCH('Table 2 Data'!$E253,'Exclusion Vectors'!$B:$B,0))=0,"",INDEX('Data Pull'!$A:$BC,MATCH('Table 2 Data'!$E253,'Data Pull'!$C:$C,0),MATCH('Table 2 Data'!AL$4,'Data Pull'!$4:$4,0))),"")</f>
        <v>0</v>
      </c>
      <c r="AM253">
        <f>IFERROR(IF(INDEX('Exclusion Vectors'!$D:$D,MATCH('Table 2 Data'!$E253,'Exclusion Vectors'!$B:$B,0))=0,"",INDEX('Data Pull'!$A:$BC,MATCH('Table 2 Data'!$E253,'Data Pull'!$C:$C,0),MATCH('Table 2 Data'!AM$4,'Data Pull'!$4:$4,0))),"")</f>
        <v>6200</v>
      </c>
      <c r="AN253">
        <f>IFERROR(IF(INDEX('Exclusion Vectors'!$D:$D,MATCH('Table 2 Data'!$E253,'Exclusion Vectors'!$B:$B,0))=0,"",INDEX('Data Pull'!$A:$BC,MATCH('Table 2 Data'!$E253,'Data Pull'!$C:$C,0),MATCH('Table 2 Data'!AN$4,'Data Pull'!$4:$4,0))),"")</f>
        <v>-0.11643286008200933</v>
      </c>
      <c r="AO253">
        <f>IFERROR(IF(INDEX('Exclusion Vectors'!$D:$D,MATCH('Table 2 Data'!$E253,'Exclusion Vectors'!$B:$B,0))=0,"",INDEX('Data Pull'!$A:$BC,MATCH('Table 2 Data'!$E253,'Data Pull'!$C:$C,0),MATCH('Table 2 Data'!AO$4,'Data Pull'!$4:$4,0))),"")</f>
        <v>-5.9630875433085932E-3</v>
      </c>
      <c r="AP253">
        <f>IFERROR(IF(INDEX('Exclusion Vectors'!$D:$D,MATCH('Table 2 Data'!$E253,'Exclusion Vectors'!$B:$B,0))=0,"",INDEX('Data Pull'!$A:$BC,MATCH('Table 2 Data'!$E253,'Data Pull'!$C:$C,0),MATCH('Table 2 Data'!AP$4,'Data Pull'!$4:$4,0))),"")</f>
        <v>-2.6413389760066613E-2</v>
      </c>
      <c r="AQ253" t="str">
        <f>IFERROR(IF(INDEX('Exclusion Vectors'!$D:$D,MATCH('Table 2 Data'!$E253,'Exclusion Vectors'!$B:$B,0))=0,"",INDEX('Data Pull'!$A:$BC,MATCH('Table 2 Data'!$E253,'Data Pull'!$C:$C,0),MATCH('Table 2 Data'!AQ$4,'Data Pull'!$4:$4,0))),"")</f>
        <v>[-11059] No Good Data For Calculation</v>
      </c>
      <c r="AR253">
        <f>IFERROR(IF(INDEX('Exclusion Vectors'!$D:$D,MATCH('Table 2 Data'!$E253,'Exclusion Vectors'!$B:$B,0))=0,"",INDEX('Data Pull'!$A:$BC,MATCH('Table 2 Data'!$E253,'Data Pull'!$C:$C,0),MATCH('Table 2 Data'!AR$4,'Data Pull'!$4:$4,0))),"")</f>
        <v>6.6490691084092014E-3</v>
      </c>
      <c r="AS253">
        <f>IFERROR(IF(INDEX('Exclusion Vectors'!$D:$D,MATCH('Table 2 Data'!$E253,'Exclusion Vectors'!$B:$B,0))=0,"",INDEX('Data Pull'!$A:$BC,MATCH('Table 2 Data'!$E253,'Data Pull'!$C:$C,0),MATCH('Table 2 Data'!AS$4,'Data Pull'!$4:$4,0))),"")</f>
        <v>2.7842248088852908</v>
      </c>
      <c r="AT253">
        <f>IFERROR(IF(INDEX('Exclusion Vectors'!$D:$D,MATCH('Table 2 Data'!$E253,'Exclusion Vectors'!$B:$B,0))=0,"",INDEX('Data Pull'!$A:$BC,MATCH('Table 2 Data'!$E253,'Data Pull'!$C:$C,0),MATCH('Table 2 Data'!AT$4,'Data Pull'!$4:$4,0))),"")</f>
        <v>39566.651793386758</v>
      </c>
      <c r="AU253">
        <f>IFERROR(IF(INDEX('Exclusion Vectors'!$D:$D,MATCH('Table 2 Data'!$E253,'Exclusion Vectors'!$B:$B,0))=0,"",INDEX('Data Pull'!$A:$BE,MATCH('Table 2 Data'!$E253,'Data Pull'!$C:$C,0),MATCH('Table 2 Data'!AU$4,'Data Pull'!$4:$4,0))),"")</f>
        <v>7598.9393739732732</v>
      </c>
      <c r="AV253">
        <f>IFERROR(IF(INDEX('Exclusion Vectors'!$D:$D,MATCH('Table 2 Data'!$E253,'Exclusion Vectors'!$B:$B,0))=0,"",INDEX('Data Pull'!$A:$BE,MATCH('Table 2 Data'!$E253,'Data Pull'!$C:$C,0),MATCH('Table 2 Data'!AV$4,'Data Pull'!$4:$4,0))),"")</f>
        <v>0.13876666563252607</v>
      </c>
    </row>
    <row r="254" spans="5:48" x14ac:dyDescent="0.3">
      <c r="E254" s="34">
        <f t="shared" si="6"/>
        <v>44078</v>
      </c>
      <c r="F254">
        <f>IFERROR(IF(INDEX('Exclusion Vectors'!$D:$D,MATCH('Table 2 Data'!$E254,'Exclusion Vectors'!$B:$B,0))=0,"",INDEX('Data Pull'!$A:$BC,MATCH('Table 2 Data'!$E254,'Data Pull'!$C:$C,0),MATCH('Table 2 Data'!F$4,'Data Pull'!$4:$4,0))),"")</f>
        <v>23000.873330658615</v>
      </c>
      <c r="G254">
        <f>IFERROR(IF(INDEX('Exclusion Vectors'!$D:$D,MATCH('Table 2 Data'!$E254,'Exclusion Vectors'!$B:$B,0))=0,"",INDEX('Data Pull'!$A:$BC,MATCH('Table 2 Data'!$E254,'Data Pull'!$C:$C,0),MATCH('Table 2 Data'!G$4,'Data Pull'!$4:$4,0))),"")</f>
        <v>183.54502705766984</v>
      </c>
      <c r="H254">
        <f>IFERROR(IF(INDEX('Exclusion Vectors'!$D:$D,MATCH('Table 2 Data'!$E254,'Exclusion Vectors'!$B:$B,0))=0,"",INDEX('Data Pull'!$A:$BC,MATCH('Table 2 Data'!$E254,'Data Pull'!$C:$C,0),MATCH('Table 2 Data'!H$4,'Data Pull'!$4:$4,0))),"")</f>
        <v>615.14378901257442</v>
      </c>
      <c r="I254">
        <f>IFERROR(IF(INDEX('Exclusion Vectors'!$D:$D,MATCH('Table 2 Data'!$E254,'Exclusion Vectors'!$B:$B,0))=0,"",INDEX('Data Pull'!$A:$BC,MATCH('Table 2 Data'!$E254,'Data Pull'!$C:$C,0),MATCH('Table 2 Data'!I$4,'Data Pull'!$4:$4,0))),"")</f>
        <v>991.16749034109853</v>
      </c>
      <c r="J254">
        <f>IFERROR(IF(INDEX('Exclusion Vectors'!$D:$D,MATCH('Table 2 Data'!$E254,'Exclusion Vectors'!$B:$B,0))=0,"",INDEX('Data Pull'!$A:$BC,MATCH('Table 2 Data'!$E254,'Data Pull'!$C:$C,0),MATCH('Table 2 Data'!J$4,'Data Pull'!$4:$4,0))),"")</f>
        <v>1334.9979503849233</v>
      </c>
      <c r="K254">
        <f>IFERROR(IF(INDEX('Exclusion Vectors'!$D:$D,MATCH('Table 2 Data'!$E254,'Exclusion Vectors'!$B:$B,0))=0,"",INDEX('Data Pull'!$A:$BC,MATCH('Table 2 Data'!$E254,'Data Pull'!$C:$C,0),MATCH('Table 2 Data'!K$4,'Data Pull'!$4:$4,0))),"")</f>
        <v>730.05560220917164</v>
      </c>
      <c r="L254" t="str">
        <f>IFERROR(IF(INDEX('Exclusion Vectors'!$D:$D,MATCH('Table 2 Data'!$E254,'Exclusion Vectors'!$B:$B,0))=0,"",INDEX('Data Pull'!$A:$BC,MATCH('Table 2 Data'!$E254,'Data Pull'!$C:$C,0),MATCH('Table 2 Data'!L$4,'Data Pull'!$4:$4,0))),"")</f>
        <v>[-11059] No Good Data For Calculation</v>
      </c>
      <c r="M254">
        <f>IFERROR(IF(INDEX('Exclusion Vectors'!$D:$D,MATCH('Table 2 Data'!$E254,'Exclusion Vectors'!$B:$B,0))=0,"",INDEX('Data Pull'!$A:$BC,MATCH('Table 2 Data'!$E254,'Data Pull'!$C:$C,0),MATCH('Table 2 Data'!M$4,'Data Pull'!$4:$4,0))),"")</f>
        <v>314.24616743390175</v>
      </c>
      <c r="N254">
        <f>IFERROR(IF(INDEX('Exclusion Vectors'!$D:$D,MATCH('Table 2 Data'!$E254,'Exclusion Vectors'!$B:$B,0))=0,"",INDEX('Data Pull'!$A:$BC,MATCH('Table 2 Data'!$E254,'Data Pull'!$C:$C,0),MATCH('Table 2 Data'!N$4,'Data Pull'!$4:$4,0))),"")</f>
        <v>371.99795395512444</v>
      </c>
      <c r="O254">
        <f>IFERROR(IF(INDEX('Exclusion Vectors'!$D:$D,MATCH('Table 2 Data'!$E254,'Exclusion Vectors'!$B:$B,0))=0,"",INDEX('Data Pull'!$A:$BC,MATCH('Table 2 Data'!$E254,'Data Pull'!$C:$C,0),MATCH('Table 2 Data'!O$4,'Data Pull'!$4:$4,0))),"")</f>
        <v>361.56202737755984</v>
      </c>
      <c r="P254">
        <f>IFERROR(IF(INDEX('Exclusion Vectors'!$D:$D,MATCH('Table 2 Data'!$E254,'Exclusion Vectors'!$B:$B,0))=0,"",INDEX('Data Pull'!$A:$BC,MATCH('Table 2 Data'!$E254,'Data Pull'!$C:$C,0),MATCH('Table 2 Data'!P$4,'Data Pull'!$4:$4,0))),"")</f>
        <v>1333.4124476114469</v>
      </c>
      <c r="Q254">
        <f>IFERROR(IF(INDEX('Exclusion Vectors'!$D:$D,MATCH('Table 2 Data'!$E254,'Exclusion Vectors'!$B:$B,0))=0,"",INDEX('Data Pull'!$A:$BC,MATCH('Table 2 Data'!$E254,'Data Pull'!$C:$C,0),MATCH('Table 2 Data'!Q$4,'Data Pull'!$4:$4,0))),"")</f>
        <v>19.942557568060217</v>
      </c>
      <c r="R254">
        <f>IFERROR(IF(INDEX('Exclusion Vectors'!$D:$D,MATCH('Table 2 Data'!$E254,'Exclusion Vectors'!$B:$B,0))=0,"",INDEX('Data Pull'!$A:$BC,MATCH('Table 2 Data'!$E254,'Data Pull'!$C:$C,0),MATCH('Table 2 Data'!R$4,'Data Pull'!$4:$4,0))),"")</f>
        <v>15.022611053350573</v>
      </c>
      <c r="S254">
        <f>IFERROR(IF(INDEX('Exclusion Vectors'!$D:$D,MATCH('Table 2 Data'!$E254,'Exclusion Vectors'!$B:$B,0))=0,"",INDEX('Data Pull'!$A:$BC,MATCH('Table 2 Data'!$E254,'Data Pull'!$C:$C,0),MATCH('Table 2 Data'!S$4,'Data Pull'!$4:$4,0))),"")</f>
        <v>3.2973465530929902</v>
      </c>
      <c r="T254">
        <f>IFERROR(IF(INDEX('Exclusion Vectors'!$D:$D,MATCH('Table 2 Data'!$E254,'Exclusion Vectors'!$B:$B,0))=0,"",INDEX('Data Pull'!$A:$BC,MATCH('Table 2 Data'!$E254,'Data Pull'!$C:$C,0),MATCH('Table 2 Data'!T$4,'Data Pull'!$4:$4,0))),"")</f>
        <v>1447.7397820577751</v>
      </c>
      <c r="U254">
        <f>IFERROR(IF(INDEX('Exclusion Vectors'!$D:$D,MATCH('Table 2 Data'!$E254,'Exclusion Vectors'!$B:$B,0))=0,"",INDEX('Data Pull'!$A:$BC,MATCH('Table 2 Data'!$E254,'Data Pull'!$C:$C,0),MATCH('Table 2 Data'!U$4,'Data Pull'!$4:$4,0))),"")</f>
        <v>1502.9085730295731</v>
      </c>
      <c r="V254">
        <f>IFERROR(IF(INDEX('Exclusion Vectors'!$D:$D,MATCH('Table 2 Data'!$E254,'Exclusion Vectors'!$B:$B,0))=0,"",INDEX('Data Pull'!$A:$BC,MATCH('Table 2 Data'!$E254,'Data Pull'!$C:$C,0),MATCH('Table 2 Data'!V$4,'Data Pull'!$4:$4,0))),"")</f>
        <v>5900.0392760787163</v>
      </c>
      <c r="W254">
        <f>IFERROR(IF(INDEX('Exclusion Vectors'!$D:$D,MATCH('Table 2 Data'!$E254,'Exclusion Vectors'!$B:$B,0))=0,"",INDEX('Data Pull'!$A:$BC,MATCH('Table 2 Data'!$E254,'Data Pull'!$C:$C,0),MATCH('Table 2 Data'!W$4,'Data Pull'!$4:$4,0))),"")</f>
        <v>2425.6572082534358</v>
      </c>
      <c r="X254">
        <f>IFERROR(IF(INDEX('Exclusion Vectors'!$D:$D,MATCH('Table 2 Data'!$E254,'Exclusion Vectors'!$B:$B,0))=0,"",INDEX('Data Pull'!$A:$BC,MATCH('Table 2 Data'!$E254,'Data Pull'!$C:$C,0),MATCH('Table 2 Data'!X$4,'Data Pull'!$4:$4,0))),"")</f>
        <v>370.63798548034219</v>
      </c>
      <c r="Y254">
        <f>IFERROR(IF(INDEX('Exclusion Vectors'!$D:$D,MATCH('Table 2 Data'!$E254,'Exclusion Vectors'!$B:$B,0))=0,"",INDEX('Data Pull'!$A:$BC,MATCH('Table 2 Data'!$E254,'Data Pull'!$C:$C,0),MATCH('Table 2 Data'!Y$4,'Data Pull'!$4:$4,0))),"")</f>
        <v>22.499999523162842</v>
      </c>
      <c r="Z254">
        <f>IFERROR(IF(INDEX('Exclusion Vectors'!$D:$D,MATCH('Table 2 Data'!$E254,'Exclusion Vectors'!$B:$B,0))=0,"",INDEX('Data Pull'!$A:$BC,MATCH('Table 2 Data'!$E254,'Data Pull'!$C:$C,0),MATCH('Table 2 Data'!Z$4,'Data Pull'!$4:$4,0))),"")</f>
        <v>1.0344249606132507</v>
      </c>
      <c r="AA254">
        <f>IFERROR(IF(INDEX('Exclusion Vectors'!$D:$D,MATCH('Table 2 Data'!$E254,'Exclusion Vectors'!$B:$B,0))=0,"",INDEX('Data Pull'!$A:$BC,MATCH('Table 2 Data'!$E254,'Data Pull'!$C:$C,0),MATCH('Table 2 Data'!AA$4,'Data Pull'!$4:$4,0))),"")</f>
        <v>1.804999977350235</v>
      </c>
      <c r="AB254" t="str">
        <f>IFERROR(IF(INDEX('Exclusion Vectors'!$D:$D,MATCH('Table 2 Data'!$E254,'Exclusion Vectors'!$B:$B,0))=0,"",INDEX('Data Pull'!$A:$BC,MATCH('Table 2 Data'!$E254,'Data Pull'!$C:$C,0),MATCH('Table 2 Data'!AB$4,'Data Pull'!$4:$4,0))),"")</f>
        <v>[-11059] No Good Data For Calculation</v>
      </c>
      <c r="AC254" t="str">
        <f>IFERROR(IF(INDEX('Exclusion Vectors'!$D:$D,MATCH('Table 2 Data'!$E254,'Exclusion Vectors'!$B:$B,0))=0,"",INDEX('Data Pull'!$A:$BC,MATCH('Table 2 Data'!$E254,'Data Pull'!$C:$C,0),MATCH('Table 2 Data'!AC$4,'Data Pull'!$4:$4,0))),"")</f>
        <v>[-11059] No Good Data For Calculation</v>
      </c>
      <c r="AD254" t="str">
        <f>IFERROR(IF(INDEX('Exclusion Vectors'!$D:$D,MATCH('Table 2 Data'!$E254,'Exclusion Vectors'!$B:$B,0))=0,"",INDEX('Data Pull'!$A:$BC,MATCH('Table 2 Data'!$E254,'Data Pull'!$C:$C,0),MATCH('Table 2 Data'!AD$4,'Data Pull'!$4:$4,0))),"")</f>
        <v>[-11059] No Good Data For Calculation</v>
      </c>
      <c r="AE254" t="str">
        <f>IFERROR(IF(INDEX('Exclusion Vectors'!$D:$D,MATCH('Table 2 Data'!$E254,'Exclusion Vectors'!$B:$B,0))=0,"",INDEX('Data Pull'!$A:$BC,MATCH('Table 2 Data'!$E254,'Data Pull'!$C:$C,0),MATCH('Table 2 Data'!AE$4,'Data Pull'!$4:$4,0))),"")</f>
        <v>[-11059] No Good Data For Calculation</v>
      </c>
      <c r="AF254" t="str">
        <f>IFERROR(IF(INDEX('Exclusion Vectors'!$D:$D,MATCH('Table 2 Data'!$E254,'Exclusion Vectors'!$B:$B,0))=0,"",INDEX('Data Pull'!$A:$BC,MATCH('Table 2 Data'!$E254,'Data Pull'!$C:$C,0),MATCH('Table 2 Data'!AF$4,'Data Pull'!$4:$4,0))),"")</f>
        <v>[-11059] No Good Data For Calculation</v>
      </c>
      <c r="AG254">
        <f>IFERROR(IF(INDEX('Exclusion Vectors'!$D:$D,MATCH('Table 2 Data'!$E254,'Exclusion Vectors'!$B:$B,0))=0,"",INDEX('Data Pull'!$A:$BC,MATCH('Table 2 Data'!$E254,'Data Pull'!$C:$C,0),MATCH('Table 2 Data'!AG$4,'Data Pull'!$4:$4,0))),"")</f>
        <v>14425.053473234</v>
      </c>
      <c r="AH254">
        <f>IFERROR(IF(INDEX('Exclusion Vectors'!$D:$D,MATCH('Table 2 Data'!$E254,'Exclusion Vectors'!$B:$B,0))=0,"",INDEX('Data Pull'!$A:$BC,MATCH('Table 2 Data'!$E254,'Data Pull'!$C:$C,0),MATCH('Table 2 Data'!AH$4,'Data Pull'!$4:$4,0))),"")</f>
        <v>90.299997329711914</v>
      </c>
      <c r="AI254">
        <f>IFERROR(IF(INDEX('Exclusion Vectors'!$D:$D,MATCH('Table 2 Data'!$E254,'Exclusion Vectors'!$B:$B,0))=0,"",INDEX('Data Pull'!$A:$BC,MATCH('Table 2 Data'!$E254,'Data Pull'!$C:$C,0),MATCH('Table 2 Data'!AI$4,'Data Pull'!$4:$4,0))),"")</f>
        <v>8.9699995517730713</v>
      </c>
      <c r="AJ254">
        <f>IFERROR(IF(INDEX('Exclusion Vectors'!$D:$D,MATCH('Table 2 Data'!$E254,'Exclusion Vectors'!$B:$B,0))=0,"",INDEX('Data Pull'!$A:$BC,MATCH('Table 2 Data'!$E254,'Data Pull'!$C:$C,0),MATCH('Table 2 Data'!AJ$4,'Data Pull'!$4:$4,0))),"")</f>
        <v>355.65000152587891</v>
      </c>
      <c r="AK254">
        <f>IFERROR(IF(INDEX('Exclusion Vectors'!$D:$D,MATCH('Table 2 Data'!$E254,'Exclusion Vectors'!$B:$B,0))=0,"",INDEX('Data Pull'!$A:$BC,MATCH('Table 2 Data'!$E254,'Data Pull'!$C:$C,0),MATCH('Table 2 Data'!AK$4,'Data Pull'!$4:$4,0))),"")</f>
        <v>17.833333015441895</v>
      </c>
      <c r="AL254">
        <f>IFERROR(IF(INDEX('Exclusion Vectors'!$D:$D,MATCH('Table 2 Data'!$E254,'Exclusion Vectors'!$B:$B,0))=0,"",INDEX('Data Pull'!$A:$BC,MATCH('Table 2 Data'!$E254,'Data Pull'!$C:$C,0),MATCH('Table 2 Data'!AL$4,'Data Pull'!$4:$4,0))),"")</f>
        <v>0.30000000447034836</v>
      </c>
      <c r="AM254">
        <f>IFERROR(IF(INDEX('Exclusion Vectors'!$D:$D,MATCH('Table 2 Data'!$E254,'Exclusion Vectors'!$B:$B,0))=0,"",INDEX('Data Pull'!$A:$BC,MATCH('Table 2 Data'!$E254,'Data Pull'!$C:$C,0),MATCH('Table 2 Data'!AM$4,'Data Pull'!$4:$4,0))),"")</f>
        <v>6282.2093564669294</v>
      </c>
      <c r="AN254">
        <f>IFERROR(IF(INDEX('Exclusion Vectors'!$D:$D,MATCH('Table 2 Data'!$E254,'Exclusion Vectors'!$B:$B,0))=0,"",INDEX('Data Pull'!$A:$BC,MATCH('Table 2 Data'!$E254,'Data Pull'!$C:$C,0),MATCH('Table 2 Data'!AN$4,'Data Pull'!$4:$4,0))),"")</f>
        <v>-0.11536667824779422</v>
      </c>
      <c r="AO254">
        <f>IFERROR(IF(INDEX('Exclusion Vectors'!$D:$D,MATCH('Table 2 Data'!$E254,'Exclusion Vectors'!$B:$B,0))=0,"",INDEX('Data Pull'!$A:$BC,MATCH('Table 2 Data'!$E254,'Data Pull'!$C:$C,0),MATCH('Table 2 Data'!AO$4,'Data Pull'!$4:$4,0))),"")</f>
        <v>-5.9091455348923372E-3</v>
      </c>
      <c r="AP254">
        <f>IFERROR(IF(INDEX('Exclusion Vectors'!$D:$D,MATCH('Table 2 Data'!$E254,'Exclusion Vectors'!$B:$B,0))=0,"",INDEX('Data Pull'!$A:$BC,MATCH('Table 2 Data'!$E254,'Data Pull'!$C:$C,0),MATCH('Table 2 Data'!AP$4,'Data Pull'!$4:$4,0))),"")</f>
        <v>-2.6343042696032427E-2</v>
      </c>
      <c r="AQ254" t="str">
        <f>IFERROR(IF(INDEX('Exclusion Vectors'!$D:$D,MATCH('Table 2 Data'!$E254,'Exclusion Vectors'!$B:$B,0))=0,"",INDEX('Data Pull'!$A:$BC,MATCH('Table 2 Data'!$E254,'Data Pull'!$C:$C,0),MATCH('Table 2 Data'!AQ$4,'Data Pull'!$4:$4,0))),"")</f>
        <v>[-11059] No Good Data For Calculation</v>
      </c>
      <c r="AR254">
        <f>IFERROR(IF(INDEX('Exclusion Vectors'!$D:$D,MATCH('Table 2 Data'!$E254,'Exclusion Vectors'!$B:$B,0))=0,"",INDEX('Data Pull'!$A:$BC,MATCH('Table 2 Data'!$E254,'Data Pull'!$C:$C,0),MATCH('Table 2 Data'!AR$4,'Data Pull'!$4:$4,0))),"")</f>
        <v>6.6615531770074883E-3</v>
      </c>
      <c r="AS254">
        <f>IFERROR(IF(INDEX('Exclusion Vectors'!$D:$D,MATCH('Table 2 Data'!$E254,'Exclusion Vectors'!$B:$B,0))=0,"",INDEX('Data Pull'!$A:$BC,MATCH('Table 2 Data'!$E254,'Data Pull'!$C:$C,0),MATCH('Table 2 Data'!AS$4,'Data Pull'!$4:$4,0))),"")</f>
        <v>2.8006716818713397</v>
      </c>
      <c r="AT254">
        <f>IFERROR(IF(INDEX('Exclusion Vectors'!$D:$D,MATCH('Table 2 Data'!$E254,'Exclusion Vectors'!$B:$B,0))=0,"",INDEX('Data Pull'!$A:$BC,MATCH('Table 2 Data'!$E254,'Data Pull'!$C:$C,0),MATCH('Table 2 Data'!AT$4,'Data Pull'!$4:$4,0))),"")</f>
        <v>39545.469277516793</v>
      </c>
      <c r="AU254">
        <f>IFERROR(IF(INDEX('Exclusion Vectors'!$D:$D,MATCH('Table 2 Data'!$E254,'Exclusion Vectors'!$B:$B,0))=0,"",INDEX('Data Pull'!$A:$BE,MATCH('Table 2 Data'!$E254,'Data Pull'!$C:$C,0),MATCH('Table 2 Data'!AU$4,'Data Pull'!$4:$4,0))),"")</f>
        <v>7599.914323289403</v>
      </c>
      <c r="AV254">
        <f>IFERROR(IF(INDEX('Exclusion Vectors'!$D:$D,MATCH('Table 2 Data'!$E254,'Exclusion Vectors'!$B:$B,0))=0,"",INDEX('Data Pull'!$A:$BE,MATCH('Table 2 Data'!$E254,'Data Pull'!$C:$C,0),MATCH('Table 2 Data'!AV$4,'Data Pull'!$4:$4,0))),"")</f>
        <v>0.13985000302394232</v>
      </c>
    </row>
    <row r="255" spans="5:48" x14ac:dyDescent="0.3">
      <c r="E255" s="34">
        <f t="shared" si="6"/>
        <v>44079</v>
      </c>
      <c r="F255">
        <f>IFERROR(IF(INDEX('Exclusion Vectors'!$D:$D,MATCH('Table 2 Data'!$E255,'Exclusion Vectors'!$B:$B,0))=0,"",INDEX('Data Pull'!$A:$BC,MATCH('Table 2 Data'!$E255,'Data Pull'!$C:$C,0),MATCH('Table 2 Data'!F$4,'Data Pull'!$4:$4,0))),"")</f>
        <v>23000.324582593665</v>
      </c>
      <c r="G255">
        <f>IFERROR(IF(INDEX('Exclusion Vectors'!$D:$D,MATCH('Table 2 Data'!$E255,'Exclusion Vectors'!$B:$B,0))=0,"",INDEX('Data Pull'!$A:$BC,MATCH('Table 2 Data'!$E255,'Data Pull'!$C:$C,0),MATCH('Table 2 Data'!G$4,'Data Pull'!$4:$4,0))),"")</f>
        <v>182.0412935554676</v>
      </c>
      <c r="H255">
        <f>IFERROR(IF(INDEX('Exclusion Vectors'!$D:$D,MATCH('Table 2 Data'!$E255,'Exclusion Vectors'!$B:$B,0))=0,"",INDEX('Data Pull'!$A:$BC,MATCH('Table 2 Data'!$E255,'Data Pull'!$C:$C,0),MATCH('Table 2 Data'!H$4,'Data Pull'!$4:$4,0))),"")</f>
        <v>612.92569858456</v>
      </c>
      <c r="I255">
        <f>IFERROR(IF(INDEX('Exclusion Vectors'!$D:$D,MATCH('Table 2 Data'!$E255,'Exclusion Vectors'!$B:$B,0))=0,"",INDEX('Data Pull'!$A:$BC,MATCH('Table 2 Data'!$E255,'Data Pull'!$C:$C,0),MATCH('Table 2 Data'!I$4,'Data Pull'!$4:$4,0))),"")</f>
        <v>990.84548611907121</v>
      </c>
      <c r="J255">
        <f>IFERROR(IF(INDEX('Exclusion Vectors'!$D:$D,MATCH('Table 2 Data'!$E255,'Exclusion Vectors'!$B:$B,0))=0,"",INDEX('Data Pull'!$A:$BC,MATCH('Table 2 Data'!$E255,'Data Pull'!$C:$C,0),MATCH('Table 2 Data'!J$4,'Data Pull'!$4:$4,0))),"")</f>
        <v>1332.2112965611452</v>
      </c>
      <c r="K255">
        <f>IFERROR(IF(INDEX('Exclusion Vectors'!$D:$D,MATCH('Table 2 Data'!$E255,'Exclusion Vectors'!$B:$B,0))=0,"",INDEX('Data Pull'!$A:$BC,MATCH('Table 2 Data'!$E255,'Data Pull'!$C:$C,0),MATCH('Table 2 Data'!K$4,'Data Pull'!$4:$4,0))),"")</f>
        <v>718.7496845848234</v>
      </c>
      <c r="L255" t="str">
        <f>IFERROR(IF(INDEX('Exclusion Vectors'!$D:$D,MATCH('Table 2 Data'!$E255,'Exclusion Vectors'!$B:$B,0))=0,"",INDEX('Data Pull'!$A:$BC,MATCH('Table 2 Data'!$E255,'Data Pull'!$C:$C,0),MATCH('Table 2 Data'!L$4,'Data Pull'!$4:$4,0))),"")</f>
        <v>[-11059] No Good Data For Calculation</v>
      </c>
      <c r="M255">
        <f>IFERROR(IF(INDEX('Exclusion Vectors'!$D:$D,MATCH('Table 2 Data'!$E255,'Exclusion Vectors'!$B:$B,0))=0,"",INDEX('Data Pull'!$A:$BC,MATCH('Table 2 Data'!$E255,'Data Pull'!$C:$C,0),MATCH('Table 2 Data'!M$4,'Data Pull'!$4:$4,0))),"")</f>
        <v>307.75149855589336</v>
      </c>
      <c r="N255">
        <f>IFERROR(IF(INDEX('Exclusion Vectors'!$D:$D,MATCH('Table 2 Data'!$E255,'Exclusion Vectors'!$B:$B,0))=0,"",INDEX('Data Pull'!$A:$BC,MATCH('Table 2 Data'!$E255,'Data Pull'!$C:$C,0),MATCH('Table 2 Data'!N$4,'Data Pull'!$4:$4,0))),"")</f>
        <v>367.32624160486353</v>
      </c>
      <c r="O255">
        <f>IFERROR(IF(INDEX('Exclusion Vectors'!$D:$D,MATCH('Table 2 Data'!$E255,'Exclusion Vectors'!$B:$B,0))=0,"",INDEX('Data Pull'!$A:$BC,MATCH('Table 2 Data'!$E255,'Data Pull'!$C:$C,0),MATCH('Table 2 Data'!O$4,'Data Pull'!$4:$4,0))),"")</f>
        <v>359.11682604535758</v>
      </c>
      <c r="P255">
        <f>IFERROR(IF(INDEX('Exclusion Vectors'!$D:$D,MATCH('Table 2 Data'!$E255,'Exclusion Vectors'!$B:$B,0))=0,"",INDEX('Data Pull'!$A:$BC,MATCH('Table 2 Data'!$E255,'Data Pull'!$C:$C,0),MATCH('Table 2 Data'!P$4,'Data Pull'!$4:$4,0))),"")</f>
        <v>1330.9733933556681</v>
      </c>
      <c r="Q255">
        <f>IFERROR(IF(INDEX('Exclusion Vectors'!$D:$D,MATCH('Table 2 Data'!$E255,'Exclusion Vectors'!$B:$B,0))=0,"",INDEX('Data Pull'!$A:$BC,MATCH('Table 2 Data'!$E255,'Data Pull'!$C:$C,0),MATCH('Table 2 Data'!Q$4,'Data Pull'!$4:$4,0))),"")</f>
        <v>20.034661684232713</v>
      </c>
      <c r="R255">
        <f>IFERROR(IF(INDEX('Exclusion Vectors'!$D:$D,MATCH('Table 2 Data'!$E255,'Exclusion Vectors'!$B:$B,0))=0,"",INDEX('Data Pull'!$A:$BC,MATCH('Table 2 Data'!$E255,'Data Pull'!$C:$C,0),MATCH('Table 2 Data'!R$4,'Data Pull'!$4:$4,0))),"")</f>
        <v>15.114413567724313</v>
      </c>
      <c r="S255">
        <f>IFERROR(IF(INDEX('Exclusion Vectors'!$D:$D,MATCH('Table 2 Data'!$E255,'Exclusion Vectors'!$B:$B,0))=0,"",INDEX('Data Pull'!$A:$BC,MATCH('Table 2 Data'!$E255,'Data Pull'!$C:$C,0),MATCH('Table 2 Data'!S$4,'Data Pull'!$4:$4,0))),"")</f>
        <v>3.2223684953338987</v>
      </c>
      <c r="T255">
        <f>IFERROR(IF(INDEX('Exclusion Vectors'!$D:$D,MATCH('Table 2 Data'!$E255,'Exclusion Vectors'!$B:$B,0))=0,"",INDEX('Data Pull'!$A:$BC,MATCH('Table 2 Data'!$E255,'Data Pull'!$C:$C,0),MATCH('Table 2 Data'!T$4,'Data Pull'!$4:$4,0))),"")</f>
        <v>1425.3067900551575</v>
      </c>
      <c r="U255">
        <f>IFERROR(IF(INDEX('Exclusion Vectors'!$D:$D,MATCH('Table 2 Data'!$E255,'Exclusion Vectors'!$B:$B,0))=0,"",INDEX('Data Pull'!$A:$BC,MATCH('Table 2 Data'!$E255,'Data Pull'!$C:$C,0),MATCH('Table 2 Data'!U$4,'Data Pull'!$4:$4,0))),"")</f>
        <v>1530.4998894114235</v>
      </c>
      <c r="V255">
        <f>IFERROR(IF(INDEX('Exclusion Vectors'!$D:$D,MATCH('Table 2 Data'!$E255,'Exclusion Vectors'!$B:$B,0))=0,"",INDEX('Data Pull'!$A:$BC,MATCH('Table 2 Data'!$E255,'Data Pull'!$C:$C,0),MATCH('Table 2 Data'!V$4,'Data Pull'!$4:$4,0))),"")</f>
        <v>5900.0893714639305</v>
      </c>
      <c r="W255">
        <f>IFERROR(IF(INDEX('Exclusion Vectors'!$D:$D,MATCH('Table 2 Data'!$E255,'Exclusion Vectors'!$B:$B,0))=0,"",INDEX('Data Pull'!$A:$BC,MATCH('Table 2 Data'!$E255,'Data Pull'!$C:$C,0),MATCH('Table 2 Data'!W$4,'Data Pull'!$4:$4,0))),"")</f>
        <v>2423.758193630089</v>
      </c>
      <c r="X255">
        <f>IFERROR(IF(INDEX('Exclusion Vectors'!$D:$D,MATCH('Table 2 Data'!$E255,'Exclusion Vectors'!$B:$B,0))=0,"",INDEX('Data Pull'!$A:$BC,MATCH('Table 2 Data'!$E255,'Data Pull'!$C:$C,0),MATCH('Table 2 Data'!X$4,'Data Pull'!$4:$4,0))),"")</f>
        <v>369.83067011480119</v>
      </c>
      <c r="Y255">
        <f>IFERROR(IF(INDEX('Exclusion Vectors'!$D:$D,MATCH('Table 2 Data'!$E255,'Exclusion Vectors'!$B:$B,0))=0,"",INDEX('Data Pull'!$A:$BC,MATCH('Table 2 Data'!$E255,'Data Pull'!$C:$C,0),MATCH('Table 2 Data'!Y$4,'Data Pull'!$4:$4,0))),"")</f>
        <v>22.299999237060547</v>
      </c>
      <c r="Z255">
        <f>IFERROR(IF(INDEX('Exclusion Vectors'!$D:$D,MATCH('Table 2 Data'!$E255,'Exclusion Vectors'!$B:$B,0))=0,"",INDEX('Data Pull'!$A:$BC,MATCH('Table 2 Data'!$E255,'Data Pull'!$C:$C,0),MATCH('Table 2 Data'!Z$4,'Data Pull'!$4:$4,0))),"")</f>
        <v>1.0353999435901642</v>
      </c>
      <c r="AA255">
        <f>IFERROR(IF(INDEX('Exclusion Vectors'!$D:$D,MATCH('Table 2 Data'!$E255,'Exclusion Vectors'!$B:$B,0))=0,"",INDEX('Data Pull'!$A:$BC,MATCH('Table 2 Data'!$E255,'Data Pull'!$C:$C,0),MATCH('Table 2 Data'!AA$4,'Data Pull'!$4:$4,0))),"")</f>
        <v>1.8150000274181366</v>
      </c>
      <c r="AB255" t="str">
        <f>IFERROR(IF(INDEX('Exclusion Vectors'!$D:$D,MATCH('Table 2 Data'!$E255,'Exclusion Vectors'!$B:$B,0))=0,"",INDEX('Data Pull'!$A:$BC,MATCH('Table 2 Data'!$E255,'Data Pull'!$C:$C,0),MATCH('Table 2 Data'!AB$4,'Data Pull'!$4:$4,0))),"")</f>
        <v>[-11059] No Good Data For Calculation</v>
      </c>
      <c r="AC255" t="str">
        <f>IFERROR(IF(INDEX('Exclusion Vectors'!$D:$D,MATCH('Table 2 Data'!$E255,'Exclusion Vectors'!$B:$B,0))=0,"",INDEX('Data Pull'!$A:$BC,MATCH('Table 2 Data'!$E255,'Data Pull'!$C:$C,0),MATCH('Table 2 Data'!AC$4,'Data Pull'!$4:$4,0))),"")</f>
        <v>[-11059] No Good Data For Calculation</v>
      </c>
      <c r="AD255" t="str">
        <f>IFERROR(IF(INDEX('Exclusion Vectors'!$D:$D,MATCH('Table 2 Data'!$E255,'Exclusion Vectors'!$B:$B,0))=0,"",INDEX('Data Pull'!$A:$BC,MATCH('Table 2 Data'!$E255,'Data Pull'!$C:$C,0),MATCH('Table 2 Data'!AD$4,'Data Pull'!$4:$4,0))),"")</f>
        <v>[-11059] No Good Data For Calculation</v>
      </c>
      <c r="AE255" t="str">
        <f>IFERROR(IF(INDEX('Exclusion Vectors'!$D:$D,MATCH('Table 2 Data'!$E255,'Exclusion Vectors'!$B:$B,0))=0,"",INDEX('Data Pull'!$A:$BC,MATCH('Table 2 Data'!$E255,'Data Pull'!$C:$C,0),MATCH('Table 2 Data'!AE$4,'Data Pull'!$4:$4,0))),"")</f>
        <v>[-11059] No Good Data For Calculation</v>
      </c>
      <c r="AF255" t="str">
        <f>IFERROR(IF(INDEX('Exclusion Vectors'!$D:$D,MATCH('Table 2 Data'!$E255,'Exclusion Vectors'!$B:$B,0))=0,"",INDEX('Data Pull'!$A:$BC,MATCH('Table 2 Data'!$E255,'Data Pull'!$C:$C,0),MATCH('Table 2 Data'!AF$4,'Data Pull'!$4:$4,0))),"")</f>
        <v>[-11059] No Good Data For Calculation</v>
      </c>
      <c r="AG255">
        <f>IFERROR(IF(INDEX('Exclusion Vectors'!$D:$D,MATCH('Table 2 Data'!$E255,'Exclusion Vectors'!$B:$B,0))=0,"",INDEX('Data Pull'!$A:$BC,MATCH('Table 2 Data'!$E255,'Data Pull'!$C:$C,0),MATCH('Table 2 Data'!AG$4,'Data Pull'!$4:$4,0))),"")</f>
        <v>14304.868400063206</v>
      </c>
      <c r="AH255">
        <f>IFERROR(IF(INDEX('Exclusion Vectors'!$D:$D,MATCH('Table 2 Data'!$E255,'Exclusion Vectors'!$B:$B,0))=0,"",INDEX('Data Pull'!$A:$BC,MATCH('Table 2 Data'!$E255,'Data Pull'!$C:$C,0),MATCH('Table 2 Data'!AH$4,'Data Pull'!$4:$4,0))),"")</f>
        <v>89.449996948242188</v>
      </c>
      <c r="AI255">
        <f>IFERROR(IF(INDEX('Exclusion Vectors'!$D:$D,MATCH('Table 2 Data'!$E255,'Exclusion Vectors'!$B:$B,0))=0,"",INDEX('Data Pull'!$A:$BC,MATCH('Table 2 Data'!$E255,'Data Pull'!$C:$C,0),MATCH('Table 2 Data'!AI$4,'Data Pull'!$4:$4,0))),"")</f>
        <v>9.070000171661377</v>
      </c>
      <c r="AJ255">
        <f>IFERROR(IF(INDEX('Exclusion Vectors'!$D:$D,MATCH('Table 2 Data'!$E255,'Exclusion Vectors'!$B:$B,0))=0,"",INDEX('Data Pull'!$A:$BC,MATCH('Table 2 Data'!$E255,'Data Pull'!$C:$C,0),MATCH('Table 2 Data'!AJ$4,'Data Pull'!$4:$4,0))),"")</f>
        <v>353.94999694824219</v>
      </c>
      <c r="AK255">
        <f>IFERROR(IF(INDEX('Exclusion Vectors'!$D:$D,MATCH('Table 2 Data'!$E255,'Exclusion Vectors'!$B:$B,0))=0,"",INDEX('Data Pull'!$A:$BC,MATCH('Table 2 Data'!$E255,'Data Pull'!$C:$C,0),MATCH('Table 2 Data'!AK$4,'Data Pull'!$4:$4,0))),"")</f>
        <v>16.15833334128062</v>
      </c>
      <c r="AL255">
        <f>IFERROR(IF(INDEX('Exclusion Vectors'!$D:$D,MATCH('Table 2 Data'!$E255,'Exclusion Vectors'!$B:$B,0))=0,"",INDEX('Data Pull'!$A:$BC,MATCH('Table 2 Data'!$E255,'Data Pull'!$C:$C,0),MATCH('Table 2 Data'!AL$4,'Data Pull'!$4:$4,0))),"")</f>
        <v>0.40000000596046448</v>
      </c>
      <c r="AM255">
        <f>IFERROR(IF(INDEX('Exclusion Vectors'!$D:$D,MATCH('Table 2 Data'!$E255,'Exclusion Vectors'!$B:$B,0))=0,"",INDEX('Data Pull'!$A:$BC,MATCH('Table 2 Data'!$E255,'Data Pull'!$C:$C,0),MATCH('Table 2 Data'!AM$4,'Data Pull'!$4:$4,0))),"")</f>
        <v>6400</v>
      </c>
      <c r="AN255">
        <f>IFERROR(IF(INDEX('Exclusion Vectors'!$D:$D,MATCH('Table 2 Data'!$E255,'Exclusion Vectors'!$B:$B,0))=0,"",INDEX('Data Pull'!$A:$BC,MATCH('Table 2 Data'!$E255,'Data Pull'!$C:$C,0),MATCH('Table 2 Data'!AN$4,'Data Pull'!$4:$4,0))),"")</f>
        <v>-0.11779641626496948</v>
      </c>
      <c r="AO255">
        <f>IFERROR(IF(INDEX('Exclusion Vectors'!$D:$D,MATCH('Table 2 Data'!$E255,'Exclusion Vectors'!$B:$B,0))=0,"",INDEX('Data Pull'!$A:$BC,MATCH('Table 2 Data'!$E255,'Data Pull'!$C:$C,0),MATCH('Table 2 Data'!AO$4,'Data Pull'!$4:$4,0))),"")</f>
        <v>-5.987970073943495E-3</v>
      </c>
      <c r="AP255">
        <f>IFERROR(IF(INDEX('Exclusion Vectors'!$D:$D,MATCH('Table 2 Data'!$E255,'Exclusion Vectors'!$B:$B,0))=0,"",INDEX('Data Pull'!$A:$BC,MATCH('Table 2 Data'!$E255,'Data Pull'!$C:$C,0),MATCH('Table 2 Data'!AP$4,'Data Pull'!$4:$4,0))),"")</f>
        <v>-2.6613322837911749E-2</v>
      </c>
      <c r="AQ255" t="str">
        <f>IFERROR(IF(INDEX('Exclusion Vectors'!$D:$D,MATCH('Table 2 Data'!$E255,'Exclusion Vectors'!$B:$B,0))=0,"",INDEX('Data Pull'!$A:$BC,MATCH('Table 2 Data'!$E255,'Data Pull'!$C:$C,0),MATCH('Table 2 Data'!AQ$4,'Data Pull'!$4:$4,0))),"")</f>
        <v>[-11059] No Good Data For Calculation</v>
      </c>
      <c r="AR255">
        <f>IFERROR(IF(INDEX('Exclusion Vectors'!$D:$D,MATCH('Table 2 Data'!$E255,'Exclusion Vectors'!$B:$B,0))=0,"",INDEX('Data Pull'!$A:$BC,MATCH('Table 2 Data'!$E255,'Data Pull'!$C:$C,0),MATCH('Table 2 Data'!AR$4,'Data Pull'!$4:$4,0))),"")</f>
        <v>6.626075578960766E-3</v>
      </c>
      <c r="AS255">
        <f>IFERROR(IF(INDEX('Exclusion Vectors'!$D:$D,MATCH('Table 2 Data'!$E255,'Exclusion Vectors'!$B:$B,0))=0,"",INDEX('Data Pull'!$A:$BC,MATCH('Table 2 Data'!$E255,'Data Pull'!$C:$C,0),MATCH('Table 2 Data'!AS$4,'Data Pull'!$4:$4,0))),"")</f>
        <v>2.7599701302773076</v>
      </c>
      <c r="AT255">
        <f>IFERROR(IF(INDEX('Exclusion Vectors'!$D:$D,MATCH('Table 2 Data'!$E255,'Exclusion Vectors'!$B:$B,0))=0,"",INDEX('Data Pull'!$A:$BC,MATCH('Table 2 Data'!$E255,'Data Pull'!$C:$C,0),MATCH('Table 2 Data'!AT$4,'Data Pull'!$4:$4,0))),"")</f>
        <v>39559.628370781007</v>
      </c>
      <c r="AU255">
        <f>IFERROR(IF(INDEX('Exclusion Vectors'!$D:$D,MATCH('Table 2 Data'!$E255,'Exclusion Vectors'!$B:$B,0))=0,"",INDEX('Data Pull'!$A:$BE,MATCH('Table 2 Data'!$E255,'Data Pull'!$C:$C,0),MATCH('Table 2 Data'!AU$4,'Data Pull'!$4:$4,0))),"")</f>
        <v>7601.09675934392</v>
      </c>
      <c r="AV255">
        <f>IFERROR(IF(INDEX('Exclusion Vectors'!$D:$D,MATCH('Table 2 Data'!$E255,'Exclusion Vectors'!$B:$B,0))=0,"",INDEX('Data Pull'!$A:$BE,MATCH('Table 2 Data'!$E255,'Data Pull'!$C:$C,0),MATCH('Table 2 Data'!AV$4,'Data Pull'!$4:$4,0))),"")</f>
        <v>0.13958333618938923</v>
      </c>
    </row>
    <row r="256" spans="5:48" x14ac:dyDescent="0.3">
      <c r="E256" s="34">
        <f t="shared" si="6"/>
        <v>44080</v>
      </c>
      <c r="F256">
        <f>IFERROR(IF(INDEX('Exclusion Vectors'!$D:$D,MATCH('Table 2 Data'!$E256,'Exclusion Vectors'!$B:$B,0))=0,"",INDEX('Data Pull'!$A:$BC,MATCH('Table 2 Data'!$E256,'Data Pull'!$C:$C,0),MATCH('Table 2 Data'!F$4,'Data Pull'!$4:$4,0))),"")</f>
        <v>22999.613395790762</v>
      </c>
      <c r="G256">
        <f>IFERROR(IF(INDEX('Exclusion Vectors'!$D:$D,MATCH('Table 2 Data'!$E256,'Exclusion Vectors'!$B:$B,0))=0,"",INDEX('Data Pull'!$A:$BC,MATCH('Table 2 Data'!$E256,'Data Pull'!$C:$C,0),MATCH('Table 2 Data'!G$4,'Data Pull'!$4:$4,0))),"")</f>
        <v>181.34896935778559</v>
      </c>
      <c r="H256">
        <f>IFERROR(IF(INDEX('Exclusion Vectors'!$D:$D,MATCH('Table 2 Data'!$E256,'Exclusion Vectors'!$B:$B,0))=0,"",INDEX('Data Pull'!$A:$BC,MATCH('Table 2 Data'!$E256,'Data Pull'!$C:$C,0),MATCH('Table 2 Data'!H$4,'Data Pull'!$4:$4,0))),"")</f>
        <v>613.98019715134023</v>
      </c>
      <c r="I256">
        <f>IFERROR(IF(INDEX('Exclusion Vectors'!$D:$D,MATCH('Table 2 Data'!$E256,'Exclusion Vectors'!$B:$B,0))=0,"",INDEX('Data Pull'!$A:$BC,MATCH('Table 2 Data'!$E256,'Data Pull'!$C:$C,0),MATCH('Table 2 Data'!I$4,'Data Pull'!$4:$4,0))),"")</f>
        <v>990.74900054752186</v>
      </c>
      <c r="J256">
        <f>IFERROR(IF(INDEX('Exclusion Vectors'!$D:$D,MATCH('Table 2 Data'!$E256,'Exclusion Vectors'!$B:$B,0))=0,"",INDEX('Data Pull'!$A:$BC,MATCH('Table 2 Data'!$E256,'Data Pull'!$C:$C,0),MATCH('Table 2 Data'!J$4,'Data Pull'!$4:$4,0))),"")</f>
        <v>1329.8638391521115</v>
      </c>
      <c r="K256">
        <f>IFERROR(IF(INDEX('Exclusion Vectors'!$D:$D,MATCH('Table 2 Data'!$E256,'Exclusion Vectors'!$B:$B,0))=0,"",INDEX('Data Pull'!$A:$BC,MATCH('Table 2 Data'!$E256,'Data Pull'!$C:$C,0),MATCH('Table 2 Data'!K$4,'Data Pull'!$4:$4,0))),"")</f>
        <v>714.15341929070041</v>
      </c>
      <c r="L256" t="str">
        <f>IFERROR(IF(INDEX('Exclusion Vectors'!$D:$D,MATCH('Table 2 Data'!$E256,'Exclusion Vectors'!$B:$B,0))=0,"",INDEX('Data Pull'!$A:$BC,MATCH('Table 2 Data'!$E256,'Data Pull'!$C:$C,0),MATCH('Table 2 Data'!L$4,'Data Pull'!$4:$4,0))),"")</f>
        <v>[-11059] No Good Data For Calculation</v>
      </c>
      <c r="M256">
        <f>IFERROR(IF(INDEX('Exclusion Vectors'!$D:$D,MATCH('Table 2 Data'!$E256,'Exclusion Vectors'!$B:$B,0))=0,"",INDEX('Data Pull'!$A:$BC,MATCH('Table 2 Data'!$E256,'Data Pull'!$C:$C,0),MATCH('Table 2 Data'!M$4,'Data Pull'!$4:$4,0))),"")</f>
        <v>310.03009207905956</v>
      </c>
      <c r="N256">
        <f>IFERROR(IF(INDEX('Exclusion Vectors'!$D:$D,MATCH('Table 2 Data'!$E256,'Exclusion Vectors'!$B:$B,0))=0,"",INDEX('Data Pull'!$A:$BC,MATCH('Table 2 Data'!$E256,'Data Pull'!$C:$C,0),MATCH('Table 2 Data'!N$4,'Data Pull'!$4:$4,0))),"")</f>
        <v>370.77917285185873</v>
      </c>
      <c r="O256">
        <f>IFERROR(IF(INDEX('Exclusion Vectors'!$D:$D,MATCH('Table 2 Data'!$E256,'Exclusion Vectors'!$B:$B,0))=0,"",INDEX('Data Pull'!$A:$BC,MATCH('Table 2 Data'!$E256,'Data Pull'!$C:$C,0),MATCH('Table 2 Data'!O$4,'Data Pull'!$4:$4,0))),"")</f>
        <v>361.75835001900572</v>
      </c>
      <c r="P256">
        <f>IFERROR(IF(INDEX('Exclusion Vectors'!$D:$D,MATCH('Table 2 Data'!$E256,'Exclusion Vectors'!$B:$B,0))=0,"",INDEX('Data Pull'!$A:$BC,MATCH('Table 2 Data'!$E256,'Data Pull'!$C:$C,0),MATCH('Table 2 Data'!P$4,'Data Pull'!$4:$4,0))),"")</f>
        <v>1327.3499750378273</v>
      </c>
      <c r="Q256">
        <f>IFERROR(IF(INDEX('Exclusion Vectors'!$D:$D,MATCH('Table 2 Data'!$E256,'Exclusion Vectors'!$B:$B,0))=0,"",INDEX('Data Pull'!$A:$BC,MATCH('Table 2 Data'!$E256,'Data Pull'!$C:$C,0),MATCH('Table 2 Data'!Q$4,'Data Pull'!$4:$4,0))),"")</f>
        <v>20.04573371247243</v>
      </c>
      <c r="R256">
        <f>IFERROR(IF(INDEX('Exclusion Vectors'!$D:$D,MATCH('Table 2 Data'!$E256,'Exclusion Vectors'!$B:$B,0))=0,"",INDEX('Data Pull'!$A:$BC,MATCH('Table 2 Data'!$E256,'Data Pull'!$C:$C,0),MATCH('Table 2 Data'!R$4,'Data Pull'!$4:$4,0))),"")</f>
        <v>15.109499345484124</v>
      </c>
      <c r="S256">
        <f>IFERROR(IF(INDEX('Exclusion Vectors'!$D:$D,MATCH('Table 2 Data'!$E256,'Exclusion Vectors'!$B:$B,0))=0,"",INDEX('Data Pull'!$A:$BC,MATCH('Table 2 Data'!$E256,'Data Pull'!$C:$C,0),MATCH('Table 2 Data'!S$4,'Data Pull'!$4:$4,0))),"")</f>
        <v>3.2388469971526339</v>
      </c>
      <c r="T256">
        <f>IFERROR(IF(INDEX('Exclusion Vectors'!$D:$D,MATCH('Table 2 Data'!$E256,'Exclusion Vectors'!$B:$B,0))=0,"",INDEX('Data Pull'!$A:$BC,MATCH('Table 2 Data'!$E256,'Data Pull'!$C:$C,0),MATCH('Table 2 Data'!T$4,'Data Pull'!$4:$4,0))),"")</f>
        <v>1432.1802923714577</v>
      </c>
      <c r="U256">
        <f>IFERROR(IF(INDEX('Exclusion Vectors'!$D:$D,MATCH('Table 2 Data'!$E256,'Exclusion Vectors'!$B:$B,0))=0,"",INDEX('Data Pull'!$A:$BC,MATCH('Table 2 Data'!$E256,'Data Pull'!$C:$C,0),MATCH('Table 2 Data'!U$4,'Data Pull'!$4:$4,0))),"")</f>
        <v>1503.1785067659368</v>
      </c>
      <c r="V256">
        <f>IFERROR(IF(INDEX('Exclusion Vectors'!$D:$D,MATCH('Table 2 Data'!$E256,'Exclusion Vectors'!$B:$B,0))=0,"",INDEX('Data Pull'!$A:$BC,MATCH('Table 2 Data'!$E256,'Data Pull'!$C:$C,0),MATCH('Table 2 Data'!V$4,'Data Pull'!$4:$4,0))),"")</f>
        <v>5899.9785220460635</v>
      </c>
      <c r="W256">
        <f>IFERROR(IF(INDEX('Exclusion Vectors'!$D:$D,MATCH('Table 2 Data'!$E256,'Exclusion Vectors'!$B:$B,0))=0,"",INDEX('Data Pull'!$A:$BC,MATCH('Table 2 Data'!$E256,'Data Pull'!$C:$C,0),MATCH('Table 2 Data'!W$4,'Data Pull'!$4:$4,0))),"")</f>
        <v>2423.3667883302078</v>
      </c>
      <c r="X256">
        <f>IFERROR(IF(INDEX('Exclusion Vectors'!$D:$D,MATCH('Table 2 Data'!$E256,'Exclusion Vectors'!$B:$B,0))=0,"",INDEX('Data Pull'!$A:$BC,MATCH('Table 2 Data'!$E256,'Data Pull'!$C:$C,0),MATCH('Table 2 Data'!X$4,'Data Pull'!$4:$4,0))),"")</f>
        <v>369.48241380427862</v>
      </c>
      <c r="Y256">
        <f>IFERROR(IF(INDEX('Exclusion Vectors'!$D:$D,MATCH('Table 2 Data'!$E256,'Exclusion Vectors'!$B:$B,0))=0,"",INDEX('Data Pull'!$A:$BC,MATCH('Table 2 Data'!$E256,'Data Pull'!$C:$C,0),MATCH('Table 2 Data'!Y$4,'Data Pull'!$4:$4,0))),"")</f>
        <v>23.124999523162842</v>
      </c>
      <c r="Z256">
        <f>IFERROR(IF(INDEX('Exclusion Vectors'!$D:$D,MATCH('Table 2 Data'!$E256,'Exclusion Vectors'!$B:$B,0))=0,"",INDEX('Data Pull'!$A:$BC,MATCH('Table 2 Data'!$E256,'Data Pull'!$C:$C,0),MATCH('Table 2 Data'!Z$4,'Data Pull'!$4:$4,0))),"")</f>
        <v>1.0361500084400177</v>
      </c>
      <c r="AA256">
        <f>IFERROR(IF(INDEX('Exclusion Vectors'!$D:$D,MATCH('Table 2 Data'!$E256,'Exclusion Vectors'!$B:$B,0))=0,"",INDEX('Data Pull'!$A:$BC,MATCH('Table 2 Data'!$E256,'Data Pull'!$C:$C,0),MATCH('Table 2 Data'!AA$4,'Data Pull'!$4:$4,0))),"")</f>
        <v>1.7750000059604645</v>
      </c>
      <c r="AB256" t="str">
        <f>IFERROR(IF(INDEX('Exclusion Vectors'!$D:$D,MATCH('Table 2 Data'!$E256,'Exclusion Vectors'!$B:$B,0))=0,"",INDEX('Data Pull'!$A:$BC,MATCH('Table 2 Data'!$E256,'Data Pull'!$C:$C,0),MATCH('Table 2 Data'!AB$4,'Data Pull'!$4:$4,0))),"")</f>
        <v>[-11059] No Good Data For Calculation</v>
      </c>
      <c r="AC256" t="str">
        <f>IFERROR(IF(INDEX('Exclusion Vectors'!$D:$D,MATCH('Table 2 Data'!$E256,'Exclusion Vectors'!$B:$B,0))=0,"",INDEX('Data Pull'!$A:$BC,MATCH('Table 2 Data'!$E256,'Data Pull'!$C:$C,0),MATCH('Table 2 Data'!AC$4,'Data Pull'!$4:$4,0))),"")</f>
        <v>[-11059] No Good Data For Calculation</v>
      </c>
      <c r="AD256" t="str">
        <f>IFERROR(IF(INDEX('Exclusion Vectors'!$D:$D,MATCH('Table 2 Data'!$E256,'Exclusion Vectors'!$B:$B,0))=0,"",INDEX('Data Pull'!$A:$BC,MATCH('Table 2 Data'!$E256,'Data Pull'!$C:$C,0),MATCH('Table 2 Data'!AD$4,'Data Pull'!$4:$4,0))),"")</f>
        <v>[-11059] No Good Data For Calculation</v>
      </c>
      <c r="AE256" t="str">
        <f>IFERROR(IF(INDEX('Exclusion Vectors'!$D:$D,MATCH('Table 2 Data'!$E256,'Exclusion Vectors'!$B:$B,0))=0,"",INDEX('Data Pull'!$A:$BC,MATCH('Table 2 Data'!$E256,'Data Pull'!$C:$C,0),MATCH('Table 2 Data'!AE$4,'Data Pull'!$4:$4,0))),"")</f>
        <v>[-11059] No Good Data For Calculation</v>
      </c>
      <c r="AF256" t="str">
        <f>IFERROR(IF(INDEX('Exclusion Vectors'!$D:$D,MATCH('Table 2 Data'!$E256,'Exclusion Vectors'!$B:$B,0))=0,"",INDEX('Data Pull'!$A:$BC,MATCH('Table 2 Data'!$E256,'Data Pull'!$C:$C,0),MATCH('Table 2 Data'!AF$4,'Data Pull'!$4:$4,0))),"")</f>
        <v>[-11059] No Good Data For Calculation</v>
      </c>
      <c r="AG256">
        <f>IFERROR(IF(INDEX('Exclusion Vectors'!$D:$D,MATCH('Table 2 Data'!$E256,'Exclusion Vectors'!$B:$B,0))=0,"",INDEX('Data Pull'!$A:$BC,MATCH('Table 2 Data'!$E256,'Data Pull'!$C:$C,0),MATCH('Table 2 Data'!AG$4,'Data Pull'!$4:$4,0))),"")</f>
        <v>14274.420426234474</v>
      </c>
      <c r="AH256">
        <f>IFERROR(IF(INDEX('Exclusion Vectors'!$D:$D,MATCH('Table 2 Data'!$E256,'Exclusion Vectors'!$B:$B,0))=0,"",INDEX('Data Pull'!$A:$BC,MATCH('Table 2 Data'!$E256,'Data Pull'!$C:$C,0),MATCH('Table 2 Data'!AH$4,'Data Pull'!$4:$4,0))),"")</f>
        <v>89.574996948242188</v>
      </c>
      <c r="AI256">
        <f>IFERROR(IF(INDEX('Exclusion Vectors'!$D:$D,MATCH('Table 2 Data'!$E256,'Exclusion Vectors'!$B:$B,0))=0,"",INDEX('Data Pull'!$A:$BC,MATCH('Table 2 Data'!$E256,'Data Pull'!$C:$C,0),MATCH('Table 2 Data'!AI$4,'Data Pull'!$4:$4,0))),"")</f>
        <v>8.8825004100799561</v>
      </c>
      <c r="AJ256">
        <f>IFERROR(IF(INDEX('Exclusion Vectors'!$D:$D,MATCH('Table 2 Data'!$E256,'Exclusion Vectors'!$B:$B,0))=0,"",INDEX('Data Pull'!$A:$BC,MATCH('Table 2 Data'!$E256,'Data Pull'!$C:$C,0),MATCH('Table 2 Data'!AJ$4,'Data Pull'!$4:$4,0))),"")</f>
        <v>355.12500762939453</v>
      </c>
      <c r="AK256">
        <f>IFERROR(IF(INDEX('Exclusion Vectors'!$D:$D,MATCH('Table 2 Data'!$E256,'Exclusion Vectors'!$B:$B,0))=0,"",INDEX('Data Pull'!$A:$BC,MATCH('Table 2 Data'!$E256,'Data Pull'!$C:$C,0),MATCH('Table 2 Data'!AK$4,'Data Pull'!$4:$4,0))),"")</f>
        <v>16.704167048136394</v>
      </c>
      <c r="AL256">
        <f>IFERROR(IF(INDEX('Exclusion Vectors'!$D:$D,MATCH('Table 2 Data'!$E256,'Exclusion Vectors'!$B:$B,0))=0,"",INDEX('Data Pull'!$A:$BC,MATCH('Table 2 Data'!$E256,'Data Pull'!$C:$C,0),MATCH('Table 2 Data'!AL$4,'Data Pull'!$4:$4,0))),"")</f>
        <v>0.40000000596046448</v>
      </c>
      <c r="AM256">
        <f>IFERROR(IF(INDEX('Exclusion Vectors'!$D:$D,MATCH('Table 2 Data'!$E256,'Exclusion Vectors'!$B:$B,0))=0,"",INDEX('Data Pull'!$A:$BC,MATCH('Table 2 Data'!$E256,'Data Pull'!$C:$C,0),MATCH('Table 2 Data'!AM$4,'Data Pull'!$4:$4,0))),"")</f>
        <v>6715.2516550841156</v>
      </c>
      <c r="AN256">
        <f>IFERROR(IF(INDEX('Exclusion Vectors'!$D:$D,MATCH('Table 2 Data'!$E256,'Exclusion Vectors'!$B:$B,0))=0,"",INDEX('Data Pull'!$A:$BC,MATCH('Table 2 Data'!$E256,'Data Pull'!$C:$C,0),MATCH('Table 2 Data'!AN$4,'Data Pull'!$4:$4,0))),"")</f>
        <v>-0.11562687841358063</v>
      </c>
      <c r="AO256">
        <f>IFERROR(IF(INDEX('Exclusion Vectors'!$D:$D,MATCH('Table 2 Data'!$E256,'Exclusion Vectors'!$B:$B,0))=0,"",INDEX('Data Pull'!$A:$BC,MATCH('Table 2 Data'!$E256,'Data Pull'!$C:$C,0),MATCH('Table 2 Data'!AO$4,'Data Pull'!$4:$4,0))),"")</f>
        <v>-5.8904495981167608E-3</v>
      </c>
      <c r="AP256">
        <f>IFERROR(IF(INDEX('Exclusion Vectors'!$D:$D,MATCH('Table 2 Data'!$E256,'Exclusion Vectors'!$B:$B,0))=0,"",INDEX('Data Pull'!$A:$BC,MATCH('Table 2 Data'!$E256,'Data Pull'!$C:$C,0),MATCH('Table 2 Data'!AP$4,'Data Pull'!$4:$4,0))),"")</f>
        <v>-2.6274812793711206E-2</v>
      </c>
      <c r="AQ256" t="str">
        <f>IFERROR(IF(INDEX('Exclusion Vectors'!$D:$D,MATCH('Table 2 Data'!$E256,'Exclusion Vectors'!$B:$B,0))=0,"",INDEX('Data Pull'!$A:$BC,MATCH('Table 2 Data'!$E256,'Data Pull'!$C:$C,0),MATCH('Table 2 Data'!AQ$4,'Data Pull'!$4:$4,0))),"")</f>
        <v>[-11059] No Good Data For Calculation</v>
      </c>
      <c r="AR256">
        <f>IFERROR(IF(INDEX('Exclusion Vectors'!$D:$D,MATCH('Table 2 Data'!$E256,'Exclusion Vectors'!$B:$B,0))=0,"",INDEX('Data Pull'!$A:$BC,MATCH('Table 2 Data'!$E256,'Data Pull'!$C:$C,0),MATCH('Table 2 Data'!AR$4,'Data Pull'!$4:$4,0))),"")</f>
        <v>6.6918861151310221E-3</v>
      </c>
      <c r="AS256">
        <f>IFERROR(IF(INDEX('Exclusion Vectors'!$D:$D,MATCH('Table 2 Data'!$E256,'Exclusion Vectors'!$B:$B,0))=0,"",INDEX('Data Pull'!$A:$BC,MATCH('Table 2 Data'!$E256,'Data Pull'!$C:$C,0),MATCH('Table 2 Data'!AS$4,'Data Pull'!$4:$4,0))),"")</f>
        <v>2.8138677360763937</v>
      </c>
      <c r="AT256">
        <f>IFERROR(IF(INDEX('Exclusion Vectors'!$D:$D,MATCH('Table 2 Data'!$E256,'Exclusion Vectors'!$B:$B,0))=0,"",INDEX('Data Pull'!$A:$BC,MATCH('Table 2 Data'!$E256,'Data Pull'!$C:$C,0),MATCH('Table 2 Data'!AT$4,'Data Pull'!$4:$4,0))),"")</f>
        <v>39751.661548360782</v>
      </c>
      <c r="AU256">
        <f>IFERROR(IF(INDEX('Exclusion Vectors'!$D:$D,MATCH('Table 2 Data'!$E256,'Exclusion Vectors'!$B:$B,0))=0,"",INDEX('Data Pull'!$A:$BE,MATCH('Table 2 Data'!$E256,'Data Pull'!$C:$C,0),MATCH('Table 2 Data'!AU$4,'Data Pull'!$4:$4,0))),"")</f>
        <v>7599.3770905785914</v>
      </c>
      <c r="AV256">
        <f>IFERROR(IF(INDEX('Exclusion Vectors'!$D:$D,MATCH('Table 2 Data'!$E256,'Exclusion Vectors'!$B:$B,0))=0,"",INDEX('Data Pull'!$A:$BE,MATCH('Table 2 Data'!$E256,'Data Pull'!$C:$C,0),MATCH('Table 2 Data'!AV$4,'Data Pull'!$4:$4,0))),"")</f>
        <v>0.13475416973233223</v>
      </c>
    </row>
    <row r="257" spans="5:48" x14ac:dyDescent="0.3">
      <c r="E257" s="34">
        <f t="shared" si="6"/>
        <v>44081</v>
      </c>
      <c r="F257">
        <f>IFERROR(IF(INDEX('Exclusion Vectors'!$D:$D,MATCH('Table 2 Data'!$E257,'Exclusion Vectors'!$B:$B,0))=0,"",INDEX('Data Pull'!$A:$BC,MATCH('Table 2 Data'!$E257,'Data Pull'!$C:$C,0),MATCH('Table 2 Data'!F$4,'Data Pull'!$4:$4,0))),"")</f>
        <v>23001.174583712229</v>
      </c>
      <c r="G257">
        <f>IFERROR(IF(INDEX('Exclusion Vectors'!$D:$D,MATCH('Table 2 Data'!$E257,'Exclusion Vectors'!$B:$B,0))=0,"",INDEX('Data Pull'!$A:$BC,MATCH('Table 2 Data'!$E257,'Data Pull'!$C:$C,0),MATCH('Table 2 Data'!G$4,'Data Pull'!$4:$4,0))),"")</f>
        <v>181.1734035859192</v>
      </c>
      <c r="H257">
        <f>IFERROR(IF(INDEX('Exclusion Vectors'!$D:$D,MATCH('Table 2 Data'!$E257,'Exclusion Vectors'!$B:$B,0))=0,"",INDEX('Data Pull'!$A:$BC,MATCH('Table 2 Data'!$E257,'Data Pull'!$C:$C,0),MATCH('Table 2 Data'!H$4,'Data Pull'!$4:$4,0))),"")</f>
        <v>625.30707771123252</v>
      </c>
      <c r="I257">
        <f>IFERROR(IF(INDEX('Exclusion Vectors'!$D:$D,MATCH('Table 2 Data'!$E257,'Exclusion Vectors'!$B:$B,0))=0,"",INDEX('Data Pull'!$A:$BC,MATCH('Table 2 Data'!$E257,'Data Pull'!$C:$C,0),MATCH('Table 2 Data'!I$4,'Data Pull'!$4:$4,0))),"")</f>
        <v>990.92901369909271</v>
      </c>
      <c r="J257">
        <f>IFERROR(IF(INDEX('Exclusion Vectors'!$D:$D,MATCH('Table 2 Data'!$E257,'Exclusion Vectors'!$B:$B,0))=0,"",INDEX('Data Pull'!$A:$BC,MATCH('Table 2 Data'!$E257,'Data Pull'!$C:$C,0),MATCH('Table 2 Data'!J$4,'Data Pull'!$4:$4,0))),"")</f>
        <v>1329.7680903184532</v>
      </c>
      <c r="K257">
        <f>IFERROR(IF(INDEX('Exclusion Vectors'!$D:$D,MATCH('Table 2 Data'!$E257,'Exclusion Vectors'!$B:$B,0))=0,"",INDEX('Data Pull'!$A:$BC,MATCH('Table 2 Data'!$E257,'Data Pull'!$C:$C,0),MATCH('Table 2 Data'!K$4,'Data Pull'!$4:$4,0))),"")</f>
        <v>714.50399447653967</v>
      </c>
      <c r="L257" t="str">
        <f>IFERROR(IF(INDEX('Exclusion Vectors'!$D:$D,MATCH('Table 2 Data'!$E257,'Exclusion Vectors'!$B:$B,0))=0,"",INDEX('Data Pull'!$A:$BC,MATCH('Table 2 Data'!$E257,'Data Pull'!$C:$C,0),MATCH('Table 2 Data'!L$4,'Data Pull'!$4:$4,0))),"")</f>
        <v>[-11059] No Good Data For Calculation</v>
      </c>
      <c r="M257">
        <f>IFERROR(IF(INDEX('Exclusion Vectors'!$D:$D,MATCH('Table 2 Data'!$E257,'Exclusion Vectors'!$B:$B,0))=0,"",INDEX('Data Pull'!$A:$BC,MATCH('Table 2 Data'!$E257,'Data Pull'!$C:$C,0),MATCH('Table 2 Data'!M$4,'Data Pull'!$4:$4,0))),"")</f>
        <v>309.1452515763558</v>
      </c>
      <c r="N257">
        <f>IFERROR(IF(INDEX('Exclusion Vectors'!$D:$D,MATCH('Table 2 Data'!$E257,'Exclusion Vectors'!$B:$B,0))=0,"",INDEX('Data Pull'!$A:$BC,MATCH('Table 2 Data'!$E257,'Data Pull'!$C:$C,0),MATCH('Table 2 Data'!N$4,'Data Pull'!$4:$4,0))),"")</f>
        <v>375.97635915839811</v>
      </c>
      <c r="O257">
        <f>IFERROR(IF(INDEX('Exclusion Vectors'!$D:$D,MATCH('Table 2 Data'!$E257,'Exclusion Vectors'!$B:$B,0))=0,"",INDEX('Data Pull'!$A:$BC,MATCH('Table 2 Data'!$E257,'Data Pull'!$C:$C,0),MATCH('Table 2 Data'!O$4,'Data Pull'!$4:$4,0))),"")</f>
        <v>363.11965619445431</v>
      </c>
      <c r="P257">
        <f>IFERROR(IF(INDEX('Exclusion Vectors'!$D:$D,MATCH('Table 2 Data'!$E257,'Exclusion Vectors'!$B:$B,0))=0,"",INDEX('Data Pull'!$A:$BC,MATCH('Table 2 Data'!$E257,'Data Pull'!$C:$C,0),MATCH('Table 2 Data'!P$4,'Data Pull'!$4:$4,0))),"")</f>
        <v>1322.1179437866567</v>
      </c>
      <c r="Q257">
        <f>IFERROR(IF(INDEX('Exclusion Vectors'!$D:$D,MATCH('Table 2 Data'!$E257,'Exclusion Vectors'!$B:$B,0))=0,"",INDEX('Data Pull'!$A:$BC,MATCH('Table 2 Data'!$E257,'Data Pull'!$C:$C,0),MATCH('Table 2 Data'!Q$4,'Data Pull'!$4:$4,0))),"")</f>
        <v>20.1407169129204</v>
      </c>
      <c r="R257">
        <f>IFERROR(IF(INDEX('Exclusion Vectors'!$D:$D,MATCH('Table 2 Data'!$E257,'Exclusion Vectors'!$B:$B,0))=0,"",INDEX('Data Pull'!$A:$BC,MATCH('Table 2 Data'!$E257,'Data Pull'!$C:$C,0),MATCH('Table 2 Data'!R$4,'Data Pull'!$4:$4,0))),"")</f>
        <v>15.209310803141653</v>
      </c>
      <c r="S257">
        <f>IFERROR(IF(INDEX('Exclusion Vectors'!$D:$D,MATCH('Table 2 Data'!$E257,'Exclusion Vectors'!$B:$B,0))=0,"",INDEX('Data Pull'!$A:$BC,MATCH('Table 2 Data'!$E257,'Data Pull'!$C:$C,0),MATCH('Table 2 Data'!S$4,'Data Pull'!$4:$4,0))),"")</f>
        <v>3.2303310488614692</v>
      </c>
      <c r="T257">
        <f>IFERROR(IF(INDEX('Exclusion Vectors'!$D:$D,MATCH('Table 2 Data'!$E257,'Exclusion Vectors'!$B:$B,0))=0,"",INDEX('Data Pull'!$A:$BC,MATCH('Table 2 Data'!$E257,'Data Pull'!$C:$C,0),MATCH('Table 2 Data'!T$4,'Data Pull'!$4:$4,0))),"")</f>
        <v>1432.8865294705899</v>
      </c>
      <c r="U257">
        <f>IFERROR(IF(INDEX('Exclusion Vectors'!$D:$D,MATCH('Table 2 Data'!$E257,'Exclusion Vectors'!$B:$B,0))=0,"",INDEX('Data Pull'!$A:$BC,MATCH('Table 2 Data'!$E257,'Data Pull'!$C:$C,0),MATCH('Table 2 Data'!U$4,'Data Pull'!$4:$4,0))),"")</f>
        <v>1539.6394830260081</v>
      </c>
      <c r="V257">
        <f>IFERROR(IF(INDEX('Exclusion Vectors'!$D:$D,MATCH('Table 2 Data'!$E257,'Exclusion Vectors'!$B:$B,0))=0,"",INDEX('Data Pull'!$A:$BC,MATCH('Table 2 Data'!$E257,'Data Pull'!$C:$C,0),MATCH('Table 2 Data'!V$4,'Data Pull'!$4:$4,0))),"")</f>
        <v>5899.9615993057851</v>
      </c>
      <c r="W257">
        <f>IFERROR(IF(INDEX('Exclusion Vectors'!$D:$D,MATCH('Table 2 Data'!$E257,'Exclusion Vectors'!$B:$B,0))=0,"",INDEX('Data Pull'!$A:$BC,MATCH('Table 2 Data'!$E257,'Data Pull'!$C:$C,0),MATCH('Table 2 Data'!W$4,'Data Pull'!$4:$4,0))),"")</f>
        <v>2420.6564080961507</v>
      </c>
      <c r="X257">
        <f>IFERROR(IF(INDEX('Exclusion Vectors'!$D:$D,MATCH('Table 2 Data'!$E257,'Exclusion Vectors'!$B:$B,0))=0,"",INDEX('Data Pull'!$A:$BC,MATCH('Table 2 Data'!$E257,'Data Pull'!$C:$C,0),MATCH('Table 2 Data'!X$4,'Data Pull'!$4:$4,0))),"")</f>
        <v>367.91310835603247</v>
      </c>
      <c r="Y257">
        <f>IFERROR(IF(INDEX('Exclusion Vectors'!$D:$D,MATCH('Table 2 Data'!$E257,'Exclusion Vectors'!$B:$B,0))=0,"",INDEX('Data Pull'!$A:$BC,MATCH('Table 2 Data'!$E257,'Data Pull'!$C:$C,0),MATCH('Table 2 Data'!Y$4,'Data Pull'!$4:$4,0))),"")</f>
        <v>23.024999618530273</v>
      </c>
      <c r="Z257">
        <f>IFERROR(IF(INDEX('Exclusion Vectors'!$D:$D,MATCH('Table 2 Data'!$E257,'Exclusion Vectors'!$B:$B,0))=0,"",INDEX('Data Pull'!$A:$BC,MATCH('Table 2 Data'!$E257,'Data Pull'!$C:$C,0),MATCH('Table 2 Data'!Z$4,'Data Pull'!$4:$4,0))),"")</f>
        <v>1.03084996342659</v>
      </c>
      <c r="AA257">
        <f>IFERROR(IF(INDEX('Exclusion Vectors'!$D:$D,MATCH('Table 2 Data'!$E257,'Exclusion Vectors'!$B:$B,0))=0,"",INDEX('Data Pull'!$A:$BC,MATCH('Table 2 Data'!$E257,'Data Pull'!$C:$C,0),MATCH('Table 2 Data'!AA$4,'Data Pull'!$4:$4,0))),"")</f>
        <v>1.8950000405311584</v>
      </c>
      <c r="AB257" t="str">
        <f>IFERROR(IF(INDEX('Exclusion Vectors'!$D:$D,MATCH('Table 2 Data'!$E257,'Exclusion Vectors'!$B:$B,0))=0,"",INDEX('Data Pull'!$A:$BC,MATCH('Table 2 Data'!$E257,'Data Pull'!$C:$C,0),MATCH('Table 2 Data'!AB$4,'Data Pull'!$4:$4,0))),"")</f>
        <v>[-11059] No Good Data For Calculation</v>
      </c>
      <c r="AC257" t="str">
        <f>IFERROR(IF(INDEX('Exclusion Vectors'!$D:$D,MATCH('Table 2 Data'!$E257,'Exclusion Vectors'!$B:$B,0))=0,"",INDEX('Data Pull'!$A:$BC,MATCH('Table 2 Data'!$E257,'Data Pull'!$C:$C,0),MATCH('Table 2 Data'!AC$4,'Data Pull'!$4:$4,0))),"")</f>
        <v>[-11059] No Good Data For Calculation</v>
      </c>
      <c r="AD257" t="str">
        <f>IFERROR(IF(INDEX('Exclusion Vectors'!$D:$D,MATCH('Table 2 Data'!$E257,'Exclusion Vectors'!$B:$B,0))=0,"",INDEX('Data Pull'!$A:$BC,MATCH('Table 2 Data'!$E257,'Data Pull'!$C:$C,0),MATCH('Table 2 Data'!AD$4,'Data Pull'!$4:$4,0))),"")</f>
        <v>[-11059] No Good Data For Calculation</v>
      </c>
      <c r="AE257" t="str">
        <f>IFERROR(IF(INDEX('Exclusion Vectors'!$D:$D,MATCH('Table 2 Data'!$E257,'Exclusion Vectors'!$B:$B,0))=0,"",INDEX('Data Pull'!$A:$BC,MATCH('Table 2 Data'!$E257,'Data Pull'!$C:$C,0),MATCH('Table 2 Data'!AE$4,'Data Pull'!$4:$4,0))),"")</f>
        <v>[-11059] No Good Data For Calculation</v>
      </c>
      <c r="AF257" t="str">
        <f>IFERROR(IF(INDEX('Exclusion Vectors'!$D:$D,MATCH('Table 2 Data'!$E257,'Exclusion Vectors'!$B:$B,0))=0,"",INDEX('Data Pull'!$A:$BC,MATCH('Table 2 Data'!$E257,'Data Pull'!$C:$C,0),MATCH('Table 2 Data'!AF$4,'Data Pull'!$4:$4,0))),"")</f>
        <v>[-11059] No Good Data For Calculation</v>
      </c>
      <c r="AG257">
        <f>IFERROR(IF(INDEX('Exclusion Vectors'!$D:$D,MATCH('Table 2 Data'!$E257,'Exclusion Vectors'!$B:$B,0))=0,"",INDEX('Data Pull'!$A:$BC,MATCH('Table 2 Data'!$E257,'Data Pull'!$C:$C,0),MATCH('Table 2 Data'!AG$4,'Data Pull'!$4:$4,0))),"")</f>
        <v>14127.628497470585</v>
      </c>
      <c r="AH257">
        <f>IFERROR(IF(INDEX('Exclusion Vectors'!$D:$D,MATCH('Table 2 Data'!$E257,'Exclusion Vectors'!$B:$B,0))=0,"",INDEX('Data Pull'!$A:$BC,MATCH('Table 2 Data'!$E257,'Data Pull'!$C:$C,0),MATCH('Table 2 Data'!AH$4,'Data Pull'!$4:$4,0))),"")</f>
        <v>89.850000381469727</v>
      </c>
      <c r="AI257">
        <f>IFERROR(IF(INDEX('Exclusion Vectors'!$D:$D,MATCH('Table 2 Data'!$E257,'Exclusion Vectors'!$B:$B,0))=0,"",INDEX('Data Pull'!$A:$BC,MATCH('Table 2 Data'!$E257,'Data Pull'!$C:$C,0),MATCH('Table 2 Data'!AI$4,'Data Pull'!$4:$4,0))),"")</f>
        <v>8.8474998474121094</v>
      </c>
      <c r="AJ257">
        <f>IFERROR(IF(INDEX('Exclusion Vectors'!$D:$D,MATCH('Table 2 Data'!$E257,'Exclusion Vectors'!$B:$B,0))=0,"",INDEX('Data Pull'!$A:$BC,MATCH('Table 2 Data'!$E257,'Data Pull'!$C:$C,0),MATCH('Table 2 Data'!AJ$4,'Data Pull'!$4:$4,0))),"")</f>
        <v>351.87500762939453</v>
      </c>
      <c r="AK257">
        <f>IFERROR(IF(INDEX('Exclusion Vectors'!$D:$D,MATCH('Table 2 Data'!$E257,'Exclusion Vectors'!$B:$B,0))=0,"",INDEX('Data Pull'!$A:$BC,MATCH('Table 2 Data'!$E257,'Data Pull'!$C:$C,0),MATCH('Table 2 Data'!AK$4,'Data Pull'!$4:$4,0))),"")</f>
        <v>16.404166857401531</v>
      </c>
      <c r="AL257">
        <f>IFERROR(IF(INDEX('Exclusion Vectors'!$D:$D,MATCH('Table 2 Data'!$E257,'Exclusion Vectors'!$B:$B,0))=0,"",INDEX('Data Pull'!$A:$BC,MATCH('Table 2 Data'!$E257,'Data Pull'!$C:$C,0),MATCH('Table 2 Data'!AL$4,'Data Pull'!$4:$4,0))),"")</f>
        <v>0.85000000149011612</v>
      </c>
      <c r="AM257">
        <f>IFERROR(IF(INDEX('Exclusion Vectors'!$D:$D,MATCH('Table 2 Data'!$E257,'Exclusion Vectors'!$B:$B,0))=0,"",INDEX('Data Pull'!$A:$BC,MATCH('Table 2 Data'!$E257,'Data Pull'!$C:$C,0),MATCH('Table 2 Data'!AM$4,'Data Pull'!$4:$4,0))),"")</f>
        <v>6372.5370764202544</v>
      </c>
      <c r="AN257">
        <f>IFERROR(IF(INDEX('Exclusion Vectors'!$D:$D,MATCH('Table 2 Data'!$E257,'Exclusion Vectors'!$B:$B,0))=0,"",INDEX('Data Pull'!$A:$BC,MATCH('Table 2 Data'!$E257,'Data Pull'!$C:$C,0),MATCH('Table 2 Data'!AN$4,'Data Pull'!$4:$4,0))),"")</f>
        <v>-0.11717070849642927</v>
      </c>
      <c r="AO257">
        <f>IFERROR(IF(INDEX('Exclusion Vectors'!$D:$D,MATCH('Table 2 Data'!$E257,'Exclusion Vectors'!$B:$B,0))=0,"",INDEX('Data Pull'!$A:$BC,MATCH('Table 2 Data'!$E257,'Data Pull'!$C:$C,0),MATCH('Table 2 Data'!AO$4,'Data Pull'!$4:$4,0))),"")</f>
        <v>-5.9560289538808679E-3</v>
      </c>
      <c r="AP257">
        <f>IFERROR(IF(INDEX('Exclusion Vectors'!$D:$D,MATCH('Table 2 Data'!$E257,'Exclusion Vectors'!$B:$B,0))=0,"",INDEX('Data Pull'!$A:$BC,MATCH('Table 2 Data'!$E257,'Data Pull'!$C:$C,0),MATCH('Table 2 Data'!AP$4,'Data Pull'!$4:$4,0))),"")</f>
        <v>-2.6528229822832733E-2</v>
      </c>
      <c r="AQ257" t="str">
        <f>IFERROR(IF(INDEX('Exclusion Vectors'!$D:$D,MATCH('Table 2 Data'!$E257,'Exclusion Vectors'!$B:$B,0))=0,"",INDEX('Data Pull'!$A:$BC,MATCH('Table 2 Data'!$E257,'Data Pull'!$C:$C,0),MATCH('Table 2 Data'!AQ$4,'Data Pull'!$4:$4,0))),"")</f>
        <v>[-11059] No Good Data For Calculation</v>
      </c>
      <c r="AR257">
        <f>IFERROR(IF(INDEX('Exclusion Vectors'!$D:$D,MATCH('Table 2 Data'!$E257,'Exclusion Vectors'!$B:$B,0))=0,"",INDEX('Data Pull'!$A:$BC,MATCH('Table 2 Data'!$E257,'Data Pull'!$C:$C,0),MATCH('Table 2 Data'!AR$4,'Data Pull'!$4:$4,0))),"")</f>
        <v>6.6731781919623211E-3</v>
      </c>
      <c r="AS257">
        <f>IFERROR(IF(INDEX('Exclusion Vectors'!$D:$D,MATCH('Table 2 Data'!$E257,'Exclusion Vectors'!$B:$B,0))=0,"",INDEX('Data Pull'!$A:$BC,MATCH('Table 2 Data'!$E257,'Data Pull'!$C:$C,0),MATCH('Table 2 Data'!AS$4,'Data Pull'!$4:$4,0))),"")</f>
        <v>2.7686467308603047</v>
      </c>
      <c r="AT257">
        <f>IFERROR(IF(INDEX('Exclusion Vectors'!$D:$D,MATCH('Table 2 Data'!$E257,'Exclusion Vectors'!$B:$B,0))=0,"",INDEX('Data Pull'!$A:$BC,MATCH('Table 2 Data'!$E257,'Data Pull'!$C:$C,0),MATCH('Table 2 Data'!AT$4,'Data Pull'!$4:$4,0))),"")</f>
        <v>39765.00783326423</v>
      </c>
      <c r="AU257">
        <f>IFERROR(IF(INDEX('Exclusion Vectors'!$D:$D,MATCH('Table 2 Data'!$E257,'Exclusion Vectors'!$B:$B,0))=0,"",INDEX('Data Pull'!$A:$BE,MATCH('Table 2 Data'!$E257,'Data Pull'!$C:$C,0),MATCH('Table 2 Data'!AU$4,'Data Pull'!$4:$4,0))),"")</f>
        <v>7600.3063656153463</v>
      </c>
      <c r="AV257">
        <f>IFERROR(IF(INDEX('Exclusion Vectors'!$D:$D,MATCH('Table 2 Data'!$E257,'Exclusion Vectors'!$B:$B,0))=0,"",INDEX('Data Pull'!$A:$BE,MATCH('Table 2 Data'!$E257,'Data Pull'!$C:$C,0),MATCH('Table 2 Data'!AV$4,'Data Pull'!$4:$4,0))),"")</f>
        <v>0.13491249519089857</v>
      </c>
    </row>
    <row r="258" spans="5:48" x14ac:dyDescent="0.3">
      <c r="E258" s="34">
        <f t="shared" si="6"/>
        <v>44082</v>
      </c>
      <c r="F258">
        <f>IFERROR(IF(INDEX('Exclusion Vectors'!$D:$D,MATCH('Table 2 Data'!$E258,'Exclusion Vectors'!$B:$B,0))=0,"",INDEX('Data Pull'!$A:$BC,MATCH('Table 2 Data'!$E258,'Data Pull'!$C:$C,0),MATCH('Table 2 Data'!F$4,'Data Pull'!$4:$4,0))),"")</f>
        <v>22967.826426246182</v>
      </c>
      <c r="G258">
        <f>IFERROR(IF(INDEX('Exclusion Vectors'!$D:$D,MATCH('Table 2 Data'!$E258,'Exclusion Vectors'!$B:$B,0))=0,"",INDEX('Data Pull'!$A:$BC,MATCH('Table 2 Data'!$E258,'Data Pull'!$C:$C,0),MATCH('Table 2 Data'!G$4,'Data Pull'!$4:$4,0))),"")</f>
        <v>182.05287032104627</v>
      </c>
      <c r="H258">
        <f>IFERROR(IF(INDEX('Exclusion Vectors'!$D:$D,MATCH('Table 2 Data'!$E258,'Exclusion Vectors'!$B:$B,0))=0,"",INDEX('Data Pull'!$A:$BC,MATCH('Table 2 Data'!$E258,'Data Pull'!$C:$C,0),MATCH('Table 2 Data'!H$4,'Data Pull'!$4:$4,0))),"")</f>
        <v>630.32631251005796</v>
      </c>
      <c r="I258">
        <f>IFERROR(IF(INDEX('Exclusion Vectors'!$D:$D,MATCH('Table 2 Data'!$E258,'Exclusion Vectors'!$B:$B,0))=0,"",INDEX('Data Pull'!$A:$BC,MATCH('Table 2 Data'!$E258,'Data Pull'!$C:$C,0),MATCH('Table 2 Data'!I$4,'Data Pull'!$4:$4,0))),"")</f>
        <v>991.5715641548253</v>
      </c>
      <c r="J258">
        <f>IFERROR(IF(INDEX('Exclusion Vectors'!$D:$D,MATCH('Table 2 Data'!$E258,'Exclusion Vectors'!$B:$B,0))=0,"",INDEX('Data Pull'!$A:$BC,MATCH('Table 2 Data'!$E258,'Data Pull'!$C:$C,0),MATCH('Table 2 Data'!J$4,'Data Pull'!$4:$4,0))),"")</f>
        <v>1330.1677769365795</v>
      </c>
      <c r="K258">
        <f>IFERROR(IF(INDEX('Exclusion Vectors'!$D:$D,MATCH('Table 2 Data'!$E258,'Exclusion Vectors'!$B:$B,0))=0,"",INDEX('Data Pull'!$A:$BC,MATCH('Table 2 Data'!$E258,'Data Pull'!$C:$C,0),MATCH('Table 2 Data'!K$4,'Data Pull'!$4:$4,0))),"")</f>
        <v>713.84959201637253</v>
      </c>
      <c r="L258" t="str">
        <f>IFERROR(IF(INDEX('Exclusion Vectors'!$D:$D,MATCH('Table 2 Data'!$E258,'Exclusion Vectors'!$B:$B,0))=0,"",INDEX('Data Pull'!$A:$BC,MATCH('Table 2 Data'!$E258,'Data Pull'!$C:$C,0),MATCH('Table 2 Data'!L$4,'Data Pull'!$4:$4,0))),"")</f>
        <v>[-11059] No Good Data For Calculation</v>
      </c>
      <c r="M258">
        <f>IFERROR(IF(INDEX('Exclusion Vectors'!$D:$D,MATCH('Table 2 Data'!$E258,'Exclusion Vectors'!$B:$B,0))=0,"",INDEX('Data Pull'!$A:$BC,MATCH('Table 2 Data'!$E258,'Data Pull'!$C:$C,0),MATCH('Table 2 Data'!M$4,'Data Pull'!$4:$4,0))),"")</f>
        <v>301.93671541335232</v>
      </c>
      <c r="N258">
        <f>IFERROR(IF(INDEX('Exclusion Vectors'!$D:$D,MATCH('Table 2 Data'!$E258,'Exclusion Vectors'!$B:$B,0))=0,"",INDEX('Data Pull'!$A:$BC,MATCH('Table 2 Data'!$E258,'Data Pull'!$C:$C,0),MATCH('Table 2 Data'!N$4,'Data Pull'!$4:$4,0))),"")</f>
        <v>368.37883239528583</v>
      </c>
      <c r="O258">
        <f>IFERROR(IF(INDEX('Exclusion Vectors'!$D:$D,MATCH('Table 2 Data'!$E258,'Exclusion Vectors'!$B:$B,0))=0,"",INDEX('Data Pull'!$A:$BC,MATCH('Table 2 Data'!$E258,'Data Pull'!$C:$C,0),MATCH('Table 2 Data'!O$4,'Data Pull'!$4:$4,0))),"")</f>
        <v>357.25617602297132</v>
      </c>
      <c r="P258">
        <f>IFERROR(IF(INDEX('Exclusion Vectors'!$D:$D,MATCH('Table 2 Data'!$E258,'Exclusion Vectors'!$B:$B,0))=0,"",INDEX('Data Pull'!$A:$BC,MATCH('Table 2 Data'!$E258,'Data Pull'!$C:$C,0),MATCH('Table 2 Data'!P$4,'Data Pull'!$4:$4,0))),"")</f>
        <v>1323.5388781567972</v>
      </c>
      <c r="Q258">
        <f>IFERROR(IF(INDEX('Exclusion Vectors'!$D:$D,MATCH('Table 2 Data'!$E258,'Exclusion Vectors'!$B:$B,0))=0,"",INDEX('Data Pull'!$A:$BC,MATCH('Table 2 Data'!$E258,'Data Pull'!$C:$C,0),MATCH('Table 2 Data'!Q$4,'Data Pull'!$4:$4,0))),"")</f>
        <v>20.045522430317529</v>
      </c>
      <c r="R258">
        <f>IFERROR(IF(INDEX('Exclusion Vectors'!$D:$D,MATCH('Table 2 Data'!$E258,'Exclusion Vectors'!$B:$B,0))=0,"",INDEX('Data Pull'!$A:$BC,MATCH('Table 2 Data'!$E258,'Data Pull'!$C:$C,0),MATCH('Table 2 Data'!R$4,'Data Pull'!$4:$4,0))),"")</f>
        <v>15.138071969795764</v>
      </c>
      <c r="S258">
        <f>IFERROR(IF(INDEX('Exclusion Vectors'!$D:$D,MATCH('Table 2 Data'!$E258,'Exclusion Vectors'!$B:$B,0))=0,"",INDEX('Data Pull'!$A:$BC,MATCH('Table 2 Data'!$E258,'Data Pull'!$C:$C,0),MATCH('Table 2 Data'!S$4,'Data Pull'!$4:$4,0))),"")</f>
        <v>3.0015158737127279</v>
      </c>
      <c r="T258">
        <f>IFERROR(IF(INDEX('Exclusion Vectors'!$D:$D,MATCH('Table 2 Data'!$E258,'Exclusion Vectors'!$B:$B,0))=0,"",INDEX('Data Pull'!$A:$BC,MATCH('Table 2 Data'!$E258,'Data Pull'!$C:$C,0),MATCH('Table 2 Data'!T$4,'Data Pull'!$4:$4,0))),"")</f>
        <v>1432.1618226103089</v>
      </c>
      <c r="U258">
        <f>IFERROR(IF(INDEX('Exclusion Vectors'!$D:$D,MATCH('Table 2 Data'!$E258,'Exclusion Vectors'!$B:$B,0))=0,"",INDEX('Data Pull'!$A:$BC,MATCH('Table 2 Data'!$E258,'Data Pull'!$C:$C,0),MATCH('Table 2 Data'!U$4,'Data Pull'!$4:$4,0))),"")</f>
        <v>1567.3261278774271</v>
      </c>
      <c r="V258">
        <f>IFERROR(IF(INDEX('Exclusion Vectors'!$D:$D,MATCH('Table 2 Data'!$E258,'Exclusion Vectors'!$B:$B,0))=0,"",INDEX('Data Pull'!$A:$BC,MATCH('Table 2 Data'!$E258,'Data Pull'!$C:$C,0),MATCH('Table 2 Data'!V$4,'Data Pull'!$4:$4,0))),"")</f>
        <v>5900.0325545706037</v>
      </c>
      <c r="W258">
        <f>IFERROR(IF(INDEX('Exclusion Vectors'!$D:$D,MATCH('Table 2 Data'!$E258,'Exclusion Vectors'!$B:$B,0))=0,"",INDEX('Data Pull'!$A:$BC,MATCH('Table 2 Data'!$E258,'Data Pull'!$C:$C,0),MATCH('Table 2 Data'!W$4,'Data Pull'!$4:$4,0))),"")</f>
        <v>2418.9842796195312</v>
      </c>
      <c r="X258">
        <f>IFERROR(IF(INDEX('Exclusion Vectors'!$D:$D,MATCH('Table 2 Data'!$E258,'Exclusion Vectors'!$B:$B,0))=0,"",INDEX('Data Pull'!$A:$BC,MATCH('Table 2 Data'!$E258,'Data Pull'!$C:$C,0),MATCH('Table 2 Data'!X$4,'Data Pull'!$4:$4,0))),"")</f>
        <v>367.0269744437856</v>
      </c>
      <c r="Y258">
        <f>IFERROR(IF(INDEX('Exclusion Vectors'!$D:$D,MATCH('Table 2 Data'!$E258,'Exclusion Vectors'!$B:$B,0))=0,"",INDEX('Data Pull'!$A:$BC,MATCH('Table 2 Data'!$E258,'Data Pull'!$C:$C,0),MATCH('Table 2 Data'!Y$4,'Data Pull'!$4:$4,0))),"")</f>
        <v>23.050000190734863</v>
      </c>
      <c r="Z258">
        <f>IFERROR(IF(INDEX('Exclusion Vectors'!$D:$D,MATCH('Table 2 Data'!$E258,'Exclusion Vectors'!$B:$B,0))=0,"",INDEX('Data Pull'!$A:$BC,MATCH('Table 2 Data'!$E258,'Data Pull'!$C:$C,0),MATCH('Table 2 Data'!Z$4,'Data Pull'!$4:$4,0))),"")</f>
        <v>1.0459749698638916</v>
      </c>
      <c r="AA258">
        <f>IFERROR(IF(INDEX('Exclusion Vectors'!$D:$D,MATCH('Table 2 Data'!$E258,'Exclusion Vectors'!$B:$B,0))=0,"",INDEX('Data Pull'!$A:$BC,MATCH('Table 2 Data'!$E258,'Data Pull'!$C:$C,0),MATCH('Table 2 Data'!AA$4,'Data Pull'!$4:$4,0))),"")</f>
        <v>2.059999942779541</v>
      </c>
      <c r="AB258" t="str">
        <f>IFERROR(IF(INDEX('Exclusion Vectors'!$D:$D,MATCH('Table 2 Data'!$E258,'Exclusion Vectors'!$B:$B,0))=0,"",INDEX('Data Pull'!$A:$BC,MATCH('Table 2 Data'!$E258,'Data Pull'!$C:$C,0),MATCH('Table 2 Data'!AB$4,'Data Pull'!$4:$4,0))),"")</f>
        <v>[-11059] No Good Data For Calculation</v>
      </c>
      <c r="AC258" t="str">
        <f>IFERROR(IF(INDEX('Exclusion Vectors'!$D:$D,MATCH('Table 2 Data'!$E258,'Exclusion Vectors'!$B:$B,0))=0,"",INDEX('Data Pull'!$A:$BC,MATCH('Table 2 Data'!$E258,'Data Pull'!$C:$C,0),MATCH('Table 2 Data'!AC$4,'Data Pull'!$4:$4,0))),"")</f>
        <v>[-11059] No Good Data For Calculation</v>
      </c>
      <c r="AD258" t="str">
        <f>IFERROR(IF(INDEX('Exclusion Vectors'!$D:$D,MATCH('Table 2 Data'!$E258,'Exclusion Vectors'!$B:$B,0))=0,"",INDEX('Data Pull'!$A:$BC,MATCH('Table 2 Data'!$E258,'Data Pull'!$C:$C,0),MATCH('Table 2 Data'!AD$4,'Data Pull'!$4:$4,0))),"")</f>
        <v>[-11059] No Good Data For Calculation</v>
      </c>
      <c r="AE258" t="str">
        <f>IFERROR(IF(INDEX('Exclusion Vectors'!$D:$D,MATCH('Table 2 Data'!$E258,'Exclusion Vectors'!$B:$B,0))=0,"",INDEX('Data Pull'!$A:$BC,MATCH('Table 2 Data'!$E258,'Data Pull'!$C:$C,0),MATCH('Table 2 Data'!AE$4,'Data Pull'!$4:$4,0))),"")</f>
        <v>[-11059] No Good Data For Calculation</v>
      </c>
      <c r="AF258" t="str">
        <f>IFERROR(IF(INDEX('Exclusion Vectors'!$D:$D,MATCH('Table 2 Data'!$E258,'Exclusion Vectors'!$B:$B,0))=0,"",INDEX('Data Pull'!$A:$BC,MATCH('Table 2 Data'!$E258,'Data Pull'!$C:$C,0),MATCH('Table 2 Data'!AF$4,'Data Pull'!$4:$4,0))),"")</f>
        <v>[-11059] No Good Data For Calculation</v>
      </c>
      <c r="AG258">
        <f>IFERROR(IF(INDEX('Exclusion Vectors'!$D:$D,MATCH('Table 2 Data'!$E258,'Exclusion Vectors'!$B:$B,0))=0,"",INDEX('Data Pull'!$A:$BC,MATCH('Table 2 Data'!$E258,'Data Pull'!$C:$C,0),MATCH('Table 2 Data'!AG$4,'Data Pull'!$4:$4,0))),"")</f>
        <v>14198.274721999089</v>
      </c>
      <c r="AH258">
        <f>IFERROR(IF(INDEX('Exclusion Vectors'!$D:$D,MATCH('Table 2 Data'!$E258,'Exclusion Vectors'!$B:$B,0))=0,"",INDEX('Data Pull'!$A:$BC,MATCH('Table 2 Data'!$E258,'Data Pull'!$C:$C,0),MATCH('Table 2 Data'!AH$4,'Data Pull'!$4:$4,0))),"")</f>
        <v>89.975000381469727</v>
      </c>
      <c r="AI258">
        <f>IFERROR(IF(INDEX('Exclusion Vectors'!$D:$D,MATCH('Table 2 Data'!$E258,'Exclusion Vectors'!$B:$B,0))=0,"",INDEX('Data Pull'!$A:$BC,MATCH('Table 2 Data'!$E258,'Data Pull'!$C:$C,0),MATCH('Table 2 Data'!AI$4,'Data Pull'!$4:$4,0))),"")</f>
        <v>8.9800002574920654</v>
      </c>
      <c r="AJ258">
        <f>IFERROR(IF(INDEX('Exclusion Vectors'!$D:$D,MATCH('Table 2 Data'!$E258,'Exclusion Vectors'!$B:$B,0))=0,"",INDEX('Data Pull'!$A:$BC,MATCH('Table 2 Data'!$E258,'Data Pull'!$C:$C,0),MATCH('Table 2 Data'!AJ$4,'Data Pull'!$4:$4,0))),"")</f>
        <v>353.67501068115234</v>
      </c>
      <c r="AK258">
        <f>IFERROR(IF(INDEX('Exclusion Vectors'!$D:$D,MATCH('Table 2 Data'!$E258,'Exclusion Vectors'!$B:$B,0))=0,"",INDEX('Data Pull'!$A:$BC,MATCH('Table 2 Data'!$E258,'Data Pull'!$C:$C,0),MATCH('Table 2 Data'!AK$4,'Data Pull'!$4:$4,0))),"")</f>
        <v>17.099999904632568</v>
      </c>
      <c r="AL258">
        <f>IFERROR(IF(INDEX('Exclusion Vectors'!$D:$D,MATCH('Table 2 Data'!$E258,'Exclusion Vectors'!$B:$B,0))=0,"",INDEX('Data Pull'!$A:$BC,MATCH('Table 2 Data'!$E258,'Data Pull'!$C:$C,0),MATCH('Table 2 Data'!AL$4,'Data Pull'!$4:$4,0))),"")</f>
        <v>1</v>
      </c>
      <c r="AM258">
        <f>IFERROR(IF(INDEX('Exclusion Vectors'!$D:$D,MATCH('Table 2 Data'!$E258,'Exclusion Vectors'!$B:$B,0))=0,"",INDEX('Data Pull'!$A:$BC,MATCH('Table 2 Data'!$E258,'Data Pull'!$C:$C,0),MATCH('Table 2 Data'!AM$4,'Data Pull'!$4:$4,0))),"")</f>
        <v>6200</v>
      </c>
      <c r="AN258">
        <f>IFERROR(IF(INDEX('Exclusion Vectors'!$D:$D,MATCH('Table 2 Data'!$E258,'Exclusion Vectors'!$B:$B,0))=0,"",INDEX('Data Pull'!$A:$BC,MATCH('Table 2 Data'!$E258,'Data Pull'!$C:$C,0),MATCH('Table 2 Data'!AN$4,'Data Pull'!$4:$4,0))),"")</f>
        <v>-0.11697598445634388</v>
      </c>
      <c r="AO258">
        <f>IFERROR(IF(INDEX('Exclusion Vectors'!$D:$D,MATCH('Table 2 Data'!$E258,'Exclusion Vectors'!$B:$B,0))=0,"",INDEX('Data Pull'!$A:$BC,MATCH('Table 2 Data'!$E258,'Data Pull'!$C:$C,0),MATCH('Table 2 Data'!AO$4,'Data Pull'!$4:$4,0))),"")</f>
        <v>-5.9509619756815801E-3</v>
      </c>
      <c r="AP258">
        <f>IFERROR(IF(INDEX('Exclusion Vectors'!$D:$D,MATCH('Table 2 Data'!$E258,'Exclusion Vectors'!$B:$B,0))=0,"",INDEX('Data Pull'!$A:$BC,MATCH('Table 2 Data'!$E258,'Data Pull'!$C:$C,0),MATCH('Table 2 Data'!AP$4,'Data Pull'!$4:$4,0))),"")</f>
        <v>-2.6335355115957342E-2</v>
      </c>
      <c r="AQ258" t="str">
        <f>IFERROR(IF(INDEX('Exclusion Vectors'!$D:$D,MATCH('Table 2 Data'!$E258,'Exclusion Vectors'!$B:$B,0))=0,"",INDEX('Data Pull'!$A:$BC,MATCH('Table 2 Data'!$E258,'Data Pull'!$C:$C,0),MATCH('Table 2 Data'!AQ$4,'Data Pull'!$4:$4,0))),"")</f>
        <v>[-11059] No Good Data For Calculation</v>
      </c>
      <c r="AR258">
        <f>IFERROR(IF(INDEX('Exclusion Vectors'!$D:$D,MATCH('Table 2 Data'!$E258,'Exclusion Vectors'!$B:$B,0))=0,"",INDEX('Data Pull'!$A:$BC,MATCH('Table 2 Data'!$E258,'Data Pull'!$C:$C,0),MATCH('Table 2 Data'!AR$4,'Data Pull'!$4:$4,0))),"")</f>
        <v>6.7845068844644314E-3</v>
      </c>
      <c r="AS258">
        <f>IFERROR(IF(INDEX('Exclusion Vectors'!$D:$D,MATCH('Table 2 Data'!$E258,'Exclusion Vectors'!$B:$B,0))=0,"",INDEX('Data Pull'!$A:$BC,MATCH('Table 2 Data'!$E258,'Data Pull'!$C:$C,0),MATCH('Table 2 Data'!AS$4,'Data Pull'!$4:$4,0))),"")</f>
        <v>2.7909958767822727</v>
      </c>
      <c r="AT258">
        <f>IFERROR(IF(INDEX('Exclusion Vectors'!$D:$D,MATCH('Table 2 Data'!$E258,'Exclusion Vectors'!$B:$B,0))=0,"",INDEX('Data Pull'!$A:$BC,MATCH('Table 2 Data'!$E258,'Data Pull'!$C:$C,0),MATCH('Table 2 Data'!AT$4,'Data Pull'!$4:$4,0))),"")</f>
        <v>39682.713134914971</v>
      </c>
      <c r="AU258">
        <f>IFERROR(IF(INDEX('Exclusion Vectors'!$D:$D,MATCH('Table 2 Data'!$E258,'Exclusion Vectors'!$B:$B,0))=0,"",INDEX('Data Pull'!$A:$BE,MATCH('Table 2 Data'!$E258,'Data Pull'!$C:$C,0),MATCH('Table 2 Data'!AU$4,'Data Pull'!$4:$4,0))),"")</f>
        <v>7667.1639354384397</v>
      </c>
      <c r="AV258">
        <f>IFERROR(IF(INDEX('Exclusion Vectors'!$D:$D,MATCH('Table 2 Data'!$E258,'Exclusion Vectors'!$B:$B,0))=0,"",INDEX('Data Pull'!$A:$BE,MATCH('Table 2 Data'!$E258,'Data Pull'!$C:$C,0),MATCH('Table 2 Data'!AV$4,'Data Pull'!$4:$4,0))),"")</f>
        <v>0.14222499852379164</v>
      </c>
    </row>
    <row r="259" spans="5:48" x14ac:dyDescent="0.3">
      <c r="E259" s="34">
        <f t="shared" si="6"/>
        <v>44083</v>
      </c>
      <c r="F259">
        <f>IFERROR(IF(INDEX('Exclusion Vectors'!$D:$D,MATCH('Table 2 Data'!$E259,'Exclusion Vectors'!$B:$B,0))=0,"",INDEX('Data Pull'!$A:$BC,MATCH('Table 2 Data'!$E259,'Data Pull'!$C:$C,0),MATCH('Table 2 Data'!F$4,'Data Pull'!$4:$4,0))),"")</f>
        <v>22845.721335001585</v>
      </c>
      <c r="G259">
        <f>IFERROR(IF(INDEX('Exclusion Vectors'!$D:$D,MATCH('Table 2 Data'!$E259,'Exclusion Vectors'!$B:$B,0))=0,"",INDEX('Data Pull'!$A:$BC,MATCH('Table 2 Data'!$E259,'Data Pull'!$C:$C,0),MATCH('Table 2 Data'!G$4,'Data Pull'!$4:$4,0))),"")</f>
        <v>179.61300927185383</v>
      </c>
      <c r="H259">
        <f>IFERROR(IF(INDEX('Exclusion Vectors'!$D:$D,MATCH('Table 2 Data'!$E259,'Exclusion Vectors'!$B:$B,0))=0,"",INDEX('Data Pull'!$A:$BC,MATCH('Table 2 Data'!$E259,'Data Pull'!$C:$C,0),MATCH('Table 2 Data'!H$4,'Data Pull'!$4:$4,0))),"")</f>
        <v>606.23460508382561</v>
      </c>
      <c r="I259">
        <f>IFERROR(IF(INDEX('Exclusion Vectors'!$D:$D,MATCH('Table 2 Data'!$E259,'Exclusion Vectors'!$B:$B,0))=0,"",INDEX('Data Pull'!$A:$BC,MATCH('Table 2 Data'!$E259,'Data Pull'!$C:$C,0),MATCH('Table 2 Data'!I$4,'Data Pull'!$4:$4,0))),"")</f>
        <v>993.48531115258731</v>
      </c>
      <c r="J259">
        <f>IFERROR(IF(INDEX('Exclusion Vectors'!$D:$D,MATCH('Table 2 Data'!$E259,'Exclusion Vectors'!$B:$B,0))=0,"",INDEX('Data Pull'!$A:$BC,MATCH('Table 2 Data'!$E259,'Data Pull'!$C:$C,0),MATCH('Table 2 Data'!J$4,'Data Pull'!$4:$4,0))),"")</f>
        <v>1330.3268158550502</v>
      </c>
      <c r="K259">
        <f>IFERROR(IF(INDEX('Exclusion Vectors'!$D:$D,MATCH('Table 2 Data'!$E259,'Exclusion Vectors'!$B:$B,0))=0,"",INDEX('Data Pull'!$A:$BC,MATCH('Table 2 Data'!$E259,'Data Pull'!$C:$C,0),MATCH('Table 2 Data'!K$4,'Data Pull'!$4:$4,0))),"")</f>
        <v>705.34164377024433</v>
      </c>
      <c r="L259" t="str">
        <f>IFERROR(IF(INDEX('Exclusion Vectors'!$D:$D,MATCH('Table 2 Data'!$E259,'Exclusion Vectors'!$B:$B,0))=0,"",INDEX('Data Pull'!$A:$BC,MATCH('Table 2 Data'!$E259,'Data Pull'!$C:$C,0),MATCH('Table 2 Data'!L$4,'Data Pull'!$4:$4,0))),"")</f>
        <v>[-11059] No Good Data For Calculation</v>
      </c>
      <c r="M259">
        <f>IFERROR(IF(INDEX('Exclusion Vectors'!$D:$D,MATCH('Table 2 Data'!$E259,'Exclusion Vectors'!$B:$B,0))=0,"",INDEX('Data Pull'!$A:$BC,MATCH('Table 2 Data'!$E259,'Data Pull'!$C:$C,0),MATCH('Table 2 Data'!M$4,'Data Pull'!$4:$4,0))),"")</f>
        <v>278.76000956583619</v>
      </c>
      <c r="N259">
        <f>IFERROR(IF(INDEX('Exclusion Vectors'!$D:$D,MATCH('Table 2 Data'!$E259,'Exclusion Vectors'!$B:$B,0))=0,"",INDEX('Data Pull'!$A:$BC,MATCH('Table 2 Data'!$E259,'Data Pull'!$C:$C,0),MATCH('Table 2 Data'!N$4,'Data Pull'!$4:$4,0))),"")</f>
        <v>332.60896649892743</v>
      </c>
      <c r="O259">
        <f>IFERROR(IF(INDEX('Exclusion Vectors'!$D:$D,MATCH('Table 2 Data'!$E259,'Exclusion Vectors'!$B:$B,0))=0,"",INDEX('Data Pull'!$A:$BC,MATCH('Table 2 Data'!$E259,'Data Pull'!$C:$C,0),MATCH('Table 2 Data'!O$4,'Data Pull'!$4:$4,0))),"")</f>
        <v>332.9835970556756</v>
      </c>
      <c r="P259">
        <f>IFERROR(IF(INDEX('Exclusion Vectors'!$D:$D,MATCH('Table 2 Data'!$E259,'Exclusion Vectors'!$B:$B,0))=0,"",INDEX('Data Pull'!$A:$BC,MATCH('Table 2 Data'!$E259,'Data Pull'!$C:$C,0),MATCH('Table 2 Data'!P$4,'Data Pull'!$4:$4,0))),"")</f>
        <v>1320.6552361371612</v>
      </c>
      <c r="Q259">
        <f>IFERROR(IF(INDEX('Exclusion Vectors'!$D:$D,MATCH('Table 2 Data'!$E259,'Exclusion Vectors'!$B:$B,0))=0,"",INDEX('Data Pull'!$A:$BC,MATCH('Table 2 Data'!$E259,'Data Pull'!$C:$C,0),MATCH('Table 2 Data'!Q$4,'Data Pull'!$4:$4,0))),"")</f>
        <v>20.201467796038287</v>
      </c>
      <c r="R259">
        <f>IFERROR(IF(INDEX('Exclusion Vectors'!$D:$D,MATCH('Table 2 Data'!$E259,'Exclusion Vectors'!$B:$B,0))=0,"",INDEX('Data Pull'!$A:$BC,MATCH('Table 2 Data'!$E259,'Data Pull'!$C:$C,0),MATCH('Table 2 Data'!R$4,'Data Pull'!$4:$4,0))),"")</f>
        <v>15.274550323771564</v>
      </c>
      <c r="S259">
        <f>IFERROR(IF(INDEX('Exclusion Vectors'!$D:$D,MATCH('Table 2 Data'!$E259,'Exclusion Vectors'!$B:$B,0))=0,"",INDEX('Data Pull'!$A:$BC,MATCH('Table 2 Data'!$E259,'Data Pull'!$C:$C,0),MATCH('Table 2 Data'!S$4,'Data Pull'!$4:$4,0))),"")</f>
        <v>2.8458211159652382</v>
      </c>
      <c r="T259">
        <f>IFERROR(IF(INDEX('Exclusion Vectors'!$D:$D,MATCH('Table 2 Data'!$E259,'Exclusion Vectors'!$B:$B,0))=0,"",INDEX('Data Pull'!$A:$BC,MATCH('Table 2 Data'!$E259,'Data Pull'!$C:$C,0),MATCH('Table 2 Data'!T$4,'Data Pull'!$4:$4,0))),"")</f>
        <v>1441.3550447293524</v>
      </c>
      <c r="U259">
        <f>IFERROR(IF(INDEX('Exclusion Vectors'!$D:$D,MATCH('Table 2 Data'!$E259,'Exclusion Vectors'!$B:$B,0))=0,"",INDEX('Data Pull'!$A:$BC,MATCH('Table 2 Data'!$E259,'Data Pull'!$C:$C,0),MATCH('Table 2 Data'!U$4,'Data Pull'!$4:$4,0))),"")</f>
        <v>1520.433989002539</v>
      </c>
      <c r="V259">
        <f>IFERROR(IF(INDEX('Exclusion Vectors'!$D:$D,MATCH('Table 2 Data'!$E259,'Exclusion Vectors'!$B:$B,0))=0,"",INDEX('Data Pull'!$A:$BC,MATCH('Table 2 Data'!$E259,'Data Pull'!$C:$C,0),MATCH('Table 2 Data'!V$4,'Data Pull'!$4:$4,0))),"")</f>
        <v>5900.0594237752421</v>
      </c>
      <c r="W259">
        <f>IFERROR(IF(INDEX('Exclusion Vectors'!$D:$D,MATCH('Table 2 Data'!$E259,'Exclusion Vectors'!$B:$B,0))=0,"",INDEX('Data Pull'!$A:$BC,MATCH('Table 2 Data'!$E259,'Data Pull'!$C:$C,0),MATCH('Table 2 Data'!W$4,'Data Pull'!$4:$4,0))),"")</f>
        <v>2414.2955175983252</v>
      </c>
      <c r="X259">
        <f>IFERROR(IF(INDEX('Exclusion Vectors'!$D:$D,MATCH('Table 2 Data'!$E259,'Exclusion Vectors'!$B:$B,0))=0,"",INDEX('Data Pull'!$A:$BC,MATCH('Table 2 Data'!$E259,'Data Pull'!$C:$C,0),MATCH('Table 2 Data'!X$4,'Data Pull'!$4:$4,0))),"")</f>
        <v>364.61411798133145</v>
      </c>
      <c r="Y259">
        <f>IFERROR(IF(INDEX('Exclusion Vectors'!$D:$D,MATCH('Table 2 Data'!$E259,'Exclusion Vectors'!$B:$B,0))=0,"",INDEX('Data Pull'!$A:$BC,MATCH('Table 2 Data'!$E259,'Data Pull'!$C:$C,0),MATCH('Table 2 Data'!Y$4,'Data Pull'!$4:$4,0))),"")</f>
        <v>23.324999809265137</v>
      </c>
      <c r="Z259">
        <f>IFERROR(IF(INDEX('Exclusion Vectors'!$D:$D,MATCH('Table 2 Data'!$E259,'Exclusion Vectors'!$B:$B,0))=0,"",INDEX('Data Pull'!$A:$BC,MATCH('Table 2 Data'!$E259,'Data Pull'!$C:$C,0),MATCH('Table 2 Data'!Z$4,'Data Pull'!$4:$4,0))),"")</f>
        <v>1.0440999865531921</v>
      </c>
      <c r="AA259">
        <f>IFERROR(IF(INDEX('Exclusion Vectors'!$D:$D,MATCH('Table 2 Data'!$E259,'Exclusion Vectors'!$B:$B,0))=0,"",INDEX('Data Pull'!$A:$BC,MATCH('Table 2 Data'!$E259,'Data Pull'!$C:$C,0),MATCH('Table 2 Data'!AA$4,'Data Pull'!$4:$4,0))),"")</f>
        <v>1.8749999403953552</v>
      </c>
      <c r="AB259" t="str">
        <f>IFERROR(IF(INDEX('Exclusion Vectors'!$D:$D,MATCH('Table 2 Data'!$E259,'Exclusion Vectors'!$B:$B,0))=0,"",INDEX('Data Pull'!$A:$BC,MATCH('Table 2 Data'!$E259,'Data Pull'!$C:$C,0),MATCH('Table 2 Data'!AB$4,'Data Pull'!$4:$4,0))),"")</f>
        <v>[-11059] No Good Data For Calculation</v>
      </c>
      <c r="AC259" t="str">
        <f>IFERROR(IF(INDEX('Exclusion Vectors'!$D:$D,MATCH('Table 2 Data'!$E259,'Exclusion Vectors'!$B:$B,0))=0,"",INDEX('Data Pull'!$A:$BC,MATCH('Table 2 Data'!$E259,'Data Pull'!$C:$C,0),MATCH('Table 2 Data'!AC$4,'Data Pull'!$4:$4,0))),"")</f>
        <v>[-11059] No Good Data For Calculation</v>
      </c>
      <c r="AD259" t="str">
        <f>IFERROR(IF(INDEX('Exclusion Vectors'!$D:$D,MATCH('Table 2 Data'!$E259,'Exclusion Vectors'!$B:$B,0))=0,"",INDEX('Data Pull'!$A:$BC,MATCH('Table 2 Data'!$E259,'Data Pull'!$C:$C,0),MATCH('Table 2 Data'!AD$4,'Data Pull'!$4:$4,0))),"")</f>
        <v>[-11059] No Good Data For Calculation</v>
      </c>
      <c r="AE259" t="str">
        <f>IFERROR(IF(INDEX('Exclusion Vectors'!$D:$D,MATCH('Table 2 Data'!$E259,'Exclusion Vectors'!$B:$B,0))=0,"",INDEX('Data Pull'!$A:$BC,MATCH('Table 2 Data'!$E259,'Data Pull'!$C:$C,0),MATCH('Table 2 Data'!AE$4,'Data Pull'!$4:$4,0))),"")</f>
        <v>[-11059] No Good Data For Calculation</v>
      </c>
      <c r="AF259" t="str">
        <f>IFERROR(IF(INDEX('Exclusion Vectors'!$D:$D,MATCH('Table 2 Data'!$E259,'Exclusion Vectors'!$B:$B,0))=0,"",INDEX('Data Pull'!$A:$BC,MATCH('Table 2 Data'!$E259,'Data Pull'!$C:$C,0),MATCH('Table 2 Data'!AF$4,'Data Pull'!$4:$4,0))),"")</f>
        <v>[-11059] No Good Data For Calculation</v>
      </c>
      <c r="AG259">
        <f>IFERROR(IF(INDEX('Exclusion Vectors'!$D:$D,MATCH('Table 2 Data'!$E259,'Exclusion Vectors'!$B:$B,0))=0,"",INDEX('Data Pull'!$A:$BC,MATCH('Table 2 Data'!$E259,'Data Pull'!$C:$C,0),MATCH('Table 2 Data'!AG$4,'Data Pull'!$4:$4,0))),"")</f>
        <v>14336.983348612383</v>
      </c>
      <c r="AH259">
        <f>IFERROR(IF(INDEX('Exclusion Vectors'!$D:$D,MATCH('Table 2 Data'!$E259,'Exclusion Vectors'!$B:$B,0))=0,"",INDEX('Data Pull'!$A:$BC,MATCH('Table 2 Data'!$E259,'Data Pull'!$C:$C,0),MATCH('Table 2 Data'!AH$4,'Data Pull'!$4:$4,0))),"")</f>
        <v>90.149997711181641</v>
      </c>
      <c r="AI259">
        <f>IFERROR(IF(INDEX('Exclusion Vectors'!$D:$D,MATCH('Table 2 Data'!$E259,'Exclusion Vectors'!$B:$B,0))=0,"",INDEX('Data Pull'!$A:$BC,MATCH('Table 2 Data'!$E259,'Data Pull'!$C:$C,0),MATCH('Table 2 Data'!AI$4,'Data Pull'!$4:$4,0))),"")</f>
        <v>8.9375</v>
      </c>
      <c r="AJ259">
        <f>IFERROR(IF(INDEX('Exclusion Vectors'!$D:$D,MATCH('Table 2 Data'!$E259,'Exclusion Vectors'!$B:$B,0))=0,"",INDEX('Data Pull'!$A:$BC,MATCH('Table 2 Data'!$E259,'Data Pull'!$C:$C,0),MATCH('Table 2 Data'!AJ$4,'Data Pull'!$4:$4,0))),"")</f>
        <v>358.22499847412109</v>
      </c>
      <c r="AK259">
        <f>IFERROR(IF(INDEX('Exclusion Vectors'!$D:$D,MATCH('Table 2 Data'!$E259,'Exclusion Vectors'!$B:$B,0))=0,"",INDEX('Data Pull'!$A:$BC,MATCH('Table 2 Data'!$E259,'Data Pull'!$C:$C,0),MATCH('Table 2 Data'!AK$4,'Data Pull'!$4:$4,0))),"")</f>
        <v>21.550000031789143</v>
      </c>
      <c r="AL259">
        <f>IFERROR(IF(INDEX('Exclusion Vectors'!$D:$D,MATCH('Table 2 Data'!$E259,'Exclusion Vectors'!$B:$B,0))=0,"",INDEX('Data Pull'!$A:$BC,MATCH('Table 2 Data'!$E259,'Data Pull'!$C:$C,0),MATCH('Table 2 Data'!AL$4,'Data Pull'!$4:$4,0))),"")</f>
        <v>9.9999997764825821E-2</v>
      </c>
      <c r="AM259">
        <f>IFERROR(IF(INDEX('Exclusion Vectors'!$D:$D,MATCH('Table 2 Data'!$E259,'Exclusion Vectors'!$B:$B,0))=0,"",INDEX('Data Pull'!$A:$BC,MATCH('Table 2 Data'!$E259,'Data Pull'!$C:$C,0),MATCH('Table 2 Data'!AM$4,'Data Pull'!$4:$4,0))),"")</f>
        <v>6200</v>
      </c>
      <c r="AN259">
        <f>IFERROR(IF(INDEX('Exclusion Vectors'!$D:$D,MATCH('Table 2 Data'!$E259,'Exclusion Vectors'!$B:$B,0))=0,"",INDEX('Data Pull'!$A:$BC,MATCH('Table 2 Data'!$E259,'Data Pull'!$C:$C,0),MATCH('Table 2 Data'!AN$4,'Data Pull'!$4:$4,0))),"")</f>
        <v>-0.12080756275638085</v>
      </c>
      <c r="AO259">
        <f>IFERROR(IF(INDEX('Exclusion Vectors'!$D:$D,MATCH('Table 2 Data'!$E259,'Exclusion Vectors'!$B:$B,0))=0,"",INDEX('Data Pull'!$A:$BC,MATCH('Table 2 Data'!$E259,'Data Pull'!$C:$C,0),MATCH('Table 2 Data'!AO$4,'Data Pull'!$4:$4,0))),"")</f>
        <v>-6.1535561509608542E-3</v>
      </c>
      <c r="AP259">
        <f>IFERROR(IF(INDEX('Exclusion Vectors'!$D:$D,MATCH('Table 2 Data'!$E259,'Exclusion Vectors'!$B:$B,0))=0,"",INDEX('Data Pull'!$A:$BC,MATCH('Table 2 Data'!$E259,'Data Pull'!$C:$C,0),MATCH('Table 2 Data'!AP$4,'Data Pull'!$4:$4,0))),"")</f>
        <v>-2.7214122270918094E-2</v>
      </c>
      <c r="AQ259" t="str">
        <f>IFERROR(IF(INDEX('Exclusion Vectors'!$D:$D,MATCH('Table 2 Data'!$E259,'Exclusion Vectors'!$B:$B,0))=0,"",INDEX('Data Pull'!$A:$BC,MATCH('Table 2 Data'!$E259,'Data Pull'!$C:$C,0),MATCH('Table 2 Data'!AQ$4,'Data Pull'!$4:$4,0))),"")</f>
        <v>[-11059] No Good Data For Calculation</v>
      </c>
      <c r="AR259">
        <f>IFERROR(IF(INDEX('Exclusion Vectors'!$D:$D,MATCH('Table 2 Data'!$E259,'Exclusion Vectors'!$B:$B,0))=0,"",INDEX('Data Pull'!$A:$BC,MATCH('Table 2 Data'!$E259,'Data Pull'!$C:$C,0),MATCH('Table 2 Data'!AR$4,'Data Pull'!$4:$4,0))),"")</f>
        <v>7.1966777438655493E-3</v>
      </c>
      <c r="AS259">
        <f>IFERROR(IF(INDEX('Exclusion Vectors'!$D:$D,MATCH('Table 2 Data'!$E259,'Exclusion Vectors'!$B:$B,0))=0,"",INDEX('Data Pull'!$A:$BC,MATCH('Table 2 Data'!$E259,'Data Pull'!$C:$C,0),MATCH('Table 2 Data'!AS$4,'Data Pull'!$4:$4,0))),"")</f>
        <v>2.6601986220610776</v>
      </c>
      <c r="AT259">
        <f>IFERROR(IF(INDEX('Exclusion Vectors'!$D:$D,MATCH('Table 2 Data'!$E259,'Exclusion Vectors'!$B:$B,0))=0,"",INDEX('Data Pull'!$A:$BC,MATCH('Table 2 Data'!$E259,'Data Pull'!$C:$C,0),MATCH('Table 2 Data'!AT$4,'Data Pull'!$4:$4,0))),"")</f>
        <v>39825.043180046829</v>
      </c>
      <c r="AU259">
        <f>IFERROR(IF(INDEX('Exclusion Vectors'!$D:$D,MATCH('Table 2 Data'!$E259,'Exclusion Vectors'!$B:$B,0))=0,"",INDEX('Data Pull'!$A:$BE,MATCH('Table 2 Data'!$E259,'Data Pull'!$C:$C,0),MATCH('Table 2 Data'!AU$4,'Data Pull'!$4:$4,0))),"")</f>
        <v>7799.9112457052815</v>
      </c>
      <c r="AV259">
        <f>IFERROR(IF(INDEX('Exclusion Vectors'!$D:$D,MATCH('Table 2 Data'!$E259,'Exclusion Vectors'!$B:$B,0))=0,"",INDEX('Data Pull'!$A:$BE,MATCH('Table 2 Data'!$E259,'Data Pull'!$C:$C,0),MATCH('Table 2 Data'!AV$4,'Data Pull'!$4:$4,0))),"")</f>
        <v>0.14143750009437403</v>
      </c>
    </row>
    <row r="260" spans="5:48" x14ac:dyDescent="0.3">
      <c r="E260" s="34">
        <f t="shared" si="6"/>
        <v>44084</v>
      </c>
      <c r="F260">
        <f>IFERROR(IF(INDEX('Exclusion Vectors'!$D:$D,MATCH('Table 2 Data'!$E260,'Exclusion Vectors'!$B:$B,0))=0,"",INDEX('Data Pull'!$A:$BC,MATCH('Table 2 Data'!$E260,'Data Pull'!$C:$C,0),MATCH('Table 2 Data'!F$4,'Data Pull'!$4:$4,0))),"")</f>
        <v>22980.248413505546</v>
      </c>
      <c r="G260">
        <f>IFERROR(IF(INDEX('Exclusion Vectors'!$D:$D,MATCH('Table 2 Data'!$E260,'Exclusion Vectors'!$B:$B,0))=0,"",INDEX('Data Pull'!$A:$BC,MATCH('Table 2 Data'!$E260,'Data Pull'!$C:$C,0),MATCH('Table 2 Data'!G$4,'Data Pull'!$4:$4,0))),"")</f>
        <v>182.0376194609579</v>
      </c>
      <c r="H260">
        <f>IFERROR(IF(INDEX('Exclusion Vectors'!$D:$D,MATCH('Table 2 Data'!$E260,'Exclusion Vectors'!$B:$B,0))=0,"",INDEX('Data Pull'!$A:$BC,MATCH('Table 2 Data'!$E260,'Data Pull'!$C:$C,0),MATCH('Table 2 Data'!H$4,'Data Pull'!$4:$4,0))),"")</f>
        <v>605.6084925477295</v>
      </c>
      <c r="I260">
        <f>IFERROR(IF(INDEX('Exclusion Vectors'!$D:$D,MATCH('Table 2 Data'!$E260,'Exclusion Vectors'!$B:$B,0))=0,"",INDEX('Data Pull'!$A:$BC,MATCH('Table 2 Data'!$E260,'Data Pull'!$C:$C,0),MATCH('Table 2 Data'!I$4,'Data Pull'!$4:$4,0))),"")</f>
        <v>992.94234642386698</v>
      </c>
      <c r="J260">
        <f>IFERROR(IF(INDEX('Exclusion Vectors'!$D:$D,MATCH('Table 2 Data'!$E260,'Exclusion Vectors'!$B:$B,0))=0,"",INDEX('Data Pull'!$A:$BC,MATCH('Table 2 Data'!$E260,'Data Pull'!$C:$C,0),MATCH('Table 2 Data'!J$4,'Data Pull'!$4:$4,0))),"")</f>
        <v>1330.069689129642</v>
      </c>
      <c r="K260">
        <f>IFERROR(IF(INDEX('Exclusion Vectors'!$D:$D,MATCH('Table 2 Data'!$E260,'Exclusion Vectors'!$B:$B,0))=0,"",INDEX('Data Pull'!$A:$BC,MATCH('Table 2 Data'!$E260,'Data Pull'!$C:$C,0),MATCH('Table 2 Data'!K$4,'Data Pull'!$4:$4,0))),"")</f>
        <v>706.48133001603708</v>
      </c>
      <c r="L260" t="str">
        <f>IFERROR(IF(INDEX('Exclusion Vectors'!$D:$D,MATCH('Table 2 Data'!$E260,'Exclusion Vectors'!$B:$B,0))=0,"",INDEX('Data Pull'!$A:$BC,MATCH('Table 2 Data'!$E260,'Data Pull'!$C:$C,0),MATCH('Table 2 Data'!L$4,'Data Pull'!$4:$4,0))),"")</f>
        <v>[-11059] No Good Data For Calculation</v>
      </c>
      <c r="M260">
        <f>IFERROR(IF(INDEX('Exclusion Vectors'!$D:$D,MATCH('Table 2 Data'!$E260,'Exclusion Vectors'!$B:$B,0))=0,"",INDEX('Data Pull'!$A:$BC,MATCH('Table 2 Data'!$E260,'Data Pull'!$C:$C,0),MATCH('Table 2 Data'!M$4,'Data Pull'!$4:$4,0))),"")</f>
        <v>281.20556401956384</v>
      </c>
      <c r="N260">
        <f>IFERROR(IF(INDEX('Exclusion Vectors'!$D:$D,MATCH('Table 2 Data'!$E260,'Exclusion Vectors'!$B:$B,0))=0,"",INDEX('Data Pull'!$A:$BC,MATCH('Table 2 Data'!$E260,'Data Pull'!$C:$C,0),MATCH('Table 2 Data'!N$4,'Data Pull'!$4:$4,0))),"")</f>
        <v>328.85579942446594</v>
      </c>
      <c r="O260">
        <f>IFERROR(IF(INDEX('Exclusion Vectors'!$D:$D,MATCH('Table 2 Data'!$E260,'Exclusion Vectors'!$B:$B,0))=0,"",INDEX('Data Pull'!$A:$BC,MATCH('Table 2 Data'!$E260,'Data Pull'!$C:$C,0),MATCH('Table 2 Data'!O$4,'Data Pull'!$4:$4,0))),"")</f>
        <v>334.94679172323782</v>
      </c>
      <c r="P260">
        <f>IFERROR(IF(INDEX('Exclusion Vectors'!$D:$D,MATCH('Table 2 Data'!$E260,'Exclusion Vectors'!$B:$B,0))=0,"",INDEX('Data Pull'!$A:$BC,MATCH('Table 2 Data'!$E260,'Data Pull'!$C:$C,0),MATCH('Table 2 Data'!P$4,'Data Pull'!$4:$4,0))),"")</f>
        <v>1319.2130658401925</v>
      </c>
      <c r="Q260">
        <f>IFERROR(IF(INDEX('Exclusion Vectors'!$D:$D,MATCH('Table 2 Data'!$E260,'Exclusion Vectors'!$B:$B,0))=0,"",INDEX('Data Pull'!$A:$BC,MATCH('Table 2 Data'!$E260,'Data Pull'!$C:$C,0),MATCH('Table 2 Data'!Q$4,'Data Pull'!$4:$4,0))),"")</f>
        <v>20.287708986368429</v>
      </c>
      <c r="R260">
        <f>IFERROR(IF(INDEX('Exclusion Vectors'!$D:$D,MATCH('Table 2 Data'!$E260,'Exclusion Vectors'!$B:$B,0))=0,"",INDEX('Data Pull'!$A:$BC,MATCH('Table 2 Data'!$E260,'Data Pull'!$C:$C,0),MATCH('Table 2 Data'!R$4,'Data Pull'!$4:$4,0))),"")</f>
        <v>15.35790902911134</v>
      </c>
      <c r="S260">
        <f>IFERROR(IF(INDEX('Exclusion Vectors'!$D:$D,MATCH('Table 2 Data'!$E260,'Exclusion Vectors'!$B:$B,0))=0,"",INDEX('Data Pull'!$A:$BC,MATCH('Table 2 Data'!$E260,'Data Pull'!$C:$C,0),MATCH('Table 2 Data'!S$4,'Data Pull'!$4:$4,0))),"")</f>
        <v>2.9616247883058766</v>
      </c>
      <c r="T260">
        <f>IFERROR(IF(INDEX('Exclusion Vectors'!$D:$D,MATCH('Table 2 Data'!$E260,'Exclusion Vectors'!$B:$B,0))=0,"",INDEX('Data Pull'!$A:$BC,MATCH('Table 2 Data'!$E260,'Data Pull'!$C:$C,0),MATCH('Table 2 Data'!T$4,'Data Pull'!$4:$4,0))),"")</f>
        <v>1446.824810316514</v>
      </c>
      <c r="U260">
        <f>IFERROR(IF(INDEX('Exclusion Vectors'!$D:$D,MATCH('Table 2 Data'!$E260,'Exclusion Vectors'!$B:$B,0))=0,"",INDEX('Data Pull'!$A:$BC,MATCH('Table 2 Data'!$E260,'Data Pull'!$C:$C,0),MATCH('Table 2 Data'!U$4,'Data Pull'!$4:$4,0))),"")</f>
        <v>1518.5262997722891</v>
      </c>
      <c r="V260">
        <f>IFERROR(IF(INDEX('Exclusion Vectors'!$D:$D,MATCH('Table 2 Data'!$E260,'Exclusion Vectors'!$B:$B,0))=0,"",INDEX('Data Pull'!$A:$BC,MATCH('Table 2 Data'!$E260,'Data Pull'!$C:$C,0),MATCH('Table 2 Data'!V$4,'Data Pull'!$4:$4,0))),"")</f>
        <v>5900.0037679283232</v>
      </c>
      <c r="W260">
        <f>IFERROR(IF(INDEX('Exclusion Vectors'!$D:$D,MATCH('Table 2 Data'!$E260,'Exclusion Vectors'!$B:$B,0))=0,"",INDEX('Data Pull'!$A:$BC,MATCH('Table 2 Data'!$E260,'Data Pull'!$C:$C,0),MATCH('Table 2 Data'!W$4,'Data Pull'!$4:$4,0))),"")</f>
        <v>2411.4376423773338</v>
      </c>
      <c r="X260">
        <f>IFERROR(IF(INDEX('Exclusion Vectors'!$D:$D,MATCH('Table 2 Data'!$E260,'Exclusion Vectors'!$B:$B,0))=0,"",INDEX('Data Pull'!$A:$BC,MATCH('Table 2 Data'!$E260,'Data Pull'!$C:$C,0),MATCH('Table 2 Data'!X$4,'Data Pull'!$4:$4,0))),"")</f>
        <v>363.94593176565041</v>
      </c>
      <c r="Y260">
        <f>IFERROR(IF(INDEX('Exclusion Vectors'!$D:$D,MATCH('Table 2 Data'!$E260,'Exclusion Vectors'!$B:$B,0))=0,"",INDEX('Data Pull'!$A:$BC,MATCH('Table 2 Data'!$E260,'Data Pull'!$C:$C,0),MATCH('Table 2 Data'!Y$4,'Data Pull'!$4:$4,0))),"")</f>
        <v>23.399999618530273</v>
      </c>
      <c r="Z260">
        <f>IFERROR(IF(INDEX('Exclusion Vectors'!$D:$D,MATCH('Table 2 Data'!$E260,'Exclusion Vectors'!$B:$B,0))=0,"",INDEX('Data Pull'!$A:$BC,MATCH('Table 2 Data'!$E260,'Data Pull'!$C:$C,0),MATCH('Table 2 Data'!Z$4,'Data Pull'!$4:$4,0))),"")</f>
        <v>1.043925017118454</v>
      </c>
      <c r="AA260">
        <f>IFERROR(IF(INDEX('Exclusion Vectors'!$D:$D,MATCH('Table 2 Data'!$E260,'Exclusion Vectors'!$B:$B,0))=0,"",INDEX('Data Pull'!$A:$BC,MATCH('Table 2 Data'!$E260,'Data Pull'!$C:$C,0),MATCH('Table 2 Data'!AA$4,'Data Pull'!$4:$4,0))),"")</f>
        <v>1.7849999666213989</v>
      </c>
      <c r="AB260" t="str">
        <f>IFERROR(IF(INDEX('Exclusion Vectors'!$D:$D,MATCH('Table 2 Data'!$E260,'Exclusion Vectors'!$B:$B,0))=0,"",INDEX('Data Pull'!$A:$BC,MATCH('Table 2 Data'!$E260,'Data Pull'!$C:$C,0),MATCH('Table 2 Data'!AB$4,'Data Pull'!$4:$4,0))),"")</f>
        <v>[-11059] No Good Data For Calculation</v>
      </c>
      <c r="AC260" t="str">
        <f>IFERROR(IF(INDEX('Exclusion Vectors'!$D:$D,MATCH('Table 2 Data'!$E260,'Exclusion Vectors'!$B:$B,0))=0,"",INDEX('Data Pull'!$A:$BC,MATCH('Table 2 Data'!$E260,'Data Pull'!$C:$C,0),MATCH('Table 2 Data'!AC$4,'Data Pull'!$4:$4,0))),"")</f>
        <v>[-11059] No Good Data For Calculation</v>
      </c>
      <c r="AD260" t="str">
        <f>IFERROR(IF(INDEX('Exclusion Vectors'!$D:$D,MATCH('Table 2 Data'!$E260,'Exclusion Vectors'!$B:$B,0))=0,"",INDEX('Data Pull'!$A:$BC,MATCH('Table 2 Data'!$E260,'Data Pull'!$C:$C,0),MATCH('Table 2 Data'!AD$4,'Data Pull'!$4:$4,0))),"")</f>
        <v>[-11059] No Good Data For Calculation</v>
      </c>
      <c r="AE260" t="str">
        <f>IFERROR(IF(INDEX('Exclusion Vectors'!$D:$D,MATCH('Table 2 Data'!$E260,'Exclusion Vectors'!$B:$B,0))=0,"",INDEX('Data Pull'!$A:$BC,MATCH('Table 2 Data'!$E260,'Data Pull'!$C:$C,0),MATCH('Table 2 Data'!AE$4,'Data Pull'!$4:$4,0))),"")</f>
        <v>[-11059] No Good Data For Calculation</v>
      </c>
      <c r="AF260" t="str">
        <f>IFERROR(IF(INDEX('Exclusion Vectors'!$D:$D,MATCH('Table 2 Data'!$E260,'Exclusion Vectors'!$B:$B,0))=0,"",INDEX('Data Pull'!$A:$BC,MATCH('Table 2 Data'!$E260,'Data Pull'!$C:$C,0),MATCH('Table 2 Data'!AF$4,'Data Pull'!$4:$4,0))),"")</f>
        <v>[-11059] No Good Data For Calculation</v>
      </c>
      <c r="AG260">
        <f>IFERROR(IF(INDEX('Exclusion Vectors'!$D:$D,MATCH('Table 2 Data'!$E260,'Exclusion Vectors'!$B:$B,0))=0,"",INDEX('Data Pull'!$A:$BC,MATCH('Table 2 Data'!$E260,'Data Pull'!$C:$C,0),MATCH('Table 2 Data'!AG$4,'Data Pull'!$4:$4,0))),"")</f>
        <v>14448.264246022765</v>
      </c>
      <c r="AH260">
        <f>IFERROR(IF(INDEX('Exclusion Vectors'!$D:$D,MATCH('Table 2 Data'!$E260,'Exclusion Vectors'!$B:$B,0))=0,"",INDEX('Data Pull'!$A:$BC,MATCH('Table 2 Data'!$E260,'Data Pull'!$C:$C,0),MATCH('Table 2 Data'!AH$4,'Data Pull'!$4:$4,0))),"")</f>
        <v>90.350000381469727</v>
      </c>
      <c r="AI260">
        <f>IFERROR(IF(INDEX('Exclusion Vectors'!$D:$D,MATCH('Table 2 Data'!$E260,'Exclusion Vectors'!$B:$B,0))=0,"",INDEX('Data Pull'!$A:$BC,MATCH('Table 2 Data'!$E260,'Data Pull'!$C:$C,0),MATCH('Table 2 Data'!AI$4,'Data Pull'!$4:$4,0))),"")</f>
        <v>8.8350002765655518</v>
      </c>
      <c r="AJ260">
        <f>IFERROR(IF(INDEX('Exclusion Vectors'!$D:$D,MATCH('Table 2 Data'!$E260,'Exclusion Vectors'!$B:$B,0))=0,"",INDEX('Data Pull'!$A:$BC,MATCH('Table 2 Data'!$E260,'Data Pull'!$C:$C,0),MATCH('Table 2 Data'!AJ$4,'Data Pull'!$4:$4,0))),"")</f>
        <v>362.32498931884766</v>
      </c>
      <c r="AK260">
        <f>IFERROR(IF(INDEX('Exclusion Vectors'!$D:$D,MATCH('Table 2 Data'!$E260,'Exclusion Vectors'!$B:$B,0))=0,"",INDEX('Data Pull'!$A:$BC,MATCH('Table 2 Data'!$E260,'Data Pull'!$C:$C,0),MATCH('Table 2 Data'!AK$4,'Data Pull'!$4:$4,0))),"")</f>
        <v>20.087499936421711</v>
      </c>
      <c r="AL260">
        <f>IFERROR(IF(INDEX('Exclusion Vectors'!$D:$D,MATCH('Table 2 Data'!$E260,'Exclusion Vectors'!$B:$B,0))=0,"",INDEX('Data Pull'!$A:$BC,MATCH('Table 2 Data'!$E260,'Data Pull'!$C:$C,0),MATCH('Table 2 Data'!AL$4,'Data Pull'!$4:$4,0))),"")</f>
        <v>-0.20000000298023224</v>
      </c>
      <c r="AM260">
        <f>IFERROR(IF(INDEX('Exclusion Vectors'!$D:$D,MATCH('Table 2 Data'!$E260,'Exclusion Vectors'!$B:$B,0))=0,"",INDEX('Data Pull'!$A:$BC,MATCH('Table 2 Data'!$E260,'Data Pull'!$C:$C,0),MATCH('Table 2 Data'!AM$4,'Data Pull'!$4:$4,0))),"")</f>
        <v>6200</v>
      </c>
      <c r="AN260">
        <f>IFERROR(IF(INDEX('Exclusion Vectors'!$D:$D,MATCH('Table 2 Data'!$E260,'Exclusion Vectors'!$B:$B,0))=0,"",INDEX('Data Pull'!$A:$BC,MATCH('Table 2 Data'!$E260,'Data Pull'!$C:$C,0),MATCH('Table 2 Data'!AN$4,'Data Pull'!$4:$4,0))),"")</f>
        <v>-0.1219318287598154</v>
      </c>
      <c r="AO260">
        <f>IFERROR(IF(INDEX('Exclusion Vectors'!$D:$D,MATCH('Table 2 Data'!$E260,'Exclusion Vectors'!$B:$B,0))=0,"",INDEX('Data Pull'!$A:$BC,MATCH('Table 2 Data'!$E260,'Data Pull'!$C:$C,0),MATCH('Table 2 Data'!AO$4,'Data Pull'!$4:$4,0))),"")</f>
        <v>-6.1957774481710423E-3</v>
      </c>
      <c r="AP260">
        <f>IFERROR(IF(INDEX('Exclusion Vectors'!$D:$D,MATCH('Table 2 Data'!$E260,'Exclusion Vectors'!$B:$B,0))=0,"",INDEX('Data Pull'!$A:$BC,MATCH('Table 2 Data'!$E260,'Data Pull'!$C:$C,0),MATCH('Table 2 Data'!AP$4,'Data Pull'!$4:$4,0))),"")</f>
        <v>-2.7394602875238254E-2</v>
      </c>
      <c r="AQ260" t="str">
        <f>IFERROR(IF(INDEX('Exclusion Vectors'!$D:$D,MATCH('Table 2 Data'!$E260,'Exclusion Vectors'!$B:$B,0))=0,"",INDEX('Data Pull'!$A:$BC,MATCH('Table 2 Data'!$E260,'Data Pull'!$C:$C,0),MATCH('Table 2 Data'!AQ$4,'Data Pull'!$4:$4,0))),"")</f>
        <v>[-11059] No Good Data For Calculation</v>
      </c>
      <c r="AR260">
        <f>IFERROR(IF(INDEX('Exclusion Vectors'!$D:$D,MATCH('Table 2 Data'!$E260,'Exclusion Vectors'!$B:$B,0))=0,"",INDEX('Data Pull'!$A:$BC,MATCH('Table 2 Data'!$E260,'Data Pull'!$C:$C,0),MATCH('Table 2 Data'!AR$4,'Data Pull'!$4:$4,0))),"")</f>
        <v>7.5135835454383307E-3</v>
      </c>
      <c r="AS260">
        <f>IFERROR(IF(INDEX('Exclusion Vectors'!$D:$D,MATCH('Table 2 Data'!$E260,'Exclusion Vectors'!$B:$B,0))=0,"",INDEX('Data Pull'!$A:$BC,MATCH('Table 2 Data'!$E260,'Data Pull'!$C:$C,0),MATCH('Table 2 Data'!AS$4,'Data Pull'!$4:$4,0))),"")</f>
        <v>2.6395009842026971</v>
      </c>
      <c r="AT260">
        <f>IFERROR(IF(INDEX('Exclusion Vectors'!$D:$D,MATCH('Table 2 Data'!$E260,'Exclusion Vectors'!$B:$B,0))=0,"",INDEX('Data Pull'!$A:$BC,MATCH('Table 2 Data'!$E260,'Data Pull'!$C:$C,0),MATCH('Table 2 Data'!AT$4,'Data Pull'!$4:$4,0))),"")</f>
        <v>39494.909453534674</v>
      </c>
      <c r="AU260">
        <f>IFERROR(IF(INDEX('Exclusion Vectors'!$D:$D,MATCH('Table 2 Data'!$E260,'Exclusion Vectors'!$B:$B,0))=0,"",INDEX('Data Pull'!$A:$BE,MATCH('Table 2 Data'!$E260,'Data Pull'!$C:$C,0),MATCH('Table 2 Data'!AU$4,'Data Pull'!$4:$4,0))),"")</f>
        <v>7799.3254329161</v>
      </c>
      <c r="AV260">
        <f>IFERROR(IF(INDEX('Exclusion Vectors'!$D:$D,MATCH('Table 2 Data'!$E260,'Exclusion Vectors'!$B:$B,0))=0,"",INDEX('Data Pull'!$A:$BE,MATCH('Table 2 Data'!$E260,'Data Pull'!$C:$C,0),MATCH('Table 2 Data'!AV$4,'Data Pull'!$4:$4,0))),"")</f>
        <v>0.14539166477819285</v>
      </c>
    </row>
    <row r="261" spans="5:48" x14ac:dyDescent="0.3">
      <c r="E261" s="34">
        <f t="shared" si="6"/>
        <v>44085</v>
      </c>
      <c r="F261">
        <f>IFERROR(IF(INDEX('Exclusion Vectors'!$D:$D,MATCH('Table 2 Data'!$E261,'Exclusion Vectors'!$B:$B,0))=0,"",INDEX('Data Pull'!$A:$BC,MATCH('Table 2 Data'!$E261,'Data Pull'!$C:$C,0),MATCH('Table 2 Data'!F$4,'Data Pull'!$4:$4,0))),"")</f>
        <v>22998.804011158318</v>
      </c>
      <c r="G261">
        <f>IFERROR(IF(INDEX('Exclusion Vectors'!$D:$D,MATCH('Table 2 Data'!$E261,'Exclusion Vectors'!$B:$B,0))=0,"",INDEX('Data Pull'!$A:$BC,MATCH('Table 2 Data'!$E261,'Data Pull'!$C:$C,0),MATCH('Table 2 Data'!G$4,'Data Pull'!$4:$4,0))),"")</f>
        <v>184.44990032410018</v>
      </c>
      <c r="H261">
        <f>IFERROR(IF(INDEX('Exclusion Vectors'!$D:$D,MATCH('Table 2 Data'!$E261,'Exclusion Vectors'!$B:$B,0))=0,"",INDEX('Data Pull'!$A:$BC,MATCH('Table 2 Data'!$E261,'Data Pull'!$C:$C,0),MATCH('Table 2 Data'!H$4,'Data Pull'!$4:$4,0))),"")</f>
        <v>607.09968338639203</v>
      </c>
      <c r="I261">
        <f>IFERROR(IF(INDEX('Exclusion Vectors'!$D:$D,MATCH('Table 2 Data'!$E261,'Exclusion Vectors'!$B:$B,0))=0,"",INDEX('Data Pull'!$A:$BC,MATCH('Table 2 Data'!$E261,'Data Pull'!$C:$C,0),MATCH('Table 2 Data'!I$4,'Data Pull'!$4:$4,0))),"")</f>
        <v>991.58135452279032</v>
      </c>
      <c r="J261">
        <f>IFERROR(IF(INDEX('Exclusion Vectors'!$D:$D,MATCH('Table 2 Data'!$E261,'Exclusion Vectors'!$B:$B,0))=0,"",INDEX('Data Pull'!$A:$BC,MATCH('Table 2 Data'!$E261,'Data Pull'!$C:$C,0),MATCH('Table 2 Data'!J$4,'Data Pull'!$4:$4,0))),"")</f>
        <v>1330.0359256454476</v>
      </c>
      <c r="K261">
        <f>IFERROR(IF(INDEX('Exclusion Vectors'!$D:$D,MATCH('Table 2 Data'!$E261,'Exclusion Vectors'!$B:$B,0))=0,"",INDEX('Data Pull'!$A:$BC,MATCH('Table 2 Data'!$E261,'Data Pull'!$C:$C,0),MATCH('Table 2 Data'!K$4,'Data Pull'!$4:$4,0))),"")</f>
        <v>708.29953951398159</v>
      </c>
      <c r="L261" t="str">
        <f>IFERROR(IF(INDEX('Exclusion Vectors'!$D:$D,MATCH('Table 2 Data'!$E261,'Exclusion Vectors'!$B:$B,0))=0,"",INDEX('Data Pull'!$A:$BC,MATCH('Table 2 Data'!$E261,'Data Pull'!$C:$C,0),MATCH('Table 2 Data'!L$4,'Data Pull'!$4:$4,0))),"")</f>
        <v>[-11059] No Good Data For Calculation</v>
      </c>
      <c r="M261">
        <f>IFERROR(IF(INDEX('Exclusion Vectors'!$D:$D,MATCH('Table 2 Data'!$E261,'Exclusion Vectors'!$B:$B,0))=0,"",INDEX('Data Pull'!$A:$BC,MATCH('Table 2 Data'!$E261,'Data Pull'!$C:$C,0),MATCH('Table 2 Data'!M$4,'Data Pull'!$4:$4,0))),"")</f>
        <v>293.0025734891999</v>
      </c>
      <c r="N261">
        <f>IFERROR(IF(INDEX('Exclusion Vectors'!$D:$D,MATCH('Table 2 Data'!$E261,'Exclusion Vectors'!$B:$B,0))=0,"",INDEX('Data Pull'!$A:$BC,MATCH('Table 2 Data'!$E261,'Data Pull'!$C:$C,0),MATCH('Table 2 Data'!N$4,'Data Pull'!$4:$4,0))),"")</f>
        <v>342.09010941158613</v>
      </c>
      <c r="O261">
        <f>IFERROR(IF(INDEX('Exclusion Vectors'!$D:$D,MATCH('Table 2 Data'!$E261,'Exclusion Vectors'!$B:$B,0))=0,"",INDEX('Data Pull'!$A:$BC,MATCH('Table 2 Data'!$E261,'Data Pull'!$C:$C,0),MATCH('Table 2 Data'!O$4,'Data Pull'!$4:$4,0))),"")</f>
        <v>342.1404148734801</v>
      </c>
      <c r="P261">
        <f>IFERROR(IF(INDEX('Exclusion Vectors'!$D:$D,MATCH('Table 2 Data'!$E261,'Exclusion Vectors'!$B:$B,0))=0,"",INDEX('Data Pull'!$A:$BC,MATCH('Table 2 Data'!$E261,'Data Pull'!$C:$C,0),MATCH('Table 2 Data'!P$4,'Data Pull'!$4:$4,0))),"")</f>
        <v>1318.811030778453</v>
      </c>
      <c r="Q261">
        <f>IFERROR(IF(INDEX('Exclusion Vectors'!$D:$D,MATCH('Table 2 Data'!$E261,'Exclusion Vectors'!$B:$B,0))=0,"",INDEX('Data Pull'!$A:$BC,MATCH('Table 2 Data'!$E261,'Data Pull'!$C:$C,0),MATCH('Table 2 Data'!Q$4,'Data Pull'!$4:$4,0))),"")</f>
        <v>20.4930623345081</v>
      </c>
      <c r="R261">
        <f>IFERROR(IF(INDEX('Exclusion Vectors'!$D:$D,MATCH('Table 2 Data'!$E261,'Exclusion Vectors'!$B:$B,0))=0,"",INDEX('Data Pull'!$A:$BC,MATCH('Table 2 Data'!$E261,'Data Pull'!$C:$C,0),MATCH('Table 2 Data'!R$4,'Data Pull'!$4:$4,0))),"")</f>
        <v>15.551936827035068</v>
      </c>
      <c r="S261">
        <f>IFERROR(IF(INDEX('Exclusion Vectors'!$D:$D,MATCH('Table 2 Data'!$E261,'Exclusion Vectors'!$B:$B,0))=0,"",INDEX('Data Pull'!$A:$BC,MATCH('Table 2 Data'!$E261,'Data Pull'!$C:$C,0),MATCH('Table 2 Data'!S$4,'Data Pull'!$4:$4,0))),"")</f>
        <v>3.0959851572627359</v>
      </c>
      <c r="T261">
        <f>IFERROR(IF(INDEX('Exclusion Vectors'!$D:$D,MATCH('Table 2 Data'!$E261,'Exclusion Vectors'!$B:$B,0))=0,"",INDEX('Data Pull'!$A:$BC,MATCH('Table 2 Data'!$E261,'Data Pull'!$C:$C,0),MATCH('Table 2 Data'!T$4,'Data Pull'!$4:$4,0))),"")</f>
        <v>1444.6642845976662</v>
      </c>
      <c r="U261">
        <f>IFERROR(IF(INDEX('Exclusion Vectors'!$D:$D,MATCH('Table 2 Data'!$E261,'Exclusion Vectors'!$B:$B,0))=0,"",INDEX('Data Pull'!$A:$BC,MATCH('Table 2 Data'!$E261,'Data Pull'!$C:$C,0),MATCH('Table 2 Data'!U$4,'Data Pull'!$4:$4,0))),"")</f>
        <v>1502.0206019962977</v>
      </c>
      <c r="V261">
        <f>IFERROR(IF(INDEX('Exclusion Vectors'!$D:$D,MATCH('Table 2 Data'!$E261,'Exclusion Vectors'!$B:$B,0))=0,"",INDEX('Data Pull'!$A:$BC,MATCH('Table 2 Data'!$E261,'Data Pull'!$C:$C,0),MATCH('Table 2 Data'!V$4,'Data Pull'!$4:$4,0))),"")</f>
        <v>5900.033939884157</v>
      </c>
      <c r="W261">
        <f>IFERROR(IF(INDEX('Exclusion Vectors'!$D:$D,MATCH('Table 2 Data'!$E261,'Exclusion Vectors'!$B:$B,0))=0,"",INDEX('Data Pull'!$A:$BC,MATCH('Table 2 Data'!$E261,'Data Pull'!$C:$C,0),MATCH('Table 2 Data'!W$4,'Data Pull'!$4:$4,0))),"")</f>
        <v>2417.003257742389</v>
      </c>
      <c r="X261">
        <f>IFERROR(IF(INDEX('Exclusion Vectors'!$D:$D,MATCH('Table 2 Data'!$E261,'Exclusion Vectors'!$B:$B,0))=0,"",INDEX('Data Pull'!$A:$BC,MATCH('Table 2 Data'!$E261,'Data Pull'!$C:$C,0),MATCH('Table 2 Data'!X$4,'Data Pull'!$4:$4,0))),"")</f>
        <v>363.5679573739485</v>
      </c>
      <c r="Y261">
        <f>IFERROR(IF(INDEX('Exclusion Vectors'!$D:$D,MATCH('Table 2 Data'!$E261,'Exclusion Vectors'!$B:$B,0))=0,"",INDEX('Data Pull'!$A:$BC,MATCH('Table 2 Data'!$E261,'Data Pull'!$C:$C,0),MATCH('Table 2 Data'!Y$4,'Data Pull'!$4:$4,0))),"")</f>
        <v>23.175000190734863</v>
      </c>
      <c r="Z261">
        <f>IFERROR(IF(INDEX('Exclusion Vectors'!$D:$D,MATCH('Table 2 Data'!$E261,'Exclusion Vectors'!$B:$B,0))=0,"",INDEX('Data Pull'!$A:$BC,MATCH('Table 2 Data'!$E261,'Data Pull'!$C:$C,0),MATCH('Table 2 Data'!Z$4,'Data Pull'!$4:$4,0))),"")</f>
        <v>0.99850000441074371</v>
      </c>
      <c r="AA261">
        <f>IFERROR(IF(INDEX('Exclusion Vectors'!$D:$D,MATCH('Table 2 Data'!$E261,'Exclusion Vectors'!$B:$B,0))=0,"",INDEX('Data Pull'!$A:$BC,MATCH('Table 2 Data'!$E261,'Data Pull'!$C:$C,0),MATCH('Table 2 Data'!AA$4,'Data Pull'!$4:$4,0))),"")</f>
        <v>1.8100000321865082</v>
      </c>
      <c r="AB261" t="str">
        <f>IFERROR(IF(INDEX('Exclusion Vectors'!$D:$D,MATCH('Table 2 Data'!$E261,'Exclusion Vectors'!$B:$B,0))=0,"",INDEX('Data Pull'!$A:$BC,MATCH('Table 2 Data'!$E261,'Data Pull'!$C:$C,0),MATCH('Table 2 Data'!AB$4,'Data Pull'!$4:$4,0))),"")</f>
        <v>[-11059] No Good Data For Calculation</v>
      </c>
      <c r="AC261" t="str">
        <f>IFERROR(IF(INDEX('Exclusion Vectors'!$D:$D,MATCH('Table 2 Data'!$E261,'Exclusion Vectors'!$B:$B,0))=0,"",INDEX('Data Pull'!$A:$BC,MATCH('Table 2 Data'!$E261,'Data Pull'!$C:$C,0),MATCH('Table 2 Data'!AC$4,'Data Pull'!$4:$4,0))),"")</f>
        <v>[-11059] No Good Data For Calculation</v>
      </c>
      <c r="AD261" t="str">
        <f>IFERROR(IF(INDEX('Exclusion Vectors'!$D:$D,MATCH('Table 2 Data'!$E261,'Exclusion Vectors'!$B:$B,0))=0,"",INDEX('Data Pull'!$A:$BC,MATCH('Table 2 Data'!$E261,'Data Pull'!$C:$C,0),MATCH('Table 2 Data'!AD$4,'Data Pull'!$4:$4,0))),"")</f>
        <v>[-11059] No Good Data For Calculation</v>
      </c>
      <c r="AE261" t="str">
        <f>IFERROR(IF(INDEX('Exclusion Vectors'!$D:$D,MATCH('Table 2 Data'!$E261,'Exclusion Vectors'!$B:$B,0))=0,"",INDEX('Data Pull'!$A:$BC,MATCH('Table 2 Data'!$E261,'Data Pull'!$C:$C,0),MATCH('Table 2 Data'!AE$4,'Data Pull'!$4:$4,0))),"")</f>
        <v>[-11059] No Good Data For Calculation</v>
      </c>
      <c r="AF261" t="str">
        <f>IFERROR(IF(INDEX('Exclusion Vectors'!$D:$D,MATCH('Table 2 Data'!$E261,'Exclusion Vectors'!$B:$B,0))=0,"",INDEX('Data Pull'!$A:$BC,MATCH('Table 2 Data'!$E261,'Data Pull'!$C:$C,0),MATCH('Table 2 Data'!AF$4,'Data Pull'!$4:$4,0))),"")</f>
        <v>[-11059] No Good Data For Calculation</v>
      </c>
      <c r="AG261">
        <f>IFERROR(IF(INDEX('Exclusion Vectors'!$D:$D,MATCH('Table 2 Data'!$E261,'Exclusion Vectors'!$B:$B,0))=0,"",INDEX('Data Pull'!$A:$BC,MATCH('Table 2 Data'!$E261,'Data Pull'!$C:$C,0),MATCH('Table 2 Data'!AG$4,'Data Pull'!$4:$4,0))),"")</f>
        <v>14338.87495342452</v>
      </c>
      <c r="AH261">
        <f>IFERROR(IF(INDEX('Exclusion Vectors'!$D:$D,MATCH('Table 2 Data'!$E261,'Exclusion Vectors'!$B:$B,0))=0,"",INDEX('Data Pull'!$A:$BC,MATCH('Table 2 Data'!$E261,'Data Pull'!$C:$C,0),MATCH('Table 2 Data'!AH$4,'Data Pull'!$4:$4,0))),"")</f>
        <v>90.249998092651367</v>
      </c>
      <c r="AI261">
        <f>IFERROR(IF(INDEX('Exclusion Vectors'!$D:$D,MATCH('Table 2 Data'!$E261,'Exclusion Vectors'!$B:$B,0))=0,"",INDEX('Data Pull'!$A:$BC,MATCH('Table 2 Data'!$E261,'Data Pull'!$C:$C,0),MATCH('Table 2 Data'!AI$4,'Data Pull'!$4:$4,0))),"")</f>
        <v>8.7350001335144043</v>
      </c>
      <c r="AJ261">
        <f>IFERROR(IF(INDEX('Exclusion Vectors'!$D:$D,MATCH('Table 2 Data'!$E261,'Exclusion Vectors'!$B:$B,0))=0,"",INDEX('Data Pull'!$A:$BC,MATCH('Table 2 Data'!$E261,'Data Pull'!$C:$C,0),MATCH('Table 2 Data'!AJ$4,'Data Pull'!$4:$4,0))),"")</f>
        <v>360.52500152587891</v>
      </c>
      <c r="AK261">
        <f>IFERROR(IF(INDEX('Exclusion Vectors'!$D:$D,MATCH('Table 2 Data'!$E261,'Exclusion Vectors'!$B:$B,0))=0,"",INDEX('Data Pull'!$A:$BC,MATCH('Table 2 Data'!$E261,'Data Pull'!$C:$C,0),MATCH('Table 2 Data'!AK$4,'Data Pull'!$4:$4,0))),"")</f>
        <v>18.262499411900837</v>
      </c>
      <c r="AL261">
        <f>IFERROR(IF(INDEX('Exclusion Vectors'!$D:$D,MATCH('Table 2 Data'!$E261,'Exclusion Vectors'!$B:$B,0))=0,"",INDEX('Data Pull'!$A:$BC,MATCH('Table 2 Data'!$E261,'Data Pull'!$C:$C,0),MATCH('Table 2 Data'!AL$4,'Data Pull'!$4:$4,0))),"")</f>
        <v>2.5749999992549419</v>
      </c>
      <c r="AM261">
        <f>IFERROR(IF(INDEX('Exclusion Vectors'!$D:$D,MATCH('Table 2 Data'!$E261,'Exclusion Vectors'!$B:$B,0))=0,"",INDEX('Data Pull'!$A:$BC,MATCH('Table 2 Data'!$E261,'Data Pull'!$C:$C,0),MATCH('Table 2 Data'!AM$4,'Data Pull'!$4:$4,0))),"")</f>
        <v>6200</v>
      </c>
      <c r="AN261">
        <f>IFERROR(IF(INDEX('Exclusion Vectors'!$D:$D,MATCH('Table 2 Data'!$E261,'Exclusion Vectors'!$B:$B,0))=0,"",INDEX('Data Pull'!$A:$BC,MATCH('Table 2 Data'!$E261,'Data Pull'!$C:$C,0),MATCH('Table 2 Data'!AN$4,'Data Pull'!$4:$4,0))),"")</f>
        <v>-0.12116918476712231</v>
      </c>
      <c r="AO261">
        <f>IFERROR(IF(INDEX('Exclusion Vectors'!$D:$D,MATCH('Table 2 Data'!$E261,'Exclusion Vectors'!$B:$B,0))=0,"",INDEX('Data Pull'!$A:$BC,MATCH('Table 2 Data'!$E261,'Data Pull'!$C:$C,0),MATCH('Table 2 Data'!AO$4,'Data Pull'!$4:$4,0))),"")</f>
        <v>-6.1324747699463599E-3</v>
      </c>
      <c r="AP261">
        <f>IFERROR(IF(INDEX('Exclusion Vectors'!$D:$D,MATCH('Table 2 Data'!$E261,'Exclusion Vectors'!$B:$B,0))=0,"",INDEX('Data Pull'!$A:$BC,MATCH('Table 2 Data'!$E261,'Data Pull'!$C:$C,0),MATCH('Table 2 Data'!AP$4,'Data Pull'!$4:$4,0))),"")</f>
        <v>-2.7197301946008254E-2</v>
      </c>
      <c r="AQ261" t="str">
        <f>IFERROR(IF(INDEX('Exclusion Vectors'!$D:$D,MATCH('Table 2 Data'!$E261,'Exclusion Vectors'!$B:$B,0))=0,"",INDEX('Data Pull'!$A:$BC,MATCH('Table 2 Data'!$E261,'Data Pull'!$C:$C,0),MATCH('Table 2 Data'!AQ$4,'Data Pull'!$4:$4,0))),"")</f>
        <v>[-11059] No Good Data For Calculation</v>
      </c>
      <c r="AR261">
        <f>IFERROR(IF(INDEX('Exclusion Vectors'!$D:$D,MATCH('Table 2 Data'!$E261,'Exclusion Vectors'!$B:$B,0))=0,"",INDEX('Data Pull'!$A:$BC,MATCH('Table 2 Data'!$E261,'Data Pull'!$C:$C,0),MATCH('Table 2 Data'!AR$4,'Data Pull'!$4:$4,0))),"")</f>
        <v>7.0478030092312833E-3</v>
      </c>
      <c r="AS261">
        <f>IFERROR(IF(INDEX('Exclusion Vectors'!$D:$D,MATCH('Table 2 Data'!$E261,'Exclusion Vectors'!$B:$B,0))=0,"",INDEX('Data Pull'!$A:$BC,MATCH('Table 2 Data'!$E261,'Data Pull'!$C:$C,0),MATCH('Table 2 Data'!AS$4,'Data Pull'!$4:$4,0))),"")</f>
        <v>2.6811300163202039</v>
      </c>
      <c r="AT261">
        <f>IFERROR(IF(INDEX('Exclusion Vectors'!$D:$D,MATCH('Table 2 Data'!$E261,'Exclusion Vectors'!$B:$B,0))=0,"",INDEX('Data Pull'!$A:$BC,MATCH('Table 2 Data'!$E261,'Data Pull'!$C:$C,0),MATCH('Table 2 Data'!AT$4,'Data Pull'!$4:$4,0))),"")</f>
        <v>39823.653885312233</v>
      </c>
      <c r="AU261">
        <f>IFERROR(IF(INDEX('Exclusion Vectors'!$D:$D,MATCH('Table 2 Data'!$E261,'Exclusion Vectors'!$B:$B,0))=0,"",INDEX('Data Pull'!$A:$BE,MATCH('Table 2 Data'!$E261,'Data Pull'!$C:$C,0),MATCH('Table 2 Data'!AU$4,'Data Pull'!$4:$4,0))),"")</f>
        <v>7800.6573369238613</v>
      </c>
      <c r="AV261">
        <f>IFERROR(IF(INDEX('Exclusion Vectors'!$D:$D,MATCH('Table 2 Data'!$E261,'Exclusion Vectors'!$B:$B,0))=0,"",INDEX('Data Pull'!$A:$BE,MATCH('Table 2 Data'!$E261,'Data Pull'!$C:$C,0),MATCH('Table 2 Data'!AV$4,'Data Pull'!$4:$4,0))),"")</f>
        <v>0.13532083295285702</v>
      </c>
    </row>
    <row r="262" spans="5:48" x14ac:dyDescent="0.3">
      <c r="E262" s="34">
        <f t="shared" si="6"/>
        <v>44086</v>
      </c>
      <c r="F262">
        <f>IFERROR(IF(INDEX('Exclusion Vectors'!$D:$D,MATCH('Table 2 Data'!$E262,'Exclusion Vectors'!$B:$B,0))=0,"",INDEX('Data Pull'!$A:$BC,MATCH('Table 2 Data'!$E262,'Data Pull'!$C:$C,0),MATCH('Table 2 Data'!F$4,'Data Pull'!$4:$4,0))),"")</f>
        <v>22999.629698291566</v>
      </c>
      <c r="G262">
        <f>IFERROR(IF(INDEX('Exclusion Vectors'!$D:$D,MATCH('Table 2 Data'!$E262,'Exclusion Vectors'!$B:$B,0))=0,"",INDEX('Data Pull'!$A:$BC,MATCH('Table 2 Data'!$E262,'Data Pull'!$C:$C,0),MATCH('Table 2 Data'!G$4,'Data Pull'!$4:$4,0))),"")</f>
        <v>184.15204167629162</v>
      </c>
      <c r="H262">
        <f>IFERROR(IF(INDEX('Exclusion Vectors'!$D:$D,MATCH('Table 2 Data'!$E262,'Exclusion Vectors'!$B:$B,0))=0,"",INDEX('Data Pull'!$A:$BC,MATCH('Table 2 Data'!$E262,'Data Pull'!$C:$C,0),MATCH('Table 2 Data'!H$4,'Data Pull'!$4:$4,0))),"")</f>
        <v>617.79262916512437</v>
      </c>
      <c r="I262">
        <f>IFERROR(IF(INDEX('Exclusion Vectors'!$D:$D,MATCH('Table 2 Data'!$E262,'Exclusion Vectors'!$B:$B,0))=0,"",INDEX('Data Pull'!$A:$BC,MATCH('Table 2 Data'!$E262,'Data Pull'!$C:$C,0),MATCH('Table 2 Data'!I$4,'Data Pull'!$4:$4,0))),"")</f>
        <v>992.78760416733098</v>
      </c>
      <c r="J262">
        <f>IFERROR(IF(INDEX('Exclusion Vectors'!$D:$D,MATCH('Table 2 Data'!$E262,'Exclusion Vectors'!$B:$B,0))=0,"",INDEX('Data Pull'!$A:$BC,MATCH('Table 2 Data'!$E262,'Data Pull'!$C:$C,0),MATCH('Table 2 Data'!J$4,'Data Pull'!$4:$4,0))),"")</f>
        <v>1329.979625611029</v>
      </c>
      <c r="K262">
        <f>IFERROR(IF(INDEX('Exclusion Vectors'!$D:$D,MATCH('Table 2 Data'!$E262,'Exclusion Vectors'!$B:$B,0))=0,"",INDEX('Data Pull'!$A:$BC,MATCH('Table 2 Data'!$E262,'Data Pull'!$C:$C,0),MATCH('Table 2 Data'!K$4,'Data Pull'!$4:$4,0))),"")</f>
        <v>709.02029820900646</v>
      </c>
      <c r="L262" t="str">
        <f>IFERROR(IF(INDEX('Exclusion Vectors'!$D:$D,MATCH('Table 2 Data'!$E262,'Exclusion Vectors'!$B:$B,0))=0,"",INDEX('Data Pull'!$A:$BC,MATCH('Table 2 Data'!$E262,'Data Pull'!$C:$C,0),MATCH('Table 2 Data'!L$4,'Data Pull'!$4:$4,0))),"")</f>
        <v>[-11059] No Good Data For Calculation</v>
      </c>
      <c r="M262">
        <f>IFERROR(IF(INDEX('Exclusion Vectors'!$D:$D,MATCH('Table 2 Data'!$E262,'Exclusion Vectors'!$B:$B,0))=0,"",INDEX('Data Pull'!$A:$BC,MATCH('Table 2 Data'!$E262,'Data Pull'!$C:$C,0),MATCH('Table 2 Data'!M$4,'Data Pull'!$4:$4,0))),"")</f>
        <v>304.34006549418285</v>
      </c>
      <c r="N262">
        <f>IFERROR(IF(INDEX('Exclusion Vectors'!$D:$D,MATCH('Table 2 Data'!$E262,'Exclusion Vectors'!$B:$B,0))=0,"",INDEX('Data Pull'!$A:$BC,MATCH('Table 2 Data'!$E262,'Data Pull'!$C:$C,0),MATCH('Table 2 Data'!N$4,'Data Pull'!$4:$4,0))),"")</f>
        <v>360.66615960259747</v>
      </c>
      <c r="O262">
        <f>IFERROR(IF(INDEX('Exclusion Vectors'!$D:$D,MATCH('Table 2 Data'!$E262,'Exclusion Vectors'!$B:$B,0))=0,"",INDEX('Data Pull'!$A:$BC,MATCH('Table 2 Data'!$E262,'Data Pull'!$C:$C,0),MATCH('Table 2 Data'!O$4,'Data Pull'!$4:$4,0))),"")</f>
        <v>350.76416167948616</v>
      </c>
      <c r="P262">
        <f>IFERROR(IF(INDEX('Exclusion Vectors'!$D:$D,MATCH('Table 2 Data'!$E262,'Exclusion Vectors'!$B:$B,0))=0,"",INDEX('Data Pull'!$A:$BC,MATCH('Table 2 Data'!$E262,'Data Pull'!$C:$C,0),MATCH('Table 2 Data'!P$4,'Data Pull'!$4:$4,0))),"")</f>
        <v>1319.2746121221228</v>
      </c>
      <c r="Q262">
        <f>IFERROR(IF(INDEX('Exclusion Vectors'!$D:$D,MATCH('Table 2 Data'!$E262,'Exclusion Vectors'!$B:$B,0))=0,"",INDEX('Data Pull'!$A:$BC,MATCH('Table 2 Data'!$E262,'Data Pull'!$C:$C,0),MATCH('Table 2 Data'!Q$4,'Data Pull'!$4:$4,0))),"")</f>
        <v>20.407117743719496</v>
      </c>
      <c r="R262">
        <f>IFERROR(IF(INDEX('Exclusion Vectors'!$D:$D,MATCH('Table 2 Data'!$E262,'Exclusion Vectors'!$B:$B,0))=0,"",INDEX('Data Pull'!$A:$BC,MATCH('Table 2 Data'!$E262,'Data Pull'!$C:$C,0),MATCH('Table 2 Data'!R$4,'Data Pull'!$4:$4,0))),"")</f>
        <v>15.460247788141288</v>
      </c>
      <c r="S262">
        <f>IFERROR(IF(INDEX('Exclusion Vectors'!$D:$D,MATCH('Table 2 Data'!$E262,'Exclusion Vectors'!$B:$B,0))=0,"",INDEX('Data Pull'!$A:$BC,MATCH('Table 2 Data'!$E262,'Data Pull'!$C:$C,0),MATCH('Table 2 Data'!S$4,'Data Pull'!$4:$4,0))),"")</f>
        <v>3.2599051385665128</v>
      </c>
      <c r="T262">
        <f>IFERROR(IF(INDEX('Exclusion Vectors'!$D:$D,MATCH('Table 2 Data'!$E262,'Exclusion Vectors'!$B:$B,0))=0,"",INDEX('Data Pull'!$A:$BC,MATCH('Table 2 Data'!$E262,'Data Pull'!$C:$C,0),MATCH('Table 2 Data'!T$4,'Data Pull'!$4:$4,0))),"")</f>
        <v>1439.362683959012</v>
      </c>
      <c r="U262">
        <f>IFERROR(IF(INDEX('Exclusion Vectors'!$D:$D,MATCH('Table 2 Data'!$E262,'Exclusion Vectors'!$B:$B,0))=0,"",INDEX('Data Pull'!$A:$BC,MATCH('Table 2 Data'!$E262,'Data Pull'!$C:$C,0),MATCH('Table 2 Data'!U$4,'Data Pull'!$4:$4,0))),"")</f>
        <v>1473.8344161443149</v>
      </c>
      <c r="V262">
        <f>IFERROR(IF(INDEX('Exclusion Vectors'!$D:$D,MATCH('Table 2 Data'!$E262,'Exclusion Vectors'!$B:$B,0))=0,"",INDEX('Data Pull'!$A:$BC,MATCH('Table 2 Data'!$E262,'Data Pull'!$C:$C,0),MATCH('Table 2 Data'!V$4,'Data Pull'!$4:$4,0))),"")</f>
        <v>5900.013570483864</v>
      </c>
      <c r="W262">
        <f>IFERROR(IF(INDEX('Exclusion Vectors'!$D:$D,MATCH('Table 2 Data'!$E262,'Exclusion Vectors'!$B:$B,0))=0,"",INDEX('Data Pull'!$A:$BC,MATCH('Table 2 Data'!$E262,'Data Pull'!$C:$C,0),MATCH('Table 2 Data'!W$4,'Data Pull'!$4:$4,0))),"")</f>
        <v>2414.4063177236767</v>
      </c>
      <c r="X262">
        <f>IFERROR(IF(INDEX('Exclusion Vectors'!$D:$D,MATCH('Table 2 Data'!$E262,'Exclusion Vectors'!$B:$B,0))=0,"",INDEX('Data Pull'!$A:$BC,MATCH('Table 2 Data'!$E262,'Data Pull'!$C:$C,0),MATCH('Table 2 Data'!X$4,'Data Pull'!$4:$4,0))),"")</f>
        <v>363.56250115077768</v>
      </c>
      <c r="Y262">
        <f>IFERROR(IF(INDEX('Exclusion Vectors'!$D:$D,MATCH('Table 2 Data'!$E262,'Exclusion Vectors'!$B:$B,0))=0,"",INDEX('Data Pull'!$A:$BC,MATCH('Table 2 Data'!$E262,'Data Pull'!$C:$C,0),MATCH('Table 2 Data'!Y$4,'Data Pull'!$4:$4,0))),"")</f>
        <v>23.025000095367432</v>
      </c>
      <c r="Z262">
        <f>IFERROR(IF(INDEX('Exclusion Vectors'!$D:$D,MATCH('Table 2 Data'!$E262,'Exclusion Vectors'!$B:$B,0))=0,"",INDEX('Data Pull'!$A:$BC,MATCH('Table 2 Data'!$E262,'Data Pull'!$C:$C,0),MATCH('Table 2 Data'!Z$4,'Data Pull'!$4:$4,0))),"")</f>
        <v>1.0194749981164932</v>
      </c>
      <c r="AA262">
        <f>IFERROR(IF(INDEX('Exclusion Vectors'!$D:$D,MATCH('Table 2 Data'!$E262,'Exclusion Vectors'!$B:$B,0))=0,"",INDEX('Data Pull'!$A:$BC,MATCH('Table 2 Data'!$E262,'Data Pull'!$C:$C,0),MATCH('Table 2 Data'!AA$4,'Data Pull'!$4:$4,0))),"")</f>
        <v>1.7899999916553497</v>
      </c>
      <c r="AB262" t="str">
        <f>IFERROR(IF(INDEX('Exclusion Vectors'!$D:$D,MATCH('Table 2 Data'!$E262,'Exclusion Vectors'!$B:$B,0))=0,"",INDEX('Data Pull'!$A:$BC,MATCH('Table 2 Data'!$E262,'Data Pull'!$C:$C,0),MATCH('Table 2 Data'!AB$4,'Data Pull'!$4:$4,0))),"")</f>
        <v>[-11059] No Good Data For Calculation</v>
      </c>
      <c r="AC262" t="str">
        <f>IFERROR(IF(INDEX('Exclusion Vectors'!$D:$D,MATCH('Table 2 Data'!$E262,'Exclusion Vectors'!$B:$B,0))=0,"",INDEX('Data Pull'!$A:$BC,MATCH('Table 2 Data'!$E262,'Data Pull'!$C:$C,0),MATCH('Table 2 Data'!AC$4,'Data Pull'!$4:$4,0))),"")</f>
        <v>[-11059] No Good Data For Calculation</v>
      </c>
      <c r="AD262" t="str">
        <f>IFERROR(IF(INDEX('Exclusion Vectors'!$D:$D,MATCH('Table 2 Data'!$E262,'Exclusion Vectors'!$B:$B,0))=0,"",INDEX('Data Pull'!$A:$BC,MATCH('Table 2 Data'!$E262,'Data Pull'!$C:$C,0),MATCH('Table 2 Data'!AD$4,'Data Pull'!$4:$4,0))),"")</f>
        <v>[-11059] No Good Data For Calculation</v>
      </c>
      <c r="AE262" t="str">
        <f>IFERROR(IF(INDEX('Exclusion Vectors'!$D:$D,MATCH('Table 2 Data'!$E262,'Exclusion Vectors'!$B:$B,0))=0,"",INDEX('Data Pull'!$A:$BC,MATCH('Table 2 Data'!$E262,'Data Pull'!$C:$C,0),MATCH('Table 2 Data'!AE$4,'Data Pull'!$4:$4,0))),"")</f>
        <v>[-11059] No Good Data For Calculation</v>
      </c>
      <c r="AF262" t="str">
        <f>IFERROR(IF(INDEX('Exclusion Vectors'!$D:$D,MATCH('Table 2 Data'!$E262,'Exclusion Vectors'!$B:$B,0))=0,"",INDEX('Data Pull'!$A:$BC,MATCH('Table 2 Data'!$E262,'Data Pull'!$C:$C,0),MATCH('Table 2 Data'!AF$4,'Data Pull'!$4:$4,0))),"")</f>
        <v>[-11059] No Good Data For Calculation</v>
      </c>
      <c r="AG262">
        <f>IFERROR(IF(INDEX('Exclusion Vectors'!$D:$D,MATCH('Table 2 Data'!$E262,'Exclusion Vectors'!$B:$B,0))=0,"",INDEX('Data Pull'!$A:$BC,MATCH('Table 2 Data'!$E262,'Data Pull'!$C:$C,0),MATCH('Table 2 Data'!AG$4,'Data Pull'!$4:$4,0))),"")</f>
        <v>14478.426650877873</v>
      </c>
      <c r="AH262">
        <f>IFERROR(IF(INDEX('Exclusion Vectors'!$D:$D,MATCH('Table 2 Data'!$E262,'Exclusion Vectors'!$B:$B,0))=0,"",INDEX('Data Pull'!$A:$BC,MATCH('Table 2 Data'!$E262,'Data Pull'!$C:$C,0),MATCH('Table 2 Data'!AH$4,'Data Pull'!$4:$4,0))),"")</f>
        <v>90.049999237060547</v>
      </c>
      <c r="AI262">
        <f>IFERROR(IF(INDEX('Exclusion Vectors'!$D:$D,MATCH('Table 2 Data'!$E262,'Exclusion Vectors'!$B:$B,0))=0,"",INDEX('Data Pull'!$A:$BC,MATCH('Table 2 Data'!$E262,'Data Pull'!$C:$C,0),MATCH('Table 2 Data'!AI$4,'Data Pull'!$4:$4,0))),"")</f>
        <v>8.8375000953674316</v>
      </c>
      <c r="AJ262">
        <f>IFERROR(IF(INDEX('Exclusion Vectors'!$D:$D,MATCH('Table 2 Data'!$E262,'Exclusion Vectors'!$B:$B,0))=0,"",INDEX('Data Pull'!$A:$BC,MATCH('Table 2 Data'!$E262,'Data Pull'!$C:$C,0),MATCH('Table 2 Data'!AJ$4,'Data Pull'!$4:$4,0))),"")</f>
        <v>356.15000152587891</v>
      </c>
      <c r="AK262">
        <f>IFERROR(IF(INDEX('Exclusion Vectors'!$D:$D,MATCH('Table 2 Data'!$E262,'Exclusion Vectors'!$B:$B,0))=0,"",INDEX('Data Pull'!$A:$BC,MATCH('Table 2 Data'!$E262,'Data Pull'!$C:$C,0),MATCH('Table 2 Data'!AK$4,'Data Pull'!$4:$4,0))),"")</f>
        <v>16.787499745686848</v>
      </c>
      <c r="AL262">
        <f>IFERROR(IF(INDEX('Exclusion Vectors'!$D:$D,MATCH('Table 2 Data'!$E262,'Exclusion Vectors'!$B:$B,0))=0,"",INDEX('Data Pull'!$A:$BC,MATCH('Table 2 Data'!$E262,'Data Pull'!$C:$C,0),MATCH('Table 2 Data'!AL$4,'Data Pull'!$4:$4,0))),"")</f>
        <v>1.625</v>
      </c>
      <c r="AM262">
        <f>IFERROR(IF(INDEX('Exclusion Vectors'!$D:$D,MATCH('Table 2 Data'!$E262,'Exclusion Vectors'!$B:$B,0))=0,"",INDEX('Data Pull'!$A:$BC,MATCH('Table 2 Data'!$E262,'Data Pull'!$C:$C,0),MATCH('Table 2 Data'!AM$4,'Data Pull'!$4:$4,0))),"")</f>
        <v>6200</v>
      </c>
      <c r="AN262">
        <f>IFERROR(IF(INDEX('Exclusion Vectors'!$D:$D,MATCH('Table 2 Data'!$E262,'Exclusion Vectors'!$B:$B,0))=0,"",INDEX('Data Pull'!$A:$BC,MATCH('Table 2 Data'!$E262,'Data Pull'!$C:$C,0),MATCH('Table 2 Data'!AN$4,'Data Pull'!$4:$4,0))),"")</f>
        <v>-0.11849750198557564</v>
      </c>
      <c r="AO262">
        <f>IFERROR(IF(INDEX('Exclusion Vectors'!$D:$D,MATCH('Table 2 Data'!$E262,'Exclusion Vectors'!$B:$B,0))=0,"",INDEX('Data Pull'!$A:$BC,MATCH('Table 2 Data'!$E262,'Data Pull'!$C:$C,0),MATCH('Table 2 Data'!AO$4,'Data Pull'!$4:$4,0))),"")</f>
        <v>-6.0268052789895707E-3</v>
      </c>
      <c r="AP262">
        <f>IFERROR(IF(INDEX('Exclusion Vectors'!$D:$D,MATCH('Table 2 Data'!$E262,'Exclusion Vectors'!$B:$B,0))=0,"",INDEX('Data Pull'!$A:$BC,MATCH('Table 2 Data'!$E262,'Data Pull'!$C:$C,0),MATCH('Table 2 Data'!AP$4,'Data Pull'!$4:$4,0))),"")</f>
        <v>-2.6764662437321493E-2</v>
      </c>
      <c r="AQ262" t="str">
        <f>IFERROR(IF(INDEX('Exclusion Vectors'!$D:$D,MATCH('Table 2 Data'!$E262,'Exclusion Vectors'!$B:$B,0))=0,"",INDEX('Data Pull'!$A:$BC,MATCH('Table 2 Data'!$E262,'Data Pull'!$C:$C,0),MATCH('Table 2 Data'!AQ$4,'Data Pull'!$4:$4,0))),"")</f>
        <v>[-11059] No Good Data For Calculation</v>
      </c>
      <c r="AR262">
        <f>IFERROR(IF(INDEX('Exclusion Vectors'!$D:$D,MATCH('Table 2 Data'!$E262,'Exclusion Vectors'!$B:$B,0))=0,"",INDEX('Data Pull'!$A:$BC,MATCH('Table 2 Data'!$E262,'Data Pull'!$C:$C,0),MATCH('Table 2 Data'!AR$4,'Data Pull'!$4:$4,0))),"")</f>
        <v>6.9138092617311124E-3</v>
      </c>
      <c r="AS262">
        <f>IFERROR(IF(INDEX('Exclusion Vectors'!$D:$D,MATCH('Table 2 Data'!$E262,'Exclusion Vectors'!$B:$B,0))=0,"",INDEX('Data Pull'!$A:$BC,MATCH('Table 2 Data'!$E262,'Data Pull'!$C:$C,0),MATCH('Table 2 Data'!AS$4,'Data Pull'!$4:$4,0))),"")</f>
        <v>2.7330236791136127</v>
      </c>
      <c r="AT262">
        <f>IFERROR(IF(INDEX('Exclusion Vectors'!$D:$D,MATCH('Table 2 Data'!$E262,'Exclusion Vectors'!$B:$B,0))=0,"",INDEX('Data Pull'!$A:$BC,MATCH('Table 2 Data'!$E262,'Data Pull'!$C:$C,0),MATCH('Table 2 Data'!AT$4,'Data Pull'!$4:$4,0))),"")</f>
        <v>40143.695257963293</v>
      </c>
      <c r="AU262">
        <f>IFERROR(IF(INDEX('Exclusion Vectors'!$D:$D,MATCH('Table 2 Data'!$E262,'Exclusion Vectors'!$B:$B,0))=0,"",INDEX('Data Pull'!$A:$BE,MATCH('Table 2 Data'!$E262,'Data Pull'!$C:$C,0),MATCH('Table 2 Data'!AU$4,'Data Pull'!$4:$4,0))),"")</f>
        <v>7800.6384324972978</v>
      </c>
      <c r="AV262">
        <f>IFERROR(IF(INDEX('Exclusion Vectors'!$D:$D,MATCH('Table 2 Data'!$E262,'Exclusion Vectors'!$B:$B,0))=0,"",INDEX('Data Pull'!$A:$BE,MATCH('Table 2 Data'!$E262,'Data Pull'!$C:$C,0),MATCH('Table 2 Data'!AV$4,'Data Pull'!$4:$4,0))),"")</f>
        <v>0.13337500020861626</v>
      </c>
    </row>
    <row r="263" spans="5:48" x14ac:dyDescent="0.3">
      <c r="E263" s="34">
        <f t="shared" si="6"/>
        <v>44087</v>
      </c>
      <c r="F263">
        <f>IFERROR(IF(INDEX('Exclusion Vectors'!$D:$D,MATCH('Table 2 Data'!$E263,'Exclusion Vectors'!$B:$B,0))=0,"",INDEX('Data Pull'!$A:$BC,MATCH('Table 2 Data'!$E263,'Data Pull'!$C:$C,0),MATCH('Table 2 Data'!F$4,'Data Pull'!$4:$4,0))),"")</f>
        <v>22999.751170646123</v>
      </c>
      <c r="G263">
        <f>IFERROR(IF(INDEX('Exclusion Vectors'!$D:$D,MATCH('Table 2 Data'!$E263,'Exclusion Vectors'!$B:$B,0))=0,"",INDEX('Data Pull'!$A:$BC,MATCH('Table 2 Data'!$E263,'Data Pull'!$C:$C,0),MATCH('Table 2 Data'!G$4,'Data Pull'!$4:$4,0))),"")</f>
        <v>183.49023617152372</v>
      </c>
      <c r="H263">
        <f>IFERROR(IF(INDEX('Exclusion Vectors'!$D:$D,MATCH('Table 2 Data'!$E263,'Exclusion Vectors'!$B:$B,0))=0,"",INDEX('Data Pull'!$A:$BC,MATCH('Table 2 Data'!$E263,'Data Pull'!$C:$C,0),MATCH('Table 2 Data'!H$4,'Data Pull'!$4:$4,0))),"")</f>
        <v>629.39392750880279</v>
      </c>
      <c r="I263">
        <f>IFERROR(IF(INDEX('Exclusion Vectors'!$D:$D,MATCH('Table 2 Data'!$E263,'Exclusion Vectors'!$B:$B,0))=0,"",INDEX('Data Pull'!$A:$BC,MATCH('Table 2 Data'!$E263,'Data Pull'!$C:$C,0),MATCH('Table 2 Data'!I$4,'Data Pull'!$4:$4,0))),"")</f>
        <v>993.32773103273348</v>
      </c>
      <c r="J263">
        <f>IFERROR(IF(INDEX('Exclusion Vectors'!$D:$D,MATCH('Table 2 Data'!$E263,'Exclusion Vectors'!$B:$B,0))=0,"",INDEX('Data Pull'!$A:$BC,MATCH('Table 2 Data'!$E263,'Data Pull'!$C:$C,0),MATCH('Table 2 Data'!J$4,'Data Pull'!$4:$4,0))),"")</f>
        <v>1331.1020406313846</v>
      </c>
      <c r="K263">
        <f>IFERROR(IF(INDEX('Exclusion Vectors'!$D:$D,MATCH('Table 2 Data'!$E263,'Exclusion Vectors'!$B:$B,0))=0,"",INDEX('Data Pull'!$A:$BC,MATCH('Table 2 Data'!$E263,'Data Pull'!$C:$C,0),MATCH('Table 2 Data'!K$4,'Data Pull'!$4:$4,0))),"")</f>
        <v>708.6634709928727</v>
      </c>
      <c r="L263" t="str">
        <f>IFERROR(IF(INDEX('Exclusion Vectors'!$D:$D,MATCH('Table 2 Data'!$E263,'Exclusion Vectors'!$B:$B,0))=0,"",INDEX('Data Pull'!$A:$BC,MATCH('Table 2 Data'!$E263,'Data Pull'!$C:$C,0),MATCH('Table 2 Data'!L$4,'Data Pull'!$4:$4,0))),"")</f>
        <v>[-11059] No Good Data For Calculation</v>
      </c>
      <c r="M263">
        <f>IFERROR(IF(INDEX('Exclusion Vectors'!$D:$D,MATCH('Table 2 Data'!$E263,'Exclusion Vectors'!$B:$B,0))=0,"",INDEX('Data Pull'!$A:$BC,MATCH('Table 2 Data'!$E263,'Data Pull'!$C:$C,0),MATCH('Table 2 Data'!M$4,'Data Pull'!$4:$4,0))),"")</f>
        <v>308.3031465313577</v>
      </c>
      <c r="N263">
        <f>IFERROR(IF(INDEX('Exclusion Vectors'!$D:$D,MATCH('Table 2 Data'!$E263,'Exclusion Vectors'!$B:$B,0))=0,"",INDEX('Data Pull'!$A:$BC,MATCH('Table 2 Data'!$E263,'Data Pull'!$C:$C,0),MATCH('Table 2 Data'!N$4,'Data Pull'!$4:$4,0))),"")</f>
        <v>364.81592494870938</v>
      </c>
      <c r="O263">
        <f>IFERROR(IF(INDEX('Exclusion Vectors'!$D:$D,MATCH('Table 2 Data'!$E263,'Exclusion Vectors'!$B:$B,0))=0,"",INDEX('Data Pull'!$A:$BC,MATCH('Table 2 Data'!$E263,'Data Pull'!$C:$C,0),MATCH('Table 2 Data'!O$4,'Data Pull'!$4:$4,0))),"")</f>
        <v>353.94374292451982</v>
      </c>
      <c r="P263">
        <f>IFERROR(IF(INDEX('Exclusion Vectors'!$D:$D,MATCH('Table 2 Data'!$E263,'Exclusion Vectors'!$B:$B,0))=0,"",INDEX('Data Pull'!$A:$BC,MATCH('Table 2 Data'!$E263,'Data Pull'!$C:$C,0),MATCH('Table 2 Data'!P$4,'Data Pull'!$4:$4,0))),"")</f>
        <v>1322.9093867414724</v>
      </c>
      <c r="Q263">
        <f>IFERROR(IF(INDEX('Exclusion Vectors'!$D:$D,MATCH('Table 2 Data'!$E263,'Exclusion Vectors'!$B:$B,0))=0,"",INDEX('Data Pull'!$A:$BC,MATCH('Table 2 Data'!$E263,'Data Pull'!$C:$C,0),MATCH('Table 2 Data'!Q$4,'Data Pull'!$4:$4,0))),"")</f>
        <v>20.138061240400962</v>
      </c>
      <c r="R263">
        <f>IFERROR(IF(INDEX('Exclusion Vectors'!$D:$D,MATCH('Table 2 Data'!$E263,'Exclusion Vectors'!$B:$B,0))=0,"",INDEX('Data Pull'!$A:$BC,MATCH('Table 2 Data'!$E263,'Data Pull'!$C:$C,0),MATCH('Table 2 Data'!R$4,'Data Pull'!$4:$4,0))),"")</f>
        <v>15.241400288416205</v>
      </c>
      <c r="S263">
        <f>IFERROR(IF(INDEX('Exclusion Vectors'!$D:$D,MATCH('Table 2 Data'!$E263,'Exclusion Vectors'!$B:$B,0))=0,"",INDEX('Data Pull'!$A:$BC,MATCH('Table 2 Data'!$E263,'Data Pull'!$C:$C,0),MATCH('Table 2 Data'!S$4,'Data Pull'!$4:$4,0))),"")</f>
        <v>2.9595465246281467</v>
      </c>
      <c r="T263">
        <f>IFERROR(IF(INDEX('Exclusion Vectors'!$D:$D,MATCH('Table 2 Data'!$E263,'Exclusion Vectors'!$B:$B,0))=0,"",INDEX('Data Pull'!$A:$BC,MATCH('Table 2 Data'!$E263,'Data Pull'!$C:$C,0),MATCH('Table 2 Data'!T$4,'Data Pull'!$4:$4,0))),"")</f>
        <v>1450.6592707772638</v>
      </c>
      <c r="U263">
        <f>IFERROR(IF(INDEX('Exclusion Vectors'!$D:$D,MATCH('Table 2 Data'!$E263,'Exclusion Vectors'!$B:$B,0))=0,"",INDEX('Data Pull'!$A:$BC,MATCH('Table 2 Data'!$E263,'Data Pull'!$C:$C,0),MATCH('Table 2 Data'!U$4,'Data Pull'!$4:$4,0))),"")</f>
        <v>1500.5776918335996</v>
      </c>
      <c r="V263">
        <f>IFERROR(IF(INDEX('Exclusion Vectors'!$D:$D,MATCH('Table 2 Data'!$E263,'Exclusion Vectors'!$B:$B,0))=0,"",INDEX('Data Pull'!$A:$BC,MATCH('Table 2 Data'!$E263,'Data Pull'!$C:$C,0),MATCH('Table 2 Data'!V$4,'Data Pull'!$4:$4,0))),"")</f>
        <v>5900.0352411275671</v>
      </c>
      <c r="W263">
        <f>IFERROR(IF(INDEX('Exclusion Vectors'!$D:$D,MATCH('Table 2 Data'!$E263,'Exclusion Vectors'!$B:$B,0))=0,"",INDEX('Data Pull'!$A:$BC,MATCH('Table 2 Data'!$E263,'Data Pull'!$C:$C,0),MATCH('Table 2 Data'!W$4,'Data Pull'!$4:$4,0))),"")</f>
        <v>2426.2502569303183</v>
      </c>
      <c r="X263">
        <f>IFERROR(IF(INDEX('Exclusion Vectors'!$D:$D,MATCH('Table 2 Data'!$E263,'Exclusion Vectors'!$B:$B,0))=0,"",INDEX('Data Pull'!$A:$BC,MATCH('Table 2 Data'!$E263,'Data Pull'!$C:$C,0),MATCH('Table 2 Data'!X$4,'Data Pull'!$4:$4,0))),"")</f>
        <v>364.67806810897775</v>
      </c>
      <c r="Y263">
        <f>IFERROR(IF(INDEX('Exclusion Vectors'!$D:$D,MATCH('Table 2 Data'!$E263,'Exclusion Vectors'!$B:$B,0))=0,"",INDEX('Data Pull'!$A:$BC,MATCH('Table 2 Data'!$E263,'Data Pull'!$C:$C,0),MATCH('Table 2 Data'!Y$4,'Data Pull'!$4:$4,0))),"")</f>
        <v>22.924999713897705</v>
      </c>
      <c r="Z263">
        <f>IFERROR(IF(INDEX('Exclusion Vectors'!$D:$D,MATCH('Table 2 Data'!$E263,'Exclusion Vectors'!$B:$B,0))=0,"",INDEX('Data Pull'!$A:$BC,MATCH('Table 2 Data'!$E263,'Data Pull'!$C:$C,0),MATCH('Table 2 Data'!Z$4,'Data Pull'!$4:$4,0))),"")</f>
        <v>1.0230500102043152</v>
      </c>
      <c r="AA263">
        <f>IFERROR(IF(INDEX('Exclusion Vectors'!$D:$D,MATCH('Table 2 Data'!$E263,'Exclusion Vectors'!$B:$B,0))=0,"",INDEX('Data Pull'!$A:$BC,MATCH('Table 2 Data'!$E263,'Data Pull'!$C:$C,0),MATCH('Table 2 Data'!AA$4,'Data Pull'!$4:$4,0))),"")</f>
        <v>1.7949999570846558</v>
      </c>
      <c r="AB263" t="str">
        <f>IFERROR(IF(INDEX('Exclusion Vectors'!$D:$D,MATCH('Table 2 Data'!$E263,'Exclusion Vectors'!$B:$B,0))=0,"",INDEX('Data Pull'!$A:$BC,MATCH('Table 2 Data'!$E263,'Data Pull'!$C:$C,0),MATCH('Table 2 Data'!AB$4,'Data Pull'!$4:$4,0))),"")</f>
        <v>[-11059] No Good Data For Calculation</v>
      </c>
      <c r="AC263" t="str">
        <f>IFERROR(IF(INDEX('Exclusion Vectors'!$D:$D,MATCH('Table 2 Data'!$E263,'Exclusion Vectors'!$B:$B,0))=0,"",INDEX('Data Pull'!$A:$BC,MATCH('Table 2 Data'!$E263,'Data Pull'!$C:$C,0),MATCH('Table 2 Data'!AC$4,'Data Pull'!$4:$4,0))),"")</f>
        <v>[-11059] No Good Data For Calculation</v>
      </c>
      <c r="AD263" t="str">
        <f>IFERROR(IF(INDEX('Exclusion Vectors'!$D:$D,MATCH('Table 2 Data'!$E263,'Exclusion Vectors'!$B:$B,0))=0,"",INDEX('Data Pull'!$A:$BC,MATCH('Table 2 Data'!$E263,'Data Pull'!$C:$C,0),MATCH('Table 2 Data'!AD$4,'Data Pull'!$4:$4,0))),"")</f>
        <v>[-11059] No Good Data For Calculation</v>
      </c>
      <c r="AE263" t="str">
        <f>IFERROR(IF(INDEX('Exclusion Vectors'!$D:$D,MATCH('Table 2 Data'!$E263,'Exclusion Vectors'!$B:$B,0))=0,"",INDEX('Data Pull'!$A:$BC,MATCH('Table 2 Data'!$E263,'Data Pull'!$C:$C,0),MATCH('Table 2 Data'!AE$4,'Data Pull'!$4:$4,0))),"")</f>
        <v>[-11059] No Good Data For Calculation</v>
      </c>
      <c r="AF263" t="str">
        <f>IFERROR(IF(INDEX('Exclusion Vectors'!$D:$D,MATCH('Table 2 Data'!$E263,'Exclusion Vectors'!$B:$B,0))=0,"",INDEX('Data Pull'!$A:$BC,MATCH('Table 2 Data'!$E263,'Data Pull'!$C:$C,0),MATCH('Table 2 Data'!AF$4,'Data Pull'!$4:$4,0))),"")</f>
        <v>[-11059] No Good Data For Calculation</v>
      </c>
      <c r="AG263">
        <f>IFERROR(IF(INDEX('Exclusion Vectors'!$D:$D,MATCH('Table 2 Data'!$E263,'Exclusion Vectors'!$B:$B,0))=0,"",INDEX('Data Pull'!$A:$BC,MATCH('Table 2 Data'!$E263,'Data Pull'!$C:$C,0),MATCH('Table 2 Data'!AG$4,'Data Pull'!$4:$4,0))),"")</f>
        <v>14503.62858909281</v>
      </c>
      <c r="AH263">
        <f>IFERROR(IF(INDEX('Exclusion Vectors'!$D:$D,MATCH('Table 2 Data'!$E263,'Exclusion Vectors'!$B:$B,0))=0,"",INDEX('Data Pull'!$A:$BC,MATCH('Table 2 Data'!$E263,'Data Pull'!$C:$C,0),MATCH('Table 2 Data'!AH$4,'Data Pull'!$4:$4,0))),"")</f>
        <v>90.225002288818359</v>
      </c>
      <c r="AI263">
        <f>IFERROR(IF(INDEX('Exclusion Vectors'!$D:$D,MATCH('Table 2 Data'!$E263,'Exclusion Vectors'!$B:$B,0))=0,"",INDEX('Data Pull'!$A:$BC,MATCH('Table 2 Data'!$E263,'Data Pull'!$C:$C,0),MATCH('Table 2 Data'!AI$4,'Data Pull'!$4:$4,0))),"")</f>
        <v>8.9700000286102295</v>
      </c>
      <c r="AJ263">
        <f>IFERROR(IF(INDEX('Exclusion Vectors'!$D:$D,MATCH('Table 2 Data'!$E263,'Exclusion Vectors'!$B:$B,0))=0,"",INDEX('Data Pull'!$A:$BC,MATCH('Table 2 Data'!$E263,'Data Pull'!$C:$C,0),MATCH('Table 2 Data'!AJ$4,'Data Pull'!$4:$4,0))),"")</f>
        <v>356.72499084472656</v>
      </c>
      <c r="AK263">
        <f>IFERROR(IF(INDEX('Exclusion Vectors'!$D:$D,MATCH('Table 2 Data'!$E263,'Exclusion Vectors'!$B:$B,0))=0,"",INDEX('Data Pull'!$A:$BC,MATCH('Table 2 Data'!$E263,'Data Pull'!$C:$C,0),MATCH('Table 2 Data'!AK$4,'Data Pull'!$4:$4,0))),"")</f>
        <v>18.770833492279053</v>
      </c>
      <c r="AL263">
        <f>IFERROR(IF(INDEX('Exclusion Vectors'!$D:$D,MATCH('Table 2 Data'!$E263,'Exclusion Vectors'!$B:$B,0))=0,"",INDEX('Data Pull'!$A:$BC,MATCH('Table 2 Data'!$E263,'Data Pull'!$C:$C,0),MATCH('Table 2 Data'!AL$4,'Data Pull'!$4:$4,0))),"")</f>
        <v>1</v>
      </c>
      <c r="AM263">
        <f>IFERROR(IF(INDEX('Exclusion Vectors'!$D:$D,MATCH('Table 2 Data'!$E263,'Exclusion Vectors'!$B:$B,0))=0,"",INDEX('Data Pull'!$A:$BC,MATCH('Table 2 Data'!$E263,'Data Pull'!$C:$C,0),MATCH('Table 2 Data'!AM$4,'Data Pull'!$4:$4,0))),"")</f>
        <v>6200</v>
      </c>
      <c r="AN263">
        <f>IFERROR(IF(INDEX('Exclusion Vectors'!$D:$D,MATCH('Table 2 Data'!$E263,'Exclusion Vectors'!$B:$B,0))=0,"",INDEX('Data Pull'!$A:$BC,MATCH('Table 2 Data'!$E263,'Data Pull'!$C:$C,0),MATCH('Table 2 Data'!AN$4,'Data Pull'!$4:$4,0))),"")</f>
        <v>-0.11959672754774874</v>
      </c>
      <c r="AO263">
        <f>IFERROR(IF(INDEX('Exclusion Vectors'!$D:$D,MATCH('Table 2 Data'!$E263,'Exclusion Vectors'!$B:$B,0))=0,"",INDEX('Data Pull'!$A:$BC,MATCH('Table 2 Data'!$E263,'Data Pull'!$C:$C,0),MATCH('Table 2 Data'!AO$4,'Data Pull'!$4:$4,0))),"")</f>
        <v>-6.1266923744019109E-3</v>
      </c>
      <c r="AP263">
        <f>IFERROR(IF(INDEX('Exclusion Vectors'!$D:$D,MATCH('Table 2 Data'!$E263,'Exclusion Vectors'!$B:$B,0))=0,"",INDEX('Data Pull'!$A:$BC,MATCH('Table 2 Data'!$E263,'Data Pull'!$C:$C,0),MATCH('Table 2 Data'!AP$4,'Data Pull'!$4:$4,0))),"")</f>
        <v>-2.6867880136886613E-2</v>
      </c>
      <c r="AQ263" t="str">
        <f>IFERROR(IF(INDEX('Exclusion Vectors'!$D:$D,MATCH('Table 2 Data'!$E263,'Exclusion Vectors'!$B:$B,0))=0,"",INDEX('Data Pull'!$A:$BC,MATCH('Table 2 Data'!$E263,'Data Pull'!$C:$C,0),MATCH('Table 2 Data'!AQ$4,'Data Pull'!$4:$4,0))),"")</f>
        <v>[-11059] No Good Data For Calculation</v>
      </c>
      <c r="AR263">
        <f>IFERROR(IF(INDEX('Exclusion Vectors'!$D:$D,MATCH('Table 2 Data'!$E263,'Exclusion Vectors'!$B:$B,0))=0,"",INDEX('Data Pull'!$A:$BC,MATCH('Table 2 Data'!$E263,'Data Pull'!$C:$C,0),MATCH('Table 2 Data'!AR$4,'Data Pull'!$4:$4,0))),"")</f>
        <v>6.6933942447467039E-3</v>
      </c>
      <c r="AS263">
        <f>IFERROR(IF(INDEX('Exclusion Vectors'!$D:$D,MATCH('Table 2 Data'!$E263,'Exclusion Vectors'!$B:$B,0))=0,"",INDEX('Data Pull'!$A:$BC,MATCH('Table 2 Data'!$E263,'Data Pull'!$C:$C,0),MATCH('Table 2 Data'!AS$4,'Data Pull'!$4:$4,0))),"")</f>
        <v>2.7008515726024891</v>
      </c>
      <c r="AT263">
        <f>IFERROR(IF(INDEX('Exclusion Vectors'!$D:$D,MATCH('Table 2 Data'!$E263,'Exclusion Vectors'!$B:$B,0))=0,"",INDEX('Data Pull'!$A:$BC,MATCH('Table 2 Data'!$E263,'Data Pull'!$C:$C,0),MATCH('Table 2 Data'!AT$4,'Data Pull'!$4:$4,0))),"")</f>
        <v>39897.130577187127</v>
      </c>
      <c r="AU263">
        <f>IFERROR(IF(INDEX('Exclusion Vectors'!$D:$D,MATCH('Table 2 Data'!$E263,'Exclusion Vectors'!$B:$B,0))=0,"",INDEX('Data Pull'!$A:$BE,MATCH('Table 2 Data'!$E263,'Data Pull'!$C:$C,0),MATCH('Table 2 Data'!AU$4,'Data Pull'!$4:$4,0))),"")</f>
        <v>7800.2555716208353</v>
      </c>
      <c r="AV263">
        <f>IFERROR(IF(INDEX('Exclusion Vectors'!$D:$D,MATCH('Table 2 Data'!$E263,'Exclusion Vectors'!$B:$B,0))=0,"",INDEX('Data Pull'!$A:$BE,MATCH('Table 2 Data'!$E263,'Data Pull'!$C:$C,0),MATCH('Table 2 Data'!AV$4,'Data Pull'!$4:$4,0))),"")</f>
        <v>0.14001666568219662</v>
      </c>
    </row>
    <row r="264" spans="5:48" x14ac:dyDescent="0.3">
      <c r="E264" s="34">
        <f t="shared" si="6"/>
        <v>44088</v>
      </c>
      <c r="F264">
        <f>IFERROR(IF(INDEX('Exclusion Vectors'!$D:$D,MATCH('Table 2 Data'!$E264,'Exclusion Vectors'!$B:$B,0))=0,"",INDEX('Data Pull'!$A:$BC,MATCH('Table 2 Data'!$E264,'Data Pull'!$C:$C,0),MATCH('Table 2 Data'!F$4,'Data Pull'!$4:$4,0))),"")</f>
        <v>22999.416101047187</v>
      </c>
      <c r="G264">
        <f>IFERROR(IF(INDEX('Exclusion Vectors'!$D:$D,MATCH('Table 2 Data'!$E264,'Exclusion Vectors'!$B:$B,0))=0,"",INDEX('Data Pull'!$A:$BC,MATCH('Table 2 Data'!$E264,'Data Pull'!$C:$C,0),MATCH('Table 2 Data'!G$4,'Data Pull'!$4:$4,0))),"")</f>
        <v>182.76413417102538</v>
      </c>
      <c r="H264">
        <f>IFERROR(IF(INDEX('Exclusion Vectors'!$D:$D,MATCH('Table 2 Data'!$E264,'Exclusion Vectors'!$B:$B,0))=0,"",INDEX('Data Pull'!$A:$BC,MATCH('Table 2 Data'!$E264,'Data Pull'!$C:$C,0),MATCH('Table 2 Data'!H$4,'Data Pull'!$4:$4,0))),"")</f>
        <v>632.6728442171534</v>
      </c>
      <c r="I264">
        <f>IFERROR(IF(INDEX('Exclusion Vectors'!$D:$D,MATCH('Table 2 Data'!$E264,'Exclusion Vectors'!$B:$B,0))=0,"",INDEX('Data Pull'!$A:$BC,MATCH('Table 2 Data'!$E264,'Data Pull'!$C:$C,0),MATCH('Table 2 Data'!I$4,'Data Pull'!$4:$4,0))),"")</f>
        <v>993.89689196878874</v>
      </c>
      <c r="J264">
        <f>IFERROR(IF(INDEX('Exclusion Vectors'!$D:$D,MATCH('Table 2 Data'!$E264,'Exclusion Vectors'!$B:$B,0))=0,"",INDEX('Data Pull'!$A:$BC,MATCH('Table 2 Data'!$E264,'Data Pull'!$C:$C,0),MATCH('Table 2 Data'!J$4,'Data Pull'!$4:$4,0))),"")</f>
        <v>1335.0514211028014</v>
      </c>
      <c r="K264">
        <f>IFERROR(IF(INDEX('Exclusion Vectors'!$D:$D,MATCH('Table 2 Data'!$E264,'Exclusion Vectors'!$B:$B,0))=0,"",INDEX('Data Pull'!$A:$BC,MATCH('Table 2 Data'!$E264,'Data Pull'!$C:$C,0),MATCH('Table 2 Data'!K$4,'Data Pull'!$4:$4,0))),"")</f>
        <v>706.96232851115542</v>
      </c>
      <c r="L264" t="str">
        <f>IFERROR(IF(INDEX('Exclusion Vectors'!$D:$D,MATCH('Table 2 Data'!$E264,'Exclusion Vectors'!$B:$B,0))=0,"",INDEX('Data Pull'!$A:$BC,MATCH('Table 2 Data'!$E264,'Data Pull'!$C:$C,0),MATCH('Table 2 Data'!L$4,'Data Pull'!$4:$4,0))),"")</f>
        <v>[-11059] No Good Data For Calculation</v>
      </c>
      <c r="M264">
        <f>IFERROR(IF(INDEX('Exclusion Vectors'!$D:$D,MATCH('Table 2 Data'!$E264,'Exclusion Vectors'!$B:$B,0))=0,"",INDEX('Data Pull'!$A:$BC,MATCH('Table 2 Data'!$E264,'Data Pull'!$C:$C,0),MATCH('Table 2 Data'!M$4,'Data Pull'!$4:$4,0))),"")</f>
        <v>308.03848477496325</v>
      </c>
      <c r="N264">
        <f>IFERROR(IF(INDEX('Exclusion Vectors'!$D:$D,MATCH('Table 2 Data'!$E264,'Exclusion Vectors'!$B:$B,0))=0,"",INDEX('Data Pull'!$A:$BC,MATCH('Table 2 Data'!$E264,'Data Pull'!$C:$C,0),MATCH('Table 2 Data'!N$4,'Data Pull'!$4:$4,0))),"")</f>
        <v>364.05338424893102</v>
      </c>
      <c r="O264">
        <f>IFERROR(IF(INDEX('Exclusion Vectors'!$D:$D,MATCH('Table 2 Data'!$E264,'Exclusion Vectors'!$B:$B,0))=0,"",INDEX('Data Pull'!$A:$BC,MATCH('Table 2 Data'!$E264,'Data Pull'!$C:$C,0),MATCH('Table 2 Data'!O$4,'Data Pull'!$4:$4,0))),"")</f>
        <v>358.36707481080089</v>
      </c>
      <c r="P264">
        <f>IFERROR(IF(INDEX('Exclusion Vectors'!$D:$D,MATCH('Table 2 Data'!$E264,'Exclusion Vectors'!$B:$B,0))=0,"",INDEX('Data Pull'!$A:$BC,MATCH('Table 2 Data'!$E264,'Data Pull'!$C:$C,0),MATCH('Table 2 Data'!P$4,'Data Pull'!$4:$4,0))),"")</f>
        <v>1324.5826156444359</v>
      </c>
      <c r="Q264">
        <f>IFERROR(IF(INDEX('Exclusion Vectors'!$D:$D,MATCH('Table 2 Data'!$E264,'Exclusion Vectors'!$B:$B,0))=0,"",INDEX('Data Pull'!$A:$BC,MATCH('Table 2 Data'!$E264,'Data Pull'!$C:$C,0),MATCH('Table 2 Data'!Q$4,'Data Pull'!$4:$4,0))),"")</f>
        <v>20.017257010275813</v>
      </c>
      <c r="R264">
        <f>IFERROR(IF(INDEX('Exclusion Vectors'!$D:$D,MATCH('Table 2 Data'!$E264,'Exclusion Vectors'!$B:$B,0))=0,"",INDEX('Data Pull'!$A:$BC,MATCH('Table 2 Data'!$E264,'Data Pull'!$C:$C,0),MATCH('Table 2 Data'!R$4,'Data Pull'!$4:$4,0))),"")</f>
        <v>15.112349305204033</v>
      </c>
      <c r="S264">
        <f>IFERROR(IF(INDEX('Exclusion Vectors'!$D:$D,MATCH('Table 2 Data'!$E264,'Exclusion Vectors'!$B:$B,0))=0,"",INDEX('Data Pull'!$A:$BC,MATCH('Table 2 Data'!$E264,'Data Pull'!$C:$C,0),MATCH('Table 2 Data'!S$4,'Data Pull'!$4:$4,0))),"")</f>
        <v>3.0814165615371381</v>
      </c>
      <c r="T264">
        <f>IFERROR(IF(INDEX('Exclusion Vectors'!$D:$D,MATCH('Table 2 Data'!$E264,'Exclusion Vectors'!$B:$B,0))=0,"",INDEX('Data Pull'!$A:$BC,MATCH('Table 2 Data'!$E264,'Data Pull'!$C:$C,0),MATCH('Table 2 Data'!T$4,'Data Pull'!$4:$4,0))),"")</f>
        <v>1446.4230896665272</v>
      </c>
      <c r="U264">
        <f>IFERROR(IF(INDEX('Exclusion Vectors'!$D:$D,MATCH('Table 2 Data'!$E264,'Exclusion Vectors'!$B:$B,0))=0,"",INDEX('Data Pull'!$A:$BC,MATCH('Table 2 Data'!$E264,'Data Pull'!$C:$C,0),MATCH('Table 2 Data'!U$4,'Data Pull'!$4:$4,0))),"")</f>
        <v>1504.6548802579496</v>
      </c>
      <c r="V264">
        <f>IFERROR(IF(INDEX('Exclusion Vectors'!$D:$D,MATCH('Table 2 Data'!$E264,'Exclusion Vectors'!$B:$B,0))=0,"",INDEX('Data Pull'!$A:$BC,MATCH('Table 2 Data'!$E264,'Data Pull'!$C:$C,0),MATCH('Table 2 Data'!V$4,'Data Pull'!$4:$4,0))),"")</f>
        <v>5899.8925881011255</v>
      </c>
      <c r="W264">
        <f>IFERROR(IF(INDEX('Exclusion Vectors'!$D:$D,MATCH('Table 2 Data'!$E264,'Exclusion Vectors'!$B:$B,0))=0,"",INDEX('Data Pull'!$A:$BC,MATCH('Table 2 Data'!$E264,'Data Pull'!$C:$C,0),MATCH('Table 2 Data'!W$4,'Data Pull'!$4:$4,0))),"")</f>
        <v>2423.0220384550121</v>
      </c>
      <c r="X264">
        <f>IFERROR(IF(INDEX('Exclusion Vectors'!$D:$D,MATCH('Table 2 Data'!$E264,'Exclusion Vectors'!$B:$B,0))=0,"",INDEX('Data Pull'!$A:$BC,MATCH('Table 2 Data'!$E264,'Data Pull'!$C:$C,0),MATCH('Table 2 Data'!X$4,'Data Pull'!$4:$4,0))),"")</f>
        <v>365.13535810443005</v>
      </c>
      <c r="Y264">
        <f>IFERROR(IF(INDEX('Exclusion Vectors'!$D:$D,MATCH('Table 2 Data'!$E264,'Exclusion Vectors'!$B:$B,0))=0,"",INDEX('Data Pull'!$A:$BC,MATCH('Table 2 Data'!$E264,'Data Pull'!$C:$C,0),MATCH('Table 2 Data'!Y$4,'Data Pull'!$4:$4,0))),"")</f>
        <v>23.425000190734863</v>
      </c>
      <c r="Z264">
        <f>IFERROR(IF(INDEX('Exclusion Vectors'!$D:$D,MATCH('Table 2 Data'!$E264,'Exclusion Vectors'!$B:$B,0))=0,"",INDEX('Data Pull'!$A:$BC,MATCH('Table 2 Data'!$E264,'Data Pull'!$C:$C,0),MATCH('Table 2 Data'!Z$4,'Data Pull'!$4:$4,0))),"")</f>
        <v>1.0223000049591064</v>
      </c>
      <c r="AA264">
        <f>IFERROR(IF(INDEX('Exclusion Vectors'!$D:$D,MATCH('Table 2 Data'!$E264,'Exclusion Vectors'!$B:$B,0))=0,"",INDEX('Data Pull'!$A:$BC,MATCH('Table 2 Data'!$E264,'Data Pull'!$C:$C,0),MATCH('Table 2 Data'!AA$4,'Data Pull'!$4:$4,0))),"")</f>
        <v>1.8300000131130219</v>
      </c>
      <c r="AB264" t="str">
        <f>IFERROR(IF(INDEX('Exclusion Vectors'!$D:$D,MATCH('Table 2 Data'!$E264,'Exclusion Vectors'!$B:$B,0))=0,"",INDEX('Data Pull'!$A:$BC,MATCH('Table 2 Data'!$E264,'Data Pull'!$C:$C,0),MATCH('Table 2 Data'!AB$4,'Data Pull'!$4:$4,0))),"")</f>
        <v>[-11059] No Good Data For Calculation</v>
      </c>
      <c r="AC264" t="str">
        <f>IFERROR(IF(INDEX('Exclusion Vectors'!$D:$D,MATCH('Table 2 Data'!$E264,'Exclusion Vectors'!$B:$B,0))=0,"",INDEX('Data Pull'!$A:$BC,MATCH('Table 2 Data'!$E264,'Data Pull'!$C:$C,0),MATCH('Table 2 Data'!AC$4,'Data Pull'!$4:$4,0))),"")</f>
        <v>[-11059] No Good Data For Calculation</v>
      </c>
      <c r="AD264" t="str">
        <f>IFERROR(IF(INDEX('Exclusion Vectors'!$D:$D,MATCH('Table 2 Data'!$E264,'Exclusion Vectors'!$B:$B,0))=0,"",INDEX('Data Pull'!$A:$BC,MATCH('Table 2 Data'!$E264,'Data Pull'!$C:$C,0),MATCH('Table 2 Data'!AD$4,'Data Pull'!$4:$4,0))),"")</f>
        <v>[-11059] No Good Data For Calculation</v>
      </c>
      <c r="AE264" t="str">
        <f>IFERROR(IF(INDEX('Exclusion Vectors'!$D:$D,MATCH('Table 2 Data'!$E264,'Exclusion Vectors'!$B:$B,0))=0,"",INDEX('Data Pull'!$A:$BC,MATCH('Table 2 Data'!$E264,'Data Pull'!$C:$C,0),MATCH('Table 2 Data'!AE$4,'Data Pull'!$4:$4,0))),"")</f>
        <v>[-11059] No Good Data For Calculation</v>
      </c>
      <c r="AF264" t="str">
        <f>IFERROR(IF(INDEX('Exclusion Vectors'!$D:$D,MATCH('Table 2 Data'!$E264,'Exclusion Vectors'!$B:$B,0))=0,"",INDEX('Data Pull'!$A:$BC,MATCH('Table 2 Data'!$E264,'Data Pull'!$C:$C,0),MATCH('Table 2 Data'!AF$4,'Data Pull'!$4:$4,0))),"")</f>
        <v>[-11059] No Good Data For Calculation</v>
      </c>
      <c r="AG264">
        <f>IFERROR(IF(INDEX('Exclusion Vectors'!$D:$D,MATCH('Table 2 Data'!$E264,'Exclusion Vectors'!$B:$B,0))=0,"",INDEX('Data Pull'!$A:$BC,MATCH('Table 2 Data'!$E264,'Data Pull'!$C:$C,0),MATCH('Table 2 Data'!AG$4,'Data Pull'!$4:$4,0))),"")</f>
        <v>14585.09426797073</v>
      </c>
      <c r="AH264">
        <f>IFERROR(IF(INDEX('Exclusion Vectors'!$D:$D,MATCH('Table 2 Data'!$E264,'Exclusion Vectors'!$B:$B,0))=0,"",INDEX('Data Pull'!$A:$BC,MATCH('Table 2 Data'!$E264,'Data Pull'!$C:$C,0),MATCH('Table 2 Data'!AH$4,'Data Pull'!$4:$4,0))),"")</f>
        <v>89.925003051757813</v>
      </c>
      <c r="AI264">
        <f>IFERROR(IF(INDEX('Exclusion Vectors'!$D:$D,MATCH('Table 2 Data'!$E264,'Exclusion Vectors'!$B:$B,0))=0,"",INDEX('Data Pull'!$A:$BC,MATCH('Table 2 Data'!$E264,'Data Pull'!$C:$C,0),MATCH('Table 2 Data'!AI$4,'Data Pull'!$4:$4,0))),"")</f>
        <v>8.9624998569488525</v>
      </c>
      <c r="AJ264">
        <f>IFERROR(IF(INDEX('Exclusion Vectors'!$D:$D,MATCH('Table 2 Data'!$E264,'Exclusion Vectors'!$B:$B,0))=0,"",INDEX('Data Pull'!$A:$BC,MATCH('Table 2 Data'!$E264,'Data Pull'!$C:$C,0),MATCH('Table 2 Data'!AJ$4,'Data Pull'!$4:$4,0))),"")</f>
        <v>361.04998779296875</v>
      </c>
      <c r="AK264">
        <f>IFERROR(IF(INDEX('Exclusion Vectors'!$D:$D,MATCH('Table 2 Data'!$E264,'Exclusion Vectors'!$B:$B,0))=0,"",INDEX('Data Pull'!$A:$BC,MATCH('Table 2 Data'!$E264,'Data Pull'!$C:$C,0),MATCH('Table 2 Data'!AK$4,'Data Pull'!$4:$4,0))),"")</f>
        <v>19.829166571299236</v>
      </c>
      <c r="AL264">
        <f>IFERROR(IF(INDEX('Exclusion Vectors'!$D:$D,MATCH('Table 2 Data'!$E264,'Exclusion Vectors'!$B:$B,0))=0,"",INDEX('Data Pull'!$A:$BC,MATCH('Table 2 Data'!$E264,'Data Pull'!$C:$C,0),MATCH('Table 2 Data'!AL$4,'Data Pull'!$4:$4,0))),"")</f>
        <v>0.32500000111758709</v>
      </c>
      <c r="AM264">
        <f>IFERROR(IF(INDEX('Exclusion Vectors'!$D:$D,MATCH('Table 2 Data'!$E264,'Exclusion Vectors'!$B:$B,0))=0,"",INDEX('Data Pull'!$A:$BC,MATCH('Table 2 Data'!$E264,'Data Pull'!$C:$C,0),MATCH('Table 2 Data'!AM$4,'Data Pull'!$4:$4,0))),"")</f>
        <v>6200</v>
      </c>
      <c r="AN264">
        <f>IFERROR(IF(INDEX('Exclusion Vectors'!$D:$D,MATCH('Table 2 Data'!$E264,'Exclusion Vectors'!$B:$B,0))=0,"",INDEX('Data Pull'!$A:$BC,MATCH('Table 2 Data'!$E264,'Data Pull'!$C:$C,0),MATCH('Table 2 Data'!AN$4,'Data Pull'!$4:$4,0))),"")</f>
        <v>-0.11938041308878208</v>
      </c>
      <c r="AO264">
        <f>IFERROR(IF(INDEX('Exclusion Vectors'!$D:$D,MATCH('Table 2 Data'!$E264,'Exclusion Vectors'!$B:$B,0))=0,"",INDEX('Data Pull'!$A:$BC,MATCH('Table 2 Data'!$E264,'Data Pull'!$C:$C,0),MATCH('Table 2 Data'!AO$4,'Data Pull'!$4:$4,0))),"")</f>
        <v>-6.1233859197381332E-3</v>
      </c>
      <c r="AP264">
        <f>IFERROR(IF(INDEX('Exclusion Vectors'!$D:$D,MATCH('Table 2 Data'!$E264,'Exclusion Vectors'!$B:$B,0))=0,"",INDEX('Data Pull'!$A:$BC,MATCH('Table 2 Data'!$E264,'Data Pull'!$C:$C,0),MATCH('Table 2 Data'!AP$4,'Data Pull'!$4:$4,0))),"")</f>
        <v>-2.6803972307946702E-2</v>
      </c>
      <c r="AQ264" t="str">
        <f>IFERROR(IF(INDEX('Exclusion Vectors'!$D:$D,MATCH('Table 2 Data'!$E264,'Exclusion Vectors'!$B:$B,0))=0,"",INDEX('Data Pull'!$A:$BC,MATCH('Table 2 Data'!$E264,'Data Pull'!$C:$C,0),MATCH('Table 2 Data'!AQ$4,'Data Pull'!$4:$4,0))),"")</f>
        <v>[-11059] No Good Data For Calculation</v>
      </c>
      <c r="AR264">
        <f>IFERROR(IF(INDEX('Exclusion Vectors'!$D:$D,MATCH('Table 2 Data'!$E264,'Exclusion Vectors'!$B:$B,0))=0,"",INDEX('Data Pull'!$A:$BC,MATCH('Table 2 Data'!$E264,'Data Pull'!$C:$C,0),MATCH('Table 2 Data'!AR$4,'Data Pull'!$4:$4,0))),"")</f>
        <v>6.6621054937547903E-3</v>
      </c>
      <c r="AS264">
        <f>IFERROR(IF(INDEX('Exclusion Vectors'!$D:$D,MATCH('Table 2 Data'!$E264,'Exclusion Vectors'!$B:$B,0))=0,"",INDEX('Data Pull'!$A:$BC,MATCH('Table 2 Data'!$E264,'Data Pull'!$C:$C,0),MATCH('Table 2 Data'!AS$4,'Data Pull'!$4:$4,0))),"")</f>
        <v>2.7176716244805776</v>
      </c>
      <c r="AT264">
        <f>IFERROR(IF(INDEX('Exclusion Vectors'!$D:$D,MATCH('Table 2 Data'!$E264,'Exclusion Vectors'!$B:$B,0))=0,"",INDEX('Data Pull'!$A:$BC,MATCH('Table 2 Data'!$E264,'Data Pull'!$C:$C,0),MATCH('Table 2 Data'!AT$4,'Data Pull'!$4:$4,0))),"")</f>
        <v>39527.302695243852</v>
      </c>
      <c r="AU264">
        <f>IFERROR(IF(INDEX('Exclusion Vectors'!$D:$D,MATCH('Table 2 Data'!$E264,'Exclusion Vectors'!$B:$B,0))=0,"",INDEX('Data Pull'!$A:$BE,MATCH('Table 2 Data'!$E264,'Data Pull'!$C:$C,0),MATCH('Table 2 Data'!AU$4,'Data Pull'!$4:$4,0))),"")</f>
        <v>7799.8611557476688</v>
      </c>
      <c r="AV264">
        <f>IFERROR(IF(INDEX('Exclusion Vectors'!$D:$D,MATCH('Table 2 Data'!$E264,'Exclusion Vectors'!$B:$B,0))=0,"",INDEX('Data Pull'!$A:$BE,MATCH('Table 2 Data'!$E264,'Data Pull'!$C:$C,0),MATCH('Table 2 Data'!AV$4,'Data Pull'!$4:$4,0))),"")</f>
        <v>0.14546666791041693</v>
      </c>
    </row>
    <row r="265" spans="5:48" x14ac:dyDescent="0.3">
      <c r="E265" s="34">
        <f t="shared" ref="E265:E328" si="7">IF(E264&lt;$F$2,E264+1,"")</f>
        <v>44089</v>
      </c>
      <c r="F265">
        <f>IFERROR(IF(INDEX('Exclusion Vectors'!$D:$D,MATCH('Table 2 Data'!$E265,'Exclusion Vectors'!$B:$B,0))=0,"",INDEX('Data Pull'!$A:$BC,MATCH('Table 2 Data'!$E265,'Data Pull'!$C:$C,0),MATCH('Table 2 Data'!F$4,'Data Pull'!$4:$4,0))),"")</f>
        <v>22590.693254351048</v>
      </c>
      <c r="G265">
        <f>IFERROR(IF(INDEX('Exclusion Vectors'!$D:$D,MATCH('Table 2 Data'!$E265,'Exclusion Vectors'!$B:$B,0))=0,"",INDEX('Data Pull'!$A:$BC,MATCH('Table 2 Data'!$E265,'Data Pull'!$C:$C,0),MATCH('Table 2 Data'!G$4,'Data Pull'!$4:$4,0))),"")</f>
        <v>182.43959991953241</v>
      </c>
      <c r="H265">
        <f>IFERROR(IF(INDEX('Exclusion Vectors'!$D:$D,MATCH('Table 2 Data'!$E265,'Exclusion Vectors'!$B:$B,0))=0,"",INDEX('Data Pull'!$A:$BC,MATCH('Table 2 Data'!$E265,'Data Pull'!$C:$C,0),MATCH('Table 2 Data'!H$4,'Data Pull'!$4:$4,0))),"")</f>
        <v>619.61069600470887</v>
      </c>
      <c r="I265">
        <f>IFERROR(IF(INDEX('Exclusion Vectors'!$D:$D,MATCH('Table 2 Data'!$E265,'Exclusion Vectors'!$B:$B,0))=0,"",INDEX('Data Pull'!$A:$BC,MATCH('Table 2 Data'!$E265,'Data Pull'!$C:$C,0),MATCH('Table 2 Data'!I$4,'Data Pull'!$4:$4,0))),"")</f>
        <v>993.37224587242383</v>
      </c>
      <c r="J265">
        <f>IFERROR(IF(INDEX('Exclusion Vectors'!$D:$D,MATCH('Table 2 Data'!$E265,'Exclusion Vectors'!$B:$B,0))=0,"",INDEX('Data Pull'!$A:$BC,MATCH('Table 2 Data'!$E265,'Data Pull'!$C:$C,0),MATCH('Table 2 Data'!J$4,'Data Pull'!$4:$4,0))),"")</f>
        <v>1335.0692438347655</v>
      </c>
      <c r="K265">
        <f>IFERROR(IF(INDEX('Exclusion Vectors'!$D:$D,MATCH('Table 2 Data'!$E265,'Exclusion Vectors'!$B:$B,0))=0,"",INDEX('Data Pull'!$A:$BC,MATCH('Table 2 Data'!$E265,'Data Pull'!$C:$C,0),MATCH('Table 2 Data'!K$4,'Data Pull'!$4:$4,0))),"")</f>
        <v>707.2760408093967</v>
      </c>
      <c r="L265" t="str">
        <f>IFERROR(IF(INDEX('Exclusion Vectors'!$D:$D,MATCH('Table 2 Data'!$E265,'Exclusion Vectors'!$B:$B,0))=0,"",INDEX('Data Pull'!$A:$BC,MATCH('Table 2 Data'!$E265,'Data Pull'!$C:$C,0),MATCH('Table 2 Data'!L$4,'Data Pull'!$4:$4,0))),"")</f>
        <v>[-11059] No Good Data For Calculation</v>
      </c>
      <c r="M265">
        <f>IFERROR(IF(INDEX('Exclusion Vectors'!$D:$D,MATCH('Table 2 Data'!$E265,'Exclusion Vectors'!$B:$B,0))=0,"",INDEX('Data Pull'!$A:$BC,MATCH('Table 2 Data'!$E265,'Data Pull'!$C:$C,0),MATCH('Table 2 Data'!M$4,'Data Pull'!$4:$4,0))),"")</f>
        <v>307.01318617558729</v>
      </c>
      <c r="N265">
        <f>IFERROR(IF(INDEX('Exclusion Vectors'!$D:$D,MATCH('Table 2 Data'!$E265,'Exclusion Vectors'!$B:$B,0))=0,"",INDEX('Data Pull'!$A:$BC,MATCH('Table 2 Data'!$E265,'Data Pull'!$C:$C,0),MATCH('Table 2 Data'!N$4,'Data Pull'!$4:$4,0))),"")</f>
        <v>361.22667981281148</v>
      </c>
      <c r="O265">
        <f>IFERROR(IF(INDEX('Exclusion Vectors'!$D:$D,MATCH('Table 2 Data'!$E265,'Exclusion Vectors'!$B:$B,0))=0,"",INDEX('Data Pull'!$A:$BC,MATCH('Table 2 Data'!$E265,'Data Pull'!$C:$C,0),MATCH('Table 2 Data'!O$4,'Data Pull'!$4:$4,0))),"")</f>
        <v>357.70213482183345</v>
      </c>
      <c r="P265">
        <f>IFERROR(IF(INDEX('Exclusion Vectors'!$D:$D,MATCH('Table 2 Data'!$E265,'Exclusion Vectors'!$B:$B,0))=0,"",INDEX('Data Pull'!$A:$BC,MATCH('Table 2 Data'!$E265,'Data Pull'!$C:$C,0),MATCH('Table 2 Data'!P$4,'Data Pull'!$4:$4,0))),"")</f>
        <v>1322.8924530283273</v>
      </c>
      <c r="Q265">
        <f>IFERROR(IF(INDEX('Exclusion Vectors'!$D:$D,MATCH('Table 2 Data'!$E265,'Exclusion Vectors'!$B:$B,0))=0,"",INDEX('Data Pull'!$A:$BC,MATCH('Table 2 Data'!$E265,'Data Pull'!$C:$C,0),MATCH('Table 2 Data'!Q$4,'Data Pull'!$4:$4,0))),"")</f>
        <v>20.092597857418124</v>
      </c>
      <c r="R265">
        <f>IFERROR(IF(INDEX('Exclusion Vectors'!$D:$D,MATCH('Table 2 Data'!$E265,'Exclusion Vectors'!$B:$B,0))=0,"",INDEX('Data Pull'!$A:$BC,MATCH('Table 2 Data'!$E265,'Data Pull'!$C:$C,0),MATCH('Table 2 Data'!R$4,'Data Pull'!$4:$4,0))),"")</f>
        <v>15.183826255240392</v>
      </c>
      <c r="S265">
        <f>IFERROR(IF(INDEX('Exclusion Vectors'!$D:$D,MATCH('Table 2 Data'!$E265,'Exclusion Vectors'!$B:$B,0))=0,"",INDEX('Data Pull'!$A:$BC,MATCH('Table 2 Data'!$E265,'Data Pull'!$C:$C,0),MATCH('Table 2 Data'!S$4,'Data Pull'!$4:$4,0))),"")</f>
        <v>3.1335801595098354</v>
      </c>
      <c r="T265">
        <f>IFERROR(IF(INDEX('Exclusion Vectors'!$D:$D,MATCH('Table 2 Data'!$E265,'Exclusion Vectors'!$B:$B,0))=0,"",INDEX('Data Pull'!$A:$BC,MATCH('Table 2 Data'!$E265,'Data Pull'!$C:$C,0),MATCH('Table 2 Data'!T$4,'Data Pull'!$4:$4,0))),"")</f>
        <v>1441.4467722976153</v>
      </c>
      <c r="U265">
        <f>IFERROR(IF(INDEX('Exclusion Vectors'!$D:$D,MATCH('Table 2 Data'!$E265,'Exclusion Vectors'!$B:$B,0))=0,"",INDEX('Data Pull'!$A:$BC,MATCH('Table 2 Data'!$E265,'Data Pull'!$C:$C,0),MATCH('Table 2 Data'!U$4,'Data Pull'!$4:$4,0))),"")</f>
        <v>1501.3319932638381</v>
      </c>
      <c r="V265">
        <f>IFERROR(IF(INDEX('Exclusion Vectors'!$D:$D,MATCH('Table 2 Data'!$E265,'Exclusion Vectors'!$B:$B,0))=0,"",INDEX('Data Pull'!$A:$BC,MATCH('Table 2 Data'!$E265,'Data Pull'!$C:$C,0),MATCH('Table 2 Data'!V$4,'Data Pull'!$4:$4,0))),"")</f>
        <v>5900.1224600343694</v>
      </c>
      <c r="W265">
        <f>IFERROR(IF(INDEX('Exclusion Vectors'!$D:$D,MATCH('Table 2 Data'!$E265,'Exclusion Vectors'!$B:$B,0))=0,"",INDEX('Data Pull'!$A:$BC,MATCH('Table 2 Data'!$E265,'Data Pull'!$C:$C,0),MATCH('Table 2 Data'!W$4,'Data Pull'!$4:$4,0))),"")</f>
        <v>2417.6892807530903</v>
      </c>
      <c r="X265">
        <f>IFERROR(IF(INDEX('Exclusion Vectors'!$D:$D,MATCH('Table 2 Data'!$E265,'Exclusion Vectors'!$B:$B,0))=0,"",INDEX('Data Pull'!$A:$BC,MATCH('Table 2 Data'!$E265,'Data Pull'!$C:$C,0),MATCH('Table 2 Data'!X$4,'Data Pull'!$4:$4,0))),"")</f>
        <v>365.51947244075518</v>
      </c>
      <c r="Y265">
        <f>IFERROR(IF(INDEX('Exclusion Vectors'!$D:$D,MATCH('Table 2 Data'!$E265,'Exclusion Vectors'!$B:$B,0))=0,"",INDEX('Data Pull'!$A:$BC,MATCH('Table 2 Data'!$E265,'Data Pull'!$C:$C,0),MATCH('Table 2 Data'!Y$4,'Data Pull'!$4:$4,0))),"")</f>
        <v>23.150000095367432</v>
      </c>
      <c r="Z265">
        <f>IFERROR(IF(INDEX('Exclusion Vectors'!$D:$D,MATCH('Table 2 Data'!$E265,'Exclusion Vectors'!$B:$B,0))=0,"",INDEX('Data Pull'!$A:$BC,MATCH('Table 2 Data'!$E265,'Data Pull'!$C:$C,0),MATCH('Table 2 Data'!Z$4,'Data Pull'!$4:$4,0))),"")</f>
        <v>1.0342499911785126</v>
      </c>
      <c r="AA265">
        <f>IFERROR(IF(INDEX('Exclusion Vectors'!$D:$D,MATCH('Table 2 Data'!$E265,'Exclusion Vectors'!$B:$B,0))=0,"",INDEX('Data Pull'!$A:$BC,MATCH('Table 2 Data'!$E265,'Data Pull'!$C:$C,0),MATCH('Table 2 Data'!AA$4,'Data Pull'!$4:$4,0))),"")</f>
        <v>1.8400000333786011</v>
      </c>
      <c r="AB265" t="str">
        <f>IFERROR(IF(INDEX('Exclusion Vectors'!$D:$D,MATCH('Table 2 Data'!$E265,'Exclusion Vectors'!$B:$B,0))=0,"",INDEX('Data Pull'!$A:$BC,MATCH('Table 2 Data'!$E265,'Data Pull'!$C:$C,0),MATCH('Table 2 Data'!AB$4,'Data Pull'!$4:$4,0))),"")</f>
        <v>[-11059] No Good Data For Calculation</v>
      </c>
      <c r="AC265" t="str">
        <f>IFERROR(IF(INDEX('Exclusion Vectors'!$D:$D,MATCH('Table 2 Data'!$E265,'Exclusion Vectors'!$B:$B,0))=0,"",INDEX('Data Pull'!$A:$BC,MATCH('Table 2 Data'!$E265,'Data Pull'!$C:$C,0),MATCH('Table 2 Data'!AC$4,'Data Pull'!$4:$4,0))),"")</f>
        <v>[-11059] No Good Data For Calculation</v>
      </c>
      <c r="AD265" t="str">
        <f>IFERROR(IF(INDEX('Exclusion Vectors'!$D:$D,MATCH('Table 2 Data'!$E265,'Exclusion Vectors'!$B:$B,0))=0,"",INDEX('Data Pull'!$A:$BC,MATCH('Table 2 Data'!$E265,'Data Pull'!$C:$C,0),MATCH('Table 2 Data'!AD$4,'Data Pull'!$4:$4,0))),"")</f>
        <v>[-11059] No Good Data For Calculation</v>
      </c>
      <c r="AE265" t="str">
        <f>IFERROR(IF(INDEX('Exclusion Vectors'!$D:$D,MATCH('Table 2 Data'!$E265,'Exclusion Vectors'!$B:$B,0))=0,"",INDEX('Data Pull'!$A:$BC,MATCH('Table 2 Data'!$E265,'Data Pull'!$C:$C,0),MATCH('Table 2 Data'!AE$4,'Data Pull'!$4:$4,0))),"")</f>
        <v>[-11059] No Good Data For Calculation</v>
      </c>
      <c r="AF265" t="str">
        <f>IFERROR(IF(INDEX('Exclusion Vectors'!$D:$D,MATCH('Table 2 Data'!$E265,'Exclusion Vectors'!$B:$B,0))=0,"",INDEX('Data Pull'!$A:$BC,MATCH('Table 2 Data'!$E265,'Data Pull'!$C:$C,0),MATCH('Table 2 Data'!AF$4,'Data Pull'!$4:$4,0))),"")</f>
        <v>[-11059] No Good Data For Calculation</v>
      </c>
      <c r="AG265">
        <f>IFERROR(IF(INDEX('Exclusion Vectors'!$D:$D,MATCH('Table 2 Data'!$E265,'Exclusion Vectors'!$B:$B,0))=0,"",INDEX('Data Pull'!$A:$BC,MATCH('Table 2 Data'!$E265,'Data Pull'!$C:$C,0),MATCH('Table 2 Data'!AG$4,'Data Pull'!$4:$4,0))),"")</f>
        <v>14294.26191873033</v>
      </c>
      <c r="AH265">
        <f>IFERROR(IF(INDEX('Exclusion Vectors'!$D:$D,MATCH('Table 2 Data'!$E265,'Exclusion Vectors'!$B:$B,0))=0,"",INDEX('Data Pull'!$A:$BC,MATCH('Table 2 Data'!$E265,'Data Pull'!$C:$C,0),MATCH('Table 2 Data'!AH$4,'Data Pull'!$4:$4,0))),"")</f>
        <v>89.800003051757813</v>
      </c>
      <c r="AI265">
        <f>IFERROR(IF(INDEX('Exclusion Vectors'!$D:$D,MATCH('Table 2 Data'!$E265,'Exclusion Vectors'!$B:$B,0))=0,"",INDEX('Data Pull'!$A:$BC,MATCH('Table 2 Data'!$E265,'Data Pull'!$C:$C,0),MATCH('Table 2 Data'!AI$4,'Data Pull'!$4:$4,0))),"")</f>
        <v>9.0550000667572021</v>
      </c>
      <c r="AJ265">
        <f>IFERROR(IF(INDEX('Exclusion Vectors'!$D:$D,MATCH('Table 2 Data'!$E265,'Exclusion Vectors'!$B:$B,0))=0,"",INDEX('Data Pull'!$A:$BC,MATCH('Table 2 Data'!$E265,'Data Pull'!$C:$C,0),MATCH('Table 2 Data'!AJ$4,'Data Pull'!$4:$4,0))),"")</f>
        <v>363.19999694824219</v>
      </c>
      <c r="AK265">
        <f>IFERROR(IF(INDEX('Exclusion Vectors'!$D:$D,MATCH('Table 2 Data'!$E265,'Exclusion Vectors'!$B:$B,0))=0,"",INDEX('Data Pull'!$A:$BC,MATCH('Table 2 Data'!$E265,'Data Pull'!$C:$C,0),MATCH('Table 2 Data'!AK$4,'Data Pull'!$4:$4,0))),"")</f>
        <v>19.225000063578289</v>
      </c>
      <c r="AL265">
        <f>IFERROR(IF(INDEX('Exclusion Vectors'!$D:$D,MATCH('Table 2 Data'!$E265,'Exclusion Vectors'!$B:$B,0))=0,"",INDEX('Data Pull'!$A:$BC,MATCH('Table 2 Data'!$E265,'Data Pull'!$C:$C,0),MATCH('Table 2 Data'!AL$4,'Data Pull'!$4:$4,0))),"")</f>
        <v>0.10000000149011612</v>
      </c>
      <c r="AM265">
        <f>IFERROR(IF(INDEX('Exclusion Vectors'!$D:$D,MATCH('Table 2 Data'!$E265,'Exclusion Vectors'!$B:$B,0))=0,"",INDEX('Data Pull'!$A:$BC,MATCH('Table 2 Data'!$E265,'Data Pull'!$C:$C,0),MATCH('Table 2 Data'!AM$4,'Data Pull'!$4:$4,0))),"")</f>
        <v>6838.819924725427</v>
      </c>
      <c r="AN265">
        <f>IFERROR(IF(INDEX('Exclusion Vectors'!$D:$D,MATCH('Table 2 Data'!$E265,'Exclusion Vectors'!$B:$B,0))=0,"",INDEX('Data Pull'!$A:$BC,MATCH('Table 2 Data'!$E265,'Data Pull'!$C:$C,0),MATCH('Table 2 Data'!AN$4,'Data Pull'!$4:$4,0))),"")</f>
        <v>-0.12006902558096272</v>
      </c>
      <c r="AO265">
        <f>IFERROR(IF(INDEX('Exclusion Vectors'!$D:$D,MATCH('Table 2 Data'!$E265,'Exclusion Vectors'!$B:$B,0))=0,"",INDEX('Data Pull'!$A:$BC,MATCH('Table 2 Data'!$E265,'Data Pull'!$C:$C,0),MATCH('Table 2 Data'!AO$4,'Data Pull'!$4:$4,0))),"")</f>
        <v>-6.121771733854444E-3</v>
      </c>
      <c r="AP265">
        <f>IFERROR(IF(INDEX('Exclusion Vectors'!$D:$D,MATCH('Table 2 Data'!$E265,'Exclusion Vectors'!$B:$B,0))=0,"",INDEX('Data Pull'!$A:$BC,MATCH('Table 2 Data'!$E265,'Data Pull'!$C:$C,0),MATCH('Table 2 Data'!AP$4,'Data Pull'!$4:$4,0))),"")</f>
        <v>-2.6814481631389622E-2</v>
      </c>
      <c r="AQ265" t="str">
        <f>IFERROR(IF(INDEX('Exclusion Vectors'!$D:$D,MATCH('Table 2 Data'!$E265,'Exclusion Vectors'!$B:$B,0))=0,"",INDEX('Data Pull'!$A:$BC,MATCH('Table 2 Data'!$E265,'Data Pull'!$C:$C,0),MATCH('Table 2 Data'!AQ$4,'Data Pull'!$4:$4,0))),"")</f>
        <v>[-11059] No Good Data For Calculation</v>
      </c>
      <c r="AR265">
        <f>IFERROR(IF(INDEX('Exclusion Vectors'!$D:$D,MATCH('Table 2 Data'!$E265,'Exclusion Vectors'!$B:$B,0))=0,"",INDEX('Data Pull'!$A:$BC,MATCH('Table 2 Data'!$E265,'Data Pull'!$C:$C,0),MATCH('Table 2 Data'!AR$4,'Data Pull'!$4:$4,0))),"")</f>
        <v>6.7201700259456884E-3</v>
      </c>
      <c r="AS265">
        <f>IFERROR(IF(INDEX('Exclusion Vectors'!$D:$D,MATCH('Table 2 Data'!$E265,'Exclusion Vectors'!$B:$B,0))=0,"",INDEX('Data Pull'!$A:$BC,MATCH('Table 2 Data'!$E265,'Data Pull'!$C:$C,0),MATCH('Table 2 Data'!AS$4,'Data Pull'!$4:$4,0))),"")</f>
        <v>2.7145646445361384</v>
      </c>
      <c r="AT265">
        <f>IFERROR(IF(INDEX('Exclusion Vectors'!$D:$D,MATCH('Table 2 Data'!$E265,'Exclusion Vectors'!$B:$B,0))=0,"",INDEX('Data Pull'!$A:$BC,MATCH('Table 2 Data'!$E265,'Data Pull'!$C:$C,0),MATCH('Table 2 Data'!AT$4,'Data Pull'!$4:$4,0))),"")</f>
        <v>39339.233275887964</v>
      </c>
      <c r="AU265">
        <f>IFERROR(IF(INDEX('Exclusion Vectors'!$D:$D,MATCH('Table 2 Data'!$E265,'Exclusion Vectors'!$B:$B,0))=0,"",INDEX('Data Pull'!$A:$BE,MATCH('Table 2 Data'!$E265,'Data Pull'!$C:$C,0),MATCH('Table 2 Data'!AU$4,'Data Pull'!$4:$4,0))),"")</f>
        <v>7800.1424087011856</v>
      </c>
      <c r="AV265">
        <f>IFERROR(IF(INDEX('Exclusion Vectors'!$D:$D,MATCH('Table 2 Data'!$E265,'Exclusion Vectors'!$B:$B,0))=0,"",INDEX('Data Pull'!$A:$BE,MATCH('Table 2 Data'!$E265,'Data Pull'!$C:$C,0),MATCH('Table 2 Data'!AV$4,'Data Pull'!$4:$4,0))),"")</f>
        <v>0.1489625001947085</v>
      </c>
    </row>
    <row r="266" spans="5:48" x14ac:dyDescent="0.3">
      <c r="E266" s="34">
        <f t="shared" si="7"/>
        <v>44090</v>
      </c>
      <c r="F266">
        <f>IFERROR(IF(INDEX('Exclusion Vectors'!$D:$D,MATCH('Table 2 Data'!$E266,'Exclusion Vectors'!$B:$B,0))=0,"",INDEX('Data Pull'!$A:$BC,MATCH('Table 2 Data'!$E266,'Data Pull'!$C:$C,0),MATCH('Table 2 Data'!F$4,'Data Pull'!$4:$4,0))),"")</f>
        <v>22500.567764631262</v>
      </c>
      <c r="G266">
        <f>IFERROR(IF(INDEX('Exclusion Vectors'!$D:$D,MATCH('Table 2 Data'!$E266,'Exclusion Vectors'!$B:$B,0))=0,"",INDEX('Data Pull'!$A:$BC,MATCH('Table 2 Data'!$E266,'Data Pull'!$C:$C,0),MATCH('Table 2 Data'!G$4,'Data Pull'!$4:$4,0))),"")</f>
        <v>182.29417247629721</v>
      </c>
      <c r="H266">
        <f>IFERROR(IF(INDEX('Exclusion Vectors'!$D:$D,MATCH('Table 2 Data'!$E266,'Exclusion Vectors'!$B:$B,0))=0,"",INDEX('Data Pull'!$A:$BC,MATCH('Table 2 Data'!$E266,'Data Pull'!$C:$C,0),MATCH('Table 2 Data'!H$4,'Data Pull'!$4:$4,0))),"")</f>
        <v>617.99306202110631</v>
      </c>
      <c r="I266">
        <f>IFERROR(IF(INDEX('Exclusion Vectors'!$D:$D,MATCH('Table 2 Data'!$E266,'Exclusion Vectors'!$B:$B,0))=0,"",INDEX('Data Pull'!$A:$BC,MATCH('Table 2 Data'!$E266,'Data Pull'!$C:$C,0),MATCH('Table 2 Data'!I$4,'Data Pull'!$4:$4,0))),"")</f>
        <v>992.81779140873812</v>
      </c>
      <c r="J266">
        <f>IFERROR(IF(INDEX('Exclusion Vectors'!$D:$D,MATCH('Table 2 Data'!$E266,'Exclusion Vectors'!$B:$B,0))=0,"",INDEX('Data Pull'!$A:$BC,MATCH('Table 2 Data'!$E266,'Data Pull'!$C:$C,0),MATCH('Table 2 Data'!J$4,'Data Pull'!$4:$4,0))),"")</f>
        <v>1336.2113370622221</v>
      </c>
      <c r="K266">
        <f>IFERROR(IF(INDEX('Exclusion Vectors'!$D:$D,MATCH('Table 2 Data'!$E266,'Exclusion Vectors'!$B:$B,0))=0,"",INDEX('Data Pull'!$A:$BC,MATCH('Table 2 Data'!$E266,'Data Pull'!$C:$C,0),MATCH('Table 2 Data'!K$4,'Data Pull'!$4:$4,0))),"")</f>
        <v>708.23409220285998</v>
      </c>
      <c r="L266" t="str">
        <f>IFERROR(IF(INDEX('Exclusion Vectors'!$D:$D,MATCH('Table 2 Data'!$E266,'Exclusion Vectors'!$B:$B,0))=0,"",INDEX('Data Pull'!$A:$BC,MATCH('Table 2 Data'!$E266,'Data Pull'!$C:$C,0),MATCH('Table 2 Data'!L$4,'Data Pull'!$4:$4,0))),"")</f>
        <v>[-11059] No Good Data For Calculation</v>
      </c>
      <c r="M266">
        <f>IFERROR(IF(INDEX('Exclusion Vectors'!$D:$D,MATCH('Table 2 Data'!$E266,'Exclusion Vectors'!$B:$B,0))=0,"",INDEX('Data Pull'!$A:$BC,MATCH('Table 2 Data'!$E266,'Data Pull'!$C:$C,0),MATCH('Table 2 Data'!M$4,'Data Pull'!$4:$4,0))),"")</f>
        <v>309.16657099407138</v>
      </c>
      <c r="N266">
        <f>IFERROR(IF(INDEX('Exclusion Vectors'!$D:$D,MATCH('Table 2 Data'!$E266,'Exclusion Vectors'!$B:$B,0))=0,"",INDEX('Data Pull'!$A:$BC,MATCH('Table 2 Data'!$E266,'Data Pull'!$C:$C,0),MATCH('Table 2 Data'!N$4,'Data Pull'!$4:$4,0))),"")</f>
        <v>364.98485500461186</v>
      </c>
      <c r="O266">
        <f>IFERROR(IF(INDEX('Exclusion Vectors'!$D:$D,MATCH('Table 2 Data'!$E266,'Exclusion Vectors'!$B:$B,0))=0,"",INDEX('Data Pull'!$A:$BC,MATCH('Table 2 Data'!$E266,'Data Pull'!$C:$C,0),MATCH('Table 2 Data'!O$4,'Data Pull'!$4:$4,0))),"")</f>
        <v>358.7038919699861</v>
      </c>
      <c r="P266">
        <f>IFERROR(IF(INDEX('Exclusion Vectors'!$D:$D,MATCH('Table 2 Data'!$E266,'Exclusion Vectors'!$B:$B,0))=0,"",INDEX('Data Pull'!$A:$BC,MATCH('Table 2 Data'!$E266,'Data Pull'!$C:$C,0),MATCH('Table 2 Data'!P$4,'Data Pull'!$4:$4,0))),"")</f>
        <v>1322.3135724812357</v>
      </c>
      <c r="Q266">
        <f>IFERROR(IF(INDEX('Exclusion Vectors'!$D:$D,MATCH('Table 2 Data'!$E266,'Exclusion Vectors'!$B:$B,0))=0,"",INDEX('Data Pull'!$A:$BC,MATCH('Table 2 Data'!$E266,'Data Pull'!$C:$C,0),MATCH('Table 2 Data'!Q$4,'Data Pull'!$4:$4,0))),"")</f>
        <v>20.269507988746206</v>
      </c>
      <c r="R266">
        <f>IFERROR(IF(INDEX('Exclusion Vectors'!$D:$D,MATCH('Table 2 Data'!$E266,'Exclusion Vectors'!$B:$B,0))=0,"",INDEX('Data Pull'!$A:$BC,MATCH('Table 2 Data'!$E266,'Data Pull'!$C:$C,0),MATCH('Table 2 Data'!R$4,'Data Pull'!$4:$4,0))),"")</f>
        <v>15.34268172648008</v>
      </c>
      <c r="S266">
        <f>IFERROR(IF(INDEX('Exclusion Vectors'!$D:$D,MATCH('Table 2 Data'!$E266,'Exclusion Vectors'!$B:$B,0))=0,"",INDEX('Data Pull'!$A:$BC,MATCH('Table 2 Data'!$E266,'Data Pull'!$C:$C,0),MATCH('Table 2 Data'!S$4,'Data Pull'!$4:$4,0))),"")</f>
        <v>3.302215912568299</v>
      </c>
      <c r="T266">
        <f>IFERROR(IF(INDEX('Exclusion Vectors'!$D:$D,MATCH('Table 2 Data'!$E266,'Exclusion Vectors'!$B:$B,0))=0,"",INDEX('Data Pull'!$A:$BC,MATCH('Table 2 Data'!$E266,'Data Pull'!$C:$C,0),MATCH('Table 2 Data'!T$4,'Data Pull'!$4:$4,0))),"")</f>
        <v>1434.0259170645145</v>
      </c>
      <c r="U266">
        <f>IFERROR(IF(INDEX('Exclusion Vectors'!$D:$D,MATCH('Table 2 Data'!$E266,'Exclusion Vectors'!$B:$B,0))=0,"",INDEX('Data Pull'!$A:$BC,MATCH('Table 2 Data'!$E266,'Data Pull'!$C:$C,0),MATCH('Table 2 Data'!U$4,'Data Pull'!$4:$4,0))),"")</f>
        <v>1492.9240150476576</v>
      </c>
      <c r="V266">
        <f>IFERROR(IF(INDEX('Exclusion Vectors'!$D:$D,MATCH('Table 2 Data'!$E266,'Exclusion Vectors'!$B:$B,0))=0,"",INDEX('Data Pull'!$A:$BC,MATCH('Table 2 Data'!$E266,'Data Pull'!$C:$C,0),MATCH('Table 2 Data'!V$4,'Data Pull'!$4:$4,0))),"")</f>
        <v>5899.9334669642631</v>
      </c>
      <c r="W266">
        <f>IFERROR(IF(INDEX('Exclusion Vectors'!$D:$D,MATCH('Table 2 Data'!$E266,'Exclusion Vectors'!$B:$B,0))=0,"",INDEX('Data Pull'!$A:$BC,MATCH('Table 2 Data'!$E266,'Data Pull'!$C:$C,0),MATCH('Table 2 Data'!W$4,'Data Pull'!$4:$4,0))),"")</f>
        <v>2413.5380201325793</v>
      </c>
      <c r="X266">
        <f>IFERROR(IF(INDEX('Exclusion Vectors'!$D:$D,MATCH('Table 2 Data'!$E266,'Exclusion Vectors'!$B:$B,0))=0,"",INDEX('Data Pull'!$A:$BC,MATCH('Table 2 Data'!$E266,'Data Pull'!$C:$C,0),MATCH('Table 2 Data'!X$4,'Data Pull'!$4:$4,0))),"")</f>
        <v>364.93494710121831</v>
      </c>
      <c r="Y266">
        <f>IFERROR(IF(INDEX('Exclusion Vectors'!$D:$D,MATCH('Table 2 Data'!$E266,'Exclusion Vectors'!$B:$B,0))=0,"",INDEX('Data Pull'!$A:$BC,MATCH('Table 2 Data'!$E266,'Data Pull'!$C:$C,0),MATCH('Table 2 Data'!Y$4,'Data Pull'!$4:$4,0))),"")</f>
        <v>23.075000286102295</v>
      </c>
      <c r="Z266">
        <f>IFERROR(IF(INDEX('Exclusion Vectors'!$D:$D,MATCH('Table 2 Data'!$E266,'Exclusion Vectors'!$B:$B,0))=0,"",INDEX('Data Pull'!$A:$BC,MATCH('Table 2 Data'!$E266,'Data Pull'!$C:$C,0),MATCH('Table 2 Data'!Z$4,'Data Pull'!$4:$4,0))),"")</f>
        <v>1.0307250320911407</v>
      </c>
      <c r="AA266">
        <f>IFERROR(IF(INDEX('Exclusion Vectors'!$D:$D,MATCH('Table 2 Data'!$E266,'Exclusion Vectors'!$B:$B,0))=0,"",INDEX('Data Pull'!$A:$BC,MATCH('Table 2 Data'!$E266,'Data Pull'!$C:$C,0),MATCH('Table 2 Data'!AA$4,'Data Pull'!$4:$4,0))),"")</f>
        <v>1.8550000190734863</v>
      </c>
      <c r="AB266" t="str">
        <f>IFERROR(IF(INDEX('Exclusion Vectors'!$D:$D,MATCH('Table 2 Data'!$E266,'Exclusion Vectors'!$B:$B,0))=0,"",INDEX('Data Pull'!$A:$BC,MATCH('Table 2 Data'!$E266,'Data Pull'!$C:$C,0),MATCH('Table 2 Data'!AB$4,'Data Pull'!$4:$4,0))),"")</f>
        <v>[-11059] No Good Data For Calculation</v>
      </c>
      <c r="AC266" t="str">
        <f>IFERROR(IF(INDEX('Exclusion Vectors'!$D:$D,MATCH('Table 2 Data'!$E266,'Exclusion Vectors'!$B:$B,0))=0,"",INDEX('Data Pull'!$A:$BC,MATCH('Table 2 Data'!$E266,'Data Pull'!$C:$C,0),MATCH('Table 2 Data'!AC$4,'Data Pull'!$4:$4,0))),"")</f>
        <v>[-11059] No Good Data For Calculation</v>
      </c>
      <c r="AD266" t="str">
        <f>IFERROR(IF(INDEX('Exclusion Vectors'!$D:$D,MATCH('Table 2 Data'!$E266,'Exclusion Vectors'!$B:$B,0))=0,"",INDEX('Data Pull'!$A:$BC,MATCH('Table 2 Data'!$E266,'Data Pull'!$C:$C,0),MATCH('Table 2 Data'!AD$4,'Data Pull'!$4:$4,0))),"")</f>
        <v>[-11059] No Good Data For Calculation</v>
      </c>
      <c r="AE266" t="str">
        <f>IFERROR(IF(INDEX('Exclusion Vectors'!$D:$D,MATCH('Table 2 Data'!$E266,'Exclusion Vectors'!$B:$B,0))=0,"",INDEX('Data Pull'!$A:$BC,MATCH('Table 2 Data'!$E266,'Data Pull'!$C:$C,0),MATCH('Table 2 Data'!AE$4,'Data Pull'!$4:$4,0))),"")</f>
        <v>[-11059] No Good Data For Calculation</v>
      </c>
      <c r="AF266" t="str">
        <f>IFERROR(IF(INDEX('Exclusion Vectors'!$D:$D,MATCH('Table 2 Data'!$E266,'Exclusion Vectors'!$B:$B,0))=0,"",INDEX('Data Pull'!$A:$BC,MATCH('Table 2 Data'!$E266,'Data Pull'!$C:$C,0),MATCH('Table 2 Data'!AF$4,'Data Pull'!$4:$4,0))),"")</f>
        <v>[-11059] No Good Data For Calculation</v>
      </c>
      <c r="AG266">
        <f>IFERROR(IF(INDEX('Exclusion Vectors'!$D:$D,MATCH('Table 2 Data'!$E266,'Exclusion Vectors'!$B:$B,0))=0,"",INDEX('Data Pull'!$A:$BC,MATCH('Table 2 Data'!$E266,'Data Pull'!$C:$C,0),MATCH('Table 2 Data'!AG$4,'Data Pull'!$4:$4,0))),"")</f>
        <v>14273.265755171484</v>
      </c>
      <c r="AH266">
        <f>IFERROR(IF(INDEX('Exclusion Vectors'!$D:$D,MATCH('Table 2 Data'!$E266,'Exclusion Vectors'!$B:$B,0))=0,"",INDEX('Data Pull'!$A:$BC,MATCH('Table 2 Data'!$E266,'Data Pull'!$C:$C,0),MATCH('Table 2 Data'!AH$4,'Data Pull'!$4:$4,0))),"")</f>
        <v>89.800003051757813</v>
      </c>
      <c r="AI266">
        <f>IFERROR(IF(INDEX('Exclusion Vectors'!$D:$D,MATCH('Table 2 Data'!$E266,'Exclusion Vectors'!$B:$B,0))=0,"",INDEX('Data Pull'!$A:$BC,MATCH('Table 2 Data'!$E266,'Data Pull'!$C:$C,0),MATCH('Table 2 Data'!AI$4,'Data Pull'!$4:$4,0))),"")</f>
        <v>8.9549999237060547</v>
      </c>
      <c r="AJ266">
        <f>IFERROR(IF(INDEX('Exclusion Vectors'!$D:$D,MATCH('Table 2 Data'!$E266,'Exclusion Vectors'!$B:$B,0))=0,"",INDEX('Data Pull'!$A:$BC,MATCH('Table 2 Data'!$E266,'Data Pull'!$C:$C,0),MATCH('Table 2 Data'!AJ$4,'Data Pull'!$4:$4,0))),"")</f>
        <v>357.34999084472656</v>
      </c>
      <c r="AK266">
        <f>IFERROR(IF(INDEX('Exclusion Vectors'!$D:$D,MATCH('Table 2 Data'!$E266,'Exclusion Vectors'!$B:$B,0))=0,"",INDEX('Data Pull'!$A:$BC,MATCH('Table 2 Data'!$E266,'Data Pull'!$C:$C,0),MATCH('Table 2 Data'!AK$4,'Data Pull'!$4:$4,0))),"")</f>
        <v>18.254166285196941</v>
      </c>
      <c r="AL266">
        <f>IFERROR(IF(INDEX('Exclusion Vectors'!$D:$D,MATCH('Table 2 Data'!$E266,'Exclusion Vectors'!$B:$B,0))=0,"",INDEX('Data Pull'!$A:$BC,MATCH('Table 2 Data'!$E266,'Data Pull'!$C:$C,0),MATCH('Table 2 Data'!AL$4,'Data Pull'!$4:$4,0))),"")</f>
        <v>1.9749999288469553</v>
      </c>
      <c r="AM266">
        <f>IFERROR(IF(INDEX('Exclusion Vectors'!$D:$D,MATCH('Table 2 Data'!$E266,'Exclusion Vectors'!$B:$B,0))=0,"",INDEX('Data Pull'!$A:$BC,MATCH('Table 2 Data'!$E266,'Data Pull'!$C:$C,0),MATCH('Table 2 Data'!AM$4,'Data Pull'!$4:$4,0))),"")</f>
        <v>7200</v>
      </c>
      <c r="AN266">
        <f>IFERROR(IF(INDEX('Exclusion Vectors'!$D:$D,MATCH('Table 2 Data'!$E266,'Exclusion Vectors'!$B:$B,0))=0,"",INDEX('Data Pull'!$A:$BC,MATCH('Table 2 Data'!$E266,'Data Pull'!$C:$C,0),MATCH('Table 2 Data'!AN$4,'Data Pull'!$4:$4,0))),"")</f>
        <v>-0.11815515216313333</v>
      </c>
      <c r="AO266">
        <f>IFERROR(IF(INDEX('Exclusion Vectors'!$D:$D,MATCH('Table 2 Data'!$E266,'Exclusion Vectors'!$B:$B,0))=0,"",INDEX('Data Pull'!$A:$BC,MATCH('Table 2 Data'!$E266,'Data Pull'!$C:$C,0),MATCH('Table 2 Data'!AO$4,'Data Pull'!$4:$4,0))),"")</f>
        <v>-6.0276601562119676E-3</v>
      </c>
      <c r="AP266">
        <f>IFERROR(IF(INDEX('Exclusion Vectors'!$D:$D,MATCH('Table 2 Data'!$E266,'Exclusion Vectors'!$B:$B,0))=0,"",INDEX('Data Pull'!$A:$BC,MATCH('Table 2 Data'!$E266,'Data Pull'!$C:$C,0),MATCH('Table 2 Data'!AP$4,'Data Pull'!$4:$4,0))),"")</f>
        <v>-2.6576642733654048E-2</v>
      </c>
      <c r="AQ266" t="str">
        <f>IFERROR(IF(INDEX('Exclusion Vectors'!$D:$D,MATCH('Table 2 Data'!$E266,'Exclusion Vectors'!$B:$B,0))=0,"",INDEX('Data Pull'!$A:$BC,MATCH('Table 2 Data'!$E266,'Data Pull'!$C:$C,0),MATCH('Table 2 Data'!AQ$4,'Data Pull'!$4:$4,0))),"")</f>
        <v>[-11059] No Good Data For Calculation</v>
      </c>
      <c r="AR266">
        <f>IFERROR(IF(INDEX('Exclusion Vectors'!$D:$D,MATCH('Table 2 Data'!$E266,'Exclusion Vectors'!$B:$B,0))=0,"",INDEX('Data Pull'!$A:$BC,MATCH('Table 2 Data'!$E266,'Data Pull'!$C:$C,0),MATCH('Table 2 Data'!AR$4,'Data Pull'!$4:$4,0))),"")</f>
        <v>6.7975581422774194E-3</v>
      </c>
      <c r="AS266">
        <f>IFERROR(IF(INDEX('Exclusion Vectors'!$D:$D,MATCH('Table 2 Data'!$E266,'Exclusion Vectors'!$B:$B,0))=0,"",INDEX('Data Pull'!$A:$BC,MATCH('Table 2 Data'!$E266,'Data Pull'!$C:$C,0),MATCH('Table 2 Data'!AS$4,'Data Pull'!$4:$4,0))),"")</f>
        <v>2.7570149361807199</v>
      </c>
      <c r="AT266">
        <f>IFERROR(IF(INDEX('Exclusion Vectors'!$D:$D,MATCH('Table 2 Data'!$E266,'Exclusion Vectors'!$B:$B,0))=0,"",INDEX('Data Pull'!$A:$BC,MATCH('Table 2 Data'!$E266,'Data Pull'!$C:$C,0),MATCH('Table 2 Data'!AT$4,'Data Pull'!$4:$4,0))),"")</f>
        <v>39396.849440473066</v>
      </c>
      <c r="AU266">
        <f>IFERROR(IF(INDEX('Exclusion Vectors'!$D:$D,MATCH('Table 2 Data'!$E266,'Exclusion Vectors'!$B:$B,0))=0,"",INDEX('Data Pull'!$A:$BE,MATCH('Table 2 Data'!$E266,'Data Pull'!$C:$C,0),MATCH('Table 2 Data'!AU$4,'Data Pull'!$4:$4,0))),"")</f>
        <v>7800.8018219255464</v>
      </c>
      <c r="AV266">
        <f>IFERROR(IF(INDEX('Exclusion Vectors'!$D:$D,MATCH('Table 2 Data'!$E266,'Exclusion Vectors'!$B:$B,0))=0,"",INDEX('Data Pull'!$A:$BE,MATCH('Table 2 Data'!$E266,'Data Pull'!$C:$C,0),MATCH('Table 2 Data'!AV$4,'Data Pull'!$4:$4,0))),"")</f>
        <v>0.1421916720767816</v>
      </c>
    </row>
    <row r="267" spans="5:48" x14ac:dyDescent="0.3">
      <c r="E267" s="34">
        <f t="shared" si="7"/>
        <v>44091</v>
      </c>
      <c r="F267">
        <f>IFERROR(IF(INDEX('Exclusion Vectors'!$D:$D,MATCH('Table 2 Data'!$E267,'Exclusion Vectors'!$B:$B,0))=0,"",INDEX('Data Pull'!$A:$BC,MATCH('Table 2 Data'!$E267,'Data Pull'!$C:$C,0),MATCH('Table 2 Data'!F$4,'Data Pull'!$4:$4,0))),"")</f>
        <v>22497.891818419663</v>
      </c>
      <c r="G267">
        <f>IFERROR(IF(INDEX('Exclusion Vectors'!$D:$D,MATCH('Table 2 Data'!$E267,'Exclusion Vectors'!$B:$B,0))=0,"",INDEX('Data Pull'!$A:$BC,MATCH('Table 2 Data'!$E267,'Data Pull'!$C:$C,0),MATCH('Table 2 Data'!G$4,'Data Pull'!$4:$4,0))),"")</f>
        <v>181.79661777728498</v>
      </c>
      <c r="H267">
        <f>IFERROR(IF(INDEX('Exclusion Vectors'!$D:$D,MATCH('Table 2 Data'!$E267,'Exclusion Vectors'!$B:$B,0))=0,"",INDEX('Data Pull'!$A:$BC,MATCH('Table 2 Data'!$E267,'Data Pull'!$C:$C,0),MATCH('Table 2 Data'!H$4,'Data Pull'!$4:$4,0))),"")</f>
        <v>621.2420242063306</v>
      </c>
      <c r="I267">
        <f>IFERROR(IF(INDEX('Exclusion Vectors'!$D:$D,MATCH('Table 2 Data'!$E267,'Exclusion Vectors'!$B:$B,0))=0,"",INDEX('Data Pull'!$A:$BC,MATCH('Table 2 Data'!$E267,'Data Pull'!$C:$C,0),MATCH('Table 2 Data'!I$4,'Data Pull'!$4:$4,0))),"")</f>
        <v>993.73289908865263</v>
      </c>
      <c r="J267">
        <f>IFERROR(IF(INDEX('Exclusion Vectors'!$D:$D,MATCH('Table 2 Data'!$E267,'Exclusion Vectors'!$B:$B,0))=0,"",INDEX('Data Pull'!$A:$BC,MATCH('Table 2 Data'!$E267,'Data Pull'!$C:$C,0),MATCH('Table 2 Data'!J$4,'Data Pull'!$4:$4,0))),"")</f>
        <v>1340.0637625760733</v>
      </c>
      <c r="K267">
        <f>IFERROR(IF(INDEX('Exclusion Vectors'!$D:$D,MATCH('Table 2 Data'!$E267,'Exclusion Vectors'!$B:$B,0))=0,"",INDEX('Data Pull'!$A:$BC,MATCH('Table 2 Data'!$E267,'Data Pull'!$C:$C,0),MATCH('Table 2 Data'!K$4,'Data Pull'!$4:$4,0))),"")</f>
        <v>707.49131315582508</v>
      </c>
      <c r="L267" t="str">
        <f>IFERROR(IF(INDEX('Exclusion Vectors'!$D:$D,MATCH('Table 2 Data'!$E267,'Exclusion Vectors'!$B:$B,0))=0,"",INDEX('Data Pull'!$A:$BC,MATCH('Table 2 Data'!$E267,'Data Pull'!$C:$C,0),MATCH('Table 2 Data'!L$4,'Data Pull'!$4:$4,0))),"")</f>
        <v>[-11059] No Good Data For Calculation</v>
      </c>
      <c r="M267">
        <f>IFERROR(IF(INDEX('Exclusion Vectors'!$D:$D,MATCH('Table 2 Data'!$E267,'Exclusion Vectors'!$B:$B,0))=0,"",INDEX('Data Pull'!$A:$BC,MATCH('Table 2 Data'!$E267,'Data Pull'!$C:$C,0),MATCH('Table 2 Data'!M$4,'Data Pull'!$4:$4,0))),"")</f>
        <v>311.0483912719435</v>
      </c>
      <c r="N267">
        <f>IFERROR(IF(INDEX('Exclusion Vectors'!$D:$D,MATCH('Table 2 Data'!$E267,'Exclusion Vectors'!$B:$B,0))=0,"",INDEX('Data Pull'!$A:$BC,MATCH('Table 2 Data'!$E267,'Data Pull'!$C:$C,0),MATCH('Table 2 Data'!N$4,'Data Pull'!$4:$4,0))),"")</f>
        <v>368.0047290500637</v>
      </c>
      <c r="O267">
        <f>IFERROR(IF(INDEX('Exclusion Vectors'!$D:$D,MATCH('Table 2 Data'!$E267,'Exclusion Vectors'!$B:$B,0))=0,"",INDEX('Data Pull'!$A:$BC,MATCH('Table 2 Data'!$E267,'Data Pull'!$C:$C,0),MATCH('Table 2 Data'!O$4,'Data Pull'!$4:$4,0))),"")</f>
        <v>360.34835742258053</v>
      </c>
      <c r="P267">
        <f>IFERROR(IF(INDEX('Exclusion Vectors'!$D:$D,MATCH('Table 2 Data'!$E267,'Exclusion Vectors'!$B:$B,0))=0,"",INDEX('Data Pull'!$A:$BC,MATCH('Table 2 Data'!$E267,'Data Pull'!$C:$C,0),MATCH('Table 2 Data'!P$4,'Data Pull'!$4:$4,0))),"")</f>
        <v>1327.4806773826967</v>
      </c>
      <c r="Q267">
        <f>IFERROR(IF(INDEX('Exclusion Vectors'!$D:$D,MATCH('Table 2 Data'!$E267,'Exclusion Vectors'!$B:$B,0))=0,"",INDEX('Data Pull'!$A:$BC,MATCH('Table 2 Data'!$E267,'Data Pull'!$C:$C,0),MATCH('Table 2 Data'!Q$4,'Data Pull'!$4:$4,0))),"")</f>
        <v>20.27208553139846</v>
      </c>
      <c r="R267">
        <f>IFERROR(IF(INDEX('Exclusion Vectors'!$D:$D,MATCH('Table 2 Data'!$E267,'Exclusion Vectors'!$B:$B,0))=0,"",INDEX('Data Pull'!$A:$BC,MATCH('Table 2 Data'!$E267,'Data Pull'!$C:$C,0),MATCH('Table 2 Data'!R$4,'Data Pull'!$4:$4,0))),"")</f>
        <v>15.360758113624165</v>
      </c>
      <c r="S267">
        <f>IFERROR(IF(INDEX('Exclusion Vectors'!$D:$D,MATCH('Table 2 Data'!$E267,'Exclusion Vectors'!$B:$B,0))=0,"",INDEX('Data Pull'!$A:$BC,MATCH('Table 2 Data'!$E267,'Data Pull'!$C:$C,0),MATCH('Table 2 Data'!S$4,'Data Pull'!$4:$4,0))),"")</f>
        <v>3.267009535862115</v>
      </c>
      <c r="T267">
        <f>IFERROR(IF(INDEX('Exclusion Vectors'!$D:$D,MATCH('Table 2 Data'!$E267,'Exclusion Vectors'!$B:$B,0))=0,"",INDEX('Data Pull'!$A:$BC,MATCH('Table 2 Data'!$E267,'Data Pull'!$C:$C,0),MATCH('Table 2 Data'!T$4,'Data Pull'!$4:$4,0))),"")</f>
        <v>1433.7599601670511</v>
      </c>
      <c r="U267">
        <f>IFERROR(IF(INDEX('Exclusion Vectors'!$D:$D,MATCH('Table 2 Data'!$E267,'Exclusion Vectors'!$B:$B,0))=0,"",INDEX('Data Pull'!$A:$BC,MATCH('Table 2 Data'!$E267,'Data Pull'!$C:$C,0),MATCH('Table 2 Data'!U$4,'Data Pull'!$4:$4,0))),"")</f>
        <v>1498.1445380932198</v>
      </c>
      <c r="V267">
        <f>IFERROR(IF(INDEX('Exclusion Vectors'!$D:$D,MATCH('Table 2 Data'!$E267,'Exclusion Vectors'!$B:$B,0))=0,"",INDEX('Data Pull'!$A:$BC,MATCH('Table 2 Data'!$E267,'Data Pull'!$C:$C,0),MATCH('Table 2 Data'!V$4,'Data Pull'!$4:$4,0))),"")</f>
        <v>5899.9365873943789</v>
      </c>
      <c r="W267">
        <f>IFERROR(IF(INDEX('Exclusion Vectors'!$D:$D,MATCH('Table 2 Data'!$E267,'Exclusion Vectors'!$B:$B,0))=0,"",INDEX('Data Pull'!$A:$BC,MATCH('Table 2 Data'!$E267,'Data Pull'!$C:$C,0),MATCH('Table 2 Data'!W$4,'Data Pull'!$4:$4,0))),"")</f>
        <v>2422.5649550850781</v>
      </c>
      <c r="X267">
        <f>IFERROR(IF(INDEX('Exclusion Vectors'!$D:$D,MATCH('Table 2 Data'!$E267,'Exclusion Vectors'!$B:$B,0))=0,"",INDEX('Data Pull'!$A:$BC,MATCH('Table 2 Data'!$E267,'Data Pull'!$C:$C,0),MATCH('Table 2 Data'!X$4,'Data Pull'!$4:$4,0))),"")</f>
        <v>365.19409494425713</v>
      </c>
      <c r="Y267">
        <f>IFERROR(IF(INDEX('Exclusion Vectors'!$D:$D,MATCH('Table 2 Data'!$E267,'Exclusion Vectors'!$B:$B,0))=0,"",INDEX('Data Pull'!$A:$BC,MATCH('Table 2 Data'!$E267,'Data Pull'!$C:$C,0),MATCH('Table 2 Data'!Y$4,'Data Pull'!$4:$4,0))),"")</f>
        <v>23.100000381469727</v>
      </c>
      <c r="Z267">
        <f>IFERROR(IF(INDEX('Exclusion Vectors'!$D:$D,MATCH('Table 2 Data'!$E267,'Exclusion Vectors'!$B:$B,0))=0,"",INDEX('Data Pull'!$A:$BC,MATCH('Table 2 Data'!$E267,'Data Pull'!$C:$C,0),MATCH('Table 2 Data'!Z$4,'Data Pull'!$4:$4,0))),"")</f>
        <v>1.0426250100135803</v>
      </c>
      <c r="AA267">
        <f>IFERROR(IF(INDEX('Exclusion Vectors'!$D:$D,MATCH('Table 2 Data'!$E267,'Exclusion Vectors'!$B:$B,0))=0,"",INDEX('Data Pull'!$A:$BC,MATCH('Table 2 Data'!$E267,'Data Pull'!$C:$C,0),MATCH('Table 2 Data'!AA$4,'Data Pull'!$4:$4,0))),"")</f>
        <v>1.8300000429153442</v>
      </c>
      <c r="AB267" t="str">
        <f>IFERROR(IF(INDEX('Exclusion Vectors'!$D:$D,MATCH('Table 2 Data'!$E267,'Exclusion Vectors'!$B:$B,0))=0,"",INDEX('Data Pull'!$A:$BC,MATCH('Table 2 Data'!$E267,'Data Pull'!$C:$C,0),MATCH('Table 2 Data'!AB$4,'Data Pull'!$4:$4,0))),"")</f>
        <v>[-11059] No Good Data For Calculation</v>
      </c>
      <c r="AC267" t="str">
        <f>IFERROR(IF(INDEX('Exclusion Vectors'!$D:$D,MATCH('Table 2 Data'!$E267,'Exclusion Vectors'!$B:$B,0))=0,"",INDEX('Data Pull'!$A:$BC,MATCH('Table 2 Data'!$E267,'Data Pull'!$C:$C,0),MATCH('Table 2 Data'!AC$4,'Data Pull'!$4:$4,0))),"")</f>
        <v>[-11059] No Good Data For Calculation</v>
      </c>
      <c r="AD267" t="str">
        <f>IFERROR(IF(INDEX('Exclusion Vectors'!$D:$D,MATCH('Table 2 Data'!$E267,'Exclusion Vectors'!$B:$B,0))=0,"",INDEX('Data Pull'!$A:$BC,MATCH('Table 2 Data'!$E267,'Data Pull'!$C:$C,0),MATCH('Table 2 Data'!AD$4,'Data Pull'!$4:$4,0))),"")</f>
        <v>[-11059] No Good Data For Calculation</v>
      </c>
      <c r="AE267" t="str">
        <f>IFERROR(IF(INDEX('Exclusion Vectors'!$D:$D,MATCH('Table 2 Data'!$E267,'Exclusion Vectors'!$B:$B,0))=0,"",INDEX('Data Pull'!$A:$BC,MATCH('Table 2 Data'!$E267,'Data Pull'!$C:$C,0),MATCH('Table 2 Data'!AE$4,'Data Pull'!$4:$4,0))),"")</f>
        <v>[-11059] No Good Data For Calculation</v>
      </c>
      <c r="AF267" t="str">
        <f>IFERROR(IF(INDEX('Exclusion Vectors'!$D:$D,MATCH('Table 2 Data'!$E267,'Exclusion Vectors'!$B:$B,0))=0,"",INDEX('Data Pull'!$A:$BC,MATCH('Table 2 Data'!$E267,'Data Pull'!$C:$C,0),MATCH('Table 2 Data'!AF$4,'Data Pull'!$4:$4,0))),"")</f>
        <v>[-11059] No Good Data For Calculation</v>
      </c>
      <c r="AG267">
        <f>IFERROR(IF(INDEX('Exclusion Vectors'!$D:$D,MATCH('Table 2 Data'!$E267,'Exclusion Vectors'!$B:$B,0))=0,"",INDEX('Data Pull'!$A:$BC,MATCH('Table 2 Data'!$E267,'Data Pull'!$C:$C,0),MATCH('Table 2 Data'!AG$4,'Data Pull'!$4:$4,0))),"")</f>
        <v>14399.011310720642</v>
      </c>
      <c r="AH267">
        <f>IFERROR(IF(INDEX('Exclusion Vectors'!$D:$D,MATCH('Table 2 Data'!$E267,'Exclusion Vectors'!$B:$B,0))=0,"",INDEX('Data Pull'!$A:$BC,MATCH('Table 2 Data'!$E267,'Data Pull'!$C:$C,0),MATCH('Table 2 Data'!AH$4,'Data Pull'!$4:$4,0))),"")</f>
        <v>90.175003051757813</v>
      </c>
      <c r="AI267">
        <f>IFERROR(IF(INDEX('Exclusion Vectors'!$D:$D,MATCH('Table 2 Data'!$E267,'Exclusion Vectors'!$B:$B,0))=0,"",INDEX('Data Pull'!$A:$BC,MATCH('Table 2 Data'!$E267,'Data Pull'!$C:$C,0),MATCH('Table 2 Data'!AI$4,'Data Pull'!$4:$4,0))),"")</f>
        <v>8.9099998474121094</v>
      </c>
      <c r="AJ267">
        <f>IFERROR(IF(INDEX('Exclusion Vectors'!$D:$D,MATCH('Table 2 Data'!$E267,'Exclusion Vectors'!$B:$B,0))=0,"",INDEX('Data Pull'!$A:$BC,MATCH('Table 2 Data'!$E267,'Data Pull'!$C:$C,0),MATCH('Table 2 Data'!AJ$4,'Data Pull'!$4:$4,0))),"")</f>
        <v>358.97500610351563</v>
      </c>
      <c r="AK267">
        <f>IFERROR(IF(INDEX('Exclusion Vectors'!$D:$D,MATCH('Table 2 Data'!$E267,'Exclusion Vectors'!$B:$B,0))=0,"",INDEX('Data Pull'!$A:$BC,MATCH('Table 2 Data'!$E267,'Data Pull'!$C:$C,0),MATCH('Table 2 Data'!AK$4,'Data Pull'!$4:$4,0))),"")</f>
        <v>21.920833587646484</v>
      </c>
      <c r="AL267">
        <f>IFERROR(IF(INDEX('Exclusion Vectors'!$D:$D,MATCH('Table 2 Data'!$E267,'Exclusion Vectors'!$B:$B,0))=0,"",INDEX('Data Pull'!$A:$BC,MATCH('Table 2 Data'!$E267,'Data Pull'!$C:$C,0),MATCH('Table 2 Data'!AL$4,'Data Pull'!$4:$4,0))),"")</f>
        <v>2.5999999046325684</v>
      </c>
      <c r="AM267">
        <f>IFERROR(IF(INDEX('Exclusion Vectors'!$D:$D,MATCH('Table 2 Data'!$E267,'Exclusion Vectors'!$B:$B,0))=0,"",INDEX('Data Pull'!$A:$BC,MATCH('Table 2 Data'!$E267,'Data Pull'!$C:$C,0),MATCH('Table 2 Data'!AM$4,'Data Pull'!$4:$4,0))),"")</f>
        <v>7200</v>
      </c>
      <c r="AN267">
        <f>IFERROR(IF(INDEX('Exclusion Vectors'!$D:$D,MATCH('Table 2 Data'!$E267,'Exclusion Vectors'!$B:$B,0))=0,"",INDEX('Data Pull'!$A:$BC,MATCH('Table 2 Data'!$E267,'Data Pull'!$C:$C,0),MATCH('Table 2 Data'!AN$4,'Data Pull'!$4:$4,0))),"")</f>
        <v>-0.11747546597238118</v>
      </c>
      <c r="AO267">
        <f>IFERROR(IF(INDEX('Exclusion Vectors'!$D:$D,MATCH('Table 2 Data'!$E267,'Exclusion Vectors'!$B:$B,0))=0,"",INDEX('Data Pull'!$A:$BC,MATCH('Table 2 Data'!$E267,'Data Pull'!$C:$C,0),MATCH('Table 2 Data'!AO$4,'Data Pull'!$4:$4,0))),"")</f>
        <v>-6.0333296982875203E-3</v>
      </c>
      <c r="AP267">
        <f>IFERROR(IF(INDEX('Exclusion Vectors'!$D:$D,MATCH('Table 2 Data'!$E267,'Exclusion Vectors'!$B:$B,0))=0,"",INDEX('Data Pull'!$A:$BC,MATCH('Table 2 Data'!$E267,'Data Pull'!$C:$C,0),MATCH('Table 2 Data'!AP$4,'Data Pull'!$4:$4,0))),"")</f>
        <v>-2.653824891906326E-2</v>
      </c>
      <c r="AQ267" t="str">
        <f>IFERROR(IF(INDEX('Exclusion Vectors'!$D:$D,MATCH('Table 2 Data'!$E267,'Exclusion Vectors'!$B:$B,0))=0,"",INDEX('Data Pull'!$A:$BC,MATCH('Table 2 Data'!$E267,'Data Pull'!$C:$C,0),MATCH('Table 2 Data'!AQ$4,'Data Pull'!$4:$4,0))),"")</f>
        <v>[-11059] No Good Data For Calculation</v>
      </c>
      <c r="AR267">
        <f>IFERROR(IF(INDEX('Exclusion Vectors'!$D:$D,MATCH('Table 2 Data'!$E267,'Exclusion Vectors'!$B:$B,0))=0,"",INDEX('Data Pull'!$A:$BC,MATCH('Table 2 Data'!$E267,'Data Pull'!$C:$C,0),MATCH('Table 2 Data'!AR$4,'Data Pull'!$4:$4,0))),"")</f>
        <v>6.7486851116811408E-3</v>
      </c>
      <c r="AS267">
        <f>IFERROR(IF(INDEX('Exclusion Vectors'!$D:$D,MATCH('Table 2 Data'!$E267,'Exclusion Vectors'!$B:$B,0))=0,"",INDEX('Data Pull'!$A:$BC,MATCH('Table 2 Data'!$E267,'Data Pull'!$C:$C,0),MATCH('Table 2 Data'!AS$4,'Data Pull'!$4:$4,0))),"")</f>
        <v>2.7422504173359257</v>
      </c>
      <c r="AT267">
        <f>IFERROR(IF(INDEX('Exclusion Vectors'!$D:$D,MATCH('Table 2 Data'!$E267,'Exclusion Vectors'!$B:$B,0))=0,"",INDEX('Data Pull'!$A:$BC,MATCH('Table 2 Data'!$E267,'Data Pull'!$C:$C,0),MATCH('Table 2 Data'!AT$4,'Data Pull'!$4:$4,0))),"")</f>
        <v>39390.26562880526</v>
      </c>
      <c r="AU267">
        <f>IFERROR(IF(INDEX('Exclusion Vectors'!$D:$D,MATCH('Table 2 Data'!$E267,'Exclusion Vectors'!$B:$B,0))=0,"",INDEX('Data Pull'!$A:$BE,MATCH('Table 2 Data'!$E267,'Data Pull'!$C:$C,0),MATCH('Table 2 Data'!AU$4,'Data Pull'!$4:$4,0))),"")</f>
        <v>7798.3411501178834</v>
      </c>
      <c r="AV267">
        <f>IFERROR(IF(INDEX('Exclusion Vectors'!$D:$D,MATCH('Table 2 Data'!$E267,'Exclusion Vectors'!$B:$B,0))=0,"",INDEX('Data Pull'!$A:$BE,MATCH('Table 2 Data'!$E267,'Data Pull'!$C:$C,0),MATCH('Table 2 Data'!AV$4,'Data Pull'!$4:$4,0))),"")</f>
        <v>0.15646667095522085</v>
      </c>
    </row>
    <row r="268" spans="5:48" x14ac:dyDescent="0.3">
      <c r="E268" s="34">
        <f t="shared" si="7"/>
        <v>44092</v>
      </c>
      <c r="F268">
        <f>IFERROR(IF(INDEX('Exclusion Vectors'!$D:$D,MATCH('Table 2 Data'!$E268,'Exclusion Vectors'!$B:$B,0))=0,"",INDEX('Data Pull'!$A:$BC,MATCH('Table 2 Data'!$E268,'Data Pull'!$C:$C,0),MATCH('Table 2 Data'!F$4,'Data Pull'!$4:$4,0))),"")</f>
        <v>22027.557216037119</v>
      </c>
      <c r="G268">
        <f>IFERROR(IF(INDEX('Exclusion Vectors'!$D:$D,MATCH('Table 2 Data'!$E268,'Exclusion Vectors'!$B:$B,0))=0,"",INDEX('Data Pull'!$A:$BC,MATCH('Table 2 Data'!$E268,'Data Pull'!$C:$C,0),MATCH('Table 2 Data'!G$4,'Data Pull'!$4:$4,0))),"")</f>
        <v>181.49105687181873</v>
      </c>
      <c r="H268">
        <f>IFERROR(IF(INDEX('Exclusion Vectors'!$D:$D,MATCH('Table 2 Data'!$E268,'Exclusion Vectors'!$B:$B,0))=0,"",INDEX('Data Pull'!$A:$BC,MATCH('Table 2 Data'!$E268,'Data Pull'!$C:$C,0),MATCH('Table 2 Data'!H$4,'Data Pull'!$4:$4,0))),"")</f>
        <v>610.25868010396027</v>
      </c>
      <c r="I268">
        <f>IFERROR(IF(INDEX('Exclusion Vectors'!$D:$D,MATCH('Table 2 Data'!$E268,'Exclusion Vectors'!$B:$B,0))=0,"",INDEX('Data Pull'!$A:$BC,MATCH('Table 2 Data'!$E268,'Data Pull'!$C:$C,0),MATCH('Table 2 Data'!I$4,'Data Pull'!$4:$4,0))),"")</f>
        <v>993.87043318227552</v>
      </c>
      <c r="J268">
        <f>IFERROR(IF(INDEX('Exclusion Vectors'!$D:$D,MATCH('Table 2 Data'!$E268,'Exclusion Vectors'!$B:$B,0))=0,"",INDEX('Data Pull'!$A:$BC,MATCH('Table 2 Data'!$E268,'Data Pull'!$C:$C,0),MATCH('Table 2 Data'!J$4,'Data Pull'!$4:$4,0))),"")</f>
        <v>1340.2958094919354</v>
      </c>
      <c r="K268">
        <f>IFERROR(IF(INDEX('Exclusion Vectors'!$D:$D,MATCH('Table 2 Data'!$E268,'Exclusion Vectors'!$B:$B,0))=0,"",INDEX('Data Pull'!$A:$BC,MATCH('Table 2 Data'!$E268,'Data Pull'!$C:$C,0),MATCH('Table 2 Data'!K$4,'Data Pull'!$4:$4,0))),"")</f>
        <v>707.04205630295689</v>
      </c>
      <c r="L268" t="str">
        <f>IFERROR(IF(INDEX('Exclusion Vectors'!$D:$D,MATCH('Table 2 Data'!$E268,'Exclusion Vectors'!$B:$B,0))=0,"",INDEX('Data Pull'!$A:$BC,MATCH('Table 2 Data'!$E268,'Data Pull'!$C:$C,0),MATCH('Table 2 Data'!L$4,'Data Pull'!$4:$4,0))),"")</f>
        <v>[-11059] No Good Data For Calculation</v>
      </c>
      <c r="M268">
        <f>IFERROR(IF(INDEX('Exclusion Vectors'!$D:$D,MATCH('Table 2 Data'!$E268,'Exclusion Vectors'!$B:$B,0))=0,"",INDEX('Data Pull'!$A:$BC,MATCH('Table 2 Data'!$E268,'Data Pull'!$C:$C,0),MATCH('Table 2 Data'!M$4,'Data Pull'!$4:$4,0))),"")</f>
        <v>306.35810081185997</v>
      </c>
      <c r="N268">
        <f>IFERROR(IF(INDEX('Exclusion Vectors'!$D:$D,MATCH('Table 2 Data'!$E268,'Exclusion Vectors'!$B:$B,0))=0,"",INDEX('Data Pull'!$A:$BC,MATCH('Table 2 Data'!$E268,'Data Pull'!$C:$C,0),MATCH('Table 2 Data'!N$4,'Data Pull'!$4:$4,0))),"")</f>
        <v>357.23427245756113</v>
      </c>
      <c r="O268">
        <f>IFERROR(IF(INDEX('Exclusion Vectors'!$D:$D,MATCH('Table 2 Data'!$E268,'Exclusion Vectors'!$B:$B,0))=0,"",INDEX('Data Pull'!$A:$BC,MATCH('Table 2 Data'!$E268,'Data Pull'!$C:$C,0),MATCH('Table 2 Data'!O$4,'Data Pull'!$4:$4,0))),"")</f>
        <v>358.76899481962141</v>
      </c>
      <c r="P268">
        <f>IFERROR(IF(INDEX('Exclusion Vectors'!$D:$D,MATCH('Table 2 Data'!$E268,'Exclusion Vectors'!$B:$B,0))=0,"",INDEX('Data Pull'!$A:$BC,MATCH('Table 2 Data'!$E268,'Data Pull'!$C:$C,0),MATCH('Table 2 Data'!P$4,'Data Pull'!$4:$4,0))),"")</f>
        <v>1326.3290394255821</v>
      </c>
      <c r="Q268">
        <f>IFERROR(IF(INDEX('Exclusion Vectors'!$D:$D,MATCH('Table 2 Data'!$E268,'Exclusion Vectors'!$B:$B,0))=0,"",INDEX('Data Pull'!$A:$BC,MATCH('Table 2 Data'!$E268,'Data Pull'!$C:$C,0),MATCH('Table 2 Data'!Q$4,'Data Pull'!$4:$4,0))),"")</f>
        <v>19.885405035672274</v>
      </c>
      <c r="R268">
        <f>IFERROR(IF(INDEX('Exclusion Vectors'!$D:$D,MATCH('Table 2 Data'!$E268,'Exclusion Vectors'!$B:$B,0))=0,"",INDEX('Data Pull'!$A:$BC,MATCH('Table 2 Data'!$E268,'Data Pull'!$C:$C,0),MATCH('Table 2 Data'!R$4,'Data Pull'!$4:$4,0))),"")</f>
        <v>14.97157389848697</v>
      </c>
      <c r="S268">
        <f>IFERROR(IF(INDEX('Exclusion Vectors'!$D:$D,MATCH('Table 2 Data'!$E268,'Exclusion Vectors'!$B:$B,0))=0,"",INDEX('Data Pull'!$A:$BC,MATCH('Table 2 Data'!$E268,'Data Pull'!$C:$C,0),MATCH('Table 2 Data'!S$4,'Data Pull'!$4:$4,0))),"")</f>
        <v>3.2404279798932434</v>
      </c>
      <c r="T268">
        <f>IFERROR(IF(INDEX('Exclusion Vectors'!$D:$D,MATCH('Table 2 Data'!$E268,'Exclusion Vectors'!$B:$B,0))=0,"",INDEX('Data Pull'!$A:$BC,MATCH('Table 2 Data'!$E268,'Data Pull'!$C:$C,0),MATCH('Table 2 Data'!T$4,'Data Pull'!$4:$4,0))),"")</f>
        <v>1434.5779391069218</v>
      </c>
      <c r="U268">
        <f>IFERROR(IF(INDEX('Exclusion Vectors'!$D:$D,MATCH('Table 2 Data'!$E268,'Exclusion Vectors'!$B:$B,0))=0,"",INDEX('Data Pull'!$A:$BC,MATCH('Table 2 Data'!$E268,'Data Pull'!$C:$C,0),MATCH('Table 2 Data'!U$4,'Data Pull'!$4:$4,0))),"")</f>
        <v>1499.0112190235711</v>
      </c>
      <c r="V268">
        <f>IFERROR(IF(INDEX('Exclusion Vectors'!$D:$D,MATCH('Table 2 Data'!$E268,'Exclusion Vectors'!$B:$B,0))=0,"",INDEX('Data Pull'!$A:$BC,MATCH('Table 2 Data'!$E268,'Data Pull'!$C:$C,0),MATCH('Table 2 Data'!V$4,'Data Pull'!$4:$4,0))),"")</f>
        <v>5900.0666813607977</v>
      </c>
      <c r="W268">
        <f>IFERROR(IF(INDEX('Exclusion Vectors'!$D:$D,MATCH('Table 2 Data'!$E268,'Exclusion Vectors'!$B:$B,0))=0,"",INDEX('Data Pull'!$A:$BC,MATCH('Table 2 Data'!$E268,'Data Pull'!$C:$C,0),MATCH('Table 2 Data'!W$4,'Data Pull'!$4:$4,0))),"")</f>
        <v>2416.0970894417187</v>
      </c>
      <c r="X268">
        <f>IFERROR(IF(INDEX('Exclusion Vectors'!$D:$D,MATCH('Table 2 Data'!$E268,'Exclusion Vectors'!$B:$B,0))=0,"",INDEX('Data Pull'!$A:$BC,MATCH('Table 2 Data'!$E268,'Data Pull'!$C:$C,0),MATCH('Table 2 Data'!X$4,'Data Pull'!$4:$4,0))),"")</f>
        <v>366.85542028839154</v>
      </c>
      <c r="Y268">
        <f>IFERROR(IF(INDEX('Exclusion Vectors'!$D:$D,MATCH('Table 2 Data'!$E268,'Exclusion Vectors'!$B:$B,0))=0,"",INDEX('Data Pull'!$A:$BC,MATCH('Table 2 Data'!$E268,'Data Pull'!$C:$C,0),MATCH('Table 2 Data'!Y$4,'Data Pull'!$4:$4,0))),"")</f>
        <v>23.025000095367432</v>
      </c>
      <c r="Z268">
        <f>IFERROR(IF(INDEX('Exclusion Vectors'!$D:$D,MATCH('Table 2 Data'!$E268,'Exclusion Vectors'!$B:$B,0))=0,"",INDEX('Data Pull'!$A:$BC,MATCH('Table 2 Data'!$E268,'Data Pull'!$C:$C,0),MATCH('Table 2 Data'!Z$4,'Data Pull'!$4:$4,0))),"")</f>
        <v>1.0510749816894531</v>
      </c>
      <c r="AA268">
        <f>IFERROR(IF(INDEX('Exclusion Vectors'!$D:$D,MATCH('Table 2 Data'!$E268,'Exclusion Vectors'!$B:$B,0))=0,"",INDEX('Data Pull'!$A:$BC,MATCH('Table 2 Data'!$E268,'Data Pull'!$C:$C,0),MATCH('Table 2 Data'!AA$4,'Data Pull'!$4:$4,0))),"")</f>
        <v>1.8500000238418579</v>
      </c>
      <c r="AB268" t="str">
        <f>IFERROR(IF(INDEX('Exclusion Vectors'!$D:$D,MATCH('Table 2 Data'!$E268,'Exclusion Vectors'!$B:$B,0))=0,"",INDEX('Data Pull'!$A:$BC,MATCH('Table 2 Data'!$E268,'Data Pull'!$C:$C,0),MATCH('Table 2 Data'!AB$4,'Data Pull'!$4:$4,0))),"")</f>
        <v>[-11059] No Good Data For Calculation</v>
      </c>
      <c r="AC268" t="str">
        <f>IFERROR(IF(INDEX('Exclusion Vectors'!$D:$D,MATCH('Table 2 Data'!$E268,'Exclusion Vectors'!$B:$B,0))=0,"",INDEX('Data Pull'!$A:$BC,MATCH('Table 2 Data'!$E268,'Data Pull'!$C:$C,0),MATCH('Table 2 Data'!AC$4,'Data Pull'!$4:$4,0))),"")</f>
        <v>[-11059] No Good Data For Calculation</v>
      </c>
      <c r="AD268" t="str">
        <f>IFERROR(IF(INDEX('Exclusion Vectors'!$D:$D,MATCH('Table 2 Data'!$E268,'Exclusion Vectors'!$B:$B,0))=0,"",INDEX('Data Pull'!$A:$BC,MATCH('Table 2 Data'!$E268,'Data Pull'!$C:$C,0),MATCH('Table 2 Data'!AD$4,'Data Pull'!$4:$4,0))),"")</f>
        <v>[-11059] No Good Data For Calculation</v>
      </c>
      <c r="AE268" t="str">
        <f>IFERROR(IF(INDEX('Exclusion Vectors'!$D:$D,MATCH('Table 2 Data'!$E268,'Exclusion Vectors'!$B:$B,0))=0,"",INDEX('Data Pull'!$A:$BC,MATCH('Table 2 Data'!$E268,'Data Pull'!$C:$C,0),MATCH('Table 2 Data'!AE$4,'Data Pull'!$4:$4,0))),"")</f>
        <v>[-11059] No Good Data For Calculation</v>
      </c>
      <c r="AF268" t="str">
        <f>IFERROR(IF(INDEX('Exclusion Vectors'!$D:$D,MATCH('Table 2 Data'!$E268,'Exclusion Vectors'!$B:$B,0))=0,"",INDEX('Data Pull'!$A:$BC,MATCH('Table 2 Data'!$E268,'Data Pull'!$C:$C,0),MATCH('Table 2 Data'!AF$4,'Data Pull'!$4:$4,0))),"")</f>
        <v>[-11059] No Good Data For Calculation</v>
      </c>
      <c r="AG268">
        <f>IFERROR(IF(INDEX('Exclusion Vectors'!$D:$D,MATCH('Table 2 Data'!$E268,'Exclusion Vectors'!$B:$B,0))=0,"",INDEX('Data Pull'!$A:$BC,MATCH('Table 2 Data'!$E268,'Data Pull'!$C:$C,0),MATCH('Table 2 Data'!AG$4,'Data Pull'!$4:$4,0))),"")</f>
        <v>14029.845191264611</v>
      </c>
      <c r="AH268">
        <f>IFERROR(IF(INDEX('Exclusion Vectors'!$D:$D,MATCH('Table 2 Data'!$E268,'Exclusion Vectors'!$B:$B,0))=0,"",INDEX('Data Pull'!$A:$BC,MATCH('Table 2 Data'!$E268,'Data Pull'!$C:$C,0),MATCH('Table 2 Data'!AH$4,'Data Pull'!$4:$4,0))),"")</f>
        <v>89.774999618530273</v>
      </c>
      <c r="AI268">
        <f>IFERROR(IF(INDEX('Exclusion Vectors'!$D:$D,MATCH('Table 2 Data'!$E268,'Exclusion Vectors'!$B:$B,0))=0,"",INDEX('Data Pull'!$A:$BC,MATCH('Table 2 Data'!$E268,'Data Pull'!$C:$C,0),MATCH('Table 2 Data'!AI$4,'Data Pull'!$4:$4,0))),"")</f>
        <v>8.8424997329711914</v>
      </c>
      <c r="AJ268">
        <f>IFERROR(IF(INDEX('Exclusion Vectors'!$D:$D,MATCH('Table 2 Data'!$E268,'Exclusion Vectors'!$B:$B,0))=0,"",INDEX('Data Pull'!$A:$BC,MATCH('Table 2 Data'!$E268,'Data Pull'!$C:$C,0),MATCH('Table 2 Data'!AJ$4,'Data Pull'!$4:$4,0))),"")</f>
        <v>359.75000762939453</v>
      </c>
      <c r="AK268">
        <f>IFERROR(IF(INDEX('Exclusion Vectors'!$D:$D,MATCH('Table 2 Data'!$E268,'Exclusion Vectors'!$B:$B,0))=0,"",INDEX('Data Pull'!$A:$BC,MATCH('Table 2 Data'!$E268,'Data Pull'!$C:$C,0),MATCH('Table 2 Data'!AK$4,'Data Pull'!$4:$4,0))),"")</f>
        <v>20.291667064030964</v>
      </c>
      <c r="AL268">
        <f>IFERROR(IF(INDEX('Exclusion Vectors'!$D:$D,MATCH('Table 2 Data'!$E268,'Exclusion Vectors'!$B:$B,0))=0,"",INDEX('Data Pull'!$A:$BC,MATCH('Table 2 Data'!$E268,'Data Pull'!$C:$C,0),MATCH('Table 2 Data'!AL$4,'Data Pull'!$4:$4,0))),"")</f>
        <v>1.0999999940395355</v>
      </c>
      <c r="AM268">
        <f>IFERROR(IF(INDEX('Exclusion Vectors'!$D:$D,MATCH('Table 2 Data'!$E268,'Exclusion Vectors'!$B:$B,0))=0,"",INDEX('Data Pull'!$A:$BC,MATCH('Table 2 Data'!$E268,'Data Pull'!$C:$C,0),MATCH('Table 2 Data'!AM$4,'Data Pull'!$4:$4,0))),"")</f>
        <v>7200</v>
      </c>
      <c r="AN268">
        <f>IFERROR(IF(INDEX('Exclusion Vectors'!$D:$D,MATCH('Table 2 Data'!$E268,'Exclusion Vectors'!$B:$B,0))=0,"",INDEX('Data Pull'!$A:$BC,MATCH('Table 2 Data'!$E268,'Data Pull'!$C:$C,0),MATCH('Table 2 Data'!AN$4,'Data Pull'!$4:$4,0))),"")</f>
        <v>-0.11838328075973099</v>
      </c>
      <c r="AO268">
        <f>IFERROR(IF(INDEX('Exclusion Vectors'!$D:$D,MATCH('Table 2 Data'!$E268,'Exclusion Vectors'!$B:$B,0))=0,"",INDEX('Data Pull'!$A:$BC,MATCH('Table 2 Data'!$E268,'Data Pull'!$C:$C,0),MATCH('Table 2 Data'!AO$4,'Data Pull'!$4:$4,0))),"")</f>
        <v>-6.0628585209794791E-3</v>
      </c>
      <c r="AP268">
        <f>IFERROR(IF(INDEX('Exclusion Vectors'!$D:$D,MATCH('Table 2 Data'!$E268,'Exclusion Vectors'!$B:$B,0))=0,"",INDEX('Data Pull'!$A:$BC,MATCH('Table 2 Data'!$E268,'Data Pull'!$C:$C,0),MATCH('Table 2 Data'!AP$4,'Data Pull'!$4:$4,0))),"")</f>
        <v>-2.6546100543811166E-2</v>
      </c>
      <c r="AQ268" t="str">
        <f>IFERROR(IF(INDEX('Exclusion Vectors'!$D:$D,MATCH('Table 2 Data'!$E268,'Exclusion Vectors'!$B:$B,0))=0,"",INDEX('Data Pull'!$A:$BC,MATCH('Table 2 Data'!$E268,'Data Pull'!$C:$C,0),MATCH('Table 2 Data'!AQ$4,'Data Pull'!$4:$4,0))),"")</f>
        <v>[-11059] No Good Data For Calculation</v>
      </c>
      <c r="AR268">
        <f>IFERROR(IF(INDEX('Exclusion Vectors'!$D:$D,MATCH('Table 2 Data'!$E268,'Exclusion Vectors'!$B:$B,0))=0,"",INDEX('Data Pull'!$A:$BC,MATCH('Table 2 Data'!$E268,'Data Pull'!$C:$C,0),MATCH('Table 2 Data'!AR$4,'Data Pull'!$4:$4,0))),"")</f>
        <v>6.7435499488612228E-3</v>
      </c>
      <c r="AS268">
        <f>IFERROR(IF(INDEX('Exclusion Vectors'!$D:$D,MATCH('Table 2 Data'!$E268,'Exclusion Vectors'!$B:$B,0))=0,"",INDEX('Data Pull'!$A:$BC,MATCH('Table 2 Data'!$E268,'Data Pull'!$C:$C,0),MATCH('Table 2 Data'!AS$4,'Data Pull'!$4:$4,0))),"")</f>
        <v>2.7315881953104166</v>
      </c>
      <c r="AT268">
        <f>IFERROR(IF(INDEX('Exclusion Vectors'!$D:$D,MATCH('Table 2 Data'!$E268,'Exclusion Vectors'!$B:$B,0))=0,"",INDEX('Data Pull'!$A:$BC,MATCH('Table 2 Data'!$E268,'Data Pull'!$C:$C,0),MATCH('Table 2 Data'!AT$4,'Data Pull'!$4:$4,0))),"")</f>
        <v>38988.068300080573</v>
      </c>
      <c r="AU268">
        <f>IFERROR(IF(INDEX('Exclusion Vectors'!$D:$D,MATCH('Table 2 Data'!$E268,'Exclusion Vectors'!$B:$B,0))=0,"",INDEX('Data Pull'!$A:$BE,MATCH('Table 2 Data'!$E268,'Data Pull'!$C:$C,0),MATCH('Table 2 Data'!AU$4,'Data Pull'!$4:$4,0))),"")</f>
        <v>7800.8147743885565</v>
      </c>
      <c r="AV268">
        <f>IFERROR(IF(INDEX('Exclusion Vectors'!$D:$D,MATCH('Table 2 Data'!$E268,'Exclusion Vectors'!$B:$B,0))=0,"",INDEX('Data Pull'!$A:$BE,MATCH('Table 2 Data'!$E268,'Data Pull'!$C:$C,0),MATCH('Table 2 Data'!AV$4,'Data Pull'!$4:$4,0))),"")</f>
        <v>0.14861250358323255</v>
      </c>
    </row>
    <row r="269" spans="5:48" x14ac:dyDescent="0.3">
      <c r="E269" s="34">
        <f t="shared" si="7"/>
        <v>44093</v>
      </c>
      <c r="F269">
        <f>IFERROR(IF(INDEX('Exclusion Vectors'!$D:$D,MATCH('Table 2 Data'!$E269,'Exclusion Vectors'!$B:$B,0))=0,"",INDEX('Data Pull'!$A:$BC,MATCH('Table 2 Data'!$E269,'Data Pull'!$C:$C,0),MATCH('Table 2 Data'!F$4,'Data Pull'!$4:$4,0))),"")</f>
        <v>22000.452754024027</v>
      </c>
      <c r="G269">
        <f>IFERROR(IF(INDEX('Exclusion Vectors'!$D:$D,MATCH('Table 2 Data'!$E269,'Exclusion Vectors'!$B:$B,0))=0,"",INDEX('Data Pull'!$A:$BC,MATCH('Table 2 Data'!$E269,'Data Pull'!$C:$C,0),MATCH('Table 2 Data'!G$4,'Data Pull'!$4:$4,0))),"")</f>
        <v>181.1942049228461</v>
      </c>
      <c r="H269">
        <f>IFERROR(IF(INDEX('Exclusion Vectors'!$D:$D,MATCH('Table 2 Data'!$E269,'Exclusion Vectors'!$B:$B,0))=0,"",INDEX('Data Pull'!$A:$BC,MATCH('Table 2 Data'!$E269,'Data Pull'!$C:$C,0),MATCH('Table 2 Data'!H$4,'Data Pull'!$4:$4,0))),"")</f>
        <v>599.26065614856896</v>
      </c>
      <c r="I269">
        <f>IFERROR(IF(INDEX('Exclusion Vectors'!$D:$D,MATCH('Table 2 Data'!$E269,'Exclusion Vectors'!$B:$B,0))=0,"",INDEX('Data Pull'!$A:$BC,MATCH('Table 2 Data'!$E269,'Data Pull'!$C:$C,0),MATCH('Table 2 Data'!I$4,'Data Pull'!$4:$4,0))),"")</f>
        <v>993.43234319066062</v>
      </c>
      <c r="J269">
        <f>IFERROR(IF(INDEX('Exclusion Vectors'!$D:$D,MATCH('Table 2 Data'!$E269,'Exclusion Vectors'!$B:$B,0))=0,"",INDEX('Data Pull'!$A:$BC,MATCH('Table 2 Data'!$E269,'Data Pull'!$C:$C,0),MATCH('Table 2 Data'!J$4,'Data Pull'!$4:$4,0))),"")</f>
        <v>1339.9972992468904</v>
      </c>
      <c r="K269">
        <f>IFERROR(IF(INDEX('Exclusion Vectors'!$D:$D,MATCH('Table 2 Data'!$E269,'Exclusion Vectors'!$B:$B,0))=0,"",INDEX('Data Pull'!$A:$BC,MATCH('Table 2 Data'!$E269,'Data Pull'!$C:$C,0),MATCH('Table 2 Data'!K$4,'Data Pull'!$4:$4,0))),"")</f>
        <v>713.3805634211601</v>
      </c>
      <c r="L269" t="str">
        <f>IFERROR(IF(INDEX('Exclusion Vectors'!$D:$D,MATCH('Table 2 Data'!$E269,'Exclusion Vectors'!$B:$B,0))=0,"",INDEX('Data Pull'!$A:$BC,MATCH('Table 2 Data'!$E269,'Data Pull'!$C:$C,0),MATCH('Table 2 Data'!L$4,'Data Pull'!$4:$4,0))),"")</f>
        <v>[-11059] No Good Data For Calculation</v>
      </c>
      <c r="M269">
        <f>IFERROR(IF(INDEX('Exclusion Vectors'!$D:$D,MATCH('Table 2 Data'!$E269,'Exclusion Vectors'!$B:$B,0))=0,"",INDEX('Data Pull'!$A:$BC,MATCH('Table 2 Data'!$E269,'Data Pull'!$C:$C,0),MATCH('Table 2 Data'!M$4,'Data Pull'!$4:$4,0))),"")</f>
        <v>300.23270763265225</v>
      </c>
      <c r="N269">
        <f>IFERROR(IF(INDEX('Exclusion Vectors'!$D:$D,MATCH('Table 2 Data'!$E269,'Exclusion Vectors'!$B:$B,0))=0,"",INDEX('Data Pull'!$A:$BC,MATCH('Table 2 Data'!$E269,'Data Pull'!$C:$C,0),MATCH('Table 2 Data'!N$4,'Data Pull'!$4:$4,0))),"")</f>
        <v>351.80297019868078</v>
      </c>
      <c r="O269">
        <f>IFERROR(IF(INDEX('Exclusion Vectors'!$D:$D,MATCH('Table 2 Data'!$E269,'Exclusion Vectors'!$B:$B,0))=0,"",INDEX('Data Pull'!$A:$BC,MATCH('Table 2 Data'!$E269,'Data Pull'!$C:$C,0),MATCH('Table 2 Data'!O$4,'Data Pull'!$4:$4,0))),"")</f>
        <v>351.1538258039767</v>
      </c>
      <c r="P269">
        <f>IFERROR(IF(INDEX('Exclusion Vectors'!$D:$D,MATCH('Table 2 Data'!$E269,'Exclusion Vectors'!$B:$B,0))=0,"",INDEX('Data Pull'!$A:$BC,MATCH('Table 2 Data'!$E269,'Data Pull'!$C:$C,0),MATCH('Table 2 Data'!P$4,'Data Pull'!$4:$4,0))),"")</f>
        <v>1323.8310134343012</v>
      </c>
      <c r="Q269">
        <f>IFERROR(IF(INDEX('Exclusion Vectors'!$D:$D,MATCH('Table 2 Data'!$E269,'Exclusion Vectors'!$B:$B,0))=0,"",INDEX('Data Pull'!$A:$BC,MATCH('Table 2 Data'!$E269,'Data Pull'!$C:$C,0),MATCH('Table 2 Data'!Q$4,'Data Pull'!$4:$4,0))),"")</f>
        <v>20.021861915666673</v>
      </c>
      <c r="R269">
        <f>IFERROR(IF(INDEX('Exclusion Vectors'!$D:$D,MATCH('Table 2 Data'!$E269,'Exclusion Vectors'!$B:$B,0))=0,"",INDEX('Data Pull'!$A:$BC,MATCH('Table 2 Data'!$E269,'Data Pull'!$C:$C,0),MATCH('Table 2 Data'!R$4,'Data Pull'!$4:$4,0))),"")</f>
        <v>15.088973807868994</v>
      </c>
      <c r="S269">
        <f>IFERROR(IF(INDEX('Exclusion Vectors'!$D:$D,MATCH('Table 2 Data'!$E269,'Exclusion Vectors'!$B:$B,0))=0,"",INDEX('Data Pull'!$A:$BC,MATCH('Table 2 Data'!$E269,'Data Pull'!$C:$C,0),MATCH('Table 2 Data'!S$4,'Data Pull'!$4:$4,0))),"")</f>
        <v>3.3079201341019986</v>
      </c>
      <c r="T269">
        <f>IFERROR(IF(INDEX('Exclusion Vectors'!$D:$D,MATCH('Table 2 Data'!$E269,'Exclusion Vectors'!$B:$B,0))=0,"",INDEX('Data Pull'!$A:$BC,MATCH('Table 2 Data'!$E269,'Data Pull'!$C:$C,0),MATCH('Table 2 Data'!T$4,'Data Pull'!$4:$4,0))),"")</f>
        <v>1426.1492815092554</v>
      </c>
      <c r="U269">
        <f>IFERROR(IF(INDEX('Exclusion Vectors'!$D:$D,MATCH('Table 2 Data'!$E269,'Exclusion Vectors'!$B:$B,0))=0,"",INDEX('Data Pull'!$A:$BC,MATCH('Table 2 Data'!$E269,'Data Pull'!$C:$C,0),MATCH('Table 2 Data'!U$4,'Data Pull'!$4:$4,0))),"")</f>
        <v>1495.4207604360975</v>
      </c>
      <c r="V269">
        <f>IFERROR(IF(INDEX('Exclusion Vectors'!$D:$D,MATCH('Table 2 Data'!$E269,'Exclusion Vectors'!$B:$B,0))=0,"",INDEX('Data Pull'!$A:$BC,MATCH('Table 2 Data'!$E269,'Data Pull'!$C:$C,0),MATCH('Table 2 Data'!V$4,'Data Pull'!$4:$4,0))),"")</f>
        <v>5900.0166621605149</v>
      </c>
      <c r="W269">
        <f>IFERROR(IF(INDEX('Exclusion Vectors'!$D:$D,MATCH('Table 2 Data'!$E269,'Exclusion Vectors'!$B:$B,0))=0,"",INDEX('Data Pull'!$A:$BC,MATCH('Table 2 Data'!$E269,'Data Pull'!$C:$C,0),MATCH('Table 2 Data'!W$4,'Data Pull'!$4:$4,0))),"")</f>
        <v>2411.9604676929939</v>
      </c>
      <c r="X269">
        <f>IFERROR(IF(INDEX('Exclusion Vectors'!$D:$D,MATCH('Table 2 Data'!$E269,'Exclusion Vectors'!$B:$B,0))=0,"",INDEX('Data Pull'!$A:$BC,MATCH('Table 2 Data'!$E269,'Data Pull'!$C:$C,0),MATCH('Table 2 Data'!X$4,'Data Pull'!$4:$4,0))),"")</f>
        <v>366.52794670818457</v>
      </c>
      <c r="Y269">
        <f>IFERROR(IF(INDEX('Exclusion Vectors'!$D:$D,MATCH('Table 2 Data'!$E269,'Exclusion Vectors'!$B:$B,0))=0,"",INDEX('Data Pull'!$A:$BC,MATCH('Table 2 Data'!$E269,'Data Pull'!$C:$C,0),MATCH('Table 2 Data'!Y$4,'Data Pull'!$4:$4,0))),"")</f>
        <v>23</v>
      </c>
      <c r="Z269">
        <f>IFERROR(IF(INDEX('Exclusion Vectors'!$D:$D,MATCH('Table 2 Data'!$E269,'Exclusion Vectors'!$B:$B,0))=0,"",INDEX('Data Pull'!$A:$BC,MATCH('Table 2 Data'!$E269,'Data Pull'!$C:$C,0),MATCH('Table 2 Data'!Z$4,'Data Pull'!$4:$4,0))),"")</f>
        <v>1.0665500164031982</v>
      </c>
      <c r="AA269">
        <f>IFERROR(IF(INDEX('Exclusion Vectors'!$D:$D,MATCH('Table 2 Data'!$E269,'Exclusion Vectors'!$B:$B,0))=0,"",INDEX('Data Pull'!$A:$BC,MATCH('Table 2 Data'!$E269,'Data Pull'!$C:$C,0),MATCH('Table 2 Data'!AA$4,'Data Pull'!$4:$4,0))),"")</f>
        <v>1.8300000429153442</v>
      </c>
      <c r="AB269" t="str">
        <f>IFERROR(IF(INDEX('Exclusion Vectors'!$D:$D,MATCH('Table 2 Data'!$E269,'Exclusion Vectors'!$B:$B,0))=0,"",INDEX('Data Pull'!$A:$BC,MATCH('Table 2 Data'!$E269,'Data Pull'!$C:$C,0),MATCH('Table 2 Data'!AB$4,'Data Pull'!$4:$4,0))),"")</f>
        <v>[-11059] No Good Data For Calculation</v>
      </c>
      <c r="AC269" t="str">
        <f>IFERROR(IF(INDEX('Exclusion Vectors'!$D:$D,MATCH('Table 2 Data'!$E269,'Exclusion Vectors'!$B:$B,0))=0,"",INDEX('Data Pull'!$A:$BC,MATCH('Table 2 Data'!$E269,'Data Pull'!$C:$C,0),MATCH('Table 2 Data'!AC$4,'Data Pull'!$4:$4,0))),"")</f>
        <v>[-11059] No Good Data For Calculation</v>
      </c>
      <c r="AD269" t="str">
        <f>IFERROR(IF(INDEX('Exclusion Vectors'!$D:$D,MATCH('Table 2 Data'!$E269,'Exclusion Vectors'!$B:$B,0))=0,"",INDEX('Data Pull'!$A:$BC,MATCH('Table 2 Data'!$E269,'Data Pull'!$C:$C,0),MATCH('Table 2 Data'!AD$4,'Data Pull'!$4:$4,0))),"")</f>
        <v>[-11059] No Good Data For Calculation</v>
      </c>
      <c r="AE269" t="str">
        <f>IFERROR(IF(INDEX('Exclusion Vectors'!$D:$D,MATCH('Table 2 Data'!$E269,'Exclusion Vectors'!$B:$B,0))=0,"",INDEX('Data Pull'!$A:$BC,MATCH('Table 2 Data'!$E269,'Data Pull'!$C:$C,0),MATCH('Table 2 Data'!AE$4,'Data Pull'!$4:$4,0))),"")</f>
        <v>[-11059] No Good Data For Calculation</v>
      </c>
      <c r="AF269" t="str">
        <f>IFERROR(IF(INDEX('Exclusion Vectors'!$D:$D,MATCH('Table 2 Data'!$E269,'Exclusion Vectors'!$B:$B,0))=0,"",INDEX('Data Pull'!$A:$BC,MATCH('Table 2 Data'!$E269,'Data Pull'!$C:$C,0),MATCH('Table 2 Data'!AF$4,'Data Pull'!$4:$4,0))),"")</f>
        <v>[-11059] No Good Data For Calculation</v>
      </c>
      <c r="AG269">
        <f>IFERROR(IF(INDEX('Exclusion Vectors'!$D:$D,MATCH('Table 2 Data'!$E269,'Exclusion Vectors'!$B:$B,0))=0,"",INDEX('Data Pull'!$A:$BC,MATCH('Table 2 Data'!$E269,'Data Pull'!$C:$C,0),MATCH('Table 2 Data'!AG$4,'Data Pull'!$4:$4,0))),"")</f>
        <v>13954.790834513069</v>
      </c>
      <c r="AH269">
        <f>IFERROR(IF(INDEX('Exclusion Vectors'!$D:$D,MATCH('Table 2 Data'!$E269,'Exclusion Vectors'!$B:$B,0))=0,"",INDEX('Data Pull'!$A:$BC,MATCH('Table 2 Data'!$E269,'Data Pull'!$C:$C,0),MATCH('Table 2 Data'!AH$4,'Data Pull'!$4:$4,0))),"")</f>
        <v>89.899999618530273</v>
      </c>
      <c r="AI269">
        <f>IFERROR(IF(INDEX('Exclusion Vectors'!$D:$D,MATCH('Table 2 Data'!$E269,'Exclusion Vectors'!$B:$B,0))=0,"",INDEX('Data Pull'!$A:$BC,MATCH('Table 2 Data'!$E269,'Data Pull'!$C:$C,0),MATCH('Table 2 Data'!AI$4,'Data Pull'!$4:$4,0))),"")</f>
        <v>8.8499996662139893</v>
      </c>
      <c r="AJ269">
        <f>IFERROR(IF(INDEX('Exclusion Vectors'!$D:$D,MATCH('Table 2 Data'!$E269,'Exclusion Vectors'!$B:$B,0))=0,"",INDEX('Data Pull'!$A:$BC,MATCH('Table 2 Data'!$E269,'Data Pull'!$C:$C,0),MATCH('Table 2 Data'!AJ$4,'Data Pull'!$4:$4,0))),"")</f>
        <v>361.40000152587891</v>
      </c>
      <c r="AK269">
        <f>IFERROR(IF(INDEX('Exclusion Vectors'!$D:$D,MATCH('Table 2 Data'!$E269,'Exclusion Vectors'!$B:$B,0))=0,"",INDEX('Data Pull'!$A:$BC,MATCH('Table 2 Data'!$E269,'Data Pull'!$C:$C,0),MATCH('Table 2 Data'!AK$4,'Data Pull'!$4:$4,0))),"")</f>
        <v>20.429166396458943</v>
      </c>
      <c r="AL269">
        <f>IFERROR(IF(INDEX('Exclusion Vectors'!$D:$D,MATCH('Table 2 Data'!$E269,'Exclusion Vectors'!$B:$B,0))=0,"",INDEX('Data Pull'!$A:$BC,MATCH('Table 2 Data'!$E269,'Data Pull'!$C:$C,0),MATCH('Table 2 Data'!AL$4,'Data Pull'!$4:$4,0))),"")</f>
        <v>0.60000002384185791</v>
      </c>
      <c r="AM269">
        <f>IFERROR(IF(INDEX('Exclusion Vectors'!$D:$D,MATCH('Table 2 Data'!$E269,'Exclusion Vectors'!$B:$B,0))=0,"",INDEX('Data Pull'!$A:$BC,MATCH('Table 2 Data'!$E269,'Data Pull'!$C:$C,0),MATCH('Table 2 Data'!AM$4,'Data Pull'!$4:$4,0))),"")</f>
        <v>7200</v>
      </c>
      <c r="AN269">
        <f>IFERROR(IF(INDEX('Exclusion Vectors'!$D:$D,MATCH('Table 2 Data'!$E269,'Exclusion Vectors'!$B:$B,0))=0,"",INDEX('Data Pull'!$A:$BC,MATCH('Table 2 Data'!$E269,'Data Pull'!$C:$C,0),MATCH('Table 2 Data'!AN$4,'Data Pull'!$4:$4,0))),"")</f>
        <v>-0.11816169752119414</v>
      </c>
      <c r="AO269">
        <f>IFERROR(IF(INDEX('Exclusion Vectors'!$D:$D,MATCH('Table 2 Data'!$E269,'Exclusion Vectors'!$B:$B,0))=0,"",INDEX('Data Pull'!$A:$BC,MATCH('Table 2 Data'!$E269,'Data Pull'!$C:$C,0),MATCH('Table 2 Data'!AO$4,'Data Pull'!$4:$4,0))),"")</f>
        <v>-6.0822830121451763E-3</v>
      </c>
      <c r="AP269">
        <f>IFERROR(IF(INDEX('Exclusion Vectors'!$D:$D,MATCH('Table 2 Data'!$E269,'Exclusion Vectors'!$B:$B,0))=0,"",INDEX('Data Pull'!$A:$BC,MATCH('Table 2 Data'!$E269,'Data Pull'!$C:$C,0),MATCH('Table 2 Data'!AP$4,'Data Pull'!$4:$4,0))),"")</f>
        <v>-2.6695782116562972E-2</v>
      </c>
      <c r="AQ269" t="str">
        <f>IFERROR(IF(INDEX('Exclusion Vectors'!$D:$D,MATCH('Table 2 Data'!$E269,'Exclusion Vectors'!$B:$B,0))=0,"",INDEX('Data Pull'!$A:$BC,MATCH('Table 2 Data'!$E269,'Data Pull'!$C:$C,0),MATCH('Table 2 Data'!AQ$4,'Data Pull'!$4:$4,0))),"")</f>
        <v>[-11059] No Good Data For Calculation</v>
      </c>
      <c r="AR269">
        <f>IFERROR(IF(INDEX('Exclusion Vectors'!$D:$D,MATCH('Table 2 Data'!$E269,'Exclusion Vectors'!$B:$B,0))=0,"",INDEX('Data Pull'!$A:$BC,MATCH('Table 2 Data'!$E269,'Data Pull'!$C:$C,0),MATCH('Table 2 Data'!AR$4,'Data Pull'!$4:$4,0))),"")</f>
        <v>6.8917248363322171E-3</v>
      </c>
      <c r="AS269">
        <f>IFERROR(IF(INDEX('Exclusion Vectors'!$D:$D,MATCH('Table 2 Data'!$E269,'Exclusion Vectors'!$B:$B,0))=0,"",INDEX('Data Pull'!$A:$BC,MATCH('Table 2 Data'!$E269,'Data Pull'!$C:$C,0),MATCH('Table 2 Data'!AS$4,'Data Pull'!$4:$4,0))),"")</f>
        <v>2.7053678592048125</v>
      </c>
      <c r="AT269">
        <f>IFERROR(IF(INDEX('Exclusion Vectors'!$D:$D,MATCH('Table 2 Data'!$E269,'Exclusion Vectors'!$B:$B,0))=0,"",INDEX('Data Pull'!$A:$BC,MATCH('Table 2 Data'!$E269,'Data Pull'!$C:$C,0),MATCH('Table 2 Data'!AT$4,'Data Pull'!$4:$4,0))),"")</f>
        <v>39360.329740702466</v>
      </c>
      <c r="AU269">
        <f>IFERROR(IF(INDEX('Exclusion Vectors'!$D:$D,MATCH('Table 2 Data'!$E269,'Exclusion Vectors'!$B:$B,0))=0,"",INDEX('Data Pull'!$A:$BE,MATCH('Table 2 Data'!$E269,'Data Pull'!$C:$C,0),MATCH('Table 2 Data'!AU$4,'Data Pull'!$4:$4,0))),"")</f>
        <v>7800.2747091298506</v>
      </c>
      <c r="AV269">
        <f>IFERROR(IF(INDEX('Exclusion Vectors'!$D:$D,MATCH('Table 2 Data'!$E269,'Exclusion Vectors'!$B:$B,0))=0,"",INDEX('Data Pull'!$A:$BE,MATCH('Table 2 Data'!$E269,'Data Pull'!$C:$C,0),MATCH('Table 2 Data'!AV$4,'Data Pull'!$4:$4,0))),"")</f>
        <v>0.14975416660308838</v>
      </c>
    </row>
    <row r="270" spans="5:48" x14ac:dyDescent="0.3">
      <c r="E270" s="34">
        <f t="shared" si="7"/>
        <v>44094</v>
      </c>
      <c r="F270">
        <f>IFERROR(IF(INDEX('Exclusion Vectors'!$D:$D,MATCH('Table 2 Data'!$E270,'Exclusion Vectors'!$B:$B,0))=0,"",INDEX('Data Pull'!$A:$BC,MATCH('Table 2 Data'!$E270,'Data Pull'!$C:$C,0),MATCH('Table 2 Data'!F$4,'Data Pull'!$4:$4,0))),"")</f>
        <v>21999.939664904607</v>
      </c>
      <c r="G270">
        <f>IFERROR(IF(INDEX('Exclusion Vectors'!$D:$D,MATCH('Table 2 Data'!$E270,'Exclusion Vectors'!$B:$B,0))=0,"",INDEX('Data Pull'!$A:$BC,MATCH('Table 2 Data'!$E270,'Data Pull'!$C:$C,0),MATCH('Table 2 Data'!G$4,'Data Pull'!$4:$4,0))),"")</f>
        <v>181.09331291762604</v>
      </c>
      <c r="H270">
        <f>IFERROR(IF(INDEX('Exclusion Vectors'!$D:$D,MATCH('Table 2 Data'!$E270,'Exclusion Vectors'!$B:$B,0))=0,"",INDEX('Data Pull'!$A:$BC,MATCH('Table 2 Data'!$E270,'Data Pull'!$C:$C,0),MATCH('Table 2 Data'!H$4,'Data Pull'!$4:$4,0))),"")</f>
        <v>593.80691717166735</v>
      </c>
      <c r="I270">
        <f>IFERROR(IF(INDEX('Exclusion Vectors'!$D:$D,MATCH('Table 2 Data'!$E270,'Exclusion Vectors'!$B:$B,0))=0,"",INDEX('Data Pull'!$A:$BC,MATCH('Table 2 Data'!$E270,'Data Pull'!$C:$C,0),MATCH('Table 2 Data'!I$4,'Data Pull'!$4:$4,0))),"")</f>
        <v>993.00816877019224</v>
      </c>
      <c r="J270">
        <f>IFERROR(IF(INDEX('Exclusion Vectors'!$D:$D,MATCH('Table 2 Data'!$E270,'Exclusion Vectors'!$B:$B,0))=0,"",INDEX('Data Pull'!$A:$BC,MATCH('Table 2 Data'!$E270,'Data Pull'!$C:$C,0),MATCH('Table 2 Data'!J$4,'Data Pull'!$4:$4,0))),"")</f>
        <v>1340.0263301447073</v>
      </c>
      <c r="K270">
        <f>IFERROR(IF(INDEX('Exclusion Vectors'!$D:$D,MATCH('Table 2 Data'!$E270,'Exclusion Vectors'!$B:$B,0))=0,"",INDEX('Data Pull'!$A:$BC,MATCH('Table 2 Data'!$E270,'Data Pull'!$C:$C,0),MATCH('Table 2 Data'!K$4,'Data Pull'!$4:$4,0))),"")</f>
        <v>719.74387828357806</v>
      </c>
      <c r="L270" t="str">
        <f>IFERROR(IF(INDEX('Exclusion Vectors'!$D:$D,MATCH('Table 2 Data'!$E270,'Exclusion Vectors'!$B:$B,0))=0,"",INDEX('Data Pull'!$A:$BC,MATCH('Table 2 Data'!$E270,'Data Pull'!$C:$C,0),MATCH('Table 2 Data'!L$4,'Data Pull'!$4:$4,0))),"")</f>
        <v>[-11059] No Good Data For Calculation</v>
      </c>
      <c r="M270">
        <f>IFERROR(IF(INDEX('Exclusion Vectors'!$D:$D,MATCH('Table 2 Data'!$E270,'Exclusion Vectors'!$B:$B,0))=0,"",INDEX('Data Pull'!$A:$BC,MATCH('Table 2 Data'!$E270,'Data Pull'!$C:$C,0),MATCH('Table 2 Data'!M$4,'Data Pull'!$4:$4,0))),"")</f>
        <v>298.09564596187118</v>
      </c>
      <c r="N270">
        <f>IFERROR(IF(INDEX('Exclusion Vectors'!$D:$D,MATCH('Table 2 Data'!$E270,'Exclusion Vectors'!$B:$B,0))=0,"",INDEX('Data Pull'!$A:$BC,MATCH('Table 2 Data'!$E270,'Data Pull'!$C:$C,0),MATCH('Table 2 Data'!N$4,'Data Pull'!$4:$4,0))),"")</f>
        <v>351.85701502148009</v>
      </c>
      <c r="O270">
        <f>IFERROR(IF(INDEX('Exclusion Vectors'!$D:$D,MATCH('Table 2 Data'!$E270,'Exclusion Vectors'!$B:$B,0))=0,"",INDEX('Data Pull'!$A:$BC,MATCH('Table 2 Data'!$E270,'Data Pull'!$C:$C,0),MATCH('Table 2 Data'!O$4,'Data Pull'!$4:$4,0))),"")</f>
        <v>349.15897645345768</v>
      </c>
      <c r="P270">
        <f>IFERROR(IF(INDEX('Exclusion Vectors'!$D:$D,MATCH('Table 2 Data'!$E270,'Exclusion Vectors'!$B:$B,0))=0,"",INDEX('Data Pull'!$A:$BC,MATCH('Table 2 Data'!$E270,'Data Pull'!$C:$C,0),MATCH('Table 2 Data'!P$4,'Data Pull'!$4:$4,0))),"")</f>
        <v>1324.1157261894709</v>
      </c>
      <c r="Q270">
        <f>IFERROR(IF(INDEX('Exclusion Vectors'!$D:$D,MATCH('Table 2 Data'!$E270,'Exclusion Vectors'!$B:$B,0))=0,"",INDEX('Data Pull'!$A:$BC,MATCH('Table 2 Data'!$E270,'Data Pull'!$C:$C,0),MATCH('Table 2 Data'!Q$4,'Data Pull'!$4:$4,0))),"")</f>
        <v>20.053446290014897</v>
      </c>
      <c r="R270">
        <f>IFERROR(IF(INDEX('Exclusion Vectors'!$D:$D,MATCH('Table 2 Data'!$E270,'Exclusion Vectors'!$B:$B,0))=0,"",INDEX('Data Pull'!$A:$BC,MATCH('Table 2 Data'!$E270,'Data Pull'!$C:$C,0),MATCH('Table 2 Data'!R$4,'Data Pull'!$4:$4,0))),"")</f>
        <v>15.10972274737923</v>
      </c>
      <c r="S270">
        <f>IFERROR(IF(INDEX('Exclusion Vectors'!$D:$D,MATCH('Table 2 Data'!$E270,'Exclusion Vectors'!$B:$B,0))=0,"",INDEX('Data Pull'!$A:$BC,MATCH('Table 2 Data'!$E270,'Data Pull'!$C:$C,0),MATCH('Table 2 Data'!S$4,'Data Pull'!$4:$4,0))),"")</f>
        <v>3.3914473590057459</v>
      </c>
      <c r="T270">
        <f>IFERROR(IF(INDEX('Exclusion Vectors'!$D:$D,MATCH('Table 2 Data'!$E270,'Exclusion Vectors'!$B:$B,0))=0,"",INDEX('Data Pull'!$A:$BC,MATCH('Table 2 Data'!$E270,'Data Pull'!$C:$C,0),MATCH('Table 2 Data'!T$4,'Data Pull'!$4:$4,0))),"")</f>
        <v>1415.1422381678042</v>
      </c>
      <c r="U270">
        <f>IFERROR(IF(INDEX('Exclusion Vectors'!$D:$D,MATCH('Table 2 Data'!$E270,'Exclusion Vectors'!$B:$B,0))=0,"",INDEX('Data Pull'!$A:$BC,MATCH('Table 2 Data'!$E270,'Data Pull'!$C:$C,0),MATCH('Table 2 Data'!U$4,'Data Pull'!$4:$4,0))),"")</f>
        <v>1486.4833189793817</v>
      </c>
      <c r="V270">
        <f>IFERROR(IF(INDEX('Exclusion Vectors'!$D:$D,MATCH('Table 2 Data'!$E270,'Exclusion Vectors'!$B:$B,0))=0,"",INDEX('Data Pull'!$A:$BC,MATCH('Table 2 Data'!$E270,'Data Pull'!$C:$C,0),MATCH('Table 2 Data'!V$4,'Data Pull'!$4:$4,0))),"")</f>
        <v>5900.021676248738</v>
      </c>
      <c r="W270">
        <f>IFERROR(IF(INDEX('Exclusion Vectors'!$D:$D,MATCH('Table 2 Data'!$E270,'Exclusion Vectors'!$B:$B,0))=0,"",INDEX('Data Pull'!$A:$BC,MATCH('Table 2 Data'!$E270,'Data Pull'!$C:$C,0),MATCH('Table 2 Data'!W$4,'Data Pull'!$4:$4,0))),"")</f>
        <v>2408.0715834391867</v>
      </c>
      <c r="X270">
        <f>IFERROR(IF(INDEX('Exclusion Vectors'!$D:$D,MATCH('Table 2 Data'!$E270,'Exclusion Vectors'!$B:$B,0))=0,"",INDEX('Data Pull'!$A:$BC,MATCH('Table 2 Data'!$E270,'Data Pull'!$C:$C,0),MATCH('Table 2 Data'!X$4,'Data Pull'!$4:$4,0))),"")</f>
        <v>366.09981305516555</v>
      </c>
      <c r="Y270">
        <f>IFERROR(IF(INDEX('Exclusion Vectors'!$D:$D,MATCH('Table 2 Data'!$E270,'Exclusion Vectors'!$B:$B,0))=0,"",INDEX('Data Pull'!$A:$BC,MATCH('Table 2 Data'!$E270,'Data Pull'!$C:$C,0),MATCH('Table 2 Data'!Y$4,'Data Pull'!$4:$4,0))),"")</f>
        <v>22.84999942779541</v>
      </c>
      <c r="Z270">
        <f>IFERROR(IF(INDEX('Exclusion Vectors'!$D:$D,MATCH('Table 2 Data'!$E270,'Exclusion Vectors'!$B:$B,0))=0,"",INDEX('Data Pull'!$A:$BC,MATCH('Table 2 Data'!$E270,'Data Pull'!$C:$C,0),MATCH('Table 2 Data'!Z$4,'Data Pull'!$4:$4,0))),"")</f>
        <v>1.0694999992847443</v>
      </c>
      <c r="AA270">
        <f>IFERROR(IF(INDEX('Exclusion Vectors'!$D:$D,MATCH('Table 2 Data'!$E270,'Exclusion Vectors'!$B:$B,0))=0,"",INDEX('Data Pull'!$A:$BC,MATCH('Table 2 Data'!$E270,'Data Pull'!$C:$C,0),MATCH('Table 2 Data'!AA$4,'Data Pull'!$4:$4,0))),"")</f>
        <v>1.8350000381469727</v>
      </c>
      <c r="AB270" t="str">
        <f>IFERROR(IF(INDEX('Exclusion Vectors'!$D:$D,MATCH('Table 2 Data'!$E270,'Exclusion Vectors'!$B:$B,0))=0,"",INDEX('Data Pull'!$A:$BC,MATCH('Table 2 Data'!$E270,'Data Pull'!$C:$C,0),MATCH('Table 2 Data'!AB$4,'Data Pull'!$4:$4,0))),"")</f>
        <v>[-11059] No Good Data For Calculation</v>
      </c>
      <c r="AC270" t="str">
        <f>IFERROR(IF(INDEX('Exclusion Vectors'!$D:$D,MATCH('Table 2 Data'!$E270,'Exclusion Vectors'!$B:$B,0))=0,"",INDEX('Data Pull'!$A:$BC,MATCH('Table 2 Data'!$E270,'Data Pull'!$C:$C,0),MATCH('Table 2 Data'!AC$4,'Data Pull'!$4:$4,0))),"")</f>
        <v>[-11059] No Good Data For Calculation</v>
      </c>
      <c r="AD270" t="str">
        <f>IFERROR(IF(INDEX('Exclusion Vectors'!$D:$D,MATCH('Table 2 Data'!$E270,'Exclusion Vectors'!$B:$B,0))=0,"",INDEX('Data Pull'!$A:$BC,MATCH('Table 2 Data'!$E270,'Data Pull'!$C:$C,0),MATCH('Table 2 Data'!AD$4,'Data Pull'!$4:$4,0))),"")</f>
        <v>[-11059] No Good Data For Calculation</v>
      </c>
      <c r="AE270" t="str">
        <f>IFERROR(IF(INDEX('Exclusion Vectors'!$D:$D,MATCH('Table 2 Data'!$E270,'Exclusion Vectors'!$B:$B,0))=0,"",INDEX('Data Pull'!$A:$BC,MATCH('Table 2 Data'!$E270,'Data Pull'!$C:$C,0),MATCH('Table 2 Data'!AE$4,'Data Pull'!$4:$4,0))),"")</f>
        <v>[-11059] No Good Data For Calculation</v>
      </c>
      <c r="AF270" t="str">
        <f>IFERROR(IF(INDEX('Exclusion Vectors'!$D:$D,MATCH('Table 2 Data'!$E270,'Exclusion Vectors'!$B:$B,0))=0,"",INDEX('Data Pull'!$A:$BC,MATCH('Table 2 Data'!$E270,'Data Pull'!$C:$C,0),MATCH('Table 2 Data'!AF$4,'Data Pull'!$4:$4,0))),"")</f>
        <v>[-11059] No Good Data For Calculation</v>
      </c>
      <c r="AG270">
        <f>IFERROR(IF(INDEX('Exclusion Vectors'!$D:$D,MATCH('Table 2 Data'!$E270,'Exclusion Vectors'!$B:$B,0))=0,"",INDEX('Data Pull'!$A:$BC,MATCH('Table 2 Data'!$E270,'Data Pull'!$C:$C,0),MATCH('Table 2 Data'!AG$4,'Data Pull'!$4:$4,0))),"")</f>
        <v>14012.565175802021</v>
      </c>
      <c r="AH270">
        <f>IFERROR(IF(INDEX('Exclusion Vectors'!$D:$D,MATCH('Table 2 Data'!$E270,'Exclusion Vectors'!$B:$B,0))=0,"",INDEX('Data Pull'!$A:$BC,MATCH('Table 2 Data'!$E270,'Data Pull'!$C:$C,0),MATCH('Table 2 Data'!AH$4,'Data Pull'!$4:$4,0))),"")</f>
        <v>90</v>
      </c>
      <c r="AI270">
        <f>IFERROR(IF(INDEX('Exclusion Vectors'!$D:$D,MATCH('Table 2 Data'!$E270,'Exclusion Vectors'!$B:$B,0))=0,"",INDEX('Data Pull'!$A:$BC,MATCH('Table 2 Data'!$E270,'Data Pull'!$C:$C,0),MATCH('Table 2 Data'!AI$4,'Data Pull'!$4:$4,0))),"")</f>
        <v>8.7850000858306885</v>
      </c>
      <c r="AJ270">
        <f>IFERROR(IF(INDEX('Exclusion Vectors'!$D:$D,MATCH('Table 2 Data'!$E270,'Exclusion Vectors'!$B:$B,0))=0,"",INDEX('Data Pull'!$A:$BC,MATCH('Table 2 Data'!$E270,'Data Pull'!$C:$C,0),MATCH('Table 2 Data'!AJ$4,'Data Pull'!$4:$4,0))),"")</f>
        <v>359.52500915527344</v>
      </c>
      <c r="AK270">
        <f>IFERROR(IF(INDEX('Exclusion Vectors'!$D:$D,MATCH('Table 2 Data'!$E270,'Exclusion Vectors'!$B:$B,0))=0,"",INDEX('Data Pull'!$A:$BC,MATCH('Table 2 Data'!$E270,'Data Pull'!$C:$C,0),MATCH('Table 2 Data'!AK$4,'Data Pull'!$4:$4,0))),"")</f>
        <v>19.59583306312561</v>
      </c>
      <c r="AL270">
        <f>IFERROR(IF(INDEX('Exclusion Vectors'!$D:$D,MATCH('Table 2 Data'!$E270,'Exclusion Vectors'!$B:$B,0))=0,"",INDEX('Data Pull'!$A:$BC,MATCH('Table 2 Data'!$E270,'Data Pull'!$C:$C,0),MATCH('Table 2 Data'!AL$4,'Data Pull'!$4:$4,0))),"")</f>
        <v>0.60000002384185791</v>
      </c>
      <c r="AM270">
        <f>IFERROR(IF(INDEX('Exclusion Vectors'!$D:$D,MATCH('Table 2 Data'!$E270,'Exclusion Vectors'!$B:$B,0))=0,"",INDEX('Data Pull'!$A:$BC,MATCH('Table 2 Data'!$E270,'Data Pull'!$C:$C,0),MATCH('Table 2 Data'!AM$4,'Data Pull'!$4:$4,0))),"")</f>
        <v>6761.9354341648241</v>
      </c>
      <c r="AN270">
        <f>IFERROR(IF(INDEX('Exclusion Vectors'!$D:$D,MATCH('Table 2 Data'!$E270,'Exclusion Vectors'!$B:$B,0))=0,"",INDEX('Data Pull'!$A:$BC,MATCH('Table 2 Data'!$E270,'Data Pull'!$C:$C,0),MATCH('Table 2 Data'!AN$4,'Data Pull'!$4:$4,0))),"")</f>
        <v>-0.11857587978816501</v>
      </c>
      <c r="AO270">
        <f>IFERROR(IF(INDEX('Exclusion Vectors'!$D:$D,MATCH('Table 2 Data'!$E270,'Exclusion Vectors'!$B:$B,0))=0,"",INDEX('Data Pull'!$A:$BC,MATCH('Table 2 Data'!$E270,'Data Pull'!$C:$C,0),MATCH('Table 2 Data'!AO$4,'Data Pull'!$4:$4,0))),"")</f>
        <v>-6.072259159654818E-3</v>
      </c>
      <c r="AP270">
        <f>IFERROR(IF(INDEX('Exclusion Vectors'!$D:$D,MATCH('Table 2 Data'!$E270,'Exclusion Vectors'!$B:$B,0))=0,"",INDEX('Data Pull'!$A:$BC,MATCH('Table 2 Data'!$E270,'Data Pull'!$C:$C,0),MATCH('Table 2 Data'!AP$4,'Data Pull'!$4:$4,0))),"")</f>
        <v>-2.6647723525259338E-2</v>
      </c>
      <c r="AQ270" t="str">
        <f>IFERROR(IF(INDEX('Exclusion Vectors'!$D:$D,MATCH('Table 2 Data'!$E270,'Exclusion Vectors'!$B:$B,0))=0,"",INDEX('Data Pull'!$A:$BC,MATCH('Table 2 Data'!$E270,'Data Pull'!$C:$C,0),MATCH('Table 2 Data'!AQ$4,'Data Pull'!$4:$4,0))),"")</f>
        <v>[-11059] No Good Data For Calculation</v>
      </c>
      <c r="AR270">
        <f>IFERROR(IF(INDEX('Exclusion Vectors'!$D:$D,MATCH('Table 2 Data'!$E270,'Exclusion Vectors'!$B:$B,0))=0,"",INDEX('Data Pull'!$A:$BC,MATCH('Table 2 Data'!$E270,'Data Pull'!$C:$C,0),MATCH('Table 2 Data'!AR$4,'Data Pull'!$4:$4,0))),"")</f>
        <v>6.9065057725920444E-3</v>
      </c>
      <c r="AS270">
        <f>IFERROR(IF(INDEX('Exclusion Vectors'!$D:$D,MATCH('Table 2 Data'!$E270,'Exclusion Vectors'!$B:$B,0))=0,"",INDEX('Data Pull'!$A:$BC,MATCH('Table 2 Data'!$E270,'Data Pull'!$C:$C,0),MATCH('Table 2 Data'!AS$4,'Data Pull'!$4:$4,0))),"")</f>
        <v>2.7118284117049654</v>
      </c>
      <c r="AT270">
        <f>IFERROR(IF(INDEX('Exclusion Vectors'!$D:$D,MATCH('Table 2 Data'!$E270,'Exclusion Vectors'!$B:$B,0))=0,"",INDEX('Data Pull'!$A:$BC,MATCH('Table 2 Data'!$E270,'Data Pull'!$C:$C,0),MATCH('Table 2 Data'!AT$4,'Data Pull'!$4:$4,0))),"")</f>
        <v>39516.431033024652</v>
      </c>
      <c r="AU270">
        <f>IFERROR(IF(INDEX('Exclusion Vectors'!$D:$D,MATCH('Table 2 Data'!$E270,'Exclusion Vectors'!$B:$B,0))=0,"",INDEX('Data Pull'!$A:$BE,MATCH('Table 2 Data'!$E270,'Data Pull'!$C:$C,0),MATCH('Table 2 Data'!AU$4,'Data Pull'!$4:$4,0))),"")</f>
        <v>7799.9194838944777</v>
      </c>
      <c r="AV270">
        <f>IFERROR(IF(INDEX('Exclusion Vectors'!$D:$D,MATCH('Table 2 Data'!$E270,'Exclusion Vectors'!$B:$B,0))=0,"",INDEX('Data Pull'!$A:$BE,MATCH('Table 2 Data'!$E270,'Data Pull'!$C:$C,0),MATCH('Table 2 Data'!AV$4,'Data Pull'!$4:$4,0))),"")</f>
        <v>0.1486624957372745</v>
      </c>
    </row>
    <row r="271" spans="5:48" x14ac:dyDescent="0.3">
      <c r="E271" s="34">
        <f t="shared" si="7"/>
        <v>44095</v>
      </c>
      <c r="F271">
        <f>IFERROR(IF(INDEX('Exclusion Vectors'!$D:$D,MATCH('Table 2 Data'!$E271,'Exclusion Vectors'!$B:$B,0))=0,"",INDEX('Data Pull'!$A:$BC,MATCH('Table 2 Data'!$E271,'Data Pull'!$C:$C,0),MATCH('Table 2 Data'!F$4,'Data Pull'!$4:$4,0))),"")</f>
        <v>21997.714998792246</v>
      </c>
      <c r="G271">
        <f>IFERROR(IF(INDEX('Exclusion Vectors'!$D:$D,MATCH('Table 2 Data'!$E271,'Exclusion Vectors'!$B:$B,0))=0,"",INDEX('Data Pull'!$A:$BC,MATCH('Table 2 Data'!$E271,'Data Pull'!$C:$C,0),MATCH('Table 2 Data'!G$4,'Data Pull'!$4:$4,0))),"")</f>
        <v>181.40322085970374</v>
      </c>
      <c r="H271">
        <f>IFERROR(IF(INDEX('Exclusion Vectors'!$D:$D,MATCH('Table 2 Data'!$E271,'Exclusion Vectors'!$B:$B,0))=0,"",INDEX('Data Pull'!$A:$BC,MATCH('Table 2 Data'!$E271,'Data Pull'!$C:$C,0),MATCH('Table 2 Data'!H$4,'Data Pull'!$4:$4,0))),"")</f>
        <v>586.0842725875774</v>
      </c>
      <c r="I271">
        <f>IFERROR(IF(INDEX('Exclusion Vectors'!$D:$D,MATCH('Table 2 Data'!$E271,'Exclusion Vectors'!$B:$B,0))=0,"",INDEX('Data Pull'!$A:$BC,MATCH('Table 2 Data'!$E271,'Data Pull'!$C:$C,0),MATCH('Table 2 Data'!I$4,'Data Pull'!$4:$4,0))),"")</f>
        <v>993.19864472718393</v>
      </c>
      <c r="J271">
        <f>IFERROR(IF(INDEX('Exclusion Vectors'!$D:$D,MATCH('Table 2 Data'!$E271,'Exclusion Vectors'!$B:$B,0))=0,"",INDEX('Data Pull'!$A:$BC,MATCH('Table 2 Data'!$E271,'Data Pull'!$C:$C,0),MATCH('Table 2 Data'!J$4,'Data Pull'!$4:$4,0))),"")</f>
        <v>1340.0620907052119</v>
      </c>
      <c r="K271">
        <f>IFERROR(IF(INDEX('Exclusion Vectors'!$D:$D,MATCH('Table 2 Data'!$E271,'Exclusion Vectors'!$B:$B,0))=0,"",INDEX('Data Pull'!$A:$BC,MATCH('Table 2 Data'!$E271,'Data Pull'!$C:$C,0),MATCH('Table 2 Data'!K$4,'Data Pull'!$4:$4,0))),"")</f>
        <v>719.45327058306555</v>
      </c>
      <c r="L271" t="str">
        <f>IFERROR(IF(INDEX('Exclusion Vectors'!$D:$D,MATCH('Table 2 Data'!$E271,'Exclusion Vectors'!$B:$B,0))=0,"",INDEX('Data Pull'!$A:$BC,MATCH('Table 2 Data'!$E271,'Data Pull'!$C:$C,0),MATCH('Table 2 Data'!L$4,'Data Pull'!$4:$4,0))),"")</f>
        <v>[-11059] No Good Data For Calculation</v>
      </c>
      <c r="M271">
        <f>IFERROR(IF(INDEX('Exclusion Vectors'!$D:$D,MATCH('Table 2 Data'!$E271,'Exclusion Vectors'!$B:$B,0))=0,"",INDEX('Data Pull'!$A:$BC,MATCH('Table 2 Data'!$E271,'Data Pull'!$C:$C,0),MATCH('Table 2 Data'!M$4,'Data Pull'!$4:$4,0))),"")</f>
        <v>300.31298546706006</v>
      </c>
      <c r="N271">
        <f>IFERROR(IF(INDEX('Exclusion Vectors'!$D:$D,MATCH('Table 2 Data'!$E271,'Exclusion Vectors'!$B:$B,0))=0,"",INDEX('Data Pull'!$A:$BC,MATCH('Table 2 Data'!$E271,'Data Pull'!$C:$C,0),MATCH('Table 2 Data'!N$4,'Data Pull'!$4:$4,0))),"")</f>
        <v>353.57166647045477</v>
      </c>
      <c r="O271">
        <f>IFERROR(IF(INDEX('Exclusion Vectors'!$D:$D,MATCH('Table 2 Data'!$E271,'Exclusion Vectors'!$B:$B,0))=0,"",INDEX('Data Pull'!$A:$BC,MATCH('Table 2 Data'!$E271,'Data Pull'!$C:$C,0),MATCH('Table 2 Data'!O$4,'Data Pull'!$4:$4,0))),"")</f>
        <v>348.1530290118011</v>
      </c>
      <c r="P271">
        <f>IFERROR(IF(INDEX('Exclusion Vectors'!$D:$D,MATCH('Table 2 Data'!$E271,'Exclusion Vectors'!$B:$B,0))=0,"",INDEX('Data Pull'!$A:$BC,MATCH('Table 2 Data'!$E271,'Data Pull'!$C:$C,0),MATCH('Table 2 Data'!P$4,'Data Pull'!$4:$4,0))),"")</f>
        <v>1326.3529389732887</v>
      </c>
      <c r="Q271">
        <f>IFERROR(IF(INDEX('Exclusion Vectors'!$D:$D,MATCH('Table 2 Data'!$E271,'Exclusion Vectors'!$B:$B,0))=0,"",INDEX('Data Pull'!$A:$BC,MATCH('Table 2 Data'!$E271,'Data Pull'!$C:$C,0),MATCH('Table 2 Data'!Q$4,'Data Pull'!$4:$4,0))),"")</f>
        <v>20.149964702807686</v>
      </c>
      <c r="R271">
        <f>IFERROR(IF(INDEX('Exclusion Vectors'!$D:$D,MATCH('Table 2 Data'!$E271,'Exclusion Vectors'!$B:$B,0))=0,"",INDEX('Data Pull'!$A:$BC,MATCH('Table 2 Data'!$E271,'Data Pull'!$C:$C,0),MATCH('Table 2 Data'!R$4,'Data Pull'!$4:$4,0))),"")</f>
        <v>15.2253206242448</v>
      </c>
      <c r="S271">
        <f>IFERROR(IF(INDEX('Exclusion Vectors'!$D:$D,MATCH('Table 2 Data'!$E271,'Exclusion Vectors'!$B:$B,0))=0,"",INDEX('Data Pull'!$A:$BC,MATCH('Table 2 Data'!$E271,'Data Pull'!$C:$C,0),MATCH('Table 2 Data'!S$4,'Data Pull'!$4:$4,0))),"")</f>
        <v>3.1365813557483739</v>
      </c>
      <c r="T271">
        <f>IFERROR(IF(INDEX('Exclusion Vectors'!$D:$D,MATCH('Table 2 Data'!$E271,'Exclusion Vectors'!$B:$B,0))=0,"",INDEX('Data Pull'!$A:$BC,MATCH('Table 2 Data'!$E271,'Data Pull'!$C:$C,0),MATCH('Table 2 Data'!T$4,'Data Pull'!$4:$4,0))),"")</f>
        <v>1419.0429460057983</v>
      </c>
      <c r="U271">
        <f>IFERROR(IF(INDEX('Exclusion Vectors'!$D:$D,MATCH('Table 2 Data'!$E271,'Exclusion Vectors'!$B:$B,0))=0,"",INDEX('Data Pull'!$A:$BC,MATCH('Table 2 Data'!$E271,'Data Pull'!$C:$C,0),MATCH('Table 2 Data'!U$4,'Data Pull'!$4:$4,0))),"")</f>
        <v>1481.9819927121391</v>
      </c>
      <c r="V271">
        <f>IFERROR(IF(INDEX('Exclusion Vectors'!$D:$D,MATCH('Table 2 Data'!$E271,'Exclusion Vectors'!$B:$B,0))=0,"",INDEX('Data Pull'!$A:$BC,MATCH('Table 2 Data'!$E271,'Data Pull'!$C:$C,0),MATCH('Table 2 Data'!V$4,'Data Pull'!$4:$4,0))),"")</f>
        <v>5900.0036893210136</v>
      </c>
      <c r="W271">
        <f>IFERROR(IF(INDEX('Exclusion Vectors'!$D:$D,MATCH('Table 2 Data'!$E271,'Exclusion Vectors'!$B:$B,0))=0,"",INDEX('Data Pull'!$A:$BC,MATCH('Table 2 Data'!$E271,'Data Pull'!$C:$C,0),MATCH('Table 2 Data'!W$4,'Data Pull'!$4:$4,0))),"")</f>
        <v>2414.9084814776356</v>
      </c>
      <c r="X271">
        <f>IFERROR(IF(INDEX('Exclusion Vectors'!$D:$D,MATCH('Table 2 Data'!$E271,'Exclusion Vectors'!$B:$B,0))=0,"",INDEX('Data Pull'!$A:$BC,MATCH('Table 2 Data'!$E271,'Data Pull'!$C:$C,0),MATCH('Table 2 Data'!X$4,'Data Pull'!$4:$4,0))),"")</f>
        <v>365.47293246894048</v>
      </c>
      <c r="Y271">
        <f>IFERROR(IF(INDEX('Exclusion Vectors'!$D:$D,MATCH('Table 2 Data'!$E271,'Exclusion Vectors'!$B:$B,0))=0,"",INDEX('Data Pull'!$A:$BC,MATCH('Table 2 Data'!$E271,'Data Pull'!$C:$C,0),MATCH('Table 2 Data'!Y$4,'Data Pull'!$4:$4,0))),"")</f>
        <v>22.874999523162842</v>
      </c>
      <c r="Z271">
        <f>IFERROR(IF(INDEX('Exclusion Vectors'!$D:$D,MATCH('Table 2 Data'!$E271,'Exclusion Vectors'!$B:$B,0))=0,"",INDEX('Data Pull'!$A:$BC,MATCH('Table 2 Data'!$E271,'Data Pull'!$C:$C,0),MATCH('Table 2 Data'!Z$4,'Data Pull'!$4:$4,0))),"")</f>
        <v>1.0680000185966492</v>
      </c>
      <c r="AA271">
        <f>IFERROR(IF(INDEX('Exclusion Vectors'!$D:$D,MATCH('Table 2 Data'!$E271,'Exclusion Vectors'!$B:$B,0))=0,"",INDEX('Data Pull'!$A:$BC,MATCH('Table 2 Data'!$E271,'Data Pull'!$C:$C,0),MATCH('Table 2 Data'!AA$4,'Data Pull'!$4:$4,0))),"")</f>
        <v>1.945000022649765</v>
      </c>
      <c r="AB271" t="str">
        <f>IFERROR(IF(INDEX('Exclusion Vectors'!$D:$D,MATCH('Table 2 Data'!$E271,'Exclusion Vectors'!$B:$B,0))=0,"",INDEX('Data Pull'!$A:$BC,MATCH('Table 2 Data'!$E271,'Data Pull'!$C:$C,0),MATCH('Table 2 Data'!AB$4,'Data Pull'!$4:$4,0))),"")</f>
        <v>[-11059] No Good Data For Calculation</v>
      </c>
      <c r="AC271" t="str">
        <f>IFERROR(IF(INDEX('Exclusion Vectors'!$D:$D,MATCH('Table 2 Data'!$E271,'Exclusion Vectors'!$B:$B,0))=0,"",INDEX('Data Pull'!$A:$BC,MATCH('Table 2 Data'!$E271,'Data Pull'!$C:$C,0),MATCH('Table 2 Data'!AC$4,'Data Pull'!$4:$4,0))),"")</f>
        <v>[-11059] No Good Data For Calculation</v>
      </c>
      <c r="AD271" t="str">
        <f>IFERROR(IF(INDEX('Exclusion Vectors'!$D:$D,MATCH('Table 2 Data'!$E271,'Exclusion Vectors'!$B:$B,0))=0,"",INDEX('Data Pull'!$A:$BC,MATCH('Table 2 Data'!$E271,'Data Pull'!$C:$C,0),MATCH('Table 2 Data'!AD$4,'Data Pull'!$4:$4,0))),"")</f>
        <v>[-11059] No Good Data For Calculation</v>
      </c>
      <c r="AE271" t="str">
        <f>IFERROR(IF(INDEX('Exclusion Vectors'!$D:$D,MATCH('Table 2 Data'!$E271,'Exclusion Vectors'!$B:$B,0))=0,"",INDEX('Data Pull'!$A:$BC,MATCH('Table 2 Data'!$E271,'Data Pull'!$C:$C,0),MATCH('Table 2 Data'!AE$4,'Data Pull'!$4:$4,0))),"")</f>
        <v>[-11059] No Good Data For Calculation</v>
      </c>
      <c r="AF271" t="str">
        <f>IFERROR(IF(INDEX('Exclusion Vectors'!$D:$D,MATCH('Table 2 Data'!$E271,'Exclusion Vectors'!$B:$B,0))=0,"",INDEX('Data Pull'!$A:$BC,MATCH('Table 2 Data'!$E271,'Data Pull'!$C:$C,0),MATCH('Table 2 Data'!AF$4,'Data Pull'!$4:$4,0))),"")</f>
        <v>[-11059] No Good Data For Calculation</v>
      </c>
      <c r="AG271">
        <f>IFERROR(IF(INDEX('Exclusion Vectors'!$D:$D,MATCH('Table 2 Data'!$E271,'Exclusion Vectors'!$B:$B,0))=0,"",INDEX('Data Pull'!$A:$BC,MATCH('Table 2 Data'!$E271,'Data Pull'!$C:$C,0),MATCH('Table 2 Data'!AG$4,'Data Pull'!$4:$4,0))),"")</f>
        <v>14137.868571731407</v>
      </c>
      <c r="AH271">
        <f>IFERROR(IF(INDEX('Exclusion Vectors'!$D:$D,MATCH('Table 2 Data'!$E271,'Exclusion Vectors'!$B:$B,0))=0,"",INDEX('Data Pull'!$A:$BC,MATCH('Table 2 Data'!$E271,'Data Pull'!$C:$C,0),MATCH('Table 2 Data'!AH$4,'Data Pull'!$4:$4,0))),"")</f>
        <v>90.149997711181641</v>
      </c>
      <c r="AI271">
        <f>IFERROR(IF(INDEX('Exclusion Vectors'!$D:$D,MATCH('Table 2 Data'!$E271,'Exclusion Vectors'!$B:$B,0))=0,"",INDEX('Data Pull'!$A:$BC,MATCH('Table 2 Data'!$E271,'Data Pull'!$C:$C,0),MATCH('Table 2 Data'!AI$4,'Data Pull'!$4:$4,0))),"")</f>
        <v>8.804999828338623</v>
      </c>
      <c r="AJ271">
        <f>IFERROR(IF(INDEX('Exclusion Vectors'!$D:$D,MATCH('Table 2 Data'!$E271,'Exclusion Vectors'!$B:$B,0))=0,"",INDEX('Data Pull'!$A:$BC,MATCH('Table 2 Data'!$E271,'Data Pull'!$C:$C,0),MATCH('Table 2 Data'!AJ$4,'Data Pull'!$4:$4,0))),"")</f>
        <v>360.05000305175781</v>
      </c>
      <c r="AK271">
        <f>IFERROR(IF(INDEX('Exclusion Vectors'!$D:$D,MATCH('Table 2 Data'!$E271,'Exclusion Vectors'!$B:$B,0))=0,"",INDEX('Data Pull'!$A:$BC,MATCH('Table 2 Data'!$E271,'Data Pull'!$C:$C,0),MATCH('Table 2 Data'!AK$4,'Data Pull'!$4:$4,0))),"")</f>
        <v>19.433333794275921</v>
      </c>
      <c r="AL271">
        <f>IFERROR(IF(INDEX('Exclusion Vectors'!$D:$D,MATCH('Table 2 Data'!$E271,'Exclusion Vectors'!$B:$B,0))=0,"",INDEX('Data Pull'!$A:$BC,MATCH('Table 2 Data'!$E271,'Data Pull'!$C:$C,0),MATCH('Table 2 Data'!AL$4,'Data Pull'!$4:$4,0))),"")</f>
        <v>2.1750000417232513</v>
      </c>
      <c r="AM271">
        <f>IFERROR(IF(INDEX('Exclusion Vectors'!$D:$D,MATCH('Table 2 Data'!$E271,'Exclusion Vectors'!$B:$B,0))=0,"",INDEX('Data Pull'!$A:$BC,MATCH('Table 2 Data'!$E271,'Data Pull'!$C:$C,0),MATCH('Table 2 Data'!AM$4,'Data Pull'!$4:$4,0))),"")</f>
        <v>6200</v>
      </c>
      <c r="AN271">
        <f>IFERROR(IF(INDEX('Exclusion Vectors'!$D:$D,MATCH('Table 2 Data'!$E271,'Exclusion Vectors'!$B:$B,0))=0,"",INDEX('Data Pull'!$A:$BC,MATCH('Table 2 Data'!$E271,'Data Pull'!$C:$C,0),MATCH('Table 2 Data'!AN$4,'Data Pull'!$4:$4,0))),"")</f>
        <v>-0.11828862621666704</v>
      </c>
      <c r="AO271">
        <f>IFERROR(IF(INDEX('Exclusion Vectors'!$D:$D,MATCH('Table 2 Data'!$E271,'Exclusion Vectors'!$B:$B,0))=0,"",INDEX('Data Pull'!$A:$BC,MATCH('Table 2 Data'!$E271,'Data Pull'!$C:$C,0),MATCH('Table 2 Data'!AO$4,'Data Pull'!$4:$4,0))),"")</f>
        <v>-6.0783499525509906E-3</v>
      </c>
      <c r="AP271">
        <f>IFERROR(IF(INDEX('Exclusion Vectors'!$D:$D,MATCH('Table 2 Data'!$E271,'Exclusion Vectors'!$B:$B,0))=0,"",INDEX('Data Pull'!$A:$BC,MATCH('Table 2 Data'!$E271,'Data Pull'!$C:$C,0),MATCH('Table 2 Data'!AP$4,'Data Pull'!$4:$4,0))),"")</f>
        <v>-2.673650538733725E-2</v>
      </c>
      <c r="AQ271" t="str">
        <f>IFERROR(IF(INDEX('Exclusion Vectors'!$D:$D,MATCH('Table 2 Data'!$E271,'Exclusion Vectors'!$B:$B,0))=0,"",INDEX('Data Pull'!$A:$BC,MATCH('Table 2 Data'!$E271,'Data Pull'!$C:$C,0),MATCH('Table 2 Data'!AQ$4,'Data Pull'!$4:$4,0))),"")</f>
        <v>[-11059] No Good Data For Calculation</v>
      </c>
      <c r="AR271">
        <f>IFERROR(IF(INDEX('Exclusion Vectors'!$D:$D,MATCH('Table 2 Data'!$E271,'Exclusion Vectors'!$B:$B,0))=0,"",INDEX('Data Pull'!$A:$BC,MATCH('Table 2 Data'!$E271,'Data Pull'!$C:$C,0),MATCH('Table 2 Data'!AR$4,'Data Pull'!$4:$4,0))),"")</f>
        <v>6.9860299355175718E-3</v>
      </c>
      <c r="AS271">
        <f>IFERROR(IF(INDEX('Exclusion Vectors'!$D:$D,MATCH('Table 2 Data'!$E271,'Exclusion Vectors'!$B:$B,0))=0,"",INDEX('Data Pull'!$A:$BC,MATCH('Table 2 Data'!$E271,'Data Pull'!$C:$C,0),MATCH('Table 2 Data'!AS$4,'Data Pull'!$4:$4,0))),"")</f>
        <v>2.712786204331413</v>
      </c>
      <c r="AT271">
        <f>IFERROR(IF(INDEX('Exclusion Vectors'!$D:$D,MATCH('Table 2 Data'!$E271,'Exclusion Vectors'!$B:$B,0))=0,"",INDEX('Data Pull'!$A:$BC,MATCH('Table 2 Data'!$E271,'Data Pull'!$C:$C,0),MATCH('Table 2 Data'!AT$4,'Data Pull'!$4:$4,0))),"")</f>
        <v>39934.017018528109</v>
      </c>
      <c r="AU271">
        <f>IFERROR(IF(INDEX('Exclusion Vectors'!$D:$D,MATCH('Table 2 Data'!$E271,'Exclusion Vectors'!$B:$B,0))=0,"",INDEX('Data Pull'!$A:$BE,MATCH('Table 2 Data'!$E271,'Data Pull'!$C:$C,0),MATCH('Table 2 Data'!AU$4,'Data Pull'!$4:$4,0))),"")</f>
        <v>7799.9811292173717</v>
      </c>
      <c r="AV271">
        <f>IFERROR(IF(INDEX('Exclusion Vectors'!$D:$D,MATCH('Table 2 Data'!$E271,'Exclusion Vectors'!$B:$B,0))=0,"",INDEX('Data Pull'!$A:$BE,MATCH('Table 2 Data'!$E271,'Data Pull'!$C:$C,0),MATCH('Table 2 Data'!AV$4,'Data Pull'!$4:$4,0))),"")</f>
        <v>0.15446666566034159</v>
      </c>
    </row>
    <row r="272" spans="5:48" x14ac:dyDescent="0.3">
      <c r="E272" s="34">
        <f t="shared" si="7"/>
        <v>44096</v>
      </c>
      <c r="F272">
        <f>IFERROR(IF(INDEX('Exclusion Vectors'!$D:$D,MATCH('Table 2 Data'!$E272,'Exclusion Vectors'!$B:$B,0))=0,"",INDEX('Data Pull'!$A:$BC,MATCH('Table 2 Data'!$E272,'Data Pull'!$C:$C,0),MATCH('Table 2 Data'!F$4,'Data Pull'!$4:$4,0))),"")</f>
        <v>21997.564689616342</v>
      </c>
      <c r="G272">
        <f>IFERROR(IF(INDEX('Exclusion Vectors'!$D:$D,MATCH('Table 2 Data'!$E272,'Exclusion Vectors'!$B:$B,0))=0,"",INDEX('Data Pull'!$A:$BC,MATCH('Table 2 Data'!$E272,'Data Pull'!$C:$C,0),MATCH('Table 2 Data'!G$4,'Data Pull'!$4:$4,0))),"")</f>
        <v>181.54032978059456</v>
      </c>
      <c r="H272">
        <f>IFERROR(IF(INDEX('Exclusion Vectors'!$D:$D,MATCH('Table 2 Data'!$E272,'Exclusion Vectors'!$B:$B,0))=0,"",INDEX('Data Pull'!$A:$BC,MATCH('Table 2 Data'!$E272,'Data Pull'!$C:$C,0),MATCH('Table 2 Data'!H$4,'Data Pull'!$4:$4,0))),"")</f>
        <v>587.01428603947545</v>
      </c>
      <c r="I272">
        <f>IFERROR(IF(INDEX('Exclusion Vectors'!$D:$D,MATCH('Table 2 Data'!$E272,'Exclusion Vectors'!$B:$B,0))=0,"",INDEX('Data Pull'!$A:$BC,MATCH('Table 2 Data'!$E272,'Data Pull'!$C:$C,0),MATCH('Table 2 Data'!I$4,'Data Pull'!$4:$4,0))),"")</f>
        <v>993.63747076202492</v>
      </c>
      <c r="J272">
        <f>IFERROR(IF(INDEX('Exclusion Vectors'!$D:$D,MATCH('Table 2 Data'!$E272,'Exclusion Vectors'!$B:$B,0))=0,"",INDEX('Data Pull'!$A:$BC,MATCH('Table 2 Data'!$E272,'Data Pull'!$C:$C,0),MATCH('Table 2 Data'!J$4,'Data Pull'!$4:$4,0))),"")</f>
        <v>1339.9295144579553</v>
      </c>
      <c r="K272">
        <f>IFERROR(IF(INDEX('Exclusion Vectors'!$D:$D,MATCH('Table 2 Data'!$E272,'Exclusion Vectors'!$B:$B,0))=0,"",INDEX('Data Pull'!$A:$BC,MATCH('Table 2 Data'!$E272,'Data Pull'!$C:$C,0),MATCH('Table 2 Data'!K$4,'Data Pull'!$4:$4,0))),"")</f>
        <v>717.57313208094138</v>
      </c>
      <c r="L272" t="str">
        <f>IFERROR(IF(INDEX('Exclusion Vectors'!$D:$D,MATCH('Table 2 Data'!$E272,'Exclusion Vectors'!$B:$B,0))=0,"",INDEX('Data Pull'!$A:$BC,MATCH('Table 2 Data'!$E272,'Data Pull'!$C:$C,0),MATCH('Table 2 Data'!L$4,'Data Pull'!$4:$4,0))),"")</f>
        <v>[-11059] No Good Data For Calculation</v>
      </c>
      <c r="M272">
        <f>IFERROR(IF(INDEX('Exclusion Vectors'!$D:$D,MATCH('Table 2 Data'!$E272,'Exclusion Vectors'!$B:$B,0))=0,"",INDEX('Data Pull'!$A:$BC,MATCH('Table 2 Data'!$E272,'Data Pull'!$C:$C,0),MATCH('Table 2 Data'!M$4,'Data Pull'!$4:$4,0))),"")</f>
        <v>306.00611548542958</v>
      </c>
      <c r="N272">
        <f>IFERROR(IF(INDEX('Exclusion Vectors'!$D:$D,MATCH('Table 2 Data'!$E272,'Exclusion Vectors'!$B:$B,0))=0,"",INDEX('Data Pull'!$A:$BC,MATCH('Table 2 Data'!$E272,'Data Pull'!$C:$C,0),MATCH('Table 2 Data'!N$4,'Data Pull'!$4:$4,0))),"")</f>
        <v>361.52766516453158</v>
      </c>
      <c r="O272">
        <f>IFERROR(IF(INDEX('Exclusion Vectors'!$D:$D,MATCH('Table 2 Data'!$E272,'Exclusion Vectors'!$B:$B,0))=0,"",INDEX('Data Pull'!$A:$BC,MATCH('Table 2 Data'!$E272,'Data Pull'!$C:$C,0),MATCH('Table 2 Data'!O$4,'Data Pull'!$4:$4,0))),"")</f>
        <v>351.75137594142763</v>
      </c>
      <c r="P272">
        <f>IFERROR(IF(INDEX('Exclusion Vectors'!$D:$D,MATCH('Table 2 Data'!$E272,'Exclusion Vectors'!$B:$B,0))=0,"",INDEX('Data Pull'!$A:$BC,MATCH('Table 2 Data'!$E272,'Data Pull'!$C:$C,0),MATCH('Table 2 Data'!P$4,'Data Pull'!$4:$4,0))),"")</f>
        <v>1325.307881178878</v>
      </c>
      <c r="Q272">
        <f>IFERROR(IF(INDEX('Exclusion Vectors'!$D:$D,MATCH('Table 2 Data'!$E272,'Exclusion Vectors'!$B:$B,0))=0,"",INDEX('Data Pull'!$A:$BC,MATCH('Table 2 Data'!$E272,'Data Pull'!$C:$C,0),MATCH('Table 2 Data'!Q$4,'Data Pull'!$4:$4,0))),"")</f>
        <v>20.220927415556069</v>
      </c>
      <c r="R272">
        <f>IFERROR(IF(INDEX('Exclusion Vectors'!$D:$D,MATCH('Table 2 Data'!$E272,'Exclusion Vectors'!$B:$B,0))=0,"",INDEX('Data Pull'!$A:$BC,MATCH('Table 2 Data'!$E272,'Data Pull'!$C:$C,0),MATCH('Table 2 Data'!R$4,'Data Pull'!$4:$4,0))),"")</f>
        <v>15.304212607456211</v>
      </c>
      <c r="S272">
        <f>IFERROR(IF(INDEX('Exclusion Vectors'!$D:$D,MATCH('Table 2 Data'!$E272,'Exclusion Vectors'!$B:$B,0))=0,"",INDEX('Data Pull'!$A:$BC,MATCH('Table 2 Data'!$E272,'Data Pull'!$C:$C,0),MATCH('Table 2 Data'!S$4,'Data Pull'!$4:$4,0))),"")</f>
        <v>3.0476983461126648</v>
      </c>
      <c r="T272">
        <f>IFERROR(IF(INDEX('Exclusion Vectors'!$D:$D,MATCH('Table 2 Data'!$E272,'Exclusion Vectors'!$B:$B,0))=0,"",INDEX('Data Pull'!$A:$BC,MATCH('Table 2 Data'!$E272,'Data Pull'!$C:$C,0),MATCH('Table 2 Data'!T$4,'Data Pull'!$4:$4,0))),"")</f>
        <v>1418.8602253077897</v>
      </c>
      <c r="U272">
        <f>IFERROR(IF(INDEX('Exclusion Vectors'!$D:$D,MATCH('Table 2 Data'!$E272,'Exclusion Vectors'!$B:$B,0))=0,"",INDEX('Data Pull'!$A:$BC,MATCH('Table 2 Data'!$E272,'Data Pull'!$C:$C,0),MATCH('Table 2 Data'!U$4,'Data Pull'!$4:$4,0))),"")</f>
        <v>1489.0884221188512</v>
      </c>
      <c r="V272">
        <f>IFERROR(IF(INDEX('Exclusion Vectors'!$D:$D,MATCH('Table 2 Data'!$E272,'Exclusion Vectors'!$B:$B,0))=0,"",INDEX('Data Pull'!$A:$BC,MATCH('Table 2 Data'!$E272,'Data Pull'!$C:$C,0),MATCH('Table 2 Data'!V$4,'Data Pull'!$4:$4,0))),"")</f>
        <v>5899.8935354302512</v>
      </c>
      <c r="W272">
        <f>IFERROR(IF(INDEX('Exclusion Vectors'!$D:$D,MATCH('Table 2 Data'!$E272,'Exclusion Vectors'!$B:$B,0))=0,"",INDEX('Data Pull'!$A:$BC,MATCH('Table 2 Data'!$E272,'Data Pull'!$C:$C,0),MATCH('Table 2 Data'!W$4,'Data Pull'!$4:$4,0))),"")</f>
        <v>2417.2959991914213</v>
      </c>
      <c r="X272">
        <f>IFERROR(IF(INDEX('Exclusion Vectors'!$D:$D,MATCH('Table 2 Data'!$E272,'Exclusion Vectors'!$B:$B,0))=0,"",INDEX('Data Pull'!$A:$BC,MATCH('Table 2 Data'!$E272,'Data Pull'!$C:$C,0),MATCH('Table 2 Data'!X$4,'Data Pull'!$4:$4,0))),"")</f>
        <v>365.23628604967098</v>
      </c>
      <c r="Y272">
        <f>IFERROR(IF(INDEX('Exclusion Vectors'!$D:$D,MATCH('Table 2 Data'!$E272,'Exclusion Vectors'!$B:$B,0))=0,"",INDEX('Data Pull'!$A:$BC,MATCH('Table 2 Data'!$E272,'Data Pull'!$C:$C,0),MATCH('Table 2 Data'!Y$4,'Data Pull'!$4:$4,0))),"")</f>
        <v>22.899999618530273</v>
      </c>
      <c r="Z272">
        <f>IFERROR(IF(INDEX('Exclusion Vectors'!$D:$D,MATCH('Table 2 Data'!$E272,'Exclusion Vectors'!$B:$B,0))=0,"",INDEX('Data Pull'!$A:$BC,MATCH('Table 2 Data'!$E272,'Data Pull'!$C:$C,0),MATCH('Table 2 Data'!Z$4,'Data Pull'!$4:$4,0))),"")</f>
        <v>1.0736250281333923</v>
      </c>
      <c r="AA272">
        <f>IFERROR(IF(INDEX('Exclusion Vectors'!$D:$D,MATCH('Table 2 Data'!$E272,'Exclusion Vectors'!$B:$B,0))=0,"",INDEX('Data Pull'!$A:$BC,MATCH('Table 2 Data'!$E272,'Data Pull'!$C:$C,0),MATCH('Table 2 Data'!AA$4,'Data Pull'!$4:$4,0))),"")</f>
        <v>1.9199999868869781</v>
      </c>
      <c r="AB272" t="str">
        <f>IFERROR(IF(INDEX('Exclusion Vectors'!$D:$D,MATCH('Table 2 Data'!$E272,'Exclusion Vectors'!$B:$B,0))=0,"",INDEX('Data Pull'!$A:$BC,MATCH('Table 2 Data'!$E272,'Data Pull'!$C:$C,0),MATCH('Table 2 Data'!AB$4,'Data Pull'!$4:$4,0))),"")</f>
        <v>[-11059] No Good Data For Calculation</v>
      </c>
      <c r="AC272" t="str">
        <f>IFERROR(IF(INDEX('Exclusion Vectors'!$D:$D,MATCH('Table 2 Data'!$E272,'Exclusion Vectors'!$B:$B,0))=0,"",INDEX('Data Pull'!$A:$BC,MATCH('Table 2 Data'!$E272,'Data Pull'!$C:$C,0),MATCH('Table 2 Data'!AC$4,'Data Pull'!$4:$4,0))),"")</f>
        <v>[-11059] No Good Data For Calculation</v>
      </c>
      <c r="AD272" t="str">
        <f>IFERROR(IF(INDEX('Exclusion Vectors'!$D:$D,MATCH('Table 2 Data'!$E272,'Exclusion Vectors'!$B:$B,0))=0,"",INDEX('Data Pull'!$A:$BC,MATCH('Table 2 Data'!$E272,'Data Pull'!$C:$C,0),MATCH('Table 2 Data'!AD$4,'Data Pull'!$4:$4,0))),"")</f>
        <v>[-11059] No Good Data For Calculation</v>
      </c>
      <c r="AE272" t="str">
        <f>IFERROR(IF(INDEX('Exclusion Vectors'!$D:$D,MATCH('Table 2 Data'!$E272,'Exclusion Vectors'!$B:$B,0))=0,"",INDEX('Data Pull'!$A:$BC,MATCH('Table 2 Data'!$E272,'Data Pull'!$C:$C,0),MATCH('Table 2 Data'!AE$4,'Data Pull'!$4:$4,0))),"")</f>
        <v>[-11059] No Good Data For Calculation</v>
      </c>
      <c r="AF272" t="str">
        <f>IFERROR(IF(INDEX('Exclusion Vectors'!$D:$D,MATCH('Table 2 Data'!$E272,'Exclusion Vectors'!$B:$B,0))=0,"",INDEX('Data Pull'!$A:$BC,MATCH('Table 2 Data'!$E272,'Data Pull'!$C:$C,0),MATCH('Table 2 Data'!AF$4,'Data Pull'!$4:$4,0))),"")</f>
        <v>[-11059] No Good Data For Calculation</v>
      </c>
      <c r="AG272">
        <f>IFERROR(IF(INDEX('Exclusion Vectors'!$D:$D,MATCH('Table 2 Data'!$E272,'Exclusion Vectors'!$B:$B,0))=0,"",INDEX('Data Pull'!$A:$BC,MATCH('Table 2 Data'!$E272,'Data Pull'!$C:$C,0),MATCH('Table 2 Data'!AG$4,'Data Pull'!$4:$4,0))),"")</f>
        <v>14111.331057035093</v>
      </c>
      <c r="AH272">
        <f>IFERROR(IF(INDEX('Exclusion Vectors'!$D:$D,MATCH('Table 2 Data'!$E272,'Exclusion Vectors'!$B:$B,0))=0,"",INDEX('Data Pull'!$A:$BC,MATCH('Table 2 Data'!$E272,'Data Pull'!$C:$C,0),MATCH('Table 2 Data'!AH$4,'Data Pull'!$4:$4,0))),"")</f>
        <v>90.275001525878906</v>
      </c>
      <c r="AI272">
        <f>IFERROR(IF(INDEX('Exclusion Vectors'!$D:$D,MATCH('Table 2 Data'!$E272,'Exclusion Vectors'!$B:$B,0))=0,"",INDEX('Data Pull'!$A:$BC,MATCH('Table 2 Data'!$E272,'Data Pull'!$C:$C,0),MATCH('Table 2 Data'!AI$4,'Data Pull'!$4:$4,0))),"")</f>
        <v>8.8274998664855957</v>
      </c>
      <c r="AJ272">
        <f>IFERROR(IF(INDEX('Exclusion Vectors'!$D:$D,MATCH('Table 2 Data'!$E272,'Exclusion Vectors'!$B:$B,0))=0,"",INDEX('Data Pull'!$A:$BC,MATCH('Table 2 Data'!$E272,'Data Pull'!$C:$C,0),MATCH('Table 2 Data'!AJ$4,'Data Pull'!$4:$4,0))),"")</f>
        <v>363.34999084472656</v>
      </c>
      <c r="AK272">
        <f>IFERROR(IF(INDEX('Exclusion Vectors'!$D:$D,MATCH('Table 2 Data'!$E272,'Exclusion Vectors'!$B:$B,0))=0,"",INDEX('Data Pull'!$A:$BC,MATCH('Table 2 Data'!$E272,'Data Pull'!$C:$C,0),MATCH('Table 2 Data'!AK$4,'Data Pull'!$4:$4,0))),"")</f>
        <v>20.125000158945721</v>
      </c>
      <c r="AL272">
        <f>IFERROR(IF(INDEX('Exclusion Vectors'!$D:$D,MATCH('Table 2 Data'!$E272,'Exclusion Vectors'!$B:$B,0))=0,"",INDEX('Data Pull'!$A:$BC,MATCH('Table 2 Data'!$E272,'Data Pull'!$C:$C,0),MATCH('Table 2 Data'!AL$4,'Data Pull'!$4:$4,0))),"")</f>
        <v>2.7000000476837158</v>
      </c>
      <c r="AM272">
        <f>IFERROR(IF(INDEX('Exclusion Vectors'!$D:$D,MATCH('Table 2 Data'!$E272,'Exclusion Vectors'!$B:$B,0))=0,"",INDEX('Data Pull'!$A:$BC,MATCH('Table 2 Data'!$E272,'Data Pull'!$C:$C,0),MATCH('Table 2 Data'!AM$4,'Data Pull'!$4:$4,0))),"")</f>
        <v>6200</v>
      </c>
      <c r="AN272">
        <f>IFERROR(IF(INDEX('Exclusion Vectors'!$D:$D,MATCH('Table 2 Data'!$E272,'Exclusion Vectors'!$B:$B,0))=0,"",INDEX('Data Pull'!$A:$BC,MATCH('Table 2 Data'!$E272,'Data Pull'!$C:$C,0),MATCH('Table 2 Data'!AN$4,'Data Pull'!$4:$4,0))),"")</f>
        <v>-0.1176445344757303</v>
      </c>
      <c r="AO272">
        <f>IFERROR(IF(INDEX('Exclusion Vectors'!$D:$D,MATCH('Table 2 Data'!$E272,'Exclusion Vectors'!$B:$B,0))=0,"",INDEX('Data Pull'!$A:$BC,MATCH('Table 2 Data'!$E272,'Data Pull'!$C:$C,0),MATCH('Table 2 Data'!AO$4,'Data Pull'!$4:$4,0))),"")</f>
        <v>-6.0198412926999473E-3</v>
      </c>
      <c r="AP272">
        <f>IFERROR(IF(INDEX('Exclusion Vectors'!$D:$D,MATCH('Table 2 Data'!$E272,'Exclusion Vectors'!$B:$B,0))=0,"",INDEX('Data Pull'!$A:$BC,MATCH('Table 2 Data'!$E272,'Data Pull'!$C:$C,0),MATCH('Table 2 Data'!AP$4,'Data Pull'!$4:$4,0))),"")</f>
        <v>-2.654216647453754E-2</v>
      </c>
      <c r="AQ272" t="str">
        <f>IFERROR(IF(INDEX('Exclusion Vectors'!$D:$D,MATCH('Table 2 Data'!$E272,'Exclusion Vectors'!$B:$B,0))=0,"",INDEX('Data Pull'!$A:$BC,MATCH('Table 2 Data'!$E272,'Data Pull'!$C:$C,0),MATCH('Table 2 Data'!AQ$4,'Data Pull'!$4:$4,0))),"")</f>
        <v>[-11059] No Good Data For Calculation</v>
      </c>
      <c r="AR272">
        <f>IFERROR(IF(INDEX('Exclusion Vectors'!$D:$D,MATCH('Table 2 Data'!$E272,'Exclusion Vectors'!$B:$B,0))=0,"",INDEX('Data Pull'!$A:$BC,MATCH('Table 2 Data'!$E272,'Data Pull'!$C:$C,0),MATCH('Table 2 Data'!AR$4,'Data Pull'!$4:$4,0))),"")</f>
        <v>7.0073761987481369E-3</v>
      </c>
      <c r="AS272">
        <f>IFERROR(IF(INDEX('Exclusion Vectors'!$D:$D,MATCH('Table 2 Data'!$E272,'Exclusion Vectors'!$B:$B,0))=0,"",INDEX('Data Pull'!$A:$BC,MATCH('Table 2 Data'!$E272,'Data Pull'!$C:$C,0),MATCH('Table 2 Data'!AS$4,'Data Pull'!$4:$4,0))),"")</f>
        <v>2.7449320126182313</v>
      </c>
      <c r="AT272">
        <f>IFERROR(IF(INDEX('Exclusion Vectors'!$D:$D,MATCH('Table 2 Data'!$E272,'Exclusion Vectors'!$B:$B,0))=0,"",INDEX('Data Pull'!$A:$BC,MATCH('Table 2 Data'!$E272,'Data Pull'!$C:$C,0),MATCH('Table 2 Data'!AT$4,'Data Pull'!$4:$4,0))),"")</f>
        <v>40175.987301443085</v>
      </c>
      <c r="AU272">
        <f>IFERROR(IF(INDEX('Exclusion Vectors'!$D:$D,MATCH('Table 2 Data'!$E272,'Exclusion Vectors'!$B:$B,0))=0,"",INDEX('Data Pull'!$A:$BE,MATCH('Table 2 Data'!$E272,'Data Pull'!$C:$C,0),MATCH('Table 2 Data'!AU$4,'Data Pull'!$4:$4,0))),"")</f>
        <v>7799.903664413936</v>
      </c>
      <c r="AV272">
        <f>IFERROR(IF(INDEX('Exclusion Vectors'!$D:$D,MATCH('Table 2 Data'!$E272,'Exclusion Vectors'!$B:$B,0))=0,"",INDEX('Data Pull'!$A:$BE,MATCH('Table 2 Data'!$E272,'Data Pull'!$C:$C,0),MATCH('Table 2 Data'!AV$4,'Data Pull'!$4:$4,0))),"")</f>
        <v>0.16569166878859201</v>
      </c>
    </row>
    <row r="273" spans="5:48" x14ac:dyDescent="0.3">
      <c r="E273" s="34">
        <f t="shared" si="7"/>
        <v>44097</v>
      </c>
      <c r="F273">
        <f>IFERROR(IF(INDEX('Exclusion Vectors'!$D:$D,MATCH('Table 2 Data'!$E273,'Exclusion Vectors'!$B:$B,0))=0,"",INDEX('Data Pull'!$A:$BC,MATCH('Table 2 Data'!$E273,'Data Pull'!$C:$C,0),MATCH('Table 2 Data'!F$4,'Data Pull'!$4:$4,0))),"")</f>
        <v>22310.113196539794</v>
      </c>
      <c r="G273">
        <f>IFERROR(IF(INDEX('Exclusion Vectors'!$D:$D,MATCH('Table 2 Data'!$E273,'Exclusion Vectors'!$B:$B,0))=0,"",INDEX('Data Pull'!$A:$BC,MATCH('Table 2 Data'!$E273,'Data Pull'!$C:$C,0),MATCH('Table 2 Data'!G$4,'Data Pull'!$4:$4,0))),"")</f>
        <v>182.32393224621146</v>
      </c>
      <c r="H273">
        <f>IFERROR(IF(INDEX('Exclusion Vectors'!$D:$D,MATCH('Table 2 Data'!$E273,'Exclusion Vectors'!$B:$B,0))=0,"",INDEX('Data Pull'!$A:$BC,MATCH('Table 2 Data'!$E273,'Data Pull'!$C:$C,0),MATCH('Table 2 Data'!H$4,'Data Pull'!$4:$4,0))),"")</f>
        <v>605.40251900581052</v>
      </c>
      <c r="I273">
        <f>IFERROR(IF(INDEX('Exclusion Vectors'!$D:$D,MATCH('Table 2 Data'!$E273,'Exclusion Vectors'!$B:$B,0))=0,"",INDEX('Data Pull'!$A:$BC,MATCH('Table 2 Data'!$E273,'Data Pull'!$C:$C,0),MATCH('Table 2 Data'!I$4,'Data Pull'!$4:$4,0))),"")</f>
        <v>993.223954231005</v>
      </c>
      <c r="J273">
        <f>IFERROR(IF(INDEX('Exclusion Vectors'!$D:$D,MATCH('Table 2 Data'!$E273,'Exclusion Vectors'!$B:$B,0))=0,"",INDEX('Data Pull'!$A:$BC,MATCH('Table 2 Data'!$E273,'Data Pull'!$C:$C,0),MATCH('Table 2 Data'!J$4,'Data Pull'!$4:$4,0))),"")</f>
        <v>1337.1293899830537</v>
      </c>
      <c r="K273">
        <f>IFERROR(IF(INDEX('Exclusion Vectors'!$D:$D,MATCH('Table 2 Data'!$E273,'Exclusion Vectors'!$B:$B,0))=0,"",INDEX('Data Pull'!$A:$BC,MATCH('Table 2 Data'!$E273,'Data Pull'!$C:$C,0),MATCH('Table 2 Data'!K$4,'Data Pull'!$4:$4,0))),"")</f>
        <v>715.7466705957911</v>
      </c>
      <c r="L273" t="str">
        <f>IFERROR(IF(INDEX('Exclusion Vectors'!$D:$D,MATCH('Table 2 Data'!$E273,'Exclusion Vectors'!$B:$B,0))=0,"",INDEX('Data Pull'!$A:$BC,MATCH('Table 2 Data'!$E273,'Data Pull'!$C:$C,0),MATCH('Table 2 Data'!L$4,'Data Pull'!$4:$4,0))),"")</f>
        <v>[-11059] No Good Data For Calculation</v>
      </c>
      <c r="M273">
        <f>IFERROR(IF(INDEX('Exclusion Vectors'!$D:$D,MATCH('Table 2 Data'!$E273,'Exclusion Vectors'!$B:$B,0))=0,"",INDEX('Data Pull'!$A:$BC,MATCH('Table 2 Data'!$E273,'Data Pull'!$C:$C,0),MATCH('Table 2 Data'!M$4,'Data Pull'!$4:$4,0))),"")</f>
        <v>303.14720825689301</v>
      </c>
      <c r="N273">
        <f>IFERROR(IF(INDEX('Exclusion Vectors'!$D:$D,MATCH('Table 2 Data'!$E273,'Exclusion Vectors'!$B:$B,0))=0,"",INDEX('Data Pull'!$A:$BC,MATCH('Table 2 Data'!$E273,'Data Pull'!$C:$C,0),MATCH('Table 2 Data'!N$4,'Data Pull'!$4:$4,0))),"")</f>
        <v>361.46383905370891</v>
      </c>
      <c r="O273">
        <f>IFERROR(IF(INDEX('Exclusion Vectors'!$D:$D,MATCH('Table 2 Data'!$E273,'Exclusion Vectors'!$B:$B,0))=0,"",INDEX('Data Pull'!$A:$BC,MATCH('Table 2 Data'!$E273,'Data Pull'!$C:$C,0),MATCH('Table 2 Data'!O$4,'Data Pull'!$4:$4,0))),"")</f>
        <v>350.87610510492118</v>
      </c>
      <c r="P273">
        <f>IFERROR(IF(INDEX('Exclusion Vectors'!$D:$D,MATCH('Table 2 Data'!$E273,'Exclusion Vectors'!$B:$B,0))=0,"",INDEX('Data Pull'!$A:$BC,MATCH('Table 2 Data'!$E273,'Data Pull'!$C:$C,0),MATCH('Table 2 Data'!P$4,'Data Pull'!$4:$4,0))),"")</f>
        <v>1321.7413576978911</v>
      </c>
      <c r="Q273">
        <f>IFERROR(IF(INDEX('Exclusion Vectors'!$D:$D,MATCH('Table 2 Data'!$E273,'Exclusion Vectors'!$B:$B,0))=0,"",INDEX('Data Pull'!$A:$BC,MATCH('Table 2 Data'!$E273,'Data Pull'!$C:$C,0),MATCH('Table 2 Data'!Q$4,'Data Pull'!$4:$4,0))),"")</f>
        <v>20.418008989645816</v>
      </c>
      <c r="R273">
        <f>IFERROR(IF(INDEX('Exclusion Vectors'!$D:$D,MATCH('Table 2 Data'!$E273,'Exclusion Vectors'!$B:$B,0))=0,"",INDEX('Data Pull'!$A:$BC,MATCH('Table 2 Data'!$E273,'Data Pull'!$C:$C,0),MATCH('Table 2 Data'!R$4,'Data Pull'!$4:$4,0))),"")</f>
        <v>15.493155678850394</v>
      </c>
      <c r="S273">
        <f>IFERROR(IF(INDEX('Exclusion Vectors'!$D:$D,MATCH('Table 2 Data'!$E273,'Exclusion Vectors'!$B:$B,0))=0,"",INDEX('Data Pull'!$A:$BC,MATCH('Table 2 Data'!$E273,'Data Pull'!$C:$C,0),MATCH('Table 2 Data'!S$4,'Data Pull'!$4:$4,0))),"")</f>
        <v>3.2034074540981559</v>
      </c>
      <c r="T273">
        <f>IFERROR(IF(INDEX('Exclusion Vectors'!$D:$D,MATCH('Table 2 Data'!$E273,'Exclusion Vectors'!$B:$B,0))=0,"",INDEX('Data Pull'!$A:$BC,MATCH('Table 2 Data'!$E273,'Data Pull'!$C:$C,0),MATCH('Table 2 Data'!T$4,'Data Pull'!$4:$4,0))),"")</f>
        <v>1406.9171360962284</v>
      </c>
      <c r="U273">
        <f>IFERROR(IF(INDEX('Exclusion Vectors'!$D:$D,MATCH('Table 2 Data'!$E273,'Exclusion Vectors'!$B:$B,0))=0,"",INDEX('Data Pull'!$A:$BC,MATCH('Table 2 Data'!$E273,'Data Pull'!$C:$C,0),MATCH('Table 2 Data'!U$4,'Data Pull'!$4:$4,0))),"")</f>
        <v>1485.8429986058788</v>
      </c>
      <c r="V273">
        <f>IFERROR(IF(INDEX('Exclusion Vectors'!$D:$D,MATCH('Table 2 Data'!$E273,'Exclusion Vectors'!$B:$B,0))=0,"",INDEX('Data Pull'!$A:$BC,MATCH('Table 2 Data'!$E273,'Data Pull'!$C:$C,0),MATCH('Table 2 Data'!V$4,'Data Pull'!$4:$4,0))),"")</f>
        <v>5900.0921389151054</v>
      </c>
      <c r="W273">
        <f>IFERROR(IF(INDEX('Exclusion Vectors'!$D:$D,MATCH('Table 2 Data'!$E273,'Exclusion Vectors'!$B:$B,0))=0,"",INDEX('Data Pull'!$A:$BC,MATCH('Table 2 Data'!$E273,'Data Pull'!$C:$C,0),MATCH('Table 2 Data'!W$4,'Data Pull'!$4:$4,0))),"")</f>
        <v>2412.059598288331</v>
      </c>
      <c r="X273">
        <f>IFERROR(IF(INDEX('Exclusion Vectors'!$D:$D,MATCH('Table 2 Data'!$E273,'Exclusion Vectors'!$B:$B,0))=0,"",INDEX('Data Pull'!$A:$BC,MATCH('Table 2 Data'!$E273,'Data Pull'!$C:$C,0),MATCH('Table 2 Data'!X$4,'Data Pull'!$4:$4,0))),"")</f>
        <v>364.24796396216988</v>
      </c>
      <c r="Y273">
        <f>IFERROR(IF(INDEX('Exclusion Vectors'!$D:$D,MATCH('Table 2 Data'!$E273,'Exclusion Vectors'!$B:$B,0))=0,"",INDEX('Data Pull'!$A:$BC,MATCH('Table 2 Data'!$E273,'Data Pull'!$C:$C,0),MATCH('Table 2 Data'!Y$4,'Data Pull'!$4:$4,0))),"")</f>
        <v>23.050000190734863</v>
      </c>
      <c r="Z273">
        <f>IFERROR(IF(INDEX('Exclusion Vectors'!$D:$D,MATCH('Table 2 Data'!$E273,'Exclusion Vectors'!$B:$B,0))=0,"",INDEX('Data Pull'!$A:$BC,MATCH('Table 2 Data'!$E273,'Data Pull'!$C:$C,0),MATCH('Table 2 Data'!Z$4,'Data Pull'!$4:$4,0))),"")</f>
        <v>1.0648000240325928</v>
      </c>
      <c r="AA273">
        <f>IFERROR(IF(INDEX('Exclusion Vectors'!$D:$D,MATCH('Table 2 Data'!$E273,'Exclusion Vectors'!$B:$B,0))=0,"",INDEX('Data Pull'!$A:$BC,MATCH('Table 2 Data'!$E273,'Data Pull'!$C:$C,0),MATCH('Table 2 Data'!AA$4,'Data Pull'!$4:$4,0))),"")</f>
        <v>1.8999999761581421</v>
      </c>
      <c r="AB273" t="str">
        <f>IFERROR(IF(INDEX('Exclusion Vectors'!$D:$D,MATCH('Table 2 Data'!$E273,'Exclusion Vectors'!$B:$B,0))=0,"",INDEX('Data Pull'!$A:$BC,MATCH('Table 2 Data'!$E273,'Data Pull'!$C:$C,0),MATCH('Table 2 Data'!AB$4,'Data Pull'!$4:$4,0))),"")</f>
        <v>[-11059] No Good Data For Calculation</v>
      </c>
      <c r="AC273" t="str">
        <f>IFERROR(IF(INDEX('Exclusion Vectors'!$D:$D,MATCH('Table 2 Data'!$E273,'Exclusion Vectors'!$B:$B,0))=0,"",INDEX('Data Pull'!$A:$BC,MATCH('Table 2 Data'!$E273,'Data Pull'!$C:$C,0),MATCH('Table 2 Data'!AC$4,'Data Pull'!$4:$4,0))),"")</f>
        <v>[-11059] No Good Data For Calculation</v>
      </c>
      <c r="AD273" t="str">
        <f>IFERROR(IF(INDEX('Exclusion Vectors'!$D:$D,MATCH('Table 2 Data'!$E273,'Exclusion Vectors'!$B:$B,0))=0,"",INDEX('Data Pull'!$A:$BC,MATCH('Table 2 Data'!$E273,'Data Pull'!$C:$C,0),MATCH('Table 2 Data'!AD$4,'Data Pull'!$4:$4,0))),"")</f>
        <v>[-11059] No Good Data For Calculation</v>
      </c>
      <c r="AE273" t="str">
        <f>IFERROR(IF(INDEX('Exclusion Vectors'!$D:$D,MATCH('Table 2 Data'!$E273,'Exclusion Vectors'!$B:$B,0))=0,"",INDEX('Data Pull'!$A:$BC,MATCH('Table 2 Data'!$E273,'Data Pull'!$C:$C,0),MATCH('Table 2 Data'!AE$4,'Data Pull'!$4:$4,0))),"")</f>
        <v>[-11059] No Good Data For Calculation</v>
      </c>
      <c r="AF273" t="str">
        <f>IFERROR(IF(INDEX('Exclusion Vectors'!$D:$D,MATCH('Table 2 Data'!$E273,'Exclusion Vectors'!$B:$B,0))=0,"",INDEX('Data Pull'!$A:$BC,MATCH('Table 2 Data'!$E273,'Data Pull'!$C:$C,0),MATCH('Table 2 Data'!AF$4,'Data Pull'!$4:$4,0))),"")</f>
        <v>[-11059] No Good Data For Calculation</v>
      </c>
      <c r="AG273">
        <f>IFERROR(IF(INDEX('Exclusion Vectors'!$D:$D,MATCH('Table 2 Data'!$E273,'Exclusion Vectors'!$B:$B,0))=0,"",INDEX('Data Pull'!$A:$BC,MATCH('Table 2 Data'!$E273,'Data Pull'!$C:$C,0),MATCH('Table 2 Data'!AG$4,'Data Pull'!$4:$4,0))),"")</f>
        <v>14065.713444949963</v>
      </c>
      <c r="AH273">
        <f>IFERROR(IF(INDEX('Exclusion Vectors'!$D:$D,MATCH('Table 2 Data'!$E273,'Exclusion Vectors'!$B:$B,0))=0,"",INDEX('Data Pull'!$A:$BC,MATCH('Table 2 Data'!$E273,'Data Pull'!$C:$C,0),MATCH('Table 2 Data'!AH$4,'Data Pull'!$4:$4,0))),"")</f>
        <v>90.075000762939453</v>
      </c>
      <c r="AI273">
        <f>IFERROR(IF(INDEX('Exclusion Vectors'!$D:$D,MATCH('Table 2 Data'!$E273,'Exclusion Vectors'!$B:$B,0))=0,"",INDEX('Data Pull'!$A:$BC,MATCH('Table 2 Data'!$E273,'Data Pull'!$C:$C,0),MATCH('Table 2 Data'!AI$4,'Data Pull'!$4:$4,0))),"")</f>
        <v>8.7324998378753662</v>
      </c>
      <c r="AJ273">
        <f>IFERROR(IF(INDEX('Exclusion Vectors'!$D:$D,MATCH('Table 2 Data'!$E273,'Exclusion Vectors'!$B:$B,0))=0,"",INDEX('Data Pull'!$A:$BC,MATCH('Table 2 Data'!$E273,'Data Pull'!$C:$C,0),MATCH('Table 2 Data'!AJ$4,'Data Pull'!$4:$4,0))),"")</f>
        <v>361.82499694824219</v>
      </c>
      <c r="AK273">
        <f>IFERROR(IF(INDEX('Exclusion Vectors'!$D:$D,MATCH('Table 2 Data'!$E273,'Exclusion Vectors'!$B:$B,0))=0,"",INDEX('Data Pull'!$A:$BC,MATCH('Table 2 Data'!$E273,'Data Pull'!$C:$C,0),MATCH('Table 2 Data'!AK$4,'Data Pull'!$4:$4,0))),"")</f>
        <v>19.370833237965901</v>
      </c>
      <c r="AL273">
        <f>IFERROR(IF(INDEX('Exclusion Vectors'!$D:$D,MATCH('Table 2 Data'!$E273,'Exclusion Vectors'!$B:$B,0))=0,"",INDEX('Data Pull'!$A:$BC,MATCH('Table 2 Data'!$E273,'Data Pull'!$C:$C,0),MATCH('Table 2 Data'!AL$4,'Data Pull'!$4:$4,0))),"")</f>
        <v>-0.15000000596046448</v>
      </c>
      <c r="AM273">
        <f>IFERROR(IF(INDEX('Exclusion Vectors'!$D:$D,MATCH('Table 2 Data'!$E273,'Exclusion Vectors'!$B:$B,0))=0,"",INDEX('Data Pull'!$A:$BC,MATCH('Table 2 Data'!$E273,'Data Pull'!$C:$C,0),MATCH('Table 2 Data'!AM$4,'Data Pull'!$4:$4,0))),"")</f>
        <v>6200</v>
      </c>
      <c r="AN273">
        <f>IFERROR(IF(INDEX('Exclusion Vectors'!$D:$D,MATCH('Table 2 Data'!$E273,'Exclusion Vectors'!$B:$B,0))=0,"",INDEX('Data Pull'!$A:$BC,MATCH('Table 2 Data'!$E273,'Data Pull'!$C:$C,0),MATCH('Table 2 Data'!AN$4,'Data Pull'!$4:$4,0))),"")</f>
        <v>-0.1179473211759605</v>
      </c>
      <c r="AO273">
        <f>IFERROR(IF(INDEX('Exclusion Vectors'!$D:$D,MATCH('Table 2 Data'!$E273,'Exclusion Vectors'!$B:$B,0))=0,"",INDEX('Data Pull'!$A:$BC,MATCH('Table 2 Data'!$E273,'Data Pull'!$C:$C,0),MATCH('Table 2 Data'!AO$4,'Data Pull'!$4:$4,0))),"")</f>
        <v>-6.067717865059768E-3</v>
      </c>
      <c r="AP273">
        <f>IFERROR(IF(INDEX('Exclusion Vectors'!$D:$D,MATCH('Table 2 Data'!$E273,'Exclusion Vectors'!$B:$B,0))=0,"",INDEX('Data Pull'!$A:$BC,MATCH('Table 2 Data'!$E273,'Data Pull'!$C:$C,0),MATCH('Table 2 Data'!AP$4,'Data Pull'!$4:$4,0))),"")</f>
        <v>-2.6648588606892336E-2</v>
      </c>
      <c r="AQ273" t="str">
        <f>IFERROR(IF(INDEX('Exclusion Vectors'!$D:$D,MATCH('Table 2 Data'!$E273,'Exclusion Vectors'!$B:$B,0))=0,"",INDEX('Data Pull'!$A:$BC,MATCH('Table 2 Data'!$E273,'Data Pull'!$C:$C,0),MATCH('Table 2 Data'!AQ$4,'Data Pull'!$4:$4,0))),"")</f>
        <v>[-11059] No Good Data For Calculation</v>
      </c>
      <c r="AR273">
        <f>IFERROR(IF(INDEX('Exclusion Vectors'!$D:$D,MATCH('Table 2 Data'!$E273,'Exclusion Vectors'!$B:$B,0))=0,"",INDEX('Data Pull'!$A:$BC,MATCH('Table 2 Data'!$E273,'Data Pull'!$C:$C,0),MATCH('Table 2 Data'!AR$4,'Data Pull'!$4:$4,0))),"")</f>
        <v>6.9069614611047808E-3</v>
      </c>
      <c r="AS273">
        <f>IFERROR(IF(INDEX('Exclusion Vectors'!$D:$D,MATCH('Table 2 Data'!$E273,'Exclusion Vectors'!$B:$B,0))=0,"",INDEX('Data Pull'!$A:$BC,MATCH('Table 2 Data'!$E273,'Data Pull'!$C:$C,0),MATCH('Table 2 Data'!AS$4,'Data Pull'!$4:$4,0))),"")</f>
        <v>2.7274470957040533</v>
      </c>
      <c r="AT273">
        <f>IFERROR(IF(INDEX('Exclusion Vectors'!$D:$D,MATCH('Table 2 Data'!$E273,'Exclusion Vectors'!$B:$B,0))=0,"",INDEX('Data Pull'!$A:$BC,MATCH('Table 2 Data'!$E273,'Data Pull'!$C:$C,0),MATCH('Table 2 Data'!AT$4,'Data Pull'!$4:$4,0))),"")</f>
        <v>39917.540835766151</v>
      </c>
      <c r="AU273">
        <f>IFERROR(IF(INDEX('Exclusion Vectors'!$D:$D,MATCH('Table 2 Data'!$E273,'Exclusion Vectors'!$B:$B,0))=0,"",INDEX('Data Pull'!$A:$BE,MATCH('Table 2 Data'!$E273,'Data Pull'!$C:$C,0),MATCH('Table 2 Data'!AU$4,'Data Pull'!$4:$4,0))),"")</f>
        <v>7799.6644739377634</v>
      </c>
      <c r="AV273">
        <f>IFERROR(IF(INDEX('Exclusion Vectors'!$D:$D,MATCH('Table 2 Data'!$E273,'Exclusion Vectors'!$B:$B,0))=0,"",INDEX('Data Pull'!$A:$BE,MATCH('Table 2 Data'!$E273,'Data Pull'!$C:$C,0),MATCH('Table 2 Data'!AV$4,'Data Pull'!$4:$4,0))),"")</f>
        <v>0.14539583213627338</v>
      </c>
    </row>
    <row r="274" spans="5:48" x14ac:dyDescent="0.3">
      <c r="E274" s="34">
        <f t="shared" si="7"/>
        <v>44098</v>
      </c>
      <c r="F274">
        <f>IFERROR(IF(INDEX('Exclusion Vectors'!$D:$D,MATCH('Table 2 Data'!$E274,'Exclusion Vectors'!$B:$B,0))=0,"",INDEX('Data Pull'!$A:$BC,MATCH('Table 2 Data'!$E274,'Data Pull'!$C:$C,0),MATCH('Table 2 Data'!F$4,'Data Pull'!$4:$4,0))),"")</f>
        <v>22904.344146020412</v>
      </c>
      <c r="G274">
        <f>IFERROR(IF(INDEX('Exclusion Vectors'!$D:$D,MATCH('Table 2 Data'!$E274,'Exclusion Vectors'!$B:$B,0))=0,"",INDEX('Data Pull'!$A:$BC,MATCH('Table 2 Data'!$E274,'Data Pull'!$C:$C,0),MATCH('Table 2 Data'!G$4,'Data Pull'!$4:$4,0))),"")</f>
        <v>183.72067671767323</v>
      </c>
      <c r="H274">
        <f>IFERROR(IF(INDEX('Exclusion Vectors'!$D:$D,MATCH('Table 2 Data'!$E274,'Exclusion Vectors'!$B:$B,0))=0,"",INDEX('Data Pull'!$A:$BC,MATCH('Table 2 Data'!$E274,'Data Pull'!$C:$C,0),MATCH('Table 2 Data'!H$4,'Data Pull'!$4:$4,0))),"")</f>
        <v>629.25516290568851</v>
      </c>
      <c r="I274">
        <f>IFERROR(IF(INDEX('Exclusion Vectors'!$D:$D,MATCH('Table 2 Data'!$E274,'Exclusion Vectors'!$B:$B,0))=0,"",INDEX('Data Pull'!$A:$BC,MATCH('Table 2 Data'!$E274,'Data Pull'!$C:$C,0),MATCH('Table 2 Data'!I$4,'Data Pull'!$4:$4,0))),"")</f>
        <v>993.15606489494428</v>
      </c>
      <c r="J274">
        <f>IFERROR(IF(INDEX('Exclusion Vectors'!$D:$D,MATCH('Table 2 Data'!$E274,'Exclusion Vectors'!$B:$B,0))=0,"",INDEX('Data Pull'!$A:$BC,MATCH('Table 2 Data'!$E274,'Data Pull'!$C:$C,0),MATCH('Table 2 Data'!J$4,'Data Pull'!$4:$4,0))),"")</f>
        <v>1339.9995886141944</v>
      </c>
      <c r="K274">
        <f>IFERROR(IF(INDEX('Exclusion Vectors'!$D:$D,MATCH('Table 2 Data'!$E274,'Exclusion Vectors'!$B:$B,0))=0,"",INDEX('Data Pull'!$A:$BC,MATCH('Table 2 Data'!$E274,'Data Pull'!$C:$C,0),MATCH('Table 2 Data'!K$4,'Data Pull'!$4:$4,0))),"")</f>
        <v>713.7800270248897</v>
      </c>
      <c r="L274" t="str">
        <f>IFERROR(IF(INDEX('Exclusion Vectors'!$D:$D,MATCH('Table 2 Data'!$E274,'Exclusion Vectors'!$B:$B,0))=0,"",INDEX('Data Pull'!$A:$BC,MATCH('Table 2 Data'!$E274,'Data Pull'!$C:$C,0),MATCH('Table 2 Data'!L$4,'Data Pull'!$4:$4,0))),"")</f>
        <v>[-11059] No Good Data For Calculation</v>
      </c>
      <c r="M274">
        <f>IFERROR(IF(INDEX('Exclusion Vectors'!$D:$D,MATCH('Table 2 Data'!$E274,'Exclusion Vectors'!$B:$B,0))=0,"",INDEX('Data Pull'!$A:$BC,MATCH('Table 2 Data'!$E274,'Data Pull'!$C:$C,0),MATCH('Table 2 Data'!M$4,'Data Pull'!$4:$4,0))),"")</f>
        <v>307.3552644744795</v>
      </c>
      <c r="N274">
        <f>IFERROR(IF(INDEX('Exclusion Vectors'!$D:$D,MATCH('Table 2 Data'!$E274,'Exclusion Vectors'!$B:$B,0))=0,"",INDEX('Data Pull'!$A:$BC,MATCH('Table 2 Data'!$E274,'Data Pull'!$C:$C,0),MATCH('Table 2 Data'!N$4,'Data Pull'!$4:$4,0))),"")</f>
        <v>363.72560509151282</v>
      </c>
      <c r="O274">
        <f>IFERROR(IF(INDEX('Exclusion Vectors'!$D:$D,MATCH('Table 2 Data'!$E274,'Exclusion Vectors'!$B:$B,0))=0,"",INDEX('Data Pull'!$A:$BC,MATCH('Table 2 Data'!$E274,'Data Pull'!$C:$C,0),MATCH('Table 2 Data'!O$4,'Data Pull'!$4:$4,0))),"")</f>
        <v>357.12407811094886</v>
      </c>
      <c r="P274">
        <f>IFERROR(IF(INDEX('Exclusion Vectors'!$D:$D,MATCH('Table 2 Data'!$E274,'Exclusion Vectors'!$B:$B,0))=0,"",INDEX('Data Pull'!$A:$BC,MATCH('Table 2 Data'!$E274,'Data Pull'!$C:$C,0),MATCH('Table 2 Data'!P$4,'Data Pull'!$4:$4,0))),"")</f>
        <v>1323.6972541966318</v>
      </c>
      <c r="Q274">
        <f>IFERROR(IF(INDEX('Exclusion Vectors'!$D:$D,MATCH('Table 2 Data'!$E274,'Exclusion Vectors'!$B:$B,0))=0,"",INDEX('Data Pull'!$A:$BC,MATCH('Table 2 Data'!$E274,'Data Pull'!$C:$C,0),MATCH('Table 2 Data'!Q$4,'Data Pull'!$4:$4,0))),"")</f>
        <v>20.363531023747058</v>
      </c>
      <c r="R274">
        <f>IFERROR(IF(INDEX('Exclusion Vectors'!$D:$D,MATCH('Table 2 Data'!$E274,'Exclusion Vectors'!$B:$B,0))=0,"",INDEX('Data Pull'!$A:$BC,MATCH('Table 2 Data'!$E274,'Data Pull'!$C:$C,0),MATCH('Table 2 Data'!R$4,'Data Pull'!$4:$4,0))),"")</f>
        <v>15.426056751622317</v>
      </c>
      <c r="S274">
        <f>IFERROR(IF(INDEX('Exclusion Vectors'!$D:$D,MATCH('Table 2 Data'!$E274,'Exclusion Vectors'!$B:$B,0))=0,"",INDEX('Data Pull'!$A:$BC,MATCH('Table 2 Data'!$E274,'Data Pull'!$C:$C,0),MATCH('Table 2 Data'!S$4,'Data Pull'!$4:$4,0))),"")</f>
        <v>3.4161586108700148</v>
      </c>
      <c r="T274">
        <f>IFERROR(IF(INDEX('Exclusion Vectors'!$D:$D,MATCH('Table 2 Data'!$E274,'Exclusion Vectors'!$B:$B,0))=0,"",INDEX('Data Pull'!$A:$BC,MATCH('Table 2 Data'!$E274,'Data Pull'!$C:$C,0),MATCH('Table 2 Data'!T$4,'Data Pull'!$4:$4,0))),"")</f>
        <v>1407.1685935390965</v>
      </c>
      <c r="U274">
        <f>IFERROR(IF(INDEX('Exclusion Vectors'!$D:$D,MATCH('Table 2 Data'!$E274,'Exclusion Vectors'!$B:$B,0))=0,"",INDEX('Data Pull'!$A:$BC,MATCH('Table 2 Data'!$E274,'Data Pull'!$C:$C,0),MATCH('Table 2 Data'!U$4,'Data Pull'!$4:$4,0))),"")</f>
        <v>1484.7554493322918</v>
      </c>
      <c r="V274">
        <f>IFERROR(IF(INDEX('Exclusion Vectors'!$D:$D,MATCH('Table 2 Data'!$E274,'Exclusion Vectors'!$B:$B,0))=0,"",INDEX('Data Pull'!$A:$BC,MATCH('Table 2 Data'!$E274,'Data Pull'!$C:$C,0),MATCH('Table 2 Data'!V$4,'Data Pull'!$4:$4,0))),"")</f>
        <v>5899.9557013882586</v>
      </c>
      <c r="W274">
        <f>IFERROR(IF(INDEX('Exclusion Vectors'!$D:$D,MATCH('Table 2 Data'!$E274,'Exclusion Vectors'!$B:$B,0))=0,"",INDEX('Data Pull'!$A:$BC,MATCH('Table 2 Data'!$E274,'Data Pull'!$C:$C,0),MATCH('Table 2 Data'!W$4,'Data Pull'!$4:$4,0))),"")</f>
        <v>2410.4562182776504</v>
      </c>
      <c r="X274">
        <f>IFERROR(IF(INDEX('Exclusion Vectors'!$D:$D,MATCH('Table 2 Data'!$E274,'Exclusion Vectors'!$B:$B,0))=0,"",INDEX('Data Pull'!$A:$BC,MATCH('Table 2 Data'!$E274,'Data Pull'!$C:$C,0),MATCH('Table 2 Data'!X$4,'Data Pull'!$4:$4,0))),"")</f>
        <v>363.59430647153306</v>
      </c>
      <c r="Y274">
        <f>IFERROR(IF(INDEX('Exclusion Vectors'!$D:$D,MATCH('Table 2 Data'!$E274,'Exclusion Vectors'!$B:$B,0))=0,"",INDEX('Data Pull'!$A:$BC,MATCH('Table 2 Data'!$E274,'Data Pull'!$C:$C,0),MATCH('Table 2 Data'!Y$4,'Data Pull'!$4:$4,0))),"")</f>
        <v>23.100000381469727</v>
      </c>
      <c r="Z274">
        <f>IFERROR(IF(INDEX('Exclusion Vectors'!$D:$D,MATCH('Table 2 Data'!$E274,'Exclusion Vectors'!$B:$B,0))=0,"",INDEX('Data Pull'!$A:$BC,MATCH('Table 2 Data'!$E274,'Data Pull'!$C:$C,0),MATCH('Table 2 Data'!Z$4,'Data Pull'!$4:$4,0))),"")</f>
        <v>1.0598499774932861</v>
      </c>
      <c r="AA274">
        <f>IFERROR(IF(INDEX('Exclusion Vectors'!$D:$D,MATCH('Table 2 Data'!$E274,'Exclusion Vectors'!$B:$B,0))=0,"",INDEX('Data Pull'!$A:$BC,MATCH('Table 2 Data'!$E274,'Data Pull'!$C:$C,0),MATCH('Table 2 Data'!AA$4,'Data Pull'!$4:$4,0))),"")</f>
        <v>1.8099999725818634</v>
      </c>
      <c r="AB274" t="str">
        <f>IFERROR(IF(INDEX('Exclusion Vectors'!$D:$D,MATCH('Table 2 Data'!$E274,'Exclusion Vectors'!$B:$B,0))=0,"",INDEX('Data Pull'!$A:$BC,MATCH('Table 2 Data'!$E274,'Data Pull'!$C:$C,0),MATCH('Table 2 Data'!AB$4,'Data Pull'!$4:$4,0))),"")</f>
        <v>[-11059] No Good Data For Calculation</v>
      </c>
      <c r="AC274" t="str">
        <f>IFERROR(IF(INDEX('Exclusion Vectors'!$D:$D,MATCH('Table 2 Data'!$E274,'Exclusion Vectors'!$B:$B,0))=0,"",INDEX('Data Pull'!$A:$BC,MATCH('Table 2 Data'!$E274,'Data Pull'!$C:$C,0),MATCH('Table 2 Data'!AC$4,'Data Pull'!$4:$4,0))),"")</f>
        <v>[-11059] No Good Data For Calculation</v>
      </c>
      <c r="AD274" t="str">
        <f>IFERROR(IF(INDEX('Exclusion Vectors'!$D:$D,MATCH('Table 2 Data'!$E274,'Exclusion Vectors'!$B:$B,0))=0,"",INDEX('Data Pull'!$A:$BC,MATCH('Table 2 Data'!$E274,'Data Pull'!$C:$C,0),MATCH('Table 2 Data'!AD$4,'Data Pull'!$4:$4,0))),"")</f>
        <v>[-11059] No Good Data For Calculation</v>
      </c>
      <c r="AE274" t="str">
        <f>IFERROR(IF(INDEX('Exclusion Vectors'!$D:$D,MATCH('Table 2 Data'!$E274,'Exclusion Vectors'!$B:$B,0))=0,"",INDEX('Data Pull'!$A:$BC,MATCH('Table 2 Data'!$E274,'Data Pull'!$C:$C,0),MATCH('Table 2 Data'!AE$4,'Data Pull'!$4:$4,0))),"")</f>
        <v>[-11059] No Good Data For Calculation</v>
      </c>
      <c r="AF274" t="str">
        <f>IFERROR(IF(INDEX('Exclusion Vectors'!$D:$D,MATCH('Table 2 Data'!$E274,'Exclusion Vectors'!$B:$B,0))=0,"",INDEX('Data Pull'!$A:$BC,MATCH('Table 2 Data'!$E274,'Data Pull'!$C:$C,0),MATCH('Table 2 Data'!AF$4,'Data Pull'!$4:$4,0))),"")</f>
        <v>[-11059] No Good Data For Calculation</v>
      </c>
      <c r="AG274">
        <f>IFERROR(IF(INDEX('Exclusion Vectors'!$D:$D,MATCH('Table 2 Data'!$E274,'Exclusion Vectors'!$B:$B,0))=0,"",INDEX('Data Pull'!$A:$BC,MATCH('Table 2 Data'!$E274,'Data Pull'!$C:$C,0),MATCH('Table 2 Data'!AG$4,'Data Pull'!$4:$4,0))),"")</f>
        <v>14526.502451628521</v>
      </c>
      <c r="AH274">
        <f>IFERROR(IF(INDEX('Exclusion Vectors'!$D:$D,MATCH('Table 2 Data'!$E274,'Exclusion Vectors'!$B:$B,0))=0,"",INDEX('Data Pull'!$A:$BC,MATCH('Table 2 Data'!$E274,'Data Pull'!$C:$C,0),MATCH('Table 2 Data'!AH$4,'Data Pull'!$4:$4,0))),"")</f>
        <v>89.774997711181641</v>
      </c>
      <c r="AI274">
        <f>IFERROR(IF(INDEX('Exclusion Vectors'!$D:$D,MATCH('Table 2 Data'!$E274,'Exclusion Vectors'!$B:$B,0))=0,"",INDEX('Data Pull'!$A:$BC,MATCH('Table 2 Data'!$E274,'Data Pull'!$C:$C,0),MATCH('Table 2 Data'!AI$4,'Data Pull'!$4:$4,0))),"")</f>
        <v>8.8199996948242188</v>
      </c>
      <c r="AJ274">
        <f>IFERROR(IF(INDEX('Exclusion Vectors'!$D:$D,MATCH('Table 2 Data'!$E274,'Exclusion Vectors'!$B:$B,0))=0,"",INDEX('Data Pull'!$A:$BC,MATCH('Table 2 Data'!$E274,'Data Pull'!$C:$C,0),MATCH('Table 2 Data'!AJ$4,'Data Pull'!$4:$4,0))),"")</f>
        <v>360.47499084472656</v>
      </c>
      <c r="AK274">
        <f>IFERROR(IF(INDEX('Exclusion Vectors'!$D:$D,MATCH('Table 2 Data'!$E274,'Exclusion Vectors'!$B:$B,0))=0,"",INDEX('Data Pull'!$A:$BC,MATCH('Table 2 Data'!$E274,'Data Pull'!$C:$C,0),MATCH('Table 2 Data'!AK$4,'Data Pull'!$4:$4,0))),"")</f>
        <v>22.245833396911621</v>
      </c>
      <c r="AL274">
        <f>IFERROR(IF(INDEX('Exclusion Vectors'!$D:$D,MATCH('Table 2 Data'!$E274,'Exclusion Vectors'!$B:$B,0))=0,"",INDEX('Data Pull'!$A:$BC,MATCH('Table 2 Data'!$E274,'Data Pull'!$C:$C,0),MATCH('Table 2 Data'!AL$4,'Data Pull'!$4:$4,0))),"")</f>
        <v>-1.1000000238418579</v>
      </c>
      <c r="AM274">
        <f>IFERROR(IF(INDEX('Exclusion Vectors'!$D:$D,MATCH('Table 2 Data'!$E274,'Exclusion Vectors'!$B:$B,0))=0,"",INDEX('Data Pull'!$A:$BC,MATCH('Table 2 Data'!$E274,'Data Pull'!$C:$C,0),MATCH('Table 2 Data'!AM$4,'Data Pull'!$4:$4,0))),"")</f>
        <v>6200</v>
      </c>
      <c r="AN274">
        <f>IFERROR(IF(INDEX('Exclusion Vectors'!$D:$D,MATCH('Table 2 Data'!$E274,'Exclusion Vectors'!$B:$B,0))=0,"",INDEX('Data Pull'!$A:$BC,MATCH('Table 2 Data'!$E274,'Data Pull'!$C:$C,0),MATCH('Table 2 Data'!AN$4,'Data Pull'!$4:$4,0))),"")</f>
        <v>-0.11587147519860888</v>
      </c>
      <c r="AO274">
        <f>IFERROR(IF(INDEX('Exclusion Vectors'!$D:$D,MATCH('Table 2 Data'!$E274,'Exclusion Vectors'!$B:$B,0))=0,"",INDEX('Data Pull'!$A:$BC,MATCH('Table 2 Data'!$E274,'Data Pull'!$C:$C,0),MATCH('Table 2 Data'!AO$4,'Data Pull'!$4:$4,0))),"")</f>
        <v>-5.9581106700063429E-3</v>
      </c>
      <c r="AP274">
        <f>IFERROR(IF(INDEX('Exclusion Vectors'!$D:$D,MATCH('Table 2 Data'!$E274,'Exclusion Vectors'!$B:$B,0))=0,"",INDEX('Data Pull'!$A:$BC,MATCH('Table 2 Data'!$E274,'Data Pull'!$C:$C,0),MATCH('Table 2 Data'!AP$4,'Data Pull'!$4:$4,0))),"")</f>
        <v>-2.6353305179850583E-2</v>
      </c>
      <c r="AQ274" t="str">
        <f>IFERROR(IF(INDEX('Exclusion Vectors'!$D:$D,MATCH('Table 2 Data'!$E274,'Exclusion Vectors'!$B:$B,0))=0,"",INDEX('Data Pull'!$A:$BC,MATCH('Table 2 Data'!$E274,'Data Pull'!$C:$C,0),MATCH('Table 2 Data'!AQ$4,'Data Pull'!$4:$4,0))),"")</f>
        <v>[-11059] No Good Data For Calculation</v>
      </c>
      <c r="AR274">
        <f>IFERROR(IF(INDEX('Exclusion Vectors'!$D:$D,MATCH('Table 2 Data'!$E274,'Exclusion Vectors'!$B:$B,0))=0,"",INDEX('Data Pull'!$A:$BC,MATCH('Table 2 Data'!$E274,'Data Pull'!$C:$C,0),MATCH('Table 2 Data'!AR$4,'Data Pull'!$4:$4,0))),"")</f>
        <v>6.9094245421515961E-3</v>
      </c>
      <c r="AS274">
        <f>IFERROR(IF(INDEX('Exclusion Vectors'!$D:$D,MATCH('Table 2 Data'!$E274,'Exclusion Vectors'!$B:$B,0))=0,"",INDEX('Data Pull'!$A:$BC,MATCH('Table 2 Data'!$E274,'Data Pull'!$C:$C,0),MATCH('Table 2 Data'!AS$4,'Data Pull'!$4:$4,0))),"")</f>
        <v>2.7510383685661224</v>
      </c>
      <c r="AT274">
        <f>IFERROR(IF(INDEX('Exclusion Vectors'!$D:$D,MATCH('Table 2 Data'!$E274,'Exclusion Vectors'!$B:$B,0))=0,"",INDEX('Data Pull'!$A:$BC,MATCH('Table 2 Data'!$E274,'Data Pull'!$C:$C,0),MATCH('Table 2 Data'!AT$4,'Data Pull'!$4:$4,0))),"")</f>
        <v>39672.528350896566</v>
      </c>
      <c r="AU274">
        <f>IFERROR(IF(INDEX('Exclusion Vectors'!$D:$D,MATCH('Table 2 Data'!$E274,'Exclusion Vectors'!$B:$B,0))=0,"",INDEX('Data Pull'!$A:$BE,MATCH('Table 2 Data'!$E274,'Data Pull'!$C:$C,0),MATCH('Table 2 Data'!AU$4,'Data Pull'!$4:$4,0))),"")</f>
        <v>7799.9912823644745</v>
      </c>
      <c r="AV274">
        <f>IFERROR(IF(INDEX('Exclusion Vectors'!$D:$D,MATCH('Table 2 Data'!$E274,'Exclusion Vectors'!$B:$B,0))=0,"",INDEX('Data Pull'!$A:$BE,MATCH('Table 2 Data'!$E274,'Data Pull'!$C:$C,0),MATCH('Table 2 Data'!AV$4,'Data Pull'!$4:$4,0))),"")</f>
        <v>0.14609999644259611</v>
      </c>
    </row>
    <row r="275" spans="5:48" x14ac:dyDescent="0.3">
      <c r="E275" s="34">
        <f t="shared" si="7"/>
        <v>44099</v>
      </c>
      <c r="F275">
        <f>IFERROR(IF(INDEX('Exclusion Vectors'!$D:$D,MATCH('Table 2 Data'!$E275,'Exclusion Vectors'!$B:$B,0))=0,"",INDEX('Data Pull'!$A:$BC,MATCH('Table 2 Data'!$E275,'Data Pull'!$C:$C,0),MATCH('Table 2 Data'!F$4,'Data Pull'!$4:$4,0))),"")</f>
        <v>22999.26238168764</v>
      </c>
      <c r="G275">
        <f>IFERROR(IF(INDEX('Exclusion Vectors'!$D:$D,MATCH('Table 2 Data'!$E275,'Exclusion Vectors'!$B:$B,0))=0,"",INDEX('Data Pull'!$A:$BC,MATCH('Table 2 Data'!$E275,'Data Pull'!$C:$C,0),MATCH('Table 2 Data'!G$4,'Data Pull'!$4:$4,0))),"")</f>
        <v>183.98853505980881</v>
      </c>
      <c r="H275">
        <f>IFERROR(IF(INDEX('Exclusion Vectors'!$D:$D,MATCH('Table 2 Data'!$E275,'Exclusion Vectors'!$B:$B,0))=0,"",INDEX('Data Pull'!$A:$BC,MATCH('Table 2 Data'!$E275,'Data Pull'!$C:$C,0),MATCH('Table 2 Data'!H$4,'Data Pull'!$4:$4,0))),"")</f>
        <v>641.7307042573392</v>
      </c>
      <c r="I275">
        <f>IFERROR(IF(INDEX('Exclusion Vectors'!$D:$D,MATCH('Table 2 Data'!$E275,'Exclusion Vectors'!$B:$B,0))=0,"",INDEX('Data Pull'!$A:$BC,MATCH('Table 2 Data'!$E275,'Data Pull'!$C:$C,0),MATCH('Table 2 Data'!I$4,'Data Pull'!$4:$4,0))),"")</f>
        <v>994.09046775723186</v>
      </c>
      <c r="J275">
        <f>IFERROR(IF(INDEX('Exclusion Vectors'!$D:$D,MATCH('Table 2 Data'!$E275,'Exclusion Vectors'!$B:$B,0))=0,"",INDEX('Data Pull'!$A:$BC,MATCH('Table 2 Data'!$E275,'Data Pull'!$C:$C,0),MATCH('Table 2 Data'!J$4,'Data Pull'!$4:$4,0))),"")</f>
        <v>1340.6140364902442</v>
      </c>
      <c r="K275">
        <f>IFERROR(IF(INDEX('Exclusion Vectors'!$D:$D,MATCH('Table 2 Data'!$E275,'Exclusion Vectors'!$B:$B,0))=0,"",INDEX('Data Pull'!$A:$BC,MATCH('Table 2 Data'!$E275,'Data Pull'!$C:$C,0),MATCH('Table 2 Data'!K$4,'Data Pull'!$4:$4,0))),"")</f>
        <v>708.39512808465236</v>
      </c>
      <c r="L275" t="str">
        <f>IFERROR(IF(INDEX('Exclusion Vectors'!$D:$D,MATCH('Table 2 Data'!$E275,'Exclusion Vectors'!$B:$B,0))=0,"",INDEX('Data Pull'!$A:$BC,MATCH('Table 2 Data'!$E275,'Data Pull'!$C:$C,0),MATCH('Table 2 Data'!L$4,'Data Pull'!$4:$4,0))),"")</f>
        <v>[-11059] No Good Data For Calculation</v>
      </c>
      <c r="M275">
        <f>IFERROR(IF(INDEX('Exclusion Vectors'!$D:$D,MATCH('Table 2 Data'!$E275,'Exclusion Vectors'!$B:$B,0))=0,"",INDEX('Data Pull'!$A:$BC,MATCH('Table 2 Data'!$E275,'Data Pull'!$C:$C,0),MATCH('Table 2 Data'!M$4,'Data Pull'!$4:$4,0))),"")</f>
        <v>310.13508717229359</v>
      </c>
      <c r="N275">
        <f>IFERROR(IF(INDEX('Exclusion Vectors'!$D:$D,MATCH('Table 2 Data'!$E275,'Exclusion Vectors'!$B:$B,0))=0,"",INDEX('Data Pull'!$A:$BC,MATCH('Table 2 Data'!$E275,'Data Pull'!$C:$C,0),MATCH('Table 2 Data'!N$4,'Data Pull'!$4:$4,0))),"")</f>
        <v>368.68195375268471</v>
      </c>
      <c r="O275">
        <f>IFERROR(IF(INDEX('Exclusion Vectors'!$D:$D,MATCH('Table 2 Data'!$E275,'Exclusion Vectors'!$B:$B,0))=0,"",INDEX('Data Pull'!$A:$BC,MATCH('Table 2 Data'!$E275,'Data Pull'!$C:$C,0),MATCH('Table 2 Data'!O$4,'Data Pull'!$4:$4,0))),"")</f>
        <v>363.76792710969011</v>
      </c>
      <c r="P275">
        <f>IFERROR(IF(INDEX('Exclusion Vectors'!$D:$D,MATCH('Table 2 Data'!$E275,'Exclusion Vectors'!$B:$B,0))=0,"",INDEX('Data Pull'!$A:$BC,MATCH('Table 2 Data'!$E275,'Data Pull'!$C:$C,0),MATCH('Table 2 Data'!P$4,'Data Pull'!$4:$4,0))),"")</f>
        <v>1324.8042202351726</v>
      </c>
      <c r="Q275">
        <f>IFERROR(IF(INDEX('Exclusion Vectors'!$D:$D,MATCH('Table 2 Data'!$E275,'Exclusion Vectors'!$B:$B,0))=0,"",INDEX('Data Pull'!$A:$BC,MATCH('Table 2 Data'!$E275,'Data Pull'!$C:$C,0),MATCH('Table 2 Data'!Q$4,'Data Pull'!$4:$4,0))),"")</f>
        <v>20.299259562222289</v>
      </c>
      <c r="R275">
        <f>IFERROR(IF(INDEX('Exclusion Vectors'!$D:$D,MATCH('Table 2 Data'!$E275,'Exclusion Vectors'!$B:$B,0))=0,"",INDEX('Data Pull'!$A:$BC,MATCH('Table 2 Data'!$E275,'Data Pull'!$C:$C,0),MATCH('Table 2 Data'!R$4,'Data Pull'!$4:$4,0))),"")</f>
        <v>15.359110321936063</v>
      </c>
      <c r="S275">
        <f>IFERROR(IF(INDEX('Exclusion Vectors'!$D:$D,MATCH('Table 2 Data'!$E275,'Exclusion Vectors'!$B:$B,0))=0,"",INDEX('Data Pull'!$A:$BC,MATCH('Table 2 Data'!$E275,'Data Pull'!$C:$C,0),MATCH('Table 2 Data'!S$4,'Data Pull'!$4:$4,0))),"")</f>
        <v>3.5676490298045813</v>
      </c>
      <c r="T275">
        <f>IFERROR(IF(INDEX('Exclusion Vectors'!$D:$D,MATCH('Table 2 Data'!$E275,'Exclusion Vectors'!$B:$B,0))=0,"",INDEX('Data Pull'!$A:$BC,MATCH('Table 2 Data'!$E275,'Data Pull'!$C:$C,0),MATCH('Table 2 Data'!T$4,'Data Pull'!$4:$4,0))),"")</f>
        <v>1414.0007204220419</v>
      </c>
      <c r="U275">
        <f>IFERROR(IF(INDEX('Exclusion Vectors'!$D:$D,MATCH('Table 2 Data'!$E275,'Exclusion Vectors'!$B:$B,0))=0,"",INDEX('Data Pull'!$A:$BC,MATCH('Table 2 Data'!$E275,'Data Pull'!$C:$C,0),MATCH('Table 2 Data'!U$4,'Data Pull'!$4:$4,0))),"")</f>
        <v>1482.7588630718672</v>
      </c>
      <c r="V275">
        <f>IFERROR(IF(INDEX('Exclusion Vectors'!$D:$D,MATCH('Table 2 Data'!$E275,'Exclusion Vectors'!$B:$B,0))=0,"",INDEX('Data Pull'!$A:$BC,MATCH('Table 2 Data'!$E275,'Data Pull'!$C:$C,0),MATCH('Table 2 Data'!V$4,'Data Pull'!$4:$4,0))),"")</f>
        <v>5900.002338171892</v>
      </c>
      <c r="W275">
        <f>IFERROR(IF(INDEX('Exclusion Vectors'!$D:$D,MATCH('Table 2 Data'!$E275,'Exclusion Vectors'!$B:$B,0))=0,"",INDEX('Data Pull'!$A:$BC,MATCH('Table 2 Data'!$E275,'Data Pull'!$C:$C,0),MATCH('Table 2 Data'!W$4,'Data Pull'!$4:$4,0))),"")</f>
        <v>2411.7548985541466</v>
      </c>
      <c r="X275">
        <f>IFERROR(IF(INDEX('Exclusion Vectors'!$D:$D,MATCH('Table 2 Data'!$E275,'Exclusion Vectors'!$B:$B,0))=0,"",INDEX('Data Pull'!$A:$BC,MATCH('Table 2 Data'!$E275,'Data Pull'!$C:$C,0),MATCH('Table 2 Data'!X$4,'Data Pull'!$4:$4,0))),"")</f>
        <v>363.62560050282127</v>
      </c>
      <c r="Y275">
        <f>IFERROR(IF(INDEX('Exclusion Vectors'!$D:$D,MATCH('Table 2 Data'!$E275,'Exclusion Vectors'!$B:$B,0))=0,"",INDEX('Data Pull'!$A:$BC,MATCH('Table 2 Data'!$E275,'Data Pull'!$C:$C,0),MATCH('Table 2 Data'!Y$4,'Data Pull'!$4:$4,0))),"")</f>
        <v>23.025000095367432</v>
      </c>
      <c r="Z275">
        <f>IFERROR(IF(INDEX('Exclusion Vectors'!$D:$D,MATCH('Table 2 Data'!$E275,'Exclusion Vectors'!$B:$B,0))=0,"",INDEX('Data Pull'!$A:$BC,MATCH('Table 2 Data'!$E275,'Data Pull'!$C:$C,0),MATCH('Table 2 Data'!Z$4,'Data Pull'!$4:$4,0))),"")</f>
        <v>1.0642749667167664</v>
      </c>
      <c r="AA275">
        <f>IFERROR(IF(INDEX('Exclusion Vectors'!$D:$D,MATCH('Table 2 Data'!$E275,'Exclusion Vectors'!$B:$B,0))=0,"",INDEX('Data Pull'!$A:$BC,MATCH('Table 2 Data'!$E275,'Data Pull'!$C:$C,0),MATCH('Table 2 Data'!AA$4,'Data Pull'!$4:$4,0))),"")</f>
        <v>1.8849999606609344</v>
      </c>
      <c r="AB275" t="str">
        <f>IFERROR(IF(INDEX('Exclusion Vectors'!$D:$D,MATCH('Table 2 Data'!$E275,'Exclusion Vectors'!$B:$B,0))=0,"",INDEX('Data Pull'!$A:$BC,MATCH('Table 2 Data'!$E275,'Data Pull'!$C:$C,0),MATCH('Table 2 Data'!AB$4,'Data Pull'!$4:$4,0))),"")</f>
        <v>[-11059] No Good Data For Calculation</v>
      </c>
      <c r="AC275" t="str">
        <f>IFERROR(IF(INDEX('Exclusion Vectors'!$D:$D,MATCH('Table 2 Data'!$E275,'Exclusion Vectors'!$B:$B,0))=0,"",INDEX('Data Pull'!$A:$BC,MATCH('Table 2 Data'!$E275,'Data Pull'!$C:$C,0),MATCH('Table 2 Data'!AC$4,'Data Pull'!$4:$4,0))),"")</f>
        <v>[-11059] No Good Data For Calculation</v>
      </c>
      <c r="AD275" t="str">
        <f>IFERROR(IF(INDEX('Exclusion Vectors'!$D:$D,MATCH('Table 2 Data'!$E275,'Exclusion Vectors'!$B:$B,0))=0,"",INDEX('Data Pull'!$A:$BC,MATCH('Table 2 Data'!$E275,'Data Pull'!$C:$C,0),MATCH('Table 2 Data'!AD$4,'Data Pull'!$4:$4,0))),"")</f>
        <v>[-11059] No Good Data For Calculation</v>
      </c>
      <c r="AE275" t="str">
        <f>IFERROR(IF(INDEX('Exclusion Vectors'!$D:$D,MATCH('Table 2 Data'!$E275,'Exclusion Vectors'!$B:$B,0))=0,"",INDEX('Data Pull'!$A:$BC,MATCH('Table 2 Data'!$E275,'Data Pull'!$C:$C,0),MATCH('Table 2 Data'!AE$4,'Data Pull'!$4:$4,0))),"")</f>
        <v>[-11059] No Good Data For Calculation</v>
      </c>
      <c r="AF275" t="str">
        <f>IFERROR(IF(INDEX('Exclusion Vectors'!$D:$D,MATCH('Table 2 Data'!$E275,'Exclusion Vectors'!$B:$B,0))=0,"",INDEX('Data Pull'!$A:$BC,MATCH('Table 2 Data'!$E275,'Data Pull'!$C:$C,0),MATCH('Table 2 Data'!AF$4,'Data Pull'!$4:$4,0))),"")</f>
        <v>[-11059] No Good Data For Calculation</v>
      </c>
      <c r="AG275">
        <f>IFERROR(IF(INDEX('Exclusion Vectors'!$D:$D,MATCH('Table 2 Data'!$E275,'Exclusion Vectors'!$B:$B,0))=0,"",INDEX('Data Pull'!$A:$BC,MATCH('Table 2 Data'!$E275,'Data Pull'!$C:$C,0),MATCH('Table 2 Data'!AG$4,'Data Pull'!$4:$4,0))),"")</f>
        <v>14716.079548594651</v>
      </c>
      <c r="AH275">
        <f>IFERROR(IF(INDEX('Exclusion Vectors'!$D:$D,MATCH('Table 2 Data'!$E275,'Exclusion Vectors'!$B:$B,0))=0,"",INDEX('Data Pull'!$A:$BC,MATCH('Table 2 Data'!$E275,'Data Pull'!$C:$C,0),MATCH('Table 2 Data'!AH$4,'Data Pull'!$4:$4,0))),"")</f>
        <v>89.924999237060547</v>
      </c>
      <c r="AI275">
        <f>IFERROR(IF(INDEX('Exclusion Vectors'!$D:$D,MATCH('Table 2 Data'!$E275,'Exclusion Vectors'!$B:$B,0))=0,"",INDEX('Data Pull'!$A:$BC,MATCH('Table 2 Data'!$E275,'Data Pull'!$C:$C,0),MATCH('Table 2 Data'!AI$4,'Data Pull'!$4:$4,0))),"")</f>
        <v>9.0174996852874756</v>
      </c>
      <c r="AJ275">
        <f>IFERROR(IF(INDEX('Exclusion Vectors'!$D:$D,MATCH('Table 2 Data'!$E275,'Exclusion Vectors'!$B:$B,0))=0,"",INDEX('Data Pull'!$A:$BC,MATCH('Table 2 Data'!$E275,'Data Pull'!$C:$C,0),MATCH('Table 2 Data'!AJ$4,'Data Pull'!$4:$4,0))),"")</f>
        <v>359.77500152587891</v>
      </c>
      <c r="AK275">
        <f>IFERROR(IF(INDEX('Exclusion Vectors'!$D:$D,MATCH('Table 2 Data'!$E275,'Exclusion Vectors'!$B:$B,0))=0,"",INDEX('Data Pull'!$A:$BC,MATCH('Table 2 Data'!$E275,'Data Pull'!$C:$C,0),MATCH('Table 2 Data'!AK$4,'Data Pull'!$4:$4,0))),"")</f>
        <v>23.499999841054279</v>
      </c>
      <c r="AL275">
        <f>IFERROR(IF(INDEX('Exclusion Vectors'!$D:$D,MATCH('Table 2 Data'!$E275,'Exclusion Vectors'!$B:$B,0))=0,"",INDEX('Data Pull'!$A:$BC,MATCH('Table 2 Data'!$E275,'Data Pull'!$C:$C,0),MATCH('Table 2 Data'!AL$4,'Data Pull'!$4:$4,0))),"")</f>
        <v>-0.50000001490116119</v>
      </c>
      <c r="AM275">
        <f>IFERROR(IF(INDEX('Exclusion Vectors'!$D:$D,MATCH('Table 2 Data'!$E275,'Exclusion Vectors'!$B:$B,0))=0,"",INDEX('Data Pull'!$A:$BC,MATCH('Table 2 Data'!$E275,'Data Pull'!$C:$C,0),MATCH('Table 2 Data'!AM$4,'Data Pull'!$4:$4,0))),"")</f>
        <v>6200</v>
      </c>
      <c r="AN275">
        <f>IFERROR(IF(INDEX('Exclusion Vectors'!$D:$D,MATCH('Table 2 Data'!$E275,'Exclusion Vectors'!$B:$B,0))=0,"",INDEX('Data Pull'!$A:$BC,MATCH('Table 2 Data'!$E275,'Data Pull'!$C:$C,0),MATCH('Table 2 Data'!AN$4,'Data Pull'!$4:$4,0))),"")</f>
        <v>-0.11817010382341106</v>
      </c>
      <c r="AO275">
        <f>IFERROR(IF(INDEX('Exclusion Vectors'!$D:$D,MATCH('Table 2 Data'!$E275,'Exclusion Vectors'!$B:$B,0))=0,"",INDEX('Data Pull'!$A:$BC,MATCH('Table 2 Data'!$E275,'Data Pull'!$C:$C,0),MATCH('Table 2 Data'!AO$4,'Data Pull'!$4:$4,0))),"")</f>
        <v>-6.0092861514168131E-3</v>
      </c>
      <c r="AP275">
        <f>IFERROR(IF(INDEX('Exclusion Vectors'!$D:$D,MATCH('Table 2 Data'!$E275,'Exclusion Vectors'!$B:$B,0))=0,"",INDEX('Data Pull'!$A:$BC,MATCH('Table 2 Data'!$E275,'Data Pull'!$C:$C,0),MATCH('Table 2 Data'!AP$4,'Data Pull'!$4:$4,0))),"")</f>
        <v>-2.6567797523125828E-2</v>
      </c>
      <c r="AQ275" t="str">
        <f>IFERROR(IF(INDEX('Exclusion Vectors'!$D:$D,MATCH('Table 2 Data'!$E275,'Exclusion Vectors'!$B:$B,0))=0,"",INDEX('Data Pull'!$A:$BC,MATCH('Table 2 Data'!$E275,'Data Pull'!$C:$C,0),MATCH('Table 2 Data'!AQ$4,'Data Pull'!$4:$4,0))),"")</f>
        <v>[-11059] No Good Data For Calculation</v>
      </c>
      <c r="AR275">
        <f>IFERROR(IF(INDEX('Exclusion Vectors'!$D:$D,MATCH('Table 2 Data'!$E275,'Exclusion Vectors'!$B:$B,0))=0,"",INDEX('Data Pull'!$A:$BC,MATCH('Table 2 Data'!$E275,'Data Pull'!$C:$C,0),MATCH('Table 2 Data'!AR$4,'Data Pull'!$4:$4,0))),"")</f>
        <v>6.710129347373155E-3</v>
      </c>
      <c r="AS275">
        <f>IFERROR(IF(INDEX('Exclusion Vectors'!$D:$D,MATCH('Table 2 Data'!$E275,'Exclusion Vectors'!$B:$B,0))=0,"",INDEX('Data Pull'!$A:$BC,MATCH('Table 2 Data'!$E275,'Data Pull'!$C:$C,0),MATCH('Table 2 Data'!AS$4,'Data Pull'!$4:$4,0))),"")</f>
        <v>2.7453066899872938</v>
      </c>
      <c r="AT275">
        <f>IFERROR(IF(INDEX('Exclusion Vectors'!$D:$D,MATCH('Table 2 Data'!$E275,'Exclusion Vectors'!$B:$B,0))=0,"",INDEX('Data Pull'!$A:$BC,MATCH('Table 2 Data'!$E275,'Data Pull'!$C:$C,0),MATCH('Table 2 Data'!AT$4,'Data Pull'!$4:$4,0))),"")</f>
        <v>39271.546017229062</v>
      </c>
      <c r="AU275">
        <f>IFERROR(IF(INDEX('Exclusion Vectors'!$D:$D,MATCH('Table 2 Data'!$E275,'Exclusion Vectors'!$B:$B,0))=0,"",INDEX('Data Pull'!$A:$BE,MATCH('Table 2 Data'!$E275,'Data Pull'!$C:$C,0),MATCH('Table 2 Data'!AU$4,'Data Pull'!$4:$4,0))),"")</f>
        <v>7801.145103283865</v>
      </c>
      <c r="AV275">
        <f>IFERROR(IF(INDEX('Exclusion Vectors'!$D:$D,MATCH('Table 2 Data'!$E275,'Exclusion Vectors'!$B:$B,0))=0,"",INDEX('Data Pull'!$A:$BE,MATCH('Table 2 Data'!$E275,'Data Pull'!$C:$C,0),MATCH('Table 2 Data'!AV$4,'Data Pull'!$4:$4,0))),"")</f>
        <v>0.15197500151892504</v>
      </c>
    </row>
    <row r="276" spans="5:48" x14ac:dyDescent="0.3">
      <c r="E276" s="34">
        <f t="shared" si="7"/>
        <v>44100</v>
      </c>
      <c r="F276">
        <f>IFERROR(IF(INDEX('Exclusion Vectors'!$D:$D,MATCH('Table 2 Data'!$E276,'Exclusion Vectors'!$B:$B,0))=0,"",INDEX('Data Pull'!$A:$BC,MATCH('Table 2 Data'!$E276,'Data Pull'!$C:$C,0),MATCH('Table 2 Data'!F$4,'Data Pull'!$4:$4,0))),"")</f>
        <v>22868.498291017004</v>
      </c>
      <c r="G276">
        <f>IFERROR(IF(INDEX('Exclusion Vectors'!$D:$D,MATCH('Table 2 Data'!$E276,'Exclusion Vectors'!$B:$B,0))=0,"",INDEX('Data Pull'!$A:$BC,MATCH('Table 2 Data'!$E276,'Data Pull'!$C:$C,0),MATCH('Table 2 Data'!G$4,'Data Pull'!$4:$4,0))),"")</f>
        <v>184.13857499281565</v>
      </c>
      <c r="H276">
        <f>IFERROR(IF(INDEX('Exclusion Vectors'!$D:$D,MATCH('Table 2 Data'!$E276,'Exclusion Vectors'!$B:$B,0))=0,"",INDEX('Data Pull'!$A:$BC,MATCH('Table 2 Data'!$E276,'Data Pull'!$C:$C,0),MATCH('Table 2 Data'!H$4,'Data Pull'!$4:$4,0))),"")</f>
        <v>638.43306598237905</v>
      </c>
      <c r="I276">
        <f>IFERROR(IF(INDEX('Exclusion Vectors'!$D:$D,MATCH('Table 2 Data'!$E276,'Exclusion Vectors'!$B:$B,0))=0,"",INDEX('Data Pull'!$A:$BC,MATCH('Table 2 Data'!$E276,'Data Pull'!$C:$C,0),MATCH('Table 2 Data'!I$4,'Data Pull'!$4:$4,0))),"")</f>
        <v>993.72433912752285</v>
      </c>
      <c r="J276">
        <f>IFERROR(IF(INDEX('Exclusion Vectors'!$D:$D,MATCH('Table 2 Data'!$E276,'Exclusion Vectors'!$B:$B,0))=0,"",INDEX('Data Pull'!$A:$BC,MATCH('Table 2 Data'!$E276,'Data Pull'!$C:$C,0),MATCH('Table 2 Data'!J$4,'Data Pull'!$4:$4,0))),"")</f>
        <v>1338.1012183634043</v>
      </c>
      <c r="K276">
        <f>IFERROR(IF(INDEX('Exclusion Vectors'!$D:$D,MATCH('Table 2 Data'!$E276,'Exclusion Vectors'!$B:$B,0))=0,"",INDEX('Data Pull'!$A:$BC,MATCH('Table 2 Data'!$E276,'Data Pull'!$C:$C,0),MATCH('Table 2 Data'!K$4,'Data Pull'!$4:$4,0))),"")</f>
        <v>709.57777889698173</v>
      </c>
      <c r="L276" t="str">
        <f>IFERROR(IF(INDEX('Exclusion Vectors'!$D:$D,MATCH('Table 2 Data'!$E276,'Exclusion Vectors'!$B:$B,0))=0,"",INDEX('Data Pull'!$A:$BC,MATCH('Table 2 Data'!$E276,'Data Pull'!$C:$C,0),MATCH('Table 2 Data'!L$4,'Data Pull'!$4:$4,0))),"")</f>
        <v>[-11059] No Good Data For Calculation</v>
      </c>
      <c r="M276">
        <f>IFERROR(IF(INDEX('Exclusion Vectors'!$D:$D,MATCH('Table 2 Data'!$E276,'Exclusion Vectors'!$B:$B,0))=0,"",INDEX('Data Pull'!$A:$BC,MATCH('Table 2 Data'!$E276,'Data Pull'!$C:$C,0),MATCH('Table 2 Data'!M$4,'Data Pull'!$4:$4,0))),"")</f>
        <v>308.41869606240959</v>
      </c>
      <c r="N276">
        <f>IFERROR(IF(INDEX('Exclusion Vectors'!$D:$D,MATCH('Table 2 Data'!$E276,'Exclusion Vectors'!$B:$B,0))=0,"",INDEX('Data Pull'!$A:$BC,MATCH('Table 2 Data'!$E276,'Data Pull'!$C:$C,0),MATCH('Table 2 Data'!N$4,'Data Pull'!$4:$4,0))),"")</f>
        <v>371.76829663849645</v>
      </c>
      <c r="O276">
        <f>IFERROR(IF(INDEX('Exclusion Vectors'!$D:$D,MATCH('Table 2 Data'!$E276,'Exclusion Vectors'!$B:$B,0))=0,"",INDEX('Data Pull'!$A:$BC,MATCH('Table 2 Data'!$E276,'Data Pull'!$C:$C,0),MATCH('Table 2 Data'!O$4,'Data Pull'!$4:$4,0))),"")</f>
        <v>360.15482748374927</v>
      </c>
      <c r="P276">
        <f>IFERROR(IF(INDEX('Exclusion Vectors'!$D:$D,MATCH('Table 2 Data'!$E276,'Exclusion Vectors'!$B:$B,0))=0,"",INDEX('Data Pull'!$A:$BC,MATCH('Table 2 Data'!$E276,'Data Pull'!$C:$C,0),MATCH('Table 2 Data'!P$4,'Data Pull'!$4:$4,0))),"")</f>
        <v>1324.8488336381731</v>
      </c>
      <c r="Q276">
        <f>IFERROR(IF(INDEX('Exclusion Vectors'!$D:$D,MATCH('Table 2 Data'!$E276,'Exclusion Vectors'!$B:$B,0))=0,"",INDEX('Data Pull'!$A:$BC,MATCH('Table 2 Data'!$E276,'Data Pull'!$C:$C,0),MATCH('Table 2 Data'!Q$4,'Data Pull'!$4:$4,0))),"")</f>
        <v>20.450374224634093</v>
      </c>
      <c r="R276">
        <f>IFERROR(IF(INDEX('Exclusion Vectors'!$D:$D,MATCH('Table 2 Data'!$E276,'Exclusion Vectors'!$B:$B,0))=0,"",INDEX('Data Pull'!$A:$BC,MATCH('Table 2 Data'!$E276,'Data Pull'!$C:$C,0),MATCH('Table 2 Data'!R$4,'Data Pull'!$4:$4,0))),"")</f>
        <v>15.525762483859733</v>
      </c>
      <c r="S276">
        <f>IFERROR(IF(INDEX('Exclusion Vectors'!$D:$D,MATCH('Table 2 Data'!$E276,'Exclusion Vectors'!$B:$B,0))=0,"",INDEX('Data Pull'!$A:$BC,MATCH('Table 2 Data'!$E276,'Data Pull'!$C:$C,0),MATCH('Table 2 Data'!S$4,'Data Pull'!$4:$4,0))),"")</f>
        <v>3.2386495360349357</v>
      </c>
      <c r="T276">
        <f>IFERROR(IF(INDEX('Exclusion Vectors'!$D:$D,MATCH('Table 2 Data'!$E276,'Exclusion Vectors'!$B:$B,0))=0,"",INDEX('Data Pull'!$A:$BC,MATCH('Table 2 Data'!$E276,'Data Pull'!$C:$C,0),MATCH('Table 2 Data'!T$4,'Data Pull'!$4:$4,0))),"")</f>
        <v>1408.2760044557467</v>
      </c>
      <c r="U276">
        <f>IFERROR(IF(INDEX('Exclusion Vectors'!$D:$D,MATCH('Table 2 Data'!$E276,'Exclusion Vectors'!$B:$B,0))=0,"",INDEX('Data Pull'!$A:$BC,MATCH('Table 2 Data'!$E276,'Data Pull'!$C:$C,0),MATCH('Table 2 Data'!U$4,'Data Pull'!$4:$4,0))),"")</f>
        <v>1522.2325502731276</v>
      </c>
      <c r="V276">
        <f>IFERROR(IF(INDEX('Exclusion Vectors'!$D:$D,MATCH('Table 2 Data'!$E276,'Exclusion Vectors'!$B:$B,0))=0,"",INDEX('Data Pull'!$A:$BC,MATCH('Table 2 Data'!$E276,'Data Pull'!$C:$C,0),MATCH('Table 2 Data'!V$4,'Data Pull'!$4:$4,0))),"")</f>
        <v>5899.9895576675999</v>
      </c>
      <c r="W276">
        <f>IFERROR(IF(INDEX('Exclusion Vectors'!$D:$D,MATCH('Table 2 Data'!$E276,'Exclusion Vectors'!$B:$B,0))=0,"",INDEX('Data Pull'!$A:$BC,MATCH('Table 2 Data'!$E276,'Data Pull'!$C:$C,0),MATCH('Table 2 Data'!W$4,'Data Pull'!$4:$4,0))),"")</f>
        <v>2406.769516316403</v>
      </c>
      <c r="X276">
        <f>IFERROR(IF(INDEX('Exclusion Vectors'!$D:$D,MATCH('Table 2 Data'!$E276,'Exclusion Vectors'!$B:$B,0))=0,"",INDEX('Data Pull'!$A:$BC,MATCH('Table 2 Data'!$E276,'Data Pull'!$C:$C,0),MATCH('Table 2 Data'!X$4,'Data Pull'!$4:$4,0))),"")</f>
        <v>362.84736664093396</v>
      </c>
      <c r="Y276">
        <f>IFERROR(IF(INDEX('Exclusion Vectors'!$D:$D,MATCH('Table 2 Data'!$E276,'Exclusion Vectors'!$B:$B,0))=0,"",INDEX('Data Pull'!$A:$BC,MATCH('Table 2 Data'!$E276,'Data Pull'!$C:$C,0),MATCH('Table 2 Data'!Y$4,'Data Pull'!$4:$4,0))),"")</f>
        <v>22.924999713897705</v>
      </c>
      <c r="Z276">
        <f>IFERROR(IF(INDEX('Exclusion Vectors'!$D:$D,MATCH('Table 2 Data'!$E276,'Exclusion Vectors'!$B:$B,0))=0,"",INDEX('Data Pull'!$A:$BC,MATCH('Table 2 Data'!$E276,'Data Pull'!$C:$C,0),MATCH('Table 2 Data'!Z$4,'Data Pull'!$4:$4,0))),"")</f>
        <v>1.0803749561309814</v>
      </c>
      <c r="AA276">
        <f>IFERROR(IF(INDEX('Exclusion Vectors'!$D:$D,MATCH('Table 2 Data'!$E276,'Exclusion Vectors'!$B:$B,0))=0,"",INDEX('Data Pull'!$A:$BC,MATCH('Table 2 Data'!$E276,'Data Pull'!$C:$C,0),MATCH('Table 2 Data'!AA$4,'Data Pull'!$4:$4,0))),"")</f>
        <v>1.8450000286102295</v>
      </c>
      <c r="AB276" t="str">
        <f>IFERROR(IF(INDEX('Exclusion Vectors'!$D:$D,MATCH('Table 2 Data'!$E276,'Exclusion Vectors'!$B:$B,0))=0,"",INDEX('Data Pull'!$A:$BC,MATCH('Table 2 Data'!$E276,'Data Pull'!$C:$C,0),MATCH('Table 2 Data'!AB$4,'Data Pull'!$4:$4,0))),"")</f>
        <v>[-11059] No Good Data For Calculation</v>
      </c>
      <c r="AC276" t="str">
        <f>IFERROR(IF(INDEX('Exclusion Vectors'!$D:$D,MATCH('Table 2 Data'!$E276,'Exclusion Vectors'!$B:$B,0))=0,"",INDEX('Data Pull'!$A:$BC,MATCH('Table 2 Data'!$E276,'Data Pull'!$C:$C,0),MATCH('Table 2 Data'!AC$4,'Data Pull'!$4:$4,0))),"")</f>
        <v>[-11059] No Good Data For Calculation</v>
      </c>
      <c r="AD276" t="str">
        <f>IFERROR(IF(INDEX('Exclusion Vectors'!$D:$D,MATCH('Table 2 Data'!$E276,'Exclusion Vectors'!$B:$B,0))=0,"",INDEX('Data Pull'!$A:$BC,MATCH('Table 2 Data'!$E276,'Data Pull'!$C:$C,0),MATCH('Table 2 Data'!AD$4,'Data Pull'!$4:$4,0))),"")</f>
        <v>[-11059] No Good Data For Calculation</v>
      </c>
      <c r="AE276" t="str">
        <f>IFERROR(IF(INDEX('Exclusion Vectors'!$D:$D,MATCH('Table 2 Data'!$E276,'Exclusion Vectors'!$B:$B,0))=0,"",INDEX('Data Pull'!$A:$BC,MATCH('Table 2 Data'!$E276,'Data Pull'!$C:$C,0),MATCH('Table 2 Data'!AE$4,'Data Pull'!$4:$4,0))),"")</f>
        <v>[-11059] No Good Data For Calculation</v>
      </c>
      <c r="AF276" t="str">
        <f>IFERROR(IF(INDEX('Exclusion Vectors'!$D:$D,MATCH('Table 2 Data'!$E276,'Exclusion Vectors'!$B:$B,0))=0,"",INDEX('Data Pull'!$A:$BC,MATCH('Table 2 Data'!$E276,'Data Pull'!$C:$C,0),MATCH('Table 2 Data'!AF$4,'Data Pull'!$4:$4,0))),"")</f>
        <v>[-11059] No Good Data For Calculation</v>
      </c>
      <c r="AG276">
        <f>IFERROR(IF(INDEX('Exclusion Vectors'!$D:$D,MATCH('Table 2 Data'!$E276,'Exclusion Vectors'!$B:$B,0))=0,"",INDEX('Data Pull'!$A:$BC,MATCH('Table 2 Data'!$E276,'Data Pull'!$C:$C,0),MATCH('Table 2 Data'!AG$4,'Data Pull'!$4:$4,0))),"")</f>
        <v>14664.372060609821</v>
      </c>
      <c r="AH276">
        <f>IFERROR(IF(INDEX('Exclusion Vectors'!$D:$D,MATCH('Table 2 Data'!$E276,'Exclusion Vectors'!$B:$B,0))=0,"",INDEX('Data Pull'!$A:$BC,MATCH('Table 2 Data'!$E276,'Data Pull'!$C:$C,0),MATCH('Table 2 Data'!AH$4,'Data Pull'!$4:$4,0))),"")</f>
        <v>90.225002288818359</v>
      </c>
      <c r="AI276">
        <f>IFERROR(IF(INDEX('Exclusion Vectors'!$D:$D,MATCH('Table 2 Data'!$E276,'Exclusion Vectors'!$B:$B,0))=0,"",INDEX('Data Pull'!$A:$BC,MATCH('Table 2 Data'!$E276,'Data Pull'!$C:$C,0),MATCH('Table 2 Data'!AI$4,'Data Pull'!$4:$4,0))),"")</f>
        <v>9.0774998664855957</v>
      </c>
      <c r="AJ276">
        <f>IFERROR(IF(INDEX('Exclusion Vectors'!$D:$D,MATCH('Table 2 Data'!$E276,'Exclusion Vectors'!$B:$B,0))=0,"",INDEX('Data Pull'!$A:$BC,MATCH('Table 2 Data'!$E276,'Data Pull'!$C:$C,0),MATCH('Table 2 Data'!AJ$4,'Data Pull'!$4:$4,0))),"")</f>
        <v>360.94999694824219</v>
      </c>
      <c r="AK276">
        <f>IFERROR(IF(INDEX('Exclusion Vectors'!$D:$D,MATCH('Table 2 Data'!$E276,'Exclusion Vectors'!$B:$B,0))=0,"",INDEX('Data Pull'!$A:$BC,MATCH('Table 2 Data'!$E276,'Data Pull'!$C:$C,0),MATCH('Table 2 Data'!AK$4,'Data Pull'!$4:$4,0))),"")</f>
        <v>23.600000222524006</v>
      </c>
      <c r="AL276">
        <f>IFERROR(IF(INDEX('Exclusion Vectors'!$D:$D,MATCH('Table 2 Data'!$E276,'Exclusion Vectors'!$B:$B,0))=0,"",INDEX('Data Pull'!$A:$BC,MATCH('Table 2 Data'!$E276,'Data Pull'!$C:$C,0),MATCH('Table 2 Data'!AL$4,'Data Pull'!$4:$4,0))),"")</f>
        <v>-0.30000001192092896</v>
      </c>
      <c r="AM276">
        <f>IFERROR(IF(INDEX('Exclusion Vectors'!$D:$D,MATCH('Table 2 Data'!$E276,'Exclusion Vectors'!$B:$B,0))=0,"",INDEX('Data Pull'!$A:$BC,MATCH('Table 2 Data'!$E276,'Data Pull'!$C:$C,0),MATCH('Table 2 Data'!AM$4,'Data Pull'!$4:$4,0))),"")</f>
        <v>6200</v>
      </c>
      <c r="AN276">
        <f>IFERROR(IF(INDEX('Exclusion Vectors'!$D:$D,MATCH('Table 2 Data'!$E276,'Exclusion Vectors'!$B:$B,0))=0,"",INDEX('Data Pull'!$A:$BC,MATCH('Table 2 Data'!$E276,'Data Pull'!$C:$C,0),MATCH('Table 2 Data'!AN$4,'Data Pull'!$4:$4,0))),"")</f>
        <v>-0.11422211056245803</v>
      </c>
      <c r="AO276">
        <f>IFERROR(IF(INDEX('Exclusion Vectors'!$D:$D,MATCH('Table 2 Data'!$E276,'Exclusion Vectors'!$B:$B,0))=0,"",INDEX('Data Pull'!$A:$BC,MATCH('Table 2 Data'!$E276,'Data Pull'!$C:$C,0),MATCH('Table 2 Data'!AO$4,'Data Pull'!$4:$4,0))),"")</f>
        <v>-5.8665013813734472E-3</v>
      </c>
      <c r="AP276">
        <f>IFERROR(IF(INDEX('Exclusion Vectors'!$D:$D,MATCH('Table 2 Data'!$E276,'Exclusion Vectors'!$B:$B,0))=0,"",INDEX('Data Pull'!$A:$BC,MATCH('Table 2 Data'!$E276,'Data Pull'!$C:$C,0),MATCH('Table 2 Data'!AP$4,'Data Pull'!$4:$4,0))),"")</f>
        <v>-2.6083073750750557E-2</v>
      </c>
      <c r="AQ276" t="str">
        <f>IFERROR(IF(INDEX('Exclusion Vectors'!$D:$D,MATCH('Table 2 Data'!$E276,'Exclusion Vectors'!$B:$B,0))=0,"",INDEX('Data Pull'!$A:$BC,MATCH('Table 2 Data'!$E276,'Data Pull'!$C:$C,0),MATCH('Table 2 Data'!AQ$4,'Data Pull'!$4:$4,0))),"")</f>
        <v>[-11059] No Good Data For Calculation</v>
      </c>
      <c r="AR276">
        <f>IFERROR(IF(INDEX('Exclusion Vectors'!$D:$D,MATCH('Table 2 Data'!$E276,'Exclusion Vectors'!$B:$B,0))=0,"",INDEX('Data Pull'!$A:$BC,MATCH('Table 2 Data'!$E276,'Data Pull'!$C:$C,0),MATCH('Table 2 Data'!AR$4,'Data Pull'!$4:$4,0))),"")</f>
        <v>6.7758749214097171E-3</v>
      </c>
      <c r="AS276">
        <f>IFERROR(IF(INDEX('Exclusion Vectors'!$D:$D,MATCH('Table 2 Data'!$E276,'Exclusion Vectors'!$B:$B,0))=0,"",INDEX('Data Pull'!$A:$BC,MATCH('Table 2 Data'!$E276,'Data Pull'!$C:$C,0),MATCH('Table 2 Data'!AS$4,'Data Pull'!$4:$4,0))),"")</f>
        <v>2.8068538378714396</v>
      </c>
      <c r="AT276">
        <f>IFERROR(IF(INDEX('Exclusion Vectors'!$D:$D,MATCH('Table 2 Data'!$E276,'Exclusion Vectors'!$B:$B,0))=0,"",INDEX('Data Pull'!$A:$BC,MATCH('Table 2 Data'!$E276,'Data Pull'!$C:$C,0),MATCH('Table 2 Data'!AT$4,'Data Pull'!$4:$4,0))),"")</f>
        <v>39803.176383733997</v>
      </c>
      <c r="AU276">
        <f>IFERROR(IF(INDEX('Exclusion Vectors'!$D:$D,MATCH('Table 2 Data'!$E276,'Exclusion Vectors'!$B:$B,0))=0,"",INDEX('Data Pull'!$A:$BE,MATCH('Table 2 Data'!$E276,'Data Pull'!$C:$C,0),MATCH('Table 2 Data'!AU$4,'Data Pull'!$4:$4,0))),"")</f>
        <v>7799.5568384987409</v>
      </c>
      <c r="AV276">
        <f>IFERROR(IF(INDEX('Exclusion Vectors'!$D:$D,MATCH('Table 2 Data'!$E276,'Exclusion Vectors'!$B:$B,0))=0,"",INDEX('Data Pull'!$A:$BE,MATCH('Table 2 Data'!$E276,'Data Pull'!$C:$C,0),MATCH('Table 2 Data'!AV$4,'Data Pull'!$4:$4,0))),"")</f>
        <v>0.1583625009904305</v>
      </c>
    </row>
    <row r="277" spans="5:48" x14ac:dyDescent="0.3">
      <c r="E277" s="34">
        <f t="shared" si="7"/>
        <v>44101</v>
      </c>
      <c r="F277">
        <f>IFERROR(IF(INDEX('Exclusion Vectors'!$D:$D,MATCH('Table 2 Data'!$E277,'Exclusion Vectors'!$B:$B,0))=0,"",INDEX('Data Pull'!$A:$BC,MATCH('Table 2 Data'!$E277,'Data Pull'!$C:$C,0),MATCH('Table 2 Data'!F$4,'Data Pull'!$4:$4,0))),"")</f>
        <v>22773.284084051935</v>
      </c>
      <c r="G277">
        <f>IFERROR(IF(INDEX('Exclusion Vectors'!$D:$D,MATCH('Table 2 Data'!$E277,'Exclusion Vectors'!$B:$B,0))=0,"",INDEX('Data Pull'!$A:$BC,MATCH('Table 2 Data'!$E277,'Data Pull'!$C:$C,0),MATCH('Table 2 Data'!G$4,'Data Pull'!$4:$4,0))),"")</f>
        <v>182.93228607499043</v>
      </c>
      <c r="H277">
        <f>IFERROR(IF(INDEX('Exclusion Vectors'!$D:$D,MATCH('Table 2 Data'!$E277,'Exclusion Vectors'!$B:$B,0))=0,"",INDEX('Data Pull'!$A:$BC,MATCH('Table 2 Data'!$E277,'Data Pull'!$C:$C,0),MATCH('Table 2 Data'!H$4,'Data Pull'!$4:$4,0))),"")</f>
        <v>641.22899476698819</v>
      </c>
      <c r="I277">
        <f>IFERROR(IF(INDEX('Exclusion Vectors'!$D:$D,MATCH('Table 2 Data'!$E277,'Exclusion Vectors'!$B:$B,0))=0,"",INDEX('Data Pull'!$A:$BC,MATCH('Table 2 Data'!$E277,'Data Pull'!$C:$C,0),MATCH('Table 2 Data'!I$4,'Data Pull'!$4:$4,0))),"")</f>
        <v>994.62823879021482</v>
      </c>
      <c r="J277">
        <f>IFERROR(IF(INDEX('Exclusion Vectors'!$D:$D,MATCH('Table 2 Data'!$E277,'Exclusion Vectors'!$B:$B,0))=0,"",INDEX('Data Pull'!$A:$BC,MATCH('Table 2 Data'!$E277,'Data Pull'!$C:$C,0),MATCH('Table 2 Data'!J$4,'Data Pull'!$4:$4,0))),"")</f>
        <v>1338.7746104117373</v>
      </c>
      <c r="K277">
        <f>IFERROR(IF(INDEX('Exclusion Vectors'!$D:$D,MATCH('Table 2 Data'!$E277,'Exclusion Vectors'!$B:$B,0))=0,"",INDEX('Data Pull'!$A:$BC,MATCH('Table 2 Data'!$E277,'Data Pull'!$C:$C,0),MATCH('Table 2 Data'!K$4,'Data Pull'!$4:$4,0))),"")</f>
        <v>706.39147905155596</v>
      </c>
      <c r="L277" t="str">
        <f>IFERROR(IF(INDEX('Exclusion Vectors'!$D:$D,MATCH('Table 2 Data'!$E277,'Exclusion Vectors'!$B:$B,0))=0,"",INDEX('Data Pull'!$A:$BC,MATCH('Table 2 Data'!$E277,'Data Pull'!$C:$C,0),MATCH('Table 2 Data'!L$4,'Data Pull'!$4:$4,0))),"")</f>
        <v>[-11059] No Good Data For Calculation</v>
      </c>
      <c r="M277">
        <f>IFERROR(IF(INDEX('Exclusion Vectors'!$D:$D,MATCH('Table 2 Data'!$E277,'Exclusion Vectors'!$B:$B,0))=0,"",INDEX('Data Pull'!$A:$BC,MATCH('Table 2 Data'!$E277,'Data Pull'!$C:$C,0),MATCH('Table 2 Data'!M$4,'Data Pull'!$4:$4,0))),"")</f>
        <v>314.41797791499783</v>
      </c>
      <c r="N277">
        <f>IFERROR(IF(INDEX('Exclusion Vectors'!$D:$D,MATCH('Table 2 Data'!$E277,'Exclusion Vectors'!$B:$B,0))=0,"",INDEX('Data Pull'!$A:$BC,MATCH('Table 2 Data'!$E277,'Data Pull'!$C:$C,0),MATCH('Table 2 Data'!N$4,'Data Pull'!$4:$4,0))),"")</f>
        <v>381.34578333568709</v>
      </c>
      <c r="O277">
        <f>IFERROR(IF(INDEX('Exclusion Vectors'!$D:$D,MATCH('Table 2 Data'!$E277,'Exclusion Vectors'!$B:$B,0))=0,"",INDEX('Data Pull'!$A:$BC,MATCH('Table 2 Data'!$E277,'Data Pull'!$C:$C,0),MATCH('Table 2 Data'!O$4,'Data Pull'!$4:$4,0))),"")</f>
        <v>366.70610595732683</v>
      </c>
      <c r="P277">
        <f>IFERROR(IF(INDEX('Exclusion Vectors'!$D:$D,MATCH('Table 2 Data'!$E277,'Exclusion Vectors'!$B:$B,0))=0,"",INDEX('Data Pull'!$A:$BC,MATCH('Table 2 Data'!$E277,'Data Pull'!$C:$C,0),MATCH('Table 2 Data'!P$4,'Data Pull'!$4:$4,0))),"")</f>
        <v>1326.6462799448423</v>
      </c>
      <c r="Q277">
        <f>IFERROR(IF(INDEX('Exclusion Vectors'!$D:$D,MATCH('Table 2 Data'!$E277,'Exclusion Vectors'!$B:$B,0))=0,"",INDEX('Data Pull'!$A:$BC,MATCH('Table 2 Data'!$E277,'Data Pull'!$C:$C,0),MATCH('Table 2 Data'!Q$4,'Data Pull'!$4:$4,0))),"")</f>
        <v>20.356240085698186</v>
      </c>
      <c r="R277">
        <f>IFERROR(IF(INDEX('Exclusion Vectors'!$D:$D,MATCH('Table 2 Data'!$E277,'Exclusion Vectors'!$B:$B,0))=0,"",INDEX('Data Pull'!$A:$BC,MATCH('Table 2 Data'!$E277,'Data Pull'!$C:$C,0),MATCH('Table 2 Data'!R$4,'Data Pull'!$4:$4,0))),"")</f>
        <v>15.438936883138727</v>
      </c>
      <c r="S277">
        <f>IFERROR(IF(INDEX('Exclusion Vectors'!$D:$D,MATCH('Table 2 Data'!$E277,'Exclusion Vectors'!$B:$B,0))=0,"",INDEX('Data Pull'!$A:$BC,MATCH('Table 2 Data'!$E277,'Data Pull'!$C:$C,0),MATCH('Table 2 Data'!S$4,'Data Pull'!$4:$4,0))),"")</f>
        <v>3.4026894182596945</v>
      </c>
      <c r="T277">
        <f>IFERROR(IF(INDEX('Exclusion Vectors'!$D:$D,MATCH('Table 2 Data'!$E277,'Exclusion Vectors'!$B:$B,0))=0,"",INDEX('Data Pull'!$A:$BC,MATCH('Table 2 Data'!$E277,'Data Pull'!$C:$C,0),MATCH('Table 2 Data'!T$4,'Data Pull'!$4:$4,0))),"")</f>
        <v>1415.8002008501578</v>
      </c>
      <c r="U277">
        <f>IFERROR(IF(INDEX('Exclusion Vectors'!$D:$D,MATCH('Table 2 Data'!$E277,'Exclusion Vectors'!$B:$B,0))=0,"",INDEX('Data Pull'!$A:$BC,MATCH('Table 2 Data'!$E277,'Data Pull'!$C:$C,0),MATCH('Table 2 Data'!U$4,'Data Pull'!$4:$4,0))),"")</f>
        <v>1459.7582555243696</v>
      </c>
      <c r="V277">
        <f>IFERROR(IF(INDEX('Exclusion Vectors'!$D:$D,MATCH('Table 2 Data'!$E277,'Exclusion Vectors'!$B:$B,0))=0,"",INDEX('Data Pull'!$A:$BC,MATCH('Table 2 Data'!$E277,'Data Pull'!$C:$C,0),MATCH('Table 2 Data'!V$4,'Data Pull'!$4:$4,0))),"")</f>
        <v>5900.0483421898152</v>
      </c>
      <c r="W277">
        <f>IFERROR(IF(INDEX('Exclusion Vectors'!$D:$D,MATCH('Table 2 Data'!$E277,'Exclusion Vectors'!$B:$B,0))=0,"",INDEX('Data Pull'!$A:$BC,MATCH('Table 2 Data'!$E277,'Data Pull'!$C:$C,0),MATCH('Table 2 Data'!W$4,'Data Pull'!$4:$4,0))),"")</f>
        <v>2412.4328652874879</v>
      </c>
      <c r="X277">
        <f>IFERROR(IF(INDEX('Exclusion Vectors'!$D:$D,MATCH('Table 2 Data'!$E277,'Exclusion Vectors'!$B:$B,0))=0,"",INDEX('Data Pull'!$A:$BC,MATCH('Table 2 Data'!$E277,'Data Pull'!$C:$C,0),MATCH('Table 2 Data'!X$4,'Data Pull'!$4:$4,0))),"")</f>
        <v>364.39566547525732</v>
      </c>
      <c r="Y277">
        <f>IFERROR(IF(INDEX('Exclusion Vectors'!$D:$D,MATCH('Table 2 Data'!$E277,'Exclusion Vectors'!$B:$B,0))=0,"",INDEX('Data Pull'!$A:$BC,MATCH('Table 2 Data'!$E277,'Data Pull'!$C:$C,0),MATCH('Table 2 Data'!Y$4,'Data Pull'!$4:$4,0))),"")</f>
        <v>23.050000190734863</v>
      </c>
      <c r="Z277">
        <f>IFERROR(IF(INDEX('Exclusion Vectors'!$D:$D,MATCH('Table 2 Data'!$E277,'Exclusion Vectors'!$B:$B,0))=0,"",INDEX('Data Pull'!$A:$BC,MATCH('Table 2 Data'!$E277,'Data Pull'!$C:$C,0),MATCH('Table 2 Data'!Z$4,'Data Pull'!$4:$4,0))),"")</f>
        <v>1.0748500227928162</v>
      </c>
      <c r="AA277">
        <f>IFERROR(IF(INDEX('Exclusion Vectors'!$D:$D,MATCH('Table 2 Data'!$E277,'Exclusion Vectors'!$B:$B,0))=0,"",INDEX('Data Pull'!$A:$BC,MATCH('Table 2 Data'!$E277,'Data Pull'!$C:$C,0),MATCH('Table 2 Data'!AA$4,'Data Pull'!$4:$4,0))),"")</f>
        <v>1.7149999737739563</v>
      </c>
      <c r="AB277" t="str">
        <f>IFERROR(IF(INDEX('Exclusion Vectors'!$D:$D,MATCH('Table 2 Data'!$E277,'Exclusion Vectors'!$B:$B,0))=0,"",INDEX('Data Pull'!$A:$BC,MATCH('Table 2 Data'!$E277,'Data Pull'!$C:$C,0),MATCH('Table 2 Data'!AB$4,'Data Pull'!$4:$4,0))),"")</f>
        <v>[-11059] No Good Data For Calculation</v>
      </c>
      <c r="AC277" t="str">
        <f>IFERROR(IF(INDEX('Exclusion Vectors'!$D:$D,MATCH('Table 2 Data'!$E277,'Exclusion Vectors'!$B:$B,0))=0,"",INDEX('Data Pull'!$A:$BC,MATCH('Table 2 Data'!$E277,'Data Pull'!$C:$C,0),MATCH('Table 2 Data'!AC$4,'Data Pull'!$4:$4,0))),"")</f>
        <v>[-11059] No Good Data For Calculation</v>
      </c>
      <c r="AD277" t="str">
        <f>IFERROR(IF(INDEX('Exclusion Vectors'!$D:$D,MATCH('Table 2 Data'!$E277,'Exclusion Vectors'!$B:$B,0))=0,"",INDEX('Data Pull'!$A:$BC,MATCH('Table 2 Data'!$E277,'Data Pull'!$C:$C,0),MATCH('Table 2 Data'!AD$4,'Data Pull'!$4:$4,0))),"")</f>
        <v>[-11059] No Good Data For Calculation</v>
      </c>
      <c r="AE277" t="str">
        <f>IFERROR(IF(INDEX('Exclusion Vectors'!$D:$D,MATCH('Table 2 Data'!$E277,'Exclusion Vectors'!$B:$B,0))=0,"",INDEX('Data Pull'!$A:$BC,MATCH('Table 2 Data'!$E277,'Data Pull'!$C:$C,0),MATCH('Table 2 Data'!AE$4,'Data Pull'!$4:$4,0))),"")</f>
        <v>[-11059] No Good Data For Calculation</v>
      </c>
      <c r="AF277" t="str">
        <f>IFERROR(IF(INDEX('Exclusion Vectors'!$D:$D,MATCH('Table 2 Data'!$E277,'Exclusion Vectors'!$B:$B,0))=0,"",INDEX('Data Pull'!$A:$BC,MATCH('Table 2 Data'!$E277,'Data Pull'!$C:$C,0),MATCH('Table 2 Data'!AF$4,'Data Pull'!$4:$4,0))),"")</f>
        <v>[-11059] No Good Data For Calculation</v>
      </c>
      <c r="AG277">
        <f>IFERROR(IF(INDEX('Exclusion Vectors'!$D:$D,MATCH('Table 2 Data'!$E277,'Exclusion Vectors'!$B:$B,0))=0,"",INDEX('Data Pull'!$A:$BC,MATCH('Table 2 Data'!$E277,'Data Pull'!$C:$C,0),MATCH('Table 2 Data'!AG$4,'Data Pull'!$4:$4,0))),"")</f>
        <v>14666.456499760036</v>
      </c>
      <c r="AH277">
        <f>IFERROR(IF(INDEX('Exclusion Vectors'!$D:$D,MATCH('Table 2 Data'!$E277,'Exclusion Vectors'!$B:$B,0))=0,"",INDEX('Data Pull'!$A:$BC,MATCH('Table 2 Data'!$E277,'Data Pull'!$C:$C,0),MATCH('Table 2 Data'!AH$4,'Data Pull'!$4:$4,0))),"")</f>
        <v>90.000001907348633</v>
      </c>
      <c r="AI277">
        <f>IFERROR(IF(INDEX('Exclusion Vectors'!$D:$D,MATCH('Table 2 Data'!$E277,'Exclusion Vectors'!$B:$B,0))=0,"",INDEX('Data Pull'!$A:$BC,MATCH('Table 2 Data'!$E277,'Data Pull'!$C:$C,0),MATCH('Table 2 Data'!AI$4,'Data Pull'!$4:$4,0))),"")</f>
        <v>9.0950002670288086</v>
      </c>
      <c r="AJ277">
        <f>IFERROR(IF(INDEX('Exclusion Vectors'!$D:$D,MATCH('Table 2 Data'!$E277,'Exclusion Vectors'!$B:$B,0))=0,"",INDEX('Data Pull'!$A:$BC,MATCH('Table 2 Data'!$E277,'Data Pull'!$C:$C,0),MATCH('Table 2 Data'!AJ$4,'Data Pull'!$4:$4,0))),"")</f>
        <v>362.75000762939453</v>
      </c>
      <c r="AK277">
        <f>IFERROR(IF(INDEX('Exclusion Vectors'!$D:$D,MATCH('Table 2 Data'!$E277,'Exclusion Vectors'!$B:$B,0))=0,"",INDEX('Data Pull'!$A:$BC,MATCH('Table 2 Data'!$E277,'Data Pull'!$C:$C,0),MATCH('Table 2 Data'!AK$4,'Data Pull'!$4:$4,0))),"")</f>
        <v>23.533332745234173</v>
      </c>
      <c r="AL277">
        <f>IFERROR(IF(INDEX('Exclusion Vectors'!$D:$D,MATCH('Table 2 Data'!$E277,'Exclusion Vectors'!$B:$B,0))=0,"",INDEX('Data Pull'!$A:$BC,MATCH('Table 2 Data'!$E277,'Data Pull'!$C:$C,0),MATCH('Table 2 Data'!AL$4,'Data Pull'!$4:$4,0))),"")</f>
        <v>-0.30000001192092896</v>
      </c>
      <c r="AM277">
        <f>IFERROR(IF(INDEX('Exclusion Vectors'!$D:$D,MATCH('Table 2 Data'!$E277,'Exclusion Vectors'!$B:$B,0))=0,"",INDEX('Data Pull'!$A:$BC,MATCH('Table 2 Data'!$E277,'Data Pull'!$C:$C,0),MATCH('Table 2 Data'!AM$4,'Data Pull'!$4:$4,0))),"")</f>
        <v>6200</v>
      </c>
      <c r="AN277">
        <f>IFERROR(IF(INDEX('Exclusion Vectors'!$D:$D,MATCH('Table 2 Data'!$E277,'Exclusion Vectors'!$B:$B,0))=0,"",INDEX('Data Pull'!$A:$BC,MATCH('Table 2 Data'!$E277,'Data Pull'!$C:$C,0),MATCH('Table 2 Data'!AN$4,'Data Pull'!$4:$4,0))),"")</f>
        <v>-0.11691570948778747</v>
      </c>
      <c r="AO277">
        <f>IFERROR(IF(INDEX('Exclusion Vectors'!$D:$D,MATCH('Table 2 Data'!$E277,'Exclusion Vectors'!$B:$B,0))=0,"",INDEX('Data Pull'!$A:$BC,MATCH('Table 2 Data'!$E277,'Data Pull'!$C:$C,0),MATCH('Table 2 Data'!AO$4,'Data Pull'!$4:$4,0))),"")</f>
        <v>-5.9039392051680002E-3</v>
      </c>
      <c r="AP277">
        <f>IFERROR(IF(INDEX('Exclusion Vectors'!$D:$D,MATCH('Table 2 Data'!$E277,'Exclusion Vectors'!$B:$B,0))=0,"",INDEX('Data Pull'!$A:$BC,MATCH('Table 2 Data'!$E277,'Data Pull'!$C:$C,0),MATCH('Table 2 Data'!AP$4,'Data Pull'!$4:$4,0))),"")</f>
        <v>-2.6337689671764739E-2</v>
      </c>
      <c r="AQ277" t="str">
        <f>IFERROR(IF(INDEX('Exclusion Vectors'!$D:$D,MATCH('Table 2 Data'!$E277,'Exclusion Vectors'!$B:$B,0))=0,"",INDEX('Data Pull'!$A:$BC,MATCH('Table 2 Data'!$E277,'Data Pull'!$C:$C,0),MATCH('Table 2 Data'!AQ$4,'Data Pull'!$4:$4,0))),"")</f>
        <v>[-11059] No Good Data For Calculation</v>
      </c>
      <c r="AR277">
        <f>IFERROR(IF(INDEX('Exclusion Vectors'!$D:$D,MATCH('Table 2 Data'!$E277,'Exclusion Vectors'!$B:$B,0))=0,"",INDEX('Data Pull'!$A:$BC,MATCH('Table 2 Data'!$E277,'Data Pull'!$C:$C,0),MATCH('Table 2 Data'!AR$4,'Data Pull'!$4:$4,0))),"")</f>
        <v>6.749165245328129E-3</v>
      </c>
      <c r="AS277">
        <f>IFERROR(IF(INDEX('Exclusion Vectors'!$D:$D,MATCH('Table 2 Data'!$E277,'Exclusion Vectors'!$B:$B,0))=0,"",INDEX('Data Pull'!$A:$BC,MATCH('Table 2 Data'!$E277,'Data Pull'!$C:$C,0),MATCH('Table 2 Data'!AS$4,'Data Pull'!$4:$4,0))),"")</f>
        <v>2.7837323729934735</v>
      </c>
      <c r="AT277">
        <f>IFERROR(IF(INDEX('Exclusion Vectors'!$D:$D,MATCH('Table 2 Data'!$E277,'Exclusion Vectors'!$B:$B,0))=0,"",INDEX('Data Pull'!$A:$BC,MATCH('Table 2 Data'!$E277,'Data Pull'!$C:$C,0),MATCH('Table 2 Data'!AT$4,'Data Pull'!$4:$4,0))),"")</f>
        <v>39460.61385535702</v>
      </c>
      <c r="AU277">
        <f>IFERROR(IF(INDEX('Exclusion Vectors'!$D:$D,MATCH('Table 2 Data'!$E277,'Exclusion Vectors'!$B:$B,0))=0,"",INDEX('Data Pull'!$A:$BE,MATCH('Table 2 Data'!$E277,'Data Pull'!$C:$C,0),MATCH('Table 2 Data'!AU$4,'Data Pull'!$4:$4,0))),"")</f>
        <v>7798.9906377366024</v>
      </c>
      <c r="AV277">
        <f>IFERROR(IF(INDEX('Exclusion Vectors'!$D:$D,MATCH('Table 2 Data'!$E277,'Exclusion Vectors'!$B:$B,0))=0,"",INDEX('Data Pull'!$A:$BE,MATCH('Table 2 Data'!$E277,'Data Pull'!$C:$C,0),MATCH('Table 2 Data'!AV$4,'Data Pull'!$4:$4,0))),"")</f>
        <v>0.15300416263441244</v>
      </c>
    </row>
    <row r="278" spans="5:48" x14ac:dyDescent="0.3">
      <c r="E278" s="34">
        <f t="shared" si="7"/>
        <v>44102</v>
      </c>
      <c r="F278">
        <f>IFERROR(IF(INDEX('Exclusion Vectors'!$D:$D,MATCH('Table 2 Data'!$E278,'Exclusion Vectors'!$B:$B,0))=0,"",INDEX('Data Pull'!$A:$BC,MATCH('Table 2 Data'!$E278,'Data Pull'!$C:$C,0),MATCH('Table 2 Data'!F$4,'Data Pull'!$4:$4,0))),"")</f>
        <v>22999.716661643688</v>
      </c>
      <c r="G278">
        <f>IFERROR(IF(INDEX('Exclusion Vectors'!$D:$D,MATCH('Table 2 Data'!$E278,'Exclusion Vectors'!$B:$B,0))=0,"",INDEX('Data Pull'!$A:$BC,MATCH('Table 2 Data'!$E278,'Data Pull'!$C:$C,0),MATCH('Table 2 Data'!G$4,'Data Pull'!$4:$4,0))),"")</f>
        <v>179.34679903497096</v>
      </c>
      <c r="H278">
        <f>IFERROR(IF(INDEX('Exclusion Vectors'!$D:$D,MATCH('Table 2 Data'!$E278,'Exclusion Vectors'!$B:$B,0))=0,"",INDEX('Data Pull'!$A:$BC,MATCH('Table 2 Data'!$E278,'Data Pull'!$C:$C,0),MATCH('Table 2 Data'!H$4,'Data Pull'!$4:$4,0))),"")</f>
        <v>627.85892958085446</v>
      </c>
      <c r="I278">
        <f>IFERROR(IF(INDEX('Exclusion Vectors'!$D:$D,MATCH('Table 2 Data'!$E278,'Exclusion Vectors'!$B:$B,0))=0,"",INDEX('Data Pull'!$A:$BC,MATCH('Table 2 Data'!$E278,'Data Pull'!$C:$C,0),MATCH('Table 2 Data'!I$4,'Data Pull'!$4:$4,0))),"")</f>
        <v>995.8874793040211</v>
      </c>
      <c r="J278">
        <f>IFERROR(IF(INDEX('Exclusion Vectors'!$D:$D,MATCH('Table 2 Data'!$E278,'Exclusion Vectors'!$B:$B,0))=0,"",INDEX('Data Pull'!$A:$BC,MATCH('Table 2 Data'!$E278,'Data Pull'!$C:$C,0),MATCH('Table 2 Data'!J$4,'Data Pull'!$4:$4,0))),"")</f>
        <v>1340.0039136690482</v>
      </c>
      <c r="K278">
        <f>IFERROR(IF(INDEX('Exclusion Vectors'!$D:$D,MATCH('Table 2 Data'!$E278,'Exclusion Vectors'!$B:$B,0))=0,"",INDEX('Data Pull'!$A:$BC,MATCH('Table 2 Data'!$E278,'Data Pull'!$C:$C,0),MATCH('Table 2 Data'!K$4,'Data Pull'!$4:$4,0))),"")</f>
        <v>707.57029163496986</v>
      </c>
      <c r="L278" t="str">
        <f>IFERROR(IF(INDEX('Exclusion Vectors'!$D:$D,MATCH('Table 2 Data'!$E278,'Exclusion Vectors'!$B:$B,0))=0,"",INDEX('Data Pull'!$A:$BC,MATCH('Table 2 Data'!$E278,'Data Pull'!$C:$C,0),MATCH('Table 2 Data'!L$4,'Data Pull'!$4:$4,0))),"")</f>
        <v>[-11059] No Good Data For Calculation</v>
      </c>
      <c r="M278">
        <f>IFERROR(IF(INDEX('Exclusion Vectors'!$D:$D,MATCH('Table 2 Data'!$E278,'Exclusion Vectors'!$B:$B,0))=0,"",INDEX('Data Pull'!$A:$BC,MATCH('Table 2 Data'!$E278,'Data Pull'!$C:$C,0),MATCH('Table 2 Data'!M$4,'Data Pull'!$4:$4,0))),"")</f>
        <v>301.20471758758845</v>
      </c>
      <c r="N278">
        <f>IFERROR(IF(INDEX('Exclusion Vectors'!$D:$D,MATCH('Table 2 Data'!$E278,'Exclusion Vectors'!$B:$B,0))=0,"",INDEX('Data Pull'!$A:$BC,MATCH('Table 2 Data'!$E278,'Data Pull'!$C:$C,0),MATCH('Table 2 Data'!N$4,'Data Pull'!$4:$4,0))),"")</f>
        <v>361.04821517155142</v>
      </c>
      <c r="O278">
        <f>IFERROR(IF(INDEX('Exclusion Vectors'!$D:$D,MATCH('Table 2 Data'!$E278,'Exclusion Vectors'!$B:$B,0))=0,"",INDEX('Data Pull'!$A:$BC,MATCH('Table 2 Data'!$E278,'Data Pull'!$C:$C,0),MATCH('Table 2 Data'!O$4,'Data Pull'!$4:$4,0))),"")</f>
        <v>355.72730341521395</v>
      </c>
      <c r="P278">
        <f>IFERROR(IF(INDEX('Exclusion Vectors'!$D:$D,MATCH('Table 2 Data'!$E278,'Exclusion Vectors'!$B:$B,0))=0,"",INDEX('Data Pull'!$A:$BC,MATCH('Table 2 Data'!$E278,'Data Pull'!$C:$C,0),MATCH('Table 2 Data'!P$4,'Data Pull'!$4:$4,0))),"")</f>
        <v>1327.2380717601277</v>
      </c>
      <c r="Q278">
        <f>IFERROR(IF(INDEX('Exclusion Vectors'!$D:$D,MATCH('Table 2 Data'!$E278,'Exclusion Vectors'!$B:$B,0))=0,"",INDEX('Data Pull'!$A:$BC,MATCH('Table 2 Data'!$E278,'Data Pull'!$C:$C,0),MATCH('Table 2 Data'!Q$4,'Data Pull'!$4:$4,0))),"")</f>
        <v>20.376133974677579</v>
      </c>
      <c r="R278">
        <f>IFERROR(IF(INDEX('Exclusion Vectors'!$D:$D,MATCH('Table 2 Data'!$E278,'Exclusion Vectors'!$B:$B,0))=0,"",INDEX('Data Pull'!$A:$BC,MATCH('Table 2 Data'!$E278,'Data Pull'!$C:$C,0),MATCH('Table 2 Data'!R$4,'Data Pull'!$4:$4,0))),"")</f>
        <v>15.447375338061159</v>
      </c>
      <c r="S278">
        <f>IFERROR(IF(INDEX('Exclusion Vectors'!$D:$D,MATCH('Table 2 Data'!$E278,'Exclusion Vectors'!$B:$B,0))=0,"",INDEX('Data Pull'!$A:$BC,MATCH('Table 2 Data'!$E278,'Data Pull'!$C:$C,0),MATCH('Table 2 Data'!S$4,'Data Pull'!$4:$4,0))),"")</f>
        <v>3.2709665656235711</v>
      </c>
      <c r="T278">
        <f>IFERROR(IF(INDEX('Exclusion Vectors'!$D:$D,MATCH('Table 2 Data'!$E278,'Exclusion Vectors'!$B:$B,0))=0,"",INDEX('Data Pull'!$A:$BC,MATCH('Table 2 Data'!$E278,'Data Pull'!$C:$C,0),MATCH('Table 2 Data'!T$4,'Data Pull'!$4:$4,0))),"")</f>
        <v>1420.0419960916083</v>
      </c>
      <c r="U278">
        <f>IFERROR(IF(INDEX('Exclusion Vectors'!$D:$D,MATCH('Table 2 Data'!$E278,'Exclusion Vectors'!$B:$B,0))=0,"",INDEX('Data Pull'!$A:$BC,MATCH('Table 2 Data'!$E278,'Data Pull'!$C:$C,0),MATCH('Table 2 Data'!U$4,'Data Pull'!$4:$4,0))),"")</f>
        <v>1509.0554659749475</v>
      </c>
      <c r="V278">
        <f>IFERROR(IF(INDEX('Exclusion Vectors'!$D:$D,MATCH('Table 2 Data'!$E278,'Exclusion Vectors'!$B:$B,0))=0,"",INDEX('Data Pull'!$A:$BC,MATCH('Table 2 Data'!$E278,'Data Pull'!$C:$C,0),MATCH('Table 2 Data'!V$4,'Data Pull'!$4:$4,0))),"")</f>
        <v>5899.9553851197161</v>
      </c>
      <c r="W278">
        <f>IFERROR(IF(INDEX('Exclusion Vectors'!$D:$D,MATCH('Table 2 Data'!$E278,'Exclusion Vectors'!$B:$B,0))=0,"",INDEX('Data Pull'!$A:$BC,MATCH('Table 2 Data'!$E278,'Data Pull'!$C:$C,0),MATCH('Table 2 Data'!W$4,'Data Pull'!$4:$4,0))),"")</f>
        <v>2422.7547504439149</v>
      </c>
      <c r="X278">
        <f>IFERROR(IF(INDEX('Exclusion Vectors'!$D:$D,MATCH('Table 2 Data'!$E278,'Exclusion Vectors'!$B:$B,0))=0,"",INDEX('Data Pull'!$A:$BC,MATCH('Table 2 Data'!$E278,'Data Pull'!$C:$C,0),MATCH('Table 2 Data'!X$4,'Data Pull'!$4:$4,0))),"")</f>
        <v>366.71452672931531</v>
      </c>
      <c r="Y278">
        <f>IFERROR(IF(INDEX('Exclusion Vectors'!$D:$D,MATCH('Table 2 Data'!$E278,'Exclusion Vectors'!$B:$B,0))=0,"",INDEX('Data Pull'!$A:$BC,MATCH('Table 2 Data'!$E278,'Data Pull'!$C:$C,0),MATCH('Table 2 Data'!Y$4,'Data Pull'!$4:$4,0))),"")</f>
        <v>22.949999809265137</v>
      </c>
      <c r="Z278">
        <f>IFERROR(IF(INDEX('Exclusion Vectors'!$D:$D,MATCH('Table 2 Data'!$E278,'Exclusion Vectors'!$B:$B,0))=0,"",INDEX('Data Pull'!$A:$BC,MATCH('Table 2 Data'!$E278,'Data Pull'!$C:$C,0),MATCH('Table 2 Data'!Z$4,'Data Pull'!$4:$4,0))),"")</f>
        <v>1.0684750080108643</v>
      </c>
      <c r="AA278">
        <f>IFERROR(IF(INDEX('Exclusion Vectors'!$D:$D,MATCH('Table 2 Data'!$E278,'Exclusion Vectors'!$B:$B,0))=0,"",INDEX('Data Pull'!$A:$BC,MATCH('Table 2 Data'!$E278,'Data Pull'!$C:$C,0),MATCH('Table 2 Data'!AA$4,'Data Pull'!$4:$4,0))),"")</f>
        <v>1.695000022649765</v>
      </c>
      <c r="AB278" t="str">
        <f>IFERROR(IF(INDEX('Exclusion Vectors'!$D:$D,MATCH('Table 2 Data'!$E278,'Exclusion Vectors'!$B:$B,0))=0,"",INDEX('Data Pull'!$A:$BC,MATCH('Table 2 Data'!$E278,'Data Pull'!$C:$C,0),MATCH('Table 2 Data'!AB$4,'Data Pull'!$4:$4,0))),"")</f>
        <v>[-11059] No Good Data For Calculation</v>
      </c>
      <c r="AC278" t="str">
        <f>IFERROR(IF(INDEX('Exclusion Vectors'!$D:$D,MATCH('Table 2 Data'!$E278,'Exclusion Vectors'!$B:$B,0))=0,"",INDEX('Data Pull'!$A:$BC,MATCH('Table 2 Data'!$E278,'Data Pull'!$C:$C,0),MATCH('Table 2 Data'!AC$4,'Data Pull'!$4:$4,0))),"")</f>
        <v>[-11059] No Good Data For Calculation</v>
      </c>
      <c r="AD278" t="str">
        <f>IFERROR(IF(INDEX('Exclusion Vectors'!$D:$D,MATCH('Table 2 Data'!$E278,'Exclusion Vectors'!$B:$B,0))=0,"",INDEX('Data Pull'!$A:$BC,MATCH('Table 2 Data'!$E278,'Data Pull'!$C:$C,0),MATCH('Table 2 Data'!AD$4,'Data Pull'!$4:$4,0))),"")</f>
        <v>[-11059] No Good Data For Calculation</v>
      </c>
      <c r="AE278" t="str">
        <f>IFERROR(IF(INDEX('Exclusion Vectors'!$D:$D,MATCH('Table 2 Data'!$E278,'Exclusion Vectors'!$B:$B,0))=0,"",INDEX('Data Pull'!$A:$BC,MATCH('Table 2 Data'!$E278,'Data Pull'!$C:$C,0),MATCH('Table 2 Data'!AE$4,'Data Pull'!$4:$4,0))),"")</f>
        <v>[-11059] No Good Data For Calculation</v>
      </c>
      <c r="AF278" t="str">
        <f>IFERROR(IF(INDEX('Exclusion Vectors'!$D:$D,MATCH('Table 2 Data'!$E278,'Exclusion Vectors'!$B:$B,0))=0,"",INDEX('Data Pull'!$A:$BC,MATCH('Table 2 Data'!$E278,'Data Pull'!$C:$C,0),MATCH('Table 2 Data'!AF$4,'Data Pull'!$4:$4,0))),"")</f>
        <v>[-11059] No Good Data For Calculation</v>
      </c>
      <c r="AG278">
        <f>IFERROR(IF(INDEX('Exclusion Vectors'!$D:$D,MATCH('Table 2 Data'!$E278,'Exclusion Vectors'!$B:$B,0))=0,"",INDEX('Data Pull'!$A:$BC,MATCH('Table 2 Data'!$E278,'Data Pull'!$C:$C,0),MATCH('Table 2 Data'!AG$4,'Data Pull'!$4:$4,0))),"")</f>
        <v>14745.108892573993</v>
      </c>
      <c r="AH278">
        <f>IFERROR(IF(INDEX('Exclusion Vectors'!$D:$D,MATCH('Table 2 Data'!$E278,'Exclusion Vectors'!$B:$B,0))=0,"",INDEX('Data Pull'!$A:$BC,MATCH('Table 2 Data'!$E278,'Data Pull'!$C:$C,0),MATCH('Table 2 Data'!AH$4,'Data Pull'!$4:$4,0))),"")</f>
        <v>90.275001525878906</v>
      </c>
      <c r="AI278">
        <f>IFERROR(IF(INDEX('Exclusion Vectors'!$D:$D,MATCH('Table 2 Data'!$E278,'Exclusion Vectors'!$B:$B,0))=0,"",INDEX('Data Pull'!$A:$BC,MATCH('Table 2 Data'!$E278,'Data Pull'!$C:$C,0),MATCH('Table 2 Data'!AI$4,'Data Pull'!$4:$4,0))),"")</f>
        <v>8.8750002384185791</v>
      </c>
      <c r="AJ278">
        <f>IFERROR(IF(INDEX('Exclusion Vectors'!$D:$D,MATCH('Table 2 Data'!$E278,'Exclusion Vectors'!$B:$B,0))=0,"",INDEX('Data Pull'!$A:$BC,MATCH('Table 2 Data'!$E278,'Data Pull'!$C:$C,0),MATCH('Table 2 Data'!AJ$4,'Data Pull'!$4:$4,0))),"")</f>
        <v>364.25000762939453</v>
      </c>
      <c r="AK278">
        <f>IFERROR(IF(INDEX('Exclusion Vectors'!$D:$D,MATCH('Table 2 Data'!$E278,'Exclusion Vectors'!$B:$B,0))=0,"",INDEX('Data Pull'!$A:$BC,MATCH('Table 2 Data'!$E278,'Data Pull'!$C:$C,0),MATCH('Table 2 Data'!AK$4,'Data Pull'!$4:$4,0))),"")</f>
        <v>23.575000206629436</v>
      </c>
      <c r="AL278">
        <f>IFERROR(IF(INDEX('Exclusion Vectors'!$D:$D,MATCH('Table 2 Data'!$E278,'Exclusion Vectors'!$B:$B,0))=0,"",INDEX('Data Pull'!$A:$BC,MATCH('Table 2 Data'!$E278,'Data Pull'!$C:$C,0),MATCH('Table 2 Data'!AL$4,'Data Pull'!$4:$4,0))),"")</f>
        <v>0.97499997913837433</v>
      </c>
      <c r="AM278">
        <f>IFERROR(IF(INDEX('Exclusion Vectors'!$D:$D,MATCH('Table 2 Data'!$E278,'Exclusion Vectors'!$B:$B,0))=0,"",INDEX('Data Pull'!$A:$BC,MATCH('Table 2 Data'!$E278,'Data Pull'!$C:$C,0),MATCH('Table 2 Data'!AM$4,'Data Pull'!$4:$4,0))),"")</f>
        <v>6200</v>
      </c>
      <c r="AN278">
        <f>IFERROR(IF(INDEX('Exclusion Vectors'!$D:$D,MATCH('Table 2 Data'!$E278,'Exclusion Vectors'!$B:$B,0))=0,"",INDEX('Data Pull'!$A:$BC,MATCH('Table 2 Data'!$E278,'Data Pull'!$C:$C,0),MATCH('Table 2 Data'!AN$4,'Data Pull'!$4:$4,0))),"")</f>
        <v>-0.1169995622850479</v>
      </c>
      <c r="AO278">
        <f>IFERROR(IF(INDEX('Exclusion Vectors'!$D:$D,MATCH('Table 2 Data'!$E278,'Exclusion Vectors'!$B:$B,0))=0,"",INDEX('Data Pull'!$A:$BC,MATCH('Table 2 Data'!$E278,'Data Pull'!$C:$C,0),MATCH('Table 2 Data'!AO$4,'Data Pull'!$4:$4,0))),"")</f>
        <v>-6.0100352968997595E-3</v>
      </c>
      <c r="AP278">
        <f>IFERROR(IF(INDEX('Exclusion Vectors'!$D:$D,MATCH('Table 2 Data'!$E278,'Exclusion Vectors'!$B:$B,0))=0,"",INDEX('Data Pull'!$A:$BC,MATCH('Table 2 Data'!$E278,'Data Pull'!$C:$C,0),MATCH('Table 2 Data'!AP$4,'Data Pull'!$4:$4,0))),"")</f>
        <v>-2.6767571600576696E-2</v>
      </c>
      <c r="AQ278" t="str">
        <f>IFERROR(IF(INDEX('Exclusion Vectors'!$D:$D,MATCH('Table 2 Data'!$E278,'Exclusion Vectors'!$B:$B,0))=0,"",INDEX('Data Pull'!$A:$BC,MATCH('Table 2 Data'!$E278,'Data Pull'!$C:$C,0),MATCH('Table 2 Data'!AQ$4,'Data Pull'!$4:$4,0))),"")</f>
        <v>[-11059] No Good Data For Calculation</v>
      </c>
      <c r="AR278">
        <f>IFERROR(IF(INDEX('Exclusion Vectors'!$D:$D,MATCH('Table 2 Data'!$E278,'Exclusion Vectors'!$B:$B,0))=0,"",INDEX('Data Pull'!$A:$BC,MATCH('Table 2 Data'!$E278,'Data Pull'!$C:$C,0),MATCH('Table 2 Data'!AR$4,'Data Pull'!$4:$4,0))),"")</f>
        <v>7.2099567121069689E-3</v>
      </c>
      <c r="AS278">
        <f>IFERROR(IF(INDEX('Exclusion Vectors'!$D:$D,MATCH('Table 2 Data'!$E278,'Exclusion Vectors'!$B:$B,0))=0,"",INDEX('Data Pull'!$A:$BC,MATCH('Table 2 Data'!$E278,'Data Pull'!$C:$C,0),MATCH('Table 2 Data'!AS$4,'Data Pull'!$4:$4,0))),"")</f>
        <v>2.7274575531965501</v>
      </c>
      <c r="AT278">
        <f>IFERROR(IF(INDEX('Exclusion Vectors'!$D:$D,MATCH('Table 2 Data'!$E278,'Exclusion Vectors'!$B:$B,0))=0,"",INDEX('Data Pull'!$A:$BC,MATCH('Table 2 Data'!$E278,'Data Pull'!$C:$C,0),MATCH('Table 2 Data'!AT$4,'Data Pull'!$4:$4,0))),"")</f>
        <v>39529.092651804021</v>
      </c>
      <c r="AU278">
        <f>IFERROR(IF(INDEX('Exclusion Vectors'!$D:$D,MATCH('Table 2 Data'!$E278,'Exclusion Vectors'!$B:$B,0))=0,"",INDEX('Data Pull'!$A:$BE,MATCH('Table 2 Data'!$E278,'Data Pull'!$C:$C,0),MATCH('Table 2 Data'!AU$4,'Data Pull'!$4:$4,0))),"")</f>
        <v>7799.7370495676332</v>
      </c>
      <c r="AV278">
        <f>IFERROR(IF(INDEX('Exclusion Vectors'!$D:$D,MATCH('Table 2 Data'!$E278,'Exclusion Vectors'!$B:$B,0))=0,"",INDEX('Data Pull'!$A:$BE,MATCH('Table 2 Data'!$E278,'Data Pull'!$C:$C,0),MATCH('Table 2 Data'!AV$4,'Data Pull'!$4:$4,0))),"")</f>
        <v>0.15877499679724374</v>
      </c>
    </row>
    <row r="279" spans="5:48" x14ac:dyDescent="0.3">
      <c r="E279" s="34">
        <f t="shared" si="7"/>
        <v>44103</v>
      </c>
      <c r="F279">
        <f>IFERROR(IF(INDEX('Exclusion Vectors'!$D:$D,MATCH('Table 2 Data'!$E279,'Exclusion Vectors'!$B:$B,0))=0,"",INDEX('Data Pull'!$A:$BC,MATCH('Table 2 Data'!$E279,'Data Pull'!$C:$C,0),MATCH('Table 2 Data'!F$4,'Data Pull'!$4:$4,0))),"")</f>
        <v>23000.312515271209</v>
      </c>
      <c r="G279">
        <f>IFERROR(IF(INDEX('Exclusion Vectors'!$D:$D,MATCH('Table 2 Data'!$E279,'Exclusion Vectors'!$B:$B,0))=0,"",INDEX('Data Pull'!$A:$BC,MATCH('Table 2 Data'!$E279,'Data Pull'!$C:$C,0),MATCH('Table 2 Data'!G$4,'Data Pull'!$4:$4,0))),"")</f>
        <v>178.93502512651025</v>
      </c>
      <c r="H279">
        <f>IFERROR(IF(INDEX('Exclusion Vectors'!$D:$D,MATCH('Table 2 Data'!$E279,'Exclusion Vectors'!$B:$B,0))=0,"",INDEX('Data Pull'!$A:$BC,MATCH('Table 2 Data'!$E279,'Data Pull'!$C:$C,0),MATCH('Table 2 Data'!H$4,'Data Pull'!$4:$4,0))),"")</f>
        <v>611.52591861212773</v>
      </c>
      <c r="I279">
        <f>IFERROR(IF(INDEX('Exclusion Vectors'!$D:$D,MATCH('Table 2 Data'!$E279,'Exclusion Vectors'!$B:$B,0))=0,"",INDEX('Data Pull'!$A:$BC,MATCH('Table 2 Data'!$E279,'Data Pull'!$C:$C,0),MATCH('Table 2 Data'!I$4,'Data Pull'!$4:$4,0))),"")</f>
        <v>994.64105670184676</v>
      </c>
      <c r="J279">
        <f>IFERROR(IF(INDEX('Exclusion Vectors'!$D:$D,MATCH('Table 2 Data'!$E279,'Exclusion Vectors'!$B:$B,0))=0,"",INDEX('Data Pull'!$A:$BC,MATCH('Table 2 Data'!$E279,'Data Pull'!$C:$C,0),MATCH('Table 2 Data'!J$4,'Data Pull'!$4:$4,0))),"")</f>
        <v>1340.352152168565</v>
      </c>
      <c r="K279">
        <f>IFERROR(IF(INDEX('Exclusion Vectors'!$D:$D,MATCH('Table 2 Data'!$E279,'Exclusion Vectors'!$B:$B,0))=0,"",INDEX('Data Pull'!$A:$BC,MATCH('Table 2 Data'!$E279,'Data Pull'!$C:$C,0),MATCH('Table 2 Data'!K$4,'Data Pull'!$4:$4,0))),"")</f>
        <v>710.63602800206286</v>
      </c>
      <c r="L279" t="str">
        <f>IFERROR(IF(INDEX('Exclusion Vectors'!$D:$D,MATCH('Table 2 Data'!$E279,'Exclusion Vectors'!$B:$B,0))=0,"",INDEX('Data Pull'!$A:$BC,MATCH('Table 2 Data'!$E279,'Data Pull'!$C:$C,0),MATCH('Table 2 Data'!L$4,'Data Pull'!$4:$4,0))),"")</f>
        <v>[-11059] No Good Data For Calculation</v>
      </c>
      <c r="M279">
        <f>IFERROR(IF(INDEX('Exclusion Vectors'!$D:$D,MATCH('Table 2 Data'!$E279,'Exclusion Vectors'!$B:$B,0))=0,"",INDEX('Data Pull'!$A:$BC,MATCH('Table 2 Data'!$E279,'Data Pull'!$C:$C,0),MATCH('Table 2 Data'!M$4,'Data Pull'!$4:$4,0))),"")</f>
        <v>296.6164824468932</v>
      </c>
      <c r="N279">
        <f>IFERROR(IF(INDEX('Exclusion Vectors'!$D:$D,MATCH('Table 2 Data'!$E279,'Exclusion Vectors'!$B:$B,0))=0,"",INDEX('Data Pull'!$A:$BC,MATCH('Table 2 Data'!$E279,'Data Pull'!$C:$C,0),MATCH('Table 2 Data'!N$4,'Data Pull'!$4:$4,0))),"")</f>
        <v>345.91138015373656</v>
      </c>
      <c r="O279">
        <f>IFERROR(IF(INDEX('Exclusion Vectors'!$D:$D,MATCH('Table 2 Data'!$E279,'Exclusion Vectors'!$B:$B,0))=0,"",INDEX('Data Pull'!$A:$BC,MATCH('Table 2 Data'!$E279,'Data Pull'!$C:$C,0),MATCH('Table 2 Data'!O$4,'Data Pull'!$4:$4,0))),"")</f>
        <v>348.02034542624142</v>
      </c>
      <c r="P279">
        <f>IFERROR(IF(INDEX('Exclusion Vectors'!$D:$D,MATCH('Table 2 Data'!$E279,'Exclusion Vectors'!$B:$B,0))=0,"",INDEX('Data Pull'!$A:$BC,MATCH('Table 2 Data'!$E279,'Data Pull'!$C:$C,0),MATCH('Table 2 Data'!P$4,'Data Pull'!$4:$4,0))),"")</f>
        <v>1329.1744331898406</v>
      </c>
      <c r="Q279">
        <f>IFERROR(IF(INDEX('Exclusion Vectors'!$D:$D,MATCH('Table 2 Data'!$E279,'Exclusion Vectors'!$B:$B,0))=0,"",INDEX('Data Pull'!$A:$BC,MATCH('Table 2 Data'!$E279,'Data Pull'!$C:$C,0),MATCH('Table 2 Data'!Q$4,'Data Pull'!$4:$4,0))),"")</f>
        <v>20.512503419108103</v>
      </c>
      <c r="R279">
        <f>IFERROR(IF(INDEX('Exclusion Vectors'!$D:$D,MATCH('Table 2 Data'!$E279,'Exclusion Vectors'!$B:$B,0))=0,"",INDEX('Data Pull'!$A:$BC,MATCH('Table 2 Data'!$E279,'Data Pull'!$C:$C,0),MATCH('Table 2 Data'!R$4,'Data Pull'!$4:$4,0))),"")</f>
        <v>15.569497879277952</v>
      </c>
      <c r="S279">
        <f>IFERROR(IF(INDEX('Exclusion Vectors'!$D:$D,MATCH('Table 2 Data'!$E279,'Exclusion Vectors'!$B:$B,0))=0,"",INDEX('Data Pull'!$A:$BC,MATCH('Table 2 Data'!$E279,'Data Pull'!$C:$C,0),MATCH('Table 2 Data'!S$4,'Data Pull'!$4:$4,0))),"")</f>
        <v>3.2745840989192296</v>
      </c>
      <c r="T279">
        <f>IFERROR(IF(INDEX('Exclusion Vectors'!$D:$D,MATCH('Table 2 Data'!$E279,'Exclusion Vectors'!$B:$B,0))=0,"",INDEX('Data Pull'!$A:$BC,MATCH('Table 2 Data'!$E279,'Data Pull'!$C:$C,0),MATCH('Table 2 Data'!T$4,'Data Pull'!$4:$4,0))),"")</f>
        <v>1421.3036042763465</v>
      </c>
      <c r="U279">
        <f>IFERROR(IF(INDEX('Exclusion Vectors'!$D:$D,MATCH('Table 2 Data'!$E279,'Exclusion Vectors'!$B:$B,0))=0,"",INDEX('Data Pull'!$A:$BC,MATCH('Table 2 Data'!$E279,'Data Pull'!$C:$C,0),MATCH('Table 2 Data'!U$4,'Data Pull'!$4:$4,0))),"")</f>
        <v>1455.5086852913723</v>
      </c>
      <c r="V279">
        <f>IFERROR(IF(INDEX('Exclusion Vectors'!$D:$D,MATCH('Table 2 Data'!$E279,'Exclusion Vectors'!$B:$B,0))=0,"",INDEX('Data Pull'!$A:$BC,MATCH('Table 2 Data'!$E279,'Data Pull'!$C:$C,0),MATCH('Table 2 Data'!V$4,'Data Pull'!$4:$4,0))),"")</f>
        <v>5900.0541571658723</v>
      </c>
      <c r="W279">
        <f>IFERROR(IF(INDEX('Exclusion Vectors'!$D:$D,MATCH('Table 2 Data'!$E279,'Exclusion Vectors'!$B:$B,0))=0,"",INDEX('Data Pull'!$A:$BC,MATCH('Table 2 Data'!$E279,'Data Pull'!$C:$C,0),MATCH('Table 2 Data'!W$4,'Data Pull'!$4:$4,0))),"")</f>
        <v>2412.5139914633723</v>
      </c>
      <c r="X279">
        <f>IFERROR(IF(INDEX('Exclusion Vectors'!$D:$D,MATCH('Table 2 Data'!$E279,'Exclusion Vectors'!$B:$B,0))=0,"",INDEX('Data Pull'!$A:$BC,MATCH('Table 2 Data'!$E279,'Data Pull'!$C:$C,0),MATCH('Table 2 Data'!X$4,'Data Pull'!$4:$4,0))),"")</f>
        <v>369.52645090555438</v>
      </c>
      <c r="Y279">
        <f>IFERROR(IF(INDEX('Exclusion Vectors'!$D:$D,MATCH('Table 2 Data'!$E279,'Exclusion Vectors'!$B:$B,0))=0,"",INDEX('Data Pull'!$A:$BC,MATCH('Table 2 Data'!$E279,'Data Pull'!$C:$C,0),MATCH('Table 2 Data'!Y$4,'Data Pull'!$4:$4,0))),"")</f>
        <v>23.199999332427979</v>
      </c>
      <c r="Z279">
        <f>IFERROR(IF(INDEX('Exclusion Vectors'!$D:$D,MATCH('Table 2 Data'!$E279,'Exclusion Vectors'!$B:$B,0))=0,"",INDEX('Data Pull'!$A:$BC,MATCH('Table 2 Data'!$E279,'Data Pull'!$C:$C,0),MATCH('Table 2 Data'!Z$4,'Data Pull'!$4:$4,0))),"")</f>
        <v>1.0507749915122986</v>
      </c>
      <c r="AA279">
        <f>IFERROR(IF(INDEX('Exclusion Vectors'!$D:$D,MATCH('Table 2 Data'!$E279,'Exclusion Vectors'!$B:$B,0))=0,"",INDEX('Data Pull'!$A:$BC,MATCH('Table 2 Data'!$E279,'Data Pull'!$C:$C,0),MATCH('Table 2 Data'!AA$4,'Data Pull'!$4:$4,0))),"")</f>
        <v>1.7599999904632568</v>
      </c>
      <c r="AB279" t="str">
        <f>IFERROR(IF(INDEX('Exclusion Vectors'!$D:$D,MATCH('Table 2 Data'!$E279,'Exclusion Vectors'!$B:$B,0))=0,"",INDEX('Data Pull'!$A:$BC,MATCH('Table 2 Data'!$E279,'Data Pull'!$C:$C,0),MATCH('Table 2 Data'!AB$4,'Data Pull'!$4:$4,0))),"")</f>
        <v>[-11059] No Good Data For Calculation</v>
      </c>
      <c r="AC279" t="str">
        <f>IFERROR(IF(INDEX('Exclusion Vectors'!$D:$D,MATCH('Table 2 Data'!$E279,'Exclusion Vectors'!$B:$B,0))=0,"",INDEX('Data Pull'!$A:$BC,MATCH('Table 2 Data'!$E279,'Data Pull'!$C:$C,0),MATCH('Table 2 Data'!AC$4,'Data Pull'!$4:$4,0))),"")</f>
        <v>[-11059] No Good Data For Calculation</v>
      </c>
      <c r="AD279" t="str">
        <f>IFERROR(IF(INDEX('Exclusion Vectors'!$D:$D,MATCH('Table 2 Data'!$E279,'Exclusion Vectors'!$B:$B,0))=0,"",INDEX('Data Pull'!$A:$BC,MATCH('Table 2 Data'!$E279,'Data Pull'!$C:$C,0),MATCH('Table 2 Data'!AD$4,'Data Pull'!$4:$4,0))),"")</f>
        <v>[-11059] No Good Data For Calculation</v>
      </c>
      <c r="AE279" t="str">
        <f>IFERROR(IF(INDEX('Exclusion Vectors'!$D:$D,MATCH('Table 2 Data'!$E279,'Exclusion Vectors'!$B:$B,0))=0,"",INDEX('Data Pull'!$A:$BC,MATCH('Table 2 Data'!$E279,'Data Pull'!$C:$C,0),MATCH('Table 2 Data'!AE$4,'Data Pull'!$4:$4,0))),"")</f>
        <v>[-11059] No Good Data For Calculation</v>
      </c>
      <c r="AF279" t="str">
        <f>IFERROR(IF(INDEX('Exclusion Vectors'!$D:$D,MATCH('Table 2 Data'!$E279,'Exclusion Vectors'!$B:$B,0))=0,"",INDEX('Data Pull'!$A:$BC,MATCH('Table 2 Data'!$E279,'Data Pull'!$C:$C,0),MATCH('Table 2 Data'!AF$4,'Data Pull'!$4:$4,0))),"")</f>
        <v>[-11059] No Good Data For Calculation</v>
      </c>
      <c r="AG279">
        <f>IFERROR(IF(INDEX('Exclusion Vectors'!$D:$D,MATCH('Table 2 Data'!$E279,'Exclusion Vectors'!$B:$B,0))=0,"",INDEX('Data Pull'!$A:$BC,MATCH('Table 2 Data'!$E279,'Data Pull'!$C:$C,0),MATCH('Table 2 Data'!AG$4,'Data Pull'!$4:$4,0))),"")</f>
        <v>14805.767753096496</v>
      </c>
      <c r="AH279">
        <f>IFERROR(IF(INDEX('Exclusion Vectors'!$D:$D,MATCH('Table 2 Data'!$E279,'Exclusion Vectors'!$B:$B,0))=0,"",INDEX('Data Pull'!$A:$BC,MATCH('Table 2 Data'!$E279,'Data Pull'!$C:$C,0),MATCH('Table 2 Data'!AH$4,'Data Pull'!$4:$4,0))),"")</f>
        <v>90.400001525878906</v>
      </c>
      <c r="AI279">
        <f>IFERROR(IF(INDEX('Exclusion Vectors'!$D:$D,MATCH('Table 2 Data'!$E279,'Exclusion Vectors'!$B:$B,0))=0,"",INDEX('Data Pull'!$A:$BC,MATCH('Table 2 Data'!$E279,'Data Pull'!$C:$C,0),MATCH('Table 2 Data'!AI$4,'Data Pull'!$4:$4,0))),"")</f>
        <v>8.8675003051757813</v>
      </c>
      <c r="AJ279">
        <f>IFERROR(IF(INDEX('Exclusion Vectors'!$D:$D,MATCH('Table 2 Data'!$E279,'Exclusion Vectors'!$B:$B,0))=0,"",INDEX('Data Pull'!$A:$BC,MATCH('Table 2 Data'!$E279,'Data Pull'!$C:$C,0),MATCH('Table 2 Data'!AJ$4,'Data Pull'!$4:$4,0))),"")</f>
        <v>365.12499237060547</v>
      </c>
      <c r="AK279">
        <f>IFERROR(IF(INDEX('Exclusion Vectors'!$D:$D,MATCH('Table 2 Data'!$E279,'Exclusion Vectors'!$B:$B,0))=0,"",INDEX('Data Pull'!$A:$BC,MATCH('Table 2 Data'!$E279,'Data Pull'!$C:$C,0),MATCH('Table 2 Data'!AK$4,'Data Pull'!$4:$4,0))),"")</f>
        <v>23.716666618982952</v>
      </c>
      <c r="AL279">
        <f>IFERROR(IF(INDEX('Exclusion Vectors'!$D:$D,MATCH('Table 2 Data'!$E279,'Exclusion Vectors'!$B:$B,0))=0,"",INDEX('Data Pull'!$A:$BC,MATCH('Table 2 Data'!$E279,'Data Pull'!$C:$C,0),MATCH('Table 2 Data'!AL$4,'Data Pull'!$4:$4,0))),"")</f>
        <v>1.3999999761581421</v>
      </c>
      <c r="AM279">
        <f>IFERROR(IF(INDEX('Exclusion Vectors'!$D:$D,MATCH('Table 2 Data'!$E279,'Exclusion Vectors'!$B:$B,0))=0,"",INDEX('Data Pull'!$A:$BC,MATCH('Table 2 Data'!$E279,'Data Pull'!$C:$C,0),MATCH('Table 2 Data'!AM$4,'Data Pull'!$4:$4,0))),"")</f>
        <v>6200</v>
      </c>
      <c r="AN279">
        <f>IFERROR(IF(INDEX('Exclusion Vectors'!$D:$D,MATCH('Table 2 Data'!$E279,'Exclusion Vectors'!$B:$B,0))=0,"",INDEX('Data Pull'!$A:$BC,MATCH('Table 2 Data'!$E279,'Data Pull'!$C:$C,0),MATCH('Table 2 Data'!AN$4,'Data Pull'!$4:$4,0))),"")</f>
        <v>-0.1171168492288553</v>
      </c>
      <c r="AO279">
        <f>IFERROR(IF(INDEX('Exclusion Vectors'!$D:$D,MATCH('Table 2 Data'!$E279,'Exclusion Vectors'!$B:$B,0))=0,"",INDEX('Data Pull'!$A:$BC,MATCH('Table 2 Data'!$E279,'Data Pull'!$C:$C,0),MATCH('Table 2 Data'!AO$4,'Data Pull'!$4:$4,0))),"")</f>
        <v>-5.9834679556073416E-3</v>
      </c>
      <c r="AP279">
        <f>IFERROR(IF(INDEX('Exclusion Vectors'!$D:$D,MATCH('Table 2 Data'!$E279,'Exclusion Vectors'!$B:$B,0))=0,"",INDEX('Data Pull'!$A:$BC,MATCH('Table 2 Data'!$E279,'Data Pull'!$C:$C,0),MATCH('Table 2 Data'!AP$4,'Data Pull'!$4:$4,0))),"")</f>
        <v>-2.7011579916945069E-2</v>
      </c>
      <c r="AQ279" t="str">
        <f>IFERROR(IF(INDEX('Exclusion Vectors'!$D:$D,MATCH('Table 2 Data'!$E279,'Exclusion Vectors'!$B:$B,0))=0,"",INDEX('Data Pull'!$A:$BC,MATCH('Table 2 Data'!$E279,'Data Pull'!$C:$C,0),MATCH('Table 2 Data'!AQ$4,'Data Pull'!$4:$4,0))),"")</f>
        <v>[-11059] No Good Data For Calculation</v>
      </c>
      <c r="AR279">
        <f>IFERROR(IF(INDEX('Exclusion Vectors'!$D:$D,MATCH('Table 2 Data'!$E279,'Exclusion Vectors'!$B:$B,0))=0,"",INDEX('Data Pull'!$A:$BC,MATCH('Table 2 Data'!$E279,'Data Pull'!$C:$C,0),MATCH('Table 2 Data'!AR$4,'Data Pull'!$4:$4,0))),"")</f>
        <v>7.4743493985259118E-3</v>
      </c>
      <c r="AS279">
        <f>IFERROR(IF(INDEX('Exclusion Vectors'!$D:$D,MATCH('Table 2 Data'!$E279,'Exclusion Vectors'!$B:$B,0))=0,"",INDEX('Data Pull'!$A:$BC,MATCH('Table 2 Data'!$E279,'Data Pull'!$C:$C,0),MATCH('Table 2 Data'!AS$4,'Data Pull'!$4:$4,0))),"")</f>
        <v>2.7199283645710883</v>
      </c>
      <c r="AT279">
        <f>IFERROR(IF(INDEX('Exclusion Vectors'!$D:$D,MATCH('Table 2 Data'!$E279,'Exclusion Vectors'!$B:$B,0))=0,"",INDEX('Data Pull'!$A:$BC,MATCH('Table 2 Data'!$E279,'Data Pull'!$C:$C,0),MATCH('Table 2 Data'!AT$4,'Data Pull'!$4:$4,0))),"")</f>
        <v>39704.089971977475</v>
      </c>
      <c r="AU279">
        <f>IFERROR(IF(INDEX('Exclusion Vectors'!$D:$D,MATCH('Table 2 Data'!$E279,'Exclusion Vectors'!$B:$B,0))=0,"",INDEX('Data Pull'!$A:$BE,MATCH('Table 2 Data'!$E279,'Data Pull'!$C:$C,0),MATCH('Table 2 Data'!AU$4,'Data Pull'!$4:$4,0))),"")</f>
        <v>7800.0384594863381</v>
      </c>
      <c r="AV279">
        <f>IFERROR(IF(INDEX('Exclusion Vectors'!$D:$D,MATCH('Table 2 Data'!$E279,'Exclusion Vectors'!$B:$B,0))=0,"",INDEX('Data Pull'!$A:$BE,MATCH('Table 2 Data'!$E279,'Data Pull'!$C:$C,0),MATCH('Table 2 Data'!AV$4,'Data Pull'!$4:$4,0))),"")</f>
        <v>0.1668916679918766</v>
      </c>
    </row>
    <row r="280" spans="5:48" x14ac:dyDescent="0.3">
      <c r="E280" s="34">
        <f t="shared" si="7"/>
        <v>44104</v>
      </c>
      <c r="F280">
        <f>IFERROR(IF(INDEX('Exclusion Vectors'!$D:$D,MATCH('Table 2 Data'!$E280,'Exclusion Vectors'!$B:$B,0))=0,"",INDEX('Data Pull'!$A:$BC,MATCH('Table 2 Data'!$E280,'Data Pull'!$C:$C,0),MATCH('Table 2 Data'!F$4,'Data Pull'!$4:$4,0))),"")</f>
        <v>22998.984406014897</v>
      </c>
      <c r="G280">
        <f>IFERROR(IF(INDEX('Exclusion Vectors'!$D:$D,MATCH('Table 2 Data'!$E280,'Exclusion Vectors'!$B:$B,0))=0,"",INDEX('Data Pull'!$A:$BC,MATCH('Table 2 Data'!$E280,'Data Pull'!$C:$C,0),MATCH('Table 2 Data'!G$4,'Data Pull'!$4:$4,0))),"")</f>
        <v>181.48538347185732</v>
      </c>
      <c r="H280">
        <f>IFERROR(IF(INDEX('Exclusion Vectors'!$D:$D,MATCH('Table 2 Data'!$E280,'Exclusion Vectors'!$B:$B,0))=0,"",INDEX('Data Pull'!$A:$BC,MATCH('Table 2 Data'!$E280,'Data Pull'!$C:$C,0),MATCH('Table 2 Data'!H$4,'Data Pull'!$4:$4,0))),"")</f>
        <v>613.59032094279758</v>
      </c>
      <c r="I280">
        <f>IFERROR(IF(INDEX('Exclusion Vectors'!$D:$D,MATCH('Table 2 Data'!$E280,'Exclusion Vectors'!$B:$B,0))=0,"",INDEX('Data Pull'!$A:$BC,MATCH('Table 2 Data'!$E280,'Data Pull'!$C:$C,0),MATCH('Table 2 Data'!I$4,'Data Pull'!$4:$4,0))),"")</f>
        <v>994.1249076666935</v>
      </c>
      <c r="J280">
        <f>IFERROR(IF(INDEX('Exclusion Vectors'!$D:$D,MATCH('Table 2 Data'!$E280,'Exclusion Vectors'!$B:$B,0))=0,"",INDEX('Data Pull'!$A:$BC,MATCH('Table 2 Data'!$E280,'Data Pull'!$C:$C,0),MATCH('Table 2 Data'!J$4,'Data Pull'!$4:$4,0))),"")</f>
        <v>1339.9579003328104</v>
      </c>
      <c r="K280">
        <f>IFERROR(IF(INDEX('Exclusion Vectors'!$D:$D,MATCH('Table 2 Data'!$E280,'Exclusion Vectors'!$B:$B,0))=0,"",INDEX('Data Pull'!$A:$BC,MATCH('Table 2 Data'!$E280,'Data Pull'!$C:$C,0),MATCH('Table 2 Data'!K$4,'Data Pull'!$4:$4,0))),"")</f>
        <v>710.81665676306034</v>
      </c>
      <c r="L280" t="str">
        <f>IFERROR(IF(INDEX('Exclusion Vectors'!$D:$D,MATCH('Table 2 Data'!$E280,'Exclusion Vectors'!$B:$B,0))=0,"",INDEX('Data Pull'!$A:$BC,MATCH('Table 2 Data'!$E280,'Data Pull'!$C:$C,0),MATCH('Table 2 Data'!L$4,'Data Pull'!$4:$4,0))),"")</f>
        <v>[-11059] No Good Data For Calculation</v>
      </c>
      <c r="M280">
        <f>IFERROR(IF(INDEX('Exclusion Vectors'!$D:$D,MATCH('Table 2 Data'!$E280,'Exclusion Vectors'!$B:$B,0))=0,"",INDEX('Data Pull'!$A:$BC,MATCH('Table 2 Data'!$E280,'Data Pull'!$C:$C,0),MATCH('Table 2 Data'!M$4,'Data Pull'!$4:$4,0))),"")</f>
        <v>306.77565078020763</v>
      </c>
      <c r="N280">
        <f>IFERROR(IF(INDEX('Exclusion Vectors'!$D:$D,MATCH('Table 2 Data'!$E280,'Exclusion Vectors'!$B:$B,0))=0,"",INDEX('Data Pull'!$A:$BC,MATCH('Table 2 Data'!$E280,'Data Pull'!$C:$C,0),MATCH('Table 2 Data'!N$4,'Data Pull'!$4:$4,0))),"")</f>
        <v>363.87056872958254</v>
      </c>
      <c r="O280">
        <f>IFERROR(IF(INDEX('Exclusion Vectors'!$D:$D,MATCH('Table 2 Data'!$E280,'Exclusion Vectors'!$B:$B,0))=0,"",INDEX('Data Pull'!$A:$BC,MATCH('Table 2 Data'!$E280,'Data Pull'!$C:$C,0),MATCH('Table 2 Data'!O$4,'Data Pull'!$4:$4,0))),"")</f>
        <v>357.68632588395286</v>
      </c>
      <c r="P280">
        <f>IFERROR(IF(INDEX('Exclusion Vectors'!$D:$D,MATCH('Table 2 Data'!$E280,'Exclusion Vectors'!$B:$B,0))=0,"",INDEX('Data Pull'!$A:$BC,MATCH('Table 2 Data'!$E280,'Data Pull'!$C:$C,0),MATCH('Table 2 Data'!P$4,'Data Pull'!$4:$4,0))),"")</f>
        <v>1330.4295365348883</v>
      </c>
      <c r="Q280">
        <f>IFERROR(IF(INDEX('Exclusion Vectors'!$D:$D,MATCH('Table 2 Data'!$E280,'Exclusion Vectors'!$B:$B,0))=0,"",INDEX('Data Pull'!$A:$BC,MATCH('Table 2 Data'!$E280,'Data Pull'!$C:$C,0),MATCH('Table 2 Data'!Q$4,'Data Pull'!$4:$4,0))),"")</f>
        <v>20.524269355132592</v>
      </c>
      <c r="R280">
        <f>IFERROR(IF(INDEX('Exclusion Vectors'!$D:$D,MATCH('Table 2 Data'!$E280,'Exclusion Vectors'!$B:$B,0))=0,"",INDEX('Data Pull'!$A:$BC,MATCH('Table 2 Data'!$E280,'Data Pull'!$C:$C,0),MATCH('Table 2 Data'!R$4,'Data Pull'!$4:$4,0))),"")</f>
        <v>15.578247186392064</v>
      </c>
      <c r="S280">
        <f>IFERROR(IF(INDEX('Exclusion Vectors'!$D:$D,MATCH('Table 2 Data'!$E280,'Exclusion Vectors'!$B:$B,0))=0,"",INDEX('Data Pull'!$A:$BC,MATCH('Table 2 Data'!$E280,'Data Pull'!$C:$C,0),MATCH('Table 2 Data'!S$4,'Data Pull'!$4:$4,0))),"")</f>
        <v>3.3477953962556879</v>
      </c>
      <c r="T280">
        <f>IFERROR(IF(INDEX('Exclusion Vectors'!$D:$D,MATCH('Table 2 Data'!$E280,'Exclusion Vectors'!$B:$B,0))=0,"",INDEX('Data Pull'!$A:$BC,MATCH('Table 2 Data'!$E280,'Data Pull'!$C:$C,0),MATCH('Table 2 Data'!T$4,'Data Pull'!$4:$4,0))),"")</f>
        <v>1418.896232310874</v>
      </c>
      <c r="U280">
        <f>IFERROR(IF(INDEX('Exclusion Vectors'!$D:$D,MATCH('Table 2 Data'!$E280,'Exclusion Vectors'!$B:$B,0))=0,"",INDEX('Data Pull'!$A:$BC,MATCH('Table 2 Data'!$E280,'Data Pull'!$C:$C,0),MATCH('Table 2 Data'!U$4,'Data Pull'!$4:$4,0))),"")</f>
        <v>1469.9330731536327</v>
      </c>
      <c r="V280">
        <f>IFERROR(IF(INDEX('Exclusion Vectors'!$D:$D,MATCH('Table 2 Data'!$E280,'Exclusion Vectors'!$B:$B,0))=0,"",INDEX('Data Pull'!$A:$BC,MATCH('Table 2 Data'!$E280,'Data Pull'!$C:$C,0),MATCH('Table 2 Data'!V$4,'Data Pull'!$4:$4,0))),"")</f>
        <v>5900.0097871003591</v>
      </c>
      <c r="W280">
        <f>IFERROR(IF(INDEX('Exclusion Vectors'!$D:$D,MATCH('Table 2 Data'!$E280,'Exclusion Vectors'!$B:$B,0))=0,"",INDEX('Data Pull'!$A:$BC,MATCH('Table 2 Data'!$E280,'Data Pull'!$C:$C,0),MATCH('Table 2 Data'!W$4,'Data Pull'!$4:$4,0))),"")</f>
        <v>2413.7592383832412</v>
      </c>
      <c r="X280">
        <f>IFERROR(IF(INDEX('Exclusion Vectors'!$D:$D,MATCH('Table 2 Data'!$E280,'Exclusion Vectors'!$B:$B,0))=0,"",INDEX('Data Pull'!$A:$BC,MATCH('Table 2 Data'!$E280,'Data Pull'!$C:$C,0),MATCH('Table 2 Data'!X$4,'Data Pull'!$4:$4,0))),"")</f>
        <v>372.79200568066153</v>
      </c>
      <c r="Y280">
        <f>IFERROR(IF(INDEX('Exclusion Vectors'!$D:$D,MATCH('Table 2 Data'!$E280,'Exclusion Vectors'!$B:$B,0))=0,"",INDEX('Data Pull'!$A:$BC,MATCH('Table 2 Data'!$E280,'Data Pull'!$C:$C,0),MATCH('Table 2 Data'!Y$4,'Data Pull'!$4:$4,0))),"")</f>
        <v>23.150000095367432</v>
      </c>
      <c r="Z280">
        <f>IFERROR(IF(INDEX('Exclusion Vectors'!$D:$D,MATCH('Table 2 Data'!$E280,'Exclusion Vectors'!$B:$B,0))=0,"",INDEX('Data Pull'!$A:$BC,MATCH('Table 2 Data'!$E280,'Data Pull'!$C:$C,0),MATCH('Table 2 Data'!Z$4,'Data Pull'!$4:$4,0))),"")</f>
        <v>1.0406250357627869</v>
      </c>
      <c r="AA280">
        <f>IFERROR(IF(INDEX('Exclusion Vectors'!$D:$D,MATCH('Table 2 Data'!$E280,'Exclusion Vectors'!$B:$B,0))=0,"",INDEX('Data Pull'!$A:$BC,MATCH('Table 2 Data'!$E280,'Data Pull'!$C:$C,0),MATCH('Table 2 Data'!AA$4,'Data Pull'!$4:$4,0))),"")</f>
        <v>1.7049999535083771</v>
      </c>
      <c r="AB280" t="str">
        <f>IFERROR(IF(INDEX('Exclusion Vectors'!$D:$D,MATCH('Table 2 Data'!$E280,'Exclusion Vectors'!$B:$B,0))=0,"",INDEX('Data Pull'!$A:$BC,MATCH('Table 2 Data'!$E280,'Data Pull'!$C:$C,0),MATCH('Table 2 Data'!AB$4,'Data Pull'!$4:$4,0))),"")</f>
        <v>[-11059] No Good Data For Calculation</v>
      </c>
      <c r="AC280" t="str">
        <f>IFERROR(IF(INDEX('Exclusion Vectors'!$D:$D,MATCH('Table 2 Data'!$E280,'Exclusion Vectors'!$B:$B,0))=0,"",INDEX('Data Pull'!$A:$BC,MATCH('Table 2 Data'!$E280,'Data Pull'!$C:$C,0),MATCH('Table 2 Data'!AC$4,'Data Pull'!$4:$4,0))),"")</f>
        <v>[-11059] No Good Data For Calculation</v>
      </c>
      <c r="AD280" t="str">
        <f>IFERROR(IF(INDEX('Exclusion Vectors'!$D:$D,MATCH('Table 2 Data'!$E280,'Exclusion Vectors'!$B:$B,0))=0,"",INDEX('Data Pull'!$A:$BC,MATCH('Table 2 Data'!$E280,'Data Pull'!$C:$C,0),MATCH('Table 2 Data'!AD$4,'Data Pull'!$4:$4,0))),"")</f>
        <v>[-11059] No Good Data For Calculation</v>
      </c>
      <c r="AE280" t="str">
        <f>IFERROR(IF(INDEX('Exclusion Vectors'!$D:$D,MATCH('Table 2 Data'!$E280,'Exclusion Vectors'!$B:$B,0))=0,"",INDEX('Data Pull'!$A:$BC,MATCH('Table 2 Data'!$E280,'Data Pull'!$C:$C,0),MATCH('Table 2 Data'!AE$4,'Data Pull'!$4:$4,0))),"")</f>
        <v>[-11059] No Good Data For Calculation</v>
      </c>
      <c r="AF280" t="str">
        <f>IFERROR(IF(INDEX('Exclusion Vectors'!$D:$D,MATCH('Table 2 Data'!$E280,'Exclusion Vectors'!$B:$B,0))=0,"",INDEX('Data Pull'!$A:$BC,MATCH('Table 2 Data'!$E280,'Data Pull'!$C:$C,0),MATCH('Table 2 Data'!AF$4,'Data Pull'!$4:$4,0))),"")</f>
        <v>[-11059] No Good Data For Calculation</v>
      </c>
      <c r="AG280">
        <f>IFERROR(IF(INDEX('Exclusion Vectors'!$D:$D,MATCH('Table 2 Data'!$E280,'Exclusion Vectors'!$B:$B,0))=0,"",INDEX('Data Pull'!$A:$BC,MATCH('Table 2 Data'!$E280,'Data Pull'!$C:$C,0),MATCH('Table 2 Data'!AG$4,'Data Pull'!$4:$4,0))),"")</f>
        <v>14613.574042209433</v>
      </c>
      <c r="AH280">
        <f>IFERROR(IF(INDEX('Exclusion Vectors'!$D:$D,MATCH('Table 2 Data'!$E280,'Exclusion Vectors'!$B:$B,0))=0,"",INDEX('Data Pull'!$A:$BC,MATCH('Table 2 Data'!$E280,'Data Pull'!$C:$C,0),MATCH('Table 2 Data'!AH$4,'Data Pull'!$4:$4,0))),"")</f>
        <v>90.249998092651367</v>
      </c>
      <c r="AI280">
        <f>IFERROR(IF(INDEX('Exclusion Vectors'!$D:$D,MATCH('Table 2 Data'!$E280,'Exclusion Vectors'!$B:$B,0))=0,"",INDEX('Data Pull'!$A:$BC,MATCH('Table 2 Data'!$E280,'Data Pull'!$C:$C,0),MATCH('Table 2 Data'!AI$4,'Data Pull'!$4:$4,0))),"")</f>
        <v>8.7925002574920654</v>
      </c>
      <c r="AJ280">
        <f>IFERROR(IF(INDEX('Exclusion Vectors'!$D:$D,MATCH('Table 2 Data'!$E280,'Exclusion Vectors'!$B:$B,0))=0,"",INDEX('Data Pull'!$A:$BC,MATCH('Table 2 Data'!$E280,'Data Pull'!$C:$C,0),MATCH('Table 2 Data'!AJ$4,'Data Pull'!$4:$4,0))),"")</f>
        <v>362.67498779296875</v>
      </c>
      <c r="AK280">
        <f>IFERROR(IF(INDEX('Exclusion Vectors'!$D:$D,MATCH('Table 2 Data'!$E280,'Exclusion Vectors'!$B:$B,0))=0,"",INDEX('Data Pull'!$A:$BC,MATCH('Table 2 Data'!$E280,'Data Pull'!$C:$C,0),MATCH('Table 2 Data'!AK$4,'Data Pull'!$4:$4,0))),"")</f>
        <v>21.704166809717815</v>
      </c>
      <c r="AL280">
        <f>IFERROR(IF(INDEX('Exclusion Vectors'!$D:$D,MATCH('Table 2 Data'!$E280,'Exclusion Vectors'!$B:$B,0))=0,"",INDEX('Data Pull'!$A:$BC,MATCH('Table 2 Data'!$E280,'Data Pull'!$C:$C,0),MATCH('Table 2 Data'!AL$4,'Data Pull'!$4:$4,0))),"")</f>
        <v>-1.1500000059604645</v>
      </c>
      <c r="AM280">
        <f>IFERROR(IF(INDEX('Exclusion Vectors'!$D:$D,MATCH('Table 2 Data'!$E280,'Exclusion Vectors'!$B:$B,0))=0,"",INDEX('Data Pull'!$A:$BC,MATCH('Table 2 Data'!$E280,'Data Pull'!$C:$C,0),MATCH('Table 2 Data'!AM$4,'Data Pull'!$4:$4,0))),"")</f>
        <v>6200</v>
      </c>
      <c r="AN280">
        <f>IFERROR(IF(INDEX('Exclusion Vectors'!$D:$D,MATCH('Table 2 Data'!$E280,'Exclusion Vectors'!$B:$B,0))=0,"",INDEX('Data Pull'!$A:$BC,MATCH('Table 2 Data'!$E280,'Data Pull'!$C:$C,0),MATCH('Table 2 Data'!AN$4,'Data Pull'!$4:$4,0))),"")</f>
        <v>-0.11129161431905693</v>
      </c>
      <c r="AO280">
        <f>IFERROR(IF(INDEX('Exclusion Vectors'!$D:$D,MATCH('Table 2 Data'!$E280,'Exclusion Vectors'!$B:$B,0))=0,"",INDEX('Data Pull'!$A:$BC,MATCH('Table 2 Data'!$E280,'Data Pull'!$C:$C,0),MATCH('Table 2 Data'!AO$4,'Data Pull'!$4:$4,0))),"")</f>
        <v>-5.6958409023433933E-3</v>
      </c>
      <c r="AP280">
        <f>IFERROR(IF(INDEX('Exclusion Vectors'!$D:$D,MATCH('Table 2 Data'!$E280,'Exclusion Vectors'!$B:$B,0))=0,"",INDEX('Data Pull'!$A:$BC,MATCH('Table 2 Data'!$E280,'Data Pull'!$C:$C,0),MATCH('Table 2 Data'!AP$4,'Data Pull'!$4:$4,0))),"")</f>
        <v>-2.6557442639351329E-2</v>
      </c>
      <c r="AQ280" t="str">
        <f>IFERROR(IF(INDEX('Exclusion Vectors'!$D:$D,MATCH('Table 2 Data'!$E280,'Exclusion Vectors'!$B:$B,0))=0,"",INDEX('Data Pull'!$A:$BC,MATCH('Table 2 Data'!$E280,'Data Pull'!$C:$C,0),MATCH('Table 2 Data'!AQ$4,'Data Pull'!$4:$4,0))),"")</f>
        <v>[-11059] No Good Data For Calculation</v>
      </c>
      <c r="AR280">
        <f>IFERROR(IF(INDEX('Exclusion Vectors'!$D:$D,MATCH('Table 2 Data'!$E280,'Exclusion Vectors'!$B:$B,0))=0,"",INDEX('Data Pull'!$A:$BC,MATCH('Table 2 Data'!$E280,'Data Pull'!$C:$C,0),MATCH('Table 2 Data'!AR$4,'Data Pull'!$4:$4,0))),"")</f>
        <v>7.5547080967787736E-3</v>
      </c>
      <c r="AS280">
        <f>IFERROR(IF(INDEX('Exclusion Vectors'!$D:$D,MATCH('Table 2 Data'!$E280,'Exclusion Vectors'!$B:$B,0))=0,"",INDEX('Data Pull'!$A:$BC,MATCH('Table 2 Data'!$E280,'Data Pull'!$C:$C,0),MATCH('Table 2 Data'!AS$4,'Data Pull'!$4:$4,0))),"")</f>
        <v>2.8067474605468368</v>
      </c>
      <c r="AT280">
        <f>IFERROR(IF(INDEX('Exclusion Vectors'!$D:$D,MATCH('Table 2 Data'!$E280,'Exclusion Vectors'!$B:$B,0))=0,"",INDEX('Data Pull'!$A:$BC,MATCH('Table 2 Data'!$E280,'Data Pull'!$C:$C,0),MATCH('Table 2 Data'!AT$4,'Data Pull'!$4:$4,0))),"")</f>
        <v>39873.244219144974</v>
      </c>
      <c r="AU280">
        <f>IFERROR(IF(INDEX('Exclusion Vectors'!$D:$D,MATCH('Table 2 Data'!$E280,'Exclusion Vectors'!$B:$B,0))=0,"",INDEX('Data Pull'!$A:$BE,MATCH('Table 2 Data'!$E280,'Data Pull'!$C:$C,0),MATCH('Table 2 Data'!AU$4,'Data Pull'!$4:$4,0))),"")</f>
        <v>7801.241107712538</v>
      </c>
      <c r="AV280">
        <f>IFERROR(IF(INDEX('Exclusion Vectors'!$D:$D,MATCH('Table 2 Data'!$E280,'Exclusion Vectors'!$B:$B,0))=0,"",INDEX('Data Pull'!$A:$BE,MATCH('Table 2 Data'!$E280,'Data Pull'!$C:$C,0),MATCH('Table 2 Data'!AV$4,'Data Pull'!$4:$4,0))),"")</f>
        <v>0.15037916228175163</v>
      </c>
    </row>
    <row r="281" spans="5:48" x14ac:dyDescent="0.3">
      <c r="E281" s="34">
        <f t="shared" si="7"/>
        <v>44105</v>
      </c>
      <c r="F281">
        <f>IFERROR(IF(INDEX('Exclusion Vectors'!$D:$D,MATCH('Table 2 Data'!$E281,'Exclusion Vectors'!$B:$B,0))=0,"",INDEX('Data Pull'!$A:$BC,MATCH('Table 2 Data'!$E281,'Data Pull'!$C:$C,0),MATCH('Table 2 Data'!F$4,'Data Pull'!$4:$4,0))),"")</f>
        <v>23000.895453092049</v>
      </c>
      <c r="G281">
        <f>IFERROR(IF(INDEX('Exclusion Vectors'!$D:$D,MATCH('Table 2 Data'!$E281,'Exclusion Vectors'!$B:$B,0))=0,"",INDEX('Data Pull'!$A:$BC,MATCH('Table 2 Data'!$E281,'Data Pull'!$C:$C,0),MATCH('Table 2 Data'!G$4,'Data Pull'!$4:$4,0))),"")</f>
        <v>183.86959759057819</v>
      </c>
      <c r="H281">
        <f>IFERROR(IF(INDEX('Exclusion Vectors'!$D:$D,MATCH('Table 2 Data'!$E281,'Exclusion Vectors'!$B:$B,0))=0,"",INDEX('Data Pull'!$A:$BC,MATCH('Table 2 Data'!$E281,'Data Pull'!$C:$C,0),MATCH('Table 2 Data'!H$4,'Data Pull'!$4:$4,0))),"")</f>
        <v>615.09793357644298</v>
      </c>
      <c r="I281">
        <f>IFERROR(IF(INDEX('Exclusion Vectors'!$D:$D,MATCH('Table 2 Data'!$E281,'Exclusion Vectors'!$B:$B,0))=0,"",INDEX('Data Pull'!$A:$BC,MATCH('Table 2 Data'!$E281,'Data Pull'!$C:$C,0),MATCH('Table 2 Data'!I$4,'Data Pull'!$4:$4,0))),"")</f>
        <v>994.68189551994328</v>
      </c>
      <c r="J281">
        <f>IFERROR(IF(INDEX('Exclusion Vectors'!$D:$D,MATCH('Table 2 Data'!$E281,'Exclusion Vectors'!$B:$B,0))=0,"",INDEX('Data Pull'!$A:$BC,MATCH('Table 2 Data'!$E281,'Data Pull'!$C:$C,0),MATCH('Table 2 Data'!J$4,'Data Pull'!$4:$4,0))),"")</f>
        <v>1340.0372768439295</v>
      </c>
      <c r="K281">
        <f>IFERROR(IF(INDEX('Exclusion Vectors'!$D:$D,MATCH('Table 2 Data'!$E281,'Exclusion Vectors'!$B:$B,0))=0,"",INDEX('Data Pull'!$A:$BC,MATCH('Table 2 Data'!$E281,'Data Pull'!$C:$C,0),MATCH('Table 2 Data'!K$4,'Data Pull'!$4:$4,0))),"")</f>
        <v>709.96748348780852</v>
      </c>
      <c r="L281" t="str">
        <f>IFERROR(IF(INDEX('Exclusion Vectors'!$D:$D,MATCH('Table 2 Data'!$E281,'Exclusion Vectors'!$B:$B,0))=0,"",INDEX('Data Pull'!$A:$BC,MATCH('Table 2 Data'!$E281,'Data Pull'!$C:$C,0),MATCH('Table 2 Data'!L$4,'Data Pull'!$4:$4,0))),"")</f>
        <v>[-11059] No Good Data For Calculation</v>
      </c>
      <c r="M281">
        <f>IFERROR(IF(INDEX('Exclusion Vectors'!$D:$D,MATCH('Table 2 Data'!$E281,'Exclusion Vectors'!$B:$B,0))=0,"",INDEX('Data Pull'!$A:$BC,MATCH('Table 2 Data'!$E281,'Data Pull'!$C:$C,0),MATCH('Table 2 Data'!M$4,'Data Pull'!$4:$4,0))),"")</f>
        <v>307.63194737290553</v>
      </c>
      <c r="N281">
        <f>IFERROR(IF(INDEX('Exclusion Vectors'!$D:$D,MATCH('Table 2 Data'!$E281,'Exclusion Vectors'!$B:$B,0))=0,"",INDEX('Data Pull'!$A:$BC,MATCH('Table 2 Data'!$E281,'Data Pull'!$C:$C,0),MATCH('Table 2 Data'!N$4,'Data Pull'!$4:$4,0))),"")</f>
        <v>361.67618856414941</v>
      </c>
      <c r="O281">
        <f>IFERROR(IF(INDEX('Exclusion Vectors'!$D:$D,MATCH('Table 2 Data'!$E281,'Exclusion Vectors'!$B:$B,0))=0,"",INDEX('Data Pull'!$A:$BC,MATCH('Table 2 Data'!$E281,'Data Pull'!$C:$C,0),MATCH('Table 2 Data'!O$4,'Data Pull'!$4:$4,0))),"")</f>
        <v>357.48706407106977</v>
      </c>
      <c r="P281">
        <f>IFERROR(IF(INDEX('Exclusion Vectors'!$D:$D,MATCH('Table 2 Data'!$E281,'Exclusion Vectors'!$B:$B,0))=0,"",INDEX('Data Pull'!$A:$BC,MATCH('Table 2 Data'!$E281,'Data Pull'!$C:$C,0),MATCH('Table 2 Data'!P$4,'Data Pull'!$4:$4,0))),"")</f>
        <v>1330.5897069211585</v>
      </c>
      <c r="Q281">
        <f>IFERROR(IF(INDEX('Exclusion Vectors'!$D:$D,MATCH('Table 2 Data'!$E281,'Exclusion Vectors'!$B:$B,0))=0,"",INDEX('Data Pull'!$A:$BC,MATCH('Table 2 Data'!$E281,'Data Pull'!$C:$C,0),MATCH('Table 2 Data'!Q$4,'Data Pull'!$4:$4,0))),"")</f>
        <v>20.439811369475375</v>
      </c>
      <c r="R281">
        <f>IFERROR(IF(INDEX('Exclusion Vectors'!$D:$D,MATCH('Table 2 Data'!$E281,'Exclusion Vectors'!$B:$B,0))=0,"",INDEX('Data Pull'!$A:$BC,MATCH('Table 2 Data'!$E281,'Data Pull'!$C:$C,0),MATCH('Table 2 Data'!R$4,'Data Pull'!$4:$4,0))),"")</f>
        <v>15.498624883845087</v>
      </c>
      <c r="S281">
        <f>IFERROR(IF(INDEX('Exclusion Vectors'!$D:$D,MATCH('Table 2 Data'!$E281,'Exclusion Vectors'!$B:$B,0))=0,"",INDEX('Data Pull'!$A:$BC,MATCH('Table 2 Data'!$E281,'Data Pull'!$C:$C,0),MATCH('Table 2 Data'!S$4,'Data Pull'!$4:$4,0))),"")</f>
        <v>3.3784961717345707</v>
      </c>
      <c r="T281">
        <f>IFERROR(IF(INDEX('Exclusion Vectors'!$D:$D,MATCH('Table 2 Data'!$E281,'Exclusion Vectors'!$B:$B,0))=0,"",INDEX('Data Pull'!$A:$BC,MATCH('Table 2 Data'!$E281,'Data Pull'!$C:$C,0),MATCH('Table 2 Data'!T$4,'Data Pull'!$4:$4,0))),"")</f>
        <v>1411.8931983471591</v>
      </c>
      <c r="U281">
        <f>IFERROR(IF(INDEX('Exclusion Vectors'!$D:$D,MATCH('Table 2 Data'!$E281,'Exclusion Vectors'!$B:$B,0))=0,"",INDEX('Data Pull'!$A:$BC,MATCH('Table 2 Data'!$E281,'Data Pull'!$C:$C,0),MATCH('Table 2 Data'!U$4,'Data Pull'!$4:$4,0))),"")</f>
        <v>1490.3996775107942</v>
      </c>
      <c r="V281">
        <f>IFERROR(IF(INDEX('Exclusion Vectors'!$D:$D,MATCH('Table 2 Data'!$E281,'Exclusion Vectors'!$B:$B,0))=0,"",INDEX('Data Pull'!$A:$BC,MATCH('Table 2 Data'!$E281,'Data Pull'!$C:$C,0),MATCH('Table 2 Data'!V$4,'Data Pull'!$4:$4,0))),"")</f>
        <v>5899.8839580741487</v>
      </c>
      <c r="W281">
        <f>IFERROR(IF(INDEX('Exclusion Vectors'!$D:$D,MATCH('Table 2 Data'!$E281,'Exclusion Vectors'!$B:$B,0))=0,"",INDEX('Data Pull'!$A:$BC,MATCH('Table 2 Data'!$E281,'Data Pull'!$C:$C,0),MATCH('Table 2 Data'!W$4,'Data Pull'!$4:$4,0))),"")</f>
        <v>2418.0712011561968</v>
      </c>
      <c r="X281">
        <f>IFERROR(IF(INDEX('Exclusion Vectors'!$D:$D,MATCH('Table 2 Data'!$E281,'Exclusion Vectors'!$B:$B,0))=0,"",INDEX('Data Pull'!$A:$BC,MATCH('Table 2 Data'!$E281,'Data Pull'!$C:$C,0),MATCH('Table 2 Data'!X$4,'Data Pull'!$4:$4,0))),"")</f>
        <v>375.60095712795334</v>
      </c>
      <c r="Y281">
        <f>IFERROR(IF(INDEX('Exclusion Vectors'!$D:$D,MATCH('Table 2 Data'!$E281,'Exclusion Vectors'!$B:$B,0))=0,"",INDEX('Data Pull'!$A:$BC,MATCH('Table 2 Data'!$E281,'Data Pull'!$C:$C,0),MATCH('Table 2 Data'!Y$4,'Data Pull'!$4:$4,0))),"")</f>
        <v>23.400000095367432</v>
      </c>
      <c r="Z281">
        <f>IFERROR(IF(INDEX('Exclusion Vectors'!$D:$D,MATCH('Table 2 Data'!$E281,'Exclusion Vectors'!$B:$B,0))=0,"",INDEX('Data Pull'!$A:$BC,MATCH('Table 2 Data'!$E281,'Data Pull'!$C:$C,0),MATCH('Table 2 Data'!Z$4,'Data Pull'!$4:$4,0))),"")</f>
        <v>1.0342999696731567</v>
      </c>
      <c r="AA281">
        <f>IFERROR(IF(INDEX('Exclusion Vectors'!$D:$D,MATCH('Table 2 Data'!$E281,'Exclusion Vectors'!$B:$B,0))=0,"",INDEX('Data Pull'!$A:$BC,MATCH('Table 2 Data'!$E281,'Data Pull'!$C:$C,0),MATCH('Table 2 Data'!AA$4,'Data Pull'!$4:$4,0))),"")</f>
        <v>1.7249999940395355</v>
      </c>
      <c r="AB281" t="str">
        <f>IFERROR(IF(INDEX('Exclusion Vectors'!$D:$D,MATCH('Table 2 Data'!$E281,'Exclusion Vectors'!$B:$B,0))=0,"",INDEX('Data Pull'!$A:$BC,MATCH('Table 2 Data'!$E281,'Data Pull'!$C:$C,0),MATCH('Table 2 Data'!AB$4,'Data Pull'!$4:$4,0))),"")</f>
        <v>[-11059] No Good Data For Calculation</v>
      </c>
      <c r="AC281" t="str">
        <f>IFERROR(IF(INDEX('Exclusion Vectors'!$D:$D,MATCH('Table 2 Data'!$E281,'Exclusion Vectors'!$B:$B,0))=0,"",INDEX('Data Pull'!$A:$BC,MATCH('Table 2 Data'!$E281,'Data Pull'!$C:$C,0),MATCH('Table 2 Data'!AC$4,'Data Pull'!$4:$4,0))),"")</f>
        <v>[-11059] No Good Data For Calculation</v>
      </c>
      <c r="AD281" t="str">
        <f>IFERROR(IF(INDEX('Exclusion Vectors'!$D:$D,MATCH('Table 2 Data'!$E281,'Exclusion Vectors'!$B:$B,0))=0,"",INDEX('Data Pull'!$A:$BC,MATCH('Table 2 Data'!$E281,'Data Pull'!$C:$C,0),MATCH('Table 2 Data'!AD$4,'Data Pull'!$4:$4,0))),"")</f>
        <v>[-11059] No Good Data For Calculation</v>
      </c>
      <c r="AE281" t="str">
        <f>IFERROR(IF(INDEX('Exclusion Vectors'!$D:$D,MATCH('Table 2 Data'!$E281,'Exclusion Vectors'!$B:$B,0))=0,"",INDEX('Data Pull'!$A:$BC,MATCH('Table 2 Data'!$E281,'Data Pull'!$C:$C,0),MATCH('Table 2 Data'!AE$4,'Data Pull'!$4:$4,0))),"")</f>
        <v>[-11059] No Good Data For Calculation</v>
      </c>
      <c r="AF281" t="str">
        <f>IFERROR(IF(INDEX('Exclusion Vectors'!$D:$D,MATCH('Table 2 Data'!$E281,'Exclusion Vectors'!$B:$B,0))=0,"",INDEX('Data Pull'!$A:$BC,MATCH('Table 2 Data'!$E281,'Data Pull'!$C:$C,0),MATCH('Table 2 Data'!AF$4,'Data Pull'!$4:$4,0))),"")</f>
        <v>[-11059] No Good Data For Calculation</v>
      </c>
      <c r="AG281">
        <f>IFERROR(IF(INDEX('Exclusion Vectors'!$D:$D,MATCH('Table 2 Data'!$E281,'Exclusion Vectors'!$B:$B,0))=0,"",INDEX('Data Pull'!$A:$BC,MATCH('Table 2 Data'!$E281,'Data Pull'!$C:$C,0),MATCH('Table 2 Data'!AG$4,'Data Pull'!$4:$4,0))),"")</f>
        <v>14720.448551484986</v>
      </c>
      <c r="AH281">
        <f>IFERROR(IF(INDEX('Exclusion Vectors'!$D:$D,MATCH('Table 2 Data'!$E281,'Exclusion Vectors'!$B:$B,0))=0,"",INDEX('Data Pull'!$A:$BC,MATCH('Table 2 Data'!$E281,'Data Pull'!$C:$C,0),MATCH('Table 2 Data'!AH$4,'Data Pull'!$4:$4,0))),"")</f>
        <v>89.975000381469727</v>
      </c>
      <c r="AI281">
        <f>IFERROR(IF(INDEX('Exclusion Vectors'!$D:$D,MATCH('Table 2 Data'!$E281,'Exclusion Vectors'!$B:$B,0))=0,"",INDEX('Data Pull'!$A:$BC,MATCH('Table 2 Data'!$E281,'Data Pull'!$C:$C,0),MATCH('Table 2 Data'!AI$4,'Data Pull'!$4:$4,0))),"")</f>
        <v>8.7300002574920654</v>
      </c>
      <c r="AJ281">
        <f>IFERROR(IF(INDEX('Exclusion Vectors'!$D:$D,MATCH('Table 2 Data'!$E281,'Exclusion Vectors'!$B:$B,0))=0,"",INDEX('Data Pull'!$A:$BC,MATCH('Table 2 Data'!$E281,'Data Pull'!$C:$C,0),MATCH('Table 2 Data'!AJ$4,'Data Pull'!$4:$4,0))),"")</f>
        <v>359.99999237060547</v>
      </c>
      <c r="AK281">
        <f>IFERROR(IF(INDEX('Exclusion Vectors'!$D:$D,MATCH('Table 2 Data'!$E281,'Exclusion Vectors'!$B:$B,0))=0,"",INDEX('Data Pull'!$A:$BC,MATCH('Table 2 Data'!$E281,'Data Pull'!$C:$C,0),MATCH('Table 2 Data'!AK$4,'Data Pull'!$4:$4,0))),"")</f>
        <v>19.991667429606121</v>
      </c>
      <c r="AL281">
        <f>IFERROR(IF(INDEX('Exclusion Vectors'!$D:$D,MATCH('Table 2 Data'!$E281,'Exclusion Vectors'!$B:$B,0))=0,"",INDEX('Data Pull'!$A:$BC,MATCH('Table 2 Data'!$E281,'Data Pull'!$C:$C,0),MATCH('Table 2 Data'!AL$4,'Data Pull'!$4:$4,0))),"")</f>
        <v>-2</v>
      </c>
      <c r="AM281">
        <f>IFERROR(IF(INDEX('Exclusion Vectors'!$D:$D,MATCH('Table 2 Data'!$E281,'Exclusion Vectors'!$B:$B,0))=0,"",INDEX('Data Pull'!$A:$BC,MATCH('Table 2 Data'!$E281,'Data Pull'!$C:$C,0),MATCH('Table 2 Data'!AM$4,'Data Pull'!$4:$4,0))),"")</f>
        <v>6200</v>
      </c>
      <c r="AN281">
        <f>IFERROR(IF(INDEX('Exclusion Vectors'!$D:$D,MATCH('Table 2 Data'!$E281,'Exclusion Vectors'!$B:$B,0))=0,"",INDEX('Data Pull'!$A:$BC,MATCH('Table 2 Data'!$E281,'Data Pull'!$C:$C,0),MATCH('Table 2 Data'!AN$4,'Data Pull'!$4:$4,0))),"")</f>
        <v>-0.11656346936923821</v>
      </c>
      <c r="AO281">
        <f>IFERROR(IF(INDEX('Exclusion Vectors'!$D:$D,MATCH('Table 2 Data'!$E281,'Exclusion Vectors'!$B:$B,0))=0,"",INDEX('Data Pull'!$A:$BC,MATCH('Table 2 Data'!$E281,'Data Pull'!$C:$C,0),MATCH('Table 2 Data'!AO$4,'Data Pull'!$4:$4,0))),"")</f>
        <v>-5.9211984728460617E-3</v>
      </c>
      <c r="AP281">
        <f>IFERROR(IF(INDEX('Exclusion Vectors'!$D:$D,MATCH('Table 2 Data'!$E281,'Exclusion Vectors'!$B:$B,0))=0,"",INDEX('Data Pull'!$A:$BC,MATCH('Table 2 Data'!$E281,'Data Pull'!$C:$C,0),MATCH('Table 2 Data'!AP$4,'Data Pull'!$4:$4,0))),"")</f>
        <v>-2.6876269320396984E-2</v>
      </c>
      <c r="AQ281" t="str">
        <f>IFERROR(IF(INDEX('Exclusion Vectors'!$D:$D,MATCH('Table 2 Data'!$E281,'Exclusion Vectors'!$B:$B,0))=0,"",INDEX('Data Pull'!$A:$BC,MATCH('Table 2 Data'!$E281,'Data Pull'!$C:$C,0),MATCH('Table 2 Data'!AQ$4,'Data Pull'!$4:$4,0))),"")</f>
        <v>[-11059] No Good Data For Calculation</v>
      </c>
      <c r="AR281">
        <f>IFERROR(IF(INDEX('Exclusion Vectors'!$D:$D,MATCH('Table 2 Data'!$E281,'Exclusion Vectors'!$B:$B,0))=0,"",INDEX('Data Pull'!$A:$BC,MATCH('Table 2 Data'!$E281,'Data Pull'!$C:$C,0),MATCH('Table 2 Data'!AR$4,'Data Pull'!$4:$4,0))),"")</f>
        <v>7.569536446038254E-3</v>
      </c>
      <c r="AS281">
        <f>IFERROR(IF(INDEX('Exclusion Vectors'!$D:$D,MATCH('Table 2 Data'!$E281,'Exclusion Vectors'!$B:$B,0))=0,"",INDEX('Data Pull'!$A:$BC,MATCH('Table 2 Data'!$E281,'Data Pull'!$C:$C,0),MATCH('Table 2 Data'!AS$4,'Data Pull'!$4:$4,0))),"")</f>
        <v>2.7505863418769936</v>
      </c>
      <c r="AT281">
        <f>IFERROR(IF(INDEX('Exclusion Vectors'!$D:$D,MATCH('Table 2 Data'!$E281,'Exclusion Vectors'!$B:$B,0))=0,"",INDEX('Data Pull'!$A:$BC,MATCH('Table 2 Data'!$E281,'Data Pull'!$C:$C,0),MATCH('Table 2 Data'!AT$4,'Data Pull'!$4:$4,0))),"")</f>
        <v>39830.785290775275</v>
      </c>
      <c r="AU281">
        <f>IFERROR(IF(INDEX('Exclusion Vectors'!$D:$D,MATCH('Table 2 Data'!$E281,'Exclusion Vectors'!$B:$B,0))=0,"",INDEX('Data Pull'!$A:$BE,MATCH('Table 2 Data'!$E281,'Data Pull'!$C:$C,0),MATCH('Table 2 Data'!AU$4,'Data Pull'!$4:$4,0))),"")</f>
        <v>7800.8036618893702</v>
      </c>
      <c r="AV281">
        <f>IFERROR(IF(INDEX('Exclusion Vectors'!$D:$D,MATCH('Table 2 Data'!$E281,'Exclusion Vectors'!$B:$B,0))=0,"",INDEX('Data Pull'!$A:$BE,MATCH('Table 2 Data'!$E281,'Data Pull'!$C:$C,0),MATCH('Table 2 Data'!AV$4,'Data Pull'!$4:$4,0))),"")</f>
        <v>0.14617499647041163</v>
      </c>
    </row>
    <row r="282" spans="5:48" x14ac:dyDescent="0.3">
      <c r="E282" s="34">
        <f t="shared" si="7"/>
        <v>44106</v>
      </c>
      <c r="F282">
        <f>IFERROR(IF(INDEX('Exclusion Vectors'!$D:$D,MATCH('Table 2 Data'!$E282,'Exclusion Vectors'!$B:$B,0))=0,"",INDEX('Data Pull'!$A:$BC,MATCH('Table 2 Data'!$E282,'Data Pull'!$C:$C,0),MATCH('Table 2 Data'!F$4,'Data Pull'!$4:$4,0))),"")</f>
        <v>23000.288029897314</v>
      </c>
      <c r="G282">
        <f>IFERROR(IF(INDEX('Exclusion Vectors'!$D:$D,MATCH('Table 2 Data'!$E282,'Exclusion Vectors'!$B:$B,0))=0,"",INDEX('Data Pull'!$A:$BC,MATCH('Table 2 Data'!$E282,'Data Pull'!$C:$C,0),MATCH('Table 2 Data'!G$4,'Data Pull'!$4:$4,0))),"")</f>
        <v>182.50848845829353</v>
      </c>
      <c r="H282">
        <f>IFERROR(IF(INDEX('Exclusion Vectors'!$D:$D,MATCH('Table 2 Data'!$E282,'Exclusion Vectors'!$B:$B,0))=0,"",INDEX('Data Pull'!$A:$BC,MATCH('Table 2 Data'!$E282,'Data Pull'!$C:$C,0),MATCH('Table 2 Data'!H$4,'Data Pull'!$4:$4,0))),"")</f>
        <v>614.68712855031413</v>
      </c>
      <c r="I282">
        <f>IFERROR(IF(INDEX('Exclusion Vectors'!$D:$D,MATCH('Table 2 Data'!$E282,'Exclusion Vectors'!$B:$B,0))=0,"",INDEX('Data Pull'!$A:$BC,MATCH('Table 2 Data'!$E282,'Data Pull'!$C:$C,0),MATCH('Table 2 Data'!I$4,'Data Pull'!$4:$4,0))),"")</f>
        <v>994.48324647238655</v>
      </c>
      <c r="J282">
        <f>IFERROR(IF(INDEX('Exclusion Vectors'!$D:$D,MATCH('Table 2 Data'!$E282,'Exclusion Vectors'!$B:$B,0))=0,"",INDEX('Data Pull'!$A:$BC,MATCH('Table 2 Data'!$E282,'Data Pull'!$C:$C,0),MATCH('Table 2 Data'!J$4,'Data Pull'!$4:$4,0))),"")</f>
        <v>1339.6613965506467</v>
      </c>
      <c r="K282">
        <f>IFERROR(IF(INDEX('Exclusion Vectors'!$D:$D,MATCH('Table 2 Data'!$E282,'Exclusion Vectors'!$B:$B,0))=0,"",INDEX('Data Pull'!$A:$BC,MATCH('Table 2 Data'!$E282,'Data Pull'!$C:$C,0),MATCH('Table 2 Data'!K$4,'Data Pull'!$4:$4,0))),"")</f>
        <v>710.35334996816357</v>
      </c>
      <c r="L282" t="str">
        <f>IFERROR(IF(INDEX('Exclusion Vectors'!$D:$D,MATCH('Table 2 Data'!$E282,'Exclusion Vectors'!$B:$B,0))=0,"",INDEX('Data Pull'!$A:$BC,MATCH('Table 2 Data'!$E282,'Data Pull'!$C:$C,0),MATCH('Table 2 Data'!L$4,'Data Pull'!$4:$4,0))),"")</f>
        <v>[-11059] No Good Data For Calculation</v>
      </c>
      <c r="M282">
        <f>IFERROR(IF(INDEX('Exclusion Vectors'!$D:$D,MATCH('Table 2 Data'!$E282,'Exclusion Vectors'!$B:$B,0))=0,"",INDEX('Data Pull'!$A:$BC,MATCH('Table 2 Data'!$E282,'Data Pull'!$C:$C,0),MATCH('Table 2 Data'!M$4,'Data Pull'!$4:$4,0))),"")</f>
        <v>298.97390508500206</v>
      </c>
      <c r="N282">
        <f>IFERROR(IF(INDEX('Exclusion Vectors'!$D:$D,MATCH('Table 2 Data'!$E282,'Exclusion Vectors'!$B:$B,0))=0,"",INDEX('Data Pull'!$A:$BC,MATCH('Table 2 Data'!$E282,'Data Pull'!$C:$C,0),MATCH('Table 2 Data'!N$4,'Data Pull'!$4:$4,0))),"")</f>
        <v>357.31335093871593</v>
      </c>
      <c r="O282">
        <f>IFERROR(IF(INDEX('Exclusion Vectors'!$D:$D,MATCH('Table 2 Data'!$E282,'Exclusion Vectors'!$B:$B,0))=0,"",INDEX('Data Pull'!$A:$BC,MATCH('Table 2 Data'!$E282,'Data Pull'!$C:$C,0),MATCH('Table 2 Data'!O$4,'Data Pull'!$4:$4,0))),"")</f>
        <v>351.82635637052039</v>
      </c>
      <c r="P282">
        <f>IFERROR(IF(INDEX('Exclusion Vectors'!$D:$D,MATCH('Table 2 Data'!$E282,'Exclusion Vectors'!$B:$B,0))=0,"",INDEX('Data Pull'!$A:$BC,MATCH('Table 2 Data'!$E282,'Data Pull'!$C:$C,0),MATCH('Table 2 Data'!P$4,'Data Pull'!$4:$4,0))),"")</f>
        <v>1329.7485656017736</v>
      </c>
      <c r="Q282">
        <f>IFERROR(IF(INDEX('Exclusion Vectors'!$D:$D,MATCH('Table 2 Data'!$E282,'Exclusion Vectors'!$B:$B,0))=0,"",INDEX('Data Pull'!$A:$BC,MATCH('Table 2 Data'!$E282,'Data Pull'!$C:$C,0),MATCH('Table 2 Data'!Q$4,'Data Pull'!$4:$4,0))),"")</f>
        <v>20.456395895816005</v>
      </c>
      <c r="R282">
        <f>IFERROR(IF(INDEX('Exclusion Vectors'!$D:$D,MATCH('Table 2 Data'!$E282,'Exclusion Vectors'!$B:$B,0))=0,"",INDEX('Data Pull'!$A:$BC,MATCH('Table 2 Data'!$E282,'Data Pull'!$C:$C,0),MATCH('Table 2 Data'!R$4,'Data Pull'!$4:$4,0))),"")</f>
        <v>15.502875629389679</v>
      </c>
      <c r="S282">
        <f>IFERROR(IF(INDEX('Exclusion Vectors'!$D:$D,MATCH('Table 2 Data'!$E282,'Exclusion Vectors'!$B:$B,0))=0,"",INDEX('Data Pull'!$A:$BC,MATCH('Table 2 Data'!$E282,'Data Pull'!$C:$C,0),MATCH('Table 2 Data'!S$4,'Data Pull'!$4:$4,0))),"")</f>
        <v>3.3427498406060243</v>
      </c>
      <c r="T282">
        <f>IFERROR(IF(INDEX('Exclusion Vectors'!$D:$D,MATCH('Table 2 Data'!$E282,'Exclusion Vectors'!$B:$B,0))=0,"",INDEX('Data Pull'!$A:$BC,MATCH('Table 2 Data'!$E282,'Data Pull'!$C:$C,0),MATCH('Table 2 Data'!T$4,'Data Pull'!$4:$4,0))),"")</f>
        <v>1409.579395790355</v>
      </c>
      <c r="U282">
        <f>IFERROR(IF(INDEX('Exclusion Vectors'!$D:$D,MATCH('Table 2 Data'!$E282,'Exclusion Vectors'!$B:$B,0))=0,"",INDEX('Data Pull'!$A:$BC,MATCH('Table 2 Data'!$E282,'Data Pull'!$C:$C,0),MATCH('Table 2 Data'!U$4,'Data Pull'!$4:$4,0))),"")</f>
        <v>1520.1880084710858</v>
      </c>
      <c r="V282">
        <f>IFERROR(IF(INDEX('Exclusion Vectors'!$D:$D,MATCH('Table 2 Data'!$E282,'Exclusion Vectors'!$B:$B,0))=0,"",INDEX('Data Pull'!$A:$BC,MATCH('Table 2 Data'!$E282,'Data Pull'!$C:$C,0),MATCH('Table 2 Data'!V$4,'Data Pull'!$4:$4,0))),"")</f>
        <v>5899.865432301106</v>
      </c>
      <c r="W282">
        <f>IFERROR(IF(INDEX('Exclusion Vectors'!$D:$D,MATCH('Table 2 Data'!$E282,'Exclusion Vectors'!$B:$B,0))=0,"",INDEX('Data Pull'!$A:$BC,MATCH('Table 2 Data'!$E282,'Data Pull'!$C:$C,0),MATCH('Table 2 Data'!W$4,'Data Pull'!$4:$4,0))),"")</f>
        <v>2413.3523938668045</v>
      </c>
      <c r="X282">
        <f>IFERROR(IF(INDEX('Exclusion Vectors'!$D:$D,MATCH('Table 2 Data'!$E282,'Exclusion Vectors'!$B:$B,0))=0,"",INDEX('Data Pull'!$A:$BC,MATCH('Table 2 Data'!$E282,'Data Pull'!$C:$C,0),MATCH('Table 2 Data'!X$4,'Data Pull'!$4:$4,0))),"")</f>
        <v>379.11104132152275</v>
      </c>
      <c r="Y282">
        <f>IFERROR(IF(INDEX('Exclusion Vectors'!$D:$D,MATCH('Table 2 Data'!$E282,'Exclusion Vectors'!$B:$B,0))=0,"",INDEX('Data Pull'!$A:$BC,MATCH('Table 2 Data'!$E282,'Data Pull'!$C:$C,0),MATCH('Table 2 Data'!Y$4,'Data Pull'!$4:$4,0))),"")</f>
        <v>23.27500057220459</v>
      </c>
      <c r="Z282">
        <f>IFERROR(IF(INDEX('Exclusion Vectors'!$D:$D,MATCH('Table 2 Data'!$E282,'Exclusion Vectors'!$B:$B,0))=0,"",INDEX('Data Pull'!$A:$BC,MATCH('Table 2 Data'!$E282,'Data Pull'!$C:$C,0),MATCH('Table 2 Data'!Z$4,'Data Pull'!$4:$4,0))),"")</f>
        <v>0.96385000646114349</v>
      </c>
      <c r="AA282">
        <f>IFERROR(IF(INDEX('Exclusion Vectors'!$D:$D,MATCH('Table 2 Data'!$E282,'Exclusion Vectors'!$B:$B,0))=0,"",INDEX('Data Pull'!$A:$BC,MATCH('Table 2 Data'!$E282,'Data Pull'!$C:$C,0),MATCH('Table 2 Data'!AA$4,'Data Pull'!$4:$4,0))),"")</f>
        <v>1.8150000274181366</v>
      </c>
      <c r="AB282" t="str">
        <f>IFERROR(IF(INDEX('Exclusion Vectors'!$D:$D,MATCH('Table 2 Data'!$E282,'Exclusion Vectors'!$B:$B,0))=0,"",INDEX('Data Pull'!$A:$BC,MATCH('Table 2 Data'!$E282,'Data Pull'!$C:$C,0),MATCH('Table 2 Data'!AB$4,'Data Pull'!$4:$4,0))),"")</f>
        <v>[-11059] No Good Data For Calculation</v>
      </c>
      <c r="AC282" t="str">
        <f>IFERROR(IF(INDEX('Exclusion Vectors'!$D:$D,MATCH('Table 2 Data'!$E282,'Exclusion Vectors'!$B:$B,0))=0,"",INDEX('Data Pull'!$A:$BC,MATCH('Table 2 Data'!$E282,'Data Pull'!$C:$C,0),MATCH('Table 2 Data'!AC$4,'Data Pull'!$4:$4,0))),"")</f>
        <v>[-11059] No Good Data For Calculation</v>
      </c>
      <c r="AD282" t="str">
        <f>IFERROR(IF(INDEX('Exclusion Vectors'!$D:$D,MATCH('Table 2 Data'!$E282,'Exclusion Vectors'!$B:$B,0))=0,"",INDEX('Data Pull'!$A:$BC,MATCH('Table 2 Data'!$E282,'Data Pull'!$C:$C,0),MATCH('Table 2 Data'!AD$4,'Data Pull'!$4:$4,0))),"")</f>
        <v>[-11059] No Good Data For Calculation</v>
      </c>
      <c r="AE282" t="str">
        <f>IFERROR(IF(INDEX('Exclusion Vectors'!$D:$D,MATCH('Table 2 Data'!$E282,'Exclusion Vectors'!$B:$B,0))=0,"",INDEX('Data Pull'!$A:$BC,MATCH('Table 2 Data'!$E282,'Data Pull'!$C:$C,0),MATCH('Table 2 Data'!AE$4,'Data Pull'!$4:$4,0))),"")</f>
        <v>[-11059] No Good Data For Calculation</v>
      </c>
      <c r="AF282" t="str">
        <f>IFERROR(IF(INDEX('Exclusion Vectors'!$D:$D,MATCH('Table 2 Data'!$E282,'Exclusion Vectors'!$B:$B,0))=0,"",INDEX('Data Pull'!$A:$BC,MATCH('Table 2 Data'!$E282,'Data Pull'!$C:$C,0),MATCH('Table 2 Data'!AF$4,'Data Pull'!$4:$4,0))),"")</f>
        <v>[-11059] No Good Data For Calculation</v>
      </c>
      <c r="AG282">
        <f>IFERROR(IF(INDEX('Exclusion Vectors'!$D:$D,MATCH('Table 2 Data'!$E282,'Exclusion Vectors'!$B:$B,0))=0,"",INDEX('Data Pull'!$A:$BC,MATCH('Table 2 Data'!$E282,'Data Pull'!$C:$C,0),MATCH('Table 2 Data'!AG$4,'Data Pull'!$4:$4,0))),"")</f>
        <v>14901.970293675548</v>
      </c>
      <c r="AH282">
        <f>IFERROR(IF(INDEX('Exclusion Vectors'!$D:$D,MATCH('Table 2 Data'!$E282,'Exclusion Vectors'!$B:$B,0))=0,"",INDEX('Data Pull'!$A:$BC,MATCH('Table 2 Data'!$E282,'Data Pull'!$C:$C,0),MATCH('Table 2 Data'!AH$4,'Data Pull'!$4:$4,0))),"")</f>
        <v>90.275001525878906</v>
      </c>
      <c r="AI282">
        <f>IFERROR(IF(INDEX('Exclusion Vectors'!$D:$D,MATCH('Table 2 Data'!$E282,'Exclusion Vectors'!$B:$B,0))=0,"",INDEX('Data Pull'!$A:$BC,MATCH('Table 2 Data'!$E282,'Data Pull'!$C:$C,0),MATCH('Table 2 Data'!AI$4,'Data Pull'!$4:$4,0))),"")</f>
        <v>8.8400001525878906</v>
      </c>
      <c r="AJ282">
        <f>IFERROR(IF(INDEX('Exclusion Vectors'!$D:$D,MATCH('Table 2 Data'!$E282,'Exclusion Vectors'!$B:$B,0))=0,"",INDEX('Data Pull'!$A:$BC,MATCH('Table 2 Data'!$E282,'Data Pull'!$C:$C,0),MATCH('Table 2 Data'!AJ$4,'Data Pull'!$4:$4,0))),"")</f>
        <v>364.34999847412109</v>
      </c>
      <c r="AK282">
        <f>IFERROR(IF(INDEX('Exclusion Vectors'!$D:$D,MATCH('Table 2 Data'!$E282,'Exclusion Vectors'!$B:$B,0))=0,"",INDEX('Data Pull'!$A:$BC,MATCH('Table 2 Data'!$E282,'Data Pull'!$C:$C,0),MATCH('Table 2 Data'!AK$4,'Data Pull'!$4:$4,0))),"")</f>
        <v>18.350000301996868</v>
      </c>
      <c r="AL282">
        <f>IFERROR(IF(INDEX('Exclusion Vectors'!$D:$D,MATCH('Table 2 Data'!$E282,'Exclusion Vectors'!$B:$B,0))=0,"",INDEX('Data Pull'!$A:$BC,MATCH('Table 2 Data'!$E282,'Data Pull'!$C:$C,0),MATCH('Table 2 Data'!AL$4,'Data Pull'!$4:$4,0))),"")</f>
        <v>-1.0249999910593033</v>
      </c>
      <c r="AM282">
        <f>IFERROR(IF(INDEX('Exclusion Vectors'!$D:$D,MATCH('Table 2 Data'!$E282,'Exclusion Vectors'!$B:$B,0))=0,"",INDEX('Data Pull'!$A:$BC,MATCH('Table 2 Data'!$E282,'Data Pull'!$C:$C,0),MATCH('Table 2 Data'!AM$4,'Data Pull'!$4:$4,0))),"")</f>
        <v>6200</v>
      </c>
      <c r="AN282">
        <f>IFERROR(IF(INDEX('Exclusion Vectors'!$D:$D,MATCH('Table 2 Data'!$E282,'Exclusion Vectors'!$B:$B,0))=0,"",INDEX('Data Pull'!$A:$BC,MATCH('Table 2 Data'!$E282,'Data Pull'!$C:$C,0),MATCH('Table 2 Data'!AN$4,'Data Pull'!$4:$4,0))),"")</f>
        <v>-0.11594745894328348</v>
      </c>
      <c r="AO282">
        <f>IFERROR(IF(INDEX('Exclusion Vectors'!$D:$D,MATCH('Table 2 Data'!$E282,'Exclusion Vectors'!$B:$B,0))=0,"",INDEX('Data Pull'!$A:$BC,MATCH('Table 2 Data'!$E282,'Data Pull'!$C:$C,0),MATCH('Table 2 Data'!AO$4,'Data Pull'!$4:$4,0))),"")</f>
        <v>-5.8903803478775755E-3</v>
      </c>
      <c r="AP282">
        <f>IFERROR(IF(INDEX('Exclusion Vectors'!$D:$D,MATCH('Table 2 Data'!$E282,'Exclusion Vectors'!$B:$B,0))=0,"",INDEX('Data Pull'!$A:$BC,MATCH('Table 2 Data'!$E282,'Data Pull'!$C:$C,0),MATCH('Table 2 Data'!AP$4,'Data Pull'!$4:$4,0))),"")</f>
        <v>-2.6793987963348059E-2</v>
      </c>
      <c r="AQ282" t="str">
        <f>IFERROR(IF(INDEX('Exclusion Vectors'!$D:$D,MATCH('Table 2 Data'!$E282,'Exclusion Vectors'!$B:$B,0))=0,"",INDEX('Data Pull'!$A:$BC,MATCH('Table 2 Data'!$E282,'Data Pull'!$C:$C,0),MATCH('Table 2 Data'!AQ$4,'Data Pull'!$4:$4,0))),"")</f>
        <v>[-11059] No Good Data For Calculation</v>
      </c>
      <c r="AR282">
        <f>IFERROR(IF(INDEX('Exclusion Vectors'!$D:$D,MATCH('Table 2 Data'!$E282,'Exclusion Vectors'!$B:$B,0))=0,"",INDEX('Data Pull'!$A:$BC,MATCH('Table 2 Data'!$E282,'Data Pull'!$C:$C,0),MATCH('Table 2 Data'!AR$4,'Data Pull'!$4:$4,0))),"")</f>
        <v>7.5816516271815871E-3</v>
      </c>
      <c r="AS282">
        <f>IFERROR(IF(INDEX('Exclusion Vectors'!$D:$D,MATCH('Table 2 Data'!$E282,'Exclusion Vectors'!$B:$B,0))=0,"",INDEX('Data Pull'!$A:$BC,MATCH('Table 2 Data'!$E282,'Data Pull'!$C:$C,0),MATCH('Table 2 Data'!AS$4,'Data Pull'!$4:$4,0))),"")</f>
        <v>2.7636977641637599</v>
      </c>
      <c r="AT282">
        <f>IFERROR(IF(INDEX('Exclusion Vectors'!$D:$D,MATCH('Table 2 Data'!$E282,'Exclusion Vectors'!$B:$B,0))=0,"",INDEX('Data Pull'!$A:$BC,MATCH('Table 2 Data'!$E282,'Data Pull'!$C:$C,0),MATCH('Table 2 Data'!AT$4,'Data Pull'!$4:$4,0))),"")</f>
        <v>40063.310577965021</v>
      </c>
      <c r="AU282">
        <f>IFERROR(IF(INDEX('Exclusion Vectors'!$D:$D,MATCH('Table 2 Data'!$E282,'Exclusion Vectors'!$B:$B,0))=0,"",INDEX('Data Pull'!$A:$BE,MATCH('Table 2 Data'!$E282,'Data Pull'!$C:$C,0),MATCH('Table 2 Data'!AU$4,'Data Pull'!$4:$4,0))),"")</f>
        <v>7798.5861041589014</v>
      </c>
      <c r="AV282">
        <f>IFERROR(IF(INDEX('Exclusion Vectors'!$D:$D,MATCH('Table 2 Data'!$E282,'Exclusion Vectors'!$B:$B,0))=0,"",INDEX('Data Pull'!$A:$BE,MATCH('Table 2 Data'!$E282,'Data Pull'!$C:$C,0),MATCH('Table 2 Data'!AV$4,'Data Pull'!$4:$4,0))),"")</f>
        <v>0.14401666323343912</v>
      </c>
    </row>
    <row r="283" spans="5:48" x14ac:dyDescent="0.3">
      <c r="E283" s="34">
        <f t="shared" si="7"/>
        <v>44107</v>
      </c>
      <c r="F283">
        <f>IFERROR(IF(INDEX('Exclusion Vectors'!$D:$D,MATCH('Table 2 Data'!$E283,'Exclusion Vectors'!$B:$B,0))=0,"",INDEX('Data Pull'!$A:$BC,MATCH('Table 2 Data'!$E283,'Data Pull'!$C:$C,0),MATCH('Table 2 Data'!F$4,'Data Pull'!$4:$4,0))),"")</f>
        <v>22994.419330166482</v>
      </c>
      <c r="G283">
        <f>IFERROR(IF(INDEX('Exclusion Vectors'!$D:$D,MATCH('Table 2 Data'!$E283,'Exclusion Vectors'!$B:$B,0))=0,"",INDEX('Data Pull'!$A:$BC,MATCH('Table 2 Data'!$E283,'Data Pull'!$C:$C,0),MATCH('Table 2 Data'!G$4,'Data Pull'!$4:$4,0))),"")</f>
        <v>181.37138118213738</v>
      </c>
      <c r="H283">
        <f>IFERROR(IF(INDEX('Exclusion Vectors'!$D:$D,MATCH('Table 2 Data'!$E283,'Exclusion Vectors'!$B:$B,0))=0,"",INDEX('Data Pull'!$A:$BC,MATCH('Table 2 Data'!$E283,'Data Pull'!$C:$C,0),MATCH('Table 2 Data'!H$4,'Data Pull'!$4:$4,0))),"")</f>
        <v>626.61212829656131</v>
      </c>
      <c r="I283">
        <f>IFERROR(IF(INDEX('Exclusion Vectors'!$D:$D,MATCH('Table 2 Data'!$E283,'Exclusion Vectors'!$B:$B,0))=0,"",INDEX('Data Pull'!$A:$BC,MATCH('Table 2 Data'!$E283,'Data Pull'!$C:$C,0),MATCH('Table 2 Data'!I$4,'Data Pull'!$4:$4,0))),"")</f>
        <v>994.28275909317983</v>
      </c>
      <c r="J283">
        <f>IFERROR(IF(INDEX('Exclusion Vectors'!$D:$D,MATCH('Table 2 Data'!$E283,'Exclusion Vectors'!$B:$B,0))=0,"",INDEX('Data Pull'!$A:$BC,MATCH('Table 2 Data'!$E283,'Data Pull'!$C:$C,0),MATCH('Table 2 Data'!J$4,'Data Pull'!$4:$4,0))),"")</f>
        <v>1339.579051863547</v>
      </c>
      <c r="K283">
        <f>IFERROR(IF(INDEX('Exclusion Vectors'!$D:$D,MATCH('Table 2 Data'!$E283,'Exclusion Vectors'!$B:$B,0))=0,"",INDEX('Data Pull'!$A:$BC,MATCH('Table 2 Data'!$E283,'Data Pull'!$C:$C,0),MATCH('Table 2 Data'!K$4,'Data Pull'!$4:$4,0))),"")</f>
        <v>709.05945241210179</v>
      </c>
      <c r="L283" t="str">
        <f>IFERROR(IF(INDEX('Exclusion Vectors'!$D:$D,MATCH('Table 2 Data'!$E283,'Exclusion Vectors'!$B:$B,0))=0,"",INDEX('Data Pull'!$A:$BC,MATCH('Table 2 Data'!$E283,'Data Pull'!$C:$C,0),MATCH('Table 2 Data'!L$4,'Data Pull'!$4:$4,0))),"")</f>
        <v>[-11059] No Good Data For Calculation</v>
      </c>
      <c r="M283">
        <f>IFERROR(IF(INDEX('Exclusion Vectors'!$D:$D,MATCH('Table 2 Data'!$E283,'Exclusion Vectors'!$B:$B,0))=0,"",INDEX('Data Pull'!$A:$BC,MATCH('Table 2 Data'!$E283,'Data Pull'!$C:$C,0),MATCH('Table 2 Data'!M$4,'Data Pull'!$4:$4,0))),"")</f>
        <v>304.9099543768973</v>
      </c>
      <c r="N283">
        <f>IFERROR(IF(INDEX('Exclusion Vectors'!$D:$D,MATCH('Table 2 Data'!$E283,'Exclusion Vectors'!$B:$B,0))=0,"",INDEX('Data Pull'!$A:$BC,MATCH('Table 2 Data'!$E283,'Data Pull'!$C:$C,0),MATCH('Table 2 Data'!N$4,'Data Pull'!$4:$4,0))),"")</f>
        <v>369.23031137222614</v>
      </c>
      <c r="O283">
        <f>IFERROR(IF(INDEX('Exclusion Vectors'!$D:$D,MATCH('Table 2 Data'!$E283,'Exclusion Vectors'!$B:$B,0))=0,"",INDEX('Data Pull'!$A:$BC,MATCH('Table 2 Data'!$E283,'Data Pull'!$C:$C,0),MATCH('Table 2 Data'!O$4,'Data Pull'!$4:$4,0))),"")</f>
        <v>358.46257168457663</v>
      </c>
      <c r="P283">
        <f>IFERROR(IF(INDEX('Exclusion Vectors'!$D:$D,MATCH('Table 2 Data'!$E283,'Exclusion Vectors'!$B:$B,0))=0,"",INDEX('Data Pull'!$A:$BC,MATCH('Table 2 Data'!$E283,'Data Pull'!$C:$C,0),MATCH('Table 2 Data'!P$4,'Data Pull'!$4:$4,0))),"")</f>
        <v>1327.7834234581769</v>
      </c>
      <c r="Q283">
        <f>IFERROR(IF(INDEX('Exclusion Vectors'!$D:$D,MATCH('Table 2 Data'!$E283,'Exclusion Vectors'!$B:$B,0))=0,"",INDEX('Data Pull'!$A:$BC,MATCH('Table 2 Data'!$E283,'Data Pull'!$C:$C,0),MATCH('Table 2 Data'!Q$4,'Data Pull'!$4:$4,0))),"")</f>
        <v>20.462203403050555</v>
      </c>
      <c r="R283">
        <f>IFERROR(IF(INDEX('Exclusion Vectors'!$D:$D,MATCH('Table 2 Data'!$E283,'Exclusion Vectors'!$B:$B,0))=0,"",INDEX('Data Pull'!$A:$BC,MATCH('Table 2 Data'!$E283,'Data Pull'!$C:$C,0),MATCH('Table 2 Data'!R$4,'Data Pull'!$4:$4,0))),"")</f>
        <v>15.514224714637349</v>
      </c>
      <c r="S283">
        <f>IFERROR(IF(INDEX('Exclusion Vectors'!$D:$D,MATCH('Table 2 Data'!$E283,'Exclusion Vectors'!$B:$B,0))=0,"",INDEX('Data Pull'!$A:$BC,MATCH('Table 2 Data'!$E283,'Data Pull'!$C:$C,0),MATCH('Table 2 Data'!S$4,'Data Pull'!$4:$4,0))),"")</f>
        <v>3.4130175457177883</v>
      </c>
      <c r="T283">
        <f>IFERROR(IF(INDEX('Exclusion Vectors'!$D:$D,MATCH('Table 2 Data'!$E283,'Exclusion Vectors'!$B:$B,0))=0,"",INDEX('Data Pull'!$A:$BC,MATCH('Table 2 Data'!$E283,'Data Pull'!$C:$C,0),MATCH('Table 2 Data'!T$4,'Data Pull'!$4:$4,0))),"")</f>
        <v>1409.3734524678039</v>
      </c>
      <c r="U283">
        <f>IFERROR(IF(INDEX('Exclusion Vectors'!$D:$D,MATCH('Table 2 Data'!$E283,'Exclusion Vectors'!$B:$B,0))=0,"",INDEX('Data Pull'!$A:$BC,MATCH('Table 2 Data'!$E283,'Data Pull'!$C:$C,0),MATCH('Table 2 Data'!U$4,'Data Pull'!$4:$4,0))),"")</f>
        <v>1503.8399259992786</v>
      </c>
      <c r="V283">
        <f>IFERROR(IF(INDEX('Exclusion Vectors'!$D:$D,MATCH('Table 2 Data'!$E283,'Exclusion Vectors'!$B:$B,0))=0,"",INDEX('Data Pull'!$A:$BC,MATCH('Table 2 Data'!$E283,'Data Pull'!$C:$C,0),MATCH('Table 2 Data'!V$4,'Data Pull'!$4:$4,0))),"")</f>
        <v>5900.0485536667602</v>
      </c>
      <c r="W283">
        <f>IFERROR(IF(INDEX('Exclusion Vectors'!$D:$D,MATCH('Table 2 Data'!$E283,'Exclusion Vectors'!$B:$B,0))=0,"",INDEX('Data Pull'!$A:$BC,MATCH('Table 2 Data'!$E283,'Data Pull'!$C:$C,0),MATCH('Table 2 Data'!W$4,'Data Pull'!$4:$4,0))),"")</f>
        <v>2417.7271511069616</v>
      </c>
      <c r="X283">
        <f>IFERROR(IF(INDEX('Exclusion Vectors'!$D:$D,MATCH('Table 2 Data'!$E283,'Exclusion Vectors'!$B:$B,0))=0,"",INDEX('Data Pull'!$A:$BC,MATCH('Table 2 Data'!$E283,'Data Pull'!$C:$C,0),MATCH('Table 2 Data'!X$4,'Data Pull'!$4:$4,0))),"")</f>
        <v>382.02619919997994</v>
      </c>
      <c r="Y283">
        <f>IFERROR(IF(INDEX('Exclusion Vectors'!$D:$D,MATCH('Table 2 Data'!$E283,'Exclusion Vectors'!$B:$B,0))=0,"",INDEX('Data Pull'!$A:$BC,MATCH('Table 2 Data'!$E283,'Data Pull'!$C:$C,0),MATCH('Table 2 Data'!Y$4,'Data Pull'!$4:$4,0))),"")</f>
        <v>23.349999904632568</v>
      </c>
      <c r="Z283">
        <f>IFERROR(IF(INDEX('Exclusion Vectors'!$D:$D,MATCH('Table 2 Data'!$E283,'Exclusion Vectors'!$B:$B,0))=0,"",INDEX('Data Pull'!$A:$BC,MATCH('Table 2 Data'!$E283,'Data Pull'!$C:$C,0),MATCH('Table 2 Data'!Z$4,'Data Pull'!$4:$4,0))),"")</f>
        <v>0.87805001437664032</v>
      </c>
      <c r="AA283">
        <f>IFERROR(IF(INDEX('Exclusion Vectors'!$D:$D,MATCH('Table 2 Data'!$E283,'Exclusion Vectors'!$B:$B,0))=0,"",INDEX('Data Pull'!$A:$BC,MATCH('Table 2 Data'!$E283,'Data Pull'!$C:$C,0),MATCH('Table 2 Data'!AA$4,'Data Pull'!$4:$4,0))),"")</f>
        <v>1.8849999904632568</v>
      </c>
      <c r="AB283" t="str">
        <f>IFERROR(IF(INDEX('Exclusion Vectors'!$D:$D,MATCH('Table 2 Data'!$E283,'Exclusion Vectors'!$B:$B,0))=0,"",INDEX('Data Pull'!$A:$BC,MATCH('Table 2 Data'!$E283,'Data Pull'!$C:$C,0),MATCH('Table 2 Data'!AB$4,'Data Pull'!$4:$4,0))),"")</f>
        <v>[-11059] No Good Data For Calculation</v>
      </c>
      <c r="AC283" t="str">
        <f>IFERROR(IF(INDEX('Exclusion Vectors'!$D:$D,MATCH('Table 2 Data'!$E283,'Exclusion Vectors'!$B:$B,0))=0,"",INDEX('Data Pull'!$A:$BC,MATCH('Table 2 Data'!$E283,'Data Pull'!$C:$C,0),MATCH('Table 2 Data'!AC$4,'Data Pull'!$4:$4,0))),"")</f>
        <v>[-11059] No Good Data For Calculation</v>
      </c>
      <c r="AD283" t="str">
        <f>IFERROR(IF(INDEX('Exclusion Vectors'!$D:$D,MATCH('Table 2 Data'!$E283,'Exclusion Vectors'!$B:$B,0))=0,"",INDEX('Data Pull'!$A:$BC,MATCH('Table 2 Data'!$E283,'Data Pull'!$C:$C,0),MATCH('Table 2 Data'!AD$4,'Data Pull'!$4:$4,0))),"")</f>
        <v>[-11059] No Good Data For Calculation</v>
      </c>
      <c r="AE283" t="str">
        <f>IFERROR(IF(INDEX('Exclusion Vectors'!$D:$D,MATCH('Table 2 Data'!$E283,'Exclusion Vectors'!$B:$B,0))=0,"",INDEX('Data Pull'!$A:$BC,MATCH('Table 2 Data'!$E283,'Data Pull'!$C:$C,0),MATCH('Table 2 Data'!AE$4,'Data Pull'!$4:$4,0))),"")</f>
        <v>[-11059] No Good Data For Calculation</v>
      </c>
      <c r="AF283" t="str">
        <f>IFERROR(IF(INDEX('Exclusion Vectors'!$D:$D,MATCH('Table 2 Data'!$E283,'Exclusion Vectors'!$B:$B,0))=0,"",INDEX('Data Pull'!$A:$BC,MATCH('Table 2 Data'!$E283,'Data Pull'!$C:$C,0),MATCH('Table 2 Data'!AF$4,'Data Pull'!$4:$4,0))),"")</f>
        <v>[-11059] No Good Data For Calculation</v>
      </c>
      <c r="AG283">
        <f>IFERROR(IF(INDEX('Exclusion Vectors'!$D:$D,MATCH('Table 2 Data'!$E283,'Exclusion Vectors'!$B:$B,0))=0,"",INDEX('Data Pull'!$A:$BC,MATCH('Table 2 Data'!$E283,'Data Pull'!$C:$C,0),MATCH('Table 2 Data'!AG$4,'Data Pull'!$4:$4,0))),"")</f>
        <v>14901.169873694354</v>
      </c>
      <c r="AH283">
        <f>IFERROR(IF(INDEX('Exclusion Vectors'!$D:$D,MATCH('Table 2 Data'!$E283,'Exclusion Vectors'!$B:$B,0))=0,"",INDEX('Data Pull'!$A:$BC,MATCH('Table 2 Data'!$E283,'Data Pull'!$C:$C,0),MATCH('Table 2 Data'!AH$4,'Data Pull'!$4:$4,0))),"")</f>
        <v>90.400001525878906</v>
      </c>
      <c r="AI283">
        <f>IFERROR(IF(INDEX('Exclusion Vectors'!$D:$D,MATCH('Table 2 Data'!$E283,'Exclusion Vectors'!$B:$B,0))=0,"",INDEX('Data Pull'!$A:$BC,MATCH('Table 2 Data'!$E283,'Data Pull'!$C:$C,0),MATCH('Table 2 Data'!AI$4,'Data Pull'!$4:$4,0))),"")</f>
        <v>8.9100000858306885</v>
      </c>
      <c r="AJ283">
        <f>IFERROR(IF(INDEX('Exclusion Vectors'!$D:$D,MATCH('Table 2 Data'!$E283,'Exclusion Vectors'!$B:$B,0))=0,"",INDEX('Data Pull'!$A:$BC,MATCH('Table 2 Data'!$E283,'Data Pull'!$C:$C,0),MATCH('Table 2 Data'!AJ$4,'Data Pull'!$4:$4,0))),"")</f>
        <v>368.84999084472656</v>
      </c>
      <c r="AK283">
        <f>IFERROR(IF(INDEX('Exclusion Vectors'!$D:$D,MATCH('Table 2 Data'!$E283,'Exclusion Vectors'!$B:$B,0))=0,"",INDEX('Data Pull'!$A:$BC,MATCH('Table 2 Data'!$E283,'Data Pull'!$C:$C,0),MATCH('Table 2 Data'!AK$4,'Data Pull'!$4:$4,0))),"")</f>
        <v>19.833333094914753</v>
      </c>
      <c r="AL283">
        <f>IFERROR(IF(INDEX('Exclusion Vectors'!$D:$D,MATCH('Table 2 Data'!$E283,'Exclusion Vectors'!$B:$B,0))=0,"",INDEX('Data Pull'!$A:$BC,MATCH('Table 2 Data'!$E283,'Data Pull'!$C:$C,0),MATCH('Table 2 Data'!AL$4,'Data Pull'!$4:$4,0))),"")</f>
        <v>-0.69999998807907104</v>
      </c>
      <c r="AM283">
        <f>IFERROR(IF(INDEX('Exclusion Vectors'!$D:$D,MATCH('Table 2 Data'!$E283,'Exclusion Vectors'!$B:$B,0))=0,"",INDEX('Data Pull'!$A:$BC,MATCH('Table 2 Data'!$E283,'Data Pull'!$C:$C,0),MATCH('Table 2 Data'!AM$4,'Data Pull'!$4:$4,0))),"")</f>
        <v>6200</v>
      </c>
      <c r="AN283">
        <f>IFERROR(IF(INDEX('Exclusion Vectors'!$D:$D,MATCH('Table 2 Data'!$E283,'Exclusion Vectors'!$B:$B,0))=0,"",INDEX('Data Pull'!$A:$BC,MATCH('Table 2 Data'!$E283,'Data Pull'!$C:$C,0),MATCH('Table 2 Data'!AN$4,'Data Pull'!$4:$4,0))),"")</f>
        <v>-0.11575990035771636</v>
      </c>
      <c r="AO283">
        <f>IFERROR(IF(INDEX('Exclusion Vectors'!$D:$D,MATCH('Table 2 Data'!$E283,'Exclusion Vectors'!$B:$B,0))=0,"",INDEX('Data Pull'!$A:$BC,MATCH('Table 2 Data'!$E283,'Data Pull'!$C:$C,0),MATCH('Table 2 Data'!AO$4,'Data Pull'!$4:$4,0))),"")</f>
        <v>-5.8836147704805532E-3</v>
      </c>
      <c r="AP283">
        <f>IFERROR(IF(INDEX('Exclusion Vectors'!$D:$D,MATCH('Table 2 Data'!$E283,'Exclusion Vectors'!$B:$B,0))=0,"",INDEX('Data Pull'!$A:$BC,MATCH('Table 2 Data'!$E283,'Data Pull'!$C:$C,0),MATCH('Table 2 Data'!AP$4,'Data Pull'!$4:$4,0))),"")</f>
        <v>-2.6635940185767995E-2</v>
      </c>
      <c r="AQ283" t="str">
        <f>IFERROR(IF(INDEX('Exclusion Vectors'!$D:$D,MATCH('Table 2 Data'!$E283,'Exclusion Vectors'!$B:$B,0))=0,"",INDEX('Data Pull'!$A:$BC,MATCH('Table 2 Data'!$E283,'Data Pull'!$C:$C,0),MATCH('Table 2 Data'!AQ$4,'Data Pull'!$4:$4,0))),"")</f>
        <v>[-11059] No Good Data For Calculation</v>
      </c>
      <c r="AR283">
        <f>IFERROR(IF(INDEX('Exclusion Vectors'!$D:$D,MATCH('Table 2 Data'!$E283,'Exclusion Vectors'!$B:$B,0))=0,"",INDEX('Data Pull'!$A:$BC,MATCH('Table 2 Data'!$E283,'Data Pull'!$C:$C,0),MATCH('Table 2 Data'!AR$4,'Data Pull'!$4:$4,0))),"")</f>
        <v>7.3446033399476212E-3</v>
      </c>
      <c r="AS283">
        <f>IFERROR(IF(INDEX('Exclusion Vectors'!$D:$D,MATCH('Table 2 Data'!$E283,'Exclusion Vectors'!$B:$B,0))=0,"",INDEX('Data Pull'!$A:$BC,MATCH('Table 2 Data'!$E283,'Data Pull'!$C:$C,0),MATCH('Table 2 Data'!AS$4,'Data Pull'!$4:$4,0))),"")</f>
        <v>2.7685732705750459</v>
      </c>
      <c r="AT283">
        <f>IFERROR(IF(INDEX('Exclusion Vectors'!$D:$D,MATCH('Table 2 Data'!$E283,'Exclusion Vectors'!$B:$B,0))=0,"",INDEX('Data Pull'!$A:$BC,MATCH('Table 2 Data'!$E283,'Data Pull'!$C:$C,0),MATCH('Table 2 Data'!AT$4,'Data Pull'!$4:$4,0))),"")</f>
        <v>40046.784363191917</v>
      </c>
      <c r="AU283">
        <f>IFERROR(IF(INDEX('Exclusion Vectors'!$D:$D,MATCH('Table 2 Data'!$E283,'Exclusion Vectors'!$B:$B,0))=0,"",INDEX('Data Pull'!$A:$BE,MATCH('Table 2 Data'!$E283,'Data Pull'!$C:$C,0),MATCH('Table 2 Data'!AU$4,'Data Pull'!$4:$4,0))),"")</f>
        <v>7799.0677657156439</v>
      </c>
      <c r="AV283">
        <f>IFERROR(IF(INDEX('Exclusion Vectors'!$D:$D,MATCH('Table 2 Data'!$E283,'Exclusion Vectors'!$B:$B,0))=0,"",INDEX('Data Pull'!$A:$BE,MATCH('Table 2 Data'!$E283,'Data Pull'!$C:$C,0),MATCH('Table 2 Data'!AV$4,'Data Pull'!$4:$4,0))),"")</f>
        <v>0.13998749728004137</v>
      </c>
    </row>
    <row r="284" spans="5:48" x14ac:dyDescent="0.3">
      <c r="E284" s="34">
        <f t="shared" si="7"/>
        <v>44108</v>
      </c>
      <c r="F284">
        <f>IFERROR(IF(INDEX('Exclusion Vectors'!$D:$D,MATCH('Table 2 Data'!$E284,'Exclusion Vectors'!$B:$B,0))=0,"",INDEX('Data Pull'!$A:$BC,MATCH('Table 2 Data'!$E284,'Data Pull'!$C:$C,0),MATCH('Table 2 Data'!F$4,'Data Pull'!$4:$4,0))),"")</f>
        <v>22999.406562094897</v>
      </c>
      <c r="G284">
        <f>IFERROR(IF(INDEX('Exclusion Vectors'!$D:$D,MATCH('Table 2 Data'!$E284,'Exclusion Vectors'!$B:$B,0))=0,"",INDEX('Data Pull'!$A:$BC,MATCH('Table 2 Data'!$E284,'Data Pull'!$C:$C,0),MATCH('Table 2 Data'!G$4,'Data Pull'!$4:$4,0))),"")</f>
        <v>181.05894646899142</v>
      </c>
      <c r="H284">
        <f>IFERROR(IF(INDEX('Exclusion Vectors'!$D:$D,MATCH('Table 2 Data'!$E284,'Exclusion Vectors'!$B:$B,0))=0,"",INDEX('Data Pull'!$A:$BC,MATCH('Table 2 Data'!$E284,'Data Pull'!$C:$C,0),MATCH('Table 2 Data'!H$4,'Data Pull'!$4:$4,0))),"")</f>
        <v>623.47735977172727</v>
      </c>
      <c r="I284">
        <f>IFERROR(IF(INDEX('Exclusion Vectors'!$D:$D,MATCH('Table 2 Data'!$E284,'Exclusion Vectors'!$B:$B,0))=0,"",INDEX('Data Pull'!$A:$BC,MATCH('Table 2 Data'!$E284,'Data Pull'!$C:$C,0),MATCH('Table 2 Data'!I$4,'Data Pull'!$4:$4,0))),"")</f>
        <v>994.60175104514735</v>
      </c>
      <c r="J284">
        <f>IFERROR(IF(INDEX('Exclusion Vectors'!$D:$D,MATCH('Table 2 Data'!$E284,'Exclusion Vectors'!$B:$B,0))=0,"",INDEX('Data Pull'!$A:$BC,MATCH('Table 2 Data'!$E284,'Data Pull'!$C:$C,0),MATCH('Table 2 Data'!J$4,'Data Pull'!$4:$4,0))),"")</f>
        <v>1339.2814753898074</v>
      </c>
      <c r="K284">
        <f>IFERROR(IF(INDEX('Exclusion Vectors'!$D:$D,MATCH('Table 2 Data'!$E284,'Exclusion Vectors'!$B:$B,0))=0,"",INDEX('Data Pull'!$A:$BC,MATCH('Table 2 Data'!$E284,'Data Pull'!$C:$C,0),MATCH('Table 2 Data'!K$4,'Data Pull'!$4:$4,0))),"")</f>
        <v>712.00515191926388</v>
      </c>
      <c r="L284" t="str">
        <f>IFERROR(IF(INDEX('Exclusion Vectors'!$D:$D,MATCH('Table 2 Data'!$E284,'Exclusion Vectors'!$B:$B,0))=0,"",INDEX('Data Pull'!$A:$BC,MATCH('Table 2 Data'!$E284,'Data Pull'!$C:$C,0),MATCH('Table 2 Data'!L$4,'Data Pull'!$4:$4,0))),"")</f>
        <v>[-11059] No Good Data For Calculation</v>
      </c>
      <c r="M284">
        <f>IFERROR(IF(INDEX('Exclusion Vectors'!$D:$D,MATCH('Table 2 Data'!$E284,'Exclusion Vectors'!$B:$B,0))=0,"",INDEX('Data Pull'!$A:$BC,MATCH('Table 2 Data'!$E284,'Data Pull'!$C:$C,0),MATCH('Table 2 Data'!M$4,'Data Pull'!$4:$4,0))),"")</f>
        <v>303.05622170498287</v>
      </c>
      <c r="N284">
        <f>IFERROR(IF(INDEX('Exclusion Vectors'!$D:$D,MATCH('Table 2 Data'!$E284,'Exclusion Vectors'!$B:$B,0))=0,"",INDEX('Data Pull'!$A:$BC,MATCH('Table 2 Data'!$E284,'Data Pull'!$C:$C,0),MATCH('Table 2 Data'!N$4,'Data Pull'!$4:$4,0))),"")</f>
        <v>358.48048346519522</v>
      </c>
      <c r="O284">
        <f>IFERROR(IF(INDEX('Exclusion Vectors'!$D:$D,MATCH('Table 2 Data'!$E284,'Exclusion Vectors'!$B:$B,0))=0,"",INDEX('Data Pull'!$A:$BC,MATCH('Table 2 Data'!$E284,'Data Pull'!$C:$C,0),MATCH('Table 2 Data'!O$4,'Data Pull'!$4:$4,0))),"")</f>
        <v>353.37562714215801</v>
      </c>
      <c r="P284">
        <f>IFERROR(IF(INDEX('Exclusion Vectors'!$D:$D,MATCH('Table 2 Data'!$E284,'Exclusion Vectors'!$B:$B,0))=0,"",INDEX('Data Pull'!$A:$BC,MATCH('Table 2 Data'!$E284,'Data Pull'!$C:$C,0),MATCH('Table 2 Data'!P$4,'Data Pull'!$4:$4,0))),"")</f>
        <v>1326.2419216475766</v>
      </c>
      <c r="Q284">
        <f>IFERROR(IF(INDEX('Exclusion Vectors'!$D:$D,MATCH('Table 2 Data'!$E284,'Exclusion Vectors'!$B:$B,0))=0,"",INDEX('Data Pull'!$A:$BC,MATCH('Table 2 Data'!$E284,'Data Pull'!$C:$C,0),MATCH('Table 2 Data'!Q$4,'Data Pull'!$4:$4,0))),"")</f>
        <v>20.358678726373135</v>
      </c>
      <c r="R284">
        <f>IFERROR(IF(INDEX('Exclusion Vectors'!$D:$D,MATCH('Table 2 Data'!$E284,'Exclusion Vectors'!$B:$B,0))=0,"",INDEX('Data Pull'!$A:$BC,MATCH('Table 2 Data'!$E284,'Data Pull'!$C:$C,0),MATCH('Table 2 Data'!R$4,'Data Pull'!$4:$4,0))),"")</f>
        <v>15.45584851850208</v>
      </c>
      <c r="S284">
        <f>IFERROR(IF(INDEX('Exclusion Vectors'!$D:$D,MATCH('Table 2 Data'!$E284,'Exclusion Vectors'!$B:$B,0))=0,"",INDEX('Data Pull'!$A:$BC,MATCH('Table 2 Data'!$E284,'Data Pull'!$C:$C,0),MATCH('Table 2 Data'!S$4,'Data Pull'!$4:$4,0))),"")</f>
        <v>3.0876666045626076</v>
      </c>
      <c r="T284">
        <f>IFERROR(IF(INDEX('Exclusion Vectors'!$D:$D,MATCH('Table 2 Data'!$E284,'Exclusion Vectors'!$B:$B,0))=0,"",INDEX('Data Pull'!$A:$BC,MATCH('Table 2 Data'!$E284,'Data Pull'!$C:$C,0),MATCH('Table 2 Data'!T$4,'Data Pull'!$4:$4,0))),"")</f>
        <v>1413.2677757262977</v>
      </c>
      <c r="U284">
        <f>IFERROR(IF(INDEX('Exclusion Vectors'!$D:$D,MATCH('Table 2 Data'!$E284,'Exclusion Vectors'!$B:$B,0))=0,"",INDEX('Data Pull'!$A:$BC,MATCH('Table 2 Data'!$E284,'Data Pull'!$C:$C,0),MATCH('Table 2 Data'!U$4,'Data Pull'!$4:$4,0))),"")</f>
        <v>1506.9528599475855</v>
      </c>
      <c r="V284">
        <f>IFERROR(IF(INDEX('Exclusion Vectors'!$D:$D,MATCH('Table 2 Data'!$E284,'Exclusion Vectors'!$B:$B,0))=0,"",INDEX('Data Pull'!$A:$BC,MATCH('Table 2 Data'!$E284,'Data Pull'!$C:$C,0),MATCH('Table 2 Data'!V$4,'Data Pull'!$4:$4,0))),"")</f>
        <v>5900.0507817231664</v>
      </c>
      <c r="W284">
        <f>IFERROR(IF(INDEX('Exclusion Vectors'!$D:$D,MATCH('Table 2 Data'!$E284,'Exclusion Vectors'!$B:$B,0))=0,"",INDEX('Data Pull'!$A:$BC,MATCH('Table 2 Data'!$E284,'Data Pull'!$C:$C,0),MATCH('Table 2 Data'!W$4,'Data Pull'!$4:$4,0))),"")</f>
        <v>2426.5383868056379</v>
      </c>
      <c r="X284">
        <f>IFERROR(IF(INDEX('Exclusion Vectors'!$D:$D,MATCH('Table 2 Data'!$E284,'Exclusion Vectors'!$B:$B,0))=0,"",INDEX('Data Pull'!$A:$BC,MATCH('Table 2 Data'!$E284,'Data Pull'!$C:$C,0),MATCH('Table 2 Data'!X$4,'Data Pull'!$4:$4,0))),"")</f>
        <v>385.99665097912708</v>
      </c>
      <c r="Y284">
        <f>IFERROR(IF(INDEX('Exclusion Vectors'!$D:$D,MATCH('Table 2 Data'!$E284,'Exclusion Vectors'!$B:$B,0))=0,"",INDEX('Data Pull'!$A:$BC,MATCH('Table 2 Data'!$E284,'Data Pull'!$C:$C,0),MATCH('Table 2 Data'!Y$4,'Data Pull'!$4:$4,0))),"")</f>
        <v>23.399999618530273</v>
      </c>
      <c r="Z284">
        <f>IFERROR(IF(INDEX('Exclusion Vectors'!$D:$D,MATCH('Table 2 Data'!$E284,'Exclusion Vectors'!$B:$B,0))=0,"",INDEX('Data Pull'!$A:$BC,MATCH('Table 2 Data'!$E284,'Data Pull'!$C:$C,0),MATCH('Table 2 Data'!Z$4,'Data Pull'!$4:$4,0))),"")</f>
        <v>0.82004998624324799</v>
      </c>
      <c r="AA284">
        <f>IFERROR(IF(INDEX('Exclusion Vectors'!$D:$D,MATCH('Table 2 Data'!$E284,'Exclusion Vectors'!$B:$B,0))=0,"",INDEX('Data Pull'!$A:$BC,MATCH('Table 2 Data'!$E284,'Data Pull'!$C:$C,0),MATCH('Table 2 Data'!AA$4,'Data Pull'!$4:$4,0))),"")</f>
        <v>1.9749999940395355</v>
      </c>
      <c r="AB284" t="str">
        <f>IFERROR(IF(INDEX('Exclusion Vectors'!$D:$D,MATCH('Table 2 Data'!$E284,'Exclusion Vectors'!$B:$B,0))=0,"",INDEX('Data Pull'!$A:$BC,MATCH('Table 2 Data'!$E284,'Data Pull'!$C:$C,0),MATCH('Table 2 Data'!AB$4,'Data Pull'!$4:$4,0))),"")</f>
        <v>[-11059] No Good Data For Calculation</v>
      </c>
      <c r="AC284" t="str">
        <f>IFERROR(IF(INDEX('Exclusion Vectors'!$D:$D,MATCH('Table 2 Data'!$E284,'Exclusion Vectors'!$B:$B,0))=0,"",INDEX('Data Pull'!$A:$BC,MATCH('Table 2 Data'!$E284,'Data Pull'!$C:$C,0),MATCH('Table 2 Data'!AC$4,'Data Pull'!$4:$4,0))),"")</f>
        <v>[-11059] No Good Data For Calculation</v>
      </c>
      <c r="AD284" t="str">
        <f>IFERROR(IF(INDEX('Exclusion Vectors'!$D:$D,MATCH('Table 2 Data'!$E284,'Exclusion Vectors'!$B:$B,0))=0,"",INDEX('Data Pull'!$A:$BC,MATCH('Table 2 Data'!$E284,'Data Pull'!$C:$C,0),MATCH('Table 2 Data'!AD$4,'Data Pull'!$4:$4,0))),"")</f>
        <v>[-11059] No Good Data For Calculation</v>
      </c>
      <c r="AE284" t="str">
        <f>IFERROR(IF(INDEX('Exclusion Vectors'!$D:$D,MATCH('Table 2 Data'!$E284,'Exclusion Vectors'!$B:$B,0))=0,"",INDEX('Data Pull'!$A:$BC,MATCH('Table 2 Data'!$E284,'Data Pull'!$C:$C,0),MATCH('Table 2 Data'!AE$4,'Data Pull'!$4:$4,0))),"")</f>
        <v>[-11059] No Good Data For Calculation</v>
      </c>
      <c r="AF284" t="str">
        <f>IFERROR(IF(INDEX('Exclusion Vectors'!$D:$D,MATCH('Table 2 Data'!$E284,'Exclusion Vectors'!$B:$B,0))=0,"",INDEX('Data Pull'!$A:$BC,MATCH('Table 2 Data'!$E284,'Data Pull'!$C:$C,0),MATCH('Table 2 Data'!AF$4,'Data Pull'!$4:$4,0))),"")</f>
        <v>[-11059] No Good Data For Calculation</v>
      </c>
      <c r="AG284">
        <f>IFERROR(IF(INDEX('Exclusion Vectors'!$D:$D,MATCH('Table 2 Data'!$E284,'Exclusion Vectors'!$B:$B,0))=0,"",INDEX('Data Pull'!$A:$BC,MATCH('Table 2 Data'!$E284,'Data Pull'!$C:$C,0),MATCH('Table 2 Data'!AG$4,'Data Pull'!$4:$4,0))),"")</f>
        <v>14851.291415756899</v>
      </c>
      <c r="AH284">
        <f>IFERROR(IF(INDEX('Exclusion Vectors'!$D:$D,MATCH('Table 2 Data'!$E284,'Exclusion Vectors'!$B:$B,0))=0,"",INDEX('Data Pull'!$A:$BC,MATCH('Table 2 Data'!$E284,'Data Pull'!$C:$C,0),MATCH('Table 2 Data'!AH$4,'Data Pull'!$4:$4,0))),"")</f>
        <v>90.249998092651367</v>
      </c>
      <c r="AI284">
        <f>IFERROR(IF(INDEX('Exclusion Vectors'!$D:$D,MATCH('Table 2 Data'!$E284,'Exclusion Vectors'!$B:$B,0))=0,"",INDEX('Data Pull'!$A:$BC,MATCH('Table 2 Data'!$E284,'Data Pull'!$C:$C,0),MATCH('Table 2 Data'!AI$4,'Data Pull'!$4:$4,0))),"")</f>
        <v>8.8000001907348633</v>
      </c>
      <c r="AJ284">
        <f>IFERROR(IF(INDEX('Exclusion Vectors'!$D:$D,MATCH('Table 2 Data'!$E284,'Exclusion Vectors'!$B:$B,0))=0,"",INDEX('Data Pull'!$A:$BC,MATCH('Table 2 Data'!$E284,'Data Pull'!$C:$C,0),MATCH('Table 2 Data'!AJ$4,'Data Pull'!$4:$4,0))),"")</f>
        <v>365.22500610351563</v>
      </c>
      <c r="AK284">
        <f>IFERROR(IF(INDEX('Exclusion Vectors'!$D:$D,MATCH('Table 2 Data'!$E284,'Exclusion Vectors'!$B:$B,0))=0,"",INDEX('Data Pull'!$A:$BC,MATCH('Table 2 Data'!$E284,'Data Pull'!$C:$C,0),MATCH('Table 2 Data'!AK$4,'Data Pull'!$4:$4,0))),"")</f>
        <v>16.545833309491474</v>
      </c>
      <c r="AL284">
        <f>IFERROR(IF(INDEX('Exclusion Vectors'!$D:$D,MATCH('Table 2 Data'!$E284,'Exclusion Vectors'!$B:$B,0))=0,"",INDEX('Data Pull'!$A:$BC,MATCH('Table 2 Data'!$E284,'Data Pull'!$C:$C,0),MATCH('Table 2 Data'!AL$4,'Data Pull'!$4:$4,0))),"")</f>
        <v>-0.69999998807907104</v>
      </c>
      <c r="AM284">
        <f>IFERROR(IF(INDEX('Exclusion Vectors'!$D:$D,MATCH('Table 2 Data'!$E284,'Exclusion Vectors'!$B:$B,0))=0,"",INDEX('Data Pull'!$A:$BC,MATCH('Table 2 Data'!$E284,'Data Pull'!$C:$C,0),MATCH('Table 2 Data'!AM$4,'Data Pull'!$4:$4,0))),"")</f>
        <v>6200</v>
      </c>
      <c r="AN284">
        <f>IFERROR(IF(INDEX('Exclusion Vectors'!$D:$D,MATCH('Table 2 Data'!$E284,'Exclusion Vectors'!$B:$B,0))=0,"",INDEX('Data Pull'!$A:$BC,MATCH('Table 2 Data'!$E284,'Data Pull'!$C:$C,0),MATCH('Table 2 Data'!AN$4,'Data Pull'!$4:$4,0))),"")</f>
        <v>-0.11640665210837953</v>
      </c>
      <c r="AO284">
        <f>IFERROR(IF(INDEX('Exclusion Vectors'!$D:$D,MATCH('Table 2 Data'!$E284,'Exclusion Vectors'!$B:$B,0))=0,"",INDEX('Data Pull'!$A:$BC,MATCH('Table 2 Data'!$E284,'Data Pull'!$C:$C,0),MATCH('Table 2 Data'!AO$4,'Data Pull'!$4:$4,0))),"")</f>
        <v>-5.9445539467586255E-3</v>
      </c>
      <c r="AP284">
        <f>IFERROR(IF(INDEX('Exclusion Vectors'!$D:$D,MATCH('Table 2 Data'!$E284,'Exclusion Vectors'!$B:$B,0))=0,"",INDEX('Data Pull'!$A:$BC,MATCH('Table 2 Data'!$E284,'Data Pull'!$C:$C,0),MATCH('Table 2 Data'!AP$4,'Data Pull'!$4:$4,0))),"")</f>
        <v>-2.6717910814719786E-2</v>
      </c>
      <c r="AQ284" t="str">
        <f>IFERROR(IF(INDEX('Exclusion Vectors'!$D:$D,MATCH('Table 2 Data'!$E284,'Exclusion Vectors'!$B:$B,0))=0,"",INDEX('Data Pull'!$A:$BC,MATCH('Table 2 Data'!$E284,'Data Pull'!$C:$C,0),MATCH('Table 2 Data'!AQ$4,'Data Pull'!$4:$4,0))),"")</f>
        <v>[-11059] No Good Data For Calculation</v>
      </c>
      <c r="AR284">
        <f>IFERROR(IF(INDEX('Exclusion Vectors'!$D:$D,MATCH('Table 2 Data'!$E284,'Exclusion Vectors'!$B:$B,0))=0,"",INDEX('Data Pull'!$A:$BC,MATCH('Table 2 Data'!$E284,'Data Pull'!$C:$C,0),MATCH('Table 2 Data'!AR$4,'Data Pull'!$4:$4,0))),"")</f>
        <v>7.588404866939966E-3</v>
      </c>
      <c r="AS284">
        <f>IFERROR(IF(INDEX('Exclusion Vectors'!$D:$D,MATCH('Table 2 Data'!$E284,'Exclusion Vectors'!$B:$B,0))=0,"",INDEX('Data Pull'!$A:$BC,MATCH('Table 2 Data'!$E284,'Data Pull'!$C:$C,0),MATCH('Table 2 Data'!AS$4,'Data Pull'!$4:$4,0))),"")</f>
        <v>2.8044429074217656</v>
      </c>
      <c r="AT284">
        <f>IFERROR(IF(INDEX('Exclusion Vectors'!$D:$D,MATCH('Table 2 Data'!$E284,'Exclusion Vectors'!$B:$B,0))=0,"",INDEX('Data Pull'!$A:$BC,MATCH('Table 2 Data'!$E284,'Data Pull'!$C:$C,0),MATCH('Table 2 Data'!AT$4,'Data Pull'!$4:$4,0))),"")</f>
        <v>39877.957005253062</v>
      </c>
      <c r="AU284">
        <f>IFERROR(IF(INDEX('Exclusion Vectors'!$D:$D,MATCH('Table 2 Data'!$E284,'Exclusion Vectors'!$B:$B,0))=0,"",INDEX('Data Pull'!$A:$BE,MATCH('Table 2 Data'!$E284,'Data Pull'!$C:$C,0),MATCH('Table 2 Data'!AU$4,'Data Pull'!$4:$4,0))),"")</f>
        <v>7802.1477122527376</v>
      </c>
      <c r="AV284">
        <f>IFERROR(IF(INDEX('Exclusion Vectors'!$D:$D,MATCH('Table 2 Data'!$E284,'Exclusion Vectors'!$B:$B,0))=0,"",INDEX('Data Pull'!$A:$BE,MATCH('Table 2 Data'!$E284,'Data Pull'!$C:$C,0),MATCH('Table 2 Data'!AV$4,'Data Pull'!$4:$4,0))),"")</f>
        <v>0.12825833012660345</v>
      </c>
    </row>
    <row r="285" spans="5:48" x14ac:dyDescent="0.3">
      <c r="E285" s="34">
        <f t="shared" si="7"/>
        <v>44109</v>
      </c>
      <c r="F285">
        <f>IFERROR(IF(INDEX('Exclusion Vectors'!$D:$D,MATCH('Table 2 Data'!$E285,'Exclusion Vectors'!$B:$B,0))=0,"",INDEX('Data Pull'!$A:$BC,MATCH('Table 2 Data'!$E285,'Data Pull'!$C:$C,0),MATCH('Table 2 Data'!F$4,'Data Pull'!$4:$4,0))),"")</f>
        <v>22998.373966056635</v>
      </c>
      <c r="G285">
        <f>IFERROR(IF(INDEX('Exclusion Vectors'!$D:$D,MATCH('Table 2 Data'!$E285,'Exclusion Vectors'!$B:$B,0))=0,"",INDEX('Data Pull'!$A:$BC,MATCH('Table 2 Data'!$E285,'Data Pull'!$C:$C,0),MATCH('Table 2 Data'!G$4,'Data Pull'!$4:$4,0))),"")</f>
        <v>181.33963035148443</v>
      </c>
      <c r="H285">
        <f>IFERROR(IF(INDEX('Exclusion Vectors'!$D:$D,MATCH('Table 2 Data'!$E285,'Exclusion Vectors'!$B:$B,0))=0,"",INDEX('Data Pull'!$A:$BC,MATCH('Table 2 Data'!$E285,'Data Pull'!$C:$C,0),MATCH('Table 2 Data'!H$4,'Data Pull'!$4:$4,0))),"")</f>
        <v>631.9324755642765</v>
      </c>
      <c r="I285">
        <f>IFERROR(IF(INDEX('Exclusion Vectors'!$D:$D,MATCH('Table 2 Data'!$E285,'Exclusion Vectors'!$B:$B,0))=0,"",INDEX('Data Pull'!$A:$BC,MATCH('Table 2 Data'!$E285,'Data Pull'!$C:$C,0),MATCH('Table 2 Data'!I$4,'Data Pull'!$4:$4,0))),"")</f>
        <v>994.24579142099628</v>
      </c>
      <c r="J285">
        <f>IFERROR(IF(INDEX('Exclusion Vectors'!$D:$D,MATCH('Table 2 Data'!$E285,'Exclusion Vectors'!$B:$B,0))=0,"",INDEX('Data Pull'!$A:$BC,MATCH('Table 2 Data'!$E285,'Data Pull'!$C:$C,0),MATCH('Table 2 Data'!J$4,'Data Pull'!$4:$4,0))),"")</f>
        <v>1340.0128966042648</v>
      </c>
      <c r="K285">
        <f>IFERROR(IF(INDEX('Exclusion Vectors'!$D:$D,MATCH('Table 2 Data'!$E285,'Exclusion Vectors'!$B:$B,0))=0,"",INDEX('Data Pull'!$A:$BC,MATCH('Table 2 Data'!$E285,'Data Pull'!$C:$C,0),MATCH('Table 2 Data'!K$4,'Data Pull'!$4:$4,0))),"")</f>
        <v>709.39841215396962</v>
      </c>
      <c r="L285" t="str">
        <f>IFERROR(IF(INDEX('Exclusion Vectors'!$D:$D,MATCH('Table 2 Data'!$E285,'Exclusion Vectors'!$B:$B,0))=0,"",INDEX('Data Pull'!$A:$BC,MATCH('Table 2 Data'!$E285,'Data Pull'!$C:$C,0),MATCH('Table 2 Data'!L$4,'Data Pull'!$4:$4,0))),"")</f>
        <v>[-11059] No Good Data For Calculation</v>
      </c>
      <c r="M285">
        <f>IFERROR(IF(INDEX('Exclusion Vectors'!$D:$D,MATCH('Table 2 Data'!$E285,'Exclusion Vectors'!$B:$B,0))=0,"",INDEX('Data Pull'!$A:$BC,MATCH('Table 2 Data'!$E285,'Data Pull'!$C:$C,0),MATCH('Table 2 Data'!M$4,'Data Pull'!$4:$4,0))),"")</f>
        <v>303.8562571766854</v>
      </c>
      <c r="N285">
        <f>IFERROR(IF(INDEX('Exclusion Vectors'!$D:$D,MATCH('Table 2 Data'!$E285,'Exclusion Vectors'!$B:$B,0))=0,"",INDEX('Data Pull'!$A:$BC,MATCH('Table 2 Data'!$E285,'Data Pull'!$C:$C,0),MATCH('Table 2 Data'!N$4,'Data Pull'!$4:$4,0))),"")</f>
        <v>364.84216026147493</v>
      </c>
      <c r="O285">
        <f>IFERROR(IF(INDEX('Exclusion Vectors'!$D:$D,MATCH('Table 2 Data'!$E285,'Exclusion Vectors'!$B:$B,0))=0,"",INDEX('Data Pull'!$A:$BC,MATCH('Table 2 Data'!$E285,'Data Pull'!$C:$C,0),MATCH('Table 2 Data'!O$4,'Data Pull'!$4:$4,0))),"")</f>
        <v>357.55407329911316</v>
      </c>
      <c r="P285">
        <f>IFERROR(IF(INDEX('Exclusion Vectors'!$D:$D,MATCH('Table 2 Data'!$E285,'Exclusion Vectors'!$B:$B,0))=0,"",INDEX('Data Pull'!$A:$BC,MATCH('Table 2 Data'!$E285,'Data Pull'!$C:$C,0),MATCH('Table 2 Data'!P$4,'Data Pull'!$4:$4,0))),"")</f>
        <v>1326.8625472625315</v>
      </c>
      <c r="Q285">
        <f>IFERROR(IF(INDEX('Exclusion Vectors'!$D:$D,MATCH('Table 2 Data'!$E285,'Exclusion Vectors'!$B:$B,0))=0,"",INDEX('Data Pull'!$A:$BC,MATCH('Table 2 Data'!$E285,'Data Pull'!$C:$C,0),MATCH('Table 2 Data'!Q$4,'Data Pull'!$4:$4,0))),"")</f>
        <v>20.157223895068714</v>
      </c>
      <c r="R285">
        <f>IFERROR(IF(INDEX('Exclusion Vectors'!$D:$D,MATCH('Table 2 Data'!$E285,'Exclusion Vectors'!$B:$B,0))=0,"",INDEX('Data Pull'!$A:$BC,MATCH('Table 2 Data'!$E285,'Data Pull'!$C:$C,0),MATCH('Table 2 Data'!R$4,'Data Pull'!$4:$4,0))),"")</f>
        <v>15.223232212127717</v>
      </c>
      <c r="S285">
        <f>IFERROR(IF(INDEX('Exclusion Vectors'!$D:$D,MATCH('Table 2 Data'!$E285,'Exclusion Vectors'!$B:$B,0))=0,"",INDEX('Data Pull'!$A:$BC,MATCH('Table 2 Data'!$E285,'Data Pull'!$C:$C,0),MATCH('Table 2 Data'!S$4,'Data Pull'!$4:$4,0))),"")</f>
        <v>3.1898410952259533</v>
      </c>
      <c r="T285">
        <f>IFERROR(IF(INDEX('Exclusion Vectors'!$D:$D,MATCH('Table 2 Data'!$E285,'Exclusion Vectors'!$B:$B,0))=0,"",INDEX('Data Pull'!$A:$BC,MATCH('Table 2 Data'!$E285,'Data Pull'!$C:$C,0),MATCH('Table 2 Data'!T$4,'Data Pull'!$4:$4,0))),"")</f>
        <v>1402.6152356237428</v>
      </c>
      <c r="U285">
        <f>IFERROR(IF(INDEX('Exclusion Vectors'!$D:$D,MATCH('Table 2 Data'!$E285,'Exclusion Vectors'!$B:$B,0))=0,"",INDEX('Data Pull'!$A:$BC,MATCH('Table 2 Data'!$E285,'Data Pull'!$C:$C,0),MATCH('Table 2 Data'!U$4,'Data Pull'!$4:$4,0))),"")</f>
        <v>1526.0208130715296</v>
      </c>
      <c r="V285">
        <f>IFERROR(IF(INDEX('Exclusion Vectors'!$D:$D,MATCH('Table 2 Data'!$E285,'Exclusion Vectors'!$B:$B,0))=0,"",INDEX('Data Pull'!$A:$BC,MATCH('Table 2 Data'!$E285,'Data Pull'!$C:$C,0),MATCH('Table 2 Data'!V$4,'Data Pull'!$4:$4,0))),"")</f>
        <v>5899.944324679489</v>
      </c>
      <c r="W285">
        <f>IFERROR(IF(INDEX('Exclusion Vectors'!$D:$D,MATCH('Table 2 Data'!$E285,'Exclusion Vectors'!$B:$B,0))=0,"",INDEX('Data Pull'!$A:$BC,MATCH('Table 2 Data'!$E285,'Data Pull'!$C:$C,0),MATCH('Table 2 Data'!W$4,'Data Pull'!$4:$4,0))),"")</f>
        <v>2421.3730936357811</v>
      </c>
      <c r="X285">
        <f>IFERROR(IF(INDEX('Exclusion Vectors'!$D:$D,MATCH('Table 2 Data'!$E285,'Exclusion Vectors'!$B:$B,0))=0,"",INDEX('Data Pull'!$A:$BC,MATCH('Table 2 Data'!$E285,'Data Pull'!$C:$C,0),MATCH('Table 2 Data'!X$4,'Data Pull'!$4:$4,0))),"")</f>
        <v>391.22312209537847</v>
      </c>
      <c r="Y285">
        <f>IFERROR(IF(INDEX('Exclusion Vectors'!$D:$D,MATCH('Table 2 Data'!$E285,'Exclusion Vectors'!$B:$B,0))=0,"",INDEX('Data Pull'!$A:$BC,MATCH('Table 2 Data'!$E285,'Data Pull'!$C:$C,0),MATCH('Table 2 Data'!Y$4,'Data Pull'!$4:$4,0))),"")</f>
        <v>23.324999332427979</v>
      </c>
      <c r="Z285">
        <f>IFERROR(IF(INDEX('Exclusion Vectors'!$D:$D,MATCH('Table 2 Data'!$E285,'Exclusion Vectors'!$B:$B,0))=0,"",INDEX('Data Pull'!$A:$BC,MATCH('Table 2 Data'!$E285,'Data Pull'!$C:$C,0),MATCH('Table 2 Data'!Z$4,'Data Pull'!$4:$4,0))),"")</f>
        <v>0.77972498536109924</v>
      </c>
      <c r="AA285">
        <f>IFERROR(IF(INDEX('Exclusion Vectors'!$D:$D,MATCH('Table 2 Data'!$E285,'Exclusion Vectors'!$B:$B,0))=0,"",INDEX('Data Pull'!$A:$BC,MATCH('Table 2 Data'!$E285,'Data Pull'!$C:$C,0),MATCH('Table 2 Data'!AA$4,'Data Pull'!$4:$4,0))),"")</f>
        <v>2.1500000357627869</v>
      </c>
      <c r="AB285" t="str">
        <f>IFERROR(IF(INDEX('Exclusion Vectors'!$D:$D,MATCH('Table 2 Data'!$E285,'Exclusion Vectors'!$B:$B,0))=0,"",INDEX('Data Pull'!$A:$BC,MATCH('Table 2 Data'!$E285,'Data Pull'!$C:$C,0),MATCH('Table 2 Data'!AB$4,'Data Pull'!$4:$4,0))),"")</f>
        <v>[-11059] No Good Data For Calculation</v>
      </c>
      <c r="AC285" t="str">
        <f>IFERROR(IF(INDEX('Exclusion Vectors'!$D:$D,MATCH('Table 2 Data'!$E285,'Exclusion Vectors'!$B:$B,0))=0,"",INDEX('Data Pull'!$A:$BC,MATCH('Table 2 Data'!$E285,'Data Pull'!$C:$C,0),MATCH('Table 2 Data'!AC$4,'Data Pull'!$4:$4,0))),"")</f>
        <v>[-11059] No Good Data For Calculation</v>
      </c>
      <c r="AD285" t="str">
        <f>IFERROR(IF(INDEX('Exclusion Vectors'!$D:$D,MATCH('Table 2 Data'!$E285,'Exclusion Vectors'!$B:$B,0))=0,"",INDEX('Data Pull'!$A:$BC,MATCH('Table 2 Data'!$E285,'Data Pull'!$C:$C,0),MATCH('Table 2 Data'!AD$4,'Data Pull'!$4:$4,0))),"")</f>
        <v>[-11059] No Good Data For Calculation</v>
      </c>
      <c r="AE285" t="str">
        <f>IFERROR(IF(INDEX('Exclusion Vectors'!$D:$D,MATCH('Table 2 Data'!$E285,'Exclusion Vectors'!$B:$B,0))=0,"",INDEX('Data Pull'!$A:$BC,MATCH('Table 2 Data'!$E285,'Data Pull'!$C:$C,0),MATCH('Table 2 Data'!AE$4,'Data Pull'!$4:$4,0))),"")</f>
        <v>[-11059] No Good Data For Calculation</v>
      </c>
      <c r="AF285" t="str">
        <f>IFERROR(IF(INDEX('Exclusion Vectors'!$D:$D,MATCH('Table 2 Data'!$E285,'Exclusion Vectors'!$B:$B,0))=0,"",INDEX('Data Pull'!$A:$BC,MATCH('Table 2 Data'!$E285,'Data Pull'!$C:$C,0),MATCH('Table 2 Data'!AF$4,'Data Pull'!$4:$4,0))),"")</f>
        <v>[-11059] No Good Data For Calculation</v>
      </c>
      <c r="AG285">
        <f>IFERROR(IF(INDEX('Exclusion Vectors'!$D:$D,MATCH('Table 2 Data'!$E285,'Exclusion Vectors'!$B:$B,0))=0,"",INDEX('Data Pull'!$A:$BC,MATCH('Table 2 Data'!$E285,'Data Pull'!$C:$C,0),MATCH('Table 2 Data'!AG$4,'Data Pull'!$4:$4,0))),"")</f>
        <v>14968.496297945981</v>
      </c>
      <c r="AH285">
        <f>IFERROR(IF(INDEX('Exclusion Vectors'!$D:$D,MATCH('Table 2 Data'!$E285,'Exclusion Vectors'!$B:$B,0))=0,"",INDEX('Data Pull'!$A:$BC,MATCH('Table 2 Data'!$E285,'Data Pull'!$C:$C,0),MATCH('Table 2 Data'!AH$4,'Data Pull'!$4:$4,0))),"")</f>
        <v>89.749998092651367</v>
      </c>
      <c r="AI285">
        <f>IFERROR(IF(INDEX('Exclusion Vectors'!$D:$D,MATCH('Table 2 Data'!$E285,'Exclusion Vectors'!$B:$B,0))=0,"",INDEX('Data Pull'!$A:$BC,MATCH('Table 2 Data'!$E285,'Data Pull'!$C:$C,0),MATCH('Table 2 Data'!AI$4,'Data Pull'!$4:$4,0))),"")</f>
        <v>8.880000114440918</v>
      </c>
      <c r="AJ285">
        <f>IFERROR(IF(INDEX('Exclusion Vectors'!$D:$D,MATCH('Table 2 Data'!$E285,'Exclusion Vectors'!$B:$B,0))=0,"",INDEX('Data Pull'!$A:$BC,MATCH('Table 2 Data'!$E285,'Data Pull'!$C:$C,0),MATCH('Table 2 Data'!AJ$4,'Data Pull'!$4:$4,0))),"")</f>
        <v>364.75000762939453</v>
      </c>
      <c r="AK285">
        <f>IFERROR(IF(INDEX('Exclusion Vectors'!$D:$D,MATCH('Table 2 Data'!$E285,'Exclusion Vectors'!$B:$B,0))=0,"",INDEX('Data Pull'!$A:$BC,MATCH('Table 2 Data'!$E285,'Data Pull'!$C:$C,0),MATCH('Table 2 Data'!AK$4,'Data Pull'!$4:$4,0))),"")</f>
        <v>16.012500166893005</v>
      </c>
      <c r="AL285">
        <f>IFERROR(IF(INDEX('Exclusion Vectors'!$D:$D,MATCH('Table 2 Data'!$E285,'Exclusion Vectors'!$B:$B,0))=0,"",INDEX('Data Pull'!$A:$BC,MATCH('Table 2 Data'!$E285,'Data Pull'!$C:$C,0),MATCH('Table 2 Data'!AL$4,'Data Pull'!$4:$4,0))),"")</f>
        <v>0.87499998509883881</v>
      </c>
      <c r="AM285">
        <f>IFERROR(IF(INDEX('Exclusion Vectors'!$D:$D,MATCH('Table 2 Data'!$E285,'Exclusion Vectors'!$B:$B,0))=0,"",INDEX('Data Pull'!$A:$BC,MATCH('Table 2 Data'!$E285,'Data Pull'!$C:$C,0),MATCH('Table 2 Data'!AM$4,'Data Pull'!$4:$4,0))),"")</f>
        <v>6200</v>
      </c>
      <c r="AN285">
        <f>IFERROR(IF(INDEX('Exclusion Vectors'!$D:$D,MATCH('Table 2 Data'!$E285,'Exclusion Vectors'!$B:$B,0))=0,"",INDEX('Data Pull'!$A:$BC,MATCH('Table 2 Data'!$E285,'Data Pull'!$C:$C,0),MATCH('Table 2 Data'!AN$4,'Data Pull'!$4:$4,0))),"")</f>
        <v>-0.11691320979063818</v>
      </c>
      <c r="AO285">
        <f>IFERROR(IF(INDEX('Exclusion Vectors'!$D:$D,MATCH('Table 2 Data'!$E285,'Exclusion Vectors'!$B:$B,0))=0,"",INDEX('Data Pull'!$A:$BC,MATCH('Table 2 Data'!$E285,'Data Pull'!$C:$C,0),MATCH('Table 2 Data'!AO$4,'Data Pull'!$4:$4,0))),"")</f>
        <v>-5.9656958179621859E-3</v>
      </c>
      <c r="AP285">
        <f>IFERROR(IF(INDEX('Exclusion Vectors'!$D:$D,MATCH('Table 2 Data'!$E285,'Exclusion Vectors'!$B:$B,0))=0,"",INDEX('Data Pull'!$A:$BC,MATCH('Table 2 Data'!$E285,'Data Pull'!$C:$C,0),MATCH('Table 2 Data'!AP$4,'Data Pull'!$4:$4,0))),"")</f>
        <v>-2.6755298255022156E-2</v>
      </c>
      <c r="AQ285" t="str">
        <f>IFERROR(IF(INDEX('Exclusion Vectors'!$D:$D,MATCH('Table 2 Data'!$E285,'Exclusion Vectors'!$B:$B,0))=0,"",INDEX('Data Pull'!$A:$BC,MATCH('Table 2 Data'!$E285,'Data Pull'!$C:$C,0),MATCH('Table 2 Data'!AQ$4,'Data Pull'!$4:$4,0))),"")</f>
        <v>[-11059] No Good Data For Calculation</v>
      </c>
      <c r="AR285">
        <f>IFERROR(IF(INDEX('Exclusion Vectors'!$D:$D,MATCH('Table 2 Data'!$E285,'Exclusion Vectors'!$B:$B,0))=0,"",INDEX('Data Pull'!$A:$BC,MATCH('Table 2 Data'!$E285,'Data Pull'!$C:$C,0),MATCH('Table 2 Data'!AR$4,'Data Pull'!$4:$4,0))),"")</f>
        <v>7.2303415241874378E-3</v>
      </c>
      <c r="AS285">
        <f>IFERROR(IF(INDEX('Exclusion Vectors'!$D:$D,MATCH('Table 2 Data'!$E285,'Exclusion Vectors'!$B:$B,0))=0,"",INDEX('Data Pull'!$A:$BC,MATCH('Table 2 Data'!$E285,'Data Pull'!$C:$C,0),MATCH('Table 2 Data'!AS$4,'Data Pull'!$4:$4,0))),"")</f>
        <v>2.7358954785552467</v>
      </c>
      <c r="AT285">
        <f>IFERROR(IF(INDEX('Exclusion Vectors'!$D:$D,MATCH('Table 2 Data'!$E285,'Exclusion Vectors'!$B:$B,0))=0,"",INDEX('Data Pull'!$A:$BC,MATCH('Table 2 Data'!$E285,'Data Pull'!$C:$C,0),MATCH('Table 2 Data'!AT$4,'Data Pull'!$4:$4,0))),"")</f>
        <v>39878.715150794116</v>
      </c>
      <c r="AU285">
        <f>IFERROR(IF(INDEX('Exclusion Vectors'!$D:$D,MATCH('Table 2 Data'!$E285,'Exclusion Vectors'!$B:$B,0))=0,"",INDEX('Data Pull'!$A:$BE,MATCH('Table 2 Data'!$E285,'Data Pull'!$C:$C,0),MATCH('Table 2 Data'!AU$4,'Data Pull'!$4:$4,0))),"")</f>
        <v>7801.1414972162192</v>
      </c>
      <c r="AV285">
        <f>IFERROR(IF(INDEX('Exclusion Vectors'!$D:$D,MATCH('Table 2 Data'!$E285,'Exclusion Vectors'!$B:$B,0))=0,"",INDEX('Data Pull'!$A:$BE,MATCH('Table 2 Data'!$E285,'Data Pull'!$C:$C,0),MATCH('Table 2 Data'!AV$4,'Data Pull'!$4:$4,0))),"")</f>
        <v>0.11873750109225512</v>
      </c>
    </row>
    <row r="286" spans="5:48" x14ac:dyDescent="0.3">
      <c r="E286" s="34">
        <f t="shared" si="7"/>
        <v>44110</v>
      </c>
      <c r="F286">
        <f>IFERROR(IF(INDEX('Exclusion Vectors'!$D:$D,MATCH('Table 2 Data'!$E286,'Exclusion Vectors'!$B:$B,0))=0,"",INDEX('Data Pull'!$A:$BC,MATCH('Table 2 Data'!$E286,'Data Pull'!$C:$C,0),MATCH('Table 2 Data'!F$4,'Data Pull'!$4:$4,0))),"")</f>
        <v>23000.416802893506</v>
      </c>
      <c r="G286">
        <f>IFERROR(IF(INDEX('Exclusion Vectors'!$D:$D,MATCH('Table 2 Data'!$E286,'Exclusion Vectors'!$B:$B,0))=0,"",INDEX('Data Pull'!$A:$BC,MATCH('Table 2 Data'!$E286,'Data Pull'!$C:$C,0),MATCH('Table 2 Data'!G$4,'Data Pull'!$4:$4,0))),"")</f>
        <v>182.21546378063209</v>
      </c>
      <c r="H286">
        <f>IFERROR(IF(INDEX('Exclusion Vectors'!$D:$D,MATCH('Table 2 Data'!$E286,'Exclusion Vectors'!$B:$B,0))=0,"",INDEX('Data Pull'!$A:$BC,MATCH('Table 2 Data'!$E286,'Data Pull'!$C:$C,0),MATCH('Table 2 Data'!H$4,'Data Pull'!$4:$4,0))),"")</f>
        <v>632.1883921549022</v>
      </c>
      <c r="I286">
        <f>IFERROR(IF(INDEX('Exclusion Vectors'!$D:$D,MATCH('Table 2 Data'!$E286,'Exclusion Vectors'!$B:$B,0))=0,"",INDEX('Data Pull'!$A:$BC,MATCH('Table 2 Data'!$E286,'Data Pull'!$C:$C,0),MATCH('Table 2 Data'!I$4,'Data Pull'!$4:$4,0))),"")</f>
        <v>993.8820136890547</v>
      </c>
      <c r="J286">
        <f>IFERROR(IF(INDEX('Exclusion Vectors'!$D:$D,MATCH('Table 2 Data'!$E286,'Exclusion Vectors'!$B:$B,0))=0,"",INDEX('Data Pull'!$A:$BC,MATCH('Table 2 Data'!$E286,'Data Pull'!$C:$C,0),MATCH('Table 2 Data'!J$4,'Data Pull'!$4:$4,0))),"")</f>
        <v>1339.9556777816965</v>
      </c>
      <c r="K286">
        <f>IFERROR(IF(INDEX('Exclusion Vectors'!$D:$D,MATCH('Table 2 Data'!$E286,'Exclusion Vectors'!$B:$B,0))=0,"",INDEX('Data Pull'!$A:$BC,MATCH('Table 2 Data'!$E286,'Data Pull'!$C:$C,0),MATCH('Table 2 Data'!K$4,'Data Pull'!$4:$4,0))),"")</f>
        <v>709.70034713671305</v>
      </c>
      <c r="L286" t="str">
        <f>IFERROR(IF(INDEX('Exclusion Vectors'!$D:$D,MATCH('Table 2 Data'!$E286,'Exclusion Vectors'!$B:$B,0))=0,"",INDEX('Data Pull'!$A:$BC,MATCH('Table 2 Data'!$E286,'Data Pull'!$C:$C,0),MATCH('Table 2 Data'!L$4,'Data Pull'!$4:$4,0))),"")</f>
        <v>[-11059] No Good Data For Calculation</v>
      </c>
      <c r="M286">
        <f>IFERROR(IF(INDEX('Exclusion Vectors'!$D:$D,MATCH('Table 2 Data'!$E286,'Exclusion Vectors'!$B:$B,0))=0,"",INDEX('Data Pull'!$A:$BC,MATCH('Table 2 Data'!$E286,'Data Pull'!$C:$C,0),MATCH('Table 2 Data'!M$4,'Data Pull'!$4:$4,0))),"")</f>
        <v>310.43150603273563</v>
      </c>
      <c r="N286">
        <f>IFERROR(IF(INDEX('Exclusion Vectors'!$D:$D,MATCH('Table 2 Data'!$E286,'Exclusion Vectors'!$B:$B,0))=0,"",INDEX('Data Pull'!$A:$BC,MATCH('Table 2 Data'!$E286,'Data Pull'!$C:$C,0),MATCH('Table 2 Data'!N$4,'Data Pull'!$4:$4,0))),"")</f>
        <v>369.75901639121469</v>
      </c>
      <c r="O286">
        <f>IFERROR(IF(INDEX('Exclusion Vectors'!$D:$D,MATCH('Table 2 Data'!$E286,'Exclusion Vectors'!$B:$B,0))=0,"",INDEX('Data Pull'!$A:$BC,MATCH('Table 2 Data'!$E286,'Data Pull'!$C:$C,0),MATCH('Table 2 Data'!O$4,'Data Pull'!$4:$4,0))),"")</f>
        <v>360.35012812570864</v>
      </c>
      <c r="P286">
        <f>IFERROR(IF(INDEX('Exclusion Vectors'!$D:$D,MATCH('Table 2 Data'!$E286,'Exclusion Vectors'!$B:$B,0))=0,"",INDEX('Data Pull'!$A:$BC,MATCH('Table 2 Data'!$E286,'Data Pull'!$C:$C,0),MATCH('Table 2 Data'!P$4,'Data Pull'!$4:$4,0))),"")</f>
        <v>1325.776872664904</v>
      </c>
      <c r="Q286">
        <f>IFERROR(IF(INDEX('Exclusion Vectors'!$D:$D,MATCH('Table 2 Data'!$E286,'Exclusion Vectors'!$B:$B,0))=0,"",INDEX('Data Pull'!$A:$BC,MATCH('Table 2 Data'!$E286,'Data Pull'!$C:$C,0),MATCH('Table 2 Data'!Q$4,'Data Pull'!$4:$4,0))),"")</f>
        <v>20.029058020854549</v>
      </c>
      <c r="R286">
        <f>IFERROR(IF(INDEX('Exclusion Vectors'!$D:$D,MATCH('Table 2 Data'!$E286,'Exclusion Vectors'!$B:$B,0))=0,"",INDEX('Data Pull'!$A:$BC,MATCH('Table 2 Data'!$E286,'Data Pull'!$C:$C,0),MATCH('Table 2 Data'!R$4,'Data Pull'!$4:$4,0))),"")</f>
        <v>15.109731579648798</v>
      </c>
      <c r="S286">
        <f>IFERROR(IF(INDEX('Exclusion Vectors'!$D:$D,MATCH('Table 2 Data'!$E286,'Exclusion Vectors'!$B:$B,0))=0,"",INDEX('Data Pull'!$A:$BC,MATCH('Table 2 Data'!$E286,'Data Pull'!$C:$C,0),MATCH('Table 2 Data'!S$4,'Data Pull'!$4:$4,0))),"")</f>
        <v>3.25900682817023</v>
      </c>
      <c r="T286">
        <f>IFERROR(IF(INDEX('Exclusion Vectors'!$D:$D,MATCH('Table 2 Data'!$E286,'Exclusion Vectors'!$B:$B,0))=0,"",INDEX('Data Pull'!$A:$BC,MATCH('Table 2 Data'!$E286,'Data Pull'!$C:$C,0),MATCH('Table 2 Data'!T$4,'Data Pull'!$4:$4,0))),"")</f>
        <v>1396.1857100769043</v>
      </c>
      <c r="U286">
        <f>IFERROR(IF(INDEX('Exclusion Vectors'!$D:$D,MATCH('Table 2 Data'!$E286,'Exclusion Vectors'!$B:$B,0))=0,"",INDEX('Data Pull'!$A:$BC,MATCH('Table 2 Data'!$E286,'Data Pull'!$C:$C,0),MATCH('Table 2 Data'!U$4,'Data Pull'!$4:$4,0))),"")</f>
        <v>1484.2247182923338</v>
      </c>
      <c r="V286">
        <f>IFERROR(IF(INDEX('Exclusion Vectors'!$D:$D,MATCH('Table 2 Data'!$E286,'Exclusion Vectors'!$B:$B,0))=0,"",INDEX('Data Pull'!$A:$BC,MATCH('Table 2 Data'!$E286,'Data Pull'!$C:$C,0),MATCH('Table 2 Data'!V$4,'Data Pull'!$4:$4,0))),"")</f>
        <v>5899.941016585547</v>
      </c>
      <c r="W286">
        <f>IFERROR(IF(INDEX('Exclusion Vectors'!$D:$D,MATCH('Table 2 Data'!$E286,'Exclusion Vectors'!$B:$B,0))=0,"",INDEX('Data Pull'!$A:$BC,MATCH('Table 2 Data'!$E286,'Data Pull'!$C:$C,0),MATCH('Table 2 Data'!W$4,'Data Pull'!$4:$4,0))),"")</f>
        <v>2418.5024673259136</v>
      </c>
      <c r="X286">
        <f>IFERROR(IF(INDEX('Exclusion Vectors'!$D:$D,MATCH('Table 2 Data'!$E286,'Exclusion Vectors'!$B:$B,0))=0,"",INDEX('Data Pull'!$A:$BC,MATCH('Table 2 Data'!$E286,'Data Pull'!$C:$C,0),MATCH('Table 2 Data'!X$4,'Data Pull'!$4:$4,0))),"")</f>
        <v>395.98482152909145</v>
      </c>
      <c r="Y286">
        <f>IFERROR(IF(INDEX('Exclusion Vectors'!$D:$D,MATCH('Table 2 Data'!$E286,'Exclusion Vectors'!$B:$B,0))=0,"",INDEX('Data Pull'!$A:$BC,MATCH('Table 2 Data'!$E286,'Data Pull'!$C:$C,0),MATCH('Table 2 Data'!Y$4,'Data Pull'!$4:$4,0))),"")</f>
        <v>23.600000381469727</v>
      </c>
      <c r="Z286">
        <f>IFERROR(IF(INDEX('Exclusion Vectors'!$D:$D,MATCH('Table 2 Data'!$E286,'Exclusion Vectors'!$B:$B,0))=0,"",INDEX('Data Pull'!$A:$BC,MATCH('Table 2 Data'!$E286,'Data Pull'!$C:$C,0),MATCH('Table 2 Data'!Z$4,'Data Pull'!$4:$4,0))),"")</f>
        <v>0.72329999506473541</v>
      </c>
      <c r="AA286">
        <f>IFERROR(IF(INDEX('Exclusion Vectors'!$D:$D,MATCH('Table 2 Data'!$E286,'Exclusion Vectors'!$B:$B,0))=0,"",INDEX('Data Pull'!$A:$BC,MATCH('Table 2 Data'!$E286,'Data Pull'!$C:$C,0),MATCH('Table 2 Data'!AA$4,'Data Pull'!$4:$4,0))),"")</f>
        <v>2.0350000262260437</v>
      </c>
      <c r="AB286" t="str">
        <f>IFERROR(IF(INDEX('Exclusion Vectors'!$D:$D,MATCH('Table 2 Data'!$E286,'Exclusion Vectors'!$B:$B,0))=0,"",INDEX('Data Pull'!$A:$BC,MATCH('Table 2 Data'!$E286,'Data Pull'!$C:$C,0),MATCH('Table 2 Data'!AB$4,'Data Pull'!$4:$4,0))),"")</f>
        <v>[-11059] No Good Data For Calculation</v>
      </c>
      <c r="AC286" t="str">
        <f>IFERROR(IF(INDEX('Exclusion Vectors'!$D:$D,MATCH('Table 2 Data'!$E286,'Exclusion Vectors'!$B:$B,0))=0,"",INDEX('Data Pull'!$A:$BC,MATCH('Table 2 Data'!$E286,'Data Pull'!$C:$C,0),MATCH('Table 2 Data'!AC$4,'Data Pull'!$4:$4,0))),"")</f>
        <v>[-11059] No Good Data For Calculation</v>
      </c>
      <c r="AD286" t="str">
        <f>IFERROR(IF(INDEX('Exclusion Vectors'!$D:$D,MATCH('Table 2 Data'!$E286,'Exclusion Vectors'!$B:$B,0))=0,"",INDEX('Data Pull'!$A:$BC,MATCH('Table 2 Data'!$E286,'Data Pull'!$C:$C,0),MATCH('Table 2 Data'!AD$4,'Data Pull'!$4:$4,0))),"")</f>
        <v>[-11059] No Good Data For Calculation</v>
      </c>
      <c r="AE286" t="str">
        <f>IFERROR(IF(INDEX('Exclusion Vectors'!$D:$D,MATCH('Table 2 Data'!$E286,'Exclusion Vectors'!$B:$B,0))=0,"",INDEX('Data Pull'!$A:$BC,MATCH('Table 2 Data'!$E286,'Data Pull'!$C:$C,0),MATCH('Table 2 Data'!AE$4,'Data Pull'!$4:$4,0))),"")</f>
        <v>[-11059] No Good Data For Calculation</v>
      </c>
      <c r="AF286" t="str">
        <f>IFERROR(IF(INDEX('Exclusion Vectors'!$D:$D,MATCH('Table 2 Data'!$E286,'Exclusion Vectors'!$B:$B,0))=0,"",INDEX('Data Pull'!$A:$BC,MATCH('Table 2 Data'!$E286,'Data Pull'!$C:$C,0),MATCH('Table 2 Data'!AF$4,'Data Pull'!$4:$4,0))),"")</f>
        <v>[-11059] No Good Data For Calculation</v>
      </c>
      <c r="AG286">
        <f>IFERROR(IF(INDEX('Exclusion Vectors'!$D:$D,MATCH('Table 2 Data'!$E286,'Exclusion Vectors'!$B:$B,0))=0,"",INDEX('Data Pull'!$A:$BC,MATCH('Table 2 Data'!$E286,'Data Pull'!$C:$C,0),MATCH('Table 2 Data'!AG$4,'Data Pull'!$4:$4,0))),"")</f>
        <v>15075.857844224123</v>
      </c>
      <c r="AH286">
        <f>IFERROR(IF(INDEX('Exclusion Vectors'!$D:$D,MATCH('Table 2 Data'!$E286,'Exclusion Vectors'!$B:$B,0))=0,"",INDEX('Data Pull'!$A:$BC,MATCH('Table 2 Data'!$E286,'Data Pull'!$C:$C,0),MATCH('Table 2 Data'!AH$4,'Data Pull'!$4:$4,0))),"")</f>
        <v>89.750001907348633</v>
      </c>
      <c r="AI286">
        <f>IFERROR(IF(INDEX('Exclusion Vectors'!$D:$D,MATCH('Table 2 Data'!$E286,'Exclusion Vectors'!$B:$B,0))=0,"",INDEX('Data Pull'!$A:$BC,MATCH('Table 2 Data'!$E286,'Data Pull'!$C:$C,0),MATCH('Table 2 Data'!AI$4,'Data Pull'!$4:$4,0))),"")</f>
        <v>8.9649996757507324</v>
      </c>
      <c r="AJ286">
        <f>IFERROR(IF(INDEX('Exclusion Vectors'!$D:$D,MATCH('Table 2 Data'!$E286,'Exclusion Vectors'!$B:$B,0))=0,"",INDEX('Data Pull'!$A:$BC,MATCH('Table 2 Data'!$E286,'Data Pull'!$C:$C,0),MATCH('Table 2 Data'!AJ$4,'Data Pull'!$4:$4,0))),"")</f>
        <v>368.85000610351563</v>
      </c>
      <c r="AK286">
        <f>IFERROR(IF(INDEX('Exclusion Vectors'!$D:$D,MATCH('Table 2 Data'!$E286,'Exclusion Vectors'!$B:$B,0))=0,"",INDEX('Data Pull'!$A:$BC,MATCH('Table 2 Data'!$E286,'Data Pull'!$C:$C,0),MATCH('Table 2 Data'!AK$4,'Data Pull'!$4:$4,0))),"")</f>
        <v>16.224999666213989</v>
      </c>
      <c r="AL286">
        <f>IFERROR(IF(INDEX('Exclusion Vectors'!$D:$D,MATCH('Table 2 Data'!$E286,'Exclusion Vectors'!$B:$B,0))=0,"",INDEX('Data Pull'!$A:$BC,MATCH('Table 2 Data'!$E286,'Data Pull'!$C:$C,0),MATCH('Table 2 Data'!AL$4,'Data Pull'!$4:$4,0))),"")</f>
        <v>1.3999999761581421</v>
      </c>
      <c r="AM286">
        <f>IFERROR(IF(INDEX('Exclusion Vectors'!$D:$D,MATCH('Table 2 Data'!$E286,'Exclusion Vectors'!$B:$B,0))=0,"",INDEX('Data Pull'!$A:$BC,MATCH('Table 2 Data'!$E286,'Data Pull'!$C:$C,0),MATCH('Table 2 Data'!AM$4,'Data Pull'!$4:$4,0))),"")</f>
        <v>6200</v>
      </c>
      <c r="AN286">
        <f>IFERROR(IF(INDEX('Exclusion Vectors'!$D:$D,MATCH('Table 2 Data'!$E286,'Exclusion Vectors'!$B:$B,0))=0,"",INDEX('Data Pull'!$A:$BC,MATCH('Table 2 Data'!$E286,'Data Pull'!$C:$C,0),MATCH('Table 2 Data'!AN$4,'Data Pull'!$4:$4,0))),"")</f>
        <v>-0.11914608425280991</v>
      </c>
      <c r="AO286">
        <f>IFERROR(IF(INDEX('Exclusion Vectors'!$D:$D,MATCH('Table 2 Data'!$E286,'Exclusion Vectors'!$B:$B,0))=0,"",INDEX('Data Pull'!$A:$BC,MATCH('Table 2 Data'!$E286,'Data Pull'!$C:$C,0),MATCH('Table 2 Data'!AO$4,'Data Pull'!$4:$4,0))),"")</f>
        <v>-5.9126403299779116E-3</v>
      </c>
      <c r="AP286">
        <f>IFERROR(IF(INDEX('Exclusion Vectors'!$D:$D,MATCH('Table 2 Data'!$E286,'Exclusion Vectors'!$B:$B,0))=0,"",INDEX('Data Pull'!$A:$BC,MATCH('Table 2 Data'!$E286,'Data Pull'!$C:$C,0),MATCH('Table 2 Data'!AP$4,'Data Pull'!$4:$4,0))),"")</f>
        <v>-2.6453279007202131E-2</v>
      </c>
      <c r="AQ286" t="str">
        <f>IFERROR(IF(INDEX('Exclusion Vectors'!$D:$D,MATCH('Table 2 Data'!$E286,'Exclusion Vectors'!$B:$B,0))=0,"",INDEX('Data Pull'!$A:$BC,MATCH('Table 2 Data'!$E286,'Data Pull'!$C:$C,0),MATCH('Table 2 Data'!AQ$4,'Data Pull'!$4:$4,0))),"")</f>
        <v>[-11059] No Good Data For Calculation</v>
      </c>
      <c r="AR286">
        <f>IFERROR(IF(INDEX('Exclusion Vectors'!$D:$D,MATCH('Table 2 Data'!$E286,'Exclusion Vectors'!$B:$B,0))=0,"",INDEX('Data Pull'!$A:$BC,MATCH('Table 2 Data'!$E286,'Data Pull'!$C:$C,0),MATCH('Table 2 Data'!AR$4,'Data Pull'!$4:$4,0))),"")</f>
        <v>7.1300120040576499E-3</v>
      </c>
      <c r="AS286">
        <f>IFERROR(IF(INDEX('Exclusion Vectors'!$D:$D,MATCH('Table 2 Data'!$E286,'Exclusion Vectors'!$B:$B,0))=0,"",INDEX('Data Pull'!$A:$BC,MATCH('Table 2 Data'!$E286,'Data Pull'!$C:$C,0),MATCH('Table 2 Data'!AS$4,'Data Pull'!$4:$4,0))),"")</f>
        <v>2.7681602491199779</v>
      </c>
      <c r="AT286">
        <f>IFERROR(IF(INDEX('Exclusion Vectors'!$D:$D,MATCH('Table 2 Data'!$E286,'Exclusion Vectors'!$B:$B,0))=0,"",INDEX('Data Pull'!$A:$BC,MATCH('Table 2 Data'!$E286,'Data Pull'!$C:$C,0),MATCH('Table 2 Data'!AT$4,'Data Pull'!$4:$4,0))),"")</f>
        <v>39782.674819886088</v>
      </c>
      <c r="AU286">
        <f>IFERROR(IF(INDEX('Exclusion Vectors'!$D:$D,MATCH('Table 2 Data'!$E286,'Exclusion Vectors'!$B:$B,0))=0,"",INDEX('Data Pull'!$A:$BE,MATCH('Table 2 Data'!$E286,'Data Pull'!$C:$C,0),MATCH('Table 2 Data'!AU$4,'Data Pull'!$4:$4,0))),"")</f>
        <v>7803.6877864814214</v>
      </c>
      <c r="AV286">
        <f>IFERROR(IF(INDEX('Exclusion Vectors'!$D:$D,MATCH('Table 2 Data'!$E286,'Exclusion Vectors'!$B:$B,0))=0,"",INDEX('Data Pull'!$A:$BE,MATCH('Table 2 Data'!$E286,'Data Pull'!$C:$C,0),MATCH('Table 2 Data'!AV$4,'Data Pull'!$4:$4,0))),"")</f>
        <v>0.12493750173598528</v>
      </c>
    </row>
    <row r="287" spans="5:48" x14ac:dyDescent="0.3">
      <c r="E287" s="34">
        <f t="shared" si="7"/>
        <v>44111</v>
      </c>
      <c r="F287">
        <f>IFERROR(IF(INDEX('Exclusion Vectors'!$D:$D,MATCH('Table 2 Data'!$E287,'Exclusion Vectors'!$B:$B,0))=0,"",INDEX('Data Pull'!$A:$BC,MATCH('Table 2 Data'!$E287,'Data Pull'!$C:$C,0),MATCH('Table 2 Data'!F$4,'Data Pull'!$4:$4,0))),"")</f>
        <v>22999.087795648316</v>
      </c>
      <c r="G287">
        <f>IFERROR(IF(INDEX('Exclusion Vectors'!$D:$D,MATCH('Table 2 Data'!$E287,'Exclusion Vectors'!$B:$B,0))=0,"",INDEX('Data Pull'!$A:$BC,MATCH('Table 2 Data'!$E287,'Data Pull'!$C:$C,0),MATCH('Table 2 Data'!G$4,'Data Pull'!$4:$4,0))),"")</f>
        <v>181.88051685752984</v>
      </c>
      <c r="H287">
        <f>IFERROR(IF(INDEX('Exclusion Vectors'!$D:$D,MATCH('Table 2 Data'!$E287,'Exclusion Vectors'!$B:$B,0))=0,"",INDEX('Data Pull'!$A:$BC,MATCH('Table 2 Data'!$E287,'Data Pull'!$C:$C,0),MATCH('Table 2 Data'!H$4,'Data Pull'!$4:$4,0))),"")</f>
        <v>630.51104898775009</v>
      </c>
      <c r="I287">
        <f>IFERROR(IF(INDEX('Exclusion Vectors'!$D:$D,MATCH('Table 2 Data'!$E287,'Exclusion Vectors'!$B:$B,0))=0,"",INDEX('Data Pull'!$A:$BC,MATCH('Table 2 Data'!$E287,'Data Pull'!$C:$C,0),MATCH('Table 2 Data'!I$4,'Data Pull'!$4:$4,0))),"")</f>
        <v>993.92694618106987</v>
      </c>
      <c r="J287">
        <f>IFERROR(IF(INDEX('Exclusion Vectors'!$D:$D,MATCH('Table 2 Data'!$E287,'Exclusion Vectors'!$B:$B,0))=0,"",INDEX('Data Pull'!$A:$BC,MATCH('Table 2 Data'!$E287,'Data Pull'!$C:$C,0),MATCH('Table 2 Data'!J$4,'Data Pull'!$4:$4,0))),"")</f>
        <v>1341.1867541195113</v>
      </c>
      <c r="K287">
        <f>IFERROR(IF(INDEX('Exclusion Vectors'!$D:$D,MATCH('Table 2 Data'!$E287,'Exclusion Vectors'!$B:$B,0))=0,"",INDEX('Data Pull'!$A:$BC,MATCH('Table 2 Data'!$E287,'Data Pull'!$C:$C,0),MATCH('Table 2 Data'!K$4,'Data Pull'!$4:$4,0))),"")</f>
        <v>710.5313609573268</v>
      </c>
      <c r="L287" t="str">
        <f>IFERROR(IF(INDEX('Exclusion Vectors'!$D:$D,MATCH('Table 2 Data'!$E287,'Exclusion Vectors'!$B:$B,0))=0,"",INDEX('Data Pull'!$A:$BC,MATCH('Table 2 Data'!$E287,'Data Pull'!$C:$C,0),MATCH('Table 2 Data'!L$4,'Data Pull'!$4:$4,0))),"")</f>
        <v>[-11059] No Good Data For Calculation</v>
      </c>
      <c r="M287">
        <f>IFERROR(IF(INDEX('Exclusion Vectors'!$D:$D,MATCH('Table 2 Data'!$E287,'Exclusion Vectors'!$B:$B,0))=0,"",INDEX('Data Pull'!$A:$BC,MATCH('Table 2 Data'!$E287,'Data Pull'!$C:$C,0),MATCH('Table 2 Data'!M$4,'Data Pull'!$4:$4,0))),"")</f>
        <v>309.33872106299884</v>
      </c>
      <c r="N287">
        <f>IFERROR(IF(INDEX('Exclusion Vectors'!$D:$D,MATCH('Table 2 Data'!$E287,'Exclusion Vectors'!$B:$B,0))=0,"",INDEX('Data Pull'!$A:$BC,MATCH('Table 2 Data'!$E287,'Data Pull'!$C:$C,0),MATCH('Table 2 Data'!N$4,'Data Pull'!$4:$4,0))),"")</f>
        <v>366.49353952076621</v>
      </c>
      <c r="O287">
        <f>IFERROR(IF(INDEX('Exclusion Vectors'!$D:$D,MATCH('Table 2 Data'!$E287,'Exclusion Vectors'!$B:$B,0))=0,"",INDEX('Data Pull'!$A:$BC,MATCH('Table 2 Data'!$E287,'Data Pull'!$C:$C,0),MATCH('Table 2 Data'!O$4,'Data Pull'!$4:$4,0))),"")</f>
        <v>360.11623620458454</v>
      </c>
      <c r="P287">
        <f>IFERROR(IF(INDEX('Exclusion Vectors'!$D:$D,MATCH('Table 2 Data'!$E287,'Exclusion Vectors'!$B:$B,0))=0,"",INDEX('Data Pull'!$A:$BC,MATCH('Table 2 Data'!$E287,'Data Pull'!$C:$C,0),MATCH('Table 2 Data'!P$4,'Data Pull'!$4:$4,0))),"")</f>
        <v>1326.1789911424605</v>
      </c>
      <c r="Q287">
        <f>IFERROR(IF(INDEX('Exclusion Vectors'!$D:$D,MATCH('Table 2 Data'!$E287,'Exclusion Vectors'!$B:$B,0))=0,"",INDEX('Data Pull'!$A:$BC,MATCH('Table 2 Data'!$E287,'Data Pull'!$C:$C,0),MATCH('Table 2 Data'!Q$4,'Data Pull'!$4:$4,0))),"")</f>
        <v>20.139004271506614</v>
      </c>
      <c r="R287">
        <f>IFERROR(IF(INDEX('Exclusion Vectors'!$D:$D,MATCH('Table 2 Data'!$E287,'Exclusion Vectors'!$B:$B,0))=0,"",INDEX('Data Pull'!$A:$BC,MATCH('Table 2 Data'!$E287,'Data Pull'!$C:$C,0),MATCH('Table 2 Data'!R$4,'Data Pull'!$4:$4,0))),"")</f>
        <v>15.201341768083655</v>
      </c>
      <c r="S287">
        <f>IFERROR(IF(INDEX('Exclusion Vectors'!$D:$D,MATCH('Table 2 Data'!$E287,'Exclusion Vectors'!$B:$B,0))=0,"",INDEX('Data Pull'!$A:$BC,MATCH('Table 2 Data'!$E287,'Data Pull'!$C:$C,0),MATCH('Table 2 Data'!S$4,'Data Pull'!$4:$4,0))),"")</f>
        <v>3.3687876613415209</v>
      </c>
      <c r="T287">
        <f>IFERROR(IF(INDEX('Exclusion Vectors'!$D:$D,MATCH('Table 2 Data'!$E287,'Exclusion Vectors'!$B:$B,0))=0,"",INDEX('Data Pull'!$A:$BC,MATCH('Table 2 Data'!$E287,'Data Pull'!$C:$C,0),MATCH('Table 2 Data'!T$4,'Data Pull'!$4:$4,0))),"")</f>
        <v>1410.2407283408909</v>
      </c>
      <c r="U287">
        <f>IFERROR(IF(INDEX('Exclusion Vectors'!$D:$D,MATCH('Table 2 Data'!$E287,'Exclusion Vectors'!$B:$B,0))=0,"",INDEX('Data Pull'!$A:$BC,MATCH('Table 2 Data'!$E287,'Data Pull'!$C:$C,0),MATCH('Table 2 Data'!U$4,'Data Pull'!$4:$4,0))),"")</f>
        <v>1472.9158905538823</v>
      </c>
      <c r="V287">
        <f>IFERROR(IF(INDEX('Exclusion Vectors'!$D:$D,MATCH('Table 2 Data'!$E287,'Exclusion Vectors'!$B:$B,0))=0,"",INDEX('Data Pull'!$A:$BC,MATCH('Table 2 Data'!$E287,'Data Pull'!$C:$C,0),MATCH('Table 2 Data'!V$4,'Data Pull'!$4:$4,0))),"")</f>
        <v>5899.9753478657667</v>
      </c>
      <c r="W287">
        <f>IFERROR(IF(INDEX('Exclusion Vectors'!$D:$D,MATCH('Table 2 Data'!$E287,'Exclusion Vectors'!$B:$B,0))=0,"",INDEX('Data Pull'!$A:$BC,MATCH('Table 2 Data'!$E287,'Data Pull'!$C:$C,0),MATCH('Table 2 Data'!W$4,'Data Pull'!$4:$4,0))),"")</f>
        <v>2411.784466564241</v>
      </c>
      <c r="X287">
        <f>IFERROR(IF(INDEX('Exclusion Vectors'!$D:$D,MATCH('Table 2 Data'!$E287,'Exclusion Vectors'!$B:$B,0))=0,"",INDEX('Data Pull'!$A:$BC,MATCH('Table 2 Data'!$E287,'Data Pull'!$C:$C,0),MATCH('Table 2 Data'!X$4,'Data Pull'!$4:$4,0))),"")</f>
        <v>399.11867342266675</v>
      </c>
      <c r="Y287">
        <f>IFERROR(IF(INDEX('Exclusion Vectors'!$D:$D,MATCH('Table 2 Data'!$E287,'Exclusion Vectors'!$B:$B,0))=0,"",INDEX('Data Pull'!$A:$BC,MATCH('Table 2 Data'!$E287,'Data Pull'!$C:$C,0),MATCH('Table 2 Data'!Y$4,'Data Pull'!$4:$4,0))),"")</f>
        <v>23.474999904632568</v>
      </c>
      <c r="Z287">
        <f>IFERROR(IF(INDEX('Exclusion Vectors'!$D:$D,MATCH('Table 2 Data'!$E287,'Exclusion Vectors'!$B:$B,0))=0,"",INDEX('Data Pull'!$A:$BC,MATCH('Table 2 Data'!$E287,'Data Pull'!$C:$C,0),MATCH('Table 2 Data'!Z$4,'Data Pull'!$4:$4,0))),"")</f>
        <v>0.74757501482963562</v>
      </c>
      <c r="AA287">
        <f>IFERROR(IF(INDEX('Exclusion Vectors'!$D:$D,MATCH('Table 2 Data'!$E287,'Exclusion Vectors'!$B:$B,0))=0,"",INDEX('Data Pull'!$A:$BC,MATCH('Table 2 Data'!$E287,'Data Pull'!$C:$C,0),MATCH('Table 2 Data'!AA$4,'Data Pull'!$4:$4,0))),"")</f>
        <v>2.1000000834465027</v>
      </c>
      <c r="AB287" t="str">
        <f>IFERROR(IF(INDEX('Exclusion Vectors'!$D:$D,MATCH('Table 2 Data'!$E287,'Exclusion Vectors'!$B:$B,0))=0,"",INDEX('Data Pull'!$A:$BC,MATCH('Table 2 Data'!$E287,'Data Pull'!$C:$C,0),MATCH('Table 2 Data'!AB$4,'Data Pull'!$4:$4,0))),"")</f>
        <v>[-11059] No Good Data For Calculation</v>
      </c>
      <c r="AC287" t="str">
        <f>IFERROR(IF(INDEX('Exclusion Vectors'!$D:$D,MATCH('Table 2 Data'!$E287,'Exclusion Vectors'!$B:$B,0))=0,"",INDEX('Data Pull'!$A:$BC,MATCH('Table 2 Data'!$E287,'Data Pull'!$C:$C,0),MATCH('Table 2 Data'!AC$4,'Data Pull'!$4:$4,0))),"")</f>
        <v>[-11059] No Good Data For Calculation</v>
      </c>
      <c r="AD287" t="str">
        <f>IFERROR(IF(INDEX('Exclusion Vectors'!$D:$D,MATCH('Table 2 Data'!$E287,'Exclusion Vectors'!$B:$B,0))=0,"",INDEX('Data Pull'!$A:$BC,MATCH('Table 2 Data'!$E287,'Data Pull'!$C:$C,0),MATCH('Table 2 Data'!AD$4,'Data Pull'!$4:$4,0))),"")</f>
        <v>[-11059] No Good Data For Calculation</v>
      </c>
      <c r="AE287" t="str">
        <f>IFERROR(IF(INDEX('Exclusion Vectors'!$D:$D,MATCH('Table 2 Data'!$E287,'Exclusion Vectors'!$B:$B,0))=0,"",INDEX('Data Pull'!$A:$BC,MATCH('Table 2 Data'!$E287,'Data Pull'!$C:$C,0),MATCH('Table 2 Data'!AE$4,'Data Pull'!$4:$4,0))),"")</f>
        <v>[-11059] No Good Data For Calculation</v>
      </c>
      <c r="AF287" t="str">
        <f>IFERROR(IF(INDEX('Exclusion Vectors'!$D:$D,MATCH('Table 2 Data'!$E287,'Exclusion Vectors'!$B:$B,0))=0,"",INDEX('Data Pull'!$A:$BC,MATCH('Table 2 Data'!$E287,'Data Pull'!$C:$C,0),MATCH('Table 2 Data'!AF$4,'Data Pull'!$4:$4,0))),"")</f>
        <v>[-11059] No Good Data For Calculation</v>
      </c>
      <c r="AG287">
        <f>IFERROR(IF(INDEX('Exclusion Vectors'!$D:$D,MATCH('Table 2 Data'!$E287,'Exclusion Vectors'!$B:$B,0))=0,"",INDEX('Data Pull'!$A:$BC,MATCH('Table 2 Data'!$E287,'Data Pull'!$C:$C,0),MATCH('Table 2 Data'!AG$4,'Data Pull'!$4:$4,0))),"")</f>
        <v>14948.051924159916</v>
      </c>
      <c r="AH287">
        <f>IFERROR(IF(INDEX('Exclusion Vectors'!$D:$D,MATCH('Table 2 Data'!$E287,'Exclusion Vectors'!$B:$B,0))=0,"",INDEX('Data Pull'!$A:$BC,MATCH('Table 2 Data'!$E287,'Data Pull'!$C:$C,0),MATCH('Table 2 Data'!AH$4,'Data Pull'!$4:$4,0))),"")</f>
        <v>89.950000762939453</v>
      </c>
      <c r="AI287">
        <f>IFERROR(IF(INDEX('Exclusion Vectors'!$D:$D,MATCH('Table 2 Data'!$E287,'Exclusion Vectors'!$B:$B,0))=0,"",INDEX('Data Pull'!$A:$BC,MATCH('Table 2 Data'!$E287,'Data Pull'!$C:$C,0),MATCH('Table 2 Data'!AI$4,'Data Pull'!$4:$4,0))),"")</f>
        <v>9.1149997711181641</v>
      </c>
      <c r="AJ287">
        <f>IFERROR(IF(INDEX('Exclusion Vectors'!$D:$D,MATCH('Table 2 Data'!$E287,'Exclusion Vectors'!$B:$B,0))=0,"",INDEX('Data Pull'!$A:$BC,MATCH('Table 2 Data'!$E287,'Data Pull'!$C:$C,0),MATCH('Table 2 Data'!AJ$4,'Data Pull'!$4:$4,0))),"")</f>
        <v>372.27500152587891</v>
      </c>
      <c r="AK287">
        <f>IFERROR(IF(INDEX('Exclusion Vectors'!$D:$D,MATCH('Table 2 Data'!$E287,'Exclusion Vectors'!$B:$B,0))=0,"",INDEX('Data Pull'!$A:$BC,MATCH('Table 2 Data'!$E287,'Data Pull'!$C:$C,0),MATCH('Table 2 Data'!AK$4,'Data Pull'!$4:$4,0))),"")</f>
        <v>16.683333118756611</v>
      </c>
      <c r="AL287">
        <f>IFERROR(IF(INDEX('Exclusion Vectors'!$D:$D,MATCH('Table 2 Data'!$E287,'Exclusion Vectors'!$B:$B,0))=0,"",INDEX('Data Pull'!$A:$BC,MATCH('Table 2 Data'!$E287,'Data Pull'!$C:$C,0),MATCH('Table 2 Data'!AL$4,'Data Pull'!$4:$4,0))),"")</f>
        <v>1.3999999761581421</v>
      </c>
      <c r="AM287">
        <f>IFERROR(IF(INDEX('Exclusion Vectors'!$D:$D,MATCH('Table 2 Data'!$E287,'Exclusion Vectors'!$B:$B,0))=0,"",INDEX('Data Pull'!$A:$BC,MATCH('Table 2 Data'!$E287,'Data Pull'!$C:$C,0),MATCH('Table 2 Data'!AM$4,'Data Pull'!$4:$4,0))),"")</f>
        <v>6200</v>
      </c>
      <c r="AN287">
        <f>IFERROR(IF(INDEX('Exclusion Vectors'!$D:$D,MATCH('Table 2 Data'!$E287,'Exclusion Vectors'!$B:$B,0))=0,"",INDEX('Data Pull'!$A:$BC,MATCH('Table 2 Data'!$E287,'Data Pull'!$C:$C,0),MATCH('Table 2 Data'!AN$4,'Data Pull'!$4:$4,0))),"")</f>
        <v>-0.11500077047804298</v>
      </c>
      <c r="AO287">
        <f>IFERROR(IF(INDEX('Exclusion Vectors'!$D:$D,MATCH('Table 2 Data'!$E287,'Exclusion Vectors'!$B:$B,0))=0,"",INDEX('Data Pull'!$A:$BC,MATCH('Table 2 Data'!$E287,'Data Pull'!$C:$C,0),MATCH('Table 2 Data'!AO$4,'Data Pull'!$4:$4,0))),"")</f>
        <v>-5.9090444928570785E-3</v>
      </c>
      <c r="AP287">
        <f>IFERROR(IF(INDEX('Exclusion Vectors'!$D:$D,MATCH('Table 2 Data'!$E287,'Exclusion Vectors'!$B:$B,0))=0,"",INDEX('Data Pull'!$A:$BC,MATCH('Table 2 Data'!$E287,'Data Pull'!$C:$C,0),MATCH('Table 2 Data'!AP$4,'Data Pull'!$4:$4,0))),"")</f>
        <v>-2.6547583751205056E-2</v>
      </c>
      <c r="AQ287" t="str">
        <f>IFERROR(IF(INDEX('Exclusion Vectors'!$D:$D,MATCH('Table 2 Data'!$E287,'Exclusion Vectors'!$B:$B,0))=0,"",INDEX('Data Pull'!$A:$BC,MATCH('Table 2 Data'!$E287,'Data Pull'!$C:$C,0),MATCH('Table 2 Data'!AQ$4,'Data Pull'!$4:$4,0))),"")</f>
        <v>[-11059] No Good Data For Calculation</v>
      </c>
      <c r="AR287">
        <f>IFERROR(IF(INDEX('Exclusion Vectors'!$D:$D,MATCH('Table 2 Data'!$E287,'Exclusion Vectors'!$B:$B,0))=0,"",INDEX('Data Pull'!$A:$BC,MATCH('Table 2 Data'!$E287,'Data Pull'!$C:$C,0),MATCH('Table 2 Data'!AR$4,'Data Pull'!$4:$4,0))),"")</f>
        <v>7.1954065026061725E-3</v>
      </c>
      <c r="AS287">
        <f>IFERROR(IF(INDEX('Exclusion Vectors'!$D:$D,MATCH('Table 2 Data'!$E287,'Exclusion Vectors'!$B:$B,0))=0,"",INDEX('Data Pull'!$A:$BC,MATCH('Table 2 Data'!$E287,'Data Pull'!$C:$C,0),MATCH('Table 2 Data'!AS$4,'Data Pull'!$4:$4,0))),"")</f>
        <v>2.7839166814146692</v>
      </c>
      <c r="AT287">
        <f>IFERROR(IF(INDEX('Exclusion Vectors'!$D:$D,MATCH('Table 2 Data'!$E287,'Exclusion Vectors'!$B:$B,0))=0,"",INDEX('Data Pull'!$A:$BC,MATCH('Table 2 Data'!$E287,'Data Pull'!$C:$C,0),MATCH('Table 2 Data'!AT$4,'Data Pull'!$4:$4,0))),"")</f>
        <v>39720.504518181784</v>
      </c>
      <c r="AU287">
        <f>IFERROR(IF(INDEX('Exclusion Vectors'!$D:$D,MATCH('Table 2 Data'!$E287,'Exclusion Vectors'!$B:$B,0))=0,"",INDEX('Data Pull'!$A:$BE,MATCH('Table 2 Data'!$E287,'Data Pull'!$C:$C,0),MATCH('Table 2 Data'!AU$4,'Data Pull'!$4:$4,0))),"")</f>
        <v>7799.7601811763507</v>
      </c>
      <c r="AV287">
        <f>IFERROR(IF(INDEX('Exclusion Vectors'!$D:$D,MATCH('Table 2 Data'!$E287,'Exclusion Vectors'!$B:$B,0))=0,"",INDEX('Data Pull'!$A:$BE,MATCH('Table 2 Data'!$E287,'Data Pull'!$C:$C,0),MATCH('Table 2 Data'!AV$4,'Data Pull'!$4:$4,0))),"")</f>
        <v>0.12329999854167302</v>
      </c>
    </row>
    <row r="288" spans="5:48" x14ac:dyDescent="0.3">
      <c r="E288" s="34">
        <f t="shared" si="7"/>
        <v>44112</v>
      </c>
      <c r="F288">
        <f>IFERROR(IF(INDEX('Exclusion Vectors'!$D:$D,MATCH('Table 2 Data'!$E288,'Exclusion Vectors'!$B:$B,0))=0,"",INDEX('Data Pull'!$A:$BC,MATCH('Table 2 Data'!$E288,'Data Pull'!$C:$C,0),MATCH('Table 2 Data'!F$4,'Data Pull'!$4:$4,0))),"")</f>
        <v>22998.022740196568</v>
      </c>
      <c r="G288">
        <f>IFERROR(IF(INDEX('Exclusion Vectors'!$D:$D,MATCH('Table 2 Data'!$E288,'Exclusion Vectors'!$B:$B,0))=0,"",INDEX('Data Pull'!$A:$BC,MATCH('Table 2 Data'!$E288,'Data Pull'!$C:$C,0),MATCH('Table 2 Data'!G$4,'Data Pull'!$4:$4,0))),"")</f>
        <v>180.51405166348704</v>
      </c>
      <c r="H288">
        <f>IFERROR(IF(INDEX('Exclusion Vectors'!$D:$D,MATCH('Table 2 Data'!$E288,'Exclusion Vectors'!$B:$B,0))=0,"",INDEX('Data Pull'!$A:$BC,MATCH('Table 2 Data'!$E288,'Data Pull'!$C:$C,0),MATCH('Table 2 Data'!H$4,'Data Pull'!$4:$4,0))),"")</f>
        <v>632.74185106418338</v>
      </c>
      <c r="I288">
        <f>IFERROR(IF(INDEX('Exclusion Vectors'!$D:$D,MATCH('Table 2 Data'!$E288,'Exclusion Vectors'!$B:$B,0))=0,"",INDEX('Data Pull'!$A:$BC,MATCH('Table 2 Data'!$E288,'Data Pull'!$C:$C,0),MATCH('Table 2 Data'!I$4,'Data Pull'!$4:$4,0))),"")</f>
        <v>994.11948320926251</v>
      </c>
      <c r="J288">
        <f>IFERROR(IF(INDEX('Exclusion Vectors'!$D:$D,MATCH('Table 2 Data'!$E288,'Exclusion Vectors'!$B:$B,0))=0,"",INDEX('Data Pull'!$A:$BC,MATCH('Table 2 Data'!$E288,'Data Pull'!$C:$C,0),MATCH('Table 2 Data'!J$4,'Data Pull'!$4:$4,0))),"")</f>
        <v>1345.0466710811338</v>
      </c>
      <c r="K288">
        <f>IFERROR(IF(INDEX('Exclusion Vectors'!$D:$D,MATCH('Table 2 Data'!$E288,'Exclusion Vectors'!$B:$B,0))=0,"",INDEX('Data Pull'!$A:$BC,MATCH('Table 2 Data'!$E288,'Data Pull'!$C:$C,0),MATCH('Table 2 Data'!K$4,'Data Pull'!$4:$4,0))),"")</f>
        <v>709.38026752554367</v>
      </c>
      <c r="L288" t="str">
        <f>IFERROR(IF(INDEX('Exclusion Vectors'!$D:$D,MATCH('Table 2 Data'!$E288,'Exclusion Vectors'!$B:$B,0))=0,"",INDEX('Data Pull'!$A:$BC,MATCH('Table 2 Data'!$E288,'Data Pull'!$C:$C,0),MATCH('Table 2 Data'!L$4,'Data Pull'!$4:$4,0))),"")</f>
        <v>[-11059] No Good Data For Calculation</v>
      </c>
      <c r="M288">
        <f>IFERROR(IF(INDEX('Exclusion Vectors'!$D:$D,MATCH('Table 2 Data'!$E288,'Exclusion Vectors'!$B:$B,0))=0,"",INDEX('Data Pull'!$A:$BC,MATCH('Table 2 Data'!$E288,'Data Pull'!$C:$C,0),MATCH('Table 2 Data'!M$4,'Data Pull'!$4:$4,0))),"")</f>
        <v>306.24982572572515</v>
      </c>
      <c r="N288">
        <f>IFERROR(IF(INDEX('Exclusion Vectors'!$D:$D,MATCH('Table 2 Data'!$E288,'Exclusion Vectors'!$B:$B,0))=0,"",INDEX('Data Pull'!$A:$BC,MATCH('Table 2 Data'!$E288,'Data Pull'!$C:$C,0),MATCH('Table 2 Data'!N$4,'Data Pull'!$4:$4,0))),"")</f>
        <v>366.60502656238884</v>
      </c>
      <c r="O288">
        <f>IFERROR(IF(INDEX('Exclusion Vectors'!$D:$D,MATCH('Table 2 Data'!$E288,'Exclusion Vectors'!$B:$B,0))=0,"",INDEX('Data Pull'!$A:$BC,MATCH('Table 2 Data'!$E288,'Data Pull'!$C:$C,0),MATCH('Table 2 Data'!O$4,'Data Pull'!$4:$4,0))),"")</f>
        <v>358.98896433385204</v>
      </c>
      <c r="P288">
        <f>IFERROR(IF(INDEX('Exclusion Vectors'!$D:$D,MATCH('Table 2 Data'!$E288,'Exclusion Vectors'!$B:$B,0))=0,"",INDEX('Data Pull'!$A:$BC,MATCH('Table 2 Data'!$E288,'Data Pull'!$C:$C,0),MATCH('Table 2 Data'!P$4,'Data Pull'!$4:$4,0))),"")</f>
        <v>1330.5445983290238</v>
      </c>
      <c r="Q288">
        <f>IFERROR(IF(INDEX('Exclusion Vectors'!$D:$D,MATCH('Table 2 Data'!$E288,'Exclusion Vectors'!$B:$B,0))=0,"",INDEX('Data Pull'!$A:$BC,MATCH('Table 2 Data'!$E288,'Data Pull'!$C:$C,0),MATCH('Table 2 Data'!Q$4,'Data Pull'!$4:$4,0))),"")</f>
        <v>20.219585677592029</v>
      </c>
      <c r="R288">
        <f>IFERROR(IF(INDEX('Exclusion Vectors'!$D:$D,MATCH('Table 2 Data'!$E288,'Exclusion Vectors'!$B:$B,0))=0,"",INDEX('Data Pull'!$A:$BC,MATCH('Table 2 Data'!$E288,'Data Pull'!$C:$C,0),MATCH('Table 2 Data'!R$4,'Data Pull'!$4:$4,0))),"")</f>
        <v>15.2820524341012</v>
      </c>
      <c r="S288">
        <f>IFERROR(IF(INDEX('Exclusion Vectors'!$D:$D,MATCH('Table 2 Data'!$E288,'Exclusion Vectors'!$B:$B,0))=0,"",INDEX('Data Pull'!$A:$BC,MATCH('Table 2 Data'!$E288,'Data Pull'!$C:$C,0),MATCH('Table 2 Data'!S$4,'Data Pull'!$4:$4,0))),"")</f>
        <v>3.5216725933931223</v>
      </c>
      <c r="T288">
        <f>IFERROR(IF(INDEX('Exclusion Vectors'!$D:$D,MATCH('Table 2 Data'!$E288,'Exclusion Vectors'!$B:$B,0))=0,"",INDEX('Data Pull'!$A:$BC,MATCH('Table 2 Data'!$E288,'Data Pull'!$C:$C,0),MATCH('Table 2 Data'!T$4,'Data Pull'!$4:$4,0))),"")</f>
        <v>1418.3797580966827</v>
      </c>
      <c r="U288">
        <f>IFERROR(IF(INDEX('Exclusion Vectors'!$D:$D,MATCH('Table 2 Data'!$E288,'Exclusion Vectors'!$B:$B,0))=0,"",INDEX('Data Pull'!$A:$BC,MATCH('Table 2 Data'!$E288,'Data Pull'!$C:$C,0),MATCH('Table 2 Data'!U$4,'Data Pull'!$4:$4,0))),"")</f>
        <v>1498.2536916153363</v>
      </c>
      <c r="V288">
        <f>IFERROR(IF(INDEX('Exclusion Vectors'!$D:$D,MATCH('Table 2 Data'!$E288,'Exclusion Vectors'!$B:$B,0))=0,"",INDEX('Data Pull'!$A:$BC,MATCH('Table 2 Data'!$E288,'Data Pull'!$C:$C,0),MATCH('Table 2 Data'!V$4,'Data Pull'!$4:$4,0))),"")</f>
        <v>5899.9492371759497</v>
      </c>
      <c r="W288">
        <f>IFERROR(IF(INDEX('Exclusion Vectors'!$D:$D,MATCH('Table 2 Data'!$E288,'Exclusion Vectors'!$B:$B,0))=0,"",INDEX('Data Pull'!$A:$BC,MATCH('Table 2 Data'!$E288,'Data Pull'!$C:$C,0),MATCH('Table 2 Data'!W$4,'Data Pull'!$4:$4,0))),"")</f>
        <v>2414.275080385823</v>
      </c>
      <c r="X288">
        <f>IFERROR(IF(INDEX('Exclusion Vectors'!$D:$D,MATCH('Table 2 Data'!$E288,'Exclusion Vectors'!$B:$B,0))=0,"",INDEX('Data Pull'!$A:$BC,MATCH('Table 2 Data'!$E288,'Data Pull'!$C:$C,0),MATCH('Table 2 Data'!X$4,'Data Pull'!$4:$4,0))),"")</f>
        <v>401.95014422259464</v>
      </c>
      <c r="Y288">
        <f>IFERROR(IF(INDEX('Exclusion Vectors'!$D:$D,MATCH('Table 2 Data'!$E288,'Exclusion Vectors'!$B:$B,0))=0,"",INDEX('Data Pull'!$A:$BC,MATCH('Table 2 Data'!$E288,'Data Pull'!$C:$C,0),MATCH('Table 2 Data'!Y$4,'Data Pull'!$4:$4,0))),"")</f>
        <v>23.399999618530273</v>
      </c>
      <c r="Z288">
        <f>IFERROR(IF(INDEX('Exclusion Vectors'!$D:$D,MATCH('Table 2 Data'!$E288,'Exclusion Vectors'!$B:$B,0))=0,"",INDEX('Data Pull'!$A:$BC,MATCH('Table 2 Data'!$E288,'Data Pull'!$C:$C,0),MATCH('Table 2 Data'!Z$4,'Data Pull'!$4:$4,0))),"")</f>
        <v>0.75287498533725739</v>
      </c>
      <c r="AA288">
        <f>IFERROR(IF(INDEX('Exclusion Vectors'!$D:$D,MATCH('Table 2 Data'!$E288,'Exclusion Vectors'!$B:$B,0))=0,"",INDEX('Data Pull'!$A:$BC,MATCH('Table 2 Data'!$E288,'Data Pull'!$C:$C,0),MATCH('Table 2 Data'!AA$4,'Data Pull'!$4:$4,0))),"")</f>
        <v>2.0350000262260437</v>
      </c>
      <c r="AB288" t="str">
        <f>IFERROR(IF(INDEX('Exclusion Vectors'!$D:$D,MATCH('Table 2 Data'!$E288,'Exclusion Vectors'!$B:$B,0))=0,"",INDEX('Data Pull'!$A:$BC,MATCH('Table 2 Data'!$E288,'Data Pull'!$C:$C,0),MATCH('Table 2 Data'!AB$4,'Data Pull'!$4:$4,0))),"")</f>
        <v>[-11059] No Good Data For Calculation</v>
      </c>
      <c r="AC288" t="str">
        <f>IFERROR(IF(INDEX('Exclusion Vectors'!$D:$D,MATCH('Table 2 Data'!$E288,'Exclusion Vectors'!$B:$B,0))=0,"",INDEX('Data Pull'!$A:$BC,MATCH('Table 2 Data'!$E288,'Data Pull'!$C:$C,0),MATCH('Table 2 Data'!AC$4,'Data Pull'!$4:$4,0))),"")</f>
        <v>[-11059] No Good Data For Calculation</v>
      </c>
      <c r="AD288" t="str">
        <f>IFERROR(IF(INDEX('Exclusion Vectors'!$D:$D,MATCH('Table 2 Data'!$E288,'Exclusion Vectors'!$B:$B,0))=0,"",INDEX('Data Pull'!$A:$BC,MATCH('Table 2 Data'!$E288,'Data Pull'!$C:$C,0),MATCH('Table 2 Data'!AD$4,'Data Pull'!$4:$4,0))),"")</f>
        <v>[-11059] No Good Data For Calculation</v>
      </c>
      <c r="AE288" t="str">
        <f>IFERROR(IF(INDEX('Exclusion Vectors'!$D:$D,MATCH('Table 2 Data'!$E288,'Exclusion Vectors'!$B:$B,0))=0,"",INDEX('Data Pull'!$A:$BC,MATCH('Table 2 Data'!$E288,'Data Pull'!$C:$C,0),MATCH('Table 2 Data'!AE$4,'Data Pull'!$4:$4,0))),"")</f>
        <v>[-11059] No Good Data For Calculation</v>
      </c>
      <c r="AF288" t="str">
        <f>IFERROR(IF(INDEX('Exclusion Vectors'!$D:$D,MATCH('Table 2 Data'!$E288,'Exclusion Vectors'!$B:$B,0))=0,"",INDEX('Data Pull'!$A:$BC,MATCH('Table 2 Data'!$E288,'Data Pull'!$C:$C,0),MATCH('Table 2 Data'!AF$4,'Data Pull'!$4:$4,0))),"")</f>
        <v>[-11059] No Good Data For Calculation</v>
      </c>
      <c r="AG288">
        <f>IFERROR(IF(INDEX('Exclusion Vectors'!$D:$D,MATCH('Table 2 Data'!$E288,'Exclusion Vectors'!$B:$B,0))=0,"",INDEX('Data Pull'!$A:$BC,MATCH('Table 2 Data'!$E288,'Data Pull'!$C:$C,0),MATCH('Table 2 Data'!AG$4,'Data Pull'!$4:$4,0))),"")</f>
        <v>14765.527097670805</v>
      </c>
      <c r="AH288">
        <f>IFERROR(IF(INDEX('Exclusion Vectors'!$D:$D,MATCH('Table 2 Data'!$E288,'Exclusion Vectors'!$B:$B,0))=0,"",INDEX('Data Pull'!$A:$BC,MATCH('Table 2 Data'!$E288,'Data Pull'!$C:$C,0),MATCH('Table 2 Data'!AH$4,'Data Pull'!$4:$4,0))),"")</f>
        <v>89.850002288818359</v>
      </c>
      <c r="AI288">
        <f>IFERROR(IF(INDEX('Exclusion Vectors'!$D:$D,MATCH('Table 2 Data'!$E288,'Exclusion Vectors'!$B:$B,0))=0,"",INDEX('Data Pull'!$A:$BC,MATCH('Table 2 Data'!$E288,'Data Pull'!$C:$C,0),MATCH('Table 2 Data'!AI$4,'Data Pull'!$4:$4,0))),"")</f>
        <v>9.0624997615814209</v>
      </c>
      <c r="AJ288">
        <f>IFERROR(IF(INDEX('Exclusion Vectors'!$D:$D,MATCH('Table 2 Data'!$E288,'Exclusion Vectors'!$B:$B,0))=0,"",INDEX('Data Pull'!$A:$BC,MATCH('Table 2 Data'!$E288,'Data Pull'!$C:$C,0),MATCH('Table 2 Data'!AJ$4,'Data Pull'!$4:$4,0))),"")</f>
        <v>366.32500457763672</v>
      </c>
      <c r="AK288">
        <f>IFERROR(IF(INDEX('Exclusion Vectors'!$D:$D,MATCH('Table 2 Data'!$E288,'Exclusion Vectors'!$B:$B,0))=0,"",INDEX('Data Pull'!$A:$BC,MATCH('Table 2 Data'!$E288,'Data Pull'!$C:$C,0),MATCH('Table 2 Data'!AK$4,'Data Pull'!$4:$4,0))),"")</f>
        <v>15.000000158945719</v>
      </c>
      <c r="AL288">
        <f>IFERROR(IF(INDEX('Exclusion Vectors'!$D:$D,MATCH('Table 2 Data'!$E288,'Exclusion Vectors'!$B:$B,0))=0,"",INDEX('Data Pull'!$A:$BC,MATCH('Table 2 Data'!$E288,'Data Pull'!$C:$C,0),MATCH('Table 2 Data'!AL$4,'Data Pull'!$4:$4,0))),"")</f>
        <v>1.3999999761581421</v>
      </c>
      <c r="AM288">
        <f>IFERROR(IF(INDEX('Exclusion Vectors'!$D:$D,MATCH('Table 2 Data'!$E288,'Exclusion Vectors'!$B:$B,0))=0,"",INDEX('Data Pull'!$A:$BC,MATCH('Table 2 Data'!$E288,'Data Pull'!$C:$C,0),MATCH('Table 2 Data'!AM$4,'Data Pull'!$4:$4,0))),"")</f>
        <v>6200</v>
      </c>
      <c r="AN288">
        <f>IFERROR(IF(INDEX('Exclusion Vectors'!$D:$D,MATCH('Table 2 Data'!$E288,'Exclusion Vectors'!$B:$B,0))=0,"",INDEX('Data Pull'!$A:$BC,MATCH('Table 2 Data'!$E288,'Data Pull'!$C:$C,0),MATCH('Table 2 Data'!AN$4,'Data Pull'!$4:$4,0))),"")</f>
        <v>-0.11548167969028159</v>
      </c>
      <c r="AO288">
        <f>IFERROR(IF(INDEX('Exclusion Vectors'!$D:$D,MATCH('Table 2 Data'!$E288,'Exclusion Vectors'!$B:$B,0))=0,"",INDEX('Data Pull'!$A:$BC,MATCH('Table 2 Data'!$E288,'Data Pull'!$C:$C,0),MATCH('Table 2 Data'!AO$4,'Data Pull'!$4:$4,0))),"")</f>
        <v>-5.8810156988644349E-3</v>
      </c>
      <c r="AP288">
        <f>IFERROR(IF(INDEX('Exclusion Vectors'!$D:$D,MATCH('Table 2 Data'!$E288,'Exclusion Vectors'!$B:$B,0))=0,"",INDEX('Data Pull'!$A:$BC,MATCH('Table 2 Data'!$E288,'Data Pull'!$C:$C,0),MATCH('Table 2 Data'!AP$4,'Data Pull'!$4:$4,0))),"")</f>
        <v>-2.6596886870012319E-2</v>
      </c>
      <c r="AQ288" t="str">
        <f>IFERROR(IF(INDEX('Exclusion Vectors'!$D:$D,MATCH('Table 2 Data'!$E288,'Exclusion Vectors'!$B:$B,0))=0,"",INDEX('Data Pull'!$A:$BC,MATCH('Table 2 Data'!$E288,'Data Pull'!$C:$C,0),MATCH('Table 2 Data'!AQ$4,'Data Pull'!$4:$4,0))),"")</f>
        <v>[-11059] No Good Data For Calculation</v>
      </c>
      <c r="AR288">
        <f>IFERROR(IF(INDEX('Exclusion Vectors'!$D:$D,MATCH('Table 2 Data'!$E288,'Exclusion Vectors'!$B:$B,0))=0,"",INDEX('Data Pull'!$A:$BC,MATCH('Table 2 Data'!$E288,'Data Pull'!$C:$C,0),MATCH('Table 2 Data'!AR$4,'Data Pull'!$4:$4,0))),"")</f>
        <v>7.1368662061591639E-3</v>
      </c>
      <c r="AS288">
        <f>IFERROR(IF(INDEX('Exclusion Vectors'!$D:$D,MATCH('Table 2 Data'!$E288,'Exclusion Vectors'!$B:$B,0))=0,"",INDEX('Data Pull'!$A:$BC,MATCH('Table 2 Data'!$E288,'Data Pull'!$C:$C,0),MATCH('Table 2 Data'!AS$4,'Data Pull'!$4:$4,0))),"")</f>
        <v>2.7538266667367464</v>
      </c>
      <c r="AT288">
        <f>IFERROR(IF(INDEX('Exclusion Vectors'!$D:$D,MATCH('Table 2 Data'!$E288,'Exclusion Vectors'!$B:$B,0))=0,"",INDEX('Data Pull'!$A:$BC,MATCH('Table 2 Data'!$E288,'Data Pull'!$C:$C,0),MATCH('Table 2 Data'!AT$4,'Data Pull'!$4:$4,0))),"")</f>
        <v>39692.590038404567</v>
      </c>
      <c r="AU288">
        <f>IFERROR(IF(INDEX('Exclusion Vectors'!$D:$D,MATCH('Table 2 Data'!$E288,'Exclusion Vectors'!$B:$B,0))=0,"",INDEX('Data Pull'!$A:$BE,MATCH('Table 2 Data'!$E288,'Data Pull'!$C:$C,0),MATCH('Table 2 Data'!AU$4,'Data Pull'!$4:$4,0))),"")</f>
        <v>7799.8379083552127</v>
      </c>
      <c r="AV288">
        <f>IFERROR(IF(INDEX('Exclusion Vectors'!$D:$D,MATCH('Table 2 Data'!$E288,'Exclusion Vectors'!$B:$B,0))=0,"",INDEX('Data Pull'!$A:$BE,MATCH('Table 2 Data'!$E288,'Data Pull'!$C:$C,0),MATCH('Table 2 Data'!AV$4,'Data Pull'!$4:$4,0))),"")</f>
        <v>0.12049999833106995</v>
      </c>
    </row>
    <row r="289" spans="5:48" x14ac:dyDescent="0.3">
      <c r="E289" s="34">
        <f t="shared" si="7"/>
        <v>44113</v>
      </c>
      <c r="F289">
        <f>IFERROR(IF(INDEX('Exclusion Vectors'!$D:$D,MATCH('Table 2 Data'!$E289,'Exclusion Vectors'!$B:$B,0))=0,"",INDEX('Data Pull'!$A:$BC,MATCH('Table 2 Data'!$E289,'Data Pull'!$C:$C,0),MATCH('Table 2 Data'!F$4,'Data Pull'!$4:$4,0))),"")</f>
        <v>23000.178692811951</v>
      </c>
      <c r="G289">
        <f>IFERROR(IF(INDEX('Exclusion Vectors'!$D:$D,MATCH('Table 2 Data'!$E289,'Exclusion Vectors'!$B:$B,0))=0,"",INDEX('Data Pull'!$A:$BC,MATCH('Table 2 Data'!$E289,'Data Pull'!$C:$C,0),MATCH('Table 2 Data'!G$4,'Data Pull'!$4:$4,0))),"")</f>
        <v>179.89776283224373</v>
      </c>
      <c r="H289">
        <f>IFERROR(IF(INDEX('Exclusion Vectors'!$D:$D,MATCH('Table 2 Data'!$E289,'Exclusion Vectors'!$B:$B,0))=0,"",INDEX('Data Pull'!$A:$BC,MATCH('Table 2 Data'!$E289,'Data Pull'!$C:$C,0),MATCH('Table 2 Data'!H$4,'Data Pull'!$4:$4,0))),"")</f>
        <v>631.98000925379711</v>
      </c>
      <c r="I289">
        <f>IFERROR(IF(INDEX('Exclusion Vectors'!$D:$D,MATCH('Table 2 Data'!$E289,'Exclusion Vectors'!$B:$B,0))=0,"",INDEX('Data Pull'!$A:$BC,MATCH('Table 2 Data'!$E289,'Data Pull'!$C:$C,0),MATCH('Table 2 Data'!I$4,'Data Pull'!$4:$4,0))),"")</f>
        <v>993.36621727234819</v>
      </c>
      <c r="J289">
        <f>IFERROR(IF(INDEX('Exclusion Vectors'!$D:$D,MATCH('Table 2 Data'!$E289,'Exclusion Vectors'!$B:$B,0))=0,"",INDEX('Data Pull'!$A:$BC,MATCH('Table 2 Data'!$E289,'Data Pull'!$C:$C,0),MATCH('Table 2 Data'!J$4,'Data Pull'!$4:$4,0))),"")</f>
        <v>1344.9540611242344</v>
      </c>
      <c r="K289">
        <f>IFERROR(IF(INDEX('Exclusion Vectors'!$D:$D,MATCH('Table 2 Data'!$E289,'Exclusion Vectors'!$B:$B,0))=0,"",INDEX('Data Pull'!$A:$BC,MATCH('Table 2 Data'!$E289,'Data Pull'!$C:$C,0),MATCH('Table 2 Data'!K$4,'Data Pull'!$4:$4,0))),"")</f>
        <v>708.57665578888395</v>
      </c>
      <c r="L289" t="str">
        <f>IFERROR(IF(INDEX('Exclusion Vectors'!$D:$D,MATCH('Table 2 Data'!$E289,'Exclusion Vectors'!$B:$B,0))=0,"",INDEX('Data Pull'!$A:$BC,MATCH('Table 2 Data'!$E289,'Data Pull'!$C:$C,0),MATCH('Table 2 Data'!L$4,'Data Pull'!$4:$4,0))),"")</f>
        <v>[-11059] No Good Data For Calculation</v>
      </c>
      <c r="M289">
        <f>IFERROR(IF(INDEX('Exclusion Vectors'!$D:$D,MATCH('Table 2 Data'!$E289,'Exclusion Vectors'!$B:$B,0))=0,"",INDEX('Data Pull'!$A:$BC,MATCH('Table 2 Data'!$E289,'Data Pull'!$C:$C,0),MATCH('Table 2 Data'!M$4,'Data Pull'!$4:$4,0))),"")</f>
        <v>307.45927858257153</v>
      </c>
      <c r="N289">
        <f>IFERROR(IF(INDEX('Exclusion Vectors'!$D:$D,MATCH('Table 2 Data'!$E289,'Exclusion Vectors'!$B:$B,0))=0,"",INDEX('Data Pull'!$A:$BC,MATCH('Table 2 Data'!$E289,'Data Pull'!$C:$C,0),MATCH('Table 2 Data'!N$4,'Data Pull'!$4:$4,0))),"")</f>
        <v>366.99011274777416</v>
      </c>
      <c r="O289">
        <f>IFERROR(IF(INDEX('Exclusion Vectors'!$D:$D,MATCH('Table 2 Data'!$E289,'Exclusion Vectors'!$B:$B,0))=0,"",INDEX('Data Pull'!$A:$BC,MATCH('Table 2 Data'!$E289,'Data Pull'!$C:$C,0),MATCH('Table 2 Data'!O$4,'Data Pull'!$4:$4,0))),"")</f>
        <v>358.07624616258886</v>
      </c>
      <c r="P289">
        <f>IFERROR(IF(INDEX('Exclusion Vectors'!$D:$D,MATCH('Table 2 Data'!$E289,'Exclusion Vectors'!$B:$B,0))=0,"",INDEX('Data Pull'!$A:$BC,MATCH('Table 2 Data'!$E289,'Data Pull'!$C:$C,0),MATCH('Table 2 Data'!P$4,'Data Pull'!$4:$4,0))),"")</f>
        <v>1329.9659007120072</v>
      </c>
      <c r="Q289">
        <f>IFERROR(IF(INDEX('Exclusion Vectors'!$D:$D,MATCH('Table 2 Data'!$E289,'Exclusion Vectors'!$B:$B,0))=0,"",INDEX('Data Pull'!$A:$BC,MATCH('Table 2 Data'!$E289,'Data Pull'!$C:$C,0),MATCH('Table 2 Data'!Q$4,'Data Pull'!$4:$4,0))),"")</f>
        <v>20.247732825665075</v>
      </c>
      <c r="R289">
        <f>IFERROR(IF(INDEX('Exclusion Vectors'!$D:$D,MATCH('Table 2 Data'!$E289,'Exclusion Vectors'!$B:$B,0))=0,"",INDEX('Data Pull'!$A:$BC,MATCH('Table 2 Data'!$E289,'Data Pull'!$C:$C,0),MATCH('Table 2 Data'!R$4,'Data Pull'!$4:$4,0))),"")</f>
        <v>15.301661996966388</v>
      </c>
      <c r="S289">
        <f>IFERROR(IF(INDEX('Exclusion Vectors'!$D:$D,MATCH('Table 2 Data'!$E289,'Exclusion Vectors'!$B:$B,0))=0,"",INDEX('Data Pull'!$A:$BC,MATCH('Table 2 Data'!$E289,'Data Pull'!$C:$C,0),MATCH('Table 2 Data'!S$4,'Data Pull'!$4:$4,0))),"")</f>
        <v>3.5777206231774645</v>
      </c>
      <c r="T289">
        <f>IFERROR(IF(INDEX('Exclusion Vectors'!$D:$D,MATCH('Table 2 Data'!$E289,'Exclusion Vectors'!$B:$B,0))=0,"",INDEX('Data Pull'!$A:$BC,MATCH('Table 2 Data'!$E289,'Data Pull'!$C:$C,0),MATCH('Table 2 Data'!T$4,'Data Pull'!$4:$4,0))),"")</f>
        <v>1401.9225715968234</v>
      </c>
      <c r="U289">
        <f>IFERROR(IF(INDEX('Exclusion Vectors'!$D:$D,MATCH('Table 2 Data'!$E289,'Exclusion Vectors'!$B:$B,0))=0,"",INDEX('Data Pull'!$A:$BC,MATCH('Table 2 Data'!$E289,'Data Pull'!$C:$C,0),MATCH('Table 2 Data'!U$4,'Data Pull'!$4:$4,0))),"")</f>
        <v>1489.688636118502</v>
      </c>
      <c r="V289">
        <f>IFERROR(IF(INDEX('Exclusion Vectors'!$D:$D,MATCH('Table 2 Data'!$E289,'Exclusion Vectors'!$B:$B,0))=0,"",INDEX('Data Pull'!$A:$BC,MATCH('Table 2 Data'!$E289,'Data Pull'!$C:$C,0),MATCH('Table 2 Data'!V$4,'Data Pull'!$4:$4,0))),"")</f>
        <v>5899.9872350888345</v>
      </c>
      <c r="W289">
        <f>IFERROR(IF(INDEX('Exclusion Vectors'!$D:$D,MATCH('Table 2 Data'!$E289,'Exclusion Vectors'!$B:$B,0))=0,"",INDEX('Data Pull'!$A:$BC,MATCH('Table 2 Data'!$E289,'Data Pull'!$C:$C,0),MATCH('Table 2 Data'!W$4,'Data Pull'!$4:$4,0))),"")</f>
        <v>2410.0956445485331</v>
      </c>
      <c r="X289">
        <f>IFERROR(IF(INDEX('Exclusion Vectors'!$D:$D,MATCH('Table 2 Data'!$E289,'Exclusion Vectors'!$B:$B,0))=0,"",INDEX('Data Pull'!$A:$BC,MATCH('Table 2 Data'!$E289,'Data Pull'!$C:$C,0),MATCH('Table 2 Data'!X$4,'Data Pull'!$4:$4,0))),"")</f>
        <v>403.81117833584187</v>
      </c>
      <c r="Y289">
        <f>IFERROR(IF(INDEX('Exclusion Vectors'!$D:$D,MATCH('Table 2 Data'!$E289,'Exclusion Vectors'!$B:$B,0))=0,"",INDEX('Data Pull'!$A:$BC,MATCH('Table 2 Data'!$E289,'Data Pull'!$C:$C,0),MATCH('Table 2 Data'!Y$4,'Data Pull'!$4:$4,0))),"")</f>
        <v>23.474999904632568</v>
      </c>
      <c r="Z289">
        <f>IFERROR(IF(INDEX('Exclusion Vectors'!$D:$D,MATCH('Table 2 Data'!$E289,'Exclusion Vectors'!$B:$B,0))=0,"",INDEX('Data Pull'!$A:$BC,MATCH('Table 2 Data'!$E289,'Data Pull'!$C:$C,0),MATCH('Table 2 Data'!Z$4,'Data Pull'!$4:$4,0))),"")</f>
        <v>0.74697497487068176</v>
      </c>
      <c r="AA289">
        <f>IFERROR(IF(INDEX('Exclusion Vectors'!$D:$D,MATCH('Table 2 Data'!$E289,'Exclusion Vectors'!$B:$B,0))=0,"",INDEX('Data Pull'!$A:$BC,MATCH('Table 2 Data'!$E289,'Data Pull'!$C:$C,0),MATCH('Table 2 Data'!AA$4,'Data Pull'!$4:$4,0))),"")</f>
        <v>2.059999942779541</v>
      </c>
      <c r="AB289" t="str">
        <f>IFERROR(IF(INDEX('Exclusion Vectors'!$D:$D,MATCH('Table 2 Data'!$E289,'Exclusion Vectors'!$B:$B,0))=0,"",INDEX('Data Pull'!$A:$BC,MATCH('Table 2 Data'!$E289,'Data Pull'!$C:$C,0),MATCH('Table 2 Data'!AB$4,'Data Pull'!$4:$4,0))),"")</f>
        <v>[-11059] No Good Data For Calculation</v>
      </c>
      <c r="AC289" t="str">
        <f>IFERROR(IF(INDEX('Exclusion Vectors'!$D:$D,MATCH('Table 2 Data'!$E289,'Exclusion Vectors'!$B:$B,0))=0,"",INDEX('Data Pull'!$A:$BC,MATCH('Table 2 Data'!$E289,'Data Pull'!$C:$C,0),MATCH('Table 2 Data'!AC$4,'Data Pull'!$4:$4,0))),"")</f>
        <v>[-11059] No Good Data For Calculation</v>
      </c>
      <c r="AD289" t="str">
        <f>IFERROR(IF(INDEX('Exclusion Vectors'!$D:$D,MATCH('Table 2 Data'!$E289,'Exclusion Vectors'!$B:$B,0))=0,"",INDEX('Data Pull'!$A:$BC,MATCH('Table 2 Data'!$E289,'Data Pull'!$C:$C,0),MATCH('Table 2 Data'!AD$4,'Data Pull'!$4:$4,0))),"")</f>
        <v>[-11059] No Good Data For Calculation</v>
      </c>
      <c r="AE289" t="str">
        <f>IFERROR(IF(INDEX('Exclusion Vectors'!$D:$D,MATCH('Table 2 Data'!$E289,'Exclusion Vectors'!$B:$B,0))=0,"",INDEX('Data Pull'!$A:$BC,MATCH('Table 2 Data'!$E289,'Data Pull'!$C:$C,0),MATCH('Table 2 Data'!AE$4,'Data Pull'!$4:$4,0))),"")</f>
        <v>[-11059] No Good Data For Calculation</v>
      </c>
      <c r="AF289" t="str">
        <f>IFERROR(IF(INDEX('Exclusion Vectors'!$D:$D,MATCH('Table 2 Data'!$E289,'Exclusion Vectors'!$B:$B,0))=0,"",INDEX('Data Pull'!$A:$BC,MATCH('Table 2 Data'!$E289,'Data Pull'!$C:$C,0),MATCH('Table 2 Data'!AF$4,'Data Pull'!$4:$4,0))),"")</f>
        <v>[-11059] No Good Data For Calculation</v>
      </c>
      <c r="AG289">
        <f>IFERROR(IF(INDEX('Exclusion Vectors'!$D:$D,MATCH('Table 2 Data'!$E289,'Exclusion Vectors'!$B:$B,0))=0,"",INDEX('Data Pull'!$A:$BC,MATCH('Table 2 Data'!$E289,'Data Pull'!$C:$C,0),MATCH('Table 2 Data'!AG$4,'Data Pull'!$4:$4,0))),"")</f>
        <v>14803.605734469818</v>
      </c>
      <c r="AH289">
        <f>IFERROR(IF(INDEX('Exclusion Vectors'!$D:$D,MATCH('Table 2 Data'!$E289,'Exclusion Vectors'!$B:$B,0))=0,"",INDEX('Data Pull'!$A:$BC,MATCH('Table 2 Data'!$E289,'Data Pull'!$C:$C,0),MATCH('Table 2 Data'!AH$4,'Data Pull'!$4:$4,0))),"")</f>
        <v>89.875001907348633</v>
      </c>
      <c r="AI289">
        <f>IFERROR(IF(INDEX('Exclusion Vectors'!$D:$D,MATCH('Table 2 Data'!$E289,'Exclusion Vectors'!$B:$B,0))=0,"",INDEX('Data Pull'!$A:$BC,MATCH('Table 2 Data'!$E289,'Data Pull'!$C:$C,0),MATCH('Table 2 Data'!AI$4,'Data Pull'!$4:$4,0))),"")</f>
        <v>8.7375001907348633</v>
      </c>
      <c r="AJ289">
        <f>IFERROR(IF(INDEX('Exclusion Vectors'!$D:$D,MATCH('Table 2 Data'!$E289,'Exclusion Vectors'!$B:$B,0))=0,"",INDEX('Data Pull'!$A:$BC,MATCH('Table 2 Data'!$E289,'Data Pull'!$C:$C,0),MATCH('Table 2 Data'!AJ$4,'Data Pull'!$4:$4,0))),"")</f>
        <v>339.87499237060547</v>
      </c>
      <c r="AK289">
        <f>IFERROR(IF(INDEX('Exclusion Vectors'!$D:$D,MATCH('Table 2 Data'!$E289,'Exclusion Vectors'!$B:$B,0))=0,"",INDEX('Data Pull'!$A:$BC,MATCH('Table 2 Data'!$E289,'Data Pull'!$C:$C,0),MATCH('Table 2 Data'!AK$4,'Data Pull'!$4:$4,0))),"")</f>
        <v>15.916666626930237</v>
      </c>
      <c r="AL289">
        <f>IFERROR(IF(INDEX('Exclusion Vectors'!$D:$D,MATCH('Table 2 Data'!$E289,'Exclusion Vectors'!$B:$B,0))=0,"",INDEX('Data Pull'!$A:$BC,MATCH('Table 2 Data'!$E289,'Data Pull'!$C:$C,0),MATCH('Table 2 Data'!AL$4,'Data Pull'!$4:$4,0))),"")</f>
        <v>2.0416666169961295</v>
      </c>
      <c r="AM289">
        <f>IFERROR(IF(INDEX('Exclusion Vectors'!$D:$D,MATCH('Table 2 Data'!$E289,'Exclusion Vectors'!$B:$B,0))=0,"",INDEX('Data Pull'!$A:$BC,MATCH('Table 2 Data'!$E289,'Data Pull'!$C:$C,0),MATCH('Table 2 Data'!AM$4,'Data Pull'!$4:$4,0))),"")</f>
        <v>6200</v>
      </c>
      <c r="AN289">
        <f>IFERROR(IF(INDEX('Exclusion Vectors'!$D:$D,MATCH('Table 2 Data'!$E289,'Exclusion Vectors'!$B:$B,0))=0,"",INDEX('Data Pull'!$A:$BC,MATCH('Table 2 Data'!$E289,'Data Pull'!$C:$C,0),MATCH('Table 2 Data'!AN$4,'Data Pull'!$4:$4,0))),"")</f>
        <v>-0.11863975695591372</v>
      </c>
      <c r="AO289">
        <f>IFERROR(IF(INDEX('Exclusion Vectors'!$D:$D,MATCH('Table 2 Data'!$E289,'Exclusion Vectors'!$B:$B,0))=0,"",INDEX('Data Pull'!$A:$BC,MATCH('Table 2 Data'!$E289,'Data Pull'!$C:$C,0),MATCH('Table 2 Data'!AO$4,'Data Pull'!$4:$4,0))),"")</f>
        <v>-6.0055431809747989E-3</v>
      </c>
      <c r="AP289">
        <f>IFERROR(IF(INDEX('Exclusion Vectors'!$D:$D,MATCH('Table 2 Data'!$E289,'Exclusion Vectors'!$B:$B,0))=0,"",INDEX('Data Pull'!$A:$BC,MATCH('Table 2 Data'!$E289,'Data Pull'!$C:$C,0),MATCH('Table 2 Data'!AP$4,'Data Pull'!$4:$4,0))),"")</f>
        <v>-2.6778358912069415E-2</v>
      </c>
      <c r="AQ289" t="str">
        <f>IFERROR(IF(INDEX('Exclusion Vectors'!$D:$D,MATCH('Table 2 Data'!$E289,'Exclusion Vectors'!$B:$B,0))=0,"",INDEX('Data Pull'!$A:$BC,MATCH('Table 2 Data'!$E289,'Data Pull'!$C:$C,0),MATCH('Table 2 Data'!AQ$4,'Data Pull'!$4:$4,0))),"")</f>
        <v>[-11059] No Good Data For Calculation</v>
      </c>
      <c r="AR289">
        <f>IFERROR(IF(INDEX('Exclusion Vectors'!$D:$D,MATCH('Table 2 Data'!$E289,'Exclusion Vectors'!$B:$B,0))=0,"",INDEX('Data Pull'!$A:$BC,MATCH('Table 2 Data'!$E289,'Data Pull'!$C:$C,0),MATCH('Table 2 Data'!AR$4,'Data Pull'!$4:$4,0))),"")</f>
        <v>7.0315649751138557E-3</v>
      </c>
      <c r="AS289">
        <f>IFERROR(IF(INDEX('Exclusion Vectors'!$D:$D,MATCH('Table 2 Data'!$E289,'Exclusion Vectors'!$B:$B,0))=0,"",INDEX('Data Pull'!$A:$BC,MATCH('Table 2 Data'!$E289,'Data Pull'!$C:$C,0),MATCH('Table 2 Data'!AS$4,'Data Pull'!$4:$4,0))),"")</f>
        <v>2.7180654192941041</v>
      </c>
      <c r="AT289">
        <f>IFERROR(IF(INDEX('Exclusion Vectors'!$D:$D,MATCH('Table 2 Data'!$E289,'Exclusion Vectors'!$B:$B,0))=0,"",INDEX('Data Pull'!$A:$BC,MATCH('Table 2 Data'!$E289,'Data Pull'!$C:$C,0),MATCH('Table 2 Data'!AT$4,'Data Pull'!$4:$4,0))),"")</f>
        <v>39693.668996021828</v>
      </c>
      <c r="AU289">
        <f>IFERROR(IF(INDEX('Exclusion Vectors'!$D:$D,MATCH('Table 2 Data'!$E289,'Exclusion Vectors'!$B:$B,0))=0,"",INDEX('Data Pull'!$A:$BE,MATCH('Table 2 Data'!$E289,'Data Pull'!$C:$C,0),MATCH('Table 2 Data'!AU$4,'Data Pull'!$4:$4,0))),"")</f>
        <v>7800.2301362109338</v>
      </c>
      <c r="AV289">
        <f>IFERROR(IF(INDEX('Exclusion Vectors'!$D:$D,MATCH('Table 2 Data'!$E289,'Exclusion Vectors'!$B:$B,0))=0,"",INDEX('Data Pull'!$A:$BE,MATCH('Table 2 Data'!$E289,'Data Pull'!$C:$C,0),MATCH('Table 2 Data'!AV$4,'Data Pull'!$4:$4,0))),"")</f>
        <v>0.1079666664203008</v>
      </c>
    </row>
    <row r="290" spans="5:48" x14ac:dyDescent="0.3">
      <c r="E290" s="34">
        <f t="shared" si="7"/>
        <v>44114</v>
      </c>
      <c r="F290">
        <f>IFERROR(IF(INDEX('Exclusion Vectors'!$D:$D,MATCH('Table 2 Data'!$E290,'Exclusion Vectors'!$B:$B,0))=0,"",INDEX('Data Pull'!$A:$BC,MATCH('Table 2 Data'!$E290,'Data Pull'!$C:$C,0),MATCH('Table 2 Data'!F$4,'Data Pull'!$4:$4,0))),"")</f>
        <v>20901.200036634091</v>
      </c>
      <c r="G290">
        <f>IFERROR(IF(INDEX('Exclusion Vectors'!$D:$D,MATCH('Table 2 Data'!$E290,'Exclusion Vectors'!$B:$B,0))=0,"",INDEX('Data Pull'!$A:$BC,MATCH('Table 2 Data'!$E290,'Data Pull'!$C:$C,0),MATCH('Table 2 Data'!G$4,'Data Pull'!$4:$4,0))),"")</f>
        <v>179.93031658773521</v>
      </c>
      <c r="H290">
        <f>IFERROR(IF(INDEX('Exclusion Vectors'!$D:$D,MATCH('Table 2 Data'!$E290,'Exclusion Vectors'!$B:$B,0))=0,"",INDEX('Data Pull'!$A:$BC,MATCH('Table 2 Data'!$E290,'Data Pull'!$C:$C,0),MATCH('Table 2 Data'!H$4,'Data Pull'!$4:$4,0))),"")</f>
        <v>627.70963842766639</v>
      </c>
      <c r="I290">
        <f>IFERROR(IF(INDEX('Exclusion Vectors'!$D:$D,MATCH('Table 2 Data'!$E290,'Exclusion Vectors'!$B:$B,0))=0,"",INDEX('Data Pull'!$A:$BC,MATCH('Table 2 Data'!$E290,'Data Pull'!$C:$C,0),MATCH('Table 2 Data'!I$4,'Data Pull'!$4:$4,0))),"")</f>
        <v>992.85475922815601</v>
      </c>
      <c r="J290">
        <f>IFERROR(IF(INDEX('Exclusion Vectors'!$D:$D,MATCH('Table 2 Data'!$E290,'Exclusion Vectors'!$B:$B,0))=0,"",INDEX('Data Pull'!$A:$BC,MATCH('Table 2 Data'!$E290,'Data Pull'!$C:$C,0),MATCH('Table 2 Data'!J$4,'Data Pull'!$4:$4,0))),"")</f>
        <v>1339.2096675835201</v>
      </c>
      <c r="K290">
        <f>IFERROR(IF(INDEX('Exclusion Vectors'!$D:$D,MATCH('Table 2 Data'!$E290,'Exclusion Vectors'!$B:$B,0))=0,"",INDEX('Data Pull'!$A:$BC,MATCH('Table 2 Data'!$E290,'Data Pull'!$C:$C,0),MATCH('Table 2 Data'!K$4,'Data Pull'!$4:$4,0))),"")</f>
        <v>701.79627031215966</v>
      </c>
      <c r="L290" t="str">
        <f>IFERROR(IF(INDEX('Exclusion Vectors'!$D:$D,MATCH('Table 2 Data'!$E290,'Exclusion Vectors'!$B:$B,0))=0,"",INDEX('Data Pull'!$A:$BC,MATCH('Table 2 Data'!$E290,'Data Pull'!$C:$C,0),MATCH('Table 2 Data'!L$4,'Data Pull'!$4:$4,0))),"")</f>
        <v>[-11059] No Good Data For Calculation</v>
      </c>
      <c r="M290">
        <f>IFERROR(IF(INDEX('Exclusion Vectors'!$D:$D,MATCH('Table 2 Data'!$E290,'Exclusion Vectors'!$B:$B,0))=0,"",INDEX('Data Pull'!$A:$BC,MATCH('Table 2 Data'!$E290,'Data Pull'!$C:$C,0),MATCH('Table 2 Data'!M$4,'Data Pull'!$4:$4,0))),"")</f>
        <v>312.25469564206946</v>
      </c>
      <c r="N290">
        <f>IFERROR(IF(INDEX('Exclusion Vectors'!$D:$D,MATCH('Table 2 Data'!$E290,'Exclusion Vectors'!$B:$B,0))=0,"",INDEX('Data Pull'!$A:$BC,MATCH('Table 2 Data'!$E290,'Data Pull'!$C:$C,0),MATCH('Table 2 Data'!N$4,'Data Pull'!$4:$4,0))),"")</f>
        <v>366.73014086746088</v>
      </c>
      <c r="O290">
        <f>IFERROR(IF(INDEX('Exclusion Vectors'!$D:$D,MATCH('Table 2 Data'!$E290,'Exclusion Vectors'!$B:$B,0))=0,"",INDEX('Data Pull'!$A:$BC,MATCH('Table 2 Data'!$E290,'Data Pull'!$C:$C,0),MATCH('Table 2 Data'!O$4,'Data Pull'!$4:$4,0))),"")</f>
        <v>360.28645555545779</v>
      </c>
      <c r="P290">
        <f>IFERROR(IF(INDEX('Exclusion Vectors'!$D:$D,MATCH('Table 2 Data'!$E290,'Exclusion Vectors'!$B:$B,0))=0,"",INDEX('Data Pull'!$A:$BC,MATCH('Table 2 Data'!$E290,'Data Pull'!$C:$C,0),MATCH('Table 2 Data'!P$4,'Data Pull'!$4:$4,0))),"")</f>
        <v>1326.8704682981543</v>
      </c>
      <c r="Q290">
        <f>IFERROR(IF(INDEX('Exclusion Vectors'!$D:$D,MATCH('Table 2 Data'!$E290,'Exclusion Vectors'!$B:$B,0))=0,"",INDEX('Data Pull'!$A:$BC,MATCH('Table 2 Data'!$E290,'Data Pull'!$C:$C,0),MATCH('Table 2 Data'!Q$4,'Data Pull'!$4:$4,0))),"")</f>
        <v>19.568160893829081</v>
      </c>
      <c r="R290">
        <f>IFERROR(IF(INDEX('Exclusion Vectors'!$D:$D,MATCH('Table 2 Data'!$E290,'Exclusion Vectors'!$B:$B,0))=0,"",INDEX('Data Pull'!$A:$BC,MATCH('Table 2 Data'!$E290,'Data Pull'!$C:$C,0),MATCH('Table 2 Data'!R$4,'Data Pull'!$4:$4,0))),"")</f>
        <v>14.644411684988464</v>
      </c>
      <c r="S290">
        <f>IFERROR(IF(INDEX('Exclusion Vectors'!$D:$D,MATCH('Table 2 Data'!$E290,'Exclusion Vectors'!$B:$B,0))=0,"",INDEX('Data Pull'!$A:$BC,MATCH('Table 2 Data'!$E290,'Data Pull'!$C:$C,0),MATCH('Table 2 Data'!S$4,'Data Pull'!$4:$4,0))),"")</f>
        <v>3.6546699084787098</v>
      </c>
      <c r="T290">
        <f>IFERROR(IF(INDEX('Exclusion Vectors'!$D:$D,MATCH('Table 2 Data'!$E290,'Exclusion Vectors'!$B:$B,0))=0,"",INDEX('Data Pull'!$A:$BC,MATCH('Table 2 Data'!$E290,'Data Pull'!$C:$C,0),MATCH('Table 2 Data'!T$4,'Data Pull'!$4:$4,0))),"")</f>
        <v>1405.4798470181333</v>
      </c>
      <c r="U290">
        <f>IFERROR(IF(INDEX('Exclusion Vectors'!$D:$D,MATCH('Table 2 Data'!$E290,'Exclusion Vectors'!$B:$B,0))=0,"",INDEX('Data Pull'!$A:$BC,MATCH('Table 2 Data'!$E290,'Data Pull'!$C:$C,0),MATCH('Table 2 Data'!U$4,'Data Pull'!$4:$4,0))),"")</f>
        <v>1428.7131596650393</v>
      </c>
      <c r="V290">
        <f>IFERROR(IF(INDEX('Exclusion Vectors'!$D:$D,MATCH('Table 2 Data'!$E290,'Exclusion Vectors'!$B:$B,0))=0,"",INDEX('Data Pull'!$A:$BC,MATCH('Table 2 Data'!$E290,'Data Pull'!$C:$C,0),MATCH('Table 2 Data'!V$4,'Data Pull'!$4:$4,0))),"")</f>
        <v>5900.101200895695</v>
      </c>
      <c r="W290">
        <f>IFERROR(IF(INDEX('Exclusion Vectors'!$D:$D,MATCH('Table 2 Data'!$E290,'Exclusion Vectors'!$B:$B,0))=0,"",INDEX('Data Pull'!$A:$BC,MATCH('Table 2 Data'!$E290,'Data Pull'!$C:$C,0),MATCH('Table 2 Data'!W$4,'Data Pull'!$4:$4,0))),"")</f>
        <v>2413.2994327184451</v>
      </c>
      <c r="X290">
        <f>IFERROR(IF(INDEX('Exclusion Vectors'!$D:$D,MATCH('Table 2 Data'!$E290,'Exclusion Vectors'!$B:$B,0))=0,"",INDEX('Data Pull'!$A:$BC,MATCH('Table 2 Data'!$E290,'Data Pull'!$C:$C,0),MATCH('Table 2 Data'!X$4,'Data Pull'!$4:$4,0))),"")</f>
        <v>409.20840244000277</v>
      </c>
      <c r="Y290">
        <f>IFERROR(IF(INDEX('Exclusion Vectors'!$D:$D,MATCH('Table 2 Data'!$E290,'Exclusion Vectors'!$B:$B,0))=0,"",INDEX('Data Pull'!$A:$BC,MATCH('Table 2 Data'!$E290,'Data Pull'!$C:$C,0),MATCH('Table 2 Data'!Y$4,'Data Pull'!$4:$4,0))),"")</f>
        <v>23.5</v>
      </c>
      <c r="Z290">
        <f>IFERROR(IF(INDEX('Exclusion Vectors'!$D:$D,MATCH('Table 2 Data'!$E290,'Exclusion Vectors'!$B:$B,0))=0,"",INDEX('Data Pull'!$A:$BC,MATCH('Table 2 Data'!$E290,'Data Pull'!$C:$C,0),MATCH('Table 2 Data'!Z$4,'Data Pull'!$4:$4,0))),"")</f>
        <v>0.73059998452663422</v>
      </c>
      <c r="AA290">
        <f>IFERROR(IF(INDEX('Exclusion Vectors'!$D:$D,MATCH('Table 2 Data'!$E290,'Exclusion Vectors'!$B:$B,0))=0,"",INDEX('Data Pull'!$A:$BC,MATCH('Table 2 Data'!$E290,'Data Pull'!$C:$C,0),MATCH('Table 2 Data'!AA$4,'Data Pull'!$4:$4,0))),"")</f>
        <v>2.0049999952316284</v>
      </c>
      <c r="AB290" t="str">
        <f>IFERROR(IF(INDEX('Exclusion Vectors'!$D:$D,MATCH('Table 2 Data'!$E290,'Exclusion Vectors'!$B:$B,0))=0,"",INDEX('Data Pull'!$A:$BC,MATCH('Table 2 Data'!$E290,'Data Pull'!$C:$C,0),MATCH('Table 2 Data'!AB$4,'Data Pull'!$4:$4,0))),"")</f>
        <v>[-11059] No Good Data For Calculation</v>
      </c>
      <c r="AC290" t="str">
        <f>IFERROR(IF(INDEX('Exclusion Vectors'!$D:$D,MATCH('Table 2 Data'!$E290,'Exclusion Vectors'!$B:$B,0))=0,"",INDEX('Data Pull'!$A:$BC,MATCH('Table 2 Data'!$E290,'Data Pull'!$C:$C,0),MATCH('Table 2 Data'!AC$4,'Data Pull'!$4:$4,0))),"")</f>
        <v>[-11059] No Good Data For Calculation</v>
      </c>
      <c r="AD290" t="str">
        <f>IFERROR(IF(INDEX('Exclusion Vectors'!$D:$D,MATCH('Table 2 Data'!$E290,'Exclusion Vectors'!$B:$B,0))=0,"",INDEX('Data Pull'!$A:$BC,MATCH('Table 2 Data'!$E290,'Data Pull'!$C:$C,0),MATCH('Table 2 Data'!AD$4,'Data Pull'!$4:$4,0))),"")</f>
        <v>[-11059] No Good Data For Calculation</v>
      </c>
      <c r="AE290" t="str">
        <f>IFERROR(IF(INDEX('Exclusion Vectors'!$D:$D,MATCH('Table 2 Data'!$E290,'Exclusion Vectors'!$B:$B,0))=0,"",INDEX('Data Pull'!$A:$BC,MATCH('Table 2 Data'!$E290,'Data Pull'!$C:$C,0),MATCH('Table 2 Data'!AE$4,'Data Pull'!$4:$4,0))),"")</f>
        <v>[-11059] No Good Data For Calculation</v>
      </c>
      <c r="AF290" t="str">
        <f>IFERROR(IF(INDEX('Exclusion Vectors'!$D:$D,MATCH('Table 2 Data'!$E290,'Exclusion Vectors'!$B:$B,0))=0,"",INDEX('Data Pull'!$A:$BC,MATCH('Table 2 Data'!$E290,'Data Pull'!$C:$C,0),MATCH('Table 2 Data'!AF$4,'Data Pull'!$4:$4,0))),"")</f>
        <v>[-11059] No Good Data For Calculation</v>
      </c>
      <c r="AG290">
        <f>IFERROR(IF(INDEX('Exclusion Vectors'!$D:$D,MATCH('Table 2 Data'!$E290,'Exclusion Vectors'!$B:$B,0))=0,"",INDEX('Data Pull'!$A:$BC,MATCH('Table 2 Data'!$E290,'Data Pull'!$C:$C,0),MATCH('Table 2 Data'!AG$4,'Data Pull'!$4:$4,0))),"")</f>
        <v>13588.03177466783</v>
      </c>
      <c r="AH290">
        <f>IFERROR(IF(INDEX('Exclusion Vectors'!$D:$D,MATCH('Table 2 Data'!$E290,'Exclusion Vectors'!$B:$B,0))=0,"",INDEX('Data Pull'!$A:$BC,MATCH('Table 2 Data'!$E290,'Data Pull'!$C:$C,0),MATCH('Table 2 Data'!AH$4,'Data Pull'!$4:$4,0))),"")</f>
        <v>89.825002670288086</v>
      </c>
      <c r="AI290">
        <f>IFERROR(IF(INDEX('Exclusion Vectors'!$D:$D,MATCH('Table 2 Data'!$E290,'Exclusion Vectors'!$B:$B,0))=0,"",INDEX('Data Pull'!$A:$BC,MATCH('Table 2 Data'!$E290,'Data Pull'!$C:$C,0),MATCH('Table 2 Data'!AI$4,'Data Pull'!$4:$4,0))),"")</f>
        <v>8.820000171661377</v>
      </c>
      <c r="AJ290">
        <f>IFERROR(IF(INDEX('Exclusion Vectors'!$D:$D,MATCH('Table 2 Data'!$E290,'Exclusion Vectors'!$B:$B,0))=0,"",INDEX('Data Pull'!$A:$BC,MATCH('Table 2 Data'!$E290,'Data Pull'!$C:$C,0),MATCH('Table 2 Data'!AJ$4,'Data Pull'!$4:$4,0))),"")</f>
        <v>356.47500610351563</v>
      </c>
      <c r="AK290">
        <f>IFERROR(IF(INDEX('Exclusion Vectors'!$D:$D,MATCH('Table 2 Data'!$E290,'Exclusion Vectors'!$B:$B,0))=0,"",INDEX('Data Pull'!$A:$BC,MATCH('Table 2 Data'!$E290,'Data Pull'!$C:$C,0),MATCH('Table 2 Data'!AK$4,'Data Pull'!$4:$4,0))),"")</f>
        <v>14.537500103314718</v>
      </c>
      <c r="AL290">
        <f>IFERROR(IF(INDEX('Exclusion Vectors'!$D:$D,MATCH('Table 2 Data'!$E290,'Exclusion Vectors'!$B:$B,0))=0,"",INDEX('Data Pull'!$A:$BC,MATCH('Table 2 Data'!$E290,'Data Pull'!$C:$C,0),MATCH('Table 2 Data'!AL$4,'Data Pull'!$4:$4,0))),"")</f>
        <v>2.125</v>
      </c>
      <c r="AM290">
        <f>IFERROR(IF(INDEX('Exclusion Vectors'!$D:$D,MATCH('Table 2 Data'!$E290,'Exclusion Vectors'!$B:$B,0))=0,"",INDEX('Data Pull'!$A:$BC,MATCH('Table 2 Data'!$E290,'Data Pull'!$C:$C,0),MATCH('Table 2 Data'!AM$4,'Data Pull'!$4:$4,0))),"")</f>
        <v>6200</v>
      </c>
      <c r="AN290">
        <f>IFERROR(IF(INDEX('Exclusion Vectors'!$D:$D,MATCH('Table 2 Data'!$E290,'Exclusion Vectors'!$B:$B,0))=0,"",INDEX('Data Pull'!$A:$BC,MATCH('Table 2 Data'!$E290,'Data Pull'!$C:$C,0),MATCH('Table 2 Data'!AN$4,'Data Pull'!$4:$4,0))),"")</f>
        <v>-0.11696072627793241</v>
      </c>
      <c r="AO290">
        <f>IFERROR(IF(INDEX('Exclusion Vectors'!$D:$D,MATCH('Table 2 Data'!$E290,'Exclusion Vectors'!$B:$B,0))=0,"",INDEX('Data Pull'!$A:$BC,MATCH('Table 2 Data'!$E290,'Data Pull'!$C:$C,0),MATCH('Table 2 Data'!AO$4,'Data Pull'!$4:$4,0))),"")</f>
        <v>-5.8745063202408276E-3</v>
      </c>
      <c r="AP290">
        <f>IFERROR(IF(INDEX('Exclusion Vectors'!$D:$D,MATCH('Table 2 Data'!$E290,'Exclusion Vectors'!$B:$B,0))=0,"",INDEX('Data Pull'!$A:$BC,MATCH('Table 2 Data'!$E290,'Data Pull'!$C:$C,0),MATCH('Table 2 Data'!AP$4,'Data Pull'!$4:$4,0))),"")</f>
        <v>-2.642202759546201E-2</v>
      </c>
      <c r="AQ290" t="str">
        <f>IFERROR(IF(INDEX('Exclusion Vectors'!$D:$D,MATCH('Table 2 Data'!$E290,'Exclusion Vectors'!$B:$B,0))=0,"",INDEX('Data Pull'!$A:$BC,MATCH('Table 2 Data'!$E290,'Data Pull'!$C:$C,0),MATCH('Table 2 Data'!AQ$4,'Data Pull'!$4:$4,0))),"")</f>
        <v>[-11059] No Good Data For Calculation</v>
      </c>
      <c r="AR290">
        <f>IFERROR(IF(INDEX('Exclusion Vectors'!$D:$D,MATCH('Table 2 Data'!$E290,'Exclusion Vectors'!$B:$B,0))=0,"",INDEX('Data Pull'!$A:$BC,MATCH('Table 2 Data'!$E290,'Data Pull'!$C:$C,0),MATCH('Table 2 Data'!AR$4,'Data Pull'!$4:$4,0))),"")</f>
        <v>7.1041781943254933E-3</v>
      </c>
      <c r="AS290">
        <f>IFERROR(IF(INDEX('Exclusion Vectors'!$D:$D,MATCH('Table 2 Data'!$E290,'Exclusion Vectors'!$B:$B,0))=0,"",INDEX('Data Pull'!$A:$BC,MATCH('Table 2 Data'!$E290,'Data Pull'!$C:$C,0),MATCH('Table 2 Data'!AS$4,'Data Pull'!$4:$4,0))),"")</f>
        <v>2.7701397798507048</v>
      </c>
      <c r="AT290">
        <f>IFERROR(IF(INDEX('Exclusion Vectors'!$D:$D,MATCH('Table 2 Data'!$E290,'Exclusion Vectors'!$B:$B,0))=0,"",INDEX('Data Pull'!$A:$BC,MATCH('Table 2 Data'!$E290,'Data Pull'!$C:$C,0),MATCH('Table 2 Data'!AT$4,'Data Pull'!$4:$4,0))),"")</f>
        <v>38004.752599258718</v>
      </c>
      <c r="AU290">
        <f>IFERROR(IF(INDEX('Exclusion Vectors'!$D:$D,MATCH('Table 2 Data'!$E290,'Exclusion Vectors'!$B:$B,0))=0,"",INDEX('Data Pull'!$A:$BE,MATCH('Table 2 Data'!$E290,'Data Pull'!$C:$C,0),MATCH('Table 2 Data'!AU$4,'Data Pull'!$4:$4,0))),"")</f>
        <v>7801.2130631414957</v>
      </c>
      <c r="AV290">
        <f>IFERROR(IF(INDEX('Exclusion Vectors'!$D:$D,MATCH('Table 2 Data'!$E290,'Exclusion Vectors'!$B:$B,0))=0,"",INDEX('Data Pull'!$A:$BE,MATCH('Table 2 Data'!$E290,'Data Pull'!$C:$C,0),MATCH('Table 2 Data'!AV$4,'Data Pull'!$4:$4,0))),"")</f>
        <v>0.1106958348924915</v>
      </c>
    </row>
    <row r="291" spans="5:48" x14ac:dyDescent="0.3">
      <c r="E291" s="34">
        <f t="shared" si="7"/>
        <v>44115</v>
      </c>
      <c r="F291">
        <f>IFERROR(IF(INDEX('Exclusion Vectors'!$D:$D,MATCH('Table 2 Data'!$E291,'Exclusion Vectors'!$B:$B,0))=0,"",INDEX('Data Pull'!$A:$BC,MATCH('Table 2 Data'!$E291,'Data Pull'!$C:$C,0),MATCH('Table 2 Data'!F$4,'Data Pull'!$4:$4,0))),"")</f>
        <v>22442.631580172332</v>
      </c>
      <c r="G291">
        <f>IFERROR(IF(INDEX('Exclusion Vectors'!$D:$D,MATCH('Table 2 Data'!$E291,'Exclusion Vectors'!$B:$B,0))=0,"",INDEX('Data Pull'!$A:$BC,MATCH('Table 2 Data'!$E291,'Data Pull'!$C:$C,0),MATCH('Table 2 Data'!G$4,'Data Pull'!$4:$4,0))),"")</f>
        <v>180.18070610996921</v>
      </c>
      <c r="H291">
        <f>IFERROR(IF(INDEX('Exclusion Vectors'!$D:$D,MATCH('Table 2 Data'!$E291,'Exclusion Vectors'!$B:$B,0))=0,"",INDEX('Data Pull'!$A:$BC,MATCH('Table 2 Data'!$E291,'Data Pull'!$C:$C,0),MATCH('Table 2 Data'!H$4,'Data Pull'!$4:$4,0))),"")</f>
        <v>635.37717585817006</v>
      </c>
      <c r="I291">
        <f>IFERROR(IF(INDEX('Exclusion Vectors'!$D:$D,MATCH('Table 2 Data'!$E291,'Exclusion Vectors'!$B:$B,0))=0,"",INDEX('Data Pull'!$A:$BC,MATCH('Table 2 Data'!$E291,'Data Pull'!$C:$C,0),MATCH('Table 2 Data'!I$4,'Data Pull'!$4:$4,0))),"")</f>
        <v>993.14293592349873</v>
      </c>
      <c r="J291">
        <f>IFERROR(IF(INDEX('Exclusion Vectors'!$D:$D,MATCH('Table 2 Data'!$E291,'Exclusion Vectors'!$B:$B,0))=0,"",INDEX('Data Pull'!$A:$BC,MATCH('Table 2 Data'!$E291,'Data Pull'!$C:$C,0),MATCH('Table 2 Data'!J$4,'Data Pull'!$4:$4,0))),"")</f>
        <v>1338.7192483781241</v>
      </c>
      <c r="K291">
        <f>IFERROR(IF(INDEX('Exclusion Vectors'!$D:$D,MATCH('Table 2 Data'!$E291,'Exclusion Vectors'!$B:$B,0))=0,"",INDEX('Data Pull'!$A:$BC,MATCH('Table 2 Data'!$E291,'Data Pull'!$C:$C,0),MATCH('Table 2 Data'!K$4,'Data Pull'!$4:$4,0))),"")</f>
        <v>708.91857013468473</v>
      </c>
      <c r="L291" t="str">
        <f>IFERROR(IF(INDEX('Exclusion Vectors'!$D:$D,MATCH('Table 2 Data'!$E291,'Exclusion Vectors'!$B:$B,0))=0,"",INDEX('Data Pull'!$A:$BC,MATCH('Table 2 Data'!$E291,'Data Pull'!$C:$C,0),MATCH('Table 2 Data'!L$4,'Data Pull'!$4:$4,0))),"")</f>
        <v>[-11059] No Good Data For Calculation</v>
      </c>
      <c r="M291">
        <f>IFERROR(IF(INDEX('Exclusion Vectors'!$D:$D,MATCH('Table 2 Data'!$E291,'Exclusion Vectors'!$B:$B,0))=0,"",INDEX('Data Pull'!$A:$BC,MATCH('Table 2 Data'!$E291,'Data Pull'!$C:$C,0),MATCH('Table 2 Data'!M$4,'Data Pull'!$4:$4,0))),"")</f>
        <v>314.42912474401021</v>
      </c>
      <c r="N291">
        <f>IFERROR(IF(INDEX('Exclusion Vectors'!$D:$D,MATCH('Table 2 Data'!$E291,'Exclusion Vectors'!$B:$B,0))=0,"",INDEX('Data Pull'!$A:$BC,MATCH('Table 2 Data'!$E291,'Data Pull'!$C:$C,0),MATCH('Table 2 Data'!N$4,'Data Pull'!$4:$4,0))),"")</f>
        <v>375.21798315888941</v>
      </c>
      <c r="O291">
        <f>IFERROR(IF(INDEX('Exclusion Vectors'!$D:$D,MATCH('Table 2 Data'!$E291,'Exclusion Vectors'!$B:$B,0))=0,"",INDEX('Data Pull'!$A:$BC,MATCH('Table 2 Data'!$E291,'Data Pull'!$C:$C,0),MATCH('Table 2 Data'!O$4,'Data Pull'!$4:$4,0))),"")</f>
        <v>365.09037507993327</v>
      </c>
      <c r="P291">
        <f>IFERROR(IF(INDEX('Exclusion Vectors'!$D:$D,MATCH('Table 2 Data'!$E291,'Exclusion Vectors'!$B:$B,0))=0,"",INDEX('Data Pull'!$A:$BC,MATCH('Table 2 Data'!$E291,'Data Pull'!$C:$C,0),MATCH('Table 2 Data'!P$4,'Data Pull'!$4:$4,0))),"")</f>
        <v>1321.9929569750029</v>
      </c>
      <c r="Q291">
        <f>IFERROR(IF(INDEX('Exclusion Vectors'!$D:$D,MATCH('Table 2 Data'!$E291,'Exclusion Vectors'!$B:$B,0))=0,"",INDEX('Data Pull'!$A:$BC,MATCH('Table 2 Data'!$E291,'Data Pull'!$C:$C,0),MATCH('Table 2 Data'!Q$4,'Data Pull'!$4:$4,0))),"")</f>
        <v>20.223551692014819</v>
      </c>
      <c r="R291">
        <f>IFERROR(IF(INDEX('Exclusion Vectors'!$D:$D,MATCH('Table 2 Data'!$E291,'Exclusion Vectors'!$B:$B,0))=0,"",INDEX('Data Pull'!$A:$BC,MATCH('Table 2 Data'!$E291,'Data Pull'!$C:$C,0),MATCH('Table 2 Data'!R$4,'Data Pull'!$4:$4,0))),"")</f>
        <v>15.304834106830993</v>
      </c>
      <c r="S291">
        <f>IFERROR(IF(INDEX('Exclusion Vectors'!$D:$D,MATCH('Table 2 Data'!$E291,'Exclusion Vectors'!$B:$B,0))=0,"",INDEX('Data Pull'!$A:$BC,MATCH('Table 2 Data'!$E291,'Data Pull'!$C:$C,0),MATCH('Table 2 Data'!S$4,'Data Pull'!$4:$4,0))),"")</f>
        <v>3.3656030007642483</v>
      </c>
      <c r="T291">
        <f>IFERROR(IF(INDEX('Exclusion Vectors'!$D:$D,MATCH('Table 2 Data'!$E291,'Exclusion Vectors'!$B:$B,0))=0,"",INDEX('Data Pull'!$A:$BC,MATCH('Table 2 Data'!$E291,'Data Pull'!$C:$C,0),MATCH('Table 2 Data'!T$4,'Data Pull'!$4:$4,0))),"")</f>
        <v>1415.0846712482337</v>
      </c>
      <c r="U291">
        <f>IFERROR(IF(INDEX('Exclusion Vectors'!$D:$D,MATCH('Table 2 Data'!$E291,'Exclusion Vectors'!$B:$B,0))=0,"",INDEX('Data Pull'!$A:$BC,MATCH('Table 2 Data'!$E291,'Data Pull'!$C:$C,0),MATCH('Table 2 Data'!U$4,'Data Pull'!$4:$4,0))),"")</f>
        <v>1424.7470363388807</v>
      </c>
      <c r="V291">
        <f>IFERROR(IF(INDEX('Exclusion Vectors'!$D:$D,MATCH('Table 2 Data'!$E291,'Exclusion Vectors'!$B:$B,0))=0,"",INDEX('Data Pull'!$A:$BC,MATCH('Table 2 Data'!$E291,'Data Pull'!$C:$C,0),MATCH('Table 2 Data'!V$4,'Data Pull'!$4:$4,0))),"")</f>
        <v>5899.9699198884819</v>
      </c>
      <c r="W291">
        <f>IFERROR(IF(INDEX('Exclusion Vectors'!$D:$D,MATCH('Table 2 Data'!$E291,'Exclusion Vectors'!$B:$B,0))=0,"",INDEX('Data Pull'!$A:$BC,MATCH('Table 2 Data'!$E291,'Data Pull'!$C:$C,0),MATCH('Table 2 Data'!W$4,'Data Pull'!$4:$4,0))),"")</f>
        <v>2413.3135846243517</v>
      </c>
      <c r="X291">
        <f>IFERROR(IF(INDEX('Exclusion Vectors'!$D:$D,MATCH('Table 2 Data'!$E291,'Exclusion Vectors'!$B:$B,0))=0,"",INDEX('Data Pull'!$A:$BC,MATCH('Table 2 Data'!$E291,'Data Pull'!$C:$C,0),MATCH('Table 2 Data'!X$4,'Data Pull'!$4:$4,0))),"")</f>
        <v>406.58422711746584</v>
      </c>
      <c r="Y291">
        <f>IFERROR(IF(INDEX('Exclusion Vectors'!$D:$D,MATCH('Table 2 Data'!$E291,'Exclusion Vectors'!$B:$B,0))=0,"",INDEX('Data Pull'!$A:$BC,MATCH('Table 2 Data'!$E291,'Data Pull'!$C:$C,0),MATCH('Table 2 Data'!Y$4,'Data Pull'!$4:$4,0))),"")</f>
        <v>23.65000057220459</v>
      </c>
      <c r="Z291">
        <f>IFERROR(IF(INDEX('Exclusion Vectors'!$D:$D,MATCH('Table 2 Data'!$E291,'Exclusion Vectors'!$B:$B,0))=0,"",INDEX('Data Pull'!$A:$BC,MATCH('Table 2 Data'!$E291,'Data Pull'!$C:$C,0),MATCH('Table 2 Data'!Z$4,'Data Pull'!$4:$4,0))),"")</f>
        <v>0.67127497494220734</v>
      </c>
      <c r="AA291">
        <f>IFERROR(IF(INDEX('Exclusion Vectors'!$D:$D,MATCH('Table 2 Data'!$E291,'Exclusion Vectors'!$B:$B,0))=0,"",INDEX('Data Pull'!$A:$BC,MATCH('Table 2 Data'!$E291,'Data Pull'!$C:$C,0),MATCH('Table 2 Data'!AA$4,'Data Pull'!$4:$4,0))),"")</f>
        <v>2.0249999761581421</v>
      </c>
      <c r="AB291" t="str">
        <f>IFERROR(IF(INDEX('Exclusion Vectors'!$D:$D,MATCH('Table 2 Data'!$E291,'Exclusion Vectors'!$B:$B,0))=0,"",INDEX('Data Pull'!$A:$BC,MATCH('Table 2 Data'!$E291,'Data Pull'!$C:$C,0),MATCH('Table 2 Data'!AB$4,'Data Pull'!$4:$4,0))),"")</f>
        <v>[-11059] No Good Data For Calculation</v>
      </c>
      <c r="AC291" t="str">
        <f>IFERROR(IF(INDEX('Exclusion Vectors'!$D:$D,MATCH('Table 2 Data'!$E291,'Exclusion Vectors'!$B:$B,0))=0,"",INDEX('Data Pull'!$A:$BC,MATCH('Table 2 Data'!$E291,'Data Pull'!$C:$C,0),MATCH('Table 2 Data'!AC$4,'Data Pull'!$4:$4,0))),"")</f>
        <v>[-11059] No Good Data For Calculation</v>
      </c>
      <c r="AD291" t="str">
        <f>IFERROR(IF(INDEX('Exclusion Vectors'!$D:$D,MATCH('Table 2 Data'!$E291,'Exclusion Vectors'!$B:$B,0))=0,"",INDEX('Data Pull'!$A:$BC,MATCH('Table 2 Data'!$E291,'Data Pull'!$C:$C,0),MATCH('Table 2 Data'!AD$4,'Data Pull'!$4:$4,0))),"")</f>
        <v>[-11059] No Good Data For Calculation</v>
      </c>
      <c r="AE291" t="str">
        <f>IFERROR(IF(INDEX('Exclusion Vectors'!$D:$D,MATCH('Table 2 Data'!$E291,'Exclusion Vectors'!$B:$B,0))=0,"",INDEX('Data Pull'!$A:$BC,MATCH('Table 2 Data'!$E291,'Data Pull'!$C:$C,0),MATCH('Table 2 Data'!AE$4,'Data Pull'!$4:$4,0))),"")</f>
        <v>[-11059] No Good Data For Calculation</v>
      </c>
      <c r="AF291" t="str">
        <f>IFERROR(IF(INDEX('Exclusion Vectors'!$D:$D,MATCH('Table 2 Data'!$E291,'Exclusion Vectors'!$B:$B,0))=0,"",INDEX('Data Pull'!$A:$BC,MATCH('Table 2 Data'!$E291,'Data Pull'!$C:$C,0),MATCH('Table 2 Data'!AF$4,'Data Pull'!$4:$4,0))),"")</f>
        <v>[-11059] No Good Data For Calculation</v>
      </c>
      <c r="AG291">
        <f>IFERROR(IF(INDEX('Exclusion Vectors'!$D:$D,MATCH('Table 2 Data'!$E291,'Exclusion Vectors'!$B:$B,0))=0,"",INDEX('Data Pull'!$A:$BC,MATCH('Table 2 Data'!$E291,'Data Pull'!$C:$C,0),MATCH('Table 2 Data'!AG$4,'Data Pull'!$4:$4,0))),"")</f>
        <v>14306.933038185896</v>
      </c>
      <c r="AH291">
        <f>IFERROR(IF(INDEX('Exclusion Vectors'!$D:$D,MATCH('Table 2 Data'!$E291,'Exclusion Vectors'!$B:$B,0))=0,"",INDEX('Data Pull'!$A:$BC,MATCH('Table 2 Data'!$E291,'Data Pull'!$C:$C,0),MATCH('Table 2 Data'!AH$4,'Data Pull'!$4:$4,0))),"")</f>
        <v>90.474998474121094</v>
      </c>
      <c r="AI291">
        <f>IFERROR(IF(INDEX('Exclusion Vectors'!$D:$D,MATCH('Table 2 Data'!$E291,'Exclusion Vectors'!$B:$B,0))=0,"",INDEX('Data Pull'!$A:$BC,MATCH('Table 2 Data'!$E291,'Data Pull'!$C:$C,0),MATCH('Table 2 Data'!AI$4,'Data Pull'!$4:$4,0))),"")</f>
        <v>8.625</v>
      </c>
      <c r="AJ291">
        <f>IFERROR(IF(INDEX('Exclusion Vectors'!$D:$D,MATCH('Table 2 Data'!$E291,'Exclusion Vectors'!$B:$B,0))=0,"",INDEX('Data Pull'!$A:$BC,MATCH('Table 2 Data'!$E291,'Data Pull'!$C:$C,0),MATCH('Table 2 Data'!AJ$4,'Data Pull'!$4:$4,0))),"")</f>
        <v>362.07501220703125</v>
      </c>
      <c r="AK291">
        <f>IFERROR(IF(INDEX('Exclusion Vectors'!$D:$D,MATCH('Table 2 Data'!$E291,'Exclusion Vectors'!$B:$B,0))=0,"",INDEX('Data Pull'!$A:$BC,MATCH('Table 2 Data'!$E291,'Data Pull'!$C:$C,0),MATCH('Table 2 Data'!AK$4,'Data Pull'!$4:$4,0))),"")</f>
        <v>11.345833142598471</v>
      </c>
      <c r="AL291">
        <f>IFERROR(IF(INDEX('Exclusion Vectors'!$D:$D,MATCH('Table 2 Data'!$E291,'Exclusion Vectors'!$B:$B,0))=0,"",INDEX('Data Pull'!$A:$BC,MATCH('Table 2 Data'!$E291,'Data Pull'!$C:$C,0),MATCH('Table 2 Data'!AL$4,'Data Pull'!$4:$4,0))),"")</f>
        <v>2</v>
      </c>
      <c r="AM291">
        <f>IFERROR(IF(INDEX('Exclusion Vectors'!$D:$D,MATCH('Table 2 Data'!$E291,'Exclusion Vectors'!$B:$B,0))=0,"",INDEX('Data Pull'!$A:$BC,MATCH('Table 2 Data'!$E291,'Data Pull'!$C:$C,0),MATCH('Table 2 Data'!AM$4,'Data Pull'!$4:$4,0))),"")</f>
        <v>6200</v>
      </c>
      <c r="AN291">
        <f>IFERROR(IF(INDEX('Exclusion Vectors'!$D:$D,MATCH('Table 2 Data'!$E291,'Exclusion Vectors'!$B:$B,0))=0,"",INDEX('Data Pull'!$A:$BC,MATCH('Table 2 Data'!$E291,'Data Pull'!$C:$C,0),MATCH('Table 2 Data'!AN$4,'Data Pull'!$4:$4,0))),"")</f>
        <v>-0.11668060693993686</v>
      </c>
      <c r="AO291">
        <f>IFERROR(IF(INDEX('Exclusion Vectors'!$D:$D,MATCH('Table 2 Data'!$E291,'Exclusion Vectors'!$B:$B,0))=0,"",INDEX('Data Pull'!$A:$BC,MATCH('Table 2 Data'!$E291,'Data Pull'!$C:$C,0),MATCH('Table 2 Data'!AO$4,'Data Pull'!$4:$4,0))),"")</f>
        <v>-5.8598731522753944E-3</v>
      </c>
      <c r="AP291">
        <f>IFERROR(IF(INDEX('Exclusion Vectors'!$D:$D,MATCH('Table 2 Data'!$E291,'Exclusion Vectors'!$B:$B,0))=0,"",INDEX('Data Pull'!$A:$BC,MATCH('Table 2 Data'!$E291,'Data Pull'!$C:$C,0),MATCH('Table 2 Data'!AP$4,'Data Pull'!$4:$4,0))),"")</f>
        <v>-2.6694315236229296E-2</v>
      </c>
      <c r="AQ291" t="str">
        <f>IFERROR(IF(INDEX('Exclusion Vectors'!$D:$D,MATCH('Table 2 Data'!$E291,'Exclusion Vectors'!$B:$B,0))=0,"",INDEX('Data Pull'!$A:$BC,MATCH('Table 2 Data'!$E291,'Data Pull'!$C:$C,0),MATCH('Table 2 Data'!AQ$4,'Data Pull'!$4:$4,0))),"")</f>
        <v>[-11059] No Good Data For Calculation</v>
      </c>
      <c r="AR291">
        <f>IFERROR(IF(INDEX('Exclusion Vectors'!$D:$D,MATCH('Table 2 Data'!$E291,'Exclusion Vectors'!$B:$B,0))=0,"",INDEX('Data Pull'!$A:$BC,MATCH('Table 2 Data'!$E291,'Data Pull'!$C:$C,0),MATCH('Table 2 Data'!AR$4,'Data Pull'!$4:$4,0))),"")</f>
        <v>7.1149737394967799E-3</v>
      </c>
      <c r="AS291">
        <f>IFERROR(IF(INDEX('Exclusion Vectors'!$D:$D,MATCH('Table 2 Data'!$E291,'Exclusion Vectors'!$B:$B,0))=0,"",INDEX('Data Pull'!$A:$BC,MATCH('Table 2 Data'!$E291,'Data Pull'!$C:$C,0),MATCH('Table 2 Data'!AS$4,'Data Pull'!$4:$4,0))),"")</f>
        <v>2.748594382072135</v>
      </c>
      <c r="AT291">
        <f>IFERROR(IF(INDEX('Exclusion Vectors'!$D:$D,MATCH('Table 2 Data'!$E291,'Exclusion Vectors'!$B:$B,0))=0,"",INDEX('Data Pull'!$A:$BC,MATCH('Table 2 Data'!$E291,'Data Pull'!$C:$C,0),MATCH('Table 2 Data'!AT$4,'Data Pull'!$4:$4,0))),"")</f>
        <v>38967.563572124447</v>
      </c>
      <c r="AU291">
        <f>IFERROR(IF(INDEX('Exclusion Vectors'!$D:$D,MATCH('Table 2 Data'!$E291,'Exclusion Vectors'!$B:$B,0))=0,"",INDEX('Data Pull'!$A:$BE,MATCH('Table 2 Data'!$E291,'Data Pull'!$C:$C,0),MATCH('Table 2 Data'!AU$4,'Data Pull'!$4:$4,0))),"")</f>
        <v>7800.6395395623731</v>
      </c>
      <c r="AV291">
        <f>IFERROR(IF(INDEX('Exclusion Vectors'!$D:$D,MATCH('Table 2 Data'!$E291,'Exclusion Vectors'!$B:$B,0))=0,"",INDEX('Data Pull'!$A:$BE,MATCH('Table 2 Data'!$E291,'Data Pull'!$C:$C,0),MATCH('Table 2 Data'!AV$4,'Data Pull'!$4:$4,0))),"")</f>
        <v>0.10296249855309725</v>
      </c>
    </row>
    <row r="292" spans="5:48" x14ac:dyDescent="0.3">
      <c r="E292" s="34">
        <f t="shared" si="7"/>
        <v>44116</v>
      </c>
      <c r="F292">
        <f>IFERROR(IF(INDEX('Exclusion Vectors'!$D:$D,MATCH('Table 2 Data'!$E292,'Exclusion Vectors'!$B:$B,0))=0,"",INDEX('Data Pull'!$A:$BC,MATCH('Table 2 Data'!$E292,'Data Pull'!$C:$C,0),MATCH('Table 2 Data'!F$4,'Data Pull'!$4:$4,0))),"")</f>
        <v>22999.053698918404</v>
      </c>
      <c r="G292">
        <f>IFERROR(IF(INDEX('Exclusion Vectors'!$D:$D,MATCH('Table 2 Data'!$E292,'Exclusion Vectors'!$B:$B,0))=0,"",INDEX('Data Pull'!$A:$BC,MATCH('Table 2 Data'!$E292,'Data Pull'!$C:$C,0),MATCH('Table 2 Data'!G$4,'Data Pull'!$4:$4,0))),"")</f>
        <v>179.13564248856227</v>
      </c>
      <c r="H292">
        <f>IFERROR(IF(INDEX('Exclusion Vectors'!$D:$D,MATCH('Table 2 Data'!$E292,'Exclusion Vectors'!$B:$B,0))=0,"",INDEX('Data Pull'!$A:$BC,MATCH('Table 2 Data'!$E292,'Data Pull'!$C:$C,0),MATCH('Table 2 Data'!H$4,'Data Pull'!$4:$4,0))),"")</f>
        <v>619.12826952640512</v>
      </c>
      <c r="I292">
        <f>IFERROR(IF(INDEX('Exclusion Vectors'!$D:$D,MATCH('Table 2 Data'!$E292,'Exclusion Vectors'!$B:$B,0))=0,"",INDEX('Data Pull'!$A:$BC,MATCH('Table 2 Data'!$E292,'Data Pull'!$C:$C,0),MATCH('Table 2 Data'!I$4,'Data Pull'!$4:$4,0))),"")</f>
        <v>993.83618665484425</v>
      </c>
      <c r="J292">
        <f>IFERROR(IF(INDEX('Exclusion Vectors'!$D:$D,MATCH('Table 2 Data'!$E292,'Exclusion Vectors'!$B:$B,0))=0,"",INDEX('Data Pull'!$A:$BC,MATCH('Table 2 Data'!$E292,'Data Pull'!$C:$C,0),MATCH('Table 2 Data'!J$4,'Data Pull'!$4:$4,0))),"")</f>
        <v>1340.0472209309801</v>
      </c>
      <c r="K292">
        <f>IFERROR(IF(INDEX('Exclusion Vectors'!$D:$D,MATCH('Table 2 Data'!$E292,'Exclusion Vectors'!$B:$B,0))=0,"",INDEX('Data Pull'!$A:$BC,MATCH('Table 2 Data'!$E292,'Data Pull'!$C:$C,0),MATCH('Table 2 Data'!K$4,'Data Pull'!$4:$4,0))),"")</f>
        <v>711.18524260442621</v>
      </c>
      <c r="L292" t="str">
        <f>IFERROR(IF(INDEX('Exclusion Vectors'!$D:$D,MATCH('Table 2 Data'!$E292,'Exclusion Vectors'!$B:$B,0))=0,"",INDEX('Data Pull'!$A:$BC,MATCH('Table 2 Data'!$E292,'Data Pull'!$C:$C,0),MATCH('Table 2 Data'!L$4,'Data Pull'!$4:$4,0))),"")</f>
        <v>[-11059] No Good Data For Calculation</v>
      </c>
      <c r="M292">
        <f>IFERROR(IF(INDEX('Exclusion Vectors'!$D:$D,MATCH('Table 2 Data'!$E292,'Exclusion Vectors'!$B:$B,0))=0,"",INDEX('Data Pull'!$A:$BC,MATCH('Table 2 Data'!$E292,'Data Pull'!$C:$C,0),MATCH('Table 2 Data'!M$4,'Data Pull'!$4:$4,0))),"")</f>
        <v>305.13398106788975</v>
      </c>
      <c r="N292">
        <f>IFERROR(IF(INDEX('Exclusion Vectors'!$D:$D,MATCH('Table 2 Data'!$E292,'Exclusion Vectors'!$B:$B,0))=0,"",INDEX('Data Pull'!$A:$BC,MATCH('Table 2 Data'!$E292,'Data Pull'!$C:$C,0),MATCH('Table 2 Data'!N$4,'Data Pull'!$4:$4,0))),"")</f>
        <v>362.26537572832655</v>
      </c>
      <c r="O292">
        <f>IFERROR(IF(INDEX('Exclusion Vectors'!$D:$D,MATCH('Table 2 Data'!$E292,'Exclusion Vectors'!$B:$B,0))=0,"",INDEX('Data Pull'!$A:$BC,MATCH('Table 2 Data'!$E292,'Data Pull'!$C:$C,0),MATCH('Table 2 Data'!O$4,'Data Pull'!$4:$4,0))),"")</f>
        <v>355.87324163946732</v>
      </c>
      <c r="P292">
        <f>IFERROR(IF(INDEX('Exclusion Vectors'!$D:$D,MATCH('Table 2 Data'!$E292,'Exclusion Vectors'!$B:$B,0))=0,"",INDEX('Data Pull'!$A:$BC,MATCH('Table 2 Data'!$E292,'Data Pull'!$C:$C,0),MATCH('Table 2 Data'!P$4,'Data Pull'!$4:$4,0))),"")</f>
        <v>1321.0708385130099</v>
      </c>
      <c r="Q292">
        <f>IFERROR(IF(INDEX('Exclusion Vectors'!$D:$D,MATCH('Table 2 Data'!$E292,'Exclusion Vectors'!$B:$B,0))=0,"",INDEX('Data Pull'!$A:$BC,MATCH('Table 2 Data'!$E292,'Data Pull'!$C:$C,0),MATCH('Table 2 Data'!Q$4,'Data Pull'!$4:$4,0))),"")</f>
        <v>20.172779679027627</v>
      </c>
      <c r="R292">
        <f>IFERROR(IF(INDEX('Exclusion Vectors'!$D:$D,MATCH('Table 2 Data'!$E292,'Exclusion Vectors'!$B:$B,0))=0,"",INDEX('Data Pull'!$A:$BC,MATCH('Table 2 Data'!$E292,'Data Pull'!$C:$C,0),MATCH('Table 2 Data'!R$4,'Data Pull'!$4:$4,0))),"")</f>
        <v>15.244773569264163</v>
      </c>
      <c r="S292">
        <f>IFERROR(IF(INDEX('Exclusion Vectors'!$D:$D,MATCH('Table 2 Data'!$E292,'Exclusion Vectors'!$B:$B,0))=0,"",INDEX('Data Pull'!$A:$BC,MATCH('Table 2 Data'!$E292,'Data Pull'!$C:$C,0),MATCH('Table 2 Data'!S$4,'Data Pull'!$4:$4,0))),"")</f>
        <v>3.1947785132677282</v>
      </c>
      <c r="T292">
        <f>IFERROR(IF(INDEX('Exclusion Vectors'!$D:$D,MATCH('Table 2 Data'!$E292,'Exclusion Vectors'!$B:$B,0))=0,"",INDEX('Data Pull'!$A:$BC,MATCH('Table 2 Data'!$E292,'Data Pull'!$C:$C,0),MATCH('Table 2 Data'!T$4,'Data Pull'!$4:$4,0))),"")</f>
        <v>1470.6737207499059</v>
      </c>
      <c r="U292">
        <f>IFERROR(IF(INDEX('Exclusion Vectors'!$D:$D,MATCH('Table 2 Data'!$E292,'Exclusion Vectors'!$B:$B,0))=0,"",INDEX('Data Pull'!$A:$BC,MATCH('Table 2 Data'!$E292,'Data Pull'!$C:$C,0),MATCH('Table 2 Data'!U$4,'Data Pull'!$4:$4,0))),"")</f>
        <v>1490.6950212427832</v>
      </c>
      <c r="V292">
        <f>IFERROR(IF(INDEX('Exclusion Vectors'!$D:$D,MATCH('Table 2 Data'!$E292,'Exclusion Vectors'!$B:$B,0))=0,"",INDEX('Data Pull'!$A:$BC,MATCH('Table 2 Data'!$E292,'Data Pull'!$C:$C,0),MATCH('Table 2 Data'!V$4,'Data Pull'!$4:$4,0))),"")</f>
        <v>5899.4374721619206</v>
      </c>
      <c r="W292">
        <f>IFERROR(IF(INDEX('Exclusion Vectors'!$D:$D,MATCH('Table 2 Data'!$E292,'Exclusion Vectors'!$B:$B,0))=0,"",INDEX('Data Pull'!$A:$BC,MATCH('Table 2 Data'!$E292,'Data Pull'!$C:$C,0),MATCH('Table 2 Data'!W$4,'Data Pull'!$4:$4,0))),"")</f>
        <v>2415.4231578517179</v>
      </c>
      <c r="X292">
        <f>IFERROR(IF(INDEX('Exclusion Vectors'!$D:$D,MATCH('Table 2 Data'!$E292,'Exclusion Vectors'!$B:$B,0))=0,"",INDEX('Data Pull'!$A:$BC,MATCH('Table 2 Data'!$E292,'Data Pull'!$C:$C,0),MATCH('Table 2 Data'!X$4,'Data Pull'!$4:$4,0))),"")</f>
        <v>407.59907445099282</v>
      </c>
      <c r="Y292">
        <f>IFERROR(IF(INDEX('Exclusion Vectors'!$D:$D,MATCH('Table 2 Data'!$E292,'Exclusion Vectors'!$B:$B,0))=0,"",INDEX('Data Pull'!$A:$BC,MATCH('Table 2 Data'!$E292,'Data Pull'!$C:$C,0),MATCH('Table 2 Data'!Y$4,'Data Pull'!$4:$4,0))),"")</f>
        <v>23.625000476837158</v>
      </c>
      <c r="Z292">
        <f>IFERROR(IF(INDEX('Exclusion Vectors'!$D:$D,MATCH('Table 2 Data'!$E292,'Exclusion Vectors'!$B:$B,0))=0,"",INDEX('Data Pull'!$A:$BC,MATCH('Table 2 Data'!$E292,'Data Pull'!$C:$C,0),MATCH('Table 2 Data'!Z$4,'Data Pull'!$4:$4,0))),"")</f>
        <v>0.70089997351169586</v>
      </c>
      <c r="AA292">
        <f>IFERROR(IF(INDEX('Exclusion Vectors'!$D:$D,MATCH('Table 2 Data'!$E292,'Exclusion Vectors'!$B:$B,0))=0,"",INDEX('Data Pull'!$A:$BC,MATCH('Table 2 Data'!$E292,'Data Pull'!$C:$C,0),MATCH('Table 2 Data'!AA$4,'Data Pull'!$4:$4,0))),"")</f>
        <v>1.9800000190734863</v>
      </c>
      <c r="AB292" t="str">
        <f>IFERROR(IF(INDEX('Exclusion Vectors'!$D:$D,MATCH('Table 2 Data'!$E292,'Exclusion Vectors'!$B:$B,0))=0,"",INDEX('Data Pull'!$A:$BC,MATCH('Table 2 Data'!$E292,'Data Pull'!$C:$C,0),MATCH('Table 2 Data'!AB$4,'Data Pull'!$4:$4,0))),"")</f>
        <v>[-11059] No Good Data For Calculation</v>
      </c>
      <c r="AC292" t="str">
        <f>IFERROR(IF(INDEX('Exclusion Vectors'!$D:$D,MATCH('Table 2 Data'!$E292,'Exclusion Vectors'!$B:$B,0))=0,"",INDEX('Data Pull'!$A:$BC,MATCH('Table 2 Data'!$E292,'Data Pull'!$C:$C,0),MATCH('Table 2 Data'!AC$4,'Data Pull'!$4:$4,0))),"")</f>
        <v>[-11059] No Good Data For Calculation</v>
      </c>
      <c r="AD292" t="str">
        <f>IFERROR(IF(INDEX('Exclusion Vectors'!$D:$D,MATCH('Table 2 Data'!$E292,'Exclusion Vectors'!$B:$B,0))=0,"",INDEX('Data Pull'!$A:$BC,MATCH('Table 2 Data'!$E292,'Data Pull'!$C:$C,0),MATCH('Table 2 Data'!AD$4,'Data Pull'!$4:$4,0))),"")</f>
        <v>[-11059] No Good Data For Calculation</v>
      </c>
      <c r="AE292" t="str">
        <f>IFERROR(IF(INDEX('Exclusion Vectors'!$D:$D,MATCH('Table 2 Data'!$E292,'Exclusion Vectors'!$B:$B,0))=0,"",INDEX('Data Pull'!$A:$BC,MATCH('Table 2 Data'!$E292,'Data Pull'!$C:$C,0),MATCH('Table 2 Data'!AE$4,'Data Pull'!$4:$4,0))),"")</f>
        <v>[-11059] No Good Data For Calculation</v>
      </c>
      <c r="AF292" t="str">
        <f>IFERROR(IF(INDEX('Exclusion Vectors'!$D:$D,MATCH('Table 2 Data'!$E292,'Exclusion Vectors'!$B:$B,0))=0,"",INDEX('Data Pull'!$A:$BC,MATCH('Table 2 Data'!$E292,'Data Pull'!$C:$C,0),MATCH('Table 2 Data'!AF$4,'Data Pull'!$4:$4,0))),"")</f>
        <v>[-11059] No Good Data For Calculation</v>
      </c>
      <c r="AG292">
        <f>IFERROR(IF(INDEX('Exclusion Vectors'!$D:$D,MATCH('Table 2 Data'!$E292,'Exclusion Vectors'!$B:$B,0))=0,"",INDEX('Data Pull'!$A:$BC,MATCH('Table 2 Data'!$E292,'Data Pull'!$C:$C,0),MATCH('Table 2 Data'!AG$4,'Data Pull'!$4:$4,0))),"")</f>
        <v>14767.317811719524</v>
      </c>
      <c r="AH292">
        <f>IFERROR(IF(INDEX('Exclusion Vectors'!$D:$D,MATCH('Table 2 Data'!$E292,'Exclusion Vectors'!$B:$B,0))=0,"",INDEX('Data Pull'!$A:$BC,MATCH('Table 2 Data'!$E292,'Data Pull'!$C:$C,0),MATCH('Table 2 Data'!AH$4,'Data Pull'!$4:$4,0))),"")</f>
        <v>90.475000381469727</v>
      </c>
      <c r="AI292">
        <f>IFERROR(IF(INDEX('Exclusion Vectors'!$D:$D,MATCH('Table 2 Data'!$E292,'Exclusion Vectors'!$B:$B,0))=0,"",INDEX('Data Pull'!$A:$BC,MATCH('Table 2 Data'!$E292,'Data Pull'!$C:$C,0),MATCH('Table 2 Data'!AI$4,'Data Pull'!$4:$4,0))),"")</f>
        <v>8.8625001907348633</v>
      </c>
      <c r="AJ292">
        <f>IFERROR(IF(INDEX('Exclusion Vectors'!$D:$D,MATCH('Table 2 Data'!$E292,'Exclusion Vectors'!$B:$B,0))=0,"",INDEX('Data Pull'!$A:$BC,MATCH('Table 2 Data'!$E292,'Data Pull'!$C:$C,0),MATCH('Table 2 Data'!AJ$4,'Data Pull'!$4:$4,0))),"")</f>
        <v>364.72499847412109</v>
      </c>
      <c r="AK292">
        <f>IFERROR(IF(INDEX('Exclusion Vectors'!$D:$D,MATCH('Table 2 Data'!$E292,'Exclusion Vectors'!$B:$B,0))=0,"",INDEX('Data Pull'!$A:$BC,MATCH('Table 2 Data'!$E292,'Data Pull'!$C:$C,0),MATCH('Table 2 Data'!AK$4,'Data Pull'!$4:$4,0))),"")</f>
        <v>16.633333285649616</v>
      </c>
      <c r="AL292">
        <f>IFERROR(IF(INDEX('Exclusion Vectors'!$D:$D,MATCH('Table 2 Data'!$E292,'Exclusion Vectors'!$B:$B,0))=0,"",INDEX('Data Pull'!$A:$BC,MATCH('Table 2 Data'!$E292,'Data Pull'!$C:$C,0),MATCH('Table 2 Data'!AL$4,'Data Pull'!$4:$4,0))),"")</f>
        <v>2.0749999284744263</v>
      </c>
      <c r="AM292">
        <f>IFERROR(IF(INDEX('Exclusion Vectors'!$D:$D,MATCH('Table 2 Data'!$E292,'Exclusion Vectors'!$B:$B,0))=0,"",INDEX('Data Pull'!$A:$BC,MATCH('Table 2 Data'!$E292,'Data Pull'!$C:$C,0),MATCH('Table 2 Data'!AM$4,'Data Pull'!$4:$4,0))),"")</f>
        <v>6200</v>
      </c>
      <c r="AN292">
        <f>IFERROR(IF(INDEX('Exclusion Vectors'!$D:$D,MATCH('Table 2 Data'!$E292,'Exclusion Vectors'!$B:$B,0))=0,"",INDEX('Data Pull'!$A:$BC,MATCH('Table 2 Data'!$E292,'Data Pull'!$C:$C,0),MATCH('Table 2 Data'!AN$4,'Data Pull'!$4:$4,0))),"")</f>
        <v>-0.11993034241336603</v>
      </c>
      <c r="AO292">
        <f>IFERROR(IF(INDEX('Exclusion Vectors'!$D:$D,MATCH('Table 2 Data'!$E292,'Exclusion Vectors'!$B:$B,0))=0,"",INDEX('Data Pull'!$A:$BC,MATCH('Table 2 Data'!$E292,'Data Pull'!$C:$C,0),MATCH('Table 2 Data'!AO$4,'Data Pull'!$4:$4,0))),"")</f>
        <v>-5.9613002233730788E-3</v>
      </c>
      <c r="AP292">
        <f>IFERROR(IF(INDEX('Exclusion Vectors'!$D:$D,MATCH('Table 2 Data'!$E292,'Exclusion Vectors'!$B:$B,0))=0,"",INDEX('Data Pull'!$A:$BC,MATCH('Table 2 Data'!$E292,'Data Pull'!$C:$C,0),MATCH('Table 2 Data'!AP$4,'Data Pull'!$4:$4,0))),"")</f>
        <v>-2.6902826922491446E-2</v>
      </c>
      <c r="AQ292" t="str">
        <f>IFERROR(IF(INDEX('Exclusion Vectors'!$D:$D,MATCH('Table 2 Data'!$E292,'Exclusion Vectors'!$B:$B,0))=0,"",INDEX('Data Pull'!$A:$BC,MATCH('Table 2 Data'!$E292,'Data Pull'!$C:$C,0),MATCH('Table 2 Data'!AQ$4,'Data Pull'!$4:$4,0))),"")</f>
        <v>[-11059] No Good Data For Calculation</v>
      </c>
      <c r="AR292">
        <f>IFERROR(IF(INDEX('Exclusion Vectors'!$D:$D,MATCH('Table 2 Data'!$E292,'Exclusion Vectors'!$B:$B,0))=0,"",INDEX('Data Pull'!$A:$BC,MATCH('Table 2 Data'!$E292,'Data Pull'!$C:$C,0),MATCH('Table 2 Data'!AR$4,'Data Pull'!$4:$4,0))),"")</f>
        <v>7.5173582051990288E-3</v>
      </c>
      <c r="AS292">
        <f>IFERROR(IF(INDEX('Exclusion Vectors'!$D:$D,MATCH('Table 2 Data'!$E292,'Exclusion Vectors'!$B:$B,0))=0,"",INDEX('Data Pull'!$A:$BC,MATCH('Table 2 Data'!$E292,'Data Pull'!$C:$C,0),MATCH('Table 2 Data'!AS$4,'Data Pull'!$4:$4,0))),"")</f>
        <v>2.6594212406213726</v>
      </c>
      <c r="AT292">
        <f>IFERROR(IF(INDEX('Exclusion Vectors'!$D:$D,MATCH('Table 2 Data'!$E292,'Exclusion Vectors'!$B:$B,0))=0,"",INDEX('Data Pull'!$A:$BC,MATCH('Table 2 Data'!$E292,'Data Pull'!$C:$C,0),MATCH('Table 2 Data'!AT$4,'Data Pull'!$4:$4,0))),"")</f>
        <v>39972.021798339767</v>
      </c>
      <c r="AU292">
        <f>IFERROR(IF(INDEX('Exclusion Vectors'!$D:$D,MATCH('Table 2 Data'!$E292,'Exclusion Vectors'!$B:$B,0))=0,"",INDEX('Data Pull'!$A:$BE,MATCH('Table 2 Data'!$E292,'Data Pull'!$C:$C,0),MATCH('Table 2 Data'!AU$4,'Data Pull'!$4:$4,0))),"")</f>
        <v>7797.91169899341</v>
      </c>
      <c r="AV292">
        <f>IFERROR(IF(INDEX('Exclusion Vectors'!$D:$D,MATCH('Table 2 Data'!$E292,'Exclusion Vectors'!$B:$B,0))=0,"",INDEX('Data Pull'!$A:$BE,MATCH('Table 2 Data'!$E292,'Data Pull'!$C:$C,0),MATCH('Table 2 Data'!AV$4,'Data Pull'!$4:$4,0))),"")</f>
        <v>0.10694166676451762</v>
      </c>
    </row>
    <row r="293" spans="5:48" x14ac:dyDescent="0.3">
      <c r="E293" s="34">
        <f t="shared" si="7"/>
        <v>44117</v>
      </c>
      <c r="F293">
        <f>IFERROR(IF(INDEX('Exclusion Vectors'!$D:$D,MATCH('Table 2 Data'!$E293,'Exclusion Vectors'!$B:$B,0))=0,"",INDEX('Data Pull'!$A:$BC,MATCH('Table 2 Data'!$E293,'Data Pull'!$C:$C,0),MATCH('Table 2 Data'!F$4,'Data Pull'!$4:$4,0))),"")</f>
        <v>22999.058639602441</v>
      </c>
      <c r="G293">
        <f>IFERROR(IF(INDEX('Exclusion Vectors'!$D:$D,MATCH('Table 2 Data'!$E293,'Exclusion Vectors'!$B:$B,0))=0,"",INDEX('Data Pull'!$A:$BC,MATCH('Table 2 Data'!$E293,'Data Pull'!$C:$C,0),MATCH('Table 2 Data'!G$4,'Data Pull'!$4:$4,0))),"")</f>
        <v>179.14310357930492</v>
      </c>
      <c r="H293">
        <f>IFERROR(IF(INDEX('Exclusion Vectors'!$D:$D,MATCH('Table 2 Data'!$E293,'Exclusion Vectors'!$B:$B,0))=0,"",INDEX('Data Pull'!$A:$BC,MATCH('Table 2 Data'!$E293,'Data Pull'!$C:$C,0),MATCH('Table 2 Data'!H$4,'Data Pull'!$4:$4,0))),"")</f>
        <v>624.63885810688691</v>
      </c>
      <c r="I293">
        <f>IFERROR(IF(INDEX('Exclusion Vectors'!$D:$D,MATCH('Table 2 Data'!$E293,'Exclusion Vectors'!$B:$B,0))=0,"",INDEX('Data Pull'!$A:$BC,MATCH('Table 2 Data'!$E293,'Data Pull'!$C:$C,0),MATCH('Table 2 Data'!I$4,'Data Pull'!$4:$4,0))),"")</f>
        <v>992.71028246053004</v>
      </c>
      <c r="J293">
        <f>IFERROR(IF(INDEX('Exclusion Vectors'!$D:$D,MATCH('Table 2 Data'!$E293,'Exclusion Vectors'!$B:$B,0))=0,"",INDEX('Data Pull'!$A:$BC,MATCH('Table 2 Data'!$E293,'Data Pull'!$C:$C,0),MATCH('Table 2 Data'!J$4,'Data Pull'!$4:$4,0))),"")</f>
        <v>1343.3644428656523</v>
      </c>
      <c r="K293">
        <f>IFERROR(IF(INDEX('Exclusion Vectors'!$D:$D,MATCH('Table 2 Data'!$E293,'Exclusion Vectors'!$B:$B,0))=0,"",INDEX('Data Pull'!$A:$BC,MATCH('Table 2 Data'!$E293,'Data Pull'!$C:$C,0),MATCH('Table 2 Data'!K$4,'Data Pull'!$4:$4,0))),"")</f>
        <v>711.1431090087267</v>
      </c>
      <c r="L293" t="str">
        <f>IFERROR(IF(INDEX('Exclusion Vectors'!$D:$D,MATCH('Table 2 Data'!$E293,'Exclusion Vectors'!$B:$B,0))=0,"",INDEX('Data Pull'!$A:$BC,MATCH('Table 2 Data'!$E293,'Data Pull'!$C:$C,0),MATCH('Table 2 Data'!L$4,'Data Pull'!$4:$4,0))),"")</f>
        <v>[-11059] No Good Data For Calculation</v>
      </c>
      <c r="M293">
        <f>IFERROR(IF(INDEX('Exclusion Vectors'!$D:$D,MATCH('Table 2 Data'!$E293,'Exclusion Vectors'!$B:$B,0))=0,"",INDEX('Data Pull'!$A:$BC,MATCH('Table 2 Data'!$E293,'Data Pull'!$C:$C,0),MATCH('Table 2 Data'!M$4,'Data Pull'!$4:$4,0))),"")</f>
        <v>304.27226462192061</v>
      </c>
      <c r="N293">
        <f>IFERROR(IF(INDEX('Exclusion Vectors'!$D:$D,MATCH('Table 2 Data'!$E293,'Exclusion Vectors'!$B:$B,0))=0,"",INDEX('Data Pull'!$A:$BC,MATCH('Table 2 Data'!$E293,'Data Pull'!$C:$C,0),MATCH('Table 2 Data'!N$4,'Data Pull'!$4:$4,0))),"")</f>
        <v>358.48659404136356</v>
      </c>
      <c r="O293">
        <f>IFERROR(IF(INDEX('Exclusion Vectors'!$D:$D,MATCH('Table 2 Data'!$E293,'Exclusion Vectors'!$B:$B,0))=0,"",INDEX('Data Pull'!$A:$BC,MATCH('Table 2 Data'!$E293,'Data Pull'!$C:$C,0),MATCH('Table 2 Data'!O$4,'Data Pull'!$4:$4,0))),"")</f>
        <v>356.70221315483042</v>
      </c>
      <c r="P293">
        <f>IFERROR(IF(INDEX('Exclusion Vectors'!$D:$D,MATCH('Table 2 Data'!$E293,'Exclusion Vectors'!$B:$B,0))=0,"",INDEX('Data Pull'!$A:$BC,MATCH('Table 2 Data'!$E293,'Data Pull'!$C:$C,0),MATCH('Table 2 Data'!P$4,'Data Pull'!$4:$4,0))),"")</f>
        <v>1324.9540428051189</v>
      </c>
      <c r="Q293">
        <f>IFERROR(IF(INDEX('Exclusion Vectors'!$D:$D,MATCH('Table 2 Data'!$E293,'Exclusion Vectors'!$B:$B,0))=0,"",INDEX('Data Pull'!$A:$BC,MATCH('Table 2 Data'!$E293,'Data Pull'!$C:$C,0),MATCH('Table 2 Data'!Q$4,'Data Pull'!$4:$4,0))),"")</f>
        <v>20.09859594031489</v>
      </c>
      <c r="R293">
        <f>IFERROR(IF(INDEX('Exclusion Vectors'!$D:$D,MATCH('Table 2 Data'!$E293,'Exclusion Vectors'!$B:$B,0))=0,"",INDEX('Data Pull'!$A:$BC,MATCH('Table 2 Data'!$E293,'Data Pull'!$C:$C,0),MATCH('Table 2 Data'!R$4,'Data Pull'!$4:$4,0))),"")</f>
        <v>15.156693611481844</v>
      </c>
      <c r="S293">
        <f>IFERROR(IF(INDEX('Exclusion Vectors'!$D:$D,MATCH('Table 2 Data'!$E293,'Exclusion Vectors'!$B:$B,0))=0,"",INDEX('Data Pull'!$A:$BC,MATCH('Table 2 Data'!$E293,'Data Pull'!$C:$C,0),MATCH('Table 2 Data'!S$4,'Data Pull'!$4:$4,0))),"")</f>
        <v>3.3707360731733536</v>
      </c>
      <c r="T293">
        <f>IFERROR(IF(INDEX('Exclusion Vectors'!$D:$D,MATCH('Table 2 Data'!$E293,'Exclusion Vectors'!$B:$B,0))=0,"",INDEX('Data Pull'!$A:$BC,MATCH('Table 2 Data'!$E293,'Data Pull'!$C:$C,0),MATCH('Table 2 Data'!T$4,'Data Pull'!$4:$4,0))),"")</f>
        <v>1488.3456959201039</v>
      </c>
      <c r="U293">
        <f>IFERROR(IF(INDEX('Exclusion Vectors'!$D:$D,MATCH('Table 2 Data'!$E293,'Exclusion Vectors'!$B:$B,0))=0,"",INDEX('Data Pull'!$A:$BC,MATCH('Table 2 Data'!$E293,'Data Pull'!$C:$C,0),MATCH('Table 2 Data'!U$4,'Data Pull'!$4:$4,0))),"")</f>
        <v>1477.4505511902501</v>
      </c>
      <c r="V293">
        <f>IFERROR(IF(INDEX('Exclusion Vectors'!$D:$D,MATCH('Table 2 Data'!$E293,'Exclusion Vectors'!$B:$B,0))=0,"",INDEX('Data Pull'!$A:$BC,MATCH('Table 2 Data'!$E293,'Data Pull'!$C:$C,0),MATCH('Table 2 Data'!V$4,'Data Pull'!$4:$4,0))),"")</f>
        <v>5899.9738092007119</v>
      </c>
      <c r="W293">
        <f>IFERROR(IF(INDEX('Exclusion Vectors'!$D:$D,MATCH('Table 2 Data'!$E293,'Exclusion Vectors'!$B:$B,0))=0,"",INDEX('Data Pull'!$A:$BC,MATCH('Table 2 Data'!$E293,'Data Pull'!$C:$C,0),MATCH('Table 2 Data'!W$4,'Data Pull'!$4:$4,0))),"")</f>
        <v>2409.6507355243921</v>
      </c>
      <c r="X293">
        <f>IFERROR(IF(INDEX('Exclusion Vectors'!$D:$D,MATCH('Table 2 Data'!$E293,'Exclusion Vectors'!$B:$B,0))=0,"",INDEX('Data Pull'!$A:$BC,MATCH('Table 2 Data'!$E293,'Data Pull'!$C:$C,0),MATCH('Table 2 Data'!X$4,'Data Pull'!$4:$4,0))),"")</f>
        <v>408.91239794559391</v>
      </c>
      <c r="Y293">
        <f>IFERROR(IF(INDEX('Exclusion Vectors'!$D:$D,MATCH('Table 2 Data'!$E293,'Exclusion Vectors'!$B:$B,0))=0,"",INDEX('Data Pull'!$A:$BC,MATCH('Table 2 Data'!$E293,'Data Pull'!$C:$C,0),MATCH('Table 2 Data'!Y$4,'Data Pull'!$4:$4,0))),"")</f>
        <v>23.449999809265137</v>
      </c>
      <c r="Z293">
        <f>IFERROR(IF(INDEX('Exclusion Vectors'!$D:$D,MATCH('Table 2 Data'!$E293,'Exclusion Vectors'!$B:$B,0))=0,"",INDEX('Data Pull'!$A:$BC,MATCH('Table 2 Data'!$E293,'Data Pull'!$C:$C,0),MATCH('Table 2 Data'!Z$4,'Data Pull'!$4:$4,0))),"")</f>
        <v>0.70982497930526733</v>
      </c>
      <c r="AA293">
        <f>IFERROR(IF(INDEX('Exclusion Vectors'!$D:$D,MATCH('Table 2 Data'!$E293,'Exclusion Vectors'!$B:$B,0))=0,"",INDEX('Data Pull'!$A:$BC,MATCH('Table 2 Data'!$E293,'Data Pull'!$C:$C,0),MATCH('Table 2 Data'!AA$4,'Data Pull'!$4:$4,0))),"")</f>
        <v>2.0199999809265137</v>
      </c>
      <c r="AB293" t="str">
        <f>IFERROR(IF(INDEX('Exclusion Vectors'!$D:$D,MATCH('Table 2 Data'!$E293,'Exclusion Vectors'!$B:$B,0))=0,"",INDEX('Data Pull'!$A:$BC,MATCH('Table 2 Data'!$E293,'Data Pull'!$C:$C,0),MATCH('Table 2 Data'!AB$4,'Data Pull'!$4:$4,0))),"")</f>
        <v>[-11059] No Good Data For Calculation</v>
      </c>
      <c r="AC293" t="str">
        <f>IFERROR(IF(INDEX('Exclusion Vectors'!$D:$D,MATCH('Table 2 Data'!$E293,'Exclusion Vectors'!$B:$B,0))=0,"",INDEX('Data Pull'!$A:$BC,MATCH('Table 2 Data'!$E293,'Data Pull'!$C:$C,0),MATCH('Table 2 Data'!AC$4,'Data Pull'!$4:$4,0))),"")</f>
        <v>[-11059] No Good Data For Calculation</v>
      </c>
      <c r="AD293" t="str">
        <f>IFERROR(IF(INDEX('Exclusion Vectors'!$D:$D,MATCH('Table 2 Data'!$E293,'Exclusion Vectors'!$B:$B,0))=0,"",INDEX('Data Pull'!$A:$BC,MATCH('Table 2 Data'!$E293,'Data Pull'!$C:$C,0),MATCH('Table 2 Data'!AD$4,'Data Pull'!$4:$4,0))),"")</f>
        <v>[-11059] No Good Data For Calculation</v>
      </c>
      <c r="AE293" t="str">
        <f>IFERROR(IF(INDEX('Exclusion Vectors'!$D:$D,MATCH('Table 2 Data'!$E293,'Exclusion Vectors'!$B:$B,0))=0,"",INDEX('Data Pull'!$A:$BC,MATCH('Table 2 Data'!$E293,'Data Pull'!$C:$C,0),MATCH('Table 2 Data'!AE$4,'Data Pull'!$4:$4,0))),"")</f>
        <v>[-11059] No Good Data For Calculation</v>
      </c>
      <c r="AF293" t="str">
        <f>IFERROR(IF(INDEX('Exclusion Vectors'!$D:$D,MATCH('Table 2 Data'!$E293,'Exclusion Vectors'!$B:$B,0))=0,"",INDEX('Data Pull'!$A:$BC,MATCH('Table 2 Data'!$E293,'Data Pull'!$C:$C,0),MATCH('Table 2 Data'!AF$4,'Data Pull'!$4:$4,0))),"")</f>
        <v>[-11059] No Good Data For Calculation</v>
      </c>
      <c r="AG293">
        <f>IFERROR(IF(INDEX('Exclusion Vectors'!$D:$D,MATCH('Table 2 Data'!$E293,'Exclusion Vectors'!$B:$B,0))=0,"",INDEX('Data Pull'!$A:$BC,MATCH('Table 2 Data'!$E293,'Data Pull'!$C:$C,0),MATCH('Table 2 Data'!AG$4,'Data Pull'!$4:$4,0))),"")</f>
        <v>14649.961270661726</v>
      </c>
      <c r="AH293">
        <f>IFERROR(IF(INDEX('Exclusion Vectors'!$D:$D,MATCH('Table 2 Data'!$E293,'Exclusion Vectors'!$B:$B,0))=0,"",INDEX('Data Pull'!$A:$BC,MATCH('Table 2 Data'!$E293,'Data Pull'!$C:$C,0),MATCH('Table 2 Data'!AH$4,'Data Pull'!$4:$4,0))),"")</f>
        <v>90.325002670288086</v>
      </c>
      <c r="AI293">
        <f>IFERROR(IF(INDEX('Exclusion Vectors'!$D:$D,MATCH('Table 2 Data'!$E293,'Exclusion Vectors'!$B:$B,0))=0,"",INDEX('Data Pull'!$A:$BC,MATCH('Table 2 Data'!$E293,'Data Pull'!$C:$C,0),MATCH('Table 2 Data'!AI$4,'Data Pull'!$4:$4,0))),"")</f>
        <v>8.9025001525878906</v>
      </c>
      <c r="AJ293">
        <f>IFERROR(IF(INDEX('Exclusion Vectors'!$D:$D,MATCH('Table 2 Data'!$E293,'Exclusion Vectors'!$B:$B,0))=0,"",INDEX('Data Pull'!$A:$BC,MATCH('Table 2 Data'!$E293,'Data Pull'!$C:$C,0),MATCH('Table 2 Data'!AJ$4,'Data Pull'!$4:$4,0))),"")</f>
        <v>368.07498931884766</v>
      </c>
      <c r="AK293">
        <f>IFERROR(IF(INDEX('Exclusion Vectors'!$D:$D,MATCH('Table 2 Data'!$E293,'Exclusion Vectors'!$B:$B,0))=0,"",INDEX('Data Pull'!$A:$BC,MATCH('Table 2 Data'!$E293,'Data Pull'!$C:$C,0),MATCH('Table 2 Data'!AK$4,'Data Pull'!$4:$4,0))),"")</f>
        <v>19.104166666666668</v>
      </c>
      <c r="AL293">
        <f>IFERROR(IF(INDEX('Exclusion Vectors'!$D:$D,MATCH('Table 2 Data'!$E293,'Exclusion Vectors'!$B:$B,0))=0,"",INDEX('Data Pull'!$A:$BC,MATCH('Table 2 Data'!$E293,'Data Pull'!$C:$C,0),MATCH('Table 2 Data'!AL$4,'Data Pull'!$4:$4,0))),"")</f>
        <v>2.0999999046325684</v>
      </c>
      <c r="AM293">
        <f>IFERROR(IF(INDEX('Exclusion Vectors'!$D:$D,MATCH('Table 2 Data'!$E293,'Exclusion Vectors'!$B:$B,0))=0,"",INDEX('Data Pull'!$A:$BC,MATCH('Table 2 Data'!$E293,'Data Pull'!$C:$C,0),MATCH('Table 2 Data'!AM$4,'Data Pull'!$4:$4,0))),"")</f>
        <v>6200</v>
      </c>
      <c r="AN293">
        <f>IFERROR(IF(INDEX('Exclusion Vectors'!$D:$D,MATCH('Table 2 Data'!$E293,'Exclusion Vectors'!$B:$B,0))=0,"",INDEX('Data Pull'!$A:$BC,MATCH('Table 2 Data'!$E293,'Data Pull'!$C:$C,0),MATCH('Table 2 Data'!AN$4,'Data Pull'!$4:$4,0))),"")</f>
        <v>-0.11766976654137501</v>
      </c>
      <c r="AO293">
        <f>IFERROR(IF(INDEX('Exclusion Vectors'!$D:$D,MATCH('Table 2 Data'!$E293,'Exclusion Vectors'!$B:$B,0))=0,"",INDEX('Data Pull'!$A:$BC,MATCH('Table 2 Data'!$E293,'Data Pull'!$C:$C,0),MATCH('Table 2 Data'!AO$4,'Data Pull'!$4:$4,0))),"")</f>
        <v>-5.9210972792966025E-3</v>
      </c>
      <c r="AP293">
        <f>IFERROR(IF(INDEX('Exclusion Vectors'!$D:$D,MATCH('Table 2 Data'!$E293,'Exclusion Vectors'!$B:$B,0))=0,"",INDEX('Data Pull'!$A:$BC,MATCH('Table 2 Data'!$E293,'Data Pull'!$C:$C,0),MATCH('Table 2 Data'!AP$4,'Data Pull'!$4:$4,0))),"")</f>
        <v>-2.6831656316719372E-2</v>
      </c>
      <c r="AQ293" t="str">
        <f>IFERROR(IF(INDEX('Exclusion Vectors'!$D:$D,MATCH('Table 2 Data'!$E293,'Exclusion Vectors'!$B:$B,0))=0,"",INDEX('Data Pull'!$A:$BC,MATCH('Table 2 Data'!$E293,'Data Pull'!$C:$C,0),MATCH('Table 2 Data'!AQ$4,'Data Pull'!$4:$4,0))),"")</f>
        <v>[-11059] No Good Data For Calculation</v>
      </c>
      <c r="AR293">
        <f>IFERROR(IF(INDEX('Exclusion Vectors'!$D:$D,MATCH('Table 2 Data'!$E293,'Exclusion Vectors'!$B:$B,0))=0,"",INDEX('Data Pull'!$A:$BC,MATCH('Table 2 Data'!$E293,'Data Pull'!$C:$C,0),MATCH('Table 2 Data'!AR$4,'Data Pull'!$4:$4,0))),"")</f>
        <v>7.4901732923840069E-3</v>
      </c>
      <c r="AS293">
        <f>IFERROR(IF(INDEX('Exclusion Vectors'!$D:$D,MATCH('Table 2 Data'!$E293,'Exclusion Vectors'!$B:$B,0))=0,"",INDEX('Data Pull'!$A:$BC,MATCH('Table 2 Data'!$E293,'Data Pull'!$C:$C,0),MATCH('Table 2 Data'!AS$4,'Data Pull'!$4:$4,0))),"")</f>
        <v>2.7388787763463833</v>
      </c>
      <c r="AT293">
        <f>IFERROR(IF(INDEX('Exclusion Vectors'!$D:$D,MATCH('Table 2 Data'!$E293,'Exclusion Vectors'!$B:$B,0))=0,"",INDEX('Data Pull'!$A:$BC,MATCH('Table 2 Data'!$E293,'Data Pull'!$C:$C,0),MATCH('Table 2 Data'!AT$4,'Data Pull'!$4:$4,0))),"")</f>
        <v>39695.533398115273</v>
      </c>
      <c r="AU293">
        <f>IFERROR(IF(INDEX('Exclusion Vectors'!$D:$D,MATCH('Table 2 Data'!$E293,'Exclusion Vectors'!$B:$B,0))=0,"",INDEX('Data Pull'!$A:$BE,MATCH('Table 2 Data'!$E293,'Data Pull'!$C:$C,0),MATCH('Table 2 Data'!AU$4,'Data Pull'!$4:$4,0))),"")</f>
        <v>7798.7061174381906</v>
      </c>
      <c r="AV293">
        <f>IFERROR(IF(INDEX('Exclusion Vectors'!$D:$D,MATCH('Table 2 Data'!$E293,'Exclusion Vectors'!$B:$B,0))=0,"",INDEX('Data Pull'!$A:$BE,MATCH('Table 2 Data'!$E293,'Data Pull'!$C:$C,0),MATCH('Table 2 Data'!AV$4,'Data Pull'!$4:$4,0))),"")</f>
        <v>0.11169166707744201</v>
      </c>
    </row>
    <row r="294" spans="5:48" x14ac:dyDescent="0.3">
      <c r="E294" s="34">
        <f t="shared" si="7"/>
        <v>44118</v>
      </c>
      <c r="F294">
        <f>IFERROR(IF(INDEX('Exclusion Vectors'!$D:$D,MATCH('Table 2 Data'!$E294,'Exclusion Vectors'!$B:$B,0))=0,"",INDEX('Data Pull'!$A:$BC,MATCH('Table 2 Data'!$E294,'Data Pull'!$C:$C,0),MATCH('Table 2 Data'!F$4,'Data Pull'!$4:$4,0))),"")</f>
        <v>22909.557420077763</v>
      </c>
      <c r="G294">
        <f>IFERROR(IF(INDEX('Exclusion Vectors'!$D:$D,MATCH('Table 2 Data'!$E294,'Exclusion Vectors'!$B:$B,0))=0,"",INDEX('Data Pull'!$A:$BC,MATCH('Table 2 Data'!$E294,'Data Pull'!$C:$C,0),MATCH('Table 2 Data'!G$4,'Data Pull'!$4:$4,0))),"")</f>
        <v>179.05502246884097</v>
      </c>
      <c r="H294">
        <f>IFERROR(IF(INDEX('Exclusion Vectors'!$D:$D,MATCH('Table 2 Data'!$E294,'Exclusion Vectors'!$B:$B,0))=0,"",INDEX('Data Pull'!$A:$BC,MATCH('Table 2 Data'!$E294,'Data Pull'!$C:$C,0),MATCH('Table 2 Data'!H$4,'Data Pull'!$4:$4,0))),"")</f>
        <v>637.40626990049418</v>
      </c>
      <c r="I294">
        <f>IFERROR(IF(INDEX('Exclusion Vectors'!$D:$D,MATCH('Table 2 Data'!$E294,'Exclusion Vectors'!$B:$B,0))=0,"",INDEX('Data Pull'!$A:$BC,MATCH('Table 2 Data'!$E294,'Data Pull'!$C:$C,0),MATCH('Table 2 Data'!I$4,'Data Pull'!$4:$4,0))),"")</f>
        <v>993.20287869995423</v>
      </c>
      <c r="J294">
        <f>IFERROR(IF(INDEX('Exclusion Vectors'!$D:$D,MATCH('Table 2 Data'!$E294,'Exclusion Vectors'!$B:$B,0))=0,"",INDEX('Data Pull'!$A:$BC,MATCH('Table 2 Data'!$E294,'Data Pull'!$C:$C,0),MATCH('Table 2 Data'!J$4,'Data Pull'!$4:$4,0))),"")</f>
        <v>1344.655479539507</v>
      </c>
      <c r="K294">
        <f>IFERROR(IF(INDEX('Exclusion Vectors'!$D:$D,MATCH('Table 2 Data'!$E294,'Exclusion Vectors'!$B:$B,0))=0,"",INDEX('Data Pull'!$A:$BC,MATCH('Table 2 Data'!$E294,'Data Pull'!$C:$C,0),MATCH('Table 2 Data'!K$4,'Data Pull'!$4:$4,0))),"")</f>
        <v>707.93842054090101</v>
      </c>
      <c r="L294" t="str">
        <f>IFERROR(IF(INDEX('Exclusion Vectors'!$D:$D,MATCH('Table 2 Data'!$E294,'Exclusion Vectors'!$B:$B,0))=0,"",INDEX('Data Pull'!$A:$BC,MATCH('Table 2 Data'!$E294,'Data Pull'!$C:$C,0),MATCH('Table 2 Data'!L$4,'Data Pull'!$4:$4,0))),"")</f>
        <v>[-11059] No Good Data For Calculation</v>
      </c>
      <c r="M294">
        <f>IFERROR(IF(INDEX('Exclusion Vectors'!$D:$D,MATCH('Table 2 Data'!$E294,'Exclusion Vectors'!$B:$B,0))=0,"",INDEX('Data Pull'!$A:$BC,MATCH('Table 2 Data'!$E294,'Data Pull'!$C:$C,0),MATCH('Table 2 Data'!M$4,'Data Pull'!$4:$4,0))),"")</f>
        <v>309.26031585352547</v>
      </c>
      <c r="N294">
        <f>IFERROR(IF(INDEX('Exclusion Vectors'!$D:$D,MATCH('Table 2 Data'!$E294,'Exclusion Vectors'!$B:$B,0))=0,"",INDEX('Data Pull'!$A:$BC,MATCH('Table 2 Data'!$E294,'Data Pull'!$C:$C,0),MATCH('Table 2 Data'!N$4,'Data Pull'!$4:$4,0))),"")</f>
        <v>372.84827061724786</v>
      </c>
      <c r="O294">
        <f>IFERROR(IF(INDEX('Exclusion Vectors'!$D:$D,MATCH('Table 2 Data'!$E294,'Exclusion Vectors'!$B:$B,0))=0,"",INDEX('Data Pull'!$A:$BC,MATCH('Table 2 Data'!$E294,'Data Pull'!$C:$C,0),MATCH('Table 2 Data'!O$4,'Data Pull'!$4:$4,0))),"")</f>
        <v>364.02699632809174</v>
      </c>
      <c r="P294">
        <f>IFERROR(IF(INDEX('Exclusion Vectors'!$D:$D,MATCH('Table 2 Data'!$E294,'Exclusion Vectors'!$B:$B,0))=0,"",INDEX('Data Pull'!$A:$BC,MATCH('Table 2 Data'!$E294,'Data Pull'!$C:$C,0),MATCH('Table 2 Data'!P$4,'Data Pull'!$4:$4,0))),"")</f>
        <v>1329.0058990143807</v>
      </c>
      <c r="Q294">
        <f>IFERROR(IF(INDEX('Exclusion Vectors'!$D:$D,MATCH('Table 2 Data'!$E294,'Exclusion Vectors'!$B:$B,0))=0,"",INDEX('Data Pull'!$A:$BC,MATCH('Table 2 Data'!$E294,'Data Pull'!$C:$C,0),MATCH('Table 2 Data'!Q$4,'Data Pull'!$4:$4,0))),"")</f>
        <v>20.097001851138536</v>
      </c>
      <c r="R294">
        <f>IFERROR(IF(INDEX('Exclusion Vectors'!$D:$D,MATCH('Table 2 Data'!$E294,'Exclusion Vectors'!$B:$B,0))=0,"",INDEX('Data Pull'!$A:$BC,MATCH('Table 2 Data'!$E294,'Data Pull'!$C:$C,0),MATCH('Table 2 Data'!R$4,'Data Pull'!$4:$4,0))),"")</f>
        <v>15.158095256880094</v>
      </c>
      <c r="S294">
        <f>IFERROR(IF(INDEX('Exclusion Vectors'!$D:$D,MATCH('Table 2 Data'!$E294,'Exclusion Vectors'!$B:$B,0))=0,"",INDEX('Data Pull'!$A:$BC,MATCH('Table 2 Data'!$E294,'Data Pull'!$C:$C,0),MATCH('Table 2 Data'!S$4,'Data Pull'!$4:$4,0))),"")</f>
        <v>3.6165560900694564</v>
      </c>
      <c r="T294">
        <f>IFERROR(IF(INDEX('Exclusion Vectors'!$D:$D,MATCH('Table 2 Data'!$E294,'Exclusion Vectors'!$B:$B,0))=0,"",INDEX('Data Pull'!$A:$BC,MATCH('Table 2 Data'!$E294,'Data Pull'!$C:$C,0),MATCH('Table 2 Data'!T$4,'Data Pull'!$4:$4,0))),"")</f>
        <v>1490.8880201405168</v>
      </c>
      <c r="U294">
        <f>IFERROR(IF(INDEX('Exclusion Vectors'!$D:$D,MATCH('Table 2 Data'!$E294,'Exclusion Vectors'!$B:$B,0))=0,"",INDEX('Data Pull'!$A:$BC,MATCH('Table 2 Data'!$E294,'Data Pull'!$C:$C,0),MATCH('Table 2 Data'!U$4,'Data Pull'!$4:$4,0))),"")</f>
        <v>1431.5736919767862</v>
      </c>
      <c r="V294">
        <f>IFERROR(IF(INDEX('Exclusion Vectors'!$D:$D,MATCH('Table 2 Data'!$E294,'Exclusion Vectors'!$B:$B,0))=0,"",INDEX('Data Pull'!$A:$BC,MATCH('Table 2 Data'!$E294,'Data Pull'!$C:$C,0),MATCH('Table 2 Data'!V$4,'Data Pull'!$4:$4,0))),"")</f>
        <v>5899.9424035264465</v>
      </c>
      <c r="W294">
        <f>IFERROR(IF(INDEX('Exclusion Vectors'!$D:$D,MATCH('Table 2 Data'!$E294,'Exclusion Vectors'!$B:$B,0))=0,"",INDEX('Data Pull'!$A:$BC,MATCH('Table 2 Data'!$E294,'Data Pull'!$C:$C,0),MATCH('Table 2 Data'!W$4,'Data Pull'!$4:$4,0))),"")</f>
        <v>2412.4822206178405</v>
      </c>
      <c r="X294">
        <f>IFERROR(IF(INDEX('Exclusion Vectors'!$D:$D,MATCH('Table 2 Data'!$E294,'Exclusion Vectors'!$B:$B,0))=0,"",INDEX('Data Pull'!$A:$BC,MATCH('Table 2 Data'!$E294,'Data Pull'!$C:$C,0),MATCH('Table 2 Data'!X$4,'Data Pull'!$4:$4,0))),"")</f>
        <v>410.32384431290467</v>
      </c>
      <c r="Y294">
        <f>IFERROR(IF(INDEX('Exclusion Vectors'!$D:$D,MATCH('Table 2 Data'!$E294,'Exclusion Vectors'!$B:$B,0))=0,"",INDEX('Data Pull'!$A:$BC,MATCH('Table 2 Data'!$E294,'Data Pull'!$C:$C,0),MATCH('Table 2 Data'!Y$4,'Data Pull'!$4:$4,0))),"")</f>
        <v>23.474999904632568</v>
      </c>
      <c r="Z294">
        <f>IFERROR(IF(INDEX('Exclusion Vectors'!$D:$D,MATCH('Table 2 Data'!$E294,'Exclusion Vectors'!$B:$B,0))=0,"",INDEX('Data Pull'!$A:$BC,MATCH('Table 2 Data'!$E294,'Data Pull'!$C:$C,0),MATCH('Table 2 Data'!Z$4,'Data Pull'!$4:$4,0))),"")</f>
        <v>0.69017501175403595</v>
      </c>
      <c r="AA294">
        <f>IFERROR(IF(INDEX('Exclusion Vectors'!$D:$D,MATCH('Table 2 Data'!$E294,'Exclusion Vectors'!$B:$B,0))=0,"",INDEX('Data Pull'!$A:$BC,MATCH('Table 2 Data'!$E294,'Data Pull'!$C:$C,0),MATCH('Table 2 Data'!AA$4,'Data Pull'!$4:$4,0))),"")</f>
        <v>1.9950000047683716</v>
      </c>
      <c r="AB294" t="str">
        <f>IFERROR(IF(INDEX('Exclusion Vectors'!$D:$D,MATCH('Table 2 Data'!$E294,'Exclusion Vectors'!$B:$B,0))=0,"",INDEX('Data Pull'!$A:$BC,MATCH('Table 2 Data'!$E294,'Data Pull'!$C:$C,0),MATCH('Table 2 Data'!AB$4,'Data Pull'!$4:$4,0))),"")</f>
        <v>[-11059] No Good Data For Calculation</v>
      </c>
      <c r="AC294" t="str">
        <f>IFERROR(IF(INDEX('Exclusion Vectors'!$D:$D,MATCH('Table 2 Data'!$E294,'Exclusion Vectors'!$B:$B,0))=0,"",INDEX('Data Pull'!$A:$BC,MATCH('Table 2 Data'!$E294,'Data Pull'!$C:$C,0),MATCH('Table 2 Data'!AC$4,'Data Pull'!$4:$4,0))),"")</f>
        <v>[-11059] No Good Data For Calculation</v>
      </c>
      <c r="AD294" t="str">
        <f>IFERROR(IF(INDEX('Exclusion Vectors'!$D:$D,MATCH('Table 2 Data'!$E294,'Exclusion Vectors'!$B:$B,0))=0,"",INDEX('Data Pull'!$A:$BC,MATCH('Table 2 Data'!$E294,'Data Pull'!$C:$C,0),MATCH('Table 2 Data'!AD$4,'Data Pull'!$4:$4,0))),"")</f>
        <v>[-11059] No Good Data For Calculation</v>
      </c>
      <c r="AE294" t="str">
        <f>IFERROR(IF(INDEX('Exclusion Vectors'!$D:$D,MATCH('Table 2 Data'!$E294,'Exclusion Vectors'!$B:$B,0))=0,"",INDEX('Data Pull'!$A:$BC,MATCH('Table 2 Data'!$E294,'Data Pull'!$C:$C,0),MATCH('Table 2 Data'!AE$4,'Data Pull'!$4:$4,0))),"")</f>
        <v>[-11059] No Good Data For Calculation</v>
      </c>
      <c r="AF294" t="str">
        <f>IFERROR(IF(INDEX('Exclusion Vectors'!$D:$D,MATCH('Table 2 Data'!$E294,'Exclusion Vectors'!$B:$B,0))=0,"",INDEX('Data Pull'!$A:$BC,MATCH('Table 2 Data'!$E294,'Data Pull'!$C:$C,0),MATCH('Table 2 Data'!AF$4,'Data Pull'!$4:$4,0))),"")</f>
        <v>[-11059] No Good Data For Calculation</v>
      </c>
      <c r="AG294">
        <f>IFERROR(IF(INDEX('Exclusion Vectors'!$D:$D,MATCH('Table 2 Data'!$E294,'Exclusion Vectors'!$B:$B,0))=0,"",INDEX('Data Pull'!$A:$BC,MATCH('Table 2 Data'!$E294,'Data Pull'!$C:$C,0),MATCH('Table 2 Data'!AG$4,'Data Pull'!$4:$4,0))),"")</f>
        <v>14652.146627798096</v>
      </c>
      <c r="AH294">
        <f>IFERROR(IF(INDEX('Exclusion Vectors'!$D:$D,MATCH('Table 2 Data'!$E294,'Exclusion Vectors'!$B:$B,0))=0,"",INDEX('Data Pull'!$A:$BC,MATCH('Table 2 Data'!$E294,'Data Pull'!$C:$C,0),MATCH('Table 2 Data'!AH$4,'Data Pull'!$4:$4,0))),"")</f>
        <v>90.450000762939453</v>
      </c>
      <c r="AI294">
        <f>IFERROR(IF(INDEX('Exclusion Vectors'!$D:$D,MATCH('Table 2 Data'!$E294,'Exclusion Vectors'!$B:$B,0))=0,"",INDEX('Data Pull'!$A:$BC,MATCH('Table 2 Data'!$E294,'Data Pull'!$C:$C,0),MATCH('Table 2 Data'!AI$4,'Data Pull'!$4:$4,0))),"")</f>
        <v>8.9249997138977051</v>
      </c>
      <c r="AJ294">
        <f>IFERROR(IF(INDEX('Exclusion Vectors'!$D:$D,MATCH('Table 2 Data'!$E294,'Exclusion Vectors'!$B:$B,0))=0,"",INDEX('Data Pull'!$A:$BC,MATCH('Table 2 Data'!$E294,'Data Pull'!$C:$C,0),MATCH('Table 2 Data'!AJ$4,'Data Pull'!$4:$4,0))),"")</f>
        <v>362.79998779296875</v>
      </c>
      <c r="AK294">
        <f>IFERROR(IF(INDEX('Exclusion Vectors'!$D:$D,MATCH('Table 2 Data'!$E294,'Exclusion Vectors'!$B:$B,0))=0,"",INDEX('Data Pull'!$A:$BC,MATCH('Table 2 Data'!$E294,'Data Pull'!$C:$C,0),MATCH('Table 2 Data'!AK$4,'Data Pull'!$4:$4,0))),"")</f>
        <v>17.195833683013916</v>
      </c>
      <c r="AL294">
        <f>IFERROR(IF(INDEX('Exclusion Vectors'!$D:$D,MATCH('Table 2 Data'!$E294,'Exclusion Vectors'!$B:$B,0))=0,"",INDEX('Data Pull'!$A:$BC,MATCH('Table 2 Data'!$E294,'Data Pull'!$C:$C,0),MATCH('Table 2 Data'!AL$4,'Data Pull'!$4:$4,0))),"")</f>
        <v>1.7249999940395355</v>
      </c>
      <c r="AM294">
        <f>IFERROR(IF(INDEX('Exclusion Vectors'!$D:$D,MATCH('Table 2 Data'!$E294,'Exclusion Vectors'!$B:$B,0))=0,"",INDEX('Data Pull'!$A:$BC,MATCH('Table 2 Data'!$E294,'Data Pull'!$C:$C,0),MATCH('Table 2 Data'!AM$4,'Data Pull'!$4:$4,0))),"")</f>
        <v>6200</v>
      </c>
      <c r="AN294">
        <f>IFERROR(IF(INDEX('Exclusion Vectors'!$D:$D,MATCH('Table 2 Data'!$E294,'Exclusion Vectors'!$B:$B,0))=0,"",INDEX('Data Pull'!$A:$BC,MATCH('Table 2 Data'!$E294,'Data Pull'!$C:$C,0),MATCH('Table 2 Data'!AN$4,'Data Pull'!$4:$4,0))),"")</f>
        <v>-0.11623339198193451</v>
      </c>
      <c r="AO294">
        <f>IFERROR(IF(INDEX('Exclusion Vectors'!$D:$D,MATCH('Table 2 Data'!$E294,'Exclusion Vectors'!$B:$B,0))=0,"",INDEX('Data Pull'!$A:$BC,MATCH('Table 2 Data'!$E294,'Data Pull'!$C:$C,0),MATCH('Table 2 Data'!AO$4,'Data Pull'!$4:$4,0))),"")</f>
        <v>-5.8544171077596022E-3</v>
      </c>
      <c r="AP294">
        <f>IFERROR(IF(INDEX('Exclusion Vectors'!$D:$D,MATCH('Table 2 Data'!$E294,'Exclusion Vectors'!$B:$B,0))=0,"",INDEX('Data Pull'!$A:$BC,MATCH('Table 2 Data'!$E294,'Data Pull'!$C:$C,0),MATCH('Table 2 Data'!AP$4,'Data Pull'!$4:$4,0))),"")</f>
        <v>-2.663307634922393E-2</v>
      </c>
      <c r="AQ294" t="str">
        <f>IFERROR(IF(INDEX('Exclusion Vectors'!$D:$D,MATCH('Table 2 Data'!$E294,'Exclusion Vectors'!$B:$B,0))=0,"",INDEX('Data Pull'!$A:$BC,MATCH('Table 2 Data'!$E294,'Data Pull'!$C:$C,0),MATCH('Table 2 Data'!AQ$4,'Data Pull'!$4:$4,0))),"")</f>
        <v>[-11059] No Good Data For Calculation</v>
      </c>
      <c r="AR294">
        <f>IFERROR(IF(INDEX('Exclusion Vectors'!$D:$D,MATCH('Table 2 Data'!$E294,'Exclusion Vectors'!$B:$B,0))=0,"",INDEX('Data Pull'!$A:$BC,MATCH('Table 2 Data'!$E294,'Data Pull'!$C:$C,0),MATCH('Table 2 Data'!AR$4,'Data Pull'!$4:$4,0))),"")</f>
        <v>7.1629783482429626E-3</v>
      </c>
      <c r="AS294">
        <f>IFERROR(IF(INDEX('Exclusion Vectors'!$D:$D,MATCH('Table 2 Data'!$E294,'Exclusion Vectors'!$B:$B,0))=0,"",INDEX('Data Pull'!$A:$BC,MATCH('Table 2 Data'!$E294,'Data Pull'!$C:$C,0),MATCH('Table 2 Data'!AS$4,'Data Pull'!$4:$4,0))),"")</f>
        <v>2.7746486512859176</v>
      </c>
      <c r="AT294">
        <f>IFERROR(IF(INDEX('Exclusion Vectors'!$D:$D,MATCH('Table 2 Data'!$E294,'Exclusion Vectors'!$B:$B,0))=0,"",INDEX('Data Pull'!$A:$BC,MATCH('Table 2 Data'!$E294,'Data Pull'!$C:$C,0),MATCH('Table 2 Data'!AT$4,'Data Pull'!$4:$4,0))),"")</f>
        <v>39525.86315420406</v>
      </c>
      <c r="AU294">
        <f>IFERROR(IF(INDEX('Exclusion Vectors'!$D:$D,MATCH('Table 2 Data'!$E294,'Exclusion Vectors'!$B:$B,0))=0,"",INDEX('Data Pull'!$A:$BE,MATCH('Table 2 Data'!$E294,'Data Pull'!$C:$C,0),MATCH('Table 2 Data'!AU$4,'Data Pull'!$4:$4,0))),"")</f>
        <v>7801.4116347943263</v>
      </c>
      <c r="AV294">
        <f>IFERROR(IF(INDEX('Exclusion Vectors'!$D:$D,MATCH('Table 2 Data'!$E294,'Exclusion Vectors'!$B:$B,0))=0,"",INDEX('Data Pull'!$A:$BE,MATCH('Table 2 Data'!$E294,'Data Pull'!$C:$C,0),MATCH('Table 2 Data'!AV$4,'Data Pull'!$4:$4,0))),"")</f>
        <v>0.12162916362285614</v>
      </c>
    </row>
    <row r="295" spans="5:48" x14ac:dyDescent="0.3">
      <c r="E295" s="34">
        <f t="shared" si="7"/>
        <v>44119</v>
      </c>
      <c r="F295">
        <f>IFERROR(IF(INDEX('Exclusion Vectors'!$D:$D,MATCH('Table 2 Data'!$E295,'Exclusion Vectors'!$B:$B,0))=0,"",INDEX('Data Pull'!$A:$BC,MATCH('Table 2 Data'!$E295,'Data Pull'!$C:$C,0),MATCH('Table 2 Data'!F$4,'Data Pull'!$4:$4,0))),"")</f>
        <v>23000.713531073303</v>
      </c>
      <c r="G295">
        <f>IFERROR(IF(INDEX('Exclusion Vectors'!$D:$D,MATCH('Table 2 Data'!$E295,'Exclusion Vectors'!$B:$B,0))=0,"",INDEX('Data Pull'!$A:$BC,MATCH('Table 2 Data'!$E295,'Data Pull'!$C:$C,0),MATCH('Table 2 Data'!G$4,'Data Pull'!$4:$4,0))),"")</f>
        <v>175.18347647492189</v>
      </c>
      <c r="H295">
        <f>IFERROR(IF(INDEX('Exclusion Vectors'!$D:$D,MATCH('Table 2 Data'!$E295,'Exclusion Vectors'!$B:$B,0))=0,"",INDEX('Data Pull'!$A:$BC,MATCH('Table 2 Data'!$E295,'Data Pull'!$C:$C,0),MATCH('Table 2 Data'!H$4,'Data Pull'!$4:$4,0))),"")</f>
        <v>641.21598227231152</v>
      </c>
      <c r="I295">
        <f>IFERROR(IF(INDEX('Exclusion Vectors'!$D:$D,MATCH('Table 2 Data'!$E295,'Exclusion Vectors'!$B:$B,0))=0,"",INDEX('Data Pull'!$A:$BC,MATCH('Table 2 Data'!$E295,'Data Pull'!$C:$C,0),MATCH('Table 2 Data'!I$4,'Data Pull'!$4:$4,0))),"")</f>
        <v>994.45546246219533</v>
      </c>
      <c r="J295">
        <f>IFERROR(IF(INDEX('Exclusion Vectors'!$D:$D,MATCH('Table 2 Data'!$E295,'Exclusion Vectors'!$B:$B,0))=0,"",INDEX('Data Pull'!$A:$BC,MATCH('Table 2 Data'!$E295,'Data Pull'!$C:$C,0),MATCH('Table 2 Data'!J$4,'Data Pull'!$4:$4,0))),"")</f>
        <v>1344.8854342345853</v>
      </c>
      <c r="K295">
        <f>IFERROR(IF(INDEX('Exclusion Vectors'!$D:$D,MATCH('Table 2 Data'!$E295,'Exclusion Vectors'!$B:$B,0))=0,"",INDEX('Data Pull'!$A:$BC,MATCH('Table 2 Data'!$E295,'Data Pull'!$C:$C,0),MATCH('Table 2 Data'!K$4,'Data Pull'!$4:$4,0))),"")</f>
        <v>705.12079150433237</v>
      </c>
      <c r="L295" t="str">
        <f>IFERROR(IF(INDEX('Exclusion Vectors'!$D:$D,MATCH('Table 2 Data'!$E295,'Exclusion Vectors'!$B:$B,0))=0,"",INDEX('Data Pull'!$A:$BC,MATCH('Table 2 Data'!$E295,'Data Pull'!$C:$C,0),MATCH('Table 2 Data'!L$4,'Data Pull'!$4:$4,0))),"")</f>
        <v>[-11059] No Good Data For Calculation</v>
      </c>
      <c r="M295">
        <f>IFERROR(IF(INDEX('Exclusion Vectors'!$D:$D,MATCH('Table 2 Data'!$E295,'Exclusion Vectors'!$B:$B,0))=0,"",INDEX('Data Pull'!$A:$BC,MATCH('Table 2 Data'!$E295,'Data Pull'!$C:$C,0),MATCH('Table 2 Data'!M$4,'Data Pull'!$4:$4,0))),"")</f>
        <v>297.86777527651958</v>
      </c>
      <c r="N295">
        <f>IFERROR(IF(INDEX('Exclusion Vectors'!$D:$D,MATCH('Table 2 Data'!$E295,'Exclusion Vectors'!$B:$B,0))=0,"",INDEX('Data Pull'!$A:$BC,MATCH('Table 2 Data'!$E295,'Data Pull'!$C:$C,0),MATCH('Table 2 Data'!N$4,'Data Pull'!$4:$4,0))),"")</f>
        <v>354.87784687618688</v>
      </c>
      <c r="O295">
        <f>IFERROR(IF(INDEX('Exclusion Vectors'!$D:$D,MATCH('Table 2 Data'!$E295,'Exclusion Vectors'!$B:$B,0))=0,"",INDEX('Data Pull'!$A:$BC,MATCH('Table 2 Data'!$E295,'Data Pull'!$C:$C,0),MATCH('Table 2 Data'!O$4,'Data Pull'!$4:$4,0))),"")</f>
        <v>355.29586591071455</v>
      </c>
      <c r="P295">
        <f>IFERROR(IF(INDEX('Exclusion Vectors'!$D:$D,MATCH('Table 2 Data'!$E295,'Exclusion Vectors'!$B:$B,0))=0,"",INDEX('Data Pull'!$A:$BC,MATCH('Table 2 Data'!$E295,'Data Pull'!$C:$C,0),MATCH('Table 2 Data'!P$4,'Data Pull'!$4:$4,0))),"")</f>
        <v>1331.5859164950696</v>
      </c>
      <c r="Q295">
        <f>IFERROR(IF(INDEX('Exclusion Vectors'!$D:$D,MATCH('Table 2 Data'!$E295,'Exclusion Vectors'!$B:$B,0))=0,"",INDEX('Data Pull'!$A:$BC,MATCH('Table 2 Data'!$E295,'Data Pull'!$C:$C,0),MATCH('Table 2 Data'!Q$4,'Data Pull'!$4:$4,0))),"")</f>
        <v>20.147655887952435</v>
      </c>
      <c r="R295">
        <f>IFERROR(IF(INDEX('Exclusion Vectors'!$D:$D,MATCH('Table 2 Data'!$E295,'Exclusion Vectors'!$B:$B,0))=0,"",INDEX('Data Pull'!$A:$BC,MATCH('Table 2 Data'!$E295,'Data Pull'!$C:$C,0),MATCH('Table 2 Data'!R$4,'Data Pull'!$4:$4,0))),"")</f>
        <v>15.23391822211477</v>
      </c>
      <c r="S295">
        <f>IFERROR(IF(INDEX('Exclusion Vectors'!$D:$D,MATCH('Table 2 Data'!$E295,'Exclusion Vectors'!$B:$B,0))=0,"",INDEX('Data Pull'!$A:$BC,MATCH('Table 2 Data'!$E295,'Data Pull'!$C:$C,0),MATCH('Table 2 Data'!S$4,'Data Pull'!$4:$4,0))),"")</f>
        <v>3.4028528770211341</v>
      </c>
      <c r="T295">
        <f>IFERROR(IF(INDEX('Exclusion Vectors'!$D:$D,MATCH('Table 2 Data'!$E295,'Exclusion Vectors'!$B:$B,0))=0,"",INDEX('Data Pull'!$A:$BC,MATCH('Table 2 Data'!$E295,'Data Pull'!$C:$C,0),MATCH('Table 2 Data'!T$4,'Data Pull'!$4:$4,0))),"")</f>
        <v>1536.0929299310264</v>
      </c>
      <c r="U295">
        <f>IFERROR(IF(INDEX('Exclusion Vectors'!$D:$D,MATCH('Table 2 Data'!$E295,'Exclusion Vectors'!$B:$B,0))=0,"",INDEX('Data Pull'!$A:$BC,MATCH('Table 2 Data'!$E295,'Data Pull'!$C:$C,0),MATCH('Table 2 Data'!U$4,'Data Pull'!$4:$4,0))),"")</f>
        <v>1493.7858491286208</v>
      </c>
      <c r="V295">
        <f>IFERROR(IF(INDEX('Exclusion Vectors'!$D:$D,MATCH('Table 2 Data'!$E295,'Exclusion Vectors'!$B:$B,0))=0,"",INDEX('Data Pull'!$A:$BC,MATCH('Table 2 Data'!$E295,'Data Pull'!$C:$C,0),MATCH('Table 2 Data'!V$4,'Data Pull'!$4:$4,0))),"")</f>
        <v>5900.2297181534777</v>
      </c>
      <c r="W295">
        <f>IFERROR(IF(INDEX('Exclusion Vectors'!$D:$D,MATCH('Table 2 Data'!$E295,'Exclusion Vectors'!$B:$B,0))=0,"",INDEX('Data Pull'!$A:$BC,MATCH('Table 2 Data'!$E295,'Data Pull'!$C:$C,0),MATCH('Table 2 Data'!W$4,'Data Pull'!$4:$4,0))),"")</f>
        <v>2407.9041934362563</v>
      </c>
      <c r="X295">
        <f>IFERROR(IF(INDEX('Exclusion Vectors'!$D:$D,MATCH('Table 2 Data'!$E295,'Exclusion Vectors'!$B:$B,0))=0,"",INDEX('Data Pull'!$A:$BC,MATCH('Table 2 Data'!$E295,'Data Pull'!$C:$C,0),MATCH('Table 2 Data'!X$4,'Data Pull'!$4:$4,0))),"")</f>
        <v>411.09293876502699</v>
      </c>
      <c r="Y295">
        <f>IFERROR(IF(INDEX('Exclusion Vectors'!$D:$D,MATCH('Table 2 Data'!$E295,'Exclusion Vectors'!$B:$B,0))=0,"",INDEX('Data Pull'!$A:$BC,MATCH('Table 2 Data'!$E295,'Data Pull'!$C:$C,0),MATCH('Table 2 Data'!Y$4,'Data Pull'!$4:$4,0))),"")</f>
        <v>23.34999942779541</v>
      </c>
      <c r="Z295">
        <f>IFERROR(IF(INDEX('Exclusion Vectors'!$D:$D,MATCH('Table 2 Data'!$E295,'Exclusion Vectors'!$B:$B,0))=0,"",INDEX('Data Pull'!$A:$BC,MATCH('Table 2 Data'!$E295,'Data Pull'!$C:$C,0),MATCH('Table 2 Data'!Z$4,'Data Pull'!$4:$4,0))),"")</f>
        <v>0.6973000168800354</v>
      </c>
      <c r="AA295">
        <f>IFERROR(IF(INDEX('Exclusion Vectors'!$D:$D,MATCH('Table 2 Data'!$E295,'Exclusion Vectors'!$B:$B,0))=0,"",INDEX('Data Pull'!$A:$BC,MATCH('Table 2 Data'!$E295,'Data Pull'!$C:$C,0),MATCH('Table 2 Data'!AA$4,'Data Pull'!$4:$4,0))),"")</f>
        <v>1.9349999725818634</v>
      </c>
      <c r="AB295" t="str">
        <f>IFERROR(IF(INDEX('Exclusion Vectors'!$D:$D,MATCH('Table 2 Data'!$E295,'Exclusion Vectors'!$B:$B,0))=0,"",INDEX('Data Pull'!$A:$BC,MATCH('Table 2 Data'!$E295,'Data Pull'!$C:$C,0),MATCH('Table 2 Data'!AB$4,'Data Pull'!$4:$4,0))),"")</f>
        <v>[-11059] No Good Data For Calculation</v>
      </c>
      <c r="AC295" t="str">
        <f>IFERROR(IF(INDEX('Exclusion Vectors'!$D:$D,MATCH('Table 2 Data'!$E295,'Exclusion Vectors'!$B:$B,0))=0,"",INDEX('Data Pull'!$A:$BC,MATCH('Table 2 Data'!$E295,'Data Pull'!$C:$C,0),MATCH('Table 2 Data'!AC$4,'Data Pull'!$4:$4,0))),"")</f>
        <v>[-11059] No Good Data For Calculation</v>
      </c>
      <c r="AD295" t="str">
        <f>IFERROR(IF(INDEX('Exclusion Vectors'!$D:$D,MATCH('Table 2 Data'!$E295,'Exclusion Vectors'!$B:$B,0))=0,"",INDEX('Data Pull'!$A:$BC,MATCH('Table 2 Data'!$E295,'Data Pull'!$C:$C,0),MATCH('Table 2 Data'!AD$4,'Data Pull'!$4:$4,0))),"")</f>
        <v>[-11059] No Good Data For Calculation</v>
      </c>
      <c r="AE295" t="str">
        <f>IFERROR(IF(INDEX('Exclusion Vectors'!$D:$D,MATCH('Table 2 Data'!$E295,'Exclusion Vectors'!$B:$B,0))=0,"",INDEX('Data Pull'!$A:$BC,MATCH('Table 2 Data'!$E295,'Data Pull'!$C:$C,0),MATCH('Table 2 Data'!AE$4,'Data Pull'!$4:$4,0))),"")</f>
        <v>[-11059] No Good Data For Calculation</v>
      </c>
      <c r="AF295" t="str">
        <f>IFERROR(IF(INDEX('Exclusion Vectors'!$D:$D,MATCH('Table 2 Data'!$E295,'Exclusion Vectors'!$B:$B,0))=0,"",INDEX('Data Pull'!$A:$BC,MATCH('Table 2 Data'!$E295,'Data Pull'!$C:$C,0),MATCH('Table 2 Data'!AF$4,'Data Pull'!$4:$4,0))),"")</f>
        <v>[-11059] No Good Data For Calculation</v>
      </c>
      <c r="AG295">
        <f>IFERROR(IF(INDEX('Exclusion Vectors'!$D:$D,MATCH('Table 2 Data'!$E295,'Exclusion Vectors'!$B:$B,0))=0,"",INDEX('Data Pull'!$A:$BC,MATCH('Table 2 Data'!$E295,'Data Pull'!$C:$C,0),MATCH('Table 2 Data'!AG$4,'Data Pull'!$4:$4,0))),"")</f>
        <v>14669.328068875742</v>
      </c>
      <c r="AH295">
        <f>IFERROR(IF(INDEX('Exclusion Vectors'!$D:$D,MATCH('Table 2 Data'!$E295,'Exclusion Vectors'!$B:$B,0))=0,"",INDEX('Data Pull'!$A:$BC,MATCH('Table 2 Data'!$E295,'Data Pull'!$C:$C,0),MATCH('Table 2 Data'!AH$4,'Data Pull'!$4:$4,0))),"")</f>
        <v>90.57499885559082</v>
      </c>
      <c r="AI295">
        <f>IFERROR(IF(INDEX('Exclusion Vectors'!$D:$D,MATCH('Table 2 Data'!$E295,'Exclusion Vectors'!$B:$B,0))=0,"",INDEX('Data Pull'!$A:$BC,MATCH('Table 2 Data'!$E295,'Data Pull'!$C:$C,0),MATCH('Table 2 Data'!AI$4,'Data Pull'!$4:$4,0))),"")</f>
        <v>8.9774997234344482</v>
      </c>
      <c r="AJ295">
        <f>IFERROR(IF(INDEX('Exclusion Vectors'!$D:$D,MATCH('Table 2 Data'!$E295,'Exclusion Vectors'!$B:$B,0))=0,"",INDEX('Data Pull'!$A:$BC,MATCH('Table 2 Data'!$E295,'Data Pull'!$C:$C,0),MATCH('Table 2 Data'!AJ$4,'Data Pull'!$4:$4,0))),"")</f>
        <v>361.99999237060547</v>
      </c>
      <c r="AK295">
        <f>IFERROR(IF(INDEX('Exclusion Vectors'!$D:$D,MATCH('Table 2 Data'!$E295,'Exclusion Vectors'!$B:$B,0))=0,"",INDEX('Data Pull'!$A:$BC,MATCH('Table 2 Data'!$E295,'Data Pull'!$C:$C,0),MATCH('Table 2 Data'!AK$4,'Data Pull'!$4:$4,0))),"")</f>
        <v>19.404166380564373</v>
      </c>
      <c r="AL295">
        <f>IFERROR(IF(INDEX('Exclusion Vectors'!$D:$D,MATCH('Table 2 Data'!$E295,'Exclusion Vectors'!$B:$B,0))=0,"",INDEX('Data Pull'!$A:$BC,MATCH('Table 2 Data'!$E295,'Data Pull'!$C:$C,0),MATCH('Table 2 Data'!AL$4,'Data Pull'!$4:$4,0))),"")</f>
        <v>1.6000000238418579</v>
      </c>
      <c r="AM295">
        <f>IFERROR(IF(INDEX('Exclusion Vectors'!$D:$D,MATCH('Table 2 Data'!$E295,'Exclusion Vectors'!$B:$B,0))=0,"",INDEX('Data Pull'!$A:$BC,MATCH('Table 2 Data'!$E295,'Data Pull'!$C:$C,0),MATCH('Table 2 Data'!AM$4,'Data Pull'!$4:$4,0))),"")</f>
        <v>6200</v>
      </c>
      <c r="AN295">
        <f>IFERROR(IF(INDEX('Exclusion Vectors'!$D:$D,MATCH('Table 2 Data'!$E295,'Exclusion Vectors'!$B:$B,0))=0,"",INDEX('Data Pull'!$A:$BC,MATCH('Table 2 Data'!$E295,'Data Pull'!$C:$C,0),MATCH('Table 2 Data'!AN$4,'Data Pull'!$4:$4,0))),"")</f>
        <v>-0.12028824370373657</v>
      </c>
      <c r="AO295">
        <f>IFERROR(IF(INDEX('Exclusion Vectors'!$D:$D,MATCH('Table 2 Data'!$E295,'Exclusion Vectors'!$B:$B,0))=0,"",INDEX('Data Pull'!$A:$BC,MATCH('Table 2 Data'!$E295,'Data Pull'!$C:$C,0),MATCH('Table 2 Data'!AO$4,'Data Pull'!$4:$4,0))),"")</f>
        <v>-6.0421038821906539E-3</v>
      </c>
      <c r="AP295">
        <f>IFERROR(IF(INDEX('Exclusion Vectors'!$D:$D,MATCH('Table 2 Data'!$E295,'Exclusion Vectors'!$B:$B,0))=0,"",INDEX('Data Pull'!$A:$BC,MATCH('Table 2 Data'!$E295,'Data Pull'!$C:$C,0),MATCH('Table 2 Data'!AP$4,'Data Pull'!$4:$4,0))),"")</f>
        <v>-2.6964182014597955E-2</v>
      </c>
      <c r="AQ295" t="str">
        <f>IFERROR(IF(INDEX('Exclusion Vectors'!$D:$D,MATCH('Table 2 Data'!$E295,'Exclusion Vectors'!$B:$B,0))=0,"",INDEX('Data Pull'!$A:$BC,MATCH('Table 2 Data'!$E295,'Data Pull'!$C:$C,0),MATCH('Table 2 Data'!AQ$4,'Data Pull'!$4:$4,0))),"")</f>
        <v>[-11059] No Good Data For Calculation</v>
      </c>
      <c r="AR295">
        <f>IFERROR(IF(INDEX('Exclusion Vectors'!$D:$D,MATCH('Table 2 Data'!$E295,'Exclusion Vectors'!$B:$B,0))=0,"",INDEX('Data Pull'!$A:$BC,MATCH('Table 2 Data'!$E295,'Data Pull'!$C:$C,0),MATCH('Table 2 Data'!AR$4,'Data Pull'!$4:$4,0))),"")</f>
        <v>7.4883217416553032E-3</v>
      </c>
      <c r="AS295">
        <f>IFERROR(IF(INDEX('Exclusion Vectors'!$D:$D,MATCH('Table 2 Data'!$E295,'Exclusion Vectors'!$B:$B,0))=0,"",INDEX('Data Pull'!$A:$BC,MATCH('Table 2 Data'!$E295,'Data Pull'!$C:$C,0),MATCH('Table 2 Data'!AS$4,'Data Pull'!$4:$4,0))),"")</f>
        <v>2.6958780074665336</v>
      </c>
      <c r="AT295">
        <f>IFERROR(IF(INDEX('Exclusion Vectors'!$D:$D,MATCH('Table 2 Data'!$E295,'Exclusion Vectors'!$B:$B,0))=0,"",INDEX('Data Pull'!$A:$BC,MATCH('Table 2 Data'!$E295,'Data Pull'!$C:$C,0),MATCH('Table 2 Data'!AT$4,'Data Pull'!$4:$4,0))),"")</f>
        <v>38964.922504823342</v>
      </c>
      <c r="AU295">
        <f>IFERROR(IF(INDEX('Exclusion Vectors'!$D:$D,MATCH('Table 2 Data'!$E295,'Exclusion Vectors'!$B:$B,0))=0,"",INDEX('Data Pull'!$A:$BE,MATCH('Table 2 Data'!$E295,'Data Pull'!$C:$C,0),MATCH('Table 2 Data'!AU$4,'Data Pull'!$4:$4,0))),"")</f>
        <v>7799.4301597993017</v>
      </c>
      <c r="AV295">
        <f>IFERROR(IF(INDEX('Exclusion Vectors'!$D:$D,MATCH('Table 2 Data'!$E295,'Exclusion Vectors'!$B:$B,0))=0,"",INDEX('Data Pull'!$A:$BE,MATCH('Table 2 Data'!$E295,'Data Pull'!$C:$C,0),MATCH('Table 2 Data'!AV$4,'Data Pull'!$4:$4,0))),"")</f>
        <v>0.10450416523963213</v>
      </c>
    </row>
    <row r="296" spans="5:48" x14ac:dyDescent="0.3">
      <c r="E296" s="34">
        <f t="shared" si="7"/>
        <v>44120</v>
      </c>
      <c r="F296">
        <f>IFERROR(IF(INDEX('Exclusion Vectors'!$D:$D,MATCH('Table 2 Data'!$E296,'Exclusion Vectors'!$B:$B,0))=0,"",INDEX('Data Pull'!$A:$BC,MATCH('Table 2 Data'!$E296,'Data Pull'!$C:$C,0),MATCH('Table 2 Data'!F$4,'Data Pull'!$4:$4,0))),"")</f>
        <v>23000.256806622481</v>
      </c>
      <c r="G296">
        <f>IFERROR(IF(INDEX('Exclusion Vectors'!$D:$D,MATCH('Table 2 Data'!$E296,'Exclusion Vectors'!$B:$B,0))=0,"",INDEX('Data Pull'!$A:$BC,MATCH('Table 2 Data'!$E296,'Data Pull'!$C:$C,0),MATCH('Table 2 Data'!G$4,'Data Pull'!$4:$4,0))),"")</f>
        <v>176.57552952988075</v>
      </c>
      <c r="H296">
        <f>IFERROR(IF(INDEX('Exclusion Vectors'!$D:$D,MATCH('Table 2 Data'!$E296,'Exclusion Vectors'!$B:$B,0))=0,"",INDEX('Data Pull'!$A:$BC,MATCH('Table 2 Data'!$E296,'Data Pull'!$C:$C,0),MATCH('Table 2 Data'!H$4,'Data Pull'!$4:$4,0))),"")</f>
        <v>642.22265002641086</v>
      </c>
      <c r="I296">
        <f>IFERROR(IF(INDEX('Exclusion Vectors'!$D:$D,MATCH('Table 2 Data'!$E296,'Exclusion Vectors'!$B:$B,0))=0,"",INDEX('Data Pull'!$A:$BC,MATCH('Table 2 Data'!$E296,'Data Pull'!$C:$C,0),MATCH('Table 2 Data'!I$4,'Data Pull'!$4:$4,0))),"")</f>
        <v>994.100703762487</v>
      </c>
      <c r="J296">
        <f>IFERROR(IF(INDEX('Exclusion Vectors'!$D:$D,MATCH('Table 2 Data'!$E296,'Exclusion Vectors'!$B:$B,0))=0,"",INDEX('Data Pull'!$A:$BC,MATCH('Table 2 Data'!$E296,'Data Pull'!$C:$C,0),MATCH('Table 2 Data'!J$4,'Data Pull'!$4:$4,0))),"")</f>
        <v>1345.0272070138435</v>
      </c>
      <c r="K296">
        <f>IFERROR(IF(INDEX('Exclusion Vectors'!$D:$D,MATCH('Table 2 Data'!$E296,'Exclusion Vectors'!$B:$B,0))=0,"",INDEX('Data Pull'!$A:$BC,MATCH('Table 2 Data'!$E296,'Data Pull'!$C:$C,0),MATCH('Table 2 Data'!K$4,'Data Pull'!$4:$4,0))),"")</f>
        <v>705.65109540551327</v>
      </c>
      <c r="L296" t="str">
        <f>IFERROR(IF(INDEX('Exclusion Vectors'!$D:$D,MATCH('Table 2 Data'!$E296,'Exclusion Vectors'!$B:$B,0))=0,"",INDEX('Data Pull'!$A:$BC,MATCH('Table 2 Data'!$E296,'Data Pull'!$C:$C,0),MATCH('Table 2 Data'!L$4,'Data Pull'!$4:$4,0))),"")</f>
        <v>[-11059] No Good Data For Calculation</v>
      </c>
      <c r="M296">
        <f>IFERROR(IF(INDEX('Exclusion Vectors'!$D:$D,MATCH('Table 2 Data'!$E296,'Exclusion Vectors'!$B:$B,0))=0,"",INDEX('Data Pull'!$A:$BC,MATCH('Table 2 Data'!$E296,'Data Pull'!$C:$C,0),MATCH('Table 2 Data'!M$4,'Data Pull'!$4:$4,0))),"")</f>
        <v>283.11960869170298</v>
      </c>
      <c r="N296">
        <f>IFERROR(IF(INDEX('Exclusion Vectors'!$D:$D,MATCH('Table 2 Data'!$E296,'Exclusion Vectors'!$B:$B,0))=0,"",INDEX('Data Pull'!$A:$BC,MATCH('Table 2 Data'!$E296,'Data Pull'!$C:$C,0),MATCH('Table 2 Data'!N$4,'Data Pull'!$4:$4,0))),"")</f>
        <v>325.64439136834028</v>
      </c>
      <c r="O296">
        <f>IFERROR(IF(INDEX('Exclusion Vectors'!$D:$D,MATCH('Table 2 Data'!$E296,'Exclusion Vectors'!$B:$B,0))=0,"",INDEX('Data Pull'!$A:$BC,MATCH('Table 2 Data'!$E296,'Data Pull'!$C:$C,0),MATCH('Table 2 Data'!O$4,'Data Pull'!$4:$4,0))),"")</f>
        <v>342.05589972109925</v>
      </c>
      <c r="P296">
        <f>IFERROR(IF(INDEX('Exclusion Vectors'!$D:$D,MATCH('Table 2 Data'!$E296,'Exclusion Vectors'!$B:$B,0))=0,"",INDEX('Data Pull'!$A:$BC,MATCH('Table 2 Data'!$E296,'Data Pull'!$C:$C,0),MATCH('Table 2 Data'!P$4,'Data Pull'!$4:$4,0))),"")</f>
        <v>1331.8254940202362</v>
      </c>
      <c r="Q296">
        <f>IFERROR(IF(INDEX('Exclusion Vectors'!$D:$D,MATCH('Table 2 Data'!$E296,'Exclusion Vectors'!$B:$B,0))=0,"",INDEX('Data Pull'!$A:$BC,MATCH('Table 2 Data'!$E296,'Data Pull'!$C:$C,0),MATCH('Table 2 Data'!Q$4,'Data Pull'!$4:$4,0))),"")</f>
        <v>20.149527994290303</v>
      </c>
      <c r="R296">
        <f>IFERROR(IF(INDEX('Exclusion Vectors'!$D:$D,MATCH('Table 2 Data'!$E296,'Exclusion Vectors'!$B:$B,0))=0,"",INDEX('Data Pull'!$A:$BC,MATCH('Table 2 Data'!$E296,'Data Pull'!$C:$C,0),MATCH('Table 2 Data'!R$4,'Data Pull'!$4:$4,0))),"")</f>
        <v>15.228878021034642</v>
      </c>
      <c r="S296">
        <f>IFERROR(IF(INDEX('Exclusion Vectors'!$D:$D,MATCH('Table 2 Data'!$E296,'Exclusion Vectors'!$B:$B,0))=0,"",INDEX('Data Pull'!$A:$BC,MATCH('Table 2 Data'!$E296,'Data Pull'!$C:$C,0),MATCH('Table 2 Data'!S$4,'Data Pull'!$4:$4,0))),"")</f>
        <v>3.3814538143176622</v>
      </c>
      <c r="T296">
        <f>IFERROR(IF(INDEX('Exclusion Vectors'!$D:$D,MATCH('Table 2 Data'!$E296,'Exclusion Vectors'!$B:$B,0))=0,"",INDEX('Data Pull'!$A:$BC,MATCH('Table 2 Data'!$E296,'Data Pull'!$C:$C,0),MATCH('Table 2 Data'!T$4,'Data Pull'!$4:$4,0))),"")</f>
        <v>1567.8819136952548</v>
      </c>
      <c r="U296">
        <f>IFERROR(IF(INDEX('Exclusion Vectors'!$D:$D,MATCH('Table 2 Data'!$E296,'Exclusion Vectors'!$B:$B,0))=0,"",INDEX('Data Pull'!$A:$BC,MATCH('Table 2 Data'!$E296,'Data Pull'!$C:$C,0),MATCH('Table 2 Data'!U$4,'Data Pull'!$4:$4,0))),"")</f>
        <v>1526.2967364409726</v>
      </c>
      <c r="V296">
        <f>IFERROR(IF(INDEX('Exclusion Vectors'!$D:$D,MATCH('Table 2 Data'!$E296,'Exclusion Vectors'!$B:$B,0))=0,"",INDEX('Data Pull'!$A:$BC,MATCH('Table 2 Data'!$E296,'Data Pull'!$C:$C,0),MATCH('Table 2 Data'!V$4,'Data Pull'!$4:$4,0))),"")</f>
        <v>5900.0335590427494</v>
      </c>
      <c r="W296">
        <f>IFERROR(IF(INDEX('Exclusion Vectors'!$D:$D,MATCH('Table 2 Data'!$E296,'Exclusion Vectors'!$B:$B,0))=0,"",INDEX('Data Pull'!$A:$BC,MATCH('Table 2 Data'!$E296,'Data Pull'!$C:$C,0),MATCH('Table 2 Data'!W$4,'Data Pull'!$4:$4,0))),"")</f>
        <v>2416.3779407660131</v>
      </c>
      <c r="X296">
        <f>IFERROR(IF(INDEX('Exclusion Vectors'!$D:$D,MATCH('Table 2 Data'!$E296,'Exclusion Vectors'!$B:$B,0))=0,"",INDEX('Data Pull'!$A:$BC,MATCH('Table 2 Data'!$E296,'Data Pull'!$C:$C,0),MATCH('Table 2 Data'!X$4,'Data Pull'!$4:$4,0))),"")</f>
        <v>412.60567711243408</v>
      </c>
      <c r="Y296">
        <f>IFERROR(IF(INDEX('Exclusion Vectors'!$D:$D,MATCH('Table 2 Data'!$E296,'Exclusion Vectors'!$B:$B,0))=0,"",INDEX('Data Pull'!$A:$BC,MATCH('Table 2 Data'!$E296,'Data Pull'!$C:$C,0),MATCH('Table 2 Data'!Y$4,'Data Pull'!$4:$4,0))),"")</f>
        <v>23.225000381469727</v>
      </c>
      <c r="Z296">
        <f>IFERROR(IF(INDEX('Exclusion Vectors'!$D:$D,MATCH('Table 2 Data'!$E296,'Exclusion Vectors'!$B:$B,0))=0,"",INDEX('Data Pull'!$A:$BC,MATCH('Table 2 Data'!$E296,'Data Pull'!$C:$C,0),MATCH('Table 2 Data'!Z$4,'Data Pull'!$4:$4,0))),"")</f>
        <v>0.69634999334812164</v>
      </c>
      <c r="AA296">
        <f>IFERROR(IF(INDEX('Exclusion Vectors'!$D:$D,MATCH('Table 2 Data'!$E296,'Exclusion Vectors'!$B:$B,0))=0,"",INDEX('Data Pull'!$A:$BC,MATCH('Table 2 Data'!$E296,'Data Pull'!$C:$C,0),MATCH('Table 2 Data'!AA$4,'Data Pull'!$4:$4,0))),"")</f>
        <v>1.9049999713897705</v>
      </c>
      <c r="AB296" t="str">
        <f>IFERROR(IF(INDEX('Exclusion Vectors'!$D:$D,MATCH('Table 2 Data'!$E296,'Exclusion Vectors'!$B:$B,0))=0,"",INDEX('Data Pull'!$A:$BC,MATCH('Table 2 Data'!$E296,'Data Pull'!$C:$C,0),MATCH('Table 2 Data'!AB$4,'Data Pull'!$4:$4,0))),"")</f>
        <v>[-11059] No Good Data For Calculation</v>
      </c>
      <c r="AC296" t="str">
        <f>IFERROR(IF(INDEX('Exclusion Vectors'!$D:$D,MATCH('Table 2 Data'!$E296,'Exclusion Vectors'!$B:$B,0))=0,"",INDEX('Data Pull'!$A:$BC,MATCH('Table 2 Data'!$E296,'Data Pull'!$C:$C,0),MATCH('Table 2 Data'!AC$4,'Data Pull'!$4:$4,0))),"")</f>
        <v>[-11059] No Good Data For Calculation</v>
      </c>
      <c r="AD296" t="str">
        <f>IFERROR(IF(INDEX('Exclusion Vectors'!$D:$D,MATCH('Table 2 Data'!$E296,'Exclusion Vectors'!$B:$B,0))=0,"",INDEX('Data Pull'!$A:$BC,MATCH('Table 2 Data'!$E296,'Data Pull'!$C:$C,0),MATCH('Table 2 Data'!AD$4,'Data Pull'!$4:$4,0))),"")</f>
        <v>[-11059] No Good Data For Calculation</v>
      </c>
      <c r="AE296" t="str">
        <f>IFERROR(IF(INDEX('Exclusion Vectors'!$D:$D,MATCH('Table 2 Data'!$E296,'Exclusion Vectors'!$B:$B,0))=0,"",INDEX('Data Pull'!$A:$BC,MATCH('Table 2 Data'!$E296,'Data Pull'!$C:$C,0),MATCH('Table 2 Data'!AE$4,'Data Pull'!$4:$4,0))),"")</f>
        <v>[-11059] No Good Data For Calculation</v>
      </c>
      <c r="AF296" t="str">
        <f>IFERROR(IF(INDEX('Exclusion Vectors'!$D:$D,MATCH('Table 2 Data'!$E296,'Exclusion Vectors'!$B:$B,0))=0,"",INDEX('Data Pull'!$A:$BC,MATCH('Table 2 Data'!$E296,'Data Pull'!$C:$C,0),MATCH('Table 2 Data'!AF$4,'Data Pull'!$4:$4,0))),"")</f>
        <v>[-11059] No Good Data For Calculation</v>
      </c>
      <c r="AG296">
        <f>IFERROR(IF(INDEX('Exclusion Vectors'!$D:$D,MATCH('Table 2 Data'!$E296,'Exclusion Vectors'!$B:$B,0))=0,"",INDEX('Data Pull'!$A:$BC,MATCH('Table 2 Data'!$E296,'Data Pull'!$C:$C,0),MATCH('Table 2 Data'!AG$4,'Data Pull'!$4:$4,0))),"")</f>
        <v>14773.035066172577</v>
      </c>
      <c r="AH296">
        <f>IFERROR(IF(INDEX('Exclusion Vectors'!$D:$D,MATCH('Table 2 Data'!$E296,'Exclusion Vectors'!$B:$B,0))=0,"",INDEX('Data Pull'!$A:$BC,MATCH('Table 2 Data'!$E296,'Data Pull'!$C:$C,0),MATCH('Table 2 Data'!AH$4,'Data Pull'!$4:$4,0))),"")</f>
        <v>90.450000762939453</v>
      </c>
      <c r="AI296">
        <f>IFERROR(IF(INDEX('Exclusion Vectors'!$D:$D,MATCH('Table 2 Data'!$E296,'Exclusion Vectors'!$B:$B,0))=0,"",INDEX('Data Pull'!$A:$BC,MATCH('Table 2 Data'!$E296,'Data Pull'!$C:$C,0),MATCH('Table 2 Data'!AI$4,'Data Pull'!$4:$4,0))),"")</f>
        <v>8.7799999713897705</v>
      </c>
      <c r="AJ296">
        <f>IFERROR(IF(INDEX('Exclusion Vectors'!$D:$D,MATCH('Table 2 Data'!$E296,'Exclusion Vectors'!$B:$B,0))=0,"",INDEX('Data Pull'!$A:$BC,MATCH('Table 2 Data'!$E296,'Data Pull'!$C:$C,0),MATCH('Table 2 Data'!AJ$4,'Data Pull'!$4:$4,0))),"")</f>
        <v>362.17500305175781</v>
      </c>
      <c r="AK296">
        <f>IFERROR(IF(INDEX('Exclusion Vectors'!$D:$D,MATCH('Table 2 Data'!$E296,'Exclusion Vectors'!$B:$B,0))=0,"",INDEX('Data Pull'!$A:$BC,MATCH('Table 2 Data'!$E296,'Data Pull'!$C:$C,0),MATCH('Table 2 Data'!AK$4,'Data Pull'!$4:$4,0))),"")</f>
        <v>20.695833126703899</v>
      </c>
      <c r="AL296">
        <f>IFERROR(IF(INDEX('Exclusion Vectors'!$D:$D,MATCH('Table 2 Data'!$E296,'Exclusion Vectors'!$B:$B,0))=0,"",INDEX('Data Pull'!$A:$BC,MATCH('Table 2 Data'!$E296,'Data Pull'!$C:$C,0),MATCH('Table 2 Data'!AL$4,'Data Pull'!$4:$4,0))),"")</f>
        <v>1.449999988079071</v>
      </c>
      <c r="AM296">
        <f>IFERROR(IF(INDEX('Exclusion Vectors'!$D:$D,MATCH('Table 2 Data'!$E296,'Exclusion Vectors'!$B:$B,0))=0,"",INDEX('Data Pull'!$A:$BC,MATCH('Table 2 Data'!$E296,'Data Pull'!$C:$C,0),MATCH('Table 2 Data'!AM$4,'Data Pull'!$4:$4,0))),"")</f>
        <v>6200</v>
      </c>
      <c r="AN296">
        <f>IFERROR(IF(INDEX('Exclusion Vectors'!$D:$D,MATCH('Table 2 Data'!$E296,'Exclusion Vectors'!$B:$B,0))=0,"",INDEX('Data Pull'!$A:$BC,MATCH('Table 2 Data'!$E296,'Data Pull'!$C:$C,0),MATCH('Table 2 Data'!AN$4,'Data Pull'!$4:$4,0))),"")</f>
        <v>-0.11877023187857783</v>
      </c>
      <c r="AO296">
        <f>IFERROR(IF(INDEX('Exclusion Vectors'!$D:$D,MATCH('Table 2 Data'!$E296,'Exclusion Vectors'!$B:$B,0))=0,"",INDEX('Data Pull'!$A:$BC,MATCH('Table 2 Data'!$E296,'Data Pull'!$C:$C,0),MATCH('Table 2 Data'!AO$4,'Data Pull'!$4:$4,0))),"")</f>
        <v>-6.0670231643659952E-3</v>
      </c>
      <c r="AP296">
        <f>IFERROR(IF(INDEX('Exclusion Vectors'!$D:$D,MATCH('Table 2 Data'!$E296,'Exclusion Vectors'!$B:$B,0))=0,"",INDEX('Data Pull'!$A:$BC,MATCH('Table 2 Data'!$E296,'Data Pull'!$C:$C,0),MATCH('Table 2 Data'!AP$4,'Data Pull'!$4:$4,0))),"")</f>
        <v>-2.7192945339730535E-2</v>
      </c>
      <c r="AQ296" t="str">
        <f>IFERROR(IF(INDEX('Exclusion Vectors'!$D:$D,MATCH('Table 2 Data'!$E296,'Exclusion Vectors'!$B:$B,0))=0,"",INDEX('Data Pull'!$A:$BC,MATCH('Table 2 Data'!$E296,'Data Pull'!$C:$C,0),MATCH('Table 2 Data'!AQ$4,'Data Pull'!$4:$4,0))),"")</f>
        <v>[-11059] No Good Data For Calculation</v>
      </c>
      <c r="AR296">
        <f>IFERROR(IF(INDEX('Exclusion Vectors'!$D:$D,MATCH('Table 2 Data'!$E296,'Exclusion Vectors'!$B:$B,0))=0,"",INDEX('Data Pull'!$A:$BC,MATCH('Table 2 Data'!$E296,'Data Pull'!$C:$C,0),MATCH('Table 2 Data'!AR$4,'Data Pull'!$4:$4,0))),"")</f>
        <v>7.7809726385379505E-3</v>
      </c>
      <c r="AS296">
        <f>IFERROR(IF(INDEX('Exclusion Vectors'!$D:$D,MATCH('Table 2 Data'!$E296,'Exclusion Vectors'!$B:$B,0))=0,"",INDEX('Data Pull'!$A:$BC,MATCH('Table 2 Data'!$E296,'Data Pull'!$C:$C,0),MATCH('Table 2 Data'!AS$4,'Data Pull'!$4:$4,0))),"")</f>
        <v>2.6920114477770842</v>
      </c>
      <c r="AT296">
        <f>IFERROR(IF(INDEX('Exclusion Vectors'!$D:$D,MATCH('Table 2 Data'!$E296,'Exclusion Vectors'!$B:$B,0))=0,"",INDEX('Data Pull'!$A:$BC,MATCH('Table 2 Data'!$E296,'Data Pull'!$C:$C,0),MATCH('Table 2 Data'!AT$4,'Data Pull'!$4:$4,0))),"")</f>
        <v>38145.015989912536</v>
      </c>
      <c r="AU296">
        <f>IFERROR(IF(INDEX('Exclusion Vectors'!$D:$D,MATCH('Table 2 Data'!$E296,'Exclusion Vectors'!$B:$B,0))=0,"",INDEX('Data Pull'!$A:$BE,MATCH('Table 2 Data'!$E296,'Data Pull'!$C:$C,0),MATCH('Table 2 Data'!AU$4,'Data Pull'!$4:$4,0))),"")</f>
        <v>7799.9729710869506</v>
      </c>
      <c r="AV296">
        <f>IFERROR(IF(INDEX('Exclusion Vectors'!$D:$D,MATCH('Table 2 Data'!$E296,'Exclusion Vectors'!$B:$B,0))=0,"",INDEX('Data Pull'!$A:$BE,MATCH('Table 2 Data'!$E296,'Data Pull'!$C:$C,0),MATCH('Table 2 Data'!AV$4,'Data Pull'!$4:$4,0))),"")</f>
        <v>0.10197083248446386</v>
      </c>
    </row>
    <row r="297" spans="5:48" x14ac:dyDescent="0.3">
      <c r="E297" s="34">
        <f t="shared" si="7"/>
        <v>44121</v>
      </c>
      <c r="F297">
        <f>IFERROR(IF(INDEX('Exclusion Vectors'!$D:$D,MATCH('Table 2 Data'!$E297,'Exclusion Vectors'!$B:$B,0))=0,"",INDEX('Data Pull'!$A:$BC,MATCH('Table 2 Data'!$E297,'Data Pull'!$C:$C,0),MATCH('Table 2 Data'!F$4,'Data Pull'!$4:$4,0))),"")</f>
        <v>23001.046698757007</v>
      </c>
      <c r="G297">
        <f>IFERROR(IF(INDEX('Exclusion Vectors'!$D:$D,MATCH('Table 2 Data'!$E297,'Exclusion Vectors'!$B:$B,0))=0,"",INDEX('Data Pull'!$A:$BC,MATCH('Table 2 Data'!$E297,'Data Pull'!$C:$C,0),MATCH('Table 2 Data'!G$4,'Data Pull'!$4:$4,0))),"")</f>
        <v>178.86539059513166</v>
      </c>
      <c r="H297">
        <f>IFERROR(IF(INDEX('Exclusion Vectors'!$D:$D,MATCH('Table 2 Data'!$E297,'Exclusion Vectors'!$B:$B,0))=0,"",INDEX('Data Pull'!$A:$BC,MATCH('Table 2 Data'!$E297,'Data Pull'!$C:$C,0),MATCH('Table 2 Data'!H$4,'Data Pull'!$4:$4,0))),"")</f>
        <v>642.51897780332501</v>
      </c>
      <c r="I297">
        <f>IFERROR(IF(INDEX('Exclusion Vectors'!$D:$D,MATCH('Table 2 Data'!$E297,'Exclusion Vectors'!$B:$B,0))=0,"",INDEX('Data Pull'!$A:$BC,MATCH('Table 2 Data'!$E297,'Data Pull'!$C:$C,0),MATCH('Table 2 Data'!I$4,'Data Pull'!$4:$4,0))),"")</f>
        <v>993.42253100845551</v>
      </c>
      <c r="J297">
        <f>IFERROR(IF(INDEX('Exclusion Vectors'!$D:$D,MATCH('Table 2 Data'!$E297,'Exclusion Vectors'!$B:$B,0))=0,"",INDEX('Data Pull'!$A:$BC,MATCH('Table 2 Data'!$E297,'Data Pull'!$C:$C,0),MATCH('Table 2 Data'!J$4,'Data Pull'!$4:$4,0))),"")</f>
        <v>1344.9099528075085</v>
      </c>
      <c r="K297">
        <f>IFERROR(IF(INDEX('Exclusion Vectors'!$D:$D,MATCH('Table 2 Data'!$E297,'Exclusion Vectors'!$B:$B,0))=0,"",INDEX('Data Pull'!$A:$BC,MATCH('Table 2 Data'!$E297,'Data Pull'!$C:$C,0),MATCH('Table 2 Data'!K$4,'Data Pull'!$4:$4,0))),"")</f>
        <v>705.69860115762458</v>
      </c>
      <c r="L297" t="str">
        <f>IFERROR(IF(INDEX('Exclusion Vectors'!$D:$D,MATCH('Table 2 Data'!$E297,'Exclusion Vectors'!$B:$B,0))=0,"",INDEX('Data Pull'!$A:$BC,MATCH('Table 2 Data'!$E297,'Data Pull'!$C:$C,0),MATCH('Table 2 Data'!L$4,'Data Pull'!$4:$4,0))),"")</f>
        <v>[-11059] No Good Data For Calculation</v>
      </c>
      <c r="M297">
        <f>IFERROR(IF(INDEX('Exclusion Vectors'!$D:$D,MATCH('Table 2 Data'!$E297,'Exclusion Vectors'!$B:$B,0))=0,"",INDEX('Data Pull'!$A:$BC,MATCH('Table 2 Data'!$E297,'Data Pull'!$C:$C,0),MATCH('Table 2 Data'!M$4,'Data Pull'!$4:$4,0))),"")</f>
        <v>290.27042114681734</v>
      </c>
      <c r="N297">
        <f>IFERROR(IF(INDEX('Exclusion Vectors'!$D:$D,MATCH('Table 2 Data'!$E297,'Exclusion Vectors'!$B:$B,0))=0,"",INDEX('Data Pull'!$A:$BC,MATCH('Table 2 Data'!$E297,'Data Pull'!$C:$C,0),MATCH('Table 2 Data'!N$4,'Data Pull'!$4:$4,0))),"")</f>
        <v>347.43730224353004</v>
      </c>
      <c r="O297">
        <f>IFERROR(IF(INDEX('Exclusion Vectors'!$D:$D,MATCH('Table 2 Data'!$E297,'Exclusion Vectors'!$B:$B,0))=0,"",INDEX('Data Pull'!$A:$BC,MATCH('Table 2 Data'!$E297,'Data Pull'!$C:$C,0),MATCH('Table 2 Data'!O$4,'Data Pull'!$4:$4,0))),"")</f>
        <v>349.38515518522263</v>
      </c>
      <c r="P297">
        <f>IFERROR(IF(INDEX('Exclusion Vectors'!$D:$D,MATCH('Table 2 Data'!$E297,'Exclusion Vectors'!$B:$B,0))=0,"",INDEX('Data Pull'!$A:$BC,MATCH('Table 2 Data'!$E297,'Data Pull'!$C:$C,0),MATCH('Table 2 Data'!P$4,'Data Pull'!$4:$4,0))),"")</f>
        <v>1330.5975156709101</v>
      </c>
      <c r="Q297">
        <f>IFERROR(IF(INDEX('Exclusion Vectors'!$D:$D,MATCH('Table 2 Data'!$E297,'Exclusion Vectors'!$B:$B,0))=0,"",INDEX('Data Pull'!$A:$BC,MATCH('Table 2 Data'!$E297,'Data Pull'!$C:$C,0),MATCH('Table 2 Data'!Q$4,'Data Pull'!$4:$4,0))),"")</f>
        <v>20.391685941027244</v>
      </c>
      <c r="R297">
        <f>IFERROR(IF(INDEX('Exclusion Vectors'!$D:$D,MATCH('Table 2 Data'!$E297,'Exclusion Vectors'!$B:$B,0))=0,"",INDEX('Data Pull'!$A:$BC,MATCH('Table 2 Data'!$E297,'Data Pull'!$C:$C,0),MATCH('Table 2 Data'!R$4,'Data Pull'!$4:$4,0))),"")</f>
        <v>15.461374859459136</v>
      </c>
      <c r="S297">
        <f>IFERROR(IF(INDEX('Exclusion Vectors'!$D:$D,MATCH('Table 2 Data'!$E297,'Exclusion Vectors'!$B:$B,0))=0,"",INDEX('Data Pull'!$A:$BC,MATCH('Table 2 Data'!$E297,'Data Pull'!$C:$C,0),MATCH('Table 2 Data'!S$4,'Data Pull'!$4:$4,0))),"")</f>
        <v>3.4914250440191896</v>
      </c>
      <c r="T297">
        <f>IFERROR(IF(INDEX('Exclusion Vectors'!$D:$D,MATCH('Table 2 Data'!$E297,'Exclusion Vectors'!$B:$B,0))=0,"",INDEX('Data Pull'!$A:$BC,MATCH('Table 2 Data'!$E297,'Data Pull'!$C:$C,0),MATCH('Table 2 Data'!T$4,'Data Pull'!$4:$4,0))),"")</f>
        <v>1563.5234402441768</v>
      </c>
      <c r="U297">
        <f>IFERROR(IF(INDEX('Exclusion Vectors'!$D:$D,MATCH('Table 2 Data'!$E297,'Exclusion Vectors'!$B:$B,0))=0,"",INDEX('Data Pull'!$A:$BC,MATCH('Table 2 Data'!$E297,'Data Pull'!$C:$C,0),MATCH('Table 2 Data'!U$4,'Data Pull'!$4:$4,0))),"")</f>
        <v>1503.1206413069622</v>
      </c>
      <c r="V297">
        <f>IFERROR(IF(INDEX('Exclusion Vectors'!$D:$D,MATCH('Table 2 Data'!$E297,'Exclusion Vectors'!$B:$B,0))=0,"",INDEX('Data Pull'!$A:$BC,MATCH('Table 2 Data'!$E297,'Data Pull'!$C:$C,0),MATCH('Table 2 Data'!V$4,'Data Pull'!$4:$4,0))),"")</f>
        <v>5899.9629499528583</v>
      </c>
      <c r="W297">
        <f>IFERROR(IF(INDEX('Exclusion Vectors'!$D:$D,MATCH('Table 2 Data'!$E297,'Exclusion Vectors'!$B:$B,0))=0,"",INDEX('Data Pull'!$A:$BC,MATCH('Table 2 Data'!$E297,'Data Pull'!$C:$C,0),MATCH('Table 2 Data'!W$4,'Data Pull'!$4:$4,0))),"")</f>
        <v>2409.2709059060026</v>
      </c>
      <c r="X297">
        <f>IFERROR(IF(INDEX('Exclusion Vectors'!$D:$D,MATCH('Table 2 Data'!$E297,'Exclusion Vectors'!$B:$B,0))=0,"",INDEX('Data Pull'!$A:$BC,MATCH('Table 2 Data'!$E297,'Data Pull'!$C:$C,0),MATCH('Table 2 Data'!X$4,'Data Pull'!$4:$4,0))),"")</f>
        <v>412.87520871070291</v>
      </c>
      <c r="Y297">
        <f>IFERROR(IF(INDEX('Exclusion Vectors'!$D:$D,MATCH('Table 2 Data'!$E297,'Exclusion Vectors'!$B:$B,0))=0,"",INDEX('Data Pull'!$A:$BC,MATCH('Table 2 Data'!$E297,'Data Pull'!$C:$C,0),MATCH('Table 2 Data'!Y$4,'Data Pull'!$4:$4,0))),"")</f>
        <v>23.500000476837158</v>
      </c>
      <c r="Z297">
        <f>IFERROR(IF(INDEX('Exclusion Vectors'!$D:$D,MATCH('Table 2 Data'!$E297,'Exclusion Vectors'!$B:$B,0))=0,"",INDEX('Data Pull'!$A:$BC,MATCH('Table 2 Data'!$E297,'Data Pull'!$C:$C,0),MATCH('Table 2 Data'!Z$4,'Data Pull'!$4:$4,0))),"")</f>
        <v>0.70209997892379761</v>
      </c>
      <c r="AA297">
        <f>IFERROR(IF(INDEX('Exclusion Vectors'!$D:$D,MATCH('Table 2 Data'!$E297,'Exclusion Vectors'!$B:$B,0))=0,"",INDEX('Data Pull'!$A:$BC,MATCH('Table 2 Data'!$E297,'Data Pull'!$C:$C,0),MATCH('Table 2 Data'!AA$4,'Data Pull'!$4:$4,0))),"")</f>
        <v>1.9300000369548798</v>
      </c>
      <c r="AB297" t="str">
        <f>IFERROR(IF(INDEX('Exclusion Vectors'!$D:$D,MATCH('Table 2 Data'!$E297,'Exclusion Vectors'!$B:$B,0))=0,"",INDEX('Data Pull'!$A:$BC,MATCH('Table 2 Data'!$E297,'Data Pull'!$C:$C,0),MATCH('Table 2 Data'!AB$4,'Data Pull'!$4:$4,0))),"")</f>
        <v>[-11059] No Good Data For Calculation</v>
      </c>
      <c r="AC297" t="str">
        <f>IFERROR(IF(INDEX('Exclusion Vectors'!$D:$D,MATCH('Table 2 Data'!$E297,'Exclusion Vectors'!$B:$B,0))=0,"",INDEX('Data Pull'!$A:$BC,MATCH('Table 2 Data'!$E297,'Data Pull'!$C:$C,0),MATCH('Table 2 Data'!AC$4,'Data Pull'!$4:$4,0))),"")</f>
        <v>[-11059] No Good Data For Calculation</v>
      </c>
      <c r="AD297" t="str">
        <f>IFERROR(IF(INDEX('Exclusion Vectors'!$D:$D,MATCH('Table 2 Data'!$E297,'Exclusion Vectors'!$B:$B,0))=0,"",INDEX('Data Pull'!$A:$BC,MATCH('Table 2 Data'!$E297,'Data Pull'!$C:$C,0),MATCH('Table 2 Data'!AD$4,'Data Pull'!$4:$4,0))),"")</f>
        <v>[-11059] No Good Data For Calculation</v>
      </c>
      <c r="AE297" t="str">
        <f>IFERROR(IF(INDEX('Exclusion Vectors'!$D:$D,MATCH('Table 2 Data'!$E297,'Exclusion Vectors'!$B:$B,0))=0,"",INDEX('Data Pull'!$A:$BC,MATCH('Table 2 Data'!$E297,'Data Pull'!$C:$C,0),MATCH('Table 2 Data'!AE$4,'Data Pull'!$4:$4,0))),"")</f>
        <v>[-11059] No Good Data For Calculation</v>
      </c>
      <c r="AF297" t="str">
        <f>IFERROR(IF(INDEX('Exclusion Vectors'!$D:$D,MATCH('Table 2 Data'!$E297,'Exclusion Vectors'!$B:$B,0))=0,"",INDEX('Data Pull'!$A:$BC,MATCH('Table 2 Data'!$E297,'Data Pull'!$C:$C,0),MATCH('Table 2 Data'!AF$4,'Data Pull'!$4:$4,0))),"")</f>
        <v>[-11059] No Good Data For Calculation</v>
      </c>
      <c r="AG297">
        <f>IFERROR(IF(INDEX('Exclusion Vectors'!$D:$D,MATCH('Table 2 Data'!$E297,'Exclusion Vectors'!$B:$B,0))=0,"",INDEX('Data Pull'!$A:$BC,MATCH('Table 2 Data'!$E297,'Data Pull'!$C:$C,0),MATCH('Table 2 Data'!AG$4,'Data Pull'!$4:$4,0))),"")</f>
        <v>14891.13424615572</v>
      </c>
      <c r="AH297">
        <f>IFERROR(IF(INDEX('Exclusion Vectors'!$D:$D,MATCH('Table 2 Data'!$E297,'Exclusion Vectors'!$B:$B,0))=0,"",INDEX('Data Pull'!$A:$BC,MATCH('Table 2 Data'!$E297,'Data Pull'!$C:$C,0),MATCH('Table 2 Data'!AH$4,'Data Pull'!$4:$4,0))),"")</f>
        <v>90.850000381469727</v>
      </c>
      <c r="AI297">
        <f>IFERROR(IF(INDEX('Exclusion Vectors'!$D:$D,MATCH('Table 2 Data'!$E297,'Exclusion Vectors'!$B:$B,0))=0,"",INDEX('Data Pull'!$A:$BC,MATCH('Table 2 Data'!$E297,'Data Pull'!$C:$C,0),MATCH('Table 2 Data'!AI$4,'Data Pull'!$4:$4,0))),"")</f>
        <v>8.9350001811981201</v>
      </c>
      <c r="AJ297">
        <f>IFERROR(IF(INDEX('Exclusion Vectors'!$D:$D,MATCH('Table 2 Data'!$E297,'Exclusion Vectors'!$B:$B,0))=0,"",INDEX('Data Pull'!$A:$BC,MATCH('Table 2 Data'!$E297,'Data Pull'!$C:$C,0),MATCH('Table 2 Data'!AJ$4,'Data Pull'!$4:$4,0))),"")</f>
        <v>366.30001068115234</v>
      </c>
      <c r="AK297">
        <f>IFERROR(IF(INDEX('Exclusion Vectors'!$D:$D,MATCH('Table 2 Data'!$E297,'Exclusion Vectors'!$B:$B,0))=0,"",INDEX('Data Pull'!$A:$BC,MATCH('Table 2 Data'!$E297,'Data Pull'!$C:$C,0),MATCH('Table 2 Data'!AK$4,'Data Pull'!$4:$4,0))),"")</f>
        <v>21.87083347638448</v>
      </c>
      <c r="AL297">
        <f>IFERROR(IF(INDEX('Exclusion Vectors'!$D:$D,MATCH('Table 2 Data'!$E297,'Exclusion Vectors'!$B:$B,0))=0,"",INDEX('Data Pull'!$A:$BC,MATCH('Table 2 Data'!$E297,'Data Pull'!$C:$C,0),MATCH('Table 2 Data'!AL$4,'Data Pull'!$4:$4,0))),"")</f>
        <v>1.3999999761581421</v>
      </c>
      <c r="AM297">
        <f>IFERROR(IF(INDEX('Exclusion Vectors'!$D:$D,MATCH('Table 2 Data'!$E297,'Exclusion Vectors'!$B:$B,0))=0,"",INDEX('Data Pull'!$A:$BC,MATCH('Table 2 Data'!$E297,'Data Pull'!$C:$C,0),MATCH('Table 2 Data'!AM$4,'Data Pull'!$4:$4,0))),"")</f>
        <v>6200</v>
      </c>
      <c r="AN297">
        <f>IFERROR(IF(INDEX('Exclusion Vectors'!$D:$D,MATCH('Table 2 Data'!$E297,'Exclusion Vectors'!$B:$B,0))=0,"",INDEX('Data Pull'!$A:$BC,MATCH('Table 2 Data'!$E297,'Data Pull'!$C:$C,0),MATCH('Table 2 Data'!AN$4,'Data Pull'!$4:$4,0))),"")</f>
        <v>-0.11741165187107708</v>
      </c>
      <c r="AO297">
        <f>IFERROR(IF(INDEX('Exclusion Vectors'!$D:$D,MATCH('Table 2 Data'!$E297,'Exclusion Vectors'!$B:$B,0))=0,"",INDEX('Data Pull'!$A:$BC,MATCH('Table 2 Data'!$E297,'Data Pull'!$C:$C,0),MATCH('Table 2 Data'!AO$4,'Data Pull'!$4:$4,0))),"")</f>
        <v>-5.9912575144151561E-3</v>
      </c>
      <c r="AP297">
        <f>IFERROR(IF(INDEX('Exclusion Vectors'!$D:$D,MATCH('Table 2 Data'!$E297,'Exclusion Vectors'!$B:$B,0))=0,"",INDEX('Data Pull'!$A:$BC,MATCH('Table 2 Data'!$E297,'Data Pull'!$C:$C,0),MATCH('Table 2 Data'!AP$4,'Data Pull'!$4:$4,0))),"")</f>
        <v>-2.7084488119798199E-2</v>
      </c>
      <c r="AQ297" t="str">
        <f>IFERROR(IF(INDEX('Exclusion Vectors'!$D:$D,MATCH('Table 2 Data'!$E297,'Exclusion Vectors'!$B:$B,0))=0,"",INDEX('Data Pull'!$A:$BC,MATCH('Table 2 Data'!$E297,'Data Pull'!$C:$C,0),MATCH('Table 2 Data'!AQ$4,'Data Pull'!$4:$4,0))),"")</f>
        <v>[-11059] No Good Data For Calculation</v>
      </c>
      <c r="AR297">
        <f>IFERROR(IF(INDEX('Exclusion Vectors'!$D:$D,MATCH('Table 2 Data'!$E297,'Exclusion Vectors'!$B:$B,0))=0,"",INDEX('Data Pull'!$A:$BC,MATCH('Table 2 Data'!$E297,'Data Pull'!$C:$C,0),MATCH('Table 2 Data'!AR$4,'Data Pull'!$4:$4,0))),"")</f>
        <v>7.4979814017367167E-3</v>
      </c>
      <c r="AS297">
        <f>IFERROR(IF(INDEX('Exclusion Vectors'!$D:$D,MATCH('Table 2 Data'!$E297,'Exclusion Vectors'!$B:$B,0))=0,"",INDEX('Data Pull'!$A:$BC,MATCH('Table 2 Data'!$E297,'Data Pull'!$C:$C,0),MATCH('Table 2 Data'!AS$4,'Data Pull'!$4:$4,0))),"")</f>
        <v>2.7189121291688148</v>
      </c>
      <c r="AT297">
        <f>IFERROR(IF(INDEX('Exclusion Vectors'!$D:$D,MATCH('Table 2 Data'!$E297,'Exclusion Vectors'!$B:$B,0))=0,"",INDEX('Data Pull'!$A:$BC,MATCH('Table 2 Data'!$E297,'Data Pull'!$C:$C,0),MATCH('Table 2 Data'!AT$4,'Data Pull'!$4:$4,0))),"")</f>
        <v>38948.513336108779</v>
      </c>
      <c r="AU297">
        <f>IFERROR(IF(INDEX('Exclusion Vectors'!$D:$D,MATCH('Table 2 Data'!$E297,'Exclusion Vectors'!$B:$B,0))=0,"",INDEX('Data Pull'!$A:$BE,MATCH('Table 2 Data'!$E297,'Data Pull'!$C:$C,0),MATCH('Table 2 Data'!AU$4,'Data Pull'!$4:$4,0))),"")</f>
        <v>7800.2373736190557</v>
      </c>
      <c r="AV297">
        <f>IFERROR(IF(INDEX('Exclusion Vectors'!$D:$D,MATCH('Table 2 Data'!$E297,'Exclusion Vectors'!$B:$B,0))=0,"",INDEX('Data Pull'!$A:$BE,MATCH('Table 2 Data'!$E297,'Data Pull'!$C:$C,0),MATCH('Table 2 Data'!AV$4,'Data Pull'!$4:$4,0))),"")</f>
        <v>0.10588750212142865</v>
      </c>
    </row>
    <row r="298" spans="5:48" x14ac:dyDescent="0.3">
      <c r="E298" s="34">
        <f t="shared" si="7"/>
        <v>44122</v>
      </c>
      <c r="F298">
        <f>IFERROR(IF(INDEX('Exclusion Vectors'!$D:$D,MATCH('Table 2 Data'!$E298,'Exclusion Vectors'!$B:$B,0))=0,"",INDEX('Data Pull'!$A:$BC,MATCH('Table 2 Data'!$E298,'Data Pull'!$C:$C,0),MATCH('Table 2 Data'!F$4,'Data Pull'!$4:$4,0))),"")</f>
        <v>23000.864325350729</v>
      </c>
      <c r="G298">
        <f>IFERROR(IF(INDEX('Exclusion Vectors'!$D:$D,MATCH('Table 2 Data'!$E298,'Exclusion Vectors'!$B:$B,0))=0,"",INDEX('Data Pull'!$A:$BC,MATCH('Table 2 Data'!$E298,'Data Pull'!$C:$C,0),MATCH('Table 2 Data'!G$4,'Data Pull'!$4:$4,0))),"")</f>
        <v>180.46485687798111</v>
      </c>
      <c r="H298">
        <f>IFERROR(IF(INDEX('Exclusion Vectors'!$D:$D,MATCH('Table 2 Data'!$E298,'Exclusion Vectors'!$B:$B,0))=0,"",INDEX('Data Pull'!$A:$BC,MATCH('Table 2 Data'!$E298,'Data Pull'!$C:$C,0),MATCH('Table 2 Data'!H$4,'Data Pull'!$4:$4,0))),"")</f>
        <v>642.09358118612863</v>
      </c>
      <c r="I298">
        <f>IFERROR(IF(INDEX('Exclusion Vectors'!$D:$D,MATCH('Table 2 Data'!$E298,'Exclusion Vectors'!$B:$B,0))=0,"",INDEX('Data Pull'!$A:$BC,MATCH('Table 2 Data'!$E298,'Data Pull'!$C:$C,0),MATCH('Table 2 Data'!I$4,'Data Pull'!$4:$4,0))),"")</f>
        <v>993.99043589152279</v>
      </c>
      <c r="J298">
        <f>IFERROR(IF(INDEX('Exclusion Vectors'!$D:$D,MATCH('Table 2 Data'!$E298,'Exclusion Vectors'!$B:$B,0))=0,"",INDEX('Data Pull'!$A:$BC,MATCH('Table 2 Data'!$E298,'Data Pull'!$C:$C,0),MATCH('Table 2 Data'!J$4,'Data Pull'!$4:$4,0))),"")</f>
        <v>1345.0074454112359</v>
      </c>
      <c r="K298">
        <f>IFERROR(IF(INDEX('Exclusion Vectors'!$D:$D,MATCH('Table 2 Data'!$E298,'Exclusion Vectors'!$B:$B,0))=0,"",INDEX('Data Pull'!$A:$BC,MATCH('Table 2 Data'!$E298,'Data Pull'!$C:$C,0),MATCH('Table 2 Data'!K$4,'Data Pull'!$4:$4,0))),"")</f>
        <v>705.92289308816044</v>
      </c>
      <c r="L298" t="str">
        <f>IFERROR(IF(INDEX('Exclusion Vectors'!$D:$D,MATCH('Table 2 Data'!$E298,'Exclusion Vectors'!$B:$B,0))=0,"",INDEX('Data Pull'!$A:$BC,MATCH('Table 2 Data'!$E298,'Data Pull'!$C:$C,0),MATCH('Table 2 Data'!L$4,'Data Pull'!$4:$4,0))),"")</f>
        <v>[-11059] No Good Data For Calculation</v>
      </c>
      <c r="M298">
        <f>IFERROR(IF(INDEX('Exclusion Vectors'!$D:$D,MATCH('Table 2 Data'!$E298,'Exclusion Vectors'!$B:$B,0))=0,"",INDEX('Data Pull'!$A:$BC,MATCH('Table 2 Data'!$E298,'Data Pull'!$C:$C,0),MATCH('Table 2 Data'!M$4,'Data Pull'!$4:$4,0))),"")</f>
        <v>299.02190936391497</v>
      </c>
      <c r="N298">
        <f>IFERROR(IF(INDEX('Exclusion Vectors'!$D:$D,MATCH('Table 2 Data'!$E298,'Exclusion Vectors'!$B:$B,0))=0,"",INDEX('Data Pull'!$A:$BC,MATCH('Table 2 Data'!$E298,'Data Pull'!$C:$C,0),MATCH('Table 2 Data'!N$4,'Data Pull'!$4:$4,0))),"")</f>
        <v>354.2807722795385</v>
      </c>
      <c r="O298">
        <f>IFERROR(IF(INDEX('Exclusion Vectors'!$D:$D,MATCH('Table 2 Data'!$E298,'Exclusion Vectors'!$B:$B,0))=0,"",INDEX('Data Pull'!$A:$BC,MATCH('Table 2 Data'!$E298,'Data Pull'!$C:$C,0),MATCH('Table 2 Data'!O$4,'Data Pull'!$4:$4,0))),"")</f>
        <v>354.08295895696426</v>
      </c>
      <c r="P298">
        <f>IFERROR(IF(INDEX('Exclusion Vectors'!$D:$D,MATCH('Table 2 Data'!$E298,'Exclusion Vectors'!$B:$B,0))=0,"",INDEX('Data Pull'!$A:$BC,MATCH('Table 2 Data'!$E298,'Data Pull'!$C:$C,0),MATCH('Table 2 Data'!P$4,'Data Pull'!$4:$4,0))),"")</f>
        <v>1331.0402141530501</v>
      </c>
      <c r="Q298">
        <f>IFERROR(IF(INDEX('Exclusion Vectors'!$D:$D,MATCH('Table 2 Data'!$E298,'Exclusion Vectors'!$B:$B,0))=0,"",INDEX('Data Pull'!$A:$BC,MATCH('Table 2 Data'!$E298,'Data Pull'!$C:$C,0),MATCH('Table 2 Data'!Q$4,'Data Pull'!$4:$4,0))),"")</f>
        <v>20.379296774060318</v>
      </c>
      <c r="R298">
        <f>IFERROR(IF(INDEX('Exclusion Vectors'!$D:$D,MATCH('Table 2 Data'!$E298,'Exclusion Vectors'!$B:$B,0))=0,"",INDEX('Data Pull'!$A:$BC,MATCH('Table 2 Data'!$E298,'Data Pull'!$C:$C,0),MATCH('Table 2 Data'!R$4,'Data Pull'!$4:$4,0))),"")</f>
        <v>15.449300536008698</v>
      </c>
      <c r="S298">
        <f>IFERROR(IF(INDEX('Exclusion Vectors'!$D:$D,MATCH('Table 2 Data'!$E298,'Exclusion Vectors'!$B:$B,0))=0,"",INDEX('Data Pull'!$A:$BC,MATCH('Table 2 Data'!$E298,'Data Pull'!$C:$C,0),MATCH('Table 2 Data'!S$4,'Data Pull'!$4:$4,0))),"")</f>
        <v>3.6184515450287256</v>
      </c>
      <c r="T298">
        <f>IFERROR(IF(INDEX('Exclusion Vectors'!$D:$D,MATCH('Table 2 Data'!$E298,'Exclusion Vectors'!$B:$B,0))=0,"",INDEX('Data Pull'!$A:$BC,MATCH('Table 2 Data'!$E298,'Data Pull'!$C:$C,0),MATCH('Table 2 Data'!T$4,'Data Pull'!$4:$4,0))),"")</f>
        <v>1542.3428911699473</v>
      </c>
      <c r="U298">
        <f>IFERROR(IF(INDEX('Exclusion Vectors'!$D:$D,MATCH('Table 2 Data'!$E298,'Exclusion Vectors'!$B:$B,0))=0,"",INDEX('Data Pull'!$A:$BC,MATCH('Table 2 Data'!$E298,'Data Pull'!$C:$C,0),MATCH('Table 2 Data'!U$4,'Data Pull'!$4:$4,0))),"")</f>
        <v>1486.1555406400009</v>
      </c>
      <c r="V298">
        <f>IFERROR(IF(INDEX('Exclusion Vectors'!$D:$D,MATCH('Table 2 Data'!$E298,'Exclusion Vectors'!$B:$B,0))=0,"",INDEX('Data Pull'!$A:$BC,MATCH('Table 2 Data'!$E298,'Data Pull'!$C:$C,0),MATCH('Table 2 Data'!V$4,'Data Pull'!$4:$4,0))),"")</f>
        <v>5900.0771100333322</v>
      </c>
      <c r="W298">
        <f>IFERROR(IF(INDEX('Exclusion Vectors'!$D:$D,MATCH('Table 2 Data'!$E298,'Exclusion Vectors'!$B:$B,0))=0,"",INDEX('Data Pull'!$A:$BC,MATCH('Table 2 Data'!$E298,'Data Pull'!$C:$C,0),MATCH('Table 2 Data'!W$4,'Data Pull'!$4:$4,0))),"")</f>
        <v>2412.6067727030959</v>
      </c>
      <c r="X298">
        <f>IFERROR(IF(INDEX('Exclusion Vectors'!$D:$D,MATCH('Table 2 Data'!$E298,'Exclusion Vectors'!$B:$B,0))=0,"",INDEX('Data Pull'!$A:$BC,MATCH('Table 2 Data'!$E298,'Data Pull'!$C:$C,0),MATCH('Table 2 Data'!X$4,'Data Pull'!$4:$4,0))),"")</f>
        <v>414.34475437253576</v>
      </c>
      <c r="Y298">
        <f>IFERROR(IF(INDEX('Exclusion Vectors'!$D:$D,MATCH('Table 2 Data'!$E298,'Exclusion Vectors'!$B:$B,0))=0,"",INDEX('Data Pull'!$A:$BC,MATCH('Table 2 Data'!$E298,'Data Pull'!$C:$C,0),MATCH('Table 2 Data'!Y$4,'Data Pull'!$4:$4,0))),"")</f>
        <v>23.749999523162842</v>
      </c>
      <c r="Z298">
        <f>IFERROR(IF(INDEX('Exclusion Vectors'!$D:$D,MATCH('Table 2 Data'!$E298,'Exclusion Vectors'!$B:$B,0))=0,"",INDEX('Data Pull'!$A:$BC,MATCH('Table 2 Data'!$E298,'Data Pull'!$C:$C,0),MATCH('Table 2 Data'!Z$4,'Data Pull'!$4:$4,0))),"")</f>
        <v>0.69620001316070557</v>
      </c>
      <c r="AA298">
        <f>IFERROR(IF(INDEX('Exclusion Vectors'!$D:$D,MATCH('Table 2 Data'!$E298,'Exclusion Vectors'!$B:$B,0))=0,"",INDEX('Data Pull'!$A:$BC,MATCH('Table 2 Data'!$E298,'Data Pull'!$C:$C,0),MATCH('Table 2 Data'!AA$4,'Data Pull'!$4:$4,0))),"")</f>
        <v>1.9249999821186066</v>
      </c>
      <c r="AB298" t="str">
        <f>IFERROR(IF(INDEX('Exclusion Vectors'!$D:$D,MATCH('Table 2 Data'!$E298,'Exclusion Vectors'!$B:$B,0))=0,"",INDEX('Data Pull'!$A:$BC,MATCH('Table 2 Data'!$E298,'Data Pull'!$C:$C,0),MATCH('Table 2 Data'!AB$4,'Data Pull'!$4:$4,0))),"")</f>
        <v>[-11059] No Good Data For Calculation</v>
      </c>
      <c r="AC298" t="str">
        <f>IFERROR(IF(INDEX('Exclusion Vectors'!$D:$D,MATCH('Table 2 Data'!$E298,'Exclusion Vectors'!$B:$B,0))=0,"",INDEX('Data Pull'!$A:$BC,MATCH('Table 2 Data'!$E298,'Data Pull'!$C:$C,0),MATCH('Table 2 Data'!AC$4,'Data Pull'!$4:$4,0))),"")</f>
        <v>[-11059] No Good Data For Calculation</v>
      </c>
      <c r="AD298" t="str">
        <f>IFERROR(IF(INDEX('Exclusion Vectors'!$D:$D,MATCH('Table 2 Data'!$E298,'Exclusion Vectors'!$B:$B,0))=0,"",INDEX('Data Pull'!$A:$BC,MATCH('Table 2 Data'!$E298,'Data Pull'!$C:$C,0),MATCH('Table 2 Data'!AD$4,'Data Pull'!$4:$4,0))),"")</f>
        <v>[-11059] No Good Data For Calculation</v>
      </c>
      <c r="AE298" t="str">
        <f>IFERROR(IF(INDEX('Exclusion Vectors'!$D:$D,MATCH('Table 2 Data'!$E298,'Exclusion Vectors'!$B:$B,0))=0,"",INDEX('Data Pull'!$A:$BC,MATCH('Table 2 Data'!$E298,'Data Pull'!$C:$C,0),MATCH('Table 2 Data'!AE$4,'Data Pull'!$4:$4,0))),"")</f>
        <v>[-11059] No Good Data For Calculation</v>
      </c>
      <c r="AF298" t="str">
        <f>IFERROR(IF(INDEX('Exclusion Vectors'!$D:$D,MATCH('Table 2 Data'!$E298,'Exclusion Vectors'!$B:$B,0))=0,"",INDEX('Data Pull'!$A:$BC,MATCH('Table 2 Data'!$E298,'Data Pull'!$C:$C,0),MATCH('Table 2 Data'!AF$4,'Data Pull'!$4:$4,0))),"")</f>
        <v>[-11059] No Good Data For Calculation</v>
      </c>
      <c r="AG298">
        <f>IFERROR(IF(INDEX('Exclusion Vectors'!$D:$D,MATCH('Table 2 Data'!$E298,'Exclusion Vectors'!$B:$B,0))=0,"",INDEX('Data Pull'!$A:$BC,MATCH('Table 2 Data'!$E298,'Data Pull'!$C:$C,0),MATCH('Table 2 Data'!AG$4,'Data Pull'!$4:$4,0))),"")</f>
        <v>14733.40956286503</v>
      </c>
      <c r="AH298">
        <f>IFERROR(IF(INDEX('Exclusion Vectors'!$D:$D,MATCH('Table 2 Data'!$E298,'Exclusion Vectors'!$B:$B,0))=0,"",INDEX('Data Pull'!$A:$BC,MATCH('Table 2 Data'!$E298,'Data Pull'!$C:$C,0),MATCH('Table 2 Data'!AH$4,'Data Pull'!$4:$4,0))),"")</f>
        <v>90.55000114440918</v>
      </c>
      <c r="AI298">
        <f>IFERROR(IF(INDEX('Exclusion Vectors'!$D:$D,MATCH('Table 2 Data'!$E298,'Exclusion Vectors'!$B:$B,0))=0,"",INDEX('Data Pull'!$A:$BC,MATCH('Table 2 Data'!$E298,'Data Pull'!$C:$C,0),MATCH('Table 2 Data'!AI$4,'Data Pull'!$4:$4,0))),"")</f>
        <v>8.9049999713897705</v>
      </c>
      <c r="AJ298">
        <f>IFERROR(IF(INDEX('Exclusion Vectors'!$D:$D,MATCH('Table 2 Data'!$E298,'Exclusion Vectors'!$B:$B,0))=0,"",INDEX('Data Pull'!$A:$BC,MATCH('Table 2 Data'!$E298,'Data Pull'!$C:$C,0),MATCH('Table 2 Data'!AJ$4,'Data Pull'!$4:$4,0))),"")</f>
        <v>370.47499847412109</v>
      </c>
      <c r="AK298">
        <f>IFERROR(IF(INDEX('Exclusion Vectors'!$D:$D,MATCH('Table 2 Data'!$E298,'Exclusion Vectors'!$B:$B,0))=0,"",INDEX('Data Pull'!$A:$BC,MATCH('Table 2 Data'!$E298,'Data Pull'!$C:$C,0),MATCH('Table 2 Data'!AK$4,'Data Pull'!$4:$4,0))),"")</f>
        <v>22.287500143051147</v>
      </c>
      <c r="AL298">
        <f>IFERROR(IF(INDEX('Exclusion Vectors'!$D:$D,MATCH('Table 2 Data'!$E298,'Exclusion Vectors'!$B:$B,0))=0,"",INDEX('Data Pull'!$A:$BC,MATCH('Table 2 Data'!$E298,'Data Pull'!$C:$C,0),MATCH('Table 2 Data'!AL$4,'Data Pull'!$4:$4,0))),"")</f>
        <v>1.3999999761581421</v>
      </c>
      <c r="AM298">
        <f>IFERROR(IF(INDEX('Exclusion Vectors'!$D:$D,MATCH('Table 2 Data'!$E298,'Exclusion Vectors'!$B:$B,0))=0,"",INDEX('Data Pull'!$A:$BC,MATCH('Table 2 Data'!$E298,'Data Pull'!$C:$C,0),MATCH('Table 2 Data'!AM$4,'Data Pull'!$4:$4,0))),"")</f>
        <v>6200</v>
      </c>
      <c r="AN298">
        <f>IFERROR(IF(INDEX('Exclusion Vectors'!$D:$D,MATCH('Table 2 Data'!$E298,'Exclusion Vectors'!$B:$B,0))=0,"",INDEX('Data Pull'!$A:$BC,MATCH('Table 2 Data'!$E298,'Data Pull'!$C:$C,0),MATCH('Table 2 Data'!AN$4,'Data Pull'!$4:$4,0))),"")</f>
        <v>-0.11891296548543034</v>
      </c>
      <c r="AO298">
        <f>IFERROR(IF(INDEX('Exclusion Vectors'!$D:$D,MATCH('Table 2 Data'!$E298,'Exclusion Vectors'!$B:$B,0))=0,"",INDEX('Data Pull'!$A:$BC,MATCH('Table 2 Data'!$E298,'Data Pull'!$C:$C,0),MATCH('Table 2 Data'!AO$4,'Data Pull'!$4:$4,0))),"")</f>
        <v>-6.0377623474970679E-3</v>
      </c>
      <c r="AP298">
        <f>IFERROR(IF(INDEX('Exclusion Vectors'!$D:$D,MATCH('Table 2 Data'!$E298,'Exclusion Vectors'!$B:$B,0))=0,"",INDEX('Data Pull'!$A:$BC,MATCH('Table 2 Data'!$E298,'Data Pull'!$C:$C,0),MATCH('Table 2 Data'!AP$4,'Data Pull'!$4:$4,0))),"")</f>
        <v>-2.6836122859903506E-2</v>
      </c>
      <c r="AQ298" t="str">
        <f>IFERROR(IF(INDEX('Exclusion Vectors'!$D:$D,MATCH('Table 2 Data'!$E298,'Exclusion Vectors'!$B:$B,0))=0,"",INDEX('Data Pull'!$A:$BC,MATCH('Table 2 Data'!$E298,'Data Pull'!$C:$C,0),MATCH('Table 2 Data'!AQ$4,'Data Pull'!$4:$4,0))),"")</f>
        <v>[-11059] No Good Data For Calculation</v>
      </c>
      <c r="AR298">
        <f>IFERROR(IF(INDEX('Exclusion Vectors'!$D:$D,MATCH('Table 2 Data'!$E298,'Exclusion Vectors'!$B:$B,0))=0,"",INDEX('Data Pull'!$A:$BC,MATCH('Table 2 Data'!$E298,'Data Pull'!$C:$C,0),MATCH('Table 2 Data'!AR$4,'Data Pull'!$4:$4,0))),"")</f>
        <v>7.3909284727229421E-3</v>
      </c>
      <c r="AS298">
        <f>IFERROR(IF(INDEX('Exclusion Vectors'!$D:$D,MATCH('Table 2 Data'!$E298,'Exclusion Vectors'!$B:$B,0))=0,"",INDEX('Data Pull'!$A:$BC,MATCH('Table 2 Data'!$E298,'Data Pull'!$C:$C,0),MATCH('Table 2 Data'!AS$4,'Data Pull'!$4:$4,0))),"")</f>
        <v>2.7245547759489139</v>
      </c>
      <c r="AT298">
        <f>IFERROR(IF(INDEX('Exclusion Vectors'!$D:$D,MATCH('Table 2 Data'!$E298,'Exclusion Vectors'!$B:$B,0))=0,"",INDEX('Data Pull'!$A:$BC,MATCH('Table 2 Data'!$E298,'Data Pull'!$C:$C,0),MATCH('Table 2 Data'!AT$4,'Data Pull'!$4:$4,0))),"")</f>
        <v>38983.733774593187</v>
      </c>
      <c r="AU298">
        <f>IFERROR(IF(INDEX('Exclusion Vectors'!$D:$D,MATCH('Table 2 Data'!$E298,'Exclusion Vectors'!$B:$B,0))=0,"",INDEX('Data Pull'!$A:$BE,MATCH('Table 2 Data'!$E298,'Data Pull'!$C:$C,0),MATCH('Table 2 Data'!AU$4,'Data Pull'!$4:$4,0))),"")</f>
        <v>7800.2155924837307</v>
      </c>
      <c r="AV298">
        <f>IFERROR(IF(INDEX('Exclusion Vectors'!$D:$D,MATCH('Table 2 Data'!$E298,'Exclusion Vectors'!$B:$B,0))=0,"",INDEX('Data Pull'!$A:$BE,MATCH('Table 2 Data'!$E298,'Data Pull'!$C:$C,0),MATCH('Table 2 Data'!AV$4,'Data Pull'!$4:$4,0))),"")</f>
        <v>0.10659583347539107</v>
      </c>
    </row>
    <row r="299" spans="5:48" x14ac:dyDescent="0.3">
      <c r="E299" s="34">
        <f t="shared" si="7"/>
        <v>44123</v>
      </c>
      <c r="F299">
        <f>IFERROR(IF(INDEX('Exclusion Vectors'!$D:$D,MATCH('Table 2 Data'!$E299,'Exclusion Vectors'!$B:$B,0))=0,"",INDEX('Data Pull'!$A:$BC,MATCH('Table 2 Data'!$E299,'Data Pull'!$C:$C,0),MATCH('Table 2 Data'!F$4,'Data Pull'!$4:$4,0))),"")</f>
        <v>23001.27611919069</v>
      </c>
      <c r="G299">
        <f>IFERROR(IF(INDEX('Exclusion Vectors'!$D:$D,MATCH('Table 2 Data'!$E299,'Exclusion Vectors'!$B:$B,0))=0,"",INDEX('Data Pull'!$A:$BC,MATCH('Table 2 Data'!$E299,'Data Pull'!$C:$C,0),MATCH('Table 2 Data'!G$4,'Data Pull'!$4:$4,0))),"")</f>
        <v>180.7994707439218</v>
      </c>
      <c r="H299">
        <f>IFERROR(IF(INDEX('Exclusion Vectors'!$D:$D,MATCH('Table 2 Data'!$E299,'Exclusion Vectors'!$B:$B,0))=0,"",INDEX('Data Pull'!$A:$BC,MATCH('Table 2 Data'!$E299,'Data Pull'!$C:$C,0),MATCH('Table 2 Data'!H$4,'Data Pull'!$4:$4,0))),"")</f>
        <v>642.22345219549106</v>
      </c>
      <c r="I299">
        <f>IFERROR(IF(INDEX('Exclusion Vectors'!$D:$D,MATCH('Table 2 Data'!$E299,'Exclusion Vectors'!$B:$B,0))=0,"",INDEX('Data Pull'!$A:$BC,MATCH('Table 2 Data'!$E299,'Data Pull'!$C:$C,0),MATCH('Table 2 Data'!I$4,'Data Pull'!$4:$4,0))),"")</f>
        <v>994.03390471286411</v>
      </c>
      <c r="J299">
        <f>IFERROR(IF(INDEX('Exclusion Vectors'!$D:$D,MATCH('Table 2 Data'!$E299,'Exclusion Vectors'!$B:$B,0))=0,"",INDEX('Data Pull'!$A:$BC,MATCH('Table 2 Data'!$E299,'Data Pull'!$C:$C,0),MATCH('Table 2 Data'!J$4,'Data Pull'!$4:$4,0))),"")</f>
        <v>1345.0390625673476</v>
      </c>
      <c r="K299">
        <f>IFERROR(IF(INDEX('Exclusion Vectors'!$D:$D,MATCH('Table 2 Data'!$E299,'Exclusion Vectors'!$B:$B,0))=0,"",INDEX('Data Pull'!$A:$BC,MATCH('Table 2 Data'!$E299,'Data Pull'!$C:$C,0),MATCH('Table 2 Data'!K$4,'Data Pull'!$4:$4,0))),"")</f>
        <v>706.0576164207996</v>
      </c>
      <c r="L299" t="str">
        <f>IFERROR(IF(INDEX('Exclusion Vectors'!$D:$D,MATCH('Table 2 Data'!$E299,'Exclusion Vectors'!$B:$B,0))=0,"",INDEX('Data Pull'!$A:$BC,MATCH('Table 2 Data'!$E299,'Data Pull'!$C:$C,0),MATCH('Table 2 Data'!L$4,'Data Pull'!$4:$4,0))),"")</f>
        <v>[-11059] No Good Data For Calculation</v>
      </c>
      <c r="M299">
        <f>IFERROR(IF(INDEX('Exclusion Vectors'!$D:$D,MATCH('Table 2 Data'!$E299,'Exclusion Vectors'!$B:$B,0))=0,"",INDEX('Data Pull'!$A:$BC,MATCH('Table 2 Data'!$E299,'Data Pull'!$C:$C,0),MATCH('Table 2 Data'!M$4,'Data Pull'!$4:$4,0))),"")</f>
        <v>282.305832478345</v>
      </c>
      <c r="N299">
        <f>IFERROR(IF(INDEX('Exclusion Vectors'!$D:$D,MATCH('Table 2 Data'!$E299,'Exclusion Vectors'!$B:$B,0))=0,"",INDEX('Data Pull'!$A:$BC,MATCH('Table 2 Data'!$E299,'Data Pull'!$C:$C,0),MATCH('Table 2 Data'!N$4,'Data Pull'!$4:$4,0))),"")</f>
        <v>326.25617783409535</v>
      </c>
      <c r="O299">
        <f>IFERROR(IF(INDEX('Exclusion Vectors'!$D:$D,MATCH('Table 2 Data'!$E299,'Exclusion Vectors'!$B:$B,0))=0,"",INDEX('Data Pull'!$A:$BC,MATCH('Table 2 Data'!$E299,'Data Pull'!$C:$C,0),MATCH('Table 2 Data'!O$4,'Data Pull'!$4:$4,0))),"")</f>
        <v>337.47049336155544</v>
      </c>
      <c r="P299">
        <f>IFERROR(IF(INDEX('Exclusion Vectors'!$D:$D,MATCH('Table 2 Data'!$E299,'Exclusion Vectors'!$B:$B,0))=0,"",INDEX('Data Pull'!$A:$BC,MATCH('Table 2 Data'!$E299,'Data Pull'!$C:$C,0),MATCH('Table 2 Data'!P$4,'Data Pull'!$4:$4,0))),"")</f>
        <v>1332.0087190928596</v>
      </c>
      <c r="Q299">
        <f>IFERROR(IF(INDEX('Exclusion Vectors'!$D:$D,MATCH('Table 2 Data'!$E299,'Exclusion Vectors'!$B:$B,0))=0,"",INDEX('Data Pull'!$A:$BC,MATCH('Table 2 Data'!$E299,'Data Pull'!$C:$C,0),MATCH('Table 2 Data'!Q$4,'Data Pull'!$4:$4,0))),"")</f>
        <v>20.390030665041166</v>
      </c>
      <c r="R299">
        <f>IFERROR(IF(INDEX('Exclusion Vectors'!$D:$D,MATCH('Table 2 Data'!$E299,'Exclusion Vectors'!$B:$B,0))=0,"",INDEX('Data Pull'!$A:$BC,MATCH('Table 2 Data'!$E299,'Data Pull'!$C:$C,0),MATCH('Table 2 Data'!R$4,'Data Pull'!$4:$4,0))),"")</f>
        <v>15.471403096559415</v>
      </c>
      <c r="S299">
        <f>IFERROR(IF(INDEX('Exclusion Vectors'!$D:$D,MATCH('Table 2 Data'!$E299,'Exclusion Vectors'!$B:$B,0))=0,"",INDEX('Data Pull'!$A:$BC,MATCH('Table 2 Data'!$E299,'Data Pull'!$C:$C,0),MATCH('Table 2 Data'!S$4,'Data Pull'!$4:$4,0))),"")</f>
        <v>3.4233922960650123</v>
      </c>
      <c r="T299">
        <f>IFERROR(IF(INDEX('Exclusion Vectors'!$D:$D,MATCH('Table 2 Data'!$E299,'Exclusion Vectors'!$B:$B,0))=0,"",INDEX('Data Pull'!$A:$BC,MATCH('Table 2 Data'!$E299,'Data Pull'!$C:$C,0),MATCH('Table 2 Data'!T$4,'Data Pull'!$4:$4,0))),"")</f>
        <v>1538.5031639269698</v>
      </c>
      <c r="U299">
        <f>IFERROR(IF(INDEX('Exclusion Vectors'!$D:$D,MATCH('Table 2 Data'!$E299,'Exclusion Vectors'!$B:$B,0))=0,"",INDEX('Data Pull'!$A:$BC,MATCH('Table 2 Data'!$E299,'Data Pull'!$C:$C,0),MATCH('Table 2 Data'!U$4,'Data Pull'!$4:$4,0))),"")</f>
        <v>1483.0778065481111</v>
      </c>
      <c r="V299">
        <f>IFERROR(IF(INDEX('Exclusion Vectors'!$D:$D,MATCH('Table 2 Data'!$E299,'Exclusion Vectors'!$B:$B,0))=0,"",INDEX('Data Pull'!$A:$BC,MATCH('Table 2 Data'!$E299,'Data Pull'!$C:$C,0),MATCH('Table 2 Data'!V$4,'Data Pull'!$4:$4,0))),"")</f>
        <v>5900.0128497510213</v>
      </c>
      <c r="W299">
        <f>IFERROR(IF(INDEX('Exclusion Vectors'!$D:$D,MATCH('Table 2 Data'!$E299,'Exclusion Vectors'!$B:$B,0))=0,"",INDEX('Data Pull'!$A:$BC,MATCH('Table 2 Data'!$E299,'Data Pull'!$C:$C,0),MATCH('Table 2 Data'!W$4,'Data Pull'!$4:$4,0))),"")</f>
        <v>2414.8482644114797</v>
      </c>
      <c r="X299">
        <f>IFERROR(IF(INDEX('Exclusion Vectors'!$D:$D,MATCH('Table 2 Data'!$E299,'Exclusion Vectors'!$B:$B,0))=0,"",INDEX('Data Pull'!$A:$BC,MATCH('Table 2 Data'!$E299,'Data Pull'!$C:$C,0),MATCH('Table 2 Data'!X$4,'Data Pull'!$4:$4,0))),"")</f>
        <v>414.94560667589451</v>
      </c>
      <c r="Y299">
        <f>IFERROR(IF(INDEX('Exclusion Vectors'!$D:$D,MATCH('Table 2 Data'!$E299,'Exclusion Vectors'!$B:$B,0))=0,"",INDEX('Data Pull'!$A:$BC,MATCH('Table 2 Data'!$E299,'Data Pull'!$C:$C,0),MATCH('Table 2 Data'!Y$4,'Data Pull'!$4:$4,0))),"")</f>
        <v>23.725000381469727</v>
      </c>
      <c r="Z299">
        <f>IFERROR(IF(INDEX('Exclusion Vectors'!$D:$D,MATCH('Table 2 Data'!$E299,'Exclusion Vectors'!$B:$B,0))=0,"",INDEX('Data Pull'!$A:$BC,MATCH('Table 2 Data'!$E299,'Data Pull'!$C:$C,0),MATCH('Table 2 Data'!Z$4,'Data Pull'!$4:$4,0))),"")</f>
        <v>0.69669999182224274</v>
      </c>
      <c r="AA299">
        <f>IFERROR(IF(INDEX('Exclusion Vectors'!$D:$D,MATCH('Table 2 Data'!$E299,'Exclusion Vectors'!$B:$B,0))=0,"",INDEX('Data Pull'!$A:$BC,MATCH('Table 2 Data'!$E299,'Data Pull'!$C:$C,0),MATCH('Table 2 Data'!AA$4,'Data Pull'!$4:$4,0))),"")</f>
        <v>1.9500000178813934</v>
      </c>
      <c r="AB299" t="str">
        <f>IFERROR(IF(INDEX('Exclusion Vectors'!$D:$D,MATCH('Table 2 Data'!$E299,'Exclusion Vectors'!$B:$B,0))=0,"",INDEX('Data Pull'!$A:$BC,MATCH('Table 2 Data'!$E299,'Data Pull'!$C:$C,0),MATCH('Table 2 Data'!AB$4,'Data Pull'!$4:$4,0))),"")</f>
        <v>[-11059] No Good Data For Calculation</v>
      </c>
      <c r="AC299" t="str">
        <f>IFERROR(IF(INDEX('Exclusion Vectors'!$D:$D,MATCH('Table 2 Data'!$E299,'Exclusion Vectors'!$B:$B,0))=0,"",INDEX('Data Pull'!$A:$BC,MATCH('Table 2 Data'!$E299,'Data Pull'!$C:$C,0),MATCH('Table 2 Data'!AC$4,'Data Pull'!$4:$4,0))),"")</f>
        <v>[-11059] No Good Data For Calculation</v>
      </c>
      <c r="AD299" t="str">
        <f>IFERROR(IF(INDEX('Exclusion Vectors'!$D:$D,MATCH('Table 2 Data'!$E299,'Exclusion Vectors'!$B:$B,0))=0,"",INDEX('Data Pull'!$A:$BC,MATCH('Table 2 Data'!$E299,'Data Pull'!$C:$C,0),MATCH('Table 2 Data'!AD$4,'Data Pull'!$4:$4,0))),"")</f>
        <v>[-11059] No Good Data For Calculation</v>
      </c>
      <c r="AE299" t="str">
        <f>IFERROR(IF(INDEX('Exclusion Vectors'!$D:$D,MATCH('Table 2 Data'!$E299,'Exclusion Vectors'!$B:$B,0))=0,"",INDEX('Data Pull'!$A:$BC,MATCH('Table 2 Data'!$E299,'Data Pull'!$C:$C,0),MATCH('Table 2 Data'!AE$4,'Data Pull'!$4:$4,0))),"")</f>
        <v>[-11059] No Good Data For Calculation</v>
      </c>
      <c r="AF299" t="str">
        <f>IFERROR(IF(INDEX('Exclusion Vectors'!$D:$D,MATCH('Table 2 Data'!$E299,'Exclusion Vectors'!$B:$B,0))=0,"",INDEX('Data Pull'!$A:$BC,MATCH('Table 2 Data'!$E299,'Data Pull'!$C:$C,0),MATCH('Table 2 Data'!AF$4,'Data Pull'!$4:$4,0))),"")</f>
        <v>[-11059] No Good Data For Calculation</v>
      </c>
      <c r="AG299">
        <f>IFERROR(IF(INDEX('Exclusion Vectors'!$D:$D,MATCH('Table 2 Data'!$E299,'Exclusion Vectors'!$B:$B,0))=0,"",INDEX('Data Pull'!$A:$BC,MATCH('Table 2 Data'!$E299,'Data Pull'!$C:$C,0),MATCH('Table 2 Data'!AG$4,'Data Pull'!$4:$4,0))),"")</f>
        <v>14562.722753359001</v>
      </c>
      <c r="AH299">
        <f>IFERROR(IF(INDEX('Exclusion Vectors'!$D:$D,MATCH('Table 2 Data'!$E299,'Exclusion Vectors'!$B:$B,0))=0,"",INDEX('Data Pull'!$A:$BC,MATCH('Table 2 Data'!$E299,'Data Pull'!$C:$C,0),MATCH('Table 2 Data'!AH$4,'Data Pull'!$4:$4,0))),"")</f>
        <v>90.475000381469727</v>
      </c>
      <c r="AI299">
        <f>IFERROR(IF(INDEX('Exclusion Vectors'!$D:$D,MATCH('Table 2 Data'!$E299,'Exclusion Vectors'!$B:$B,0))=0,"",INDEX('Data Pull'!$A:$BC,MATCH('Table 2 Data'!$E299,'Data Pull'!$C:$C,0),MATCH('Table 2 Data'!AI$4,'Data Pull'!$4:$4,0))),"")</f>
        <v>8.5400002002716064</v>
      </c>
      <c r="AJ299">
        <f>IFERROR(IF(INDEX('Exclusion Vectors'!$D:$D,MATCH('Table 2 Data'!$E299,'Exclusion Vectors'!$B:$B,0))=0,"",INDEX('Data Pull'!$A:$BC,MATCH('Table 2 Data'!$E299,'Data Pull'!$C:$C,0),MATCH('Table 2 Data'!AJ$4,'Data Pull'!$4:$4,0))),"")</f>
        <v>363.97499847412109</v>
      </c>
      <c r="AK299">
        <f>IFERROR(IF(INDEX('Exclusion Vectors'!$D:$D,MATCH('Table 2 Data'!$E299,'Exclusion Vectors'!$B:$B,0))=0,"",INDEX('Data Pull'!$A:$BC,MATCH('Table 2 Data'!$E299,'Data Pull'!$C:$C,0),MATCH('Table 2 Data'!AK$4,'Data Pull'!$4:$4,0))),"")</f>
        <v>20.191666444142658</v>
      </c>
      <c r="AL299">
        <f>IFERROR(IF(INDEX('Exclusion Vectors'!$D:$D,MATCH('Table 2 Data'!$E299,'Exclusion Vectors'!$B:$B,0))=0,"",INDEX('Data Pull'!$A:$BC,MATCH('Table 2 Data'!$E299,'Data Pull'!$C:$C,0),MATCH('Table 2 Data'!AL$4,'Data Pull'!$4:$4,0))),"")</f>
        <v>1.550000011920929</v>
      </c>
      <c r="AM299">
        <f>IFERROR(IF(INDEX('Exclusion Vectors'!$D:$D,MATCH('Table 2 Data'!$E299,'Exclusion Vectors'!$B:$B,0))=0,"",INDEX('Data Pull'!$A:$BC,MATCH('Table 2 Data'!$E299,'Data Pull'!$C:$C,0),MATCH('Table 2 Data'!AM$4,'Data Pull'!$4:$4,0))),"")</f>
        <v>6200</v>
      </c>
      <c r="AN299">
        <f>IFERROR(IF(INDEX('Exclusion Vectors'!$D:$D,MATCH('Table 2 Data'!$E299,'Exclusion Vectors'!$B:$B,0))=0,"",INDEX('Data Pull'!$A:$BC,MATCH('Table 2 Data'!$E299,'Data Pull'!$C:$C,0),MATCH('Table 2 Data'!AN$4,'Data Pull'!$4:$4,0))),"")</f>
        <v>-0.12111938542002938</v>
      </c>
      <c r="AO299">
        <f>IFERROR(IF(INDEX('Exclusion Vectors'!$D:$D,MATCH('Table 2 Data'!$E299,'Exclusion Vectors'!$B:$B,0))=0,"",INDEX('Data Pull'!$A:$BC,MATCH('Table 2 Data'!$E299,'Data Pull'!$C:$C,0),MATCH('Table 2 Data'!AO$4,'Data Pull'!$4:$4,0))),"")</f>
        <v>-6.1064244913688415E-3</v>
      </c>
      <c r="AP299">
        <f>IFERROR(IF(INDEX('Exclusion Vectors'!$D:$D,MATCH('Table 2 Data'!$E299,'Exclusion Vectors'!$B:$B,0))=0,"",INDEX('Data Pull'!$A:$BC,MATCH('Table 2 Data'!$E299,'Data Pull'!$C:$C,0),MATCH('Table 2 Data'!AP$4,'Data Pull'!$4:$4,0))),"")</f>
        <v>-2.7179886767639199E-2</v>
      </c>
      <c r="AQ299" t="str">
        <f>IFERROR(IF(INDEX('Exclusion Vectors'!$D:$D,MATCH('Table 2 Data'!$E299,'Exclusion Vectors'!$B:$B,0))=0,"",INDEX('Data Pull'!$A:$BC,MATCH('Table 2 Data'!$E299,'Data Pull'!$C:$C,0),MATCH('Table 2 Data'!AQ$4,'Data Pull'!$4:$4,0))),"")</f>
        <v>[-11059] No Good Data For Calculation</v>
      </c>
      <c r="AR299">
        <f>IFERROR(IF(INDEX('Exclusion Vectors'!$D:$D,MATCH('Table 2 Data'!$E299,'Exclusion Vectors'!$B:$B,0))=0,"",INDEX('Data Pull'!$A:$BC,MATCH('Table 2 Data'!$E299,'Data Pull'!$C:$C,0),MATCH('Table 2 Data'!AR$4,'Data Pull'!$4:$4,0))),"")</f>
        <v>7.6622675601950036E-3</v>
      </c>
      <c r="AS299">
        <f>IFERROR(IF(INDEX('Exclusion Vectors'!$D:$D,MATCH('Table 2 Data'!$E299,'Exclusion Vectors'!$B:$B,0))=0,"",INDEX('Data Pull'!$A:$BC,MATCH('Table 2 Data'!$E299,'Data Pull'!$C:$C,0),MATCH('Table 2 Data'!AS$4,'Data Pull'!$4:$4,0))),"")</f>
        <v>2.6703794774160756</v>
      </c>
      <c r="AT299">
        <f>IFERROR(IF(INDEX('Exclusion Vectors'!$D:$D,MATCH('Table 2 Data'!$E299,'Exclusion Vectors'!$B:$B,0))=0,"",INDEX('Data Pull'!$A:$BC,MATCH('Table 2 Data'!$E299,'Data Pull'!$C:$C,0),MATCH('Table 2 Data'!AT$4,'Data Pull'!$4:$4,0))),"")</f>
        <v>38385.034081100748</v>
      </c>
      <c r="AU299">
        <f>IFERROR(IF(INDEX('Exclusion Vectors'!$D:$D,MATCH('Table 2 Data'!$E299,'Exclusion Vectors'!$B:$B,0))=0,"",INDEX('Data Pull'!$A:$BE,MATCH('Table 2 Data'!$E299,'Data Pull'!$C:$C,0),MATCH('Table 2 Data'!AU$4,'Data Pull'!$4:$4,0))),"")</f>
        <v>7800.6568537237836</v>
      </c>
      <c r="AV299">
        <f>IFERROR(IF(INDEX('Exclusion Vectors'!$D:$D,MATCH('Table 2 Data'!$E299,'Exclusion Vectors'!$B:$B,0))=0,"",INDEX('Data Pull'!$A:$BE,MATCH('Table 2 Data'!$E299,'Data Pull'!$C:$C,0),MATCH('Table 2 Data'!AV$4,'Data Pull'!$4:$4,0))),"")</f>
        <v>0.10339166813840468</v>
      </c>
    </row>
    <row r="300" spans="5:48" x14ac:dyDescent="0.3">
      <c r="E300" s="34">
        <f t="shared" si="7"/>
        <v>44124</v>
      </c>
      <c r="F300">
        <f>IFERROR(IF(INDEX('Exclusion Vectors'!$D:$D,MATCH('Table 2 Data'!$E300,'Exclusion Vectors'!$B:$B,0))=0,"",INDEX('Data Pull'!$A:$BC,MATCH('Table 2 Data'!$E300,'Data Pull'!$C:$C,0),MATCH('Table 2 Data'!F$4,'Data Pull'!$4:$4,0))),"")</f>
        <v>22957.532987857125</v>
      </c>
      <c r="G300">
        <f>IFERROR(IF(INDEX('Exclusion Vectors'!$D:$D,MATCH('Table 2 Data'!$E300,'Exclusion Vectors'!$B:$B,0))=0,"",INDEX('Data Pull'!$A:$BC,MATCH('Table 2 Data'!$E300,'Data Pull'!$C:$C,0),MATCH('Table 2 Data'!G$4,'Data Pull'!$4:$4,0))),"")</f>
        <v>181.50367189273337</v>
      </c>
      <c r="H300">
        <f>IFERROR(IF(INDEX('Exclusion Vectors'!$D:$D,MATCH('Table 2 Data'!$E300,'Exclusion Vectors'!$B:$B,0))=0,"",INDEX('Data Pull'!$A:$BC,MATCH('Table 2 Data'!$E300,'Data Pull'!$C:$C,0),MATCH('Table 2 Data'!H$4,'Data Pull'!$4:$4,0))),"")</f>
        <v>641.83488815574947</v>
      </c>
      <c r="I300">
        <f>IFERROR(IF(INDEX('Exclusion Vectors'!$D:$D,MATCH('Table 2 Data'!$E300,'Exclusion Vectors'!$B:$B,0))=0,"",INDEX('Data Pull'!$A:$BC,MATCH('Table 2 Data'!$E300,'Data Pull'!$C:$C,0),MATCH('Table 2 Data'!I$4,'Data Pull'!$4:$4,0))),"")</f>
        <v>993.53551505962355</v>
      </c>
      <c r="J300">
        <f>IFERROR(IF(INDEX('Exclusion Vectors'!$D:$D,MATCH('Table 2 Data'!$E300,'Exclusion Vectors'!$B:$B,0))=0,"",INDEX('Data Pull'!$A:$BC,MATCH('Table 2 Data'!$E300,'Data Pull'!$C:$C,0),MATCH('Table 2 Data'!J$4,'Data Pull'!$4:$4,0))),"")</f>
        <v>1344.927659437632</v>
      </c>
      <c r="K300">
        <f>IFERROR(IF(INDEX('Exclusion Vectors'!$D:$D,MATCH('Table 2 Data'!$E300,'Exclusion Vectors'!$B:$B,0))=0,"",INDEX('Data Pull'!$A:$BC,MATCH('Table 2 Data'!$E300,'Data Pull'!$C:$C,0),MATCH('Table 2 Data'!K$4,'Data Pull'!$4:$4,0))),"")</f>
        <v>706.84615934735564</v>
      </c>
      <c r="L300" t="str">
        <f>IFERROR(IF(INDEX('Exclusion Vectors'!$D:$D,MATCH('Table 2 Data'!$E300,'Exclusion Vectors'!$B:$B,0))=0,"",INDEX('Data Pull'!$A:$BC,MATCH('Table 2 Data'!$E300,'Data Pull'!$C:$C,0),MATCH('Table 2 Data'!L$4,'Data Pull'!$4:$4,0))),"")</f>
        <v>[-11059] No Good Data For Calculation</v>
      </c>
      <c r="M300">
        <f>IFERROR(IF(INDEX('Exclusion Vectors'!$D:$D,MATCH('Table 2 Data'!$E300,'Exclusion Vectors'!$B:$B,0))=0,"",INDEX('Data Pull'!$A:$BC,MATCH('Table 2 Data'!$E300,'Data Pull'!$C:$C,0),MATCH('Table 2 Data'!M$4,'Data Pull'!$4:$4,0))),"")</f>
        <v>293.97355732314446</v>
      </c>
      <c r="N300">
        <f>IFERROR(IF(INDEX('Exclusion Vectors'!$D:$D,MATCH('Table 2 Data'!$E300,'Exclusion Vectors'!$B:$B,0))=0,"",INDEX('Data Pull'!$A:$BC,MATCH('Table 2 Data'!$E300,'Data Pull'!$C:$C,0),MATCH('Table 2 Data'!N$4,'Data Pull'!$4:$4,0))),"")</f>
        <v>349.10923931271464</v>
      </c>
      <c r="O300">
        <f>IFERROR(IF(INDEX('Exclusion Vectors'!$D:$D,MATCH('Table 2 Data'!$E300,'Exclusion Vectors'!$B:$B,0))=0,"",INDEX('Data Pull'!$A:$BC,MATCH('Table 2 Data'!$E300,'Data Pull'!$C:$C,0),MATCH('Table 2 Data'!O$4,'Data Pull'!$4:$4,0))),"")</f>
        <v>348.38448267874298</v>
      </c>
      <c r="P300">
        <f>IFERROR(IF(INDEX('Exclusion Vectors'!$D:$D,MATCH('Table 2 Data'!$E300,'Exclusion Vectors'!$B:$B,0))=0,"",INDEX('Data Pull'!$A:$BC,MATCH('Table 2 Data'!$E300,'Data Pull'!$C:$C,0),MATCH('Table 2 Data'!P$4,'Data Pull'!$4:$4,0))),"")</f>
        <v>1332.511942404858</v>
      </c>
      <c r="Q300">
        <f>IFERROR(IF(INDEX('Exclusion Vectors'!$D:$D,MATCH('Table 2 Data'!$E300,'Exclusion Vectors'!$B:$B,0))=0,"",INDEX('Data Pull'!$A:$BC,MATCH('Table 2 Data'!$E300,'Data Pull'!$C:$C,0),MATCH('Table 2 Data'!Q$4,'Data Pull'!$4:$4,0))),"")</f>
        <v>20.314444387135527</v>
      </c>
      <c r="R300">
        <f>IFERROR(IF(INDEX('Exclusion Vectors'!$D:$D,MATCH('Table 2 Data'!$E300,'Exclusion Vectors'!$B:$B,0))=0,"",INDEX('Data Pull'!$A:$BC,MATCH('Table 2 Data'!$E300,'Data Pull'!$C:$C,0),MATCH('Table 2 Data'!R$4,'Data Pull'!$4:$4,0))),"")</f>
        <v>15.399853139329762</v>
      </c>
      <c r="S300">
        <f>IFERROR(IF(INDEX('Exclusion Vectors'!$D:$D,MATCH('Table 2 Data'!$E300,'Exclusion Vectors'!$B:$B,0))=0,"",INDEX('Data Pull'!$A:$BC,MATCH('Table 2 Data'!$E300,'Data Pull'!$C:$C,0),MATCH('Table 2 Data'!S$4,'Data Pull'!$4:$4,0))),"")</f>
        <v>3.3210108778747127</v>
      </c>
      <c r="T300">
        <f>IFERROR(IF(INDEX('Exclusion Vectors'!$D:$D,MATCH('Table 2 Data'!$E300,'Exclusion Vectors'!$B:$B,0))=0,"",INDEX('Data Pull'!$A:$BC,MATCH('Table 2 Data'!$E300,'Data Pull'!$C:$C,0),MATCH('Table 2 Data'!T$4,'Data Pull'!$4:$4,0))),"")</f>
        <v>1535.8111388212503</v>
      </c>
      <c r="U300">
        <f>IFERROR(IF(INDEX('Exclusion Vectors'!$D:$D,MATCH('Table 2 Data'!$E300,'Exclusion Vectors'!$B:$B,0))=0,"",INDEX('Data Pull'!$A:$BC,MATCH('Table 2 Data'!$E300,'Data Pull'!$C:$C,0),MATCH('Table 2 Data'!U$4,'Data Pull'!$4:$4,0))),"")</f>
        <v>1504.8381062649883</v>
      </c>
      <c r="V300">
        <f>IFERROR(IF(INDEX('Exclusion Vectors'!$D:$D,MATCH('Table 2 Data'!$E300,'Exclusion Vectors'!$B:$B,0))=0,"",INDEX('Data Pull'!$A:$BC,MATCH('Table 2 Data'!$E300,'Data Pull'!$C:$C,0),MATCH('Table 2 Data'!V$4,'Data Pull'!$4:$4,0))),"")</f>
        <v>5900.0419411049543</v>
      </c>
      <c r="W300">
        <f>IFERROR(IF(INDEX('Exclusion Vectors'!$D:$D,MATCH('Table 2 Data'!$E300,'Exclusion Vectors'!$B:$B,0))=0,"",INDEX('Data Pull'!$A:$BC,MATCH('Table 2 Data'!$E300,'Data Pull'!$C:$C,0),MATCH('Table 2 Data'!W$4,'Data Pull'!$4:$4,0))),"")</f>
        <v>2417.5938742725166</v>
      </c>
      <c r="X300">
        <f>IFERROR(IF(INDEX('Exclusion Vectors'!$D:$D,MATCH('Table 2 Data'!$E300,'Exclusion Vectors'!$B:$B,0))=0,"",INDEX('Data Pull'!$A:$BC,MATCH('Table 2 Data'!$E300,'Data Pull'!$C:$C,0),MATCH('Table 2 Data'!X$4,'Data Pull'!$4:$4,0))),"")</f>
        <v>415.97860525988284</v>
      </c>
      <c r="Y300">
        <f>IFERROR(IF(INDEX('Exclusion Vectors'!$D:$D,MATCH('Table 2 Data'!$E300,'Exclusion Vectors'!$B:$B,0))=0,"",INDEX('Data Pull'!$A:$BC,MATCH('Table 2 Data'!$E300,'Data Pull'!$C:$C,0),MATCH('Table 2 Data'!Y$4,'Data Pull'!$4:$4,0))),"")</f>
        <v>23.474999904632568</v>
      </c>
      <c r="Z300">
        <f>IFERROR(IF(INDEX('Exclusion Vectors'!$D:$D,MATCH('Table 2 Data'!$E300,'Exclusion Vectors'!$B:$B,0))=0,"",INDEX('Data Pull'!$A:$BC,MATCH('Table 2 Data'!$E300,'Data Pull'!$C:$C,0),MATCH('Table 2 Data'!Z$4,'Data Pull'!$4:$4,0))),"")</f>
        <v>0.66794998943805695</v>
      </c>
      <c r="AA300">
        <f>IFERROR(IF(INDEX('Exclusion Vectors'!$D:$D,MATCH('Table 2 Data'!$E300,'Exclusion Vectors'!$B:$B,0))=0,"",INDEX('Data Pull'!$A:$BC,MATCH('Table 2 Data'!$E300,'Data Pull'!$C:$C,0),MATCH('Table 2 Data'!AA$4,'Data Pull'!$4:$4,0))),"")</f>
        <v>1.870000034570694</v>
      </c>
      <c r="AB300" t="str">
        <f>IFERROR(IF(INDEX('Exclusion Vectors'!$D:$D,MATCH('Table 2 Data'!$E300,'Exclusion Vectors'!$B:$B,0))=0,"",INDEX('Data Pull'!$A:$BC,MATCH('Table 2 Data'!$E300,'Data Pull'!$C:$C,0),MATCH('Table 2 Data'!AB$4,'Data Pull'!$4:$4,0))),"")</f>
        <v>[-11059] No Good Data For Calculation</v>
      </c>
      <c r="AC300" t="str">
        <f>IFERROR(IF(INDEX('Exclusion Vectors'!$D:$D,MATCH('Table 2 Data'!$E300,'Exclusion Vectors'!$B:$B,0))=0,"",INDEX('Data Pull'!$A:$BC,MATCH('Table 2 Data'!$E300,'Data Pull'!$C:$C,0),MATCH('Table 2 Data'!AC$4,'Data Pull'!$4:$4,0))),"")</f>
        <v>[-11059] No Good Data For Calculation</v>
      </c>
      <c r="AD300" t="str">
        <f>IFERROR(IF(INDEX('Exclusion Vectors'!$D:$D,MATCH('Table 2 Data'!$E300,'Exclusion Vectors'!$B:$B,0))=0,"",INDEX('Data Pull'!$A:$BC,MATCH('Table 2 Data'!$E300,'Data Pull'!$C:$C,0),MATCH('Table 2 Data'!AD$4,'Data Pull'!$4:$4,0))),"")</f>
        <v>[-11059] No Good Data For Calculation</v>
      </c>
      <c r="AE300" t="str">
        <f>IFERROR(IF(INDEX('Exclusion Vectors'!$D:$D,MATCH('Table 2 Data'!$E300,'Exclusion Vectors'!$B:$B,0))=0,"",INDEX('Data Pull'!$A:$BC,MATCH('Table 2 Data'!$E300,'Data Pull'!$C:$C,0),MATCH('Table 2 Data'!AE$4,'Data Pull'!$4:$4,0))),"")</f>
        <v>[-11059] No Good Data For Calculation</v>
      </c>
      <c r="AF300" t="str">
        <f>IFERROR(IF(INDEX('Exclusion Vectors'!$D:$D,MATCH('Table 2 Data'!$E300,'Exclusion Vectors'!$B:$B,0))=0,"",INDEX('Data Pull'!$A:$BC,MATCH('Table 2 Data'!$E300,'Data Pull'!$C:$C,0),MATCH('Table 2 Data'!AF$4,'Data Pull'!$4:$4,0))),"")</f>
        <v>[-11059] No Good Data For Calculation</v>
      </c>
      <c r="AG300">
        <f>IFERROR(IF(INDEX('Exclusion Vectors'!$D:$D,MATCH('Table 2 Data'!$E300,'Exclusion Vectors'!$B:$B,0))=0,"",INDEX('Data Pull'!$A:$BC,MATCH('Table 2 Data'!$E300,'Data Pull'!$C:$C,0),MATCH('Table 2 Data'!AG$4,'Data Pull'!$4:$4,0))),"")</f>
        <v>14646.428478755717</v>
      </c>
      <c r="AH300">
        <f>IFERROR(IF(INDEX('Exclusion Vectors'!$D:$D,MATCH('Table 2 Data'!$E300,'Exclusion Vectors'!$B:$B,0))=0,"",INDEX('Data Pull'!$A:$BC,MATCH('Table 2 Data'!$E300,'Data Pull'!$C:$C,0),MATCH('Table 2 Data'!AH$4,'Data Pull'!$4:$4,0))),"")</f>
        <v>90.725002288818359</v>
      </c>
      <c r="AI300">
        <f>IFERROR(IF(INDEX('Exclusion Vectors'!$D:$D,MATCH('Table 2 Data'!$E300,'Exclusion Vectors'!$B:$B,0))=0,"",INDEX('Data Pull'!$A:$BC,MATCH('Table 2 Data'!$E300,'Data Pull'!$C:$C,0),MATCH('Table 2 Data'!AI$4,'Data Pull'!$4:$4,0))),"")</f>
        <v>8.7824997901916504</v>
      </c>
      <c r="AJ300">
        <f>IFERROR(IF(INDEX('Exclusion Vectors'!$D:$D,MATCH('Table 2 Data'!$E300,'Exclusion Vectors'!$B:$B,0))=0,"",INDEX('Data Pull'!$A:$BC,MATCH('Table 2 Data'!$E300,'Data Pull'!$C:$C,0),MATCH('Table 2 Data'!AJ$4,'Data Pull'!$4:$4,0))),"")</f>
        <v>362.09999084472656</v>
      </c>
      <c r="AK300">
        <f>IFERROR(IF(INDEX('Exclusion Vectors'!$D:$D,MATCH('Table 2 Data'!$E300,'Exclusion Vectors'!$B:$B,0))=0,"",INDEX('Data Pull'!$A:$BC,MATCH('Table 2 Data'!$E300,'Data Pull'!$C:$C,0),MATCH('Table 2 Data'!AK$4,'Data Pull'!$4:$4,0))),"")</f>
        <v>21.229166746139526</v>
      </c>
      <c r="AL300">
        <f>IFERROR(IF(INDEX('Exclusion Vectors'!$D:$D,MATCH('Table 2 Data'!$E300,'Exclusion Vectors'!$B:$B,0))=0,"",INDEX('Data Pull'!$A:$BC,MATCH('Table 2 Data'!$E300,'Data Pull'!$C:$C,0),MATCH('Table 2 Data'!AL$4,'Data Pull'!$4:$4,0))),"")</f>
        <v>1.6000000238418579</v>
      </c>
      <c r="AM300">
        <f>IFERROR(IF(INDEX('Exclusion Vectors'!$D:$D,MATCH('Table 2 Data'!$E300,'Exclusion Vectors'!$B:$B,0))=0,"",INDEX('Data Pull'!$A:$BC,MATCH('Table 2 Data'!$E300,'Data Pull'!$C:$C,0),MATCH('Table 2 Data'!AM$4,'Data Pull'!$4:$4,0))),"")</f>
        <v>6200</v>
      </c>
      <c r="AN300">
        <f>IFERROR(IF(INDEX('Exclusion Vectors'!$D:$D,MATCH('Table 2 Data'!$E300,'Exclusion Vectors'!$B:$B,0))=0,"",INDEX('Data Pull'!$A:$BC,MATCH('Table 2 Data'!$E300,'Data Pull'!$C:$C,0),MATCH('Table 2 Data'!AN$4,'Data Pull'!$4:$4,0))),"")</f>
        <v>-0.11764251492340752</v>
      </c>
      <c r="AO300">
        <f>IFERROR(IF(INDEX('Exclusion Vectors'!$D:$D,MATCH('Table 2 Data'!$E300,'Exclusion Vectors'!$B:$B,0))=0,"",INDEX('Data Pull'!$A:$BC,MATCH('Table 2 Data'!$E300,'Data Pull'!$C:$C,0),MATCH('Table 2 Data'!AO$4,'Data Pull'!$4:$4,0))),"")</f>
        <v>-6.0009631100497503E-3</v>
      </c>
      <c r="AP300">
        <f>IFERROR(IF(INDEX('Exclusion Vectors'!$D:$D,MATCH('Table 2 Data'!$E300,'Exclusion Vectors'!$B:$B,0))=0,"",INDEX('Data Pull'!$A:$BC,MATCH('Table 2 Data'!$E300,'Data Pull'!$C:$C,0),MATCH('Table 2 Data'!AP$4,'Data Pull'!$4:$4,0))),"")</f>
        <v>-2.6831390178347566E-2</v>
      </c>
      <c r="AQ300" t="str">
        <f>IFERROR(IF(INDEX('Exclusion Vectors'!$D:$D,MATCH('Table 2 Data'!$E300,'Exclusion Vectors'!$B:$B,0))=0,"",INDEX('Data Pull'!$A:$BC,MATCH('Table 2 Data'!$E300,'Data Pull'!$C:$C,0),MATCH('Table 2 Data'!AQ$4,'Data Pull'!$4:$4,0))),"")</f>
        <v>[-11059] No Good Data For Calculation</v>
      </c>
      <c r="AR300">
        <f>IFERROR(IF(INDEX('Exclusion Vectors'!$D:$D,MATCH('Table 2 Data'!$E300,'Exclusion Vectors'!$B:$B,0))=0,"",INDEX('Data Pull'!$A:$BC,MATCH('Table 2 Data'!$E300,'Data Pull'!$C:$C,0),MATCH('Table 2 Data'!AR$4,'Data Pull'!$4:$4,0))),"")</f>
        <v>7.441921835088715E-3</v>
      </c>
      <c r="AS300">
        <f>IFERROR(IF(INDEX('Exclusion Vectors'!$D:$D,MATCH('Table 2 Data'!$E300,'Exclusion Vectors'!$B:$B,0))=0,"",INDEX('Data Pull'!$A:$BC,MATCH('Table 2 Data'!$E300,'Data Pull'!$C:$C,0),MATCH('Table 2 Data'!AS$4,'Data Pull'!$4:$4,0))),"")</f>
        <v>2.7170408951497476</v>
      </c>
      <c r="AT300">
        <f>IFERROR(IF(INDEX('Exclusion Vectors'!$D:$D,MATCH('Table 2 Data'!$E300,'Exclusion Vectors'!$B:$B,0))=0,"",INDEX('Data Pull'!$A:$BC,MATCH('Table 2 Data'!$E300,'Data Pull'!$C:$C,0),MATCH('Table 2 Data'!AT$4,'Data Pull'!$4:$4,0))),"")</f>
        <v>39099.764725055087</v>
      </c>
      <c r="AU300">
        <f>IFERROR(IF(INDEX('Exclusion Vectors'!$D:$D,MATCH('Table 2 Data'!$E300,'Exclusion Vectors'!$B:$B,0))=0,"",INDEX('Data Pull'!$A:$BE,MATCH('Table 2 Data'!$E300,'Data Pull'!$C:$C,0),MATCH('Table 2 Data'!AU$4,'Data Pull'!$4:$4,0))),"")</f>
        <v>7799.600673086914</v>
      </c>
      <c r="AV300">
        <f>IFERROR(IF(INDEX('Exclusion Vectors'!$D:$D,MATCH('Table 2 Data'!$E300,'Exclusion Vectors'!$B:$B,0))=0,"",INDEX('Data Pull'!$A:$BE,MATCH('Table 2 Data'!$E300,'Data Pull'!$C:$C,0),MATCH('Table 2 Data'!AV$4,'Data Pull'!$4:$4,0))),"")</f>
        <v>0.1073083362231652</v>
      </c>
    </row>
    <row r="301" spans="5:48" x14ac:dyDescent="0.3">
      <c r="E301" s="34">
        <f t="shared" si="7"/>
        <v>44125</v>
      </c>
      <c r="F301">
        <f>IFERROR(IF(INDEX('Exclusion Vectors'!$D:$D,MATCH('Table 2 Data'!$E301,'Exclusion Vectors'!$B:$B,0))=0,"",INDEX('Data Pull'!$A:$BC,MATCH('Table 2 Data'!$E301,'Data Pull'!$C:$C,0),MATCH('Table 2 Data'!F$4,'Data Pull'!$4:$4,0))),"")</f>
        <v>22999.179158088831</v>
      </c>
      <c r="G301">
        <f>IFERROR(IF(INDEX('Exclusion Vectors'!$D:$D,MATCH('Table 2 Data'!$E301,'Exclusion Vectors'!$B:$B,0))=0,"",INDEX('Data Pull'!$A:$BC,MATCH('Table 2 Data'!$E301,'Data Pull'!$C:$C,0),MATCH('Table 2 Data'!G$4,'Data Pull'!$4:$4,0))),"")</f>
        <v>182.62338813141292</v>
      </c>
      <c r="H301">
        <f>IFERROR(IF(INDEX('Exclusion Vectors'!$D:$D,MATCH('Table 2 Data'!$E301,'Exclusion Vectors'!$B:$B,0))=0,"",INDEX('Data Pull'!$A:$BC,MATCH('Table 2 Data'!$E301,'Data Pull'!$C:$C,0),MATCH('Table 2 Data'!H$4,'Data Pull'!$4:$4,0))),"")</f>
        <v>642.10764584602521</v>
      </c>
      <c r="I301">
        <f>IFERROR(IF(INDEX('Exclusion Vectors'!$D:$D,MATCH('Table 2 Data'!$E301,'Exclusion Vectors'!$B:$B,0))=0,"",INDEX('Data Pull'!$A:$BC,MATCH('Table 2 Data'!$E301,'Data Pull'!$C:$C,0),MATCH('Table 2 Data'!I$4,'Data Pull'!$4:$4,0))),"")</f>
        <v>993.44452792700929</v>
      </c>
      <c r="J301">
        <f>IFERROR(IF(INDEX('Exclusion Vectors'!$D:$D,MATCH('Table 2 Data'!$E301,'Exclusion Vectors'!$B:$B,0))=0,"",INDEX('Data Pull'!$A:$BC,MATCH('Table 2 Data'!$E301,'Data Pull'!$C:$C,0),MATCH('Table 2 Data'!J$4,'Data Pull'!$4:$4,0))),"")</f>
        <v>1345.012246798254</v>
      </c>
      <c r="K301">
        <f>IFERROR(IF(INDEX('Exclusion Vectors'!$D:$D,MATCH('Table 2 Data'!$E301,'Exclusion Vectors'!$B:$B,0))=0,"",INDEX('Data Pull'!$A:$BC,MATCH('Table 2 Data'!$E301,'Data Pull'!$C:$C,0),MATCH('Table 2 Data'!K$4,'Data Pull'!$4:$4,0))),"")</f>
        <v>707.1701517527714</v>
      </c>
      <c r="L301" t="str">
        <f>IFERROR(IF(INDEX('Exclusion Vectors'!$D:$D,MATCH('Table 2 Data'!$E301,'Exclusion Vectors'!$B:$B,0))=0,"",INDEX('Data Pull'!$A:$BC,MATCH('Table 2 Data'!$E301,'Data Pull'!$C:$C,0),MATCH('Table 2 Data'!L$4,'Data Pull'!$4:$4,0))),"")</f>
        <v>[-11059] No Good Data For Calculation</v>
      </c>
      <c r="M301">
        <f>IFERROR(IF(INDEX('Exclusion Vectors'!$D:$D,MATCH('Table 2 Data'!$E301,'Exclusion Vectors'!$B:$B,0))=0,"",INDEX('Data Pull'!$A:$BC,MATCH('Table 2 Data'!$E301,'Data Pull'!$C:$C,0),MATCH('Table 2 Data'!M$4,'Data Pull'!$4:$4,0))),"")</f>
        <v>298.36946138007647</v>
      </c>
      <c r="N301">
        <f>IFERROR(IF(INDEX('Exclusion Vectors'!$D:$D,MATCH('Table 2 Data'!$E301,'Exclusion Vectors'!$B:$B,0))=0,"",INDEX('Data Pull'!$A:$BC,MATCH('Table 2 Data'!$E301,'Data Pull'!$C:$C,0),MATCH('Table 2 Data'!N$4,'Data Pull'!$4:$4,0))),"")</f>
        <v>359.9055814740737</v>
      </c>
      <c r="O301">
        <f>IFERROR(IF(INDEX('Exclusion Vectors'!$D:$D,MATCH('Table 2 Data'!$E301,'Exclusion Vectors'!$B:$B,0))=0,"",INDEX('Data Pull'!$A:$BC,MATCH('Table 2 Data'!$E301,'Data Pull'!$C:$C,0),MATCH('Table 2 Data'!O$4,'Data Pull'!$4:$4,0))),"")</f>
        <v>354.65902770405677</v>
      </c>
      <c r="P301">
        <f>IFERROR(IF(INDEX('Exclusion Vectors'!$D:$D,MATCH('Table 2 Data'!$E301,'Exclusion Vectors'!$B:$B,0))=0,"",INDEX('Data Pull'!$A:$BC,MATCH('Table 2 Data'!$E301,'Data Pull'!$C:$C,0),MATCH('Table 2 Data'!P$4,'Data Pull'!$4:$4,0))),"")</f>
        <v>1334.4102221232749</v>
      </c>
      <c r="Q301">
        <f>IFERROR(IF(INDEX('Exclusion Vectors'!$D:$D,MATCH('Table 2 Data'!$E301,'Exclusion Vectors'!$B:$B,0))=0,"",INDEX('Data Pull'!$A:$BC,MATCH('Table 2 Data'!$E301,'Data Pull'!$C:$C,0),MATCH('Table 2 Data'!Q$4,'Data Pull'!$4:$4,0))),"")</f>
        <v>20.255105608354814</v>
      </c>
      <c r="R301">
        <f>IFERROR(IF(INDEX('Exclusion Vectors'!$D:$D,MATCH('Table 2 Data'!$E301,'Exclusion Vectors'!$B:$B,0))=0,"",INDEX('Data Pull'!$A:$BC,MATCH('Table 2 Data'!$E301,'Data Pull'!$C:$C,0),MATCH('Table 2 Data'!R$4,'Data Pull'!$4:$4,0))),"")</f>
        <v>15.336023382637539</v>
      </c>
      <c r="S301">
        <f>IFERROR(IF(INDEX('Exclusion Vectors'!$D:$D,MATCH('Table 2 Data'!$E301,'Exclusion Vectors'!$B:$B,0))=0,"",INDEX('Data Pull'!$A:$BC,MATCH('Table 2 Data'!$E301,'Data Pull'!$C:$C,0),MATCH('Table 2 Data'!S$4,'Data Pull'!$4:$4,0))),"")</f>
        <v>3.3650116238821255</v>
      </c>
      <c r="T301">
        <f>IFERROR(IF(INDEX('Exclusion Vectors'!$D:$D,MATCH('Table 2 Data'!$E301,'Exclusion Vectors'!$B:$B,0))=0,"",INDEX('Data Pull'!$A:$BC,MATCH('Table 2 Data'!$E301,'Data Pull'!$C:$C,0),MATCH('Table 2 Data'!T$4,'Data Pull'!$4:$4,0))),"")</f>
        <v>1533.7714338028031</v>
      </c>
      <c r="U301">
        <f>IFERROR(IF(INDEX('Exclusion Vectors'!$D:$D,MATCH('Table 2 Data'!$E301,'Exclusion Vectors'!$B:$B,0))=0,"",INDEX('Data Pull'!$A:$BC,MATCH('Table 2 Data'!$E301,'Data Pull'!$C:$C,0),MATCH('Table 2 Data'!U$4,'Data Pull'!$4:$4,0))),"")</f>
        <v>1556.3134011976124</v>
      </c>
      <c r="V301">
        <f>IFERROR(IF(INDEX('Exclusion Vectors'!$D:$D,MATCH('Table 2 Data'!$E301,'Exclusion Vectors'!$B:$B,0))=0,"",INDEX('Data Pull'!$A:$BC,MATCH('Table 2 Data'!$E301,'Data Pull'!$C:$C,0),MATCH('Table 2 Data'!V$4,'Data Pull'!$4:$4,0))),"")</f>
        <v>5899.9845381173509</v>
      </c>
      <c r="W301">
        <f>IFERROR(IF(INDEX('Exclusion Vectors'!$D:$D,MATCH('Table 2 Data'!$E301,'Exclusion Vectors'!$B:$B,0))=0,"",INDEX('Data Pull'!$A:$BC,MATCH('Table 2 Data'!$E301,'Data Pull'!$C:$C,0),MATCH('Table 2 Data'!W$4,'Data Pull'!$4:$4,0))),"")</f>
        <v>2412.5765791130411</v>
      </c>
      <c r="X301">
        <f>IFERROR(IF(INDEX('Exclusion Vectors'!$D:$D,MATCH('Table 2 Data'!$E301,'Exclusion Vectors'!$B:$B,0))=0,"",INDEX('Data Pull'!$A:$BC,MATCH('Table 2 Data'!$E301,'Data Pull'!$C:$C,0),MATCH('Table 2 Data'!X$4,'Data Pull'!$4:$4,0))),"")</f>
        <v>416.93267549247173</v>
      </c>
      <c r="Y301">
        <f>IFERROR(IF(INDEX('Exclusion Vectors'!$D:$D,MATCH('Table 2 Data'!$E301,'Exclusion Vectors'!$B:$B,0))=0,"",INDEX('Data Pull'!$A:$BC,MATCH('Table 2 Data'!$E301,'Data Pull'!$C:$C,0),MATCH('Table 2 Data'!Y$4,'Data Pull'!$4:$4,0))),"")</f>
        <v>23.550000190734863</v>
      </c>
      <c r="Z301">
        <f>IFERROR(IF(INDEX('Exclusion Vectors'!$D:$D,MATCH('Table 2 Data'!$E301,'Exclusion Vectors'!$B:$B,0))=0,"",INDEX('Data Pull'!$A:$BC,MATCH('Table 2 Data'!$E301,'Data Pull'!$C:$C,0),MATCH('Table 2 Data'!Z$4,'Data Pull'!$4:$4,0))),"")</f>
        <v>0.68837498128414154</v>
      </c>
      <c r="AA301">
        <f>IFERROR(IF(INDEX('Exclusion Vectors'!$D:$D,MATCH('Table 2 Data'!$E301,'Exclusion Vectors'!$B:$B,0))=0,"",INDEX('Data Pull'!$A:$BC,MATCH('Table 2 Data'!$E301,'Data Pull'!$C:$C,0),MATCH('Table 2 Data'!AA$4,'Data Pull'!$4:$4,0))),"")</f>
        <v>1.945000022649765</v>
      </c>
      <c r="AB301" t="str">
        <f>IFERROR(IF(INDEX('Exclusion Vectors'!$D:$D,MATCH('Table 2 Data'!$E301,'Exclusion Vectors'!$B:$B,0))=0,"",INDEX('Data Pull'!$A:$BC,MATCH('Table 2 Data'!$E301,'Data Pull'!$C:$C,0),MATCH('Table 2 Data'!AB$4,'Data Pull'!$4:$4,0))),"")</f>
        <v>[-11059] No Good Data For Calculation</v>
      </c>
      <c r="AC301" t="str">
        <f>IFERROR(IF(INDEX('Exclusion Vectors'!$D:$D,MATCH('Table 2 Data'!$E301,'Exclusion Vectors'!$B:$B,0))=0,"",INDEX('Data Pull'!$A:$BC,MATCH('Table 2 Data'!$E301,'Data Pull'!$C:$C,0),MATCH('Table 2 Data'!AC$4,'Data Pull'!$4:$4,0))),"")</f>
        <v>[-11059] No Good Data For Calculation</v>
      </c>
      <c r="AD301" t="str">
        <f>IFERROR(IF(INDEX('Exclusion Vectors'!$D:$D,MATCH('Table 2 Data'!$E301,'Exclusion Vectors'!$B:$B,0))=0,"",INDEX('Data Pull'!$A:$BC,MATCH('Table 2 Data'!$E301,'Data Pull'!$C:$C,0),MATCH('Table 2 Data'!AD$4,'Data Pull'!$4:$4,0))),"")</f>
        <v>[-11059] No Good Data For Calculation</v>
      </c>
      <c r="AE301" t="str">
        <f>IFERROR(IF(INDEX('Exclusion Vectors'!$D:$D,MATCH('Table 2 Data'!$E301,'Exclusion Vectors'!$B:$B,0))=0,"",INDEX('Data Pull'!$A:$BC,MATCH('Table 2 Data'!$E301,'Data Pull'!$C:$C,0),MATCH('Table 2 Data'!AE$4,'Data Pull'!$4:$4,0))),"")</f>
        <v>[-11059] No Good Data For Calculation</v>
      </c>
      <c r="AF301" t="str">
        <f>IFERROR(IF(INDEX('Exclusion Vectors'!$D:$D,MATCH('Table 2 Data'!$E301,'Exclusion Vectors'!$B:$B,0))=0,"",INDEX('Data Pull'!$A:$BC,MATCH('Table 2 Data'!$E301,'Data Pull'!$C:$C,0),MATCH('Table 2 Data'!AF$4,'Data Pull'!$4:$4,0))),"")</f>
        <v>[-11059] No Good Data For Calculation</v>
      </c>
      <c r="AG301">
        <f>IFERROR(IF(INDEX('Exclusion Vectors'!$D:$D,MATCH('Table 2 Data'!$E301,'Exclusion Vectors'!$B:$B,0))=0,"",INDEX('Data Pull'!$A:$BC,MATCH('Table 2 Data'!$E301,'Data Pull'!$C:$C,0),MATCH('Table 2 Data'!AG$4,'Data Pull'!$4:$4,0))),"")</f>
        <v>14774.895681271175</v>
      </c>
      <c r="AH301">
        <f>IFERROR(IF(INDEX('Exclusion Vectors'!$D:$D,MATCH('Table 2 Data'!$E301,'Exclusion Vectors'!$B:$B,0))=0,"",INDEX('Data Pull'!$A:$BC,MATCH('Table 2 Data'!$E301,'Data Pull'!$C:$C,0),MATCH('Table 2 Data'!AH$4,'Data Pull'!$4:$4,0))),"")</f>
        <v>90.575000762939453</v>
      </c>
      <c r="AI301">
        <f>IFERROR(IF(INDEX('Exclusion Vectors'!$D:$D,MATCH('Table 2 Data'!$E301,'Exclusion Vectors'!$B:$B,0))=0,"",INDEX('Data Pull'!$A:$BC,MATCH('Table 2 Data'!$E301,'Data Pull'!$C:$C,0),MATCH('Table 2 Data'!AI$4,'Data Pull'!$4:$4,0))),"")</f>
        <v>9.0200002193450928</v>
      </c>
      <c r="AJ301">
        <f>IFERROR(IF(INDEX('Exclusion Vectors'!$D:$D,MATCH('Table 2 Data'!$E301,'Exclusion Vectors'!$B:$B,0))=0,"",INDEX('Data Pull'!$A:$BC,MATCH('Table 2 Data'!$E301,'Data Pull'!$C:$C,0),MATCH('Table 2 Data'!AJ$4,'Data Pull'!$4:$4,0))),"")</f>
        <v>362.60000610351563</v>
      </c>
      <c r="AK301">
        <f>IFERROR(IF(INDEX('Exclusion Vectors'!$D:$D,MATCH('Table 2 Data'!$E301,'Exclusion Vectors'!$B:$B,0))=0,"",INDEX('Data Pull'!$A:$BC,MATCH('Table 2 Data'!$E301,'Data Pull'!$C:$C,0),MATCH('Table 2 Data'!AK$4,'Data Pull'!$4:$4,0))),"")</f>
        <v>21.608332951863606</v>
      </c>
      <c r="AL301">
        <f>IFERROR(IF(INDEX('Exclusion Vectors'!$D:$D,MATCH('Table 2 Data'!$E301,'Exclusion Vectors'!$B:$B,0))=0,"",INDEX('Data Pull'!$A:$BC,MATCH('Table 2 Data'!$E301,'Data Pull'!$C:$C,0),MATCH('Table 2 Data'!AL$4,'Data Pull'!$4:$4,0))),"")</f>
        <v>1.7499999701976776</v>
      </c>
      <c r="AM301">
        <f>IFERROR(IF(INDEX('Exclusion Vectors'!$D:$D,MATCH('Table 2 Data'!$E301,'Exclusion Vectors'!$B:$B,0))=0,"",INDEX('Data Pull'!$A:$BC,MATCH('Table 2 Data'!$E301,'Data Pull'!$C:$C,0),MATCH('Table 2 Data'!AM$4,'Data Pull'!$4:$4,0))),"")</f>
        <v>6200</v>
      </c>
      <c r="AN301">
        <f>IFERROR(IF(INDEX('Exclusion Vectors'!$D:$D,MATCH('Table 2 Data'!$E301,'Exclusion Vectors'!$B:$B,0))=0,"",INDEX('Data Pull'!$A:$BC,MATCH('Table 2 Data'!$E301,'Data Pull'!$C:$C,0),MATCH('Table 2 Data'!AN$4,'Data Pull'!$4:$4,0))),"")</f>
        <v>-0.1179618243320404</v>
      </c>
      <c r="AO301">
        <f>IFERROR(IF(INDEX('Exclusion Vectors'!$D:$D,MATCH('Table 2 Data'!$E301,'Exclusion Vectors'!$B:$B,0))=0,"",INDEX('Data Pull'!$A:$BC,MATCH('Table 2 Data'!$E301,'Data Pull'!$C:$C,0),MATCH('Table 2 Data'!AO$4,'Data Pull'!$4:$4,0))),"")</f>
        <v>-6.0615115273271068E-3</v>
      </c>
      <c r="AP301">
        <f>IFERROR(IF(INDEX('Exclusion Vectors'!$D:$D,MATCH('Table 2 Data'!$E301,'Exclusion Vectors'!$B:$B,0))=0,"",INDEX('Data Pull'!$A:$BC,MATCH('Table 2 Data'!$E301,'Data Pull'!$C:$C,0),MATCH('Table 2 Data'!AP$4,'Data Pull'!$4:$4,0))),"")</f>
        <v>-2.6856969091416025E-2</v>
      </c>
      <c r="AQ301" t="str">
        <f>IFERROR(IF(INDEX('Exclusion Vectors'!$D:$D,MATCH('Table 2 Data'!$E301,'Exclusion Vectors'!$B:$B,0))=0,"",INDEX('Data Pull'!$A:$BC,MATCH('Table 2 Data'!$E301,'Data Pull'!$C:$C,0),MATCH('Table 2 Data'!AQ$4,'Data Pull'!$4:$4,0))),"")</f>
        <v>[-11059] No Good Data For Calculation</v>
      </c>
      <c r="AR301">
        <f>IFERROR(IF(INDEX('Exclusion Vectors'!$D:$D,MATCH('Table 2 Data'!$E301,'Exclusion Vectors'!$B:$B,0))=0,"",INDEX('Data Pull'!$A:$BC,MATCH('Table 2 Data'!$E301,'Data Pull'!$C:$C,0),MATCH('Table 2 Data'!AR$4,'Data Pull'!$4:$4,0))),"")</f>
        <v>7.028414481398031E-3</v>
      </c>
      <c r="AS301">
        <f>IFERROR(IF(INDEX('Exclusion Vectors'!$D:$D,MATCH('Table 2 Data'!$E301,'Exclusion Vectors'!$B:$B,0))=0,"",INDEX('Data Pull'!$A:$BC,MATCH('Table 2 Data'!$E301,'Data Pull'!$C:$C,0),MATCH('Table 2 Data'!AS$4,'Data Pull'!$4:$4,0))),"")</f>
        <v>2.7053721796354964</v>
      </c>
      <c r="AT301">
        <f>IFERROR(IF(INDEX('Exclusion Vectors'!$D:$D,MATCH('Table 2 Data'!$E301,'Exclusion Vectors'!$B:$B,0))=0,"",INDEX('Data Pull'!$A:$BC,MATCH('Table 2 Data'!$E301,'Data Pull'!$C:$C,0),MATCH('Table 2 Data'!AT$4,'Data Pull'!$4:$4,0))),"")</f>
        <v>39395.244079706288</v>
      </c>
      <c r="AU301">
        <f>IFERROR(IF(INDEX('Exclusion Vectors'!$D:$D,MATCH('Table 2 Data'!$E301,'Exclusion Vectors'!$B:$B,0))=0,"",INDEX('Data Pull'!$A:$BE,MATCH('Table 2 Data'!$E301,'Data Pull'!$C:$C,0),MATCH('Table 2 Data'!AU$4,'Data Pull'!$4:$4,0))),"")</f>
        <v>7800.7061651793401</v>
      </c>
      <c r="AV301">
        <f>IFERROR(IF(INDEX('Exclusion Vectors'!$D:$D,MATCH('Table 2 Data'!$E301,'Exclusion Vectors'!$B:$B,0))=0,"",INDEX('Data Pull'!$A:$BE,MATCH('Table 2 Data'!$E301,'Data Pull'!$C:$C,0),MATCH('Table 2 Data'!AV$4,'Data Pull'!$4:$4,0))),"")</f>
        <v>0.10882916518797477</v>
      </c>
    </row>
    <row r="302" spans="5:48" x14ac:dyDescent="0.3">
      <c r="E302" s="34">
        <f t="shared" si="7"/>
        <v>44126</v>
      </c>
      <c r="F302">
        <f>IFERROR(IF(INDEX('Exclusion Vectors'!$D:$D,MATCH('Table 2 Data'!$E302,'Exclusion Vectors'!$B:$B,0))=0,"",INDEX('Data Pull'!$A:$BC,MATCH('Table 2 Data'!$E302,'Data Pull'!$C:$C,0),MATCH('Table 2 Data'!F$4,'Data Pull'!$4:$4,0))),"")</f>
        <v>23002.508395646757</v>
      </c>
      <c r="G302">
        <f>IFERROR(IF(INDEX('Exclusion Vectors'!$D:$D,MATCH('Table 2 Data'!$E302,'Exclusion Vectors'!$B:$B,0))=0,"",INDEX('Data Pull'!$A:$BC,MATCH('Table 2 Data'!$E302,'Data Pull'!$C:$C,0),MATCH('Table 2 Data'!G$4,'Data Pull'!$4:$4,0))),"")</f>
        <v>182.9356032791643</v>
      </c>
      <c r="H302">
        <f>IFERROR(IF(INDEX('Exclusion Vectors'!$D:$D,MATCH('Table 2 Data'!$E302,'Exclusion Vectors'!$B:$B,0))=0,"",INDEX('Data Pull'!$A:$BC,MATCH('Table 2 Data'!$E302,'Data Pull'!$C:$C,0),MATCH('Table 2 Data'!H$4,'Data Pull'!$4:$4,0))),"")</f>
        <v>642.24320106478353</v>
      </c>
      <c r="I302">
        <f>IFERROR(IF(INDEX('Exclusion Vectors'!$D:$D,MATCH('Table 2 Data'!$E302,'Exclusion Vectors'!$B:$B,0))=0,"",INDEX('Data Pull'!$A:$BC,MATCH('Table 2 Data'!$E302,'Data Pull'!$C:$C,0),MATCH('Table 2 Data'!I$4,'Data Pull'!$4:$4,0))),"")</f>
        <v>993.04320294626802</v>
      </c>
      <c r="J302">
        <f>IFERROR(IF(INDEX('Exclusion Vectors'!$D:$D,MATCH('Table 2 Data'!$E302,'Exclusion Vectors'!$B:$B,0))=0,"",INDEX('Data Pull'!$A:$BC,MATCH('Table 2 Data'!$E302,'Data Pull'!$C:$C,0),MATCH('Table 2 Data'!J$4,'Data Pull'!$4:$4,0))),"")</f>
        <v>1344.7934797362016</v>
      </c>
      <c r="K302">
        <f>IFERROR(IF(INDEX('Exclusion Vectors'!$D:$D,MATCH('Table 2 Data'!$E302,'Exclusion Vectors'!$B:$B,0))=0,"",INDEX('Data Pull'!$A:$BC,MATCH('Table 2 Data'!$E302,'Data Pull'!$C:$C,0),MATCH('Table 2 Data'!K$4,'Data Pull'!$4:$4,0))),"")</f>
        <v>706.8435602250288</v>
      </c>
      <c r="L302" t="str">
        <f>IFERROR(IF(INDEX('Exclusion Vectors'!$D:$D,MATCH('Table 2 Data'!$E302,'Exclusion Vectors'!$B:$B,0))=0,"",INDEX('Data Pull'!$A:$BC,MATCH('Table 2 Data'!$E302,'Data Pull'!$C:$C,0),MATCH('Table 2 Data'!L$4,'Data Pull'!$4:$4,0))),"")</f>
        <v>[-11059] No Good Data For Calculation</v>
      </c>
      <c r="M302">
        <f>IFERROR(IF(INDEX('Exclusion Vectors'!$D:$D,MATCH('Table 2 Data'!$E302,'Exclusion Vectors'!$B:$B,0))=0,"",INDEX('Data Pull'!$A:$BC,MATCH('Table 2 Data'!$E302,'Data Pull'!$C:$C,0),MATCH('Table 2 Data'!M$4,'Data Pull'!$4:$4,0))),"")</f>
        <v>298.25871907789451</v>
      </c>
      <c r="N302">
        <f>IFERROR(IF(INDEX('Exclusion Vectors'!$D:$D,MATCH('Table 2 Data'!$E302,'Exclusion Vectors'!$B:$B,0))=0,"",INDEX('Data Pull'!$A:$BC,MATCH('Table 2 Data'!$E302,'Data Pull'!$C:$C,0),MATCH('Table 2 Data'!N$4,'Data Pull'!$4:$4,0))),"")</f>
        <v>357.83600735865554</v>
      </c>
      <c r="O302">
        <f>IFERROR(IF(INDEX('Exclusion Vectors'!$D:$D,MATCH('Table 2 Data'!$E302,'Exclusion Vectors'!$B:$B,0))=0,"",INDEX('Data Pull'!$A:$BC,MATCH('Table 2 Data'!$E302,'Data Pull'!$C:$C,0),MATCH('Table 2 Data'!O$4,'Data Pull'!$4:$4,0))),"")</f>
        <v>354.07738685149633</v>
      </c>
      <c r="P302">
        <f>IFERROR(IF(INDEX('Exclusion Vectors'!$D:$D,MATCH('Table 2 Data'!$E302,'Exclusion Vectors'!$B:$B,0))=0,"",INDEX('Data Pull'!$A:$BC,MATCH('Table 2 Data'!$E302,'Data Pull'!$C:$C,0),MATCH('Table 2 Data'!P$4,'Data Pull'!$4:$4,0))),"")</f>
        <v>1336.0718116752109</v>
      </c>
      <c r="Q302">
        <f>IFERROR(IF(INDEX('Exclusion Vectors'!$D:$D,MATCH('Table 2 Data'!$E302,'Exclusion Vectors'!$B:$B,0))=0,"",INDEX('Data Pull'!$A:$BC,MATCH('Table 2 Data'!$E302,'Data Pull'!$C:$C,0),MATCH('Table 2 Data'!Q$4,'Data Pull'!$4:$4,0))),"")</f>
        <v>20.243401481162554</v>
      </c>
      <c r="R302">
        <f>IFERROR(IF(INDEX('Exclusion Vectors'!$D:$D,MATCH('Table 2 Data'!$E302,'Exclusion Vectors'!$B:$B,0))=0,"",INDEX('Data Pull'!$A:$BC,MATCH('Table 2 Data'!$E302,'Data Pull'!$C:$C,0),MATCH('Table 2 Data'!R$4,'Data Pull'!$4:$4,0))),"")</f>
        <v>15.313798670333179</v>
      </c>
      <c r="S302">
        <f>IFERROR(IF(INDEX('Exclusion Vectors'!$D:$D,MATCH('Table 2 Data'!$E302,'Exclusion Vectors'!$B:$B,0))=0,"",INDEX('Data Pull'!$A:$BC,MATCH('Table 2 Data'!$E302,'Data Pull'!$C:$C,0),MATCH('Table 2 Data'!S$4,'Data Pull'!$4:$4,0))),"")</f>
        <v>3.3745961912358662</v>
      </c>
      <c r="T302">
        <f>IFERROR(IF(INDEX('Exclusion Vectors'!$D:$D,MATCH('Table 2 Data'!$E302,'Exclusion Vectors'!$B:$B,0))=0,"",INDEX('Data Pull'!$A:$BC,MATCH('Table 2 Data'!$E302,'Data Pull'!$C:$C,0),MATCH('Table 2 Data'!T$4,'Data Pull'!$4:$4,0))),"")</f>
        <v>1538.3587906668895</v>
      </c>
      <c r="U302">
        <f>IFERROR(IF(INDEX('Exclusion Vectors'!$D:$D,MATCH('Table 2 Data'!$E302,'Exclusion Vectors'!$B:$B,0))=0,"",INDEX('Data Pull'!$A:$BC,MATCH('Table 2 Data'!$E302,'Data Pull'!$C:$C,0),MATCH('Table 2 Data'!U$4,'Data Pull'!$4:$4,0))),"")</f>
        <v>1522.8610588080608</v>
      </c>
      <c r="V302">
        <f>IFERROR(IF(INDEX('Exclusion Vectors'!$D:$D,MATCH('Table 2 Data'!$E302,'Exclusion Vectors'!$B:$B,0))=0,"",INDEX('Data Pull'!$A:$BC,MATCH('Table 2 Data'!$E302,'Data Pull'!$C:$C,0),MATCH('Table 2 Data'!V$4,'Data Pull'!$4:$4,0))),"")</f>
        <v>5899.3824015559876</v>
      </c>
      <c r="W302">
        <f>IFERROR(IF(INDEX('Exclusion Vectors'!$D:$D,MATCH('Table 2 Data'!$E302,'Exclusion Vectors'!$B:$B,0))=0,"",INDEX('Data Pull'!$A:$BC,MATCH('Table 2 Data'!$E302,'Data Pull'!$C:$C,0),MATCH('Table 2 Data'!W$4,'Data Pull'!$4:$4,0))),"")</f>
        <v>2403.537646082651</v>
      </c>
      <c r="X302">
        <f>IFERROR(IF(INDEX('Exclusion Vectors'!$D:$D,MATCH('Table 2 Data'!$E302,'Exclusion Vectors'!$B:$B,0))=0,"",INDEX('Data Pull'!$A:$BC,MATCH('Table 2 Data'!$E302,'Data Pull'!$C:$C,0),MATCH('Table 2 Data'!X$4,'Data Pull'!$4:$4,0))),"")</f>
        <v>417.28102812921446</v>
      </c>
      <c r="Y302">
        <f>IFERROR(IF(INDEX('Exclusion Vectors'!$D:$D,MATCH('Table 2 Data'!$E302,'Exclusion Vectors'!$B:$B,0))=0,"",INDEX('Data Pull'!$A:$BC,MATCH('Table 2 Data'!$E302,'Data Pull'!$C:$C,0),MATCH('Table 2 Data'!Y$4,'Data Pull'!$4:$4,0))),"")</f>
        <v>23.749999523162842</v>
      </c>
      <c r="Z302">
        <f>IFERROR(IF(INDEX('Exclusion Vectors'!$D:$D,MATCH('Table 2 Data'!$E302,'Exclusion Vectors'!$B:$B,0))=0,"",INDEX('Data Pull'!$A:$BC,MATCH('Table 2 Data'!$E302,'Data Pull'!$C:$C,0),MATCH('Table 2 Data'!Z$4,'Data Pull'!$4:$4,0))),"")</f>
        <v>0.69234998524188995</v>
      </c>
      <c r="AA302">
        <f>IFERROR(IF(INDEX('Exclusion Vectors'!$D:$D,MATCH('Table 2 Data'!$E302,'Exclusion Vectors'!$B:$B,0))=0,"",INDEX('Data Pull'!$A:$BC,MATCH('Table 2 Data'!$E302,'Data Pull'!$C:$C,0),MATCH('Table 2 Data'!AA$4,'Data Pull'!$4:$4,0))),"")</f>
        <v>1.9800000190734863</v>
      </c>
      <c r="AB302" t="str">
        <f>IFERROR(IF(INDEX('Exclusion Vectors'!$D:$D,MATCH('Table 2 Data'!$E302,'Exclusion Vectors'!$B:$B,0))=0,"",INDEX('Data Pull'!$A:$BC,MATCH('Table 2 Data'!$E302,'Data Pull'!$C:$C,0),MATCH('Table 2 Data'!AB$4,'Data Pull'!$4:$4,0))),"")</f>
        <v>[-11059] No Good Data For Calculation</v>
      </c>
      <c r="AC302" t="str">
        <f>IFERROR(IF(INDEX('Exclusion Vectors'!$D:$D,MATCH('Table 2 Data'!$E302,'Exclusion Vectors'!$B:$B,0))=0,"",INDEX('Data Pull'!$A:$BC,MATCH('Table 2 Data'!$E302,'Data Pull'!$C:$C,0),MATCH('Table 2 Data'!AC$4,'Data Pull'!$4:$4,0))),"")</f>
        <v>[-11059] No Good Data For Calculation</v>
      </c>
      <c r="AD302" t="str">
        <f>IFERROR(IF(INDEX('Exclusion Vectors'!$D:$D,MATCH('Table 2 Data'!$E302,'Exclusion Vectors'!$B:$B,0))=0,"",INDEX('Data Pull'!$A:$BC,MATCH('Table 2 Data'!$E302,'Data Pull'!$C:$C,0),MATCH('Table 2 Data'!AD$4,'Data Pull'!$4:$4,0))),"")</f>
        <v>[-11059] No Good Data For Calculation</v>
      </c>
      <c r="AE302" t="str">
        <f>IFERROR(IF(INDEX('Exclusion Vectors'!$D:$D,MATCH('Table 2 Data'!$E302,'Exclusion Vectors'!$B:$B,0))=0,"",INDEX('Data Pull'!$A:$BC,MATCH('Table 2 Data'!$E302,'Data Pull'!$C:$C,0),MATCH('Table 2 Data'!AE$4,'Data Pull'!$4:$4,0))),"")</f>
        <v>[-11059] No Good Data For Calculation</v>
      </c>
      <c r="AF302" t="str">
        <f>IFERROR(IF(INDEX('Exclusion Vectors'!$D:$D,MATCH('Table 2 Data'!$E302,'Exclusion Vectors'!$B:$B,0))=0,"",INDEX('Data Pull'!$A:$BC,MATCH('Table 2 Data'!$E302,'Data Pull'!$C:$C,0),MATCH('Table 2 Data'!AF$4,'Data Pull'!$4:$4,0))),"")</f>
        <v>[-11059] No Good Data For Calculation</v>
      </c>
      <c r="AG302">
        <f>IFERROR(IF(INDEX('Exclusion Vectors'!$D:$D,MATCH('Table 2 Data'!$E302,'Exclusion Vectors'!$B:$B,0))=0,"",INDEX('Data Pull'!$A:$BC,MATCH('Table 2 Data'!$E302,'Data Pull'!$C:$C,0),MATCH('Table 2 Data'!AG$4,'Data Pull'!$4:$4,0))),"")</f>
        <v>14785.341174628527</v>
      </c>
      <c r="AH302">
        <f>IFERROR(IF(INDEX('Exclusion Vectors'!$D:$D,MATCH('Table 2 Data'!$E302,'Exclusion Vectors'!$B:$B,0))=0,"",INDEX('Data Pull'!$A:$BC,MATCH('Table 2 Data'!$E302,'Data Pull'!$C:$C,0),MATCH('Table 2 Data'!AH$4,'Data Pull'!$4:$4,0))),"")</f>
        <v>90.350002288818359</v>
      </c>
      <c r="AI302">
        <f>IFERROR(IF(INDEX('Exclusion Vectors'!$D:$D,MATCH('Table 2 Data'!$E302,'Exclusion Vectors'!$B:$B,0))=0,"",INDEX('Data Pull'!$A:$BC,MATCH('Table 2 Data'!$E302,'Data Pull'!$C:$C,0),MATCH('Table 2 Data'!AI$4,'Data Pull'!$4:$4,0))),"")</f>
        <v>8.9099998474121094</v>
      </c>
      <c r="AJ302">
        <f>IFERROR(IF(INDEX('Exclusion Vectors'!$D:$D,MATCH('Table 2 Data'!$E302,'Exclusion Vectors'!$B:$B,0))=0,"",INDEX('Data Pull'!$A:$BC,MATCH('Table 2 Data'!$E302,'Data Pull'!$C:$C,0),MATCH('Table 2 Data'!AJ$4,'Data Pull'!$4:$4,0))),"")</f>
        <v>364.95001220703125</v>
      </c>
      <c r="AK302">
        <f>IFERROR(IF(INDEX('Exclusion Vectors'!$D:$D,MATCH('Table 2 Data'!$E302,'Exclusion Vectors'!$B:$B,0))=0,"",INDEX('Data Pull'!$A:$BC,MATCH('Table 2 Data'!$E302,'Data Pull'!$C:$C,0),MATCH('Table 2 Data'!AK$4,'Data Pull'!$4:$4,0))),"")</f>
        <v>22.045833349227905</v>
      </c>
      <c r="AL302">
        <f>IFERROR(IF(INDEX('Exclusion Vectors'!$D:$D,MATCH('Table 2 Data'!$E302,'Exclusion Vectors'!$B:$B,0))=0,"",INDEX('Data Pull'!$A:$BC,MATCH('Table 2 Data'!$E302,'Data Pull'!$C:$C,0),MATCH('Table 2 Data'!AL$4,'Data Pull'!$4:$4,0))),"")</f>
        <v>1.7999999523162842</v>
      </c>
      <c r="AM302">
        <f>IFERROR(IF(INDEX('Exclusion Vectors'!$D:$D,MATCH('Table 2 Data'!$E302,'Exclusion Vectors'!$B:$B,0))=0,"",INDEX('Data Pull'!$A:$BC,MATCH('Table 2 Data'!$E302,'Data Pull'!$C:$C,0),MATCH('Table 2 Data'!AM$4,'Data Pull'!$4:$4,0))),"")</f>
        <v>6200</v>
      </c>
      <c r="AN302">
        <f>IFERROR(IF(INDEX('Exclusion Vectors'!$D:$D,MATCH('Table 2 Data'!$E302,'Exclusion Vectors'!$B:$B,0))=0,"",INDEX('Data Pull'!$A:$BC,MATCH('Table 2 Data'!$E302,'Data Pull'!$C:$C,0),MATCH('Table 2 Data'!AN$4,'Data Pull'!$4:$4,0))),"")</f>
        <v>-0.11554114733641394</v>
      </c>
      <c r="AO302">
        <f>IFERROR(IF(INDEX('Exclusion Vectors'!$D:$D,MATCH('Table 2 Data'!$E302,'Exclusion Vectors'!$B:$B,0))=0,"",INDEX('Data Pull'!$A:$BC,MATCH('Table 2 Data'!$E302,'Data Pull'!$C:$C,0),MATCH('Table 2 Data'!AO$4,'Data Pull'!$4:$4,0))),"")</f>
        <v>-6.03017180635933E-3</v>
      </c>
      <c r="AP302">
        <f>IFERROR(IF(INDEX('Exclusion Vectors'!$D:$D,MATCH('Table 2 Data'!$E302,'Exclusion Vectors'!$B:$B,0))=0,"",INDEX('Data Pull'!$A:$BC,MATCH('Table 2 Data'!$E302,'Data Pull'!$C:$C,0),MATCH('Table 2 Data'!AP$4,'Data Pull'!$4:$4,0))),"")</f>
        <v>-2.6661774571614272E-2</v>
      </c>
      <c r="AQ302" t="str">
        <f>IFERROR(IF(INDEX('Exclusion Vectors'!$D:$D,MATCH('Table 2 Data'!$E302,'Exclusion Vectors'!$B:$B,0))=0,"",INDEX('Data Pull'!$A:$BC,MATCH('Table 2 Data'!$E302,'Data Pull'!$C:$C,0),MATCH('Table 2 Data'!AQ$4,'Data Pull'!$4:$4,0))),"")</f>
        <v>[-11059] No Good Data For Calculation</v>
      </c>
      <c r="AR302">
        <f>IFERROR(IF(INDEX('Exclusion Vectors'!$D:$D,MATCH('Table 2 Data'!$E302,'Exclusion Vectors'!$B:$B,0))=0,"",INDEX('Data Pull'!$A:$BC,MATCH('Table 2 Data'!$E302,'Data Pull'!$C:$C,0),MATCH('Table 2 Data'!AR$4,'Data Pull'!$4:$4,0))),"")</f>
        <v>7.0217358187811742E-3</v>
      </c>
      <c r="AS302">
        <f>IFERROR(IF(INDEX('Exclusion Vectors'!$D:$D,MATCH('Table 2 Data'!$E302,'Exclusion Vectors'!$B:$B,0))=0,"",INDEX('Data Pull'!$A:$BC,MATCH('Table 2 Data'!$E302,'Data Pull'!$C:$C,0),MATCH('Table 2 Data'!AS$4,'Data Pull'!$4:$4,0))),"")</f>
        <v>2.7140713676988324</v>
      </c>
      <c r="AT302">
        <f>IFERROR(IF(INDEX('Exclusion Vectors'!$D:$D,MATCH('Table 2 Data'!$E302,'Exclusion Vectors'!$B:$B,0))=0,"",INDEX('Data Pull'!$A:$BC,MATCH('Table 2 Data'!$E302,'Data Pull'!$C:$C,0),MATCH('Table 2 Data'!AT$4,'Data Pull'!$4:$4,0))),"")</f>
        <v>39389.629588399766</v>
      </c>
      <c r="AU302">
        <f>IFERROR(IF(INDEX('Exclusion Vectors'!$D:$D,MATCH('Table 2 Data'!$E302,'Exclusion Vectors'!$B:$B,0))=0,"",INDEX('Data Pull'!$A:$BE,MATCH('Table 2 Data'!$E302,'Data Pull'!$C:$C,0),MATCH('Table 2 Data'!AU$4,'Data Pull'!$4:$4,0))),"")</f>
        <v>7791.7012990416497</v>
      </c>
      <c r="AV302">
        <f>IFERROR(IF(INDEX('Exclusion Vectors'!$D:$D,MATCH('Table 2 Data'!$E302,'Exclusion Vectors'!$B:$B,0))=0,"",INDEX('Data Pull'!$A:$BE,MATCH('Table 2 Data'!$E302,'Data Pull'!$C:$C,0),MATCH('Table 2 Data'!AV$4,'Data Pull'!$4:$4,0))),"")</f>
        <v>0.11048749927431345</v>
      </c>
    </row>
    <row r="303" spans="5:48" x14ac:dyDescent="0.3">
      <c r="E303" s="34">
        <f t="shared" si="7"/>
        <v>44127</v>
      </c>
      <c r="F303">
        <f>IFERROR(IF(INDEX('Exclusion Vectors'!$D:$D,MATCH('Table 2 Data'!$E303,'Exclusion Vectors'!$B:$B,0))=0,"",INDEX('Data Pull'!$A:$BC,MATCH('Table 2 Data'!$E303,'Data Pull'!$C:$C,0),MATCH('Table 2 Data'!F$4,'Data Pull'!$4:$4,0))),"")</f>
        <v>22998.219734708913</v>
      </c>
      <c r="G303">
        <f>IFERROR(IF(INDEX('Exclusion Vectors'!$D:$D,MATCH('Table 2 Data'!$E303,'Exclusion Vectors'!$B:$B,0))=0,"",INDEX('Data Pull'!$A:$BC,MATCH('Table 2 Data'!$E303,'Data Pull'!$C:$C,0),MATCH('Table 2 Data'!G$4,'Data Pull'!$4:$4,0))),"")</f>
        <v>181.39794809708025</v>
      </c>
      <c r="H303">
        <f>IFERROR(IF(INDEX('Exclusion Vectors'!$D:$D,MATCH('Table 2 Data'!$E303,'Exclusion Vectors'!$B:$B,0))=0,"",INDEX('Data Pull'!$A:$BC,MATCH('Table 2 Data'!$E303,'Data Pull'!$C:$C,0),MATCH('Table 2 Data'!H$4,'Data Pull'!$4:$4,0))),"")</f>
        <v>642.52895757654994</v>
      </c>
      <c r="I303">
        <f>IFERROR(IF(INDEX('Exclusion Vectors'!$D:$D,MATCH('Table 2 Data'!$E303,'Exclusion Vectors'!$B:$B,0))=0,"",INDEX('Data Pull'!$A:$BC,MATCH('Table 2 Data'!$E303,'Data Pull'!$C:$C,0),MATCH('Table 2 Data'!I$4,'Data Pull'!$4:$4,0))),"")</f>
        <v>994.90117089753721</v>
      </c>
      <c r="J303">
        <f>IFERROR(IF(INDEX('Exclusion Vectors'!$D:$D,MATCH('Table 2 Data'!$E303,'Exclusion Vectors'!$B:$B,0))=0,"",INDEX('Data Pull'!$A:$BC,MATCH('Table 2 Data'!$E303,'Data Pull'!$C:$C,0),MATCH('Table 2 Data'!J$4,'Data Pull'!$4:$4,0))),"")</f>
        <v>1345.6364573500327</v>
      </c>
      <c r="K303">
        <f>IFERROR(IF(INDEX('Exclusion Vectors'!$D:$D,MATCH('Table 2 Data'!$E303,'Exclusion Vectors'!$B:$B,0))=0,"",INDEX('Data Pull'!$A:$BC,MATCH('Table 2 Data'!$E303,'Data Pull'!$C:$C,0),MATCH('Table 2 Data'!K$4,'Data Pull'!$4:$4,0))),"")</f>
        <v>703.47465653907193</v>
      </c>
      <c r="L303" t="str">
        <f>IFERROR(IF(INDEX('Exclusion Vectors'!$D:$D,MATCH('Table 2 Data'!$E303,'Exclusion Vectors'!$B:$B,0))=0,"",INDEX('Data Pull'!$A:$BC,MATCH('Table 2 Data'!$E303,'Data Pull'!$C:$C,0),MATCH('Table 2 Data'!L$4,'Data Pull'!$4:$4,0))),"")</f>
        <v>[-11059] No Good Data For Calculation</v>
      </c>
      <c r="M303">
        <f>IFERROR(IF(INDEX('Exclusion Vectors'!$D:$D,MATCH('Table 2 Data'!$E303,'Exclusion Vectors'!$B:$B,0))=0,"",INDEX('Data Pull'!$A:$BC,MATCH('Table 2 Data'!$E303,'Data Pull'!$C:$C,0),MATCH('Table 2 Data'!M$4,'Data Pull'!$4:$4,0))),"")</f>
        <v>282.53911083928296</v>
      </c>
      <c r="N303">
        <f>IFERROR(IF(INDEX('Exclusion Vectors'!$D:$D,MATCH('Table 2 Data'!$E303,'Exclusion Vectors'!$B:$B,0))=0,"",INDEX('Data Pull'!$A:$BC,MATCH('Table 2 Data'!$E303,'Data Pull'!$C:$C,0),MATCH('Table 2 Data'!N$4,'Data Pull'!$4:$4,0))),"")</f>
        <v>333.00006254436363</v>
      </c>
      <c r="O303">
        <f>IFERROR(IF(INDEX('Exclusion Vectors'!$D:$D,MATCH('Table 2 Data'!$E303,'Exclusion Vectors'!$B:$B,0))=0,"",INDEX('Data Pull'!$A:$BC,MATCH('Table 2 Data'!$E303,'Data Pull'!$C:$C,0),MATCH('Table 2 Data'!O$4,'Data Pull'!$4:$4,0))),"")</f>
        <v>343.02881682256401</v>
      </c>
      <c r="P303">
        <f>IFERROR(IF(INDEX('Exclusion Vectors'!$D:$D,MATCH('Table 2 Data'!$E303,'Exclusion Vectors'!$B:$B,0))=0,"",INDEX('Data Pull'!$A:$BC,MATCH('Table 2 Data'!$E303,'Data Pull'!$C:$C,0),MATCH('Table 2 Data'!P$4,'Data Pull'!$4:$4,0))),"")</f>
        <v>1338.2730749902269</v>
      </c>
      <c r="Q303">
        <f>IFERROR(IF(INDEX('Exclusion Vectors'!$D:$D,MATCH('Table 2 Data'!$E303,'Exclusion Vectors'!$B:$B,0))=0,"",INDEX('Data Pull'!$A:$BC,MATCH('Table 2 Data'!$E303,'Data Pull'!$C:$C,0),MATCH('Table 2 Data'!Q$4,'Data Pull'!$4:$4,0))),"")</f>
        <v>20.258297286800694</v>
      </c>
      <c r="R303">
        <f>IFERROR(IF(INDEX('Exclusion Vectors'!$D:$D,MATCH('Table 2 Data'!$E303,'Exclusion Vectors'!$B:$B,0))=0,"",INDEX('Data Pull'!$A:$BC,MATCH('Table 2 Data'!$E303,'Data Pull'!$C:$C,0),MATCH('Table 2 Data'!R$4,'Data Pull'!$4:$4,0))),"")</f>
        <v>15.33379666682346</v>
      </c>
      <c r="S303">
        <f>IFERROR(IF(INDEX('Exclusion Vectors'!$D:$D,MATCH('Table 2 Data'!$E303,'Exclusion Vectors'!$B:$B,0))=0,"",INDEX('Data Pull'!$A:$BC,MATCH('Table 2 Data'!$E303,'Data Pull'!$C:$C,0),MATCH('Table 2 Data'!S$4,'Data Pull'!$4:$4,0))),"")</f>
        <v>3.4064100766829717</v>
      </c>
      <c r="T303">
        <f>IFERROR(IF(INDEX('Exclusion Vectors'!$D:$D,MATCH('Table 2 Data'!$E303,'Exclusion Vectors'!$B:$B,0))=0,"",INDEX('Data Pull'!$A:$BC,MATCH('Table 2 Data'!$E303,'Data Pull'!$C:$C,0),MATCH('Table 2 Data'!T$4,'Data Pull'!$4:$4,0))),"")</f>
        <v>1543.3822492248648</v>
      </c>
      <c r="U303">
        <f>IFERROR(IF(INDEX('Exclusion Vectors'!$D:$D,MATCH('Table 2 Data'!$E303,'Exclusion Vectors'!$B:$B,0))=0,"",INDEX('Data Pull'!$A:$BC,MATCH('Table 2 Data'!$E303,'Data Pull'!$C:$C,0),MATCH('Table 2 Data'!U$4,'Data Pull'!$4:$4,0))),"")</f>
        <v>1499.4107402550792</v>
      </c>
      <c r="V303">
        <f>IFERROR(IF(INDEX('Exclusion Vectors'!$D:$D,MATCH('Table 2 Data'!$E303,'Exclusion Vectors'!$B:$B,0))=0,"",INDEX('Data Pull'!$A:$BC,MATCH('Table 2 Data'!$E303,'Data Pull'!$C:$C,0),MATCH('Table 2 Data'!V$4,'Data Pull'!$4:$4,0))),"")</f>
        <v>5899.9562742138223</v>
      </c>
      <c r="W303">
        <f>IFERROR(IF(INDEX('Exclusion Vectors'!$D:$D,MATCH('Table 2 Data'!$E303,'Exclusion Vectors'!$B:$B,0))=0,"",INDEX('Data Pull'!$A:$BC,MATCH('Table 2 Data'!$E303,'Data Pull'!$C:$C,0),MATCH('Table 2 Data'!W$4,'Data Pull'!$4:$4,0))),"")</f>
        <v>2406.6975602346206</v>
      </c>
      <c r="X303">
        <f>IFERROR(IF(INDEX('Exclusion Vectors'!$D:$D,MATCH('Table 2 Data'!$E303,'Exclusion Vectors'!$B:$B,0))=0,"",INDEX('Data Pull'!$A:$BC,MATCH('Table 2 Data'!$E303,'Data Pull'!$C:$C,0),MATCH('Table 2 Data'!X$4,'Data Pull'!$4:$4,0))),"")</f>
        <v>418.29263541239203</v>
      </c>
      <c r="Y303">
        <f>IFERROR(IF(INDEX('Exclusion Vectors'!$D:$D,MATCH('Table 2 Data'!$E303,'Exclusion Vectors'!$B:$B,0))=0,"",INDEX('Data Pull'!$A:$BC,MATCH('Table 2 Data'!$E303,'Data Pull'!$C:$C,0),MATCH('Table 2 Data'!Y$4,'Data Pull'!$4:$4,0))),"")</f>
        <v>23.574999809265137</v>
      </c>
      <c r="Z303">
        <f>IFERROR(IF(INDEX('Exclusion Vectors'!$D:$D,MATCH('Table 2 Data'!$E303,'Exclusion Vectors'!$B:$B,0))=0,"",INDEX('Data Pull'!$A:$BC,MATCH('Table 2 Data'!$E303,'Data Pull'!$C:$C,0),MATCH('Table 2 Data'!Z$4,'Data Pull'!$4:$4,0))),"")</f>
        <v>0.69097501039505005</v>
      </c>
      <c r="AA303">
        <f>IFERROR(IF(INDEX('Exclusion Vectors'!$D:$D,MATCH('Table 2 Data'!$E303,'Exclusion Vectors'!$B:$B,0))=0,"",INDEX('Data Pull'!$A:$BC,MATCH('Table 2 Data'!$E303,'Data Pull'!$C:$C,0),MATCH('Table 2 Data'!AA$4,'Data Pull'!$4:$4,0))),"")</f>
        <v>1.9950000047683716</v>
      </c>
      <c r="AB303" t="str">
        <f>IFERROR(IF(INDEX('Exclusion Vectors'!$D:$D,MATCH('Table 2 Data'!$E303,'Exclusion Vectors'!$B:$B,0))=0,"",INDEX('Data Pull'!$A:$BC,MATCH('Table 2 Data'!$E303,'Data Pull'!$C:$C,0),MATCH('Table 2 Data'!AB$4,'Data Pull'!$4:$4,0))),"")</f>
        <v>[-11059] No Good Data For Calculation</v>
      </c>
      <c r="AC303" t="str">
        <f>IFERROR(IF(INDEX('Exclusion Vectors'!$D:$D,MATCH('Table 2 Data'!$E303,'Exclusion Vectors'!$B:$B,0))=0,"",INDEX('Data Pull'!$A:$BC,MATCH('Table 2 Data'!$E303,'Data Pull'!$C:$C,0),MATCH('Table 2 Data'!AC$4,'Data Pull'!$4:$4,0))),"")</f>
        <v>[-11059] No Good Data For Calculation</v>
      </c>
      <c r="AD303" t="str">
        <f>IFERROR(IF(INDEX('Exclusion Vectors'!$D:$D,MATCH('Table 2 Data'!$E303,'Exclusion Vectors'!$B:$B,0))=0,"",INDEX('Data Pull'!$A:$BC,MATCH('Table 2 Data'!$E303,'Data Pull'!$C:$C,0),MATCH('Table 2 Data'!AD$4,'Data Pull'!$4:$4,0))),"")</f>
        <v>[-11059] No Good Data For Calculation</v>
      </c>
      <c r="AE303" t="str">
        <f>IFERROR(IF(INDEX('Exclusion Vectors'!$D:$D,MATCH('Table 2 Data'!$E303,'Exclusion Vectors'!$B:$B,0))=0,"",INDEX('Data Pull'!$A:$BC,MATCH('Table 2 Data'!$E303,'Data Pull'!$C:$C,0),MATCH('Table 2 Data'!AE$4,'Data Pull'!$4:$4,0))),"")</f>
        <v>[-11059] No Good Data For Calculation</v>
      </c>
      <c r="AF303" t="str">
        <f>IFERROR(IF(INDEX('Exclusion Vectors'!$D:$D,MATCH('Table 2 Data'!$E303,'Exclusion Vectors'!$B:$B,0))=0,"",INDEX('Data Pull'!$A:$BC,MATCH('Table 2 Data'!$E303,'Data Pull'!$C:$C,0),MATCH('Table 2 Data'!AF$4,'Data Pull'!$4:$4,0))),"")</f>
        <v>[-11059] No Good Data For Calculation</v>
      </c>
      <c r="AG303">
        <f>IFERROR(IF(INDEX('Exclusion Vectors'!$D:$D,MATCH('Table 2 Data'!$E303,'Exclusion Vectors'!$B:$B,0))=0,"",INDEX('Data Pull'!$A:$BC,MATCH('Table 2 Data'!$E303,'Data Pull'!$C:$C,0),MATCH('Table 2 Data'!AG$4,'Data Pull'!$4:$4,0))),"")</f>
        <v>14733.229690382817</v>
      </c>
      <c r="AH303">
        <f>IFERROR(IF(INDEX('Exclusion Vectors'!$D:$D,MATCH('Table 2 Data'!$E303,'Exclusion Vectors'!$B:$B,0))=0,"",INDEX('Data Pull'!$A:$BC,MATCH('Table 2 Data'!$E303,'Data Pull'!$C:$C,0),MATCH('Table 2 Data'!AH$4,'Data Pull'!$4:$4,0))),"")</f>
        <v>90.524999618530273</v>
      </c>
      <c r="AI303">
        <f>IFERROR(IF(INDEX('Exclusion Vectors'!$D:$D,MATCH('Table 2 Data'!$E303,'Exclusion Vectors'!$B:$B,0))=0,"",INDEX('Data Pull'!$A:$BC,MATCH('Table 2 Data'!$E303,'Data Pull'!$C:$C,0),MATCH('Table 2 Data'!AI$4,'Data Pull'!$4:$4,0))),"")</f>
        <v>8.994999885559082</v>
      </c>
      <c r="AJ303">
        <f>IFERROR(IF(INDEX('Exclusion Vectors'!$D:$D,MATCH('Table 2 Data'!$E303,'Exclusion Vectors'!$B:$B,0))=0,"",INDEX('Data Pull'!$A:$BC,MATCH('Table 2 Data'!$E303,'Data Pull'!$C:$C,0),MATCH('Table 2 Data'!AJ$4,'Data Pull'!$4:$4,0))),"")</f>
        <v>366.30000305175781</v>
      </c>
      <c r="AK303">
        <f>IFERROR(IF(INDEX('Exclusion Vectors'!$D:$D,MATCH('Table 2 Data'!$E303,'Exclusion Vectors'!$B:$B,0))=0,"",INDEX('Data Pull'!$A:$BC,MATCH('Table 2 Data'!$E303,'Data Pull'!$C:$C,0),MATCH('Table 2 Data'!AK$4,'Data Pull'!$4:$4,0))),"")</f>
        <v>21.750000158945721</v>
      </c>
      <c r="AL303">
        <f>IFERROR(IF(INDEX('Exclusion Vectors'!$D:$D,MATCH('Table 2 Data'!$E303,'Exclusion Vectors'!$B:$B,0))=0,"",INDEX('Data Pull'!$A:$BC,MATCH('Table 2 Data'!$E303,'Data Pull'!$C:$C,0),MATCH('Table 2 Data'!AL$4,'Data Pull'!$4:$4,0))),"")</f>
        <v>1.7999999523162842</v>
      </c>
      <c r="AM303">
        <f>IFERROR(IF(INDEX('Exclusion Vectors'!$D:$D,MATCH('Table 2 Data'!$E303,'Exclusion Vectors'!$B:$B,0))=0,"",INDEX('Data Pull'!$A:$BC,MATCH('Table 2 Data'!$E303,'Data Pull'!$C:$C,0),MATCH('Table 2 Data'!AM$4,'Data Pull'!$4:$4,0))),"")</f>
        <v>6200</v>
      </c>
      <c r="AN303">
        <f>IFERROR(IF(INDEX('Exclusion Vectors'!$D:$D,MATCH('Table 2 Data'!$E303,'Exclusion Vectors'!$B:$B,0))=0,"",INDEX('Data Pull'!$A:$BC,MATCH('Table 2 Data'!$E303,'Data Pull'!$C:$C,0),MATCH('Table 2 Data'!AN$4,'Data Pull'!$4:$4,0))),"")</f>
        <v>-0.11878371379164986</v>
      </c>
      <c r="AO303">
        <f>IFERROR(IF(INDEX('Exclusion Vectors'!$D:$D,MATCH('Table 2 Data'!$E303,'Exclusion Vectors'!$B:$B,0))=0,"",INDEX('Data Pull'!$A:$BC,MATCH('Table 2 Data'!$E303,'Data Pull'!$C:$C,0),MATCH('Table 2 Data'!AO$4,'Data Pull'!$4:$4,0))),"")</f>
        <v>-6.104362833498825E-3</v>
      </c>
      <c r="AP303">
        <f>IFERROR(IF(INDEX('Exclusion Vectors'!$D:$D,MATCH('Table 2 Data'!$E303,'Exclusion Vectors'!$B:$B,0))=0,"",INDEX('Data Pull'!$A:$BC,MATCH('Table 2 Data'!$E303,'Data Pull'!$C:$C,0),MATCH('Table 2 Data'!AP$4,'Data Pull'!$4:$4,0))),"")</f>
        <v>-2.6939606879660082E-2</v>
      </c>
      <c r="AQ303" t="str">
        <f>IFERROR(IF(INDEX('Exclusion Vectors'!$D:$D,MATCH('Table 2 Data'!$E303,'Exclusion Vectors'!$B:$B,0))=0,"",INDEX('Data Pull'!$A:$BC,MATCH('Table 2 Data'!$E303,'Data Pull'!$C:$C,0),MATCH('Table 2 Data'!AQ$4,'Data Pull'!$4:$4,0))),"")</f>
        <v>[-11059] No Good Data For Calculation</v>
      </c>
      <c r="AR303">
        <f>IFERROR(IF(INDEX('Exclusion Vectors'!$D:$D,MATCH('Table 2 Data'!$E303,'Exclusion Vectors'!$B:$B,0))=0,"",INDEX('Data Pull'!$A:$BC,MATCH('Table 2 Data'!$E303,'Data Pull'!$C:$C,0),MATCH('Table 2 Data'!AR$4,'Data Pull'!$4:$4,0))),"")</f>
        <v>7.4476702531159284E-3</v>
      </c>
      <c r="AS303">
        <f>IFERROR(IF(INDEX('Exclusion Vectors'!$D:$D,MATCH('Table 2 Data'!$E303,'Exclusion Vectors'!$B:$B,0))=0,"",INDEX('Data Pull'!$A:$BC,MATCH('Table 2 Data'!$E303,'Data Pull'!$C:$C,0),MATCH('Table 2 Data'!AS$4,'Data Pull'!$4:$4,0))),"")</f>
        <v>2.694538460382216</v>
      </c>
      <c r="AT303">
        <f>IFERROR(IF(INDEX('Exclusion Vectors'!$D:$D,MATCH('Table 2 Data'!$E303,'Exclusion Vectors'!$B:$B,0))=0,"",INDEX('Data Pull'!$A:$BC,MATCH('Table 2 Data'!$E303,'Data Pull'!$C:$C,0),MATCH('Table 2 Data'!AT$4,'Data Pull'!$4:$4,0))),"")</f>
        <v>38465.675352186023</v>
      </c>
      <c r="AU303">
        <f>IFERROR(IF(INDEX('Exclusion Vectors'!$D:$D,MATCH('Table 2 Data'!$E303,'Exclusion Vectors'!$B:$B,0))=0,"",INDEX('Data Pull'!$A:$BE,MATCH('Table 2 Data'!$E303,'Data Pull'!$C:$C,0),MATCH('Table 2 Data'!AU$4,'Data Pull'!$4:$4,0))),"")</f>
        <v>7800.6279219237176</v>
      </c>
      <c r="AV303">
        <f>IFERROR(IF(INDEX('Exclusion Vectors'!$D:$D,MATCH('Table 2 Data'!$E303,'Exclusion Vectors'!$B:$B,0))=0,"",INDEX('Data Pull'!$A:$BE,MATCH('Table 2 Data'!$E303,'Data Pull'!$C:$C,0),MATCH('Table 2 Data'!AV$4,'Data Pull'!$4:$4,0))),"")</f>
        <v>0.10657083553572495</v>
      </c>
    </row>
    <row r="304" spans="5:48" x14ac:dyDescent="0.3">
      <c r="E304" s="34">
        <f t="shared" si="7"/>
        <v>44128</v>
      </c>
      <c r="F304">
        <f>IFERROR(IF(INDEX('Exclusion Vectors'!$D:$D,MATCH('Table 2 Data'!$E304,'Exclusion Vectors'!$B:$B,0))=0,"",INDEX('Data Pull'!$A:$BC,MATCH('Table 2 Data'!$E304,'Data Pull'!$C:$C,0),MATCH('Table 2 Data'!F$4,'Data Pull'!$4:$4,0))),"")</f>
        <v>23000.046266890298</v>
      </c>
      <c r="G304">
        <f>IFERROR(IF(INDEX('Exclusion Vectors'!$D:$D,MATCH('Table 2 Data'!$E304,'Exclusion Vectors'!$B:$B,0))=0,"",INDEX('Data Pull'!$A:$BC,MATCH('Table 2 Data'!$E304,'Data Pull'!$C:$C,0),MATCH('Table 2 Data'!G$4,'Data Pull'!$4:$4,0))),"")</f>
        <v>182.68428471155369</v>
      </c>
      <c r="H304">
        <f>IFERROR(IF(INDEX('Exclusion Vectors'!$D:$D,MATCH('Table 2 Data'!$E304,'Exclusion Vectors'!$B:$B,0))=0,"",INDEX('Data Pull'!$A:$BC,MATCH('Table 2 Data'!$E304,'Data Pull'!$C:$C,0),MATCH('Table 2 Data'!H$4,'Data Pull'!$4:$4,0))),"")</f>
        <v>642.35107757554738</v>
      </c>
      <c r="I304">
        <f>IFERROR(IF(INDEX('Exclusion Vectors'!$D:$D,MATCH('Table 2 Data'!$E304,'Exclusion Vectors'!$B:$B,0))=0,"",INDEX('Data Pull'!$A:$BC,MATCH('Table 2 Data'!$E304,'Data Pull'!$C:$C,0),MATCH('Table 2 Data'!I$4,'Data Pull'!$4:$4,0))),"")</f>
        <v>993.59285372722752</v>
      </c>
      <c r="J304">
        <f>IFERROR(IF(INDEX('Exclusion Vectors'!$D:$D,MATCH('Table 2 Data'!$E304,'Exclusion Vectors'!$B:$B,0))=0,"",INDEX('Data Pull'!$A:$BC,MATCH('Table 2 Data'!$E304,'Data Pull'!$C:$C,0),MATCH('Table 2 Data'!J$4,'Data Pull'!$4:$4,0))),"")</f>
        <v>1344.5989845922338</v>
      </c>
      <c r="K304">
        <f>IFERROR(IF(INDEX('Exclusion Vectors'!$D:$D,MATCH('Table 2 Data'!$E304,'Exclusion Vectors'!$B:$B,0))=0,"",INDEX('Data Pull'!$A:$BC,MATCH('Table 2 Data'!$E304,'Data Pull'!$C:$C,0),MATCH('Table 2 Data'!K$4,'Data Pull'!$4:$4,0))),"")</f>
        <v>703.9646345988308</v>
      </c>
      <c r="L304" t="str">
        <f>IFERROR(IF(INDEX('Exclusion Vectors'!$D:$D,MATCH('Table 2 Data'!$E304,'Exclusion Vectors'!$B:$B,0))=0,"",INDEX('Data Pull'!$A:$BC,MATCH('Table 2 Data'!$E304,'Data Pull'!$C:$C,0),MATCH('Table 2 Data'!L$4,'Data Pull'!$4:$4,0))),"")</f>
        <v>[-11059] No Good Data For Calculation</v>
      </c>
      <c r="M304">
        <f>IFERROR(IF(INDEX('Exclusion Vectors'!$D:$D,MATCH('Table 2 Data'!$E304,'Exclusion Vectors'!$B:$B,0))=0,"",INDEX('Data Pull'!$A:$BC,MATCH('Table 2 Data'!$E304,'Data Pull'!$C:$C,0),MATCH('Table 2 Data'!M$4,'Data Pull'!$4:$4,0))),"")</f>
        <v>282.05783723562166</v>
      </c>
      <c r="N304">
        <f>IFERROR(IF(INDEX('Exclusion Vectors'!$D:$D,MATCH('Table 2 Data'!$E304,'Exclusion Vectors'!$B:$B,0))=0,"",INDEX('Data Pull'!$A:$BC,MATCH('Table 2 Data'!$E304,'Data Pull'!$C:$C,0),MATCH('Table 2 Data'!N$4,'Data Pull'!$4:$4,0))),"")</f>
        <v>325.34563988902556</v>
      </c>
      <c r="O304">
        <f>IFERROR(IF(INDEX('Exclusion Vectors'!$D:$D,MATCH('Table 2 Data'!$E304,'Exclusion Vectors'!$B:$B,0))=0,"",INDEX('Data Pull'!$A:$BC,MATCH('Table 2 Data'!$E304,'Data Pull'!$C:$C,0),MATCH('Table 2 Data'!O$4,'Data Pull'!$4:$4,0))),"")</f>
        <v>337.67486443615081</v>
      </c>
      <c r="P304">
        <f>IFERROR(IF(INDEX('Exclusion Vectors'!$D:$D,MATCH('Table 2 Data'!$E304,'Exclusion Vectors'!$B:$B,0))=0,"",INDEX('Data Pull'!$A:$BC,MATCH('Table 2 Data'!$E304,'Data Pull'!$C:$C,0),MATCH('Table 2 Data'!P$4,'Data Pull'!$4:$4,0))),"")</f>
        <v>1338.5925417784008</v>
      </c>
      <c r="Q304">
        <f>IFERROR(IF(INDEX('Exclusion Vectors'!$D:$D,MATCH('Table 2 Data'!$E304,'Exclusion Vectors'!$B:$B,0))=0,"",INDEX('Data Pull'!$A:$BC,MATCH('Table 2 Data'!$E304,'Data Pull'!$C:$C,0),MATCH('Table 2 Data'!Q$4,'Data Pull'!$4:$4,0))),"")</f>
        <v>20.330924480593705</v>
      </c>
      <c r="R304">
        <f>IFERROR(IF(INDEX('Exclusion Vectors'!$D:$D,MATCH('Table 2 Data'!$E304,'Exclusion Vectors'!$B:$B,0))=0,"",INDEX('Data Pull'!$A:$BC,MATCH('Table 2 Data'!$E304,'Data Pull'!$C:$C,0),MATCH('Table 2 Data'!R$4,'Data Pull'!$4:$4,0))),"")</f>
        <v>15.401136217125723</v>
      </c>
      <c r="S304">
        <f>IFERROR(IF(INDEX('Exclusion Vectors'!$D:$D,MATCH('Table 2 Data'!$E304,'Exclusion Vectors'!$B:$B,0))=0,"",INDEX('Data Pull'!$A:$BC,MATCH('Table 2 Data'!$E304,'Data Pull'!$C:$C,0),MATCH('Table 2 Data'!S$4,'Data Pull'!$4:$4,0))),"")</f>
        <v>3.4175894403744711</v>
      </c>
      <c r="T304">
        <f>IFERROR(IF(INDEX('Exclusion Vectors'!$D:$D,MATCH('Table 2 Data'!$E304,'Exclusion Vectors'!$B:$B,0))=0,"",INDEX('Data Pull'!$A:$BC,MATCH('Table 2 Data'!$E304,'Data Pull'!$C:$C,0),MATCH('Table 2 Data'!T$4,'Data Pull'!$4:$4,0))),"")</f>
        <v>1550.6012622882606</v>
      </c>
      <c r="U304">
        <f>IFERROR(IF(INDEX('Exclusion Vectors'!$D:$D,MATCH('Table 2 Data'!$E304,'Exclusion Vectors'!$B:$B,0))=0,"",INDEX('Data Pull'!$A:$BC,MATCH('Table 2 Data'!$E304,'Data Pull'!$C:$C,0),MATCH('Table 2 Data'!U$4,'Data Pull'!$4:$4,0))),"")</f>
        <v>1490.1526224976451</v>
      </c>
      <c r="V304">
        <f>IFERROR(IF(INDEX('Exclusion Vectors'!$D:$D,MATCH('Table 2 Data'!$E304,'Exclusion Vectors'!$B:$B,0))=0,"",INDEX('Data Pull'!$A:$BC,MATCH('Table 2 Data'!$E304,'Data Pull'!$C:$C,0),MATCH('Table 2 Data'!V$4,'Data Pull'!$4:$4,0))),"")</f>
        <v>5899.9264664488601</v>
      </c>
      <c r="W304">
        <f>IFERROR(IF(INDEX('Exclusion Vectors'!$D:$D,MATCH('Table 2 Data'!$E304,'Exclusion Vectors'!$B:$B,0))=0,"",INDEX('Data Pull'!$A:$BC,MATCH('Table 2 Data'!$E304,'Data Pull'!$C:$C,0),MATCH('Table 2 Data'!W$4,'Data Pull'!$4:$4,0))),"")</f>
        <v>2404.3240518298539</v>
      </c>
      <c r="X304">
        <f>IFERROR(IF(INDEX('Exclusion Vectors'!$D:$D,MATCH('Table 2 Data'!$E304,'Exclusion Vectors'!$B:$B,0))=0,"",INDEX('Data Pull'!$A:$BC,MATCH('Table 2 Data'!$E304,'Data Pull'!$C:$C,0),MATCH('Table 2 Data'!X$4,'Data Pull'!$4:$4,0))),"")</f>
        <v>418.79785961013943</v>
      </c>
      <c r="Y304">
        <f>IFERROR(IF(INDEX('Exclusion Vectors'!$D:$D,MATCH('Table 2 Data'!$E304,'Exclusion Vectors'!$B:$B,0))=0,"",INDEX('Data Pull'!$A:$BC,MATCH('Table 2 Data'!$E304,'Data Pull'!$C:$C,0),MATCH('Table 2 Data'!Y$4,'Data Pull'!$4:$4,0))),"")</f>
        <v>23.5</v>
      </c>
      <c r="Z304">
        <f>IFERROR(IF(INDEX('Exclusion Vectors'!$D:$D,MATCH('Table 2 Data'!$E304,'Exclusion Vectors'!$B:$B,0))=0,"",INDEX('Data Pull'!$A:$BC,MATCH('Table 2 Data'!$E304,'Data Pull'!$C:$C,0),MATCH('Table 2 Data'!Z$4,'Data Pull'!$4:$4,0))),"")</f>
        <v>0.68834999203681946</v>
      </c>
      <c r="AA304">
        <f>IFERROR(IF(INDEX('Exclusion Vectors'!$D:$D,MATCH('Table 2 Data'!$E304,'Exclusion Vectors'!$B:$B,0))=0,"",INDEX('Data Pull'!$A:$BC,MATCH('Table 2 Data'!$E304,'Data Pull'!$C:$C,0),MATCH('Table 2 Data'!AA$4,'Data Pull'!$4:$4,0))),"")</f>
        <v>2.0299999713897705</v>
      </c>
      <c r="AB304" t="str">
        <f>IFERROR(IF(INDEX('Exclusion Vectors'!$D:$D,MATCH('Table 2 Data'!$E304,'Exclusion Vectors'!$B:$B,0))=0,"",INDEX('Data Pull'!$A:$BC,MATCH('Table 2 Data'!$E304,'Data Pull'!$C:$C,0),MATCH('Table 2 Data'!AB$4,'Data Pull'!$4:$4,0))),"")</f>
        <v>[-11059] No Good Data For Calculation</v>
      </c>
      <c r="AC304" t="str">
        <f>IFERROR(IF(INDEX('Exclusion Vectors'!$D:$D,MATCH('Table 2 Data'!$E304,'Exclusion Vectors'!$B:$B,0))=0,"",INDEX('Data Pull'!$A:$BC,MATCH('Table 2 Data'!$E304,'Data Pull'!$C:$C,0),MATCH('Table 2 Data'!AC$4,'Data Pull'!$4:$4,0))),"")</f>
        <v>[-11059] No Good Data For Calculation</v>
      </c>
      <c r="AD304" t="str">
        <f>IFERROR(IF(INDEX('Exclusion Vectors'!$D:$D,MATCH('Table 2 Data'!$E304,'Exclusion Vectors'!$B:$B,0))=0,"",INDEX('Data Pull'!$A:$BC,MATCH('Table 2 Data'!$E304,'Data Pull'!$C:$C,0),MATCH('Table 2 Data'!AD$4,'Data Pull'!$4:$4,0))),"")</f>
        <v>[-11059] No Good Data For Calculation</v>
      </c>
      <c r="AE304" t="str">
        <f>IFERROR(IF(INDEX('Exclusion Vectors'!$D:$D,MATCH('Table 2 Data'!$E304,'Exclusion Vectors'!$B:$B,0))=0,"",INDEX('Data Pull'!$A:$BC,MATCH('Table 2 Data'!$E304,'Data Pull'!$C:$C,0),MATCH('Table 2 Data'!AE$4,'Data Pull'!$4:$4,0))),"")</f>
        <v>[-11059] No Good Data For Calculation</v>
      </c>
      <c r="AF304" t="str">
        <f>IFERROR(IF(INDEX('Exclusion Vectors'!$D:$D,MATCH('Table 2 Data'!$E304,'Exclusion Vectors'!$B:$B,0))=0,"",INDEX('Data Pull'!$A:$BC,MATCH('Table 2 Data'!$E304,'Data Pull'!$C:$C,0),MATCH('Table 2 Data'!AF$4,'Data Pull'!$4:$4,0))),"")</f>
        <v>[-11059] No Good Data For Calculation</v>
      </c>
      <c r="AG304">
        <f>IFERROR(IF(INDEX('Exclusion Vectors'!$D:$D,MATCH('Table 2 Data'!$E304,'Exclusion Vectors'!$B:$B,0))=0,"",INDEX('Data Pull'!$A:$BC,MATCH('Table 2 Data'!$E304,'Data Pull'!$C:$C,0),MATCH('Table 2 Data'!AG$4,'Data Pull'!$4:$4,0))),"")</f>
        <v>14750.804013936617</v>
      </c>
      <c r="AH304">
        <f>IFERROR(IF(INDEX('Exclusion Vectors'!$D:$D,MATCH('Table 2 Data'!$E304,'Exclusion Vectors'!$B:$B,0))=0,"",INDEX('Data Pull'!$A:$BC,MATCH('Table 2 Data'!$E304,'Data Pull'!$C:$C,0),MATCH('Table 2 Data'!AH$4,'Data Pull'!$4:$4,0))),"")</f>
        <v>90.750001907348633</v>
      </c>
      <c r="AI304">
        <f>IFERROR(IF(INDEX('Exclusion Vectors'!$D:$D,MATCH('Table 2 Data'!$E304,'Exclusion Vectors'!$B:$B,0))=0,"",INDEX('Data Pull'!$A:$BC,MATCH('Table 2 Data'!$E304,'Data Pull'!$C:$C,0),MATCH('Table 2 Data'!AI$4,'Data Pull'!$4:$4,0))),"")</f>
        <v>8.6425001621246338</v>
      </c>
      <c r="AJ304">
        <f>IFERROR(IF(INDEX('Exclusion Vectors'!$D:$D,MATCH('Table 2 Data'!$E304,'Exclusion Vectors'!$B:$B,0))=0,"",INDEX('Data Pull'!$A:$BC,MATCH('Table 2 Data'!$E304,'Data Pull'!$C:$C,0),MATCH('Table 2 Data'!AJ$4,'Data Pull'!$4:$4,0))),"")</f>
        <v>367.47499084472656</v>
      </c>
      <c r="AK304">
        <f>IFERROR(IF(INDEX('Exclusion Vectors'!$D:$D,MATCH('Table 2 Data'!$E304,'Exclusion Vectors'!$B:$B,0))=0,"",INDEX('Data Pull'!$A:$BC,MATCH('Table 2 Data'!$E304,'Data Pull'!$C:$C,0),MATCH('Table 2 Data'!AK$4,'Data Pull'!$4:$4,0))),"")</f>
        <v>22.020832777023315</v>
      </c>
      <c r="AL304">
        <f>IFERROR(IF(INDEX('Exclusion Vectors'!$D:$D,MATCH('Table 2 Data'!$E304,'Exclusion Vectors'!$B:$B,0))=0,"",INDEX('Data Pull'!$A:$BC,MATCH('Table 2 Data'!$E304,'Data Pull'!$C:$C,0),MATCH('Table 2 Data'!AL$4,'Data Pull'!$4:$4,0))),"")</f>
        <v>1.7999999523162842</v>
      </c>
      <c r="AM304">
        <f>IFERROR(IF(INDEX('Exclusion Vectors'!$D:$D,MATCH('Table 2 Data'!$E304,'Exclusion Vectors'!$B:$B,0))=0,"",INDEX('Data Pull'!$A:$BC,MATCH('Table 2 Data'!$E304,'Data Pull'!$C:$C,0),MATCH('Table 2 Data'!AM$4,'Data Pull'!$4:$4,0))),"")</f>
        <v>6200</v>
      </c>
      <c r="AN304">
        <f>IFERROR(IF(INDEX('Exclusion Vectors'!$D:$D,MATCH('Table 2 Data'!$E304,'Exclusion Vectors'!$B:$B,0))=0,"",INDEX('Data Pull'!$A:$BC,MATCH('Table 2 Data'!$E304,'Data Pull'!$C:$C,0),MATCH('Table 2 Data'!AN$4,'Data Pull'!$4:$4,0))),"")</f>
        <v>-0.11971747463306624</v>
      </c>
      <c r="AO304">
        <f>IFERROR(IF(INDEX('Exclusion Vectors'!$D:$D,MATCH('Table 2 Data'!$E304,'Exclusion Vectors'!$B:$B,0))=0,"",INDEX('Data Pull'!$A:$BC,MATCH('Table 2 Data'!$E304,'Data Pull'!$C:$C,0),MATCH('Table 2 Data'!AO$4,'Data Pull'!$4:$4,0))),"")</f>
        <v>-6.0667792020372164E-3</v>
      </c>
      <c r="AP304">
        <f>IFERROR(IF(INDEX('Exclusion Vectors'!$D:$D,MATCH('Table 2 Data'!$E304,'Exclusion Vectors'!$B:$B,0))=0,"",INDEX('Data Pull'!$A:$BC,MATCH('Table 2 Data'!$E304,'Data Pull'!$C:$C,0),MATCH('Table 2 Data'!AP$4,'Data Pull'!$4:$4,0))),"")</f>
        <v>-2.705314786447327E-2</v>
      </c>
      <c r="AQ304" t="str">
        <f>IFERROR(IF(INDEX('Exclusion Vectors'!$D:$D,MATCH('Table 2 Data'!$E304,'Exclusion Vectors'!$B:$B,0))=0,"",INDEX('Data Pull'!$A:$BC,MATCH('Table 2 Data'!$E304,'Data Pull'!$C:$C,0),MATCH('Table 2 Data'!AQ$4,'Data Pull'!$4:$4,0))),"")</f>
        <v>[-11059] No Good Data For Calculation</v>
      </c>
      <c r="AR304">
        <f>IFERROR(IF(INDEX('Exclusion Vectors'!$D:$D,MATCH('Table 2 Data'!$E304,'Exclusion Vectors'!$B:$B,0))=0,"",INDEX('Data Pull'!$A:$BC,MATCH('Table 2 Data'!$E304,'Data Pull'!$C:$C,0),MATCH('Table 2 Data'!AR$4,'Data Pull'!$4:$4,0))),"")</f>
        <v>7.6257173251414959E-3</v>
      </c>
      <c r="AS304">
        <f>IFERROR(IF(INDEX('Exclusion Vectors'!$D:$D,MATCH('Table 2 Data'!$E304,'Exclusion Vectors'!$B:$B,0))=0,"",INDEX('Data Pull'!$A:$BC,MATCH('Table 2 Data'!$E304,'Data Pull'!$C:$C,0),MATCH('Table 2 Data'!AS$4,'Data Pull'!$4:$4,0))),"")</f>
        <v>2.6954162118299965</v>
      </c>
      <c r="AT304">
        <f>IFERROR(IF(INDEX('Exclusion Vectors'!$D:$D,MATCH('Table 2 Data'!$E304,'Exclusion Vectors'!$B:$B,0))=0,"",INDEX('Data Pull'!$A:$BC,MATCH('Table 2 Data'!$E304,'Data Pull'!$C:$C,0),MATCH('Table 2 Data'!AT$4,'Data Pull'!$4:$4,0))),"")</f>
        <v>38196.231155778267</v>
      </c>
      <c r="AU304">
        <f>IFERROR(IF(INDEX('Exclusion Vectors'!$D:$D,MATCH('Table 2 Data'!$E304,'Exclusion Vectors'!$B:$B,0))=0,"",INDEX('Data Pull'!$A:$BE,MATCH('Table 2 Data'!$E304,'Data Pull'!$C:$C,0),MATCH('Table 2 Data'!AU$4,'Data Pull'!$4:$4,0))),"")</f>
        <v>7800.2823855891647</v>
      </c>
      <c r="AV304">
        <f>IFERROR(IF(INDEX('Exclusion Vectors'!$D:$D,MATCH('Table 2 Data'!$E304,'Exclusion Vectors'!$B:$B,0))=0,"",INDEX('Data Pull'!$A:$BE,MATCH('Table 2 Data'!$E304,'Data Pull'!$C:$C,0),MATCH('Table 2 Data'!AV$4,'Data Pull'!$4:$4,0))),"")</f>
        <v>0.1041250005364418</v>
      </c>
    </row>
    <row r="305" spans="5:48" x14ac:dyDescent="0.3">
      <c r="E305" s="34">
        <f t="shared" si="7"/>
        <v>44129</v>
      </c>
      <c r="F305">
        <f>IFERROR(IF(INDEX('Exclusion Vectors'!$D:$D,MATCH('Table 2 Data'!$E305,'Exclusion Vectors'!$B:$B,0))=0,"",INDEX('Data Pull'!$A:$BC,MATCH('Table 2 Data'!$E305,'Data Pull'!$C:$C,0),MATCH('Table 2 Data'!F$4,'Data Pull'!$4:$4,0))),"")</f>
        <v>23000.524665082768</v>
      </c>
      <c r="G305">
        <f>IFERROR(IF(INDEX('Exclusion Vectors'!$D:$D,MATCH('Table 2 Data'!$E305,'Exclusion Vectors'!$B:$B,0))=0,"",INDEX('Data Pull'!$A:$BC,MATCH('Table 2 Data'!$E305,'Data Pull'!$C:$C,0),MATCH('Table 2 Data'!G$4,'Data Pull'!$4:$4,0))),"")</f>
        <v>181.15964504485169</v>
      </c>
      <c r="H305">
        <f>IFERROR(IF(INDEX('Exclusion Vectors'!$D:$D,MATCH('Table 2 Data'!$E305,'Exclusion Vectors'!$B:$B,0))=0,"",INDEX('Data Pull'!$A:$BC,MATCH('Table 2 Data'!$E305,'Data Pull'!$C:$C,0),MATCH('Table 2 Data'!H$4,'Data Pull'!$4:$4,0))),"")</f>
        <v>640.16072789687666</v>
      </c>
      <c r="I305">
        <f>IFERROR(IF(INDEX('Exclusion Vectors'!$D:$D,MATCH('Table 2 Data'!$E305,'Exclusion Vectors'!$B:$B,0))=0,"",INDEX('Data Pull'!$A:$BC,MATCH('Table 2 Data'!$E305,'Data Pull'!$C:$C,0),MATCH('Table 2 Data'!I$4,'Data Pull'!$4:$4,0))),"")</f>
        <v>994.26118686735015</v>
      </c>
      <c r="J305">
        <f>IFERROR(IF(INDEX('Exclusion Vectors'!$D:$D,MATCH('Table 2 Data'!$E305,'Exclusion Vectors'!$B:$B,0))=0,"",INDEX('Data Pull'!$A:$BC,MATCH('Table 2 Data'!$E305,'Data Pull'!$C:$C,0),MATCH('Table 2 Data'!J$4,'Data Pull'!$4:$4,0))),"")</f>
        <v>1345.2124775554764</v>
      </c>
      <c r="K305">
        <f>IFERROR(IF(INDEX('Exclusion Vectors'!$D:$D,MATCH('Table 2 Data'!$E305,'Exclusion Vectors'!$B:$B,0))=0,"",INDEX('Data Pull'!$A:$BC,MATCH('Table 2 Data'!$E305,'Data Pull'!$C:$C,0),MATCH('Table 2 Data'!K$4,'Data Pull'!$4:$4,0))),"")</f>
        <v>703.58306392257805</v>
      </c>
      <c r="L305" t="str">
        <f>IFERROR(IF(INDEX('Exclusion Vectors'!$D:$D,MATCH('Table 2 Data'!$E305,'Exclusion Vectors'!$B:$B,0))=0,"",INDEX('Data Pull'!$A:$BC,MATCH('Table 2 Data'!$E305,'Data Pull'!$C:$C,0),MATCH('Table 2 Data'!L$4,'Data Pull'!$4:$4,0))),"")</f>
        <v>[-11059] No Good Data For Calculation</v>
      </c>
      <c r="M305">
        <f>IFERROR(IF(INDEX('Exclusion Vectors'!$D:$D,MATCH('Table 2 Data'!$E305,'Exclusion Vectors'!$B:$B,0))=0,"",INDEX('Data Pull'!$A:$BC,MATCH('Table 2 Data'!$E305,'Data Pull'!$C:$C,0),MATCH('Table 2 Data'!M$4,'Data Pull'!$4:$4,0))),"")</f>
        <v>290.90520082928543</v>
      </c>
      <c r="N305">
        <f>IFERROR(IF(INDEX('Exclusion Vectors'!$D:$D,MATCH('Table 2 Data'!$E305,'Exclusion Vectors'!$B:$B,0))=0,"",INDEX('Data Pull'!$A:$BC,MATCH('Table 2 Data'!$E305,'Data Pull'!$C:$C,0),MATCH('Table 2 Data'!N$4,'Data Pull'!$4:$4,0))),"")</f>
        <v>344.17644609966584</v>
      </c>
      <c r="O305">
        <f>IFERROR(IF(INDEX('Exclusion Vectors'!$D:$D,MATCH('Table 2 Data'!$E305,'Exclusion Vectors'!$B:$B,0))=0,"",INDEX('Data Pull'!$A:$BC,MATCH('Table 2 Data'!$E305,'Data Pull'!$C:$C,0),MATCH('Table 2 Data'!O$4,'Data Pull'!$4:$4,0))),"")</f>
        <v>347.11345258612602</v>
      </c>
      <c r="P305">
        <f>IFERROR(IF(INDEX('Exclusion Vectors'!$D:$D,MATCH('Table 2 Data'!$E305,'Exclusion Vectors'!$B:$B,0))=0,"",INDEX('Data Pull'!$A:$BC,MATCH('Table 2 Data'!$E305,'Data Pull'!$C:$C,0),MATCH('Table 2 Data'!P$4,'Data Pull'!$4:$4,0))),"")</f>
        <v>1340.2657669077814</v>
      </c>
      <c r="Q305">
        <f>IFERROR(IF(INDEX('Exclusion Vectors'!$D:$D,MATCH('Table 2 Data'!$E305,'Exclusion Vectors'!$B:$B,0))=0,"",INDEX('Data Pull'!$A:$BC,MATCH('Table 2 Data'!$E305,'Data Pull'!$C:$C,0),MATCH('Table 2 Data'!Q$4,'Data Pull'!$4:$4,0))),"")</f>
        <v>20.321078146401966</v>
      </c>
      <c r="R305">
        <f>IFERROR(IF(INDEX('Exclusion Vectors'!$D:$D,MATCH('Table 2 Data'!$E305,'Exclusion Vectors'!$B:$B,0))=0,"",INDEX('Data Pull'!$A:$BC,MATCH('Table 2 Data'!$E305,'Data Pull'!$C:$C,0),MATCH('Table 2 Data'!R$4,'Data Pull'!$4:$4,0))),"")</f>
        <v>15.391060176814531</v>
      </c>
      <c r="S305">
        <f>IFERROR(IF(INDEX('Exclusion Vectors'!$D:$D,MATCH('Table 2 Data'!$E305,'Exclusion Vectors'!$B:$B,0))=0,"",INDEX('Data Pull'!$A:$BC,MATCH('Table 2 Data'!$E305,'Data Pull'!$C:$C,0),MATCH('Table 2 Data'!S$4,'Data Pull'!$4:$4,0))),"")</f>
        <v>3.4459739171991539</v>
      </c>
      <c r="T305">
        <f>IFERROR(IF(INDEX('Exclusion Vectors'!$D:$D,MATCH('Table 2 Data'!$E305,'Exclusion Vectors'!$B:$B,0))=0,"",INDEX('Data Pull'!$A:$BC,MATCH('Table 2 Data'!$E305,'Data Pull'!$C:$C,0),MATCH('Table 2 Data'!T$4,'Data Pull'!$4:$4,0))),"")</f>
        <v>1543.9160097892322</v>
      </c>
      <c r="U305">
        <f>IFERROR(IF(INDEX('Exclusion Vectors'!$D:$D,MATCH('Table 2 Data'!$E305,'Exclusion Vectors'!$B:$B,0))=0,"",INDEX('Data Pull'!$A:$BC,MATCH('Table 2 Data'!$E305,'Data Pull'!$C:$C,0),MATCH('Table 2 Data'!U$4,'Data Pull'!$4:$4,0))),"")</f>
        <v>1458.4089246099222</v>
      </c>
      <c r="V305">
        <f>IFERROR(IF(INDEX('Exclusion Vectors'!$D:$D,MATCH('Table 2 Data'!$E305,'Exclusion Vectors'!$B:$B,0))=0,"",INDEX('Data Pull'!$A:$BC,MATCH('Table 2 Data'!$E305,'Data Pull'!$C:$C,0),MATCH('Table 2 Data'!V$4,'Data Pull'!$4:$4,0))),"")</f>
        <v>5900.0211161886773</v>
      </c>
      <c r="W305">
        <f>IFERROR(IF(INDEX('Exclusion Vectors'!$D:$D,MATCH('Table 2 Data'!$E305,'Exclusion Vectors'!$B:$B,0))=0,"",INDEX('Data Pull'!$A:$BC,MATCH('Table 2 Data'!$E305,'Data Pull'!$C:$C,0),MATCH('Table 2 Data'!W$4,'Data Pull'!$4:$4,0))),"")</f>
        <v>2405.9957247616726</v>
      </c>
      <c r="X305">
        <f>IFERROR(IF(INDEX('Exclusion Vectors'!$D:$D,MATCH('Table 2 Data'!$E305,'Exclusion Vectors'!$B:$B,0))=0,"",INDEX('Data Pull'!$A:$BC,MATCH('Table 2 Data'!$E305,'Data Pull'!$C:$C,0),MATCH('Table 2 Data'!X$4,'Data Pull'!$4:$4,0))),"")</f>
        <v>419.77979321187752</v>
      </c>
      <c r="Y305">
        <f>IFERROR(IF(INDEX('Exclusion Vectors'!$D:$D,MATCH('Table 2 Data'!$E305,'Exclusion Vectors'!$B:$B,0))=0,"",INDEX('Data Pull'!$A:$BC,MATCH('Table 2 Data'!$E305,'Data Pull'!$C:$C,0),MATCH('Table 2 Data'!Y$4,'Data Pull'!$4:$4,0))),"")</f>
        <v>23.65000057220459</v>
      </c>
      <c r="Z305">
        <f>IFERROR(IF(INDEX('Exclusion Vectors'!$D:$D,MATCH('Table 2 Data'!$E305,'Exclusion Vectors'!$B:$B,0))=0,"",INDEX('Data Pull'!$A:$BC,MATCH('Table 2 Data'!$E305,'Data Pull'!$C:$C,0),MATCH('Table 2 Data'!Z$4,'Data Pull'!$4:$4,0))),"")</f>
        <v>0.70194998383522034</v>
      </c>
      <c r="AA305">
        <f>IFERROR(IF(INDEX('Exclusion Vectors'!$D:$D,MATCH('Table 2 Data'!$E305,'Exclusion Vectors'!$B:$B,0))=0,"",INDEX('Data Pull'!$A:$BC,MATCH('Table 2 Data'!$E305,'Data Pull'!$C:$C,0),MATCH('Table 2 Data'!AA$4,'Data Pull'!$4:$4,0))),"")</f>
        <v>1.9499999582767487</v>
      </c>
      <c r="AB305" t="str">
        <f>IFERROR(IF(INDEX('Exclusion Vectors'!$D:$D,MATCH('Table 2 Data'!$E305,'Exclusion Vectors'!$B:$B,0))=0,"",INDEX('Data Pull'!$A:$BC,MATCH('Table 2 Data'!$E305,'Data Pull'!$C:$C,0),MATCH('Table 2 Data'!AB$4,'Data Pull'!$4:$4,0))),"")</f>
        <v>[-11059] No Good Data For Calculation</v>
      </c>
      <c r="AC305" t="str">
        <f>IFERROR(IF(INDEX('Exclusion Vectors'!$D:$D,MATCH('Table 2 Data'!$E305,'Exclusion Vectors'!$B:$B,0))=0,"",INDEX('Data Pull'!$A:$BC,MATCH('Table 2 Data'!$E305,'Data Pull'!$C:$C,0),MATCH('Table 2 Data'!AC$4,'Data Pull'!$4:$4,0))),"")</f>
        <v>[-11059] No Good Data For Calculation</v>
      </c>
      <c r="AD305" t="str">
        <f>IFERROR(IF(INDEX('Exclusion Vectors'!$D:$D,MATCH('Table 2 Data'!$E305,'Exclusion Vectors'!$B:$B,0))=0,"",INDEX('Data Pull'!$A:$BC,MATCH('Table 2 Data'!$E305,'Data Pull'!$C:$C,0),MATCH('Table 2 Data'!AD$4,'Data Pull'!$4:$4,0))),"")</f>
        <v>[-11059] No Good Data For Calculation</v>
      </c>
      <c r="AE305" t="str">
        <f>IFERROR(IF(INDEX('Exclusion Vectors'!$D:$D,MATCH('Table 2 Data'!$E305,'Exclusion Vectors'!$B:$B,0))=0,"",INDEX('Data Pull'!$A:$BC,MATCH('Table 2 Data'!$E305,'Data Pull'!$C:$C,0),MATCH('Table 2 Data'!AE$4,'Data Pull'!$4:$4,0))),"")</f>
        <v>[-11059] No Good Data For Calculation</v>
      </c>
      <c r="AF305" t="str">
        <f>IFERROR(IF(INDEX('Exclusion Vectors'!$D:$D,MATCH('Table 2 Data'!$E305,'Exclusion Vectors'!$B:$B,0))=0,"",INDEX('Data Pull'!$A:$BC,MATCH('Table 2 Data'!$E305,'Data Pull'!$C:$C,0),MATCH('Table 2 Data'!AF$4,'Data Pull'!$4:$4,0))),"")</f>
        <v>[-11059] No Good Data For Calculation</v>
      </c>
      <c r="AG305">
        <f>IFERROR(IF(INDEX('Exclusion Vectors'!$D:$D,MATCH('Table 2 Data'!$E305,'Exclusion Vectors'!$B:$B,0))=0,"",INDEX('Data Pull'!$A:$BC,MATCH('Table 2 Data'!$E305,'Data Pull'!$C:$C,0),MATCH('Table 2 Data'!AG$4,'Data Pull'!$4:$4,0))),"")</f>
        <v>14831.391166939964</v>
      </c>
      <c r="AH305">
        <f>IFERROR(IF(INDEX('Exclusion Vectors'!$D:$D,MATCH('Table 2 Data'!$E305,'Exclusion Vectors'!$B:$B,0))=0,"",INDEX('Data Pull'!$A:$BC,MATCH('Table 2 Data'!$E305,'Data Pull'!$C:$C,0),MATCH('Table 2 Data'!AH$4,'Data Pull'!$4:$4,0))),"")</f>
        <v>90.724998474121094</v>
      </c>
      <c r="AI305">
        <f>IFERROR(IF(INDEX('Exclusion Vectors'!$D:$D,MATCH('Table 2 Data'!$E305,'Exclusion Vectors'!$B:$B,0))=0,"",INDEX('Data Pull'!$A:$BC,MATCH('Table 2 Data'!$E305,'Data Pull'!$C:$C,0),MATCH('Table 2 Data'!AI$4,'Data Pull'!$4:$4,0))),"")</f>
        <v>8.502500057220459</v>
      </c>
      <c r="AJ305">
        <f>IFERROR(IF(INDEX('Exclusion Vectors'!$D:$D,MATCH('Table 2 Data'!$E305,'Exclusion Vectors'!$B:$B,0))=0,"",INDEX('Data Pull'!$A:$BC,MATCH('Table 2 Data'!$E305,'Data Pull'!$C:$C,0),MATCH('Table 2 Data'!AJ$4,'Data Pull'!$4:$4,0))),"")</f>
        <v>368.92498779296875</v>
      </c>
      <c r="AK305">
        <f>IFERROR(IF(INDEX('Exclusion Vectors'!$D:$D,MATCH('Table 2 Data'!$E305,'Exclusion Vectors'!$B:$B,0))=0,"",INDEX('Data Pull'!$A:$BC,MATCH('Table 2 Data'!$E305,'Data Pull'!$C:$C,0),MATCH('Table 2 Data'!AK$4,'Data Pull'!$4:$4,0))),"")</f>
        <v>23.025000254313152</v>
      </c>
      <c r="AL305">
        <f>IFERROR(IF(INDEX('Exclusion Vectors'!$D:$D,MATCH('Table 2 Data'!$E305,'Exclusion Vectors'!$B:$B,0))=0,"",INDEX('Data Pull'!$A:$BC,MATCH('Table 2 Data'!$E305,'Data Pull'!$C:$C,0),MATCH('Table 2 Data'!AL$4,'Data Pull'!$4:$4,0))),"")</f>
        <v>1.7999999523162842</v>
      </c>
      <c r="AM305">
        <f>IFERROR(IF(INDEX('Exclusion Vectors'!$D:$D,MATCH('Table 2 Data'!$E305,'Exclusion Vectors'!$B:$B,0))=0,"",INDEX('Data Pull'!$A:$BC,MATCH('Table 2 Data'!$E305,'Data Pull'!$C:$C,0),MATCH('Table 2 Data'!AM$4,'Data Pull'!$4:$4,0))),"")</f>
        <v>6200</v>
      </c>
      <c r="AN305">
        <f>IFERROR(IF(INDEX('Exclusion Vectors'!$D:$D,MATCH('Table 2 Data'!$E305,'Exclusion Vectors'!$B:$B,0))=0,"",INDEX('Data Pull'!$A:$BC,MATCH('Table 2 Data'!$E305,'Data Pull'!$C:$C,0),MATCH('Table 2 Data'!AN$4,'Data Pull'!$4:$4,0))),"")</f>
        <v>-0.11982151032341883</v>
      </c>
      <c r="AO305">
        <f>IFERROR(IF(INDEX('Exclusion Vectors'!$D:$D,MATCH('Table 2 Data'!$E305,'Exclusion Vectors'!$B:$B,0))=0,"",INDEX('Data Pull'!$A:$BC,MATCH('Table 2 Data'!$E305,'Data Pull'!$C:$C,0),MATCH('Table 2 Data'!AO$4,'Data Pull'!$4:$4,0))),"")</f>
        <v>-6.1028965940121624E-3</v>
      </c>
      <c r="AP305">
        <f>IFERROR(IF(INDEX('Exclusion Vectors'!$D:$D,MATCH('Table 2 Data'!$E305,'Exclusion Vectors'!$B:$B,0))=0,"",INDEX('Data Pull'!$A:$BC,MATCH('Table 2 Data'!$E305,'Data Pull'!$C:$C,0),MATCH('Table 2 Data'!AP$4,'Data Pull'!$4:$4,0))),"")</f>
        <v>-2.6954310359656126E-2</v>
      </c>
      <c r="AQ305" t="str">
        <f>IFERROR(IF(INDEX('Exclusion Vectors'!$D:$D,MATCH('Table 2 Data'!$E305,'Exclusion Vectors'!$B:$B,0))=0,"",INDEX('Data Pull'!$A:$BC,MATCH('Table 2 Data'!$E305,'Data Pull'!$C:$C,0),MATCH('Table 2 Data'!AQ$4,'Data Pull'!$4:$4,0))),"")</f>
        <v>[-11059] No Good Data For Calculation</v>
      </c>
      <c r="AR305">
        <f>IFERROR(IF(INDEX('Exclusion Vectors'!$D:$D,MATCH('Table 2 Data'!$E305,'Exclusion Vectors'!$B:$B,0))=0,"",INDEX('Data Pull'!$A:$BC,MATCH('Table 2 Data'!$E305,'Data Pull'!$C:$C,0),MATCH('Table 2 Data'!AR$4,'Data Pull'!$4:$4,0))),"")</f>
        <v>7.5159426606094207E-3</v>
      </c>
      <c r="AS305">
        <f>IFERROR(IF(INDEX('Exclusion Vectors'!$D:$D,MATCH('Table 2 Data'!$E305,'Exclusion Vectors'!$B:$B,0))=0,"",INDEX('Data Pull'!$A:$BC,MATCH('Table 2 Data'!$E305,'Data Pull'!$C:$C,0),MATCH('Table 2 Data'!AS$4,'Data Pull'!$4:$4,0))),"")</f>
        <v>2.6991920890353893</v>
      </c>
      <c r="AT305">
        <f>IFERROR(IF(INDEX('Exclusion Vectors'!$D:$D,MATCH('Table 2 Data'!$E305,'Exclusion Vectors'!$B:$B,0))=0,"",INDEX('Data Pull'!$A:$BC,MATCH('Table 2 Data'!$E305,'Data Pull'!$C:$C,0),MATCH('Table 2 Data'!AT$4,'Data Pull'!$4:$4,0))),"")</f>
        <v>38785.818235491934</v>
      </c>
      <c r="AU305">
        <f>IFERROR(IF(INDEX('Exclusion Vectors'!$D:$D,MATCH('Table 2 Data'!$E305,'Exclusion Vectors'!$B:$B,0))=0,"",INDEX('Data Pull'!$A:$BE,MATCH('Table 2 Data'!$E305,'Data Pull'!$C:$C,0),MATCH('Table 2 Data'!AU$4,'Data Pull'!$4:$4,0))),"")</f>
        <v>7800.0631826279468</v>
      </c>
      <c r="AV305">
        <f>IFERROR(IF(INDEX('Exclusion Vectors'!$D:$D,MATCH('Table 2 Data'!$E305,'Exclusion Vectors'!$B:$B,0))=0,"",INDEX('Data Pull'!$A:$BE,MATCH('Table 2 Data'!$E305,'Data Pull'!$C:$C,0),MATCH('Table 2 Data'!AV$4,'Data Pull'!$4:$4,0))),"")</f>
        <v>0.10143749881535769</v>
      </c>
    </row>
    <row r="306" spans="5:48" x14ac:dyDescent="0.3">
      <c r="E306" s="34">
        <f t="shared" si="7"/>
        <v>44130</v>
      </c>
      <c r="F306">
        <f>IFERROR(IF(INDEX('Exclusion Vectors'!$D:$D,MATCH('Table 2 Data'!$E306,'Exclusion Vectors'!$B:$B,0))=0,"",INDEX('Data Pull'!$A:$BC,MATCH('Table 2 Data'!$E306,'Data Pull'!$C:$C,0),MATCH('Table 2 Data'!F$4,'Data Pull'!$4:$4,0))),"")</f>
        <v>23001.743023131741</v>
      </c>
      <c r="G306">
        <f>IFERROR(IF(INDEX('Exclusion Vectors'!$D:$D,MATCH('Table 2 Data'!$E306,'Exclusion Vectors'!$B:$B,0))=0,"",INDEX('Data Pull'!$A:$BC,MATCH('Table 2 Data'!$E306,'Data Pull'!$C:$C,0),MATCH('Table 2 Data'!G$4,'Data Pull'!$4:$4,0))),"")</f>
        <v>176.49037246892962</v>
      </c>
      <c r="H306">
        <f>IFERROR(IF(INDEX('Exclusion Vectors'!$D:$D,MATCH('Table 2 Data'!$E306,'Exclusion Vectors'!$B:$B,0))=0,"",INDEX('Data Pull'!$A:$BC,MATCH('Table 2 Data'!$E306,'Data Pull'!$C:$C,0),MATCH('Table 2 Data'!H$4,'Data Pull'!$4:$4,0))),"")</f>
        <v>633.86608687287367</v>
      </c>
      <c r="I306">
        <f>IFERROR(IF(INDEX('Exclusion Vectors'!$D:$D,MATCH('Table 2 Data'!$E306,'Exclusion Vectors'!$B:$B,0))=0,"",INDEX('Data Pull'!$A:$BC,MATCH('Table 2 Data'!$E306,'Data Pull'!$C:$C,0),MATCH('Table 2 Data'!I$4,'Data Pull'!$4:$4,0))),"")</f>
        <v>996.11323891257734</v>
      </c>
      <c r="J306">
        <f>IFERROR(IF(INDEX('Exclusion Vectors'!$D:$D,MATCH('Table 2 Data'!$E306,'Exclusion Vectors'!$B:$B,0))=0,"",INDEX('Data Pull'!$A:$BC,MATCH('Table 2 Data'!$E306,'Data Pull'!$C:$C,0),MATCH('Table 2 Data'!J$4,'Data Pull'!$4:$4,0))),"")</f>
        <v>1345.1280130541734</v>
      </c>
      <c r="K306">
        <f>IFERROR(IF(INDEX('Exclusion Vectors'!$D:$D,MATCH('Table 2 Data'!$E306,'Exclusion Vectors'!$B:$B,0))=0,"",INDEX('Data Pull'!$A:$BC,MATCH('Table 2 Data'!$E306,'Data Pull'!$C:$C,0),MATCH('Table 2 Data'!K$4,'Data Pull'!$4:$4,0))),"")</f>
        <v>700.84788019656116</v>
      </c>
      <c r="L306" t="str">
        <f>IFERROR(IF(INDEX('Exclusion Vectors'!$D:$D,MATCH('Table 2 Data'!$E306,'Exclusion Vectors'!$B:$B,0))=0,"",INDEX('Data Pull'!$A:$BC,MATCH('Table 2 Data'!$E306,'Data Pull'!$C:$C,0),MATCH('Table 2 Data'!L$4,'Data Pull'!$4:$4,0))),"")</f>
        <v>[-11059] No Good Data For Calculation</v>
      </c>
      <c r="M306">
        <f>IFERROR(IF(INDEX('Exclusion Vectors'!$D:$D,MATCH('Table 2 Data'!$E306,'Exclusion Vectors'!$B:$B,0))=0,"",INDEX('Data Pull'!$A:$BC,MATCH('Table 2 Data'!$E306,'Data Pull'!$C:$C,0),MATCH('Table 2 Data'!M$4,'Data Pull'!$4:$4,0))),"")</f>
        <v>258.23057208877128</v>
      </c>
      <c r="N306">
        <f>IFERROR(IF(INDEX('Exclusion Vectors'!$D:$D,MATCH('Table 2 Data'!$E306,'Exclusion Vectors'!$B:$B,0))=0,"",INDEX('Data Pull'!$A:$BC,MATCH('Table 2 Data'!$E306,'Data Pull'!$C:$C,0),MATCH('Table 2 Data'!N$4,'Data Pull'!$4:$4,0))),"")</f>
        <v>299.67019549277859</v>
      </c>
      <c r="O306">
        <f>IFERROR(IF(INDEX('Exclusion Vectors'!$D:$D,MATCH('Table 2 Data'!$E306,'Exclusion Vectors'!$B:$B,0))=0,"",INDEX('Data Pull'!$A:$BC,MATCH('Table 2 Data'!$E306,'Data Pull'!$C:$C,0),MATCH('Table 2 Data'!O$4,'Data Pull'!$4:$4,0))),"")</f>
        <v>315.05548501043626</v>
      </c>
      <c r="P306">
        <f>IFERROR(IF(INDEX('Exclusion Vectors'!$D:$D,MATCH('Table 2 Data'!$E306,'Exclusion Vectors'!$B:$B,0))=0,"",INDEX('Data Pull'!$A:$BC,MATCH('Table 2 Data'!$E306,'Data Pull'!$C:$C,0),MATCH('Table 2 Data'!P$4,'Data Pull'!$4:$4,0))),"")</f>
        <v>1341.330827712459</v>
      </c>
      <c r="Q306">
        <f>IFERROR(IF(INDEX('Exclusion Vectors'!$D:$D,MATCH('Table 2 Data'!$E306,'Exclusion Vectors'!$B:$B,0))=0,"",INDEX('Data Pull'!$A:$BC,MATCH('Table 2 Data'!$E306,'Data Pull'!$C:$C,0),MATCH('Table 2 Data'!Q$4,'Data Pull'!$4:$4,0))),"")</f>
        <v>20.286093542111999</v>
      </c>
      <c r="R306">
        <f>IFERROR(IF(INDEX('Exclusion Vectors'!$D:$D,MATCH('Table 2 Data'!$E306,'Exclusion Vectors'!$B:$B,0))=0,"",INDEX('Data Pull'!$A:$BC,MATCH('Table 2 Data'!$E306,'Data Pull'!$C:$C,0),MATCH('Table 2 Data'!R$4,'Data Pull'!$4:$4,0))),"")</f>
        <v>15.357284583969093</v>
      </c>
      <c r="S306">
        <f>IFERROR(IF(INDEX('Exclusion Vectors'!$D:$D,MATCH('Table 2 Data'!$E306,'Exclusion Vectors'!$B:$B,0))=0,"",INDEX('Data Pull'!$A:$BC,MATCH('Table 2 Data'!$E306,'Data Pull'!$C:$C,0),MATCH('Table 2 Data'!S$4,'Data Pull'!$4:$4,0))),"")</f>
        <v>3.3066147834671944</v>
      </c>
      <c r="T306">
        <f>IFERROR(IF(INDEX('Exclusion Vectors'!$D:$D,MATCH('Table 2 Data'!$E306,'Exclusion Vectors'!$B:$B,0))=0,"",INDEX('Data Pull'!$A:$BC,MATCH('Table 2 Data'!$E306,'Data Pull'!$C:$C,0),MATCH('Table 2 Data'!T$4,'Data Pull'!$4:$4,0))),"")</f>
        <v>1551.0318472787078</v>
      </c>
      <c r="U306">
        <f>IFERROR(IF(INDEX('Exclusion Vectors'!$D:$D,MATCH('Table 2 Data'!$E306,'Exclusion Vectors'!$B:$B,0))=0,"",INDEX('Data Pull'!$A:$BC,MATCH('Table 2 Data'!$E306,'Data Pull'!$C:$C,0),MATCH('Table 2 Data'!U$4,'Data Pull'!$4:$4,0))),"")</f>
        <v>1507.3989859437474</v>
      </c>
      <c r="V306">
        <f>IFERROR(IF(INDEX('Exclusion Vectors'!$D:$D,MATCH('Table 2 Data'!$E306,'Exclusion Vectors'!$B:$B,0))=0,"",INDEX('Data Pull'!$A:$BC,MATCH('Table 2 Data'!$E306,'Data Pull'!$C:$C,0),MATCH('Table 2 Data'!V$4,'Data Pull'!$4:$4,0))),"")</f>
        <v>5900.1743755599964</v>
      </c>
      <c r="W306">
        <f>IFERROR(IF(INDEX('Exclusion Vectors'!$D:$D,MATCH('Table 2 Data'!$E306,'Exclusion Vectors'!$B:$B,0))=0,"",INDEX('Data Pull'!$A:$BC,MATCH('Table 2 Data'!$E306,'Data Pull'!$C:$C,0),MATCH('Table 2 Data'!W$4,'Data Pull'!$4:$4,0))),"")</f>
        <v>2401.951829317723</v>
      </c>
      <c r="X306">
        <f>IFERROR(IF(INDEX('Exclusion Vectors'!$D:$D,MATCH('Table 2 Data'!$E306,'Exclusion Vectors'!$B:$B,0))=0,"",INDEX('Data Pull'!$A:$BC,MATCH('Table 2 Data'!$E306,'Data Pull'!$C:$C,0),MATCH('Table 2 Data'!X$4,'Data Pull'!$4:$4,0))),"")</f>
        <v>420.7837698836239</v>
      </c>
      <c r="Y306">
        <f>IFERROR(IF(INDEX('Exclusion Vectors'!$D:$D,MATCH('Table 2 Data'!$E306,'Exclusion Vectors'!$B:$B,0))=0,"",INDEX('Data Pull'!$A:$BC,MATCH('Table 2 Data'!$E306,'Data Pull'!$C:$C,0),MATCH('Table 2 Data'!Y$4,'Data Pull'!$4:$4,0))),"")</f>
        <v>23.774999618530273</v>
      </c>
      <c r="Z306">
        <f>IFERROR(IF(INDEX('Exclusion Vectors'!$D:$D,MATCH('Table 2 Data'!$E306,'Exclusion Vectors'!$B:$B,0))=0,"",INDEX('Data Pull'!$A:$BC,MATCH('Table 2 Data'!$E306,'Data Pull'!$C:$C,0),MATCH('Table 2 Data'!Z$4,'Data Pull'!$4:$4,0))),"")</f>
        <v>0.68752500414848328</v>
      </c>
      <c r="AA306">
        <f>IFERROR(IF(INDEX('Exclusion Vectors'!$D:$D,MATCH('Table 2 Data'!$E306,'Exclusion Vectors'!$B:$B,0))=0,"",INDEX('Data Pull'!$A:$BC,MATCH('Table 2 Data'!$E306,'Data Pull'!$C:$C,0),MATCH('Table 2 Data'!AA$4,'Data Pull'!$4:$4,0))),"")</f>
        <v>1.9500000178813934</v>
      </c>
      <c r="AB306" t="str">
        <f>IFERROR(IF(INDEX('Exclusion Vectors'!$D:$D,MATCH('Table 2 Data'!$E306,'Exclusion Vectors'!$B:$B,0))=0,"",INDEX('Data Pull'!$A:$BC,MATCH('Table 2 Data'!$E306,'Data Pull'!$C:$C,0),MATCH('Table 2 Data'!AB$4,'Data Pull'!$4:$4,0))),"")</f>
        <v>[-11059] No Good Data For Calculation</v>
      </c>
      <c r="AC306" t="str">
        <f>IFERROR(IF(INDEX('Exclusion Vectors'!$D:$D,MATCH('Table 2 Data'!$E306,'Exclusion Vectors'!$B:$B,0))=0,"",INDEX('Data Pull'!$A:$BC,MATCH('Table 2 Data'!$E306,'Data Pull'!$C:$C,0),MATCH('Table 2 Data'!AC$4,'Data Pull'!$4:$4,0))),"")</f>
        <v>[-11059] No Good Data For Calculation</v>
      </c>
      <c r="AD306" t="str">
        <f>IFERROR(IF(INDEX('Exclusion Vectors'!$D:$D,MATCH('Table 2 Data'!$E306,'Exclusion Vectors'!$B:$B,0))=0,"",INDEX('Data Pull'!$A:$BC,MATCH('Table 2 Data'!$E306,'Data Pull'!$C:$C,0),MATCH('Table 2 Data'!AD$4,'Data Pull'!$4:$4,0))),"")</f>
        <v>[-11059] No Good Data For Calculation</v>
      </c>
      <c r="AE306" t="str">
        <f>IFERROR(IF(INDEX('Exclusion Vectors'!$D:$D,MATCH('Table 2 Data'!$E306,'Exclusion Vectors'!$B:$B,0))=0,"",INDEX('Data Pull'!$A:$BC,MATCH('Table 2 Data'!$E306,'Data Pull'!$C:$C,0),MATCH('Table 2 Data'!AE$4,'Data Pull'!$4:$4,0))),"")</f>
        <v>[-11059] No Good Data For Calculation</v>
      </c>
      <c r="AF306" t="str">
        <f>IFERROR(IF(INDEX('Exclusion Vectors'!$D:$D,MATCH('Table 2 Data'!$E306,'Exclusion Vectors'!$B:$B,0))=0,"",INDEX('Data Pull'!$A:$BC,MATCH('Table 2 Data'!$E306,'Data Pull'!$C:$C,0),MATCH('Table 2 Data'!AF$4,'Data Pull'!$4:$4,0))),"")</f>
        <v>[-11059] No Good Data For Calculation</v>
      </c>
      <c r="AG306">
        <f>IFERROR(IF(INDEX('Exclusion Vectors'!$D:$D,MATCH('Table 2 Data'!$E306,'Exclusion Vectors'!$B:$B,0))=0,"",INDEX('Data Pull'!$A:$BC,MATCH('Table 2 Data'!$E306,'Data Pull'!$C:$C,0),MATCH('Table 2 Data'!AG$4,'Data Pull'!$4:$4,0))),"")</f>
        <v>14651.093432803924</v>
      </c>
      <c r="AH306">
        <f>IFERROR(IF(INDEX('Exclusion Vectors'!$D:$D,MATCH('Table 2 Data'!$E306,'Exclusion Vectors'!$B:$B,0))=0,"",INDEX('Data Pull'!$A:$BC,MATCH('Table 2 Data'!$E306,'Data Pull'!$C:$C,0),MATCH('Table 2 Data'!AH$4,'Data Pull'!$4:$4,0))),"")</f>
        <v>90.624998092651367</v>
      </c>
      <c r="AI306">
        <f>IFERROR(IF(INDEX('Exclusion Vectors'!$D:$D,MATCH('Table 2 Data'!$E306,'Exclusion Vectors'!$B:$B,0))=0,"",INDEX('Data Pull'!$A:$BC,MATCH('Table 2 Data'!$E306,'Data Pull'!$C:$C,0),MATCH('Table 2 Data'!AI$4,'Data Pull'!$4:$4,0))),"")</f>
        <v>8.507500171661377</v>
      </c>
      <c r="AJ306">
        <f>IFERROR(IF(INDEX('Exclusion Vectors'!$D:$D,MATCH('Table 2 Data'!$E306,'Exclusion Vectors'!$B:$B,0))=0,"",INDEX('Data Pull'!$A:$BC,MATCH('Table 2 Data'!$E306,'Data Pull'!$C:$C,0),MATCH('Table 2 Data'!AJ$4,'Data Pull'!$4:$4,0))),"")</f>
        <v>365.10000610351563</v>
      </c>
      <c r="AK306">
        <f>IFERROR(IF(INDEX('Exclusion Vectors'!$D:$D,MATCH('Table 2 Data'!$E306,'Exclusion Vectors'!$B:$B,0))=0,"",INDEX('Data Pull'!$A:$BC,MATCH('Table 2 Data'!$E306,'Data Pull'!$C:$C,0),MATCH('Table 2 Data'!AK$4,'Data Pull'!$4:$4,0))),"")</f>
        <v>23.645833730697632</v>
      </c>
      <c r="AL306">
        <f>IFERROR(IF(INDEX('Exclusion Vectors'!$D:$D,MATCH('Table 2 Data'!$E306,'Exclusion Vectors'!$B:$B,0))=0,"",INDEX('Data Pull'!$A:$BC,MATCH('Table 2 Data'!$E306,'Data Pull'!$C:$C,0),MATCH('Table 2 Data'!AL$4,'Data Pull'!$4:$4,0))),"")</f>
        <v>1.7999999523162842</v>
      </c>
      <c r="AM306">
        <f>IFERROR(IF(INDEX('Exclusion Vectors'!$D:$D,MATCH('Table 2 Data'!$E306,'Exclusion Vectors'!$B:$B,0))=0,"",INDEX('Data Pull'!$A:$BC,MATCH('Table 2 Data'!$E306,'Data Pull'!$C:$C,0),MATCH('Table 2 Data'!AM$4,'Data Pull'!$4:$4,0))),"")</f>
        <v>6200</v>
      </c>
      <c r="AN306">
        <f>IFERROR(IF(INDEX('Exclusion Vectors'!$D:$D,MATCH('Table 2 Data'!$E306,'Exclusion Vectors'!$B:$B,0))=0,"",INDEX('Data Pull'!$A:$BC,MATCH('Table 2 Data'!$E306,'Data Pull'!$C:$C,0),MATCH('Table 2 Data'!AN$4,'Data Pull'!$4:$4,0))),"")</f>
        <v>-8.5031378592232504E-2</v>
      </c>
      <c r="AO306">
        <f>IFERROR(IF(INDEX('Exclusion Vectors'!$D:$D,MATCH('Table 2 Data'!$E306,'Exclusion Vectors'!$B:$B,0))=0,"",INDEX('Data Pull'!$A:$BC,MATCH('Table 2 Data'!$E306,'Data Pull'!$C:$C,0),MATCH('Table 2 Data'!AO$4,'Data Pull'!$4:$4,0))),"")</f>
        <v>-5.6964975843199787E-3</v>
      </c>
      <c r="AP306">
        <f>IFERROR(IF(INDEX('Exclusion Vectors'!$D:$D,MATCH('Table 2 Data'!$E306,'Exclusion Vectors'!$B:$B,0))=0,"",INDEX('Data Pull'!$A:$BC,MATCH('Table 2 Data'!$E306,'Data Pull'!$C:$C,0),MATCH('Table 2 Data'!AP$4,'Data Pull'!$4:$4,0))),"")</f>
        <v>-2.4185110492121513E-2</v>
      </c>
      <c r="AQ306" t="str">
        <f>IFERROR(IF(INDEX('Exclusion Vectors'!$D:$D,MATCH('Table 2 Data'!$E306,'Exclusion Vectors'!$B:$B,0))=0,"",INDEX('Data Pull'!$A:$BC,MATCH('Table 2 Data'!$E306,'Data Pull'!$C:$C,0),MATCH('Table 2 Data'!AQ$4,'Data Pull'!$4:$4,0))),"")</f>
        <v>[-11059] No Good Data For Calculation</v>
      </c>
      <c r="AR306">
        <f>IFERROR(IF(INDEX('Exclusion Vectors'!$D:$D,MATCH('Table 2 Data'!$E306,'Exclusion Vectors'!$B:$B,0))=0,"",INDEX('Data Pull'!$A:$BC,MATCH('Table 2 Data'!$E306,'Data Pull'!$C:$C,0),MATCH('Table 2 Data'!AR$4,'Data Pull'!$4:$4,0))),"")</f>
        <v>6.4246491378435328E-3</v>
      </c>
      <c r="AS306">
        <f>IFERROR(IF(INDEX('Exclusion Vectors'!$D:$D,MATCH('Table 2 Data'!$E306,'Exclusion Vectors'!$B:$B,0))=0,"",INDEX('Data Pull'!$A:$BC,MATCH('Table 2 Data'!$E306,'Data Pull'!$C:$C,0),MATCH('Table 2 Data'!AS$4,'Data Pull'!$4:$4,0))),"")</f>
        <v>2.797486669563003</v>
      </c>
      <c r="AT306">
        <f>IFERROR(IF(INDEX('Exclusion Vectors'!$D:$D,MATCH('Table 2 Data'!$E306,'Exclusion Vectors'!$B:$B,0))=0,"",INDEX('Data Pull'!$A:$BC,MATCH('Table 2 Data'!$E306,'Data Pull'!$C:$C,0),MATCH('Table 2 Data'!AT$4,'Data Pull'!$4:$4,0))),"")</f>
        <v>38046.99316145348</v>
      </c>
      <c r="AU306">
        <f>IFERROR(IF(INDEX('Exclusion Vectors'!$D:$D,MATCH('Table 2 Data'!$E306,'Exclusion Vectors'!$B:$B,0))=0,"",INDEX('Data Pull'!$A:$BE,MATCH('Table 2 Data'!$E306,'Data Pull'!$C:$C,0),MATCH('Table 2 Data'!AU$4,'Data Pull'!$4:$4,0))),"")</f>
        <v>7799.9465423103311</v>
      </c>
      <c r="AV306">
        <f>IFERROR(IF(INDEX('Exclusion Vectors'!$D:$D,MATCH('Table 2 Data'!$E306,'Exclusion Vectors'!$B:$B,0))=0,"",INDEX('Data Pull'!$A:$BE,MATCH('Table 2 Data'!$E306,'Data Pull'!$C:$C,0),MATCH('Table 2 Data'!AV$4,'Data Pull'!$4:$4,0))),"")</f>
        <v>0.10179166868329048</v>
      </c>
    </row>
    <row r="307" spans="5:48" x14ac:dyDescent="0.3">
      <c r="E307" s="34">
        <f t="shared" si="7"/>
        <v>44131</v>
      </c>
      <c r="F307">
        <f>IFERROR(IF(INDEX('Exclusion Vectors'!$D:$D,MATCH('Table 2 Data'!$E307,'Exclusion Vectors'!$B:$B,0))=0,"",INDEX('Data Pull'!$A:$BC,MATCH('Table 2 Data'!$E307,'Data Pull'!$C:$C,0),MATCH('Table 2 Data'!F$4,'Data Pull'!$4:$4,0))),"")</f>
        <v>23001.294180065994</v>
      </c>
      <c r="G307">
        <f>IFERROR(IF(INDEX('Exclusion Vectors'!$D:$D,MATCH('Table 2 Data'!$E307,'Exclusion Vectors'!$B:$B,0))=0,"",INDEX('Data Pull'!$A:$BC,MATCH('Table 2 Data'!$E307,'Data Pull'!$C:$C,0),MATCH('Table 2 Data'!G$4,'Data Pull'!$4:$4,0))),"")</f>
        <v>177.27225667631694</v>
      </c>
      <c r="H307">
        <f>IFERROR(IF(INDEX('Exclusion Vectors'!$D:$D,MATCH('Table 2 Data'!$E307,'Exclusion Vectors'!$B:$B,0))=0,"",INDEX('Data Pull'!$A:$BC,MATCH('Table 2 Data'!$E307,'Data Pull'!$C:$C,0),MATCH('Table 2 Data'!H$4,'Data Pull'!$4:$4,0))),"")</f>
        <v>628.65123751381486</v>
      </c>
      <c r="I307">
        <f>IFERROR(IF(INDEX('Exclusion Vectors'!$D:$D,MATCH('Table 2 Data'!$E307,'Exclusion Vectors'!$B:$B,0))=0,"",INDEX('Data Pull'!$A:$BC,MATCH('Table 2 Data'!$E307,'Data Pull'!$C:$C,0),MATCH('Table 2 Data'!I$4,'Data Pull'!$4:$4,0))),"")</f>
        <v>996.27136722454111</v>
      </c>
      <c r="J307">
        <f>IFERROR(IF(INDEX('Exclusion Vectors'!$D:$D,MATCH('Table 2 Data'!$E307,'Exclusion Vectors'!$B:$B,0))=0,"",INDEX('Data Pull'!$A:$BC,MATCH('Table 2 Data'!$E307,'Data Pull'!$C:$C,0),MATCH('Table 2 Data'!J$4,'Data Pull'!$4:$4,0))),"")</f>
        <v>1345.2699257996028</v>
      </c>
      <c r="K307">
        <f>IFERROR(IF(INDEX('Exclusion Vectors'!$D:$D,MATCH('Table 2 Data'!$E307,'Exclusion Vectors'!$B:$B,0))=0,"",INDEX('Data Pull'!$A:$BC,MATCH('Table 2 Data'!$E307,'Data Pull'!$C:$C,0),MATCH('Table 2 Data'!K$4,'Data Pull'!$4:$4,0))),"")</f>
        <v>701.80938738999168</v>
      </c>
      <c r="L307" t="str">
        <f>IFERROR(IF(INDEX('Exclusion Vectors'!$D:$D,MATCH('Table 2 Data'!$E307,'Exclusion Vectors'!$B:$B,0))=0,"",INDEX('Data Pull'!$A:$BC,MATCH('Table 2 Data'!$E307,'Data Pull'!$C:$C,0),MATCH('Table 2 Data'!L$4,'Data Pull'!$4:$4,0))),"")</f>
        <v>[-11059] No Good Data For Calculation</v>
      </c>
      <c r="M307">
        <f>IFERROR(IF(INDEX('Exclusion Vectors'!$D:$D,MATCH('Table 2 Data'!$E307,'Exclusion Vectors'!$B:$B,0))=0,"",INDEX('Data Pull'!$A:$BC,MATCH('Table 2 Data'!$E307,'Data Pull'!$C:$C,0),MATCH('Table 2 Data'!M$4,'Data Pull'!$4:$4,0))),"")</f>
        <v>255.29858950703371</v>
      </c>
      <c r="N307">
        <f>IFERROR(IF(INDEX('Exclusion Vectors'!$D:$D,MATCH('Table 2 Data'!$E307,'Exclusion Vectors'!$B:$B,0))=0,"",INDEX('Data Pull'!$A:$BC,MATCH('Table 2 Data'!$E307,'Data Pull'!$C:$C,0),MATCH('Table 2 Data'!N$4,'Data Pull'!$4:$4,0))),"")</f>
        <v>293.61182249117041</v>
      </c>
      <c r="O307">
        <f>IFERROR(IF(INDEX('Exclusion Vectors'!$D:$D,MATCH('Table 2 Data'!$E307,'Exclusion Vectors'!$B:$B,0))=0,"",INDEX('Data Pull'!$A:$BC,MATCH('Table 2 Data'!$E307,'Data Pull'!$C:$C,0),MATCH('Table 2 Data'!O$4,'Data Pull'!$4:$4,0))),"")</f>
        <v>307.8616742827482</v>
      </c>
      <c r="P307">
        <f>IFERROR(IF(INDEX('Exclusion Vectors'!$D:$D,MATCH('Table 2 Data'!$E307,'Exclusion Vectors'!$B:$B,0))=0,"",INDEX('Data Pull'!$A:$BC,MATCH('Table 2 Data'!$E307,'Data Pull'!$C:$C,0),MATCH('Table 2 Data'!P$4,'Data Pull'!$4:$4,0))),"")</f>
        <v>1341.9284668986538</v>
      </c>
      <c r="Q307">
        <f>IFERROR(IF(INDEX('Exclusion Vectors'!$D:$D,MATCH('Table 2 Data'!$E307,'Exclusion Vectors'!$B:$B,0))=0,"",INDEX('Data Pull'!$A:$BC,MATCH('Table 2 Data'!$E307,'Data Pull'!$C:$C,0),MATCH('Table 2 Data'!Q$4,'Data Pull'!$4:$4,0))),"")</f>
        <v>20.182120701821802</v>
      </c>
      <c r="R307">
        <f>IFERROR(IF(INDEX('Exclusion Vectors'!$D:$D,MATCH('Table 2 Data'!$E307,'Exclusion Vectors'!$B:$B,0))=0,"",INDEX('Data Pull'!$A:$BC,MATCH('Table 2 Data'!$E307,'Data Pull'!$C:$C,0),MATCH('Table 2 Data'!R$4,'Data Pull'!$4:$4,0))),"")</f>
        <v>15.233825138268852</v>
      </c>
      <c r="S307">
        <f>IFERROR(IF(INDEX('Exclusion Vectors'!$D:$D,MATCH('Table 2 Data'!$E307,'Exclusion Vectors'!$B:$B,0))=0,"",INDEX('Data Pull'!$A:$BC,MATCH('Table 2 Data'!$E307,'Data Pull'!$C:$C,0),MATCH('Table 2 Data'!S$4,'Data Pull'!$4:$4,0))),"")</f>
        <v>3.2288705981333226</v>
      </c>
      <c r="T307">
        <f>IFERROR(IF(INDEX('Exclusion Vectors'!$D:$D,MATCH('Table 2 Data'!$E307,'Exclusion Vectors'!$B:$B,0))=0,"",INDEX('Data Pull'!$A:$BC,MATCH('Table 2 Data'!$E307,'Data Pull'!$C:$C,0),MATCH('Table 2 Data'!T$4,'Data Pull'!$4:$4,0))),"")</f>
        <v>1552.4502820534065</v>
      </c>
      <c r="U307">
        <f>IFERROR(IF(INDEX('Exclusion Vectors'!$D:$D,MATCH('Table 2 Data'!$E307,'Exclusion Vectors'!$B:$B,0))=0,"",INDEX('Data Pull'!$A:$BC,MATCH('Table 2 Data'!$E307,'Data Pull'!$C:$C,0),MATCH('Table 2 Data'!U$4,'Data Pull'!$4:$4,0))),"")</f>
        <v>1507.3634947703138</v>
      </c>
      <c r="V307">
        <f>IFERROR(IF(INDEX('Exclusion Vectors'!$D:$D,MATCH('Table 2 Data'!$E307,'Exclusion Vectors'!$B:$B,0))=0,"",INDEX('Data Pull'!$A:$BC,MATCH('Table 2 Data'!$E307,'Data Pull'!$C:$C,0),MATCH('Table 2 Data'!V$4,'Data Pull'!$4:$4,0))),"")</f>
        <v>5900.3131392135292</v>
      </c>
      <c r="W307">
        <f>IFERROR(IF(INDEX('Exclusion Vectors'!$D:$D,MATCH('Table 2 Data'!$E307,'Exclusion Vectors'!$B:$B,0))=0,"",INDEX('Data Pull'!$A:$BC,MATCH('Table 2 Data'!$E307,'Data Pull'!$C:$C,0),MATCH('Table 2 Data'!W$4,'Data Pull'!$4:$4,0))),"")</f>
        <v>2407.7319942163485</v>
      </c>
      <c r="X307">
        <f>IFERROR(IF(INDEX('Exclusion Vectors'!$D:$D,MATCH('Table 2 Data'!$E307,'Exclusion Vectors'!$B:$B,0))=0,"",INDEX('Data Pull'!$A:$BC,MATCH('Table 2 Data'!$E307,'Data Pull'!$C:$C,0),MATCH('Table 2 Data'!X$4,'Data Pull'!$4:$4,0))),"")</f>
        <v>421.97332194286702</v>
      </c>
      <c r="Y307">
        <f>IFERROR(IF(INDEX('Exclusion Vectors'!$D:$D,MATCH('Table 2 Data'!$E307,'Exclusion Vectors'!$B:$B,0))=0,"",INDEX('Data Pull'!$A:$BC,MATCH('Table 2 Data'!$E307,'Data Pull'!$C:$C,0),MATCH('Table 2 Data'!Y$4,'Data Pull'!$4:$4,0))),"")</f>
        <v>23.725000381469727</v>
      </c>
      <c r="Z307">
        <f>IFERROR(IF(INDEX('Exclusion Vectors'!$D:$D,MATCH('Table 2 Data'!$E307,'Exclusion Vectors'!$B:$B,0))=0,"",INDEX('Data Pull'!$A:$BC,MATCH('Table 2 Data'!$E307,'Data Pull'!$C:$C,0),MATCH('Table 2 Data'!Z$4,'Data Pull'!$4:$4,0))),"")</f>
        <v>0.69355002045631409</v>
      </c>
      <c r="AA307">
        <f>IFERROR(IF(INDEX('Exclusion Vectors'!$D:$D,MATCH('Table 2 Data'!$E307,'Exclusion Vectors'!$B:$B,0))=0,"",INDEX('Data Pull'!$A:$BC,MATCH('Table 2 Data'!$E307,'Data Pull'!$C:$C,0),MATCH('Table 2 Data'!AA$4,'Data Pull'!$4:$4,0))),"")</f>
        <v>2.0049999952316284</v>
      </c>
      <c r="AB307" t="str">
        <f>IFERROR(IF(INDEX('Exclusion Vectors'!$D:$D,MATCH('Table 2 Data'!$E307,'Exclusion Vectors'!$B:$B,0))=0,"",INDEX('Data Pull'!$A:$BC,MATCH('Table 2 Data'!$E307,'Data Pull'!$C:$C,0),MATCH('Table 2 Data'!AB$4,'Data Pull'!$4:$4,0))),"")</f>
        <v>[-11059] No Good Data For Calculation</v>
      </c>
      <c r="AC307" t="str">
        <f>IFERROR(IF(INDEX('Exclusion Vectors'!$D:$D,MATCH('Table 2 Data'!$E307,'Exclusion Vectors'!$B:$B,0))=0,"",INDEX('Data Pull'!$A:$BC,MATCH('Table 2 Data'!$E307,'Data Pull'!$C:$C,0),MATCH('Table 2 Data'!AC$4,'Data Pull'!$4:$4,0))),"")</f>
        <v>[-11059] No Good Data For Calculation</v>
      </c>
      <c r="AD307" t="str">
        <f>IFERROR(IF(INDEX('Exclusion Vectors'!$D:$D,MATCH('Table 2 Data'!$E307,'Exclusion Vectors'!$B:$B,0))=0,"",INDEX('Data Pull'!$A:$BC,MATCH('Table 2 Data'!$E307,'Data Pull'!$C:$C,0),MATCH('Table 2 Data'!AD$4,'Data Pull'!$4:$4,0))),"")</f>
        <v>[-11059] No Good Data For Calculation</v>
      </c>
      <c r="AE307" t="str">
        <f>IFERROR(IF(INDEX('Exclusion Vectors'!$D:$D,MATCH('Table 2 Data'!$E307,'Exclusion Vectors'!$B:$B,0))=0,"",INDEX('Data Pull'!$A:$BC,MATCH('Table 2 Data'!$E307,'Data Pull'!$C:$C,0),MATCH('Table 2 Data'!AE$4,'Data Pull'!$4:$4,0))),"")</f>
        <v>[-11059] No Good Data For Calculation</v>
      </c>
      <c r="AF307" t="str">
        <f>IFERROR(IF(INDEX('Exclusion Vectors'!$D:$D,MATCH('Table 2 Data'!$E307,'Exclusion Vectors'!$B:$B,0))=0,"",INDEX('Data Pull'!$A:$BC,MATCH('Table 2 Data'!$E307,'Data Pull'!$C:$C,0),MATCH('Table 2 Data'!AF$4,'Data Pull'!$4:$4,0))),"")</f>
        <v>[-11059] No Good Data For Calculation</v>
      </c>
      <c r="AG307">
        <f>IFERROR(IF(INDEX('Exclusion Vectors'!$D:$D,MATCH('Table 2 Data'!$E307,'Exclusion Vectors'!$B:$B,0))=0,"",INDEX('Data Pull'!$A:$BC,MATCH('Table 2 Data'!$E307,'Data Pull'!$C:$C,0),MATCH('Table 2 Data'!AG$4,'Data Pull'!$4:$4,0))),"")</f>
        <v>14734.211865774925</v>
      </c>
      <c r="AH307">
        <f>IFERROR(IF(INDEX('Exclusion Vectors'!$D:$D,MATCH('Table 2 Data'!$E307,'Exclusion Vectors'!$B:$B,0))=0,"",INDEX('Data Pull'!$A:$BC,MATCH('Table 2 Data'!$E307,'Data Pull'!$C:$C,0),MATCH('Table 2 Data'!AH$4,'Data Pull'!$4:$4,0))),"")</f>
        <v>90.450000762939453</v>
      </c>
      <c r="AI307">
        <f>IFERROR(IF(INDEX('Exclusion Vectors'!$D:$D,MATCH('Table 2 Data'!$E307,'Exclusion Vectors'!$B:$B,0))=0,"",INDEX('Data Pull'!$A:$BC,MATCH('Table 2 Data'!$E307,'Data Pull'!$C:$C,0),MATCH('Table 2 Data'!AI$4,'Data Pull'!$4:$4,0))),"")</f>
        <v>8.5325000286102295</v>
      </c>
      <c r="AJ307">
        <f>IFERROR(IF(INDEX('Exclusion Vectors'!$D:$D,MATCH('Table 2 Data'!$E307,'Exclusion Vectors'!$B:$B,0))=0,"",INDEX('Data Pull'!$A:$BC,MATCH('Table 2 Data'!$E307,'Data Pull'!$C:$C,0),MATCH('Table 2 Data'!AJ$4,'Data Pull'!$4:$4,0))),"")</f>
        <v>365.12500762939453</v>
      </c>
      <c r="AK307">
        <f>IFERROR(IF(INDEX('Exclusion Vectors'!$D:$D,MATCH('Table 2 Data'!$E307,'Exclusion Vectors'!$B:$B,0))=0,"",INDEX('Data Pull'!$A:$BC,MATCH('Table 2 Data'!$E307,'Data Pull'!$C:$C,0),MATCH('Table 2 Data'!AK$4,'Data Pull'!$4:$4,0))),"")</f>
        <v>20.774999618530273</v>
      </c>
      <c r="AL307">
        <f>IFERROR(IF(INDEX('Exclusion Vectors'!$D:$D,MATCH('Table 2 Data'!$E307,'Exclusion Vectors'!$B:$B,0))=0,"",INDEX('Data Pull'!$A:$BC,MATCH('Table 2 Data'!$E307,'Data Pull'!$C:$C,0),MATCH('Table 2 Data'!AL$4,'Data Pull'!$4:$4,0))),"")</f>
        <v>1.7999999523162842</v>
      </c>
      <c r="AM307">
        <f>IFERROR(IF(INDEX('Exclusion Vectors'!$D:$D,MATCH('Table 2 Data'!$E307,'Exclusion Vectors'!$B:$B,0))=0,"",INDEX('Data Pull'!$A:$BC,MATCH('Table 2 Data'!$E307,'Data Pull'!$C:$C,0),MATCH('Table 2 Data'!AM$4,'Data Pull'!$4:$4,0))),"")</f>
        <v>6200</v>
      </c>
      <c r="AN307">
        <f>IFERROR(IF(INDEX('Exclusion Vectors'!$D:$D,MATCH('Table 2 Data'!$E307,'Exclusion Vectors'!$B:$B,0))=0,"",INDEX('Data Pull'!$A:$BC,MATCH('Table 2 Data'!$E307,'Data Pull'!$C:$C,0),MATCH('Table 2 Data'!AN$4,'Data Pull'!$4:$4,0))),"")</f>
        <v>-0.11197830756124595</v>
      </c>
      <c r="AO307">
        <f>IFERROR(IF(INDEX('Exclusion Vectors'!$D:$D,MATCH('Table 2 Data'!$E307,'Exclusion Vectors'!$B:$B,0))=0,"",INDEX('Data Pull'!$A:$BC,MATCH('Table 2 Data'!$E307,'Data Pull'!$C:$C,0),MATCH('Table 2 Data'!AO$4,'Data Pull'!$4:$4,0))),"")</f>
        <v>-5.6097345893334908E-3</v>
      </c>
      <c r="AP307">
        <f>IFERROR(IF(INDEX('Exclusion Vectors'!$D:$D,MATCH('Table 2 Data'!$E307,'Exclusion Vectors'!$B:$B,0))=0,"",INDEX('Data Pull'!$A:$BC,MATCH('Table 2 Data'!$E307,'Data Pull'!$C:$C,0),MATCH('Table 2 Data'!AP$4,'Data Pull'!$4:$4,0))),"")</f>
        <v>-2.3366761433041457E-2</v>
      </c>
      <c r="AQ307" t="str">
        <f>IFERROR(IF(INDEX('Exclusion Vectors'!$D:$D,MATCH('Table 2 Data'!$E307,'Exclusion Vectors'!$B:$B,0))=0,"",INDEX('Data Pull'!$A:$BC,MATCH('Table 2 Data'!$E307,'Data Pull'!$C:$C,0),MATCH('Table 2 Data'!AQ$4,'Data Pull'!$4:$4,0))),"")</f>
        <v>[-11059] No Good Data For Calculation</v>
      </c>
      <c r="AR307">
        <f>IFERROR(IF(INDEX('Exclusion Vectors'!$D:$D,MATCH('Table 2 Data'!$E307,'Exclusion Vectors'!$B:$B,0))=0,"",INDEX('Data Pull'!$A:$BC,MATCH('Table 2 Data'!$E307,'Data Pull'!$C:$C,0),MATCH('Table 2 Data'!AR$4,'Data Pull'!$4:$4,0))),"")</f>
        <v>5.0455404862402098E-3</v>
      </c>
      <c r="AS307">
        <f>IFERROR(IF(INDEX('Exclusion Vectors'!$D:$D,MATCH('Table 2 Data'!$E307,'Exclusion Vectors'!$B:$B,0))=0,"",INDEX('Data Pull'!$A:$BC,MATCH('Table 2 Data'!$E307,'Data Pull'!$C:$C,0),MATCH('Table 2 Data'!AS$4,'Data Pull'!$4:$4,0))),"")</f>
        <v>2.9265598906297479</v>
      </c>
      <c r="AT307">
        <f>IFERROR(IF(INDEX('Exclusion Vectors'!$D:$D,MATCH('Table 2 Data'!$E307,'Exclusion Vectors'!$B:$B,0))=0,"",INDEX('Data Pull'!$A:$BC,MATCH('Table 2 Data'!$E307,'Data Pull'!$C:$C,0),MATCH('Table 2 Data'!AT$4,'Data Pull'!$4:$4,0))),"")</f>
        <v>38076.180068065769</v>
      </c>
      <c r="AU307">
        <f>IFERROR(IF(INDEX('Exclusion Vectors'!$D:$D,MATCH('Table 2 Data'!$E307,'Exclusion Vectors'!$B:$B,0))=0,"",INDEX('Data Pull'!$A:$BE,MATCH('Table 2 Data'!$E307,'Data Pull'!$C:$C,0),MATCH('Table 2 Data'!AU$4,'Data Pull'!$4:$4,0))),"")</f>
        <v>7802.7907699051766</v>
      </c>
      <c r="AV307">
        <f>IFERROR(IF(INDEX('Exclusion Vectors'!$D:$D,MATCH('Table 2 Data'!$E307,'Exclusion Vectors'!$B:$B,0))=0,"",INDEX('Data Pull'!$A:$BE,MATCH('Table 2 Data'!$E307,'Data Pull'!$C:$C,0),MATCH('Table 2 Data'!AV$4,'Data Pull'!$4:$4,0))),"")</f>
        <v>0.10036666970700026</v>
      </c>
    </row>
    <row r="308" spans="5:48" x14ac:dyDescent="0.3">
      <c r="E308" s="34">
        <f t="shared" si="7"/>
        <v>44132</v>
      </c>
      <c r="F308">
        <f>IFERROR(IF(INDEX('Exclusion Vectors'!$D:$D,MATCH('Table 2 Data'!$E308,'Exclusion Vectors'!$B:$B,0))=0,"",INDEX('Data Pull'!$A:$BC,MATCH('Table 2 Data'!$E308,'Data Pull'!$C:$C,0),MATCH('Table 2 Data'!F$4,'Data Pull'!$4:$4,0))),"")</f>
        <v>23000.207200740497</v>
      </c>
      <c r="G308">
        <f>IFERROR(IF(INDEX('Exclusion Vectors'!$D:$D,MATCH('Table 2 Data'!$E308,'Exclusion Vectors'!$B:$B,0))=0,"",INDEX('Data Pull'!$A:$BC,MATCH('Table 2 Data'!$E308,'Data Pull'!$C:$C,0),MATCH('Table 2 Data'!G$4,'Data Pull'!$4:$4,0))),"")</f>
        <v>180.62372634330691</v>
      </c>
      <c r="H308">
        <f>IFERROR(IF(INDEX('Exclusion Vectors'!$D:$D,MATCH('Table 2 Data'!$E308,'Exclusion Vectors'!$B:$B,0))=0,"",INDEX('Data Pull'!$A:$BC,MATCH('Table 2 Data'!$E308,'Data Pull'!$C:$C,0),MATCH('Table 2 Data'!H$4,'Data Pull'!$4:$4,0))),"")</f>
        <v>623.98008766675116</v>
      </c>
      <c r="I308">
        <f>IFERROR(IF(INDEX('Exclusion Vectors'!$D:$D,MATCH('Table 2 Data'!$E308,'Exclusion Vectors'!$B:$B,0))=0,"",INDEX('Data Pull'!$A:$BC,MATCH('Table 2 Data'!$E308,'Data Pull'!$C:$C,0),MATCH('Table 2 Data'!I$4,'Data Pull'!$4:$4,0))),"")</f>
        <v>995.55762067349394</v>
      </c>
      <c r="J308">
        <f>IFERROR(IF(INDEX('Exclusion Vectors'!$D:$D,MATCH('Table 2 Data'!$E308,'Exclusion Vectors'!$B:$B,0))=0,"",INDEX('Data Pull'!$A:$BC,MATCH('Table 2 Data'!$E308,'Data Pull'!$C:$C,0),MATCH('Table 2 Data'!J$4,'Data Pull'!$4:$4,0))),"")</f>
        <v>1344.8599908493611</v>
      </c>
      <c r="K308">
        <f>IFERROR(IF(INDEX('Exclusion Vectors'!$D:$D,MATCH('Table 2 Data'!$E308,'Exclusion Vectors'!$B:$B,0))=0,"",INDEX('Data Pull'!$A:$BC,MATCH('Table 2 Data'!$E308,'Data Pull'!$C:$C,0),MATCH('Table 2 Data'!K$4,'Data Pull'!$4:$4,0))),"")</f>
        <v>701.73795066506364</v>
      </c>
      <c r="L308" t="str">
        <f>IFERROR(IF(INDEX('Exclusion Vectors'!$D:$D,MATCH('Table 2 Data'!$E308,'Exclusion Vectors'!$B:$B,0))=0,"",INDEX('Data Pull'!$A:$BC,MATCH('Table 2 Data'!$E308,'Data Pull'!$C:$C,0),MATCH('Table 2 Data'!L$4,'Data Pull'!$4:$4,0))),"")</f>
        <v>[-11059] No Good Data For Calculation</v>
      </c>
      <c r="M308">
        <f>IFERROR(IF(INDEX('Exclusion Vectors'!$D:$D,MATCH('Table 2 Data'!$E308,'Exclusion Vectors'!$B:$B,0))=0,"",INDEX('Data Pull'!$A:$BC,MATCH('Table 2 Data'!$E308,'Data Pull'!$C:$C,0),MATCH('Table 2 Data'!M$4,'Data Pull'!$4:$4,0))),"")</f>
        <v>266.71218820306507</v>
      </c>
      <c r="N308">
        <f>IFERROR(IF(INDEX('Exclusion Vectors'!$D:$D,MATCH('Table 2 Data'!$E308,'Exclusion Vectors'!$B:$B,0))=0,"",INDEX('Data Pull'!$A:$BC,MATCH('Table 2 Data'!$E308,'Data Pull'!$C:$C,0),MATCH('Table 2 Data'!N$4,'Data Pull'!$4:$4,0))),"")</f>
        <v>304.25446098585377</v>
      </c>
      <c r="O308">
        <f>IFERROR(IF(INDEX('Exclusion Vectors'!$D:$D,MATCH('Table 2 Data'!$E308,'Exclusion Vectors'!$B:$B,0))=0,"",INDEX('Data Pull'!$A:$BC,MATCH('Table 2 Data'!$E308,'Data Pull'!$C:$C,0),MATCH('Table 2 Data'!O$4,'Data Pull'!$4:$4,0))),"")</f>
        <v>315.56558171234735</v>
      </c>
      <c r="P308">
        <f>IFERROR(IF(INDEX('Exclusion Vectors'!$D:$D,MATCH('Table 2 Data'!$E308,'Exclusion Vectors'!$B:$B,0))=0,"",INDEX('Data Pull'!$A:$BC,MATCH('Table 2 Data'!$E308,'Data Pull'!$C:$C,0),MATCH('Table 2 Data'!P$4,'Data Pull'!$4:$4,0))),"")</f>
        <v>1340.7775390278764</v>
      </c>
      <c r="Q308">
        <f>IFERROR(IF(INDEX('Exclusion Vectors'!$D:$D,MATCH('Table 2 Data'!$E308,'Exclusion Vectors'!$B:$B,0))=0,"",INDEX('Data Pull'!$A:$BC,MATCH('Table 2 Data'!$E308,'Data Pull'!$C:$C,0),MATCH('Table 2 Data'!Q$4,'Data Pull'!$4:$4,0))),"")</f>
        <v>20.262002345701465</v>
      </c>
      <c r="R308">
        <f>IFERROR(IF(INDEX('Exclusion Vectors'!$D:$D,MATCH('Table 2 Data'!$E308,'Exclusion Vectors'!$B:$B,0))=0,"",INDEX('Data Pull'!$A:$BC,MATCH('Table 2 Data'!$E308,'Data Pull'!$C:$C,0),MATCH('Table 2 Data'!R$4,'Data Pull'!$4:$4,0))),"")</f>
        <v>15.301890519199457</v>
      </c>
      <c r="S308">
        <f>IFERROR(IF(INDEX('Exclusion Vectors'!$D:$D,MATCH('Table 2 Data'!$E308,'Exclusion Vectors'!$B:$B,0))=0,"",INDEX('Data Pull'!$A:$BC,MATCH('Table 2 Data'!$E308,'Data Pull'!$C:$C,0),MATCH('Table 2 Data'!S$4,'Data Pull'!$4:$4,0))),"")</f>
        <v>3.3274331678160043</v>
      </c>
      <c r="T308">
        <f>IFERROR(IF(INDEX('Exclusion Vectors'!$D:$D,MATCH('Table 2 Data'!$E308,'Exclusion Vectors'!$B:$B,0))=0,"",INDEX('Data Pull'!$A:$BC,MATCH('Table 2 Data'!$E308,'Data Pull'!$C:$C,0),MATCH('Table 2 Data'!T$4,'Data Pull'!$4:$4,0))),"")</f>
        <v>1553.4391716049256</v>
      </c>
      <c r="U308">
        <f>IFERROR(IF(INDEX('Exclusion Vectors'!$D:$D,MATCH('Table 2 Data'!$E308,'Exclusion Vectors'!$B:$B,0))=0,"",INDEX('Data Pull'!$A:$BC,MATCH('Table 2 Data'!$E308,'Data Pull'!$C:$C,0),MATCH('Table 2 Data'!U$4,'Data Pull'!$4:$4,0))),"")</f>
        <v>1491.1646061953807</v>
      </c>
      <c r="V308">
        <f>IFERROR(IF(INDEX('Exclusion Vectors'!$D:$D,MATCH('Table 2 Data'!$E308,'Exclusion Vectors'!$B:$B,0))=0,"",INDEX('Data Pull'!$A:$BC,MATCH('Table 2 Data'!$E308,'Data Pull'!$C:$C,0),MATCH('Table 2 Data'!V$4,'Data Pull'!$4:$4,0))),"")</f>
        <v>5899.9171145667688</v>
      </c>
      <c r="W308">
        <f>IFERROR(IF(INDEX('Exclusion Vectors'!$D:$D,MATCH('Table 2 Data'!$E308,'Exclusion Vectors'!$B:$B,0))=0,"",INDEX('Data Pull'!$A:$BC,MATCH('Table 2 Data'!$E308,'Data Pull'!$C:$C,0),MATCH('Table 2 Data'!W$4,'Data Pull'!$4:$4,0))),"")</f>
        <v>2406.1210977790038</v>
      </c>
      <c r="X308">
        <f>IFERROR(IF(INDEX('Exclusion Vectors'!$D:$D,MATCH('Table 2 Data'!$E308,'Exclusion Vectors'!$B:$B,0))=0,"",INDEX('Data Pull'!$A:$BC,MATCH('Table 2 Data'!$E308,'Data Pull'!$C:$C,0),MATCH('Table 2 Data'!X$4,'Data Pull'!$4:$4,0))),"")</f>
        <v>422.59777702396104</v>
      </c>
      <c r="Y308">
        <f>IFERROR(IF(INDEX('Exclusion Vectors'!$D:$D,MATCH('Table 2 Data'!$E308,'Exclusion Vectors'!$B:$B,0))=0,"",INDEX('Data Pull'!$A:$BC,MATCH('Table 2 Data'!$E308,'Data Pull'!$C:$C,0),MATCH('Table 2 Data'!Y$4,'Data Pull'!$4:$4,0))),"")</f>
        <v>23.625000476837158</v>
      </c>
      <c r="Z308">
        <f>IFERROR(IF(INDEX('Exclusion Vectors'!$D:$D,MATCH('Table 2 Data'!$E308,'Exclusion Vectors'!$B:$B,0))=0,"",INDEX('Data Pull'!$A:$BC,MATCH('Table 2 Data'!$E308,'Data Pull'!$C:$C,0),MATCH('Table 2 Data'!Z$4,'Data Pull'!$4:$4,0))),"")</f>
        <v>0.69762501120567322</v>
      </c>
      <c r="AA308">
        <f>IFERROR(IF(INDEX('Exclusion Vectors'!$D:$D,MATCH('Table 2 Data'!$E308,'Exclusion Vectors'!$B:$B,0))=0,"",INDEX('Data Pull'!$A:$BC,MATCH('Table 2 Data'!$E308,'Data Pull'!$C:$C,0),MATCH('Table 2 Data'!AA$4,'Data Pull'!$4:$4,0))),"")</f>
        <v>2.0049999952316284</v>
      </c>
      <c r="AB308" t="str">
        <f>IFERROR(IF(INDEX('Exclusion Vectors'!$D:$D,MATCH('Table 2 Data'!$E308,'Exclusion Vectors'!$B:$B,0))=0,"",INDEX('Data Pull'!$A:$BC,MATCH('Table 2 Data'!$E308,'Data Pull'!$C:$C,0),MATCH('Table 2 Data'!AB$4,'Data Pull'!$4:$4,0))),"")</f>
        <v>[-11059] No Good Data For Calculation</v>
      </c>
      <c r="AC308" t="str">
        <f>IFERROR(IF(INDEX('Exclusion Vectors'!$D:$D,MATCH('Table 2 Data'!$E308,'Exclusion Vectors'!$B:$B,0))=0,"",INDEX('Data Pull'!$A:$BC,MATCH('Table 2 Data'!$E308,'Data Pull'!$C:$C,0),MATCH('Table 2 Data'!AC$4,'Data Pull'!$4:$4,0))),"")</f>
        <v>[-11059] No Good Data For Calculation</v>
      </c>
      <c r="AD308" t="str">
        <f>IFERROR(IF(INDEX('Exclusion Vectors'!$D:$D,MATCH('Table 2 Data'!$E308,'Exclusion Vectors'!$B:$B,0))=0,"",INDEX('Data Pull'!$A:$BC,MATCH('Table 2 Data'!$E308,'Data Pull'!$C:$C,0),MATCH('Table 2 Data'!AD$4,'Data Pull'!$4:$4,0))),"")</f>
        <v>[-11059] No Good Data For Calculation</v>
      </c>
      <c r="AE308" t="str">
        <f>IFERROR(IF(INDEX('Exclusion Vectors'!$D:$D,MATCH('Table 2 Data'!$E308,'Exclusion Vectors'!$B:$B,0))=0,"",INDEX('Data Pull'!$A:$BC,MATCH('Table 2 Data'!$E308,'Data Pull'!$C:$C,0),MATCH('Table 2 Data'!AE$4,'Data Pull'!$4:$4,0))),"")</f>
        <v>[-11059] No Good Data For Calculation</v>
      </c>
      <c r="AF308" t="str">
        <f>IFERROR(IF(INDEX('Exclusion Vectors'!$D:$D,MATCH('Table 2 Data'!$E308,'Exclusion Vectors'!$B:$B,0))=0,"",INDEX('Data Pull'!$A:$BC,MATCH('Table 2 Data'!$E308,'Data Pull'!$C:$C,0),MATCH('Table 2 Data'!AF$4,'Data Pull'!$4:$4,0))),"")</f>
        <v>[-11059] No Good Data For Calculation</v>
      </c>
      <c r="AG308">
        <f>IFERROR(IF(INDEX('Exclusion Vectors'!$D:$D,MATCH('Table 2 Data'!$E308,'Exclusion Vectors'!$B:$B,0))=0,"",INDEX('Data Pull'!$A:$BC,MATCH('Table 2 Data'!$E308,'Data Pull'!$C:$C,0),MATCH('Table 2 Data'!AG$4,'Data Pull'!$4:$4,0))),"")</f>
        <v>14699.733175173551</v>
      </c>
      <c r="AH308">
        <f>IFERROR(IF(INDEX('Exclusion Vectors'!$D:$D,MATCH('Table 2 Data'!$E308,'Exclusion Vectors'!$B:$B,0))=0,"",INDEX('Data Pull'!$A:$BC,MATCH('Table 2 Data'!$E308,'Data Pull'!$C:$C,0),MATCH('Table 2 Data'!AH$4,'Data Pull'!$4:$4,0))),"")</f>
        <v>90.700002670288086</v>
      </c>
      <c r="AI308">
        <f>IFERROR(IF(INDEX('Exclusion Vectors'!$D:$D,MATCH('Table 2 Data'!$E308,'Exclusion Vectors'!$B:$B,0))=0,"",INDEX('Data Pull'!$A:$BC,MATCH('Table 2 Data'!$E308,'Data Pull'!$C:$C,0),MATCH('Table 2 Data'!AI$4,'Data Pull'!$4:$4,0))),"")</f>
        <v>8.5999999046325684</v>
      </c>
      <c r="AJ308">
        <f>IFERROR(IF(INDEX('Exclusion Vectors'!$D:$D,MATCH('Table 2 Data'!$E308,'Exclusion Vectors'!$B:$B,0))=0,"",INDEX('Data Pull'!$A:$BC,MATCH('Table 2 Data'!$E308,'Data Pull'!$C:$C,0),MATCH('Table 2 Data'!AJ$4,'Data Pull'!$4:$4,0))),"")</f>
        <v>384.35000610351563</v>
      </c>
      <c r="AK308">
        <f>IFERROR(IF(INDEX('Exclusion Vectors'!$D:$D,MATCH('Table 2 Data'!$E308,'Exclusion Vectors'!$B:$B,0))=0,"",INDEX('Data Pull'!$A:$BC,MATCH('Table 2 Data'!$E308,'Data Pull'!$C:$C,0),MATCH('Table 2 Data'!AK$4,'Data Pull'!$4:$4,0))),"")</f>
        <v>19.012499570846558</v>
      </c>
      <c r="AL308">
        <f>IFERROR(IF(INDEX('Exclusion Vectors'!$D:$D,MATCH('Table 2 Data'!$E308,'Exclusion Vectors'!$B:$B,0))=0,"",INDEX('Data Pull'!$A:$BC,MATCH('Table 2 Data'!$E308,'Data Pull'!$C:$C,0),MATCH('Table 2 Data'!AL$4,'Data Pull'!$4:$4,0))),"")</f>
        <v>1.3500000238418579</v>
      </c>
      <c r="AM308">
        <f>IFERROR(IF(INDEX('Exclusion Vectors'!$D:$D,MATCH('Table 2 Data'!$E308,'Exclusion Vectors'!$B:$B,0))=0,"",INDEX('Data Pull'!$A:$BC,MATCH('Table 2 Data'!$E308,'Data Pull'!$C:$C,0),MATCH('Table 2 Data'!AM$4,'Data Pull'!$4:$4,0))),"")</f>
        <v>6200</v>
      </c>
      <c r="AN308">
        <f>IFERROR(IF(INDEX('Exclusion Vectors'!$D:$D,MATCH('Table 2 Data'!$E308,'Exclusion Vectors'!$B:$B,0))=0,"",INDEX('Data Pull'!$A:$BC,MATCH('Table 2 Data'!$E308,'Data Pull'!$C:$C,0),MATCH('Table 2 Data'!AN$4,'Data Pull'!$4:$4,0))),"")</f>
        <v>-9.2209234277513139E-2</v>
      </c>
      <c r="AO308">
        <f>IFERROR(IF(INDEX('Exclusion Vectors'!$D:$D,MATCH('Table 2 Data'!$E308,'Exclusion Vectors'!$B:$B,0))=0,"",INDEX('Data Pull'!$A:$BC,MATCH('Table 2 Data'!$E308,'Data Pull'!$C:$C,0),MATCH('Table 2 Data'!AO$4,'Data Pull'!$4:$4,0))),"")</f>
        <v>-5.5906051323031522E-3</v>
      </c>
      <c r="AP308">
        <f>IFERROR(IF(INDEX('Exclusion Vectors'!$D:$D,MATCH('Table 2 Data'!$E308,'Exclusion Vectors'!$B:$B,0))=0,"",INDEX('Data Pull'!$A:$BC,MATCH('Table 2 Data'!$E308,'Data Pull'!$C:$C,0),MATCH('Table 2 Data'!AP$4,'Data Pull'!$4:$4,0))),"")</f>
        <v>-2.2372950677725184E-2</v>
      </c>
      <c r="AQ308" t="str">
        <f>IFERROR(IF(INDEX('Exclusion Vectors'!$D:$D,MATCH('Table 2 Data'!$E308,'Exclusion Vectors'!$B:$B,0))=0,"",INDEX('Data Pull'!$A:$BC,MATCH('Table 2 Data'!$E308,'Data Pull'!$C:$C,0),MATCH('Table 2 Data'!AQ$4,'Data Pull'!$4:$4,0))),"")</f>
        <v>[-11059] No Good Data For Calculation</v>
      </c>
      <c r="AR308">
        <f>IFERROR(IF(INDEX('Exclusion Vectors'!$D:$D,MATCH('Table 2 Data'!$E308,'Exclusion Vectors'!$B:$B,0))=0,"",INDEX('Data Pull'!$A:$BC,MATCH('Table 2 Data'!$E308,'Data Pull'!$C:$C,0),MATCH('Table 2 Data'!AR$4,'Data Pull'!$4:$4,0))),"")</f>
        <v>6.5375990381341936E-3</v>
      </c>
      <c r="AS308">
        <f>IFERROR(IF(INDEX('Exclusion Vectors'!$D:$D,MATCH('Table 2 Data'!$E308,'Exclusion Vectors'!$B:$B,0))=0,"",INDEX('Data Pull'!$A:$BC,MATCH('Table 2 Data'!$E308,'Data Pull'!$C:$C,0),MATCH('Table 2 Data'!AS$4,'Data Pull'!$4:$4,0))),"")</f>
        <v>2.8386720887481971</v>
      </c>
      <c r="AT308">
        <f>IFERROR(IF(INDEX('Exclusion Vectors'!$D:$D,MATCH('Table 2 Data'!$E308,'Exclusion Vectors'!$B:$B,0))=0,"",INDEX('Data Pull'!$A:$BC,MATCH('Table 2 Data'!$E308,'Data Pull'!$C:$C,0),MATCH('Table 2 Data'!AT$4,'Data Pull'!$4:$4,0))),"")</f>
        <v>38507.266614393848</v>
      </c>
      <c r="AU308">
        <f>IFERROR(IF(INDEX('Exclusion Vectors'!$D:$D,MATCH('Table 2 Data'!$E308,'Exclusion Vectors'!$B:$B,0))=0,"",INDEX('Data Pull'!$A:$BE,MATCH('Table 2 Data'!$E308,'Data Pull'!$C:$C,0),MATCH('Table 2 Data'!AU$4,'Data Pull'!$4:$4,0))),"")</f>
        <v>7798.3653379007274</v>
      </c>
      <c r="AV308">
        <f>IFERROR(IF(INDEX('Exclusion Vectors'!$D:$D,MATCH('Table 2 Data'!$E308,'Exclusion Vectors'!$B:$B,0))=0,"",INDEX('Data Pull'!$A:$BE,MATCH('Table 2 Data'!$E308,'Data Pull'!$C:$C,0),MATCH('Table 2 Data'!AV$4,'Data Pull'!$4:$4,0))),"")</f>
        <v>0.10170416658123334</v>
      </c>
    </row>
    <row r="309" spans="5:48" x14ac:dyDescent="0.3">
      <c r="E309" s="34">
        <f t="shared" si="7"/>
        <v>44133</v>
      </c>
      <c r="F309">
        <f>IFERROR(IF(INDEX('Exclusion Vectors'!$D:$D,MATCH('Table 2 Data'!$E309,'Exclusion Vectors'!$B:$B,0))=0,"",INDEX('Data Pull'!$A:$BC,MATCH('Table 2 Data'!$E309,'Data Pull'!$C:$C,0),MATCH('Table 2 Data'!F$4,'Data Pull'!$4:$4,0))),"")</f>
        <v>22997.922915904484</v>
      </c>
      <c r="G309">
        <f>IFERROR(IF(INDEX('Exclusion Vectors'!$D:$D,MATCH('Table 2 Data'!$E309,'Exclusion Vectors'!$B:$B,0))=0,"",INDEX('Data Pull'!$A:$BC,MATCH('Table 2 Data'!$E309,'Data Pull'!$C:$C,0),MATCH('Table 2 Data'!G$4,'Data Pull'!$4:$4,0))),"")</f>
        <v>182.84386269530927</v>
      </c>
      <c r="H309">
        <f>IFERROR(IF(INDEX('Exclusion Vectors'!$D:$D,MATCH('Table 2 Data'!$E309,'Exclusion Vectors'!$B:$B,0))=0,"",INDEX('Data Pull'!$A:$BC,MATCH('Table 2 Data'!$E309,'Data Pull'!$C:$C,0),MATCH('Table 2 Data'!H$4,'Data Pull'!$4:$4,0))),"")</f>
        <v>624.00394713016965</v>
      </c>
      <c r="I309">
        <f>IFERROR(IF(INDEX('Exclusion Vectors'!$D:$D,MATCH('Table 2 Data'!$E309,'Exclusion Vectors'!$B:$B,0))=0,"",INDEX('Data Pull'!$A:$BC,MATCH('Table 2 Data'!$E309,'Data Pull'!$C:$C,0),MATCH('Table 2 Data'!I$4,'Data Pull'!$4:$4,0))),"")</f>
        <v>994.85879009288738</v>
      </c>
      <c r="J309">
        <f>IFERROR(IF(INDEX('Exclusion Vectors'!$D:$D,MATCH('Table 2 Data'!$E309,'Exclusion Vectors'!$B:$B,0))=0,"",INDEX('Data Pull'!$A:$BC,MATCH('Table 2 Data'!$E309,'Data Pull'!$C:$C,0),MATCH('Table 2 Data'!J$4,'Data Pull'!$4:$4,0))),"")</f>
        <v>1345.2006750917981</v>
      </c>
      <c r="K309">
        <f>IFERROR(IF(INDEX('Exclusion Vectors'!$D:$D,MATCH('Table 2 Data'!$E309,'Exclusion Vectors'!$B:$B,0))=0,"",INDEX('Data Pull'!$A:$BC,MATCH('Table 2 Data'!$E309,'Data Pull'!$C:$C,0),MATCH('Table 2 Data'!K$4,'Data Pull'!$4:$4,0))),"")</f>
        <v>704.62725749766196</v>
      </c>
      <c r="L309" t="str">
        <f>IFERROR(IF(INDEX('Exclusion Vectors'!$D:$D,MATCH('Table 2 Data'!$E309,'Exclusion Vectors'!$B:$B,0))=0,"",INDEX('Data Pull'!$A:$BC,MATCH('Table 2 Data'!$E309,'Data Pull'!$C:$C,0),MATCH('Table 2 Data'!L$4,'Data Pull'!$4:$4,0))),"")</f>
        <v>[-11059] No Good Data For Calculation</v>
      </c>
      <c r="M309">
        <f>IFERROR(IF(INDEX('Exclusion Vectors'!$D:$D,MATCH('Table 2 Data'!$E309,'Exclusion Vectors'!$B:$B,0))=0,"",INDEX('Data Pull'!$A:$BC,MATCH('Table 2 Data'!$E309,'Data Pull'!$C:$C,0),MATCH('Table 2 Data'!M$4,'Data Pull'!$4:$4,0))),"")</f>
        <v>281.75929706334222</v>
      </c>
      <c r="N309">
        <f>IFERROR(IF(INDEX('Exclusion Vectors'!$D:$D,MATCH('Table 2 Data'!$E309,'Exclusion Vectors'!$B:$B,0))=0,"",INDEX('Data Pull'!$A:$BC,MATCH('Table 2 Data'!$E309,'Data Pull'!$C:$C,0),MATCH('Table 2 Data'!N$4,'Data Pull'!$4:$4,0))),"")</f>
        <v>325.13987420541963</v>
      </c>
      <c r="O309">
        <f>IFERROR(IF(INDEX('Exclusion Vectors'!$D:$D,MATCH('Table 2 Data'!$E309,'Exclusion Vectors'!$B:$B,0))=0,"",INDEX('Data Pull'!$A:$BC,MATCH('Table 2 Data'!$E309,'Data Pull'!$C:$C,0),MATCH('Table 2 Data'!O$4,'Data Pull'!$4:$4,0))),"")</f>
        <v>334.05297303370804</v>
      </c>
      <c r="P309">
        <f>IFERROR(IF(INDEX('Exclusion Vectors'!$D:$D,MATCH('Table 2 Data'!$E309,'Exclusion Vectors'!$B:$B,0))=0,"",INDEX('Data Pull'!$A:$BC,MATCH('Table 2 Data'!$E309,'Data Pull'!$C:$C,0),MATCH('Table 2 Data'!P$4,'Data Pull'!$4:$4,0))),"")</f>
        <v>1338.6459073898889</v>
      </c>
      <c r="Q309">
        <f>IFERROR(IF(INDEX('Exclusion Vectors'!$D:$D,MATCH('Table 2 Data'!$E309,'Exclusion Vectors'!$B:$B,0))=0,"",INDEX('Data Pull'!$A:$BC,MATCH('Table 2 Data'!$E309,'Data Pull'!$C:$C,0),MATCH('Table 2 Data'!Q$4,'Data Pull'!$4:$4,0))),"")</f>
        <v>20.174768395500948</v>
      </c>
      <c r="R309">
        <f>IFERROR(IF(INDEX('Exclusion Vectors'!$D:$D,MATCH('Table 2 Data'!$E309,'Exclusion Vectors'!$B:$B,0))=0,"",INDEX('Data Pull'!$A:$BC,MATCH('Table 2 Data'!$E309,'Data Pull'!$C:$C,0),MATCH('Table 2 Data'!R$4,'Data Pull'!$4:$4,0))),"")</f>
        <v>15.223534420986505</v>
      </c>
      <c r="S309">
        <f>IFERROR(IF(INDEX('Exclusion Vectors'!$D:$D,MATCH('Table 2 Data'!$E309,'Exclusion Vectors'!$B:$B,0))=0,"",INDEX('Data Pull'!$A:$BC,MATCH('Table 2 Data'!$E309,'Data Pull'!$C:$C,0),MATCH('Table 2 Data'!S$4,'Data Pull'!$4:$4,0))),"")</f>
        <v>3.4525854670515224</v>
      </c>
      <c r="T309">
        <f>IFERROR(IF(INDEX('Exclusion Vectors'!$D:$D,MATCH('Table 2 Data'!$E309,'Exclusion Vectors'!$B:$B,0))=0,"",INDEX('Data Pull'!$A:$BC,MATCH('Table 2 Data'!$E309,'Data Pull'!$C:$C,0),MATCH('Table 2 Data'!T$4,'Data Pull'!$4:$4,0))),"")</f>
        <v>1560.7184754230755</v>
      </c>
      <c r="U309">
        <f>IFERROR(IF(INDEX('Exclusion Vectors'!$D:$D,MATCH('Table 2 Data'!$E309,'Exclusion Vectors'!$B:$B,0))=0,"",INDEX('Data Pull'!$A:$BC,MATCH('Table 2 Data'!$E309,'Data Pull'!$C:$C,0),MATCH('Table 2 Data'!U$4,'Data Pull'!$4:$4,0))),"")</f>
        <v>1505.552180860685</v>
      </c>
      <c r="V309">
        <f>IFERROR(IF(INDEX('Exclusion Vectors'!$D:$D,MATCH('Table 2 Data'!$E309,'Exclusion Vectors'!$B:$B,0))=0,"",INDEX('Data Pull'!$A:$BC,MATCH('Table 2 Data'!$E309,'Data Pull'!$C:$C,0),MATCH('Table 2 Data'!V$4,'Data Pull'!$4:$4,0))),"")</f>
        <v>5900.0278010060156</v>
      </c>
      <c r="W309">
        <f>IFERROR(IF(INDEX('Exclusion Vectors'!$D:$D,MATCH('Table 2 Data'!$E309,'Exclusion Vectors'!$B:$B,0))=0,"",INDEX('Data Pull'!$A:$BC,MATCH('Table 2 Data'!$E309,'Data Pull'!$C:$C,0),MATCH('Table 2 Data'!W$4,'Data Pull'!$4:$4,0))),"")</f>
        <v>2414.2549805193717</v>
      </c>
      <c r="X309">
        <f>IFERROR(IF(INDEX('Exclusion Vectors'!$D:$D,MATCH('Table 2 Data'!$E309,'Exclusion Vectors'!$B:$B,0))=0,"",INDEX('Data Pull'!$A:$BC,MATCH('Table 2 Data'!$E309,'Data Pull'!$C:$C,0),MATCH('Table 2 Data'!X$4,'Data Pull'!$4:$4,0))),"")</f>
        <v>424.36222369897013</v>
      </c>
      <c r="Y309">
        <f>IFERROR(IF(INDEX('Exclusion Vectors'!$D:$D,MATCH('Table 2 Data'!$E309,'Exclusion Vectors'!$B:$B,0))=0,"",INDEX('Data Pull'!$A:$BC,MATCH('Table 2 Data'!$E309,'Data Pull'!$C:$C,0),MATCH('Table 2 Data'!Y$4,'Data Pull'!$4:$4,0))),"")</f>
        <v>23.600000381469727</v>
      </c>
      <c r="Z309">
        <f>IFERROR(IF(INDEX('Exclusion Vectors'!$D:$D,MATCH('Table 2 Data'!$E309,'Exclusion Vectors'!$B:$B,0))=0,"",INDEX('Data Pull'!$A:$BC,MATCH('Table 2 Data'!$E309,'Data Pull'!$C:$C,0),MATCH('Table 2 Data'!Z$4,'Data Pull'!$4:$4,0))),"")</f>
        <v>0.69857499003410339</v>
      </c>
      <c r="AA309">
        <f>IFERROR(IF(INDEX('Exclusion Vectors'!$D:$D,MATCH('Table 2 Data'!$E309,'Exclusion Vectors'!$B:$B,0))=0,"",INDEX('Data Pull'!$A:$BC,MATCH('Table 2 Data'!$E309,'Data Pull'!$C:$C,0),MATCH('Table 2 Data'!AA$4,'Data Pull'!$4:$4,0))),"")</f>
        <v>1.9249999821186066</v>
      </c>
      <c r="AB309" t="str">
        <f>IFERROR(IF(INDEX('Exclusion Vectors'!$D:$D,MATCH('Table 2 Data'!$E309,'Exclusion Vectors'!$B:$B,0))=0,"",INDEX('Data Pull'!$A:$BC,MATCH('Table 2 Data'!$E309,'Data Pull'!$C:$C,0),MATCH('Table 2 Data'!AB$4,'Data Pull'!$4:$4,0))),"")</f>
        <v>[-11059] No Good Data For Calculation</v>
      </c>
      <c r="AC309" t="str">
        <f>IFERROR(IF(INDEX('Exclusion Vectors'!$D:$D,MATCH('Table 2 Data'!$E309,'Exclusion Vectors'!$B:$B,0))=0,"",INDEX('Data Pull'!$A:$BC,MATCH('Table 2 Data'!$E309,'Data Pull'!$C:$C,0),MATCH('Table 2 Data'!AC$4,'Data Pull'!$4:$4,0))),"")</f>
        <v>[-11059] No Good Data For Calculation</v>
      </c>
      <c r="AD309" t="str">
        <f>IFERROR(IF(INDEX('Exclusion Vectors'!$D:$D,MATCH('Table 2 Data'!$E309,'Exclusion Vectors'!$B:$B,0))=0,"",INDEX('Data Pull'!$A:$BC,MATCH('Table 2 Data'!$E309,'Data Pull'!$C:$C,0),MATCH('Table 2 Data'!AD$4,'Data Pull'!$4:$4,0))),"")</f>
        <v>[-11059] No Good Data For Calculation</v>
      </c>
      <c r="AE309" t="str">
        <f>IFERROR(IF(INDEX('Exclusion Vectors'!$D:$D,MATCH('Table 2 Data'!$E309,'Exclusion Vectors'!$B:$B,0))=0,"",INDEX('Data Pull'!$A:$BC,MATCH('Table 2 Data'!$E309,'Data Pull'!$C:$C,0),MATCH('Table 2 Data'!AE$4,'Data Pull'!$4:$4,0))),"")</f>
        <v>[-11059] No Good Data For Calculation</v>
      </c>
      <c r="AF309" t="str">
        <f>IFERROR(IF(INDEX('Exclusion Vectors'!$D:$D,MATCH('Table 2 Data'!$E309,'Exclusion Vectors'!$B:$B,0))=0,"",INDEX('Data Pull'!$A:$BC,MATCH('Table 2 Data'!$E309,'Data Pull'!$C:$C,0),MATCH('Table 2 Data'!AF$4,'Data Pull'!$4:$4,0))),"")</f>
        <v>[-11059] No Good Data For Calculation</v>
      </c>
      <c r="AG309">
        <f>IFERROR(IF(INDEX('Exclusion Vectors'!$D:$D,MATCH('Table 2 Data'!$E309,'Exclusion Vectors'!$B:$B,0))=0,"",INDEX('Data Pull'!$A:$BC,MATCH('Table 2 Data'!$E309,'Data Pull'!$C:$C,0),MATCH('Table 2 Data'!AG$4,'Data Pull'!$4:$4,0))),"")</f>
        <v>14709.24024027536</v>
      </c>
      <c r="AH309">
        <f>IFERROR(IF(INDEX('Exclusion Vectors'!$D:$D,MATCH('Table 2 Data'!$E309,'Exclusion Vectors'!$B:$B,0))=0,"",INDEX('Data Pull'!$A:$BC,MATCH('Table 2 Data'!$E309,'Data Pull'!$C:$C,0),MATCH('Table 2 Data'!AH$4,'Data Pull'!$4:$4,0))),"")</f>
        <v>90.875001907348633</v>
      </c>
      <c r="AI309">
        <f>IFERROR(IF(INDEX('Exclusion Vectors'!$D:$D,MATCH('Table 2 Data'!$E309,'Exclusion Vectors'!$B:$B,0))=0,"",INDEX('Data Pull'!$A:$BC,MATCH('Table 2 Data'!$E309,'Data Pull'!$C:$C,0),MATCH('Table 2 Data'!AI$4,'Data Pull'!$4:$4,0))),"")</f>
        <v>8.5750002861022949</v>
      </c>
      <c r="AJ309">
        <f>IFERROR(IF(INDEX('Exclusion Vectors'!$D:$D,MATCH('Table 2 Data'!$E309,'Exclusion Vectors'!$B:$B,0))=0,"",INDEX('Data Pull'!$A:$BC,MATCH('Table 2 Data'!$E309,'Data Pull'!$C:$C,0),MATCH('Table 2 Data'!AJ$4,'Data Pull'!$4:$4,0))),"")</f>
        <v>373.27500152587891</v>
      </c>
      <c r="AK309">
        <f>IFERROR(IF(INDEX('Exclusion Vectors'!$D:$D,MATCH('Table 2 Data'!$E309,'Exclusion Vectors'!$B:$B,0))=0,"",INDEX('Data Pull'!$A:$BC,MATCH('Table 2 Data'!$E309,'Data Pull'!$C:$C,0),MATCH('Table 2 Data'!AK$4,'Data Pull'!$4:$4,0))),"")</f>
        <v>21.291666825612385</v>
      </c>
      <c r="AL309">
        <f>IFERROR(IF(INDEX('Exclusion Vectors'!$D:$D,MATCH('Table 2 Data'!$E309,'Exclusion Vectors'!$B:$B,0))=0,"",INDEX('Data Pull'!$A:$BC,MATCH('Table 2 Data'!$E309,'Data Pull'!$C:$C,0),MATCH('Table 2 Data'!AL$4,'Data Pull'!$4:$4,0))),"")</f>
        <v>1.2000000476837158</v>
      </c>
      <c r="AM309">
        <f>IFERROR(IF(INDEX('Exclusion Vectors'!$D:$D,MATCH('Table 2 Data'!$E309,'Exclusion Vectors'!$B:$B,0))=0,"",INDEX('Data Pull'!$A:$BC,MATCH('Table 2 Data'!$E309,'Data Pull'!$C:$C,0),MATCH('Table 2 Data'!AM$4,'Data Pull'!$4:$4,0))),"")</f>
        <v>6200</v>
      </c>
      <c r="AN309">
        <f>IFERROR(IF(INDEX('Exclusion Vectors'!$D:$D,MATCH('Table 2 Data'!$E309,'Exclusion Vectors'!$B:$B,0))=0,"",INDEX('Data Pull'!$A:$BC,MATCH('Table 2 Data'!$E309,'Data Pull'!$C:$C,0),MATCH('Table 2 Data'!AN$4,'Data Pull'!$4:$4,0))),"")</f>
        <v>-0.11781529940617233</v>
      </c>
      <c r="AO309">
        <f>IFERROR(IF(INDEX('Exclusion Vectors'!$D:$D,MATCH('Table 2 Data'!$E309,'Exclusion Vectors'!$B:$B,0))=0,"",INDEX('Data Pull'!$A:$BC,MATCH('Table 2 Data'!$E309,'Data Pull'!$C:$C,0),MATCH('Table 2 Data'!AO$4,'Data Pull'!$4:$4,0))),"")</f>
        <v>-5.9340754116556415E-3</v>
      </c>
      <c r="AP309">
        <f>IFERROR(IF(INDEX('Exclusion Vectors'!$D:$D,MATCH('Table 2 Data'!$E309,'Exclusion Vectors'!$B:$B,0))=0,"",INDEX('Data Pull'!$A:$BC,MATCH('Table 2 Data'!$E309,'Data Pull'!$C:$C,0),MATCH('Table 2 Data'!AP$4,'Data Pull'!$4:$4,0))),"")</f>
        <v>-2.6827119093996377E-2</v>
      </c>
      <c r="AQ309" t="str">
        <f>IFERROR(IF(INDEX('Exclusion Vectors'!$D:$D,MATCH('Table 2 Data'!$E309,'Exclusion Vectors'!$B:$B,0))=0,"",INDEX('Data Pull'!$A:$BC,MATCH('Table 2 Data'!$E309,'Data Pull'!$C:$C,0),MATCH('Table 2 Data'!AQ$4,'Data Pull'!$4:$4,0))),"")</f>
        <v>[-11059] No Good Data For Calculation</v>
      </c>
      <c r="AR309">
        <f>IFERROR(IF(INDEX('Exclusion Vectors'!$D:$D,MATCH('Table 2 Data'!$E309,'Exclusion Vectors'!$B:$B,0))=0,"",INDEX('Data Pull'!$A:$BC,MATCH('Table 2 Data'!$E309,'Data Pull'!$C:$C,0),MATCH('Table 2 Data'!AR$4,'Data Pull'!$4:$4,0))),"")</f>
        <v>7.8190167594807507E-3</v>
      </c>
      <c r="AS309">
        <f>IFERROR(IF(INDEX('Exclusion Vectors'!$D:$D,MATCH('Table 2 Data'!$E309,'Exclusion Vectors'!$B:$B,0))=0,"",INDEX('Data Pull'!$A:$BC,MATCH('Table 2 Data'!$E309,'Data Pull'!$C:$C,0),MATCH('Table 2 Data'!AS$4,'Data Pull'!$4:$4,0))),"")</f>
        <v>2.7256786212958564</v>
      </c>
      <c r="AT309">
        <f>IFERROR(IF(INDEX('Exclusion Vectors'!$D:$D,MATCH('Table 2 Data'!$E309,'Exclusion Vectors'!$B:$B,0))=0,"",INDEX('Data Pull'!$A:$BC,MATCH('Table 2 Data'!$E309,'Data Pull'!$C:$C,0),MATCH('Table 2 Data'!AT$4,'Data Pull'!$4:$4,0))),"")</f>
        <v>38888.573042149663</v>
      </c>
      <c r="AU309">
        <f>IFERROR(IF(INDEX('Exclusion Vectors'!$D:$D,MATCH('Table 2 Data'!$E309,'Exclusion Vectors'!$B:$B,0))=0,"",INDEX('Data Pull'!$A:$BE,MATCH('Table 2 Data'!$E309,'Data Pull'!$C:$C,0),MATCH('Table 2 Data'!AU$4,'Data Pull'!$4:$4,0))),"")</f>
        <v>7800.7277627907552</v>
      </c>
      <c r="AV309">
        <f>IFERROR(IF(INDEX('Exclusion Vectors'!$D:$D,MATCH('Table 2 Data'!$E309,'Exclusion Vectors'!$B:$B,0))=0,"",INDEX('Data Pull'!$A:$BE,MATCH('Table 2 Data'!$E309,'Data Pull'!$C:$C,0),MATCH('Table 2 Data'!AV$4,'Data Pull'!$4:$4,0))),"")</f>
        <v>0.10177083468685548</v>
      </c>
    </row>
    <row r="310" spans="5:48" x14ac:dyDescent="0.3">
      <c r="E310" s="34">
        <f t="shared" si="7"/>
        <v>44134</v>
      </c>
      <c r="F310">
        <f>IFERROR(IF(INDEX('Exclusion Vectors'!$D:$D,MATCH('Table 2 Data'!$E310,'Exclusion Vectors'!$B:$B,0))=0,"",INDEX('Data Pull'!$A:$BC,MATCH('Table 2 Data'!$E310,'Data Pull'!$C:$C,0),MATCH('Table 2 Data'!F$4,'Data Pull'!$4:$4,0))),"")</f>
        <v>22182.744985530095</v>
      </c>
      <c r="G310">
        <f>IFERROR(IF(INDEX('Exclusion Vectors'!$D:$D,MATCH('Table 2 Data'!$E310,'Exclusion Vectors'!$B:$B,0))=0,"",INDEX('Data Pull'!$A:$BC,MATCH('Table 2 Data'!$E310,'Data Pull'!$C:$C,0),MATCH('Table 2 Data'!G$4,'Data Pull'!$4:$4,0))),"")</f>
        <v>183.42299694297597</v>
      </c>
      <c r="H310">
        <f>IFERROR(IF(INDEX('Exclusion Vectors'!$D:$D,MATCH('Table 2 Data'!$E310,'Exclusion Vectors'!$B:$B,0))=0,"",INDEX('Data Pull'!$A:$BC,MATCH('Table 2 Data'!$E310,'Data Pull'!$C:$C,0),MATCH('Table 2 Data'!H$4,'Data Pull'!$4:$4,0))),"")</f>
        <v>621.74359569786327</v>
      </c>
      <c r="I310">
        <f>IFERROR(IF(INDEX('Exclusion Vectors'!$D:$D,MATCH('Table 2 Data'!$E310,'Exclusion Vectors'!$B:$B,0))=0,"",INDEX('Data Pull'!$A:$BC,MATCH('Table 2 Data'!$E310,'Data Pull'!$C:$C,0),MATCH('Table 2 Data'!I$4,'Data Pull'!$4:$4,0))),"")</f>
        <v>993.25807118519731</v>
      </c>
      <c r="J310">
        <f>IFERROR(IF(INDEX('Exclusion Vectors'!$D:$D,MATCH('Table 2 Data'!$E310,'Exclusion Vectors'!$B:$B,0))=0,"",INDEX('Data Pull'!$A:$BC,MATCH('Table 2 Data'!$E310,'Data Pull'!$C:$C,0),MATCH('Table 2 Data'!J$4,'Data Pull'!$4:$4,0))),"")</f>
        <v>1345.3218396104317</v>
      </c>
      <c r="K310">
        <f>IFERROR(IF(INDEX('Exclusion Vectors'!$D:$D,MATCH('Table 2 Data'!$E310,'Exclusion Vectors'!$B:$B,0))=0,"",INDEX('Data Pull'!$A:$BC,MATCH('Table 2 Data'!$E310,'Data Pull'!$C:$C,0),MATCH('Table 2 Data'!K$4,'Data Pull'!$4:$4,0))),"")</f>
        <v>707.18768085408351</v>
      </c>
      <c r="L310" t="str">
        <f>IFERROR(IF(INDEX('Exclusion Vectors'!$D:$D,MATCH('Table 2 Data'!$E310,'Exclusion Vectors'!$B:$B,0))=0,"",INDEX('Data Pull'!$A:$BC,MATCH('Table 2 Data'!$E310,'Data Pull'!$C:$C,0),MATCH('Table 2 Data'!L$4,'Data Pull'!$4:$4,0))),"")</f>
        <v>[-11059] No Good Data For Calculation</v>
      </c>
      <c r="M310">
        <f>IFERROR(IF(INDEX('Exclusion Vectors'!$D:$D,MATCH('Table 2 Data'!$E310,'Exclusion Vectors'!$B:$B,0))=0,"",INDEX('Data Pull'!$A:$BC,MATCH('Table 2 Data'!$E310,'Data Pull'!$C:$C,0),MATCH('Table 2 Data'!M$4,'Data Pull'!$4:$4,0))),"")</f>
        <v>279.43214881647253</v>
      </c>
      <c r="N310">
        <f>IFERROR(IF(INDEX('Exclusion Vectors'!$D:$D,MATCH('Table 2 Data'!$E310,'Exclusion Vectors'!$B:$B,0))=0,"",INDEX('Data Pull'!$A:$BC,MATCH('Table 2 Data'!$E310,'Data Pull'!$C:$C,0),MATCH('Table 2 Data'!N$4,'Data Pull'!$4:$4,0))),"")</f>
        <v>318.11380284663312</v>
      </c>
      <c r="O310">
        <f>IFERROR(IF(INDEX('Exclusion Vectors'!$D:$D,MATCH('Table 2 Data'!$E310,'Exclusion Vectors'!$B:$B,0))=0,"",INDEX('Data Pull'!$A:$BC,MATCH('Table 2 Data'!$E310,'Data Pull'!$C:$C,0),MATCH('Table 2 Data'!O$4,'Data Pull'!$4:$4,0))),"")</f>
        <v>330.79345553215381</v>
      </c>
      <c r="P310">
        <f>IFERROR(IF(INDEX('Exclusion Vectors'!$D:$D,MATCH('Table 2 Data'!$E310,'Exclusion Vectors'!$B:$B,0))=0,"",INDEX('Data Pull'!$A:$BC,MATCH('Table 2 Data'!$E310,'Data Pull'!$C:$C,0),MATCH('Table 2 Data'!P$4,'Data Pull'!$4:$4,0))),"")</f>
        <v>1341.9147154685554</v>
      </c>
      <c r="Q310">
        <f>IFERROR(IF(INDEX('Exclusion Vectors'!$D:$D,MATCH('Table 2 Data'!$E310,'Exclusion Vectors'!$B:$B,0))=0,"",INDEX('Data Pull'!$A:$BC,MATCH('Table 2 Data'!$E310,'Data Pull'!$C:$C,0),MATCH('Table 2 Data'!Q$4,'Data Pull'!$4:$4,0))),"")</f>
        <v>19.839365975258243</v>
      </c>
      <c r="R310">
        <f>IFERROR(IF(INDEX('Exclusion Vectors'!$D:$D,MATCH('Table 2 Data'!$E310,'Exclusion Vectors'!$B:$B,0))=0,"",INDEX('Data Pull'!$A:$BC,MATCH('Table 2 Data'!$E310,'Data Pull'!$C:$C,0),MATCH('Table 2 Data'!R$4,'Data Pull'!$4:$4,0))),"")</f>
        <v>14.93663324768697</v>
      </c>
      <c r="S310">
        <f>IFERROR(IF(INDEX('Exclusion Vectors'!$D:$D,MATCH('Table 2 Data'!$E310,'Exclusion Vectors'!$B:$B,0))=0,"",INDEX('Data Pull'!$A:$BC,MATCH('Table 2 Data'!$E310,'Data Pull'!$C:$C,0),MATCH('Table 2 Data'!S$4,'Data Pull'!$4:$4,0))),"")</f>
        <v>3.2762924578612407</v>
      </c>
      <c r="T310">
        <f>IFERROR(IF(INDEX('Exclusion Vectors'!$D:$D,MATCH('Table 2 Data'!$E310,'Exclusion Vectors'!$B:$B,0))=0,"",INDEX('Data Pull'!$A:$BC,MATCH('Table 2 Data'!$E310,'Data Pull'!$C:$C,0),MATCH('Table 2 Data'!T$4,'Data Pull'!$4:$4,0))),"")</f>
        <v>1552.4364660302676</v>
      </c>
      <c r="U310">
        <f>IFERROR(IF(INDEX('Exclusion Vectors'!$D:$D,MATCH('Table 2 Data'!$E310,'Exclusion Vectors'!$B:$B,0))=0,"",INDEX('Data Pull'!$A:$BC,MATCH('Table 2 Data'!$E310,'Data Pull'!$C:$C,0),MATCH('Table 2 Data'!U$4,'Data Pull'!$4:$4,0))),"")</f>
        <v>1507.5745151087851</v>
      </c>
      <c r="V310">
        <f>IFERROR(IF(INDEX('Exclusion Vectors'!$D:$D,MATCH('Table 2 Data'!$E310,'Exclusion Vectors'!$B:$B,0))=0,"",INDEX('Data Pull'!$A:$BC,MATCH('Table 2 Data'!$E310,'Data Pull'!$C:$C,0),MATCH('Table 2 Data'!V$4,'Data Pull'!$4:$4,0))),"")</f>
        <v>5900.06542697446</v>
      </c>
      <c r="W310">
        <f>IFERROR(IF(INDEX('Exclusion Vectors'!$D:$D,MATCH('Table 2 Data'!$E310,'Exclusion Vectors'!$B:$B,0))=0,"",INDEX('Data Pull'!$A:$BC,MATCH('Table 2 Data'!$E310,'Data Pull'!$C:$C,0),MATCH('Table 2 Data'!W$4,'Data Pull'!$4:$4,0))),"")</f>
        <v>2414.0318679263955</v>
      </c>
      <c r="X310">
        <f>IFERROR(IF(INDEX('Exclusion Vectors'!$D:$D,MATCH('Table 2 Data'!$E310,'Exclusion Vectors'!$B:$B,0))=0,"",INDEX('Data Pull'!$A:$BC,MATCH('Table 2 Data'!$E310,'Data Pull'!$C:$C,0),MATCH('Table 2 Data'!X$4,'Data Pull'!$4:$4,0))),"")</f>
        <v>426.85795496209204</v>
      </c>
      <c r="Y310">
        <f>IFERROR(IF(INDEX('Exclusion Vectors'!$D:$D,MATCH('Table 2 Data'!$E310,'Exclusion Vectors'!$B:$B,0))=0,"",INDEX('Data Pull'!$A:$BC,MATCH('Table 2 Data'!$E310,'Data Pull'!$C:$C,0),MATCH('Table 2 Data'!Y$4,'Data Pull'!$4:$4,0))),"")</f>
        <v>23.300000667572021</v>
      </c>
      <c r="Z310">
        <f>IFERROR(IF(INDEX('Exclusion Vectors'!$D:$D,MATCH('Table 2 Data'!$E310,'Exclusion Vectors'!$B:$B,0))=0,"",INDEX('Data Pull'!$A:$BC,MATCH('Table 2 Data'!$E310,'Data Pull'!$C:$C,0),MATCH('Table 2 Data'!Z$4,'Data Pull'!$4:$4,0))),"")</f>
        <v>0.68307499587535858</v>
      </c>
      <c r="AA310">
        <f>IFERROR(IF(INDEX('Exclusion Vectors'!$D:$D,MATCH('Table 2 Data'!$E310,'Exclusion Vectors'!$B:$B,0))=0,"",INDEX('Data Pull'!$A:$BC,MATCH('Table 2 Data'!$E310,'Data Pull'!$C:$C,0),MATCH('Table 2 Data'!AA$4,'Data Pull'!$4:$4,0))),"")</f>
        <v>1.9149999618530273</v>
      </c>
      <c r="AB310" t="str">
        <f>IFERROR(IF(INDEX('Exclusion Vectors'!$D:$D,MATCH('Table 2 Data'!$E310,'Exclusion Vectors'!$B:$B,0))=0,"",INDEX('Data Pull'!$A:$BC,MATCH('Table 2 Data'!$E310,'Data Pull'!$C:$C,0),MATCH('Table 2 Data'!AB$4,'Data Pull'!$4:$4,0))),"")</f>
        <v>[-11059] No Good Data For Calculation</v>
      </c>
      <c r="AC310" t="str">
        <f>IFERROR(IF(INDEX('Exclusion Vectors'!$D:$D,MATCH('Table 2 Data'!$E310,'Exclusion Vectors'!$B:$B,0))=0,"",INDEX('Data Pull'!$A:$BC,MATCH('Table 2 Data'!$E310,'Data Pull'!$C:$C,0),MATCH('Table 2 Data'!AC$4,'Data Pull'!$4:$4,0))),"")</f>
        <v>[-11059] No Good Data For Calculation</v>
      </c>
      <c r="AD310" t="str">
        <f>IFERROR(IF(INDEX('Exclusion Vectors'!$D:$D,MATCH('Table 2 Data'!$E310,'Exclusion Vectors'!$B:$B,0))=0,"",INDEX('Data Pull'!$A:$BC,MATCH('Table 2 Data'!$E310,'Data Pull'!$C:$C,0),MATCH('Table 2 Data'!AD$4,'Data Pull'!$4:$4,0))),"")</f>
        <v>[-11059] No Good Data For Calculation</v>
      </c>
      <c r="AE310" t="str">
        <f>IFERROR(IF(INDEX('Exclusion Vectors'!$D:$D,MATCH('Table 2 Data'!$E310,'Exclusion Vectors'!$B:$B,0))=0,"",INDEX('Data Pull'!$A:$BC,MATCH('Table 2 Data'!$E310,'Data Pull'!$C:$C,0),MATCH('Table 2 Data'!AE$4,'Data Pull'!$4:$4,0))),"")</f>
        <v>[-11059] No Good Data For Calculation</v>
      </c>
      <c r="AF310" t="str">
        <f>IFERROR(IF(INDEX('Exclusion Vectors'!$D:$D,MATCH('Table 2 Data'!$E310,'Exclusion Vectors'!$B:$B,0))=0,"",INDEX('Data Pull'!$A:$BC,MATCH('Table 2 Data'!$E310,'Data Pull'!$C:$C,0),MATCH('Table 2 Data'!AF$4,'Data Pull'!$4:$4,0))),"")</f>
        <v>[-11059] No Good Data For Calculation</v>
      </c>
      <c r="AG310">
        <f>IFERROR(IF(INDEX('Exclusion Vectors'!$D:$D,MATCH('Table 2 Data'!$E310,'Exclusion Vectors'!$B:$B,0))=0,"",INDEX('Data Pull'!$A:$BC,MATCH('Table 2 Data'!$E310,'Data Pull'!$C:$C,0),MATCH('Table 2 Data'!AG$4,'Data Pull'!$4:$4,0))),"")</f>
        <v>14170.091218413065</v>
      </c>
      <c r="AH310">
        <f>IFERROR(IF(INDEX('Exclusion Vectors'!$D:$D,MATCH('Table 2 Data'!$E310,'Exclusion Vectors'!$B:$B,0))=0,"",INDEX('Data Pull'!$A:$BC,MATCH('Table 2 Data'!$E310,'Data Pull'!$C:$C,0),MATCH('Table 2 Data'!AH$4,'Data Pull'!$4:$4,0))),"")</f>
        <v>90.674999237060547</v>
      </c>
      <c r="AI310">
        <f>IFERROR(IF(INDEX('Exclusion Vectors'!$D:$D,MATCH('Table 2 Data'!$E310,'Exclusion Vectors'!$B:$B,0))=0,"",INDEX('Data Pull'!$A:$BC,MATCH('Table 2 Data'!$E310,'Data Pull'!$C:$C,0),MATCH('Table 2 Data'!AI$4,'Data Pull'!$4:$4,0))),"")</f>
        <v>8.6274998188018799</v>
      </c>
      <c r="AJ310">
        <f>IFERROR(IF(INDEX('Exclusion Vectors'!$D:$D,MATCH('Table 2 Data'!$E310,'Exclusion Vectors'!$B:$B,0))=0,"",INDEX('Data Pull'!$A:$BC,MATCH('Table 2 Data'!$E310,'Data Pull'!$C:$C,0),MATCH('Table 2 Data'!AJ$4,'Data Pull'!$4:$4,0))),"")</f>
        <v>368.32500457763672</v>
      </c>
      <c r="AK310">
        <f>IFERROR(IF(INDEX('Exclusion Vectors'!$D:$D,MATCH('Table 2 Data'!$E310,'Exclusion Vectors'!$B:$B,0))=0,"",INDEX('Data Pull'!$A:$BC,MATCH('Table 2 Data'!$E310,'Data Pull'!$C:$C,0),MATCH('Table 2 Data'!AK$4,'Data Pull'!$4:$4,0))),"")</f>
        <v>20.979166110356648</v>
      </c>
      <c r="AL310">
        <f>IFERROR(IF(INDEX('Exclusion Vectors'!$D:$D,MATCH('Table 2 Data'!$E310,'Exclusion Vectors'!$B:$B,0))=0,"",INDEX('Data Pull'!$A:$BC,MATCH('Table 2 Data'!$E310,'Data Pull'!$C:$C,0),MATCH('Table 2 Data'!AL$4,'Data Pull'!$4:$4,0))),"")</f>
        <v>1.7249999940395355</v>
      </c>
      <c r="AM310">
        <f>IFERROR(IF(INDEX('Exclusion Vectors'!$D:$D,MATCH('Table 2 Data'!$E310,'Exclusion Vectors'!$B:$B,0))=0,"",INDEX('Data Pull'!$A:$BC,MATCH('Table 2 Data'!$E310,'Data Pull'!$C:$C,0),MATCH('Table 2 Data'!AM$4,'Data Pull'!$4:$4,0))),"")</f>
        <v>6200</v>
      </c>
      <c r="AN310">
        <f>IFERROR(IF(INDEX('Exclusion Vectors'!$D:$D,MATCH('Table 2 Data'!$E310,'Exclusion Vectors'!$B:$B,0))=0,"",INDEX('Data Pull'!$A:$BC,MATCH('Table 2 Data'!$E310,'Data Pull'!$C:$C,0),MATCH('Table 2 Data'!AN$4,'Data Pull'!$4:$4,0))),"")</f>
        <v>-0.11714277494698096</v>
      </c>
      <c r="AO310">
        <f>IFERROR(IF(INDEX('Exclusion Vectors'!$D:$D,MATCH('Table 2 Data'!$E310,'Exclusion Vectors'!$B:$B,0))=0,"",INDEX('Data Pull'!$A:$BC,MATCH('Table 2 Data'!$E310,'Data Pull'!$C:$C,0),MATCH('Table 2 Data'!AO$4,'Data Pull'!$4:$4,0))),"")</f>
        <v>-5.9555038973758316E-3</v>
      </c>
      <c r="AP310">
        <f>IFERROR(IF(INDEX('Exclusion Vectors'!$D:$D,MATCH('Table 2 Data'!$E310,'Exclusion Vectors'!$B:$B,0))=0,"",INDEX('Data Pull'!$A:$BC,MATCH('Table 2 Data'!$E310,'Data Pull'!$C:$C,0),MATCH('Table 2 Data'!AP$4,'Data Pull'!$4:$4,0))),"")</f>
        <v>-2.6756434287831379E-2</v>
      </c>
      <c r="AQ310" t="str">
        <f>IFERROR(IF(INDEX('Exclusion Vectors'!$D:$D,MATCH('Table 2 Data'!$E310,'Exclusion Vectors'!$B:$B,0))=0,"",INDEX('Data Pull'!$A:$BC,MATCH('Table 2 Data'!$E310,'Data Pull'!$C:$C,0),MATCH('Table 2 Data'!AQ$4,'Data Pull'!$4:$4,0))),"")</f>
        <v>[-11059] No Good Data For Calculation</v>
      </c>
      <c r="AR310">
        <f>IFERROR(IF(INDEX('Exclusion Vectors'!$D:$D,MATCH('Table 2 Data'!$E310,'Exclusion Vectors'!$B:$B,0))=0,"",INDEX('Data Pull'!$A:$BC,MATCH('Table 2 Data'!$E310,'Data Pull'!$C:$C,0),MATCH('Table 2 Data'!AR$4,'Data Pull'!$4:$4,0))),"")</f>
        <v>7.79410891076619E-3</v>
      </c>
      <c r="AS310">
        <f>IFERROR(IF(INDEX('Exclusion Vectors'!$D:$D,MATCH('Table 2 Data'!$E310,'Exclusion Vectors'!$B:$B,0))=0,"",INDEX('Data Pull'!$A:$BC,MATCH('Table 2 Data'!$E310,'Data Pull'!$C:$C,0),MATCH('Table 2 Data'!AS$4,'Data Pull'!$4:$4,0))),"")</f>
        <v>2.7471130162993753</v>
      </c>
      <c r="AT310">
        <f>IFERROR(IF(INDEX('Exclusion Vectors'!$D:$D,MATCH('Table 2 Data'!$E310,'Exclusion Vectors'!$B:$B,0))=0,"",INDEX('Data Pull'!$A:$BC,MATCH('Table 2 Data'!$E310,'Data Pull'!$C:$C,0),MATCH('Table 2 Data'!AT$4,'Data Pull'!$4:$4,0))),"")</f>
        <v>38120.303541156216</v>
      </c>
      <c r="AU310">
        <f>IFERROR(IF(INDEX('Exclusion Vectors'!$D:$D,MATCH('Table 2 Data'!$E310,'Exclusion Vectors'!$B:$B,0))=0,"",INDEX('Data Pull'!$A:$BE,MATCH('Table 2 Data'!$E310,'Data Pull'!$C:$C,0),MATCH('Table 2 Data'!AU$4,'Data Pull'!$4:$4,0))),"")</f>
        <v>7799.8177991697175</v>
      </c>
      <c r="AV310">
        <f>IFERROR(IF(INDEX('Exclusion Vectors'!$D:$D,MATCH('Table 2 Data'!$E310,'Exclusion Vectors'!$B:$B,0))=0,"",INDEX('Data Pull'!$A:$BE,MATCH('Table 2 Data'!$E310,'Data Pull'!$C:$C,0),MATCH('Table 2 Data'!AV$4,'Data Pull'!$4:$4,0))),"")</f>
        <v>0.10231249934683244</v>
      </c>
    </row>
    <row r="311" spans="5:48" x14ac:dyDescent="0.3">
      <c r="E311" s="34">
        <f t="shared" si="7"/>
        <v>44135</v>
      </c>
      <c r="F311">
        <f>IFERROR(IF(INDEX('Exclusion Vectors'!$D:$D,MATCH('Table 2 Data'!$E311,'Exclusion Vectors'!$B:$B,0))=0,"",INDEX('Data Pull'!$A:$BC,MATCH('Table 2 Data'!$E311,'Data Pull'!$C:$C,0),MATCH('Table 2 Data'!F$4,'Data Pull'!$4:$4,0))),"")</f>
        <v>17931.365301643695</v>
      </c>
      <c r="G311">
        <f>IFERROR(IF(INDEX('Exclusion Vectors'!$D:$D,MATCH('Table 2 Data'!$E311,'Exclusion Vectors'!$B:$B,0))=0,"",INDEX('Data Pull'!$A:$BC,MATCH('Table 2 Data'!$E311,'Data Pull'!$C:$C,0),MATCH('Table 2 Data'!G$4,'Data Pull'!$4:$4,0))),"")</f>
        <v>182.01200089762713</v>
      </c>
      <c r="H311">
        <f>IFERROR(IF(INDEX('Exclusion Vectors'!$D:$D,MATCH('Table 2 Data'!$E311,'Exclusion Vectors'!$B:$B,0))=0,"",INDEX('Data Pull'!$A:$BC,MATCH('Table 2 Data'!$E311,'Data Pull'!$C:$C,0),MATCH('Table 2 Data'!H$4,'Data Pull'!$4:$4,0))),"")</f>
        <v>607.75666745608669</v>
      </c>
      <c r="I311">
        <f>IFERROR(IF(INDEX('Exclusion Vectors'!$D:$D,MATCH('Table 2 Data'!$E311,'Exclusion Vectors'!$B:$B,0))=0,"",INDEX('Data Pull'!$A:$BC,MATCH('Table 2 Data'!$E311,'Data Pull'!$C:$C,0),MATCH('Table 2 Data'!I$4,'Data Pull'!$4:$4,0))),"")</f>
        <v>990.48527409719929</v>
      </c>
      <c r="J311">
        <f>IFERROR(IF(INDEX('Exclusion Vectors'!$D:$D,MATCH('Table 2 Data'!$E311,'Exclusion Vectors'!$B:$B,0))=0,"",INDEX('Data Pull'!$A:$BC,MATCH('Table 2 Data'!$E311,'Data Pull'!$C:$C,0),MATCH('Table 2 Data'!J$4,'Data Pull'!$4:$4,0))),"")</f>
        <v>1344.9887727464582</v>
      </c>
      <c r="K311">
        <f>IFERROR(IF(INDEX('Exclusion Vectors'!$D:$D,MATCH('Table 2 Data'!$E311,'Exclusion Vectors'!$B:$B,0))=0,"",INDEX('Data Pull'!$A:$BC,MATCH('Table 2 Data'!$E311,'Data Pull'!$C:$C,0),MATCH('Table 2 Data'!K$4,'Data Pull'!$4:$4,0))),"")</f>
        <v>701.27740429734524</v>
      </c>
      <c r="L311" t="str">
        <f>IFERROR(IF(INDEX('Exclusion Vectors'!$D:$D,MATCH('Table 2 Data'!$E311,'Exclusion Vectors'!$B:$B,0))=0,"",INDEX('Data Pull'!$A:$BC,MATCH('Table 2 Data'!$E311,'Data Pull'!$C:$C,0),MATCH('Table 2 Data'!L$4,'Data Pull'!$4:$4,0))),"")</f>
        <v>[-11059] No Good Data For Calculation</v>
      </c>
      <c r="M311">
        <f>IFERROR(IF(INDEX('Exclusion Vectors'!$D:$D,MATCH('Table 2 Data'!$E311,'Exclusion Vectors'!$B:$B,0))=0,"",INDEX('Data Pull'!$A:$BC,MATCH('Table 2 Data'!$E311,'Data Pull'!$C:$C,0),MATCH('Table 2 Data'!M$4,'Data Pull'!$4:$4,0))),"")</f>
        <v>278.71833707172351</v>
      </c>
      <c r="N311">
        <f>IFERROR(IF(INDEX('Exclusion Vectors'!$D:$D,MATCH('Table 2 Data'!$E311,'Exclusion Vectors'!$B:$B,0))=0,"",INDEX('Data Pull'!$A:$BC,MATCH('Table 2 Data'!$E311,'Data Pull'!$C:$C,0),MATCH('Table 2 Data'!N$4,'Data Pull'!$4:$4,0))),"")</f>
        <v>319.56048747731489</v>
      </c>
      <c r="O311">
        <f>IFERROR(IF(INDEX('Exclusion Vectors'!$D:$D,MATCH('Table 2 Data'!$E311,'Exclusion Vectors'!$B:$B,0))=0,"",INDEX('Data Pull'!$A:$BC,MATCH('Table 2 Data'!$E311,'Data Pull'!$C:$C,0),MATCH('Table 2 Data'!O$4,'Data Pull'!$4:$4,0))),"")</f>
        <v>332.95004793685473</v>
      </c>
      <c r="P311">
        <f>IFERROR(IF(INDEX('Exclusion Vectors'!$D:$D,MATCH('Table 2 Data'!$E311,'Exclusion Vectors'!$B:$B,0))=0,"",INDEX('Data Pull'!$A:$BC,MATCH('Table 2 Data'!$E311,'Data Pull'!$C:$C,0),MATCH('Table 2 Data'!P$4,'Data Pull'!$4:$4,0))),"")</f>
        <v>1345.3171827547101</v>
      </c>
      <c r="Q311">
        <f>IFERROR(IF(INDEX('Exclusion Vectors'!$D:$D,MATCH('Table 2 Data'!$E311,'Exclusion Vectors'!$B:$B,0))=0,"",INDEX('Data Pull'!$A:$BC,MATCH('Table 2 Data'!$E311,'Data Pull'!$C:$C,0),MATCH('Table 2 Data'!Q$4,'Data Pull'!$4:$4,0))),"")</f>
        <v>18.418819488472565</v>
      </c>
      <c r="R311">
        <f>IFERROR(IF(INDEX('Exclusion Vectors'!$D:$D,MATCH('Table 2 Data'!$E311,'Exclusion Vectors'!$B:$B,0))=0,"",INDEX('Data Pull'!$A:$BC,MATCH('Table 2 Data'!$E311,'Data Pull'!$C:$C,0),MATCH('Table 2 Data'!R$4,'Data Pull'!$4:$4,0))),"")</f>
        <v>14.007116692788976</v>
      </c>
      <c r="S311">
        <f>IFERROR(IF(INDEX('Exclusion Vectors'!$D:$D,MATCH('Table 2 Data'!$E311,'Exclusion Vectors'!$B:$B,0))=0,"",INDEX('Data Pull'!$A:$BC,MATCH('Table 2 Data'!$E311,'Data Pull'!$C:$C,0),MATCH('Table 2 Data'!S$4,'Data Pull'!$4:$4,0))),"")</f>
        <v>3.6477744143199566</v>
      </c>
      <c r="T311">
        <f>IFERROR(IF(INDEX('Exclusion Vectors'!$D:$D,MATCH('Table 2 Data'!$E311,'Exclusion Vectors'!$B:$B,0))=0,"",INDEX('Data Pull'!$A:$BC,MATCH('Table 2 Data'!$E311,'Data Pull'!$C:$C,0),MATCH('Table 2 Data'!T$4,'Data Pull'!$4:$4,0))),"")</f>
        <v>1535.5788176635813</v>
      </c>
      <c r="U311">
        <f>IFERROR(IF(INDEX('Exclusion Vectors'!$D:$D,MATCH('Table 2 Data'!$E311,'Exclusion Vectors'!$B:$B,0))=0,"",INDEX('Data Pull'!$A:$BC,MATCH('Table 2 Data'!$E311,'Data Pull'!$C:$C,0),MATCH('Table 2 Data'!U$4,'Data Pull'!$4:$4,0))),"")</f>
        <v>1435.8780042407116</v>
      </c>
      <c r="V311">
        <f>IFERROR(IF(INDEX('Exclusion Vectors'!$D:$D,MATCH('Table 2 Data'!$E311,'Exclusion Vectors'!$B:$B,0))=0,"",INDEX('Data Pull'!$A:$BC,MATCH('Table 2 Data'!$E311,'Data Pull'!$C:$C,0),MATCH('Table 2 Data'!V$4,'Data Pull'!$4:$4,0))),"")</f>
        <v>5900.0370411980184</v>
      </c>
      <c r="W311">
        <f>IFERROR(IF(INDEX('Exclusion Vectors'!$D:$D,MATCH('Table 2 Data'!$E311,'Exclusion Vectors'!$B:$B,0))=0,"",INDEX('Data Pull'!$A:$BC,MATCH('Table 2 Data'!$E311,'Data Pull'!$C:$C,0),MATCH('Table 2 Data'!W$4,'Data Pull'!$4:$4,0))),"")</f>
        <v>2419.469840717129</v>
      </c>
      <c r="X311">
        <f>IFERROR(IF(INDEX('Exclusion Vectors'!$D:$D,MATCH('Table 2 Data'!$E311,'Exclusion Vectors'!$B:$B,0))=0,"",INDEX('Data Pull'!$A:$BC,MATCH('Table 2 Data'!$E311,'Data Pull'!$C:$C,0),MATCH('Table 2 Data'!X$4,'Data Pull'!$4:$4,0))),"")</f>
        <v>433.56684926229889</v>
      </c>
      <c r="Y311">
        <f>IFERROR(IF(INDEX('Exclusion Vectors'!$D:$D,MATCH('Table 2 Data'!$E311,'Exclusion Vectors'!$B:$B,0))=0,"",INDEX('Data Pull'!$A:$BC,MATCH('Table 2 Data'!$E311,'Data Pull'!$C:$C,0),MATCH('Table 2 Data'!Y$4,'Data Pull'!$4:$4,0))),"")</f>
        <v>23.649999618530273</v>
      </c>
      <c r="Z311">
        <f>IFERROR(IF(INDEX('Exclusion Vectors'!$D:$D,MATCH('Table 2 Data'!$E311,'Exclusion Vectors'!$B:$B,0))=0,"",INDEX('Data Pull'!$A:$BC,MATCH('Table 2 Data'!$E311,'Data Pull'!$C:$C,0),MATCH('Table 2 Data'!Z$4,'Data Pull'!$4:$4,0))),"")</f>
        <v>0.7023250013589859</v>
      </c>
      <c r="AA311">
        <f>IFERROR(IF(INDEX('Exclusion Vectors'!$D:$D,MATCH('Table 2 Data'!$E311,'Exclusion Vectors'!$B:$B,0))=0,"",INDEX('Data Pull'!$A:$BC,MATCH('Table 2 Data'!$E311,'Data Pull'!$C:$C,0),MATCH('Table 2 Data'!AA$4,'Data Pull'!$4:$4,0))),"")</f>
        <v>1.9274999499320984</v>
      </c>
      <c r="AB311" t="str">
        <f>IFERROR(IF(INDEX('Exclusion Vectors'!$D:$D,MATCH('Table 2 Data'!$E311,'Exclusion Vectors'!$B:$B,0))=0,"",INDEX('Data Pull'!$A:$BC,MATCH('Table 2 Data'!$E311,'Data Pull'!$C:$C,0),MATCH('Table 2 Data'!AB$4,'Data Pull'!$4:$4,0))),"")</f>
        <v>[-11059] No Good Data For Calculation</v>
      </c>
      <c r="AC311" t="str">
        <f>IFERROR(IF(INDEX('Exclusion Vectors'!$D:$D,MATCH('Table 2 Data'!$E311,'Exclusion Vectors'!$B:$B,0))=0,"",INDEX('Data Pull'!$A:$BC,MATCH('Table 2 Data'!$E311,'Data Pull'!$C:$C,0),MATCH('Table 2 Data'!AC$4,'Data Pull'!$4:$4,0))),"")</f>
        <v>[-11059] No Good Data For Calculation</v>
      </c>
      <c r="AD311" t="str">
        <f>IFERROR(IF(INDEX('Exclusion Vectors'!$D:$D,MATCH('Table 2 Data'!$E311,'Exclusion Vectors'!$B:$B,0))=0,"",INDEX('Data Pull'!$A:$BC,MATCH('Table 2 Data'!$E311,'Data Pull'!$C:$C,0),MATCH('Table 2 Data'!AD$4,'Data Pull'!$4:$4,0))),"")</f>
        <v>[-11059] No Good Data For Calculation</v>
      </c>
      <c r="AE311" t="str">
        <f>IFERROR(IF(INDEX('Exclusion Vectors'!$D:$D,MATCH('Table 2 Data'!$E311,'Exclusion Vectors'!$B:$B,0))=0,"",INDEX('Data Pull'!$A:$BC,MATCH('Table 2 Data'!$E311,'Data Pull'!$C:$C,0),MATCH('Table 2 Data'!AE$4,'Data Pull'!$4:$4,0))),"")</f>
        <v>[-11059] No Good Data For Calculation</v>
      </c>
      <c r="AF311" t="str">
        <f>IFERROR(IF(INDEX('Exclusion Vectors'!$D:$D,MATCH('Table 2 Data'!$E311,'Exclusion Vectors'!$B:$B,0))=0,"",INDEX('Data Pull'!$A:$BC,MATCH('Table 2 Data'!$E311,'Data Pull'!$C:$C,0),MATCH('Table 2 Data'!AF$4,'Data Pull'!$4:$4,0))),"")</f>
        <v>[-11059] No Good Data For Calculation</v>
      </c>
      <c r="AG311">
        <f>IFERROR(IF(INDEX('Exclusion Vectors'!$D:$D,MATCH('Table 2 Data'!$E311,'Exclusion Vectors'!$B:$B,0))=0,"",INDEX('Data Pull'!$A:$BC,MATCH('Table 2 Data'!$E311,'Data Pull'!$C:$C,0),MATCH('Table 2 Data'!AG$4,'Data Pull'!$4:$4,0))),"")</f>
        <v>11439.357942319804</v>
      </c>
      <c r="AH311">
        <f>IFERROR(IF(INDEX('Exclusion Vectors'!$D:$D,MATCH('Table 2 Data'!$E311,'Exclusion Vectors'!$B:$B,0))=0,"",INDEX('Data Pull'!$A:$BC,MATCH('Table 2 Data'!$E311,'Data Pull'!$C:$C,0),MATCH('Table 2 Data'!AH$4,'Data Pull'!$4:$4,0))),"")</f>
        <v>90.299997329711914</v>
      </c>
      <c r="AI311">
        <f>IFERROR(IF(INDEX('Exclusion Vectors'!$D:$D,MATCH('Table 2 Data'!$E311,'Exclusion Vectors'!$B:$B,0))=0,"",INDEX('Data Pull'!$A:$BC,MATCH('Table 2 Data'!$E311,'Data Pull'!$C:$C,0),MATCH('Table 2 Data'!AI$4,'Data Pull'!$4:$4,0))),"")</f>
        <v>8.3124997615814209</v>
      </c>
      <c r="AJ311">
        <f>IFERROR(IF(INDEX('Exclusion Vectors'!$D:$D,MATCH('Table 2 Data'!$E311,'Exclusion Vectors'!$B:$B,0))=0,"",INDEX('Data Pull'!$A:$BC,MATCH('Table 2 Data'!$E311,'Data Pull'!$C:$C,0),MATCH('Table 2 Data'!AJ$4,'Data Pull'!$4:$4,0))),"")</f>
        <v>360.49999237060547</v>
      </c>
      <c r="AK311">
        <f>IFERROR(IF(INDEX('Exclusion Vectors'!$D:$D,MATCH('Table 2 Data'!$E311,'Exclusion Vectors'!$B:$B,0))=0,"",INDEX('Data Pull'!$A:$BC,MATCH('Table 2 Data'!$E311,'Data Pull'!$C:$C,0),MATCH('Table 2 Data'!AK$4,'Data Pull'!$4:$4,0))),"")</f>
        <v>13.170832951863607</v>
      </c>
      <c r="AL311">
        <f>IFERROR(IF(INDEX('Exclusion Vectors'!$D:$D,MATCH('Table 2 Data'!$E311,'Exclusion Vectors'!$B:$B,0))=0,"",INDEX('Data Pull'!$A:$BC,MATCH('Table 2 Data'!$E311,'Data Pull'!$C:$C,0),MATCH('Table 2 Data'!AL$4,'Data Pull'!$4:$4,0))),"")</f>
        <v>1.8999999761581421</v>
      </c>
      <c r="AM311">
        <f>IFERROR(IF(INDEX('Exclusion Vectors'!$D:$D,MATCH('Table 2 Data'!$E311,'Exclusion Vectors'!$B:$B,0))=0,"",INDEX('Data Pull'!$A:$BC,MATCH('Table 2 Data'!$E311,'Data Pull'!$C:$C,0),MATCH('Table 2 Data'!AM$4,'Data Pull'!$4:$4,0))),"")</f>
        <v>6200</v>
      </c>
      <c r="AN311">
        <f>IFERROR(IF(INDEX('Exclusion Vectors'!$D:$D,MATCH('Table 2 Data'!$E311,'Exclusion Vectors'!$B:$B,0))=0,"",INDEX('Data Pull'!$A:$BC,MATCH('Table 2 Data'!$E311,'Data Pull'!$C:$C,0),MATCH('Table 2 Data'!AN$4,'Data Pull'!$4:$4,0))),"")</f>
        <v>-0.11600256874671595</v>
      </c>
      <c r="AO311">
        <f>IFERROR(IF(INDEX('Exclusion Vectors'!$D:$D,MATCH('Table 2 Data'!$E311,'Exclusion Vectors'!$B:$B,0))=0,"",INDEX('Data Pull'!$A:$BC,MATCH('Table 2 Data'!$E311,'Data Pull'!$C:$C,0),MATCH('Table 2 Data'!AO$4,'Data Pull'!$4:$4,0))),"")</f>
        <v>-5.9808613099860981E-3</v>
      </c>
      <c r="AP311">
        <f>IFERROR(IF(INDEX('Exclusion Vectors'!$D:$D,MATCH('Table 2 Data'!$E311,'Exclusion Vectors'!$B:$B,0))=0,"",INDEX('Data Pull'!$A:$BC,MATCH('Table 2 Data'!$E311,'Data Pull'!$C:$C,0),MATCH('Table 2 Data'!AP$4,'Data Pull'!$4:$4,0))),"")</f>
        <v>-2.6884725409425634E-2</v>
      </c>
      <c r="AQ311" t="str">
        <f>IFERROR(IF(INDEX('Exclusion Vectors'!$D:$D,MATCH('Table 2 Data'!$E311,'Exclusion Vectors'!$B:$B,0))=0,"",INDEX('Data Pull'!$A:$BC,MATCH('Table 2 Data'!$E311,'Data Pull'!$C:$C,0),MATCH('Table 2 Data'!AQ$4,'Data Pull'!$4:$4,0))),"")</f>
        <v>[-11059] No Good Data For Calculation</v>
      </c>
      <c r="AR311">
        <f>IFERROR(IF(INDEX('Exclusion Vectors'!$D:$D,MATCH('Table 2 Data'!$E311,'Exclusion Vectors'!$B:$B,0))=0,"",INDEX('Data Pull'!$A:$BC,MATCH('Table 2 Data'!$E311,'Data Pull'!$C:$C,0),MATCH('Table 2 Data'!AR$4,'Data Pull'!$4:$4,0))),"")</f>
        <v>7.7009250384504017E-3</v>
      </c>
      <c r="AS311">
        <f>IFERROR(IF(INDEX('Exclusion Vectors'!$D:$D,MATCH('Table 2 Data'!$E311,'Exclusion Vectors'!$B:$B,0))=0,"",INDEX('Data Pull'!$A:$BC,MATCH('Table 2 Data'!$E311,'Data Pull'!$C:$C,0),MATCH('Table 2 Data'!AS$4,'Data Pull'!$4:$4,0))),"")</f>
        <v>2.7283788846802399</v>
      </c>
      <c r="AT311">
        <f>IFERROR(IF(INDEX('Exclusion Vectors'!$D:$D,MATCH('Table 2 Data'!$E311,'Exclusion Vectors'!$B:$B,0))=0,"",INDEX('Data Pull'!$A:$BC,MATCH('Table 2 Data'!$E311,'Data Pull'!$C:$C,0),MATCH('Table 2 Data'!AT$4,'Data Pull'!$4:$4,0))),"")</f>
        <v>35890.782218426444</v>
      </c>
      <c r="AU311">
        <f>IFERROR(IF(INDEX('Exclusion Vectors'!$D:$D,MATCH('Table 2 Data'!$E311,'Exclusion Vectors'!$B:$B,0))=0,"",INDEX('Data Pull'!$A:$BE,MATCH('Table 2 Data'!$E311,'Data Pull'!$C:$C,0),MATCH('Table 2 Data'!AU$4,'Data Pull'!$4:$4,0))),"")</f>
        <v>7797.8821644163272</v>
      </c>
      <c r="AV311">
        <f>IFERROR(IF(INDEX('Exclusion Vectors'!$D:$D,MATCH('Table 2 Data'!$E311,'Exclusion Vectors'!$B:$B,0))=0,"",INDEX('Data Pull'!$A:$BE,MATCH('Table 2 Data'!$E311,'Data Pull'!$C:$C,0),MATCH('Table 2 Data'!AV$4,'Data Pull'!$4:$4,0))),"")</f>
        <v>9.8312499622503921E-2</v>
      </c>
    </row>
    <row r="312" spans="5:48" x14ac:dyDescent="0.3">
      <c r="E312" s="34">
        <f t="shared" si="7"/>
        <v>44136</v>
      </c>
      <c r="F312">
        <f>IFERROR(IF(INDEX('Exclusion Vectors'!$D:$D,MATCH('Table 2 Data'!$E312,'Exclusion Vectors'!$B:$B,0))=0,"",INDEX('Data Pull'!$A:$BC,MATCH('Table 2 Data'!$E312,'Data Pull'!$C:$C,0),MATCH('Table 2 Data'!F$4,'Data Pull'!$4:$4,0))),"")</f>
        <v>18756.770203751006</v>
      </c>
      <c r="G312">
        <f>IFERROR(IF(INDEX('Exclusion Vectors'!$D:$D,MATCH('Table 2 Data'!$E312,'Exclusion Vectors'!$B:$B,0))=0,"",INDEX('Data Pull'!$A:$BC,MATCH('Table 2 Data'!$E312,'Data Pull'!$C:$C,0),MATCH('Table 2 Data'!G$4,'Data Pull'!$4:$4,0))),"")</f>
        <v>182.07814014828782</v>
      </c>
      <c r="H312">
        <f>IFERROR(IF(INDEX('Exclusion Vectors'!$D:$D,MATCH('Table 2 Data'!$E312,'Exclusion Vectors'!$B:$B,0))=0,"",INDEX('Data Pull'!$A:$BC,MATCH('Table 2 Data'!$E312,'Data Pull'!$C:$C,0),MATCH('Table 2 Data'!H$4,'Data Pull'!$4:$4,0))),"")</f>
        <v>609.06480037791073</v>
      </c>
      <c r="I312">
        <f>IFERROR(IF(INDEX('Exclusion Vectors'!$D:$D,MATCH('Table 2 Data'!$E312,'Exclusion Vectors'!$B:$B,0))=0,"",INDEX('Data Pull'!$A:$BC,MATCH('Table 2 Data'!$E312,'Data Pull'!$C:$C,0),MATCH('Table 2 Data'!I$4,'Data Pull'!$4:$4,0))),"")</f>
        <v>991.39100611939841</v>
      </c>
      <c r="J312">
        <f>IFERROR(IF(INDEX('Exclusion Vectors'!$D:$D,MATCH('Table 2 Data'!$E312,'Exclusion Vectors'!$B:$B,0))=0,"",INDEX('Data Pull'!$A:$BC,MATCH('Table 2 Data'!$E312,'Data Pull'!$C:$C,0),MATCH('Table 2 Data'!J$4,'Data Pull'!$4:$4,0))),"")</f>
        <v>1344.9668656916797</v>
      </c>
      <c r="K312">
        <f>IFERROR(IF(INDEX('Exclusion Vectors'!$D:$D,MATCH('Table 2 Data'!$E312,'Exclusion Vectors'!$B:$B,0))=0,"",INDEX('Data Pull'!$A:$BC,MATCH('Table 2 Data'!$E312,'Data Pull'!$C:$C,0),MATCH('Table 2 Data'!K$4,'Data Pull'!$4:$4,0))),"")</f>
        <v>701.97740992182423</v>
      </c>
      <c r="L312" t="str">
        <f>IFERROR(IF(INDEX('Exclusion Vectors'!$D:$D,MATCH('Table 2 Data'!$E312,'Exclusion Vectors'!$B:$B,0))=0,"",INDEX('Data Pull'!$A:$BC,MATCH('Table 2 Data'!$E312,'Data Pull'!$C:$C,0),MATCH('Table 2 Data'!L$4,'Data Pull'!$4:$4,0))),"")</f>
        <v>[-11059] No Good Data For Calculation</v>
      </c>
      <c r="M312">
        <f>IFERROR(IF(INDEX('Exclusion Vectors'!$D:$D,MATCH('Table 2 Data'!$E312,'Exclusion Vectors'!$B:$B,0))=0,"",INDEX('Data Pull'!$A:$BC,MATCH('Table 2 Data'!$E312,'Data Pull'!$C:$C,0),MATCH('Table 2 Data'!M$4,'Data Pull'!$4:$4,0))),"")</f>
        <v>283.54174939971386</v>
      </c>
      <c r="N312">
        <f>IFERROR(IF(INDEX('Exclusion Vectors'!$D:$D,MATCH('Table 2 Data'!$E312,'Exclusion Vectors'!$B:$B,0))=0,"",INDEX('Data Pull'!$A:$BC,MATCH('Table 2 Data'!$E312,'Data Pull'!$C:$C,0),MATCH('Table 2 Data'!N$4,'Data Pull'!$4:$4,0))),"")</f>
        <v>322.00500369209522</v>
      </c>
      <c r="O312">
        <f>IFERROR(IF(INDEX('Exclusion Vectors'!$D:$D,MATCH('Table 2 Data'!$E312,'Exclusion Vectors'!$B:$B,0))=0,"",INDEX('Data Pull'!$A:$BC,MATCH('Table 2 Data'!$E312,'Data Pull'!$C:$C,0),MATCH('Table 2 Data'!O$4,'Data Pull'!$4:$4,0))),"")</f>
        <v>332.89974210725205</v>
      </c>
      <c r="P312">
        <f>IFERROR(IF(INDEX('Exclusion Vectors'!$D:$D,MATCH('Table 2 Data'!$E312,'Exclusion Vectors'!$B:$B,0))=0,"",INDEX('Data Pull'!$A:$BC,MATCH('Table 2 Data'!$E312,'Data Pull'!$C:$C,0),MATCH('Table 2 Data'!P$4,'Data Pull'!$4:$4,0))),"")</f>
        <v>1339.8416702913655</v>
      </c>
      <c r="Q312">
        <f>IFERROR(IF(INDEX('Exclusion Vectors'!$D:$D,MATCH('Table 2 Data'!$E312,'Exclusion Vectors'!$B:$B,0))=0,"",INDEX('Data Pull'!$A:$BC,MATCH('Table 2 Data'!$E312,'Data Pull'!$C:$C,0),MATCH('Table 2 Data'!Q$4,'Data Pull'!$4:$4,0))),"")</f>
        <v>18.61170394609351</v>
      </c>
      <c r="R312">
        <f>IFERROR(IF(INDEX('Exclusion Vectors'!$D:$D,MATCH('Table 2 Data'!$E312,'Exclusion Vectors'!$B:$B,0))=0,"",INDEX('Data Pull'!$A:$BC,MATCH('Table 2 Data'!$E312,'Data Pull'!$C:$C,0),MATCH('Table 2 Data'!R$4,'Data Pull'!$4:$4,0))),"")</f>
        <v>14.333978370439199</v>
      </c>
      <c r="S312">
        <f>IFERROR(IF(INDEX('Exclusion Vectors'!$D:$D,MATCH('Table 2 Data'!$E312,'Exclusion Vectors'!$B:$B,0))=0,"",INDEX('Data Pull'!$A:$BC,MATCH('Table 2 Data'!$E312,'Data Pull'!$C:$C,0),MATCH('Table 2 Data'!S$4,'Data Pull'!$4:$4,0))),"")</f>
        <v>3.447674221444827</v>
      </c>
      <c r="T312">
        <f>IFERROR(IF(INDEX('Exclusion Vectors'!$D:$D,MATCH('Table 2 Data'!$E312,'Exclusion Vectors'!$B:$B,0))=0,"",INDEX('Data Pull'!$A:$BC,MATCH('Table 2 Data'!$E312,'Data Pull'!$C:$C,0),MATCH('Table 2 Data'!T$4,'Data Pull'!$4:$4,0))),"")</f>
        <v>1532.8358047907473</v>
      </c>
      <c r="U312">
        <f>IFERROR(IF(INDEX('Exclusion Vectors'!$D:$D,MATCH('Table 2 Data'!$E312,'Exclusion Vectors'!$B:$B,0))=0,"",INDEX('Data Pull'!$A:$BC,MATCH('Table 2 Data'!$E312,'Data Pull'!$C:$C,0),MATCH('Table 2 Data'!U$4,'Data Pull'!$4:$4,0))),"")</f>
        <v>1473.7192050769086</v>
      </c>
      <c r="V312">
        <f>IFERROR(IF(INDEX('Exclusion Vectors'!$D:$D,MATCH('Table 2 Data'!$E312,'Exclusion Vectors'!$B:$B,0))=0,"",INDEX('Data Pull'!$A:$BC,MATCH('Table 2 Data'!$E312,'Data Pull'!$C:$C,0),MATCH('Table 2 Data'!V$4,'Data Pull'!$4:$4,0))),"")</f>
        <v>5899.9948532271883</v>
      </c>
      <c r="W312">
        <f>IFERROR(IF(INDEX('Exclusion Vectors'!$D:$D,MATCH('Table 2 Data'!$E312,'Exclusion Vectors'!$B:$B,0))=0,"",INDEX('Data Pull'!$A:$BC,MATCH('Table 2 Data'!$E312,'Data Pull'!$C:$C,0),MATCH('Table 2 Data'!W$4,'Data Pull'!$4:$4,0))),"")</f>
        <v>2421.299299154156</v>
      </c>
      <c r="X312">
        <f>IFERROR(IF(INDEX('Exclusion Vectors'!$D:$D,MATCH('Table 2 Data'!$E312,'Exclusion Vectors'!$B:$B,0))=0,"",INDEX('Data Pull'!$A:$BC,MATCH('Table 2 Data'!$E312,'Data Pull'!$C:$C,0),MATCH('Table 2 Data'!X$4,'Data Pull'!$4:$4,0))),"")</f>
        <v>431.68595708664645</v>
      </c>
      <c r="Y312">
        <f>IFERROR(IF(INDEX('Exclusion Vectors'!$D:$D,MATCH('Table 2 Data'!$E312,'Exclusion Vectors'!$B:$B,0))=0,"",INDEX('Data Pull'!$A:$BC,MATCH('Table 2 Data'!$E312,'Data Pull'!$C:$C,0),MATCH('Table 2 Data'!Y$4,'Data Pull'!$4:$4,0))),"")</f>
        <v>23.656000061035158</v>
      </c>
      <c r="Z312">
        <f>IFERROR(IF(INDEX('Exclusion Vectors'!$D:$D,MATCH('Table 2 Data'!$E312,'Exclusion Vectors'!$B:$B,0))=0,"",INDEX('Data Pull'!$A:$BC,MATCH('Table 2 Data'!$E312,'Data Pull'!$C:$C,0),MATCH('Table 2 Data'!Z$4,'Data Pull'!$4:$4,0))),"")</f>
        <v>0.688179988861084</v>
      </c>
      <c r="AA312">
        <f>IFERROR(IF(INDEX('Exclusion Vectors'!$D:$D,MATCH('Table 2 Data'!$E312,'Exclusion Vectors'!$B:$B,0))=0,"",INDEX('Data Pull'!$A:$BC,MATCH('Table 2 Data'!$E312,'Data Pull'!$C:$C,0),MATCH('Table 2 Data'!AA$4,'Data Pull'!$4:$4,0))),"")</f>
        <v>1.9803999853134155</v>
      </c>
      <c r="AB312" t="str">
        <f>IFERROR(IF(INDEX('Exclusion Vectors'!$D:$D,MATCH('Table 2 Data'!$E312,'Exclusion Vectors'!$B:$B,0))=0,"",INDEX('Data Pull'!$A:$BC,MATCH('Table 2 Data'!$E312,'Data Pull'!$C:$C,0),MATCH('Table 2 Data'!AB$4,'Data Pull'!$4:$4,0))),"")</f>
        <v>[-11059] No Good Data For Calculation</v>
      </c>
      <c r="AC312" t="str">
        <f>IFERROR(IF(INDEX('Exclusion Vectors'!$D:$D,MATCH('Table 2 Data'!$E312,'Exclusion Vectors'!$B:$B,0))=0,"",INDEX('Data Pull'!$A:$BC,MATCH('Table 2 Data'!$E312,'Data Pull'!$C:$C,0),MATCH('Table 2 Data'!AC$4,'Data Pull'!$4:$4,0))),"")</f>
        <v>[-11059] No Good Data For Calculation</v>
      </c>
      <c r="AD312" t="str">
        <f>IFERROR(IF(INDEX('Exclusion Vectors'!$D:$D,MATCH('Table 2 Data'!$E312,'Exclusion Vectors'!$B:$B,0))=0,"",INDEX('Data Pull'!$A:$BC,MATCH('Table 2 Data'!$E312,'Data Pull'!$C:$C,0),MATCH('Table 2 Data'!AD$4,'Data Pull'!$4:$4,0))),"")</f>
        <v>[-11059] No Good Data For Calculation</v>
      </c>
      <c r="AE312" t="str">
        <f>IFERROR(IF(INDEX('Exclusion Vectors'!$D:$D,MATCH('Table 2 Data'!$E312,'Exclusion Vectors'!$B:$B,0))=0,"",INDEX('Data Pull'!$A:$BC,MATCH('Table 2 Data'!$E312,'Data Pull'!$C:$C,0),MATCH('Table 2 Data'!AE$4,'Data Pull'!$4:$4,0))),"")</f>
        <v>[-11059] No Good Data For Calculation</v>
      </c>
      <c r="AF312" t="str">
        <f>IFERROR(IF(INDEX('Exclusion Vectors'!$D:$D,MATCH('Table 2 Data'!$E312,'Exclusion Vectors'!$B:$B,0))=0,"",INDEX('Data Pull'!$A:$BC,MATCH('Table 2 Data'!$E312,'Data Pull'!$C:$C,0),MATCH('Table 2 Data'!AF$4,'Data Pull'!$4:$4,0))),"")</f>
        <v>[-11059] No Good Data For Calculation</v>
      </c>
      <c r="AG312">
        <f>IFERROR(IF(INDEX('Exclusion Vectors'!$D:$D,MATCH('Table 2 Data'!$E312,'Exclusion Vectors'!$B:$B,0))=0,"",INDEX('Data Pull'!$A:$BC,MATCH('Table 2 Data'!$E312,'Data Pull'!$C:$C,0),MATCH('Table 2 Data'!AG$4,'Data Pull'!$4:$4,0))),"")</f>
        <v>12073.219813891772</v>
      </c>
      <c r="AH312">
        <f>IFERROR(IF(INDEX('Exclusion Vectors'!$D:$D,MATCH('Table 2 Data'!$E312,'Exclusion Vectors'!$B:$B,0))=0,"",INDEX('Data Pull'!$A:$BC,MATCH('Table 2 Data'!$E312,'Data Pull'!$C:$C,0),MATCH('Table 2 Data'!AH$4,'Data Pull'!$4:$4,0))),"")</f>
        <v>89.695999145507813</v>
      </c>
      <c r="AI312">
        <f>IFERROR(IF(INDEX('Exclusion Vectors'!$D:$D,MATCH('Table 2 Data'!$E312,'Exclusion Vectors'!$B:$B,0))=0,"",INDEX('Data Pull'!$A:$BC,MATCH('Table 2 Data'!$E312,'Data Pull'!$C:$C,0),MATCH('Table 2 Data'!AI$4,'Data Pull'!$4:$4,0))),"")</f>
        <v>8.2071999740600585</v>
      </c>
      <c r="AJ312">
        <f>IFERROR(IF(INDEX('Exclusion Vectors'!$D:$D,MATCH('Table 2 Data'!$E312,'Exclusion Vectors'!$B:$B,0))=0,"",INDEX('Data Pull'!$A:$BC,MATCH('Table 2 Data'!$E312,'Data Pull'!$C:$C,0),MATCH('Table 2 Data'!AJ$4,'Data Pull'!$4:$4,0))),"")</f>
        <v>357.94399658203128</v>
      </c>
      <c r="AK312">
        <f>IFERROR(IF(INDEX('Exclusion Vectors'!$D:$D,MATCH('Table 2 Data'!$E312,'Exclusion Vectors'!$B:$B,0))=0,"",INDEX('Data Pull'!$A:$BC,MATCH('Table 2 Data'!$E312,'Data Pull'!$C:$C,0),MATCH('Table 2 Data'!AK$4,'Data Pull'!$4:$4,0))),"")</f>
        <v>12.020000114440919</v>
      </c>
      <c r="AL312">
        <f>IFERROR(IF(INDEX('Exclusion Vectors'!$D:$D,MATCH('Table 2 Data'!$E312,'Exclusion Vectors'!$B:$B,0))=0,"",INDEX('Data Pull'!$A:$BC,MATCH('Table 2 Data'!$E312,'Data Pull'!$C:$C,0),MATCH('Table 2 Data'!AL$4,'Data Pull'!$4:$4,0))),"")</f>
        <v>1.8999999761581421</v>
      </c>
      <c r="AM312">
        <f>IFERROR(IF(INDEX('Exclusion Vectors'!$D:$D,MATCH('Table 2 Data'!$E312,'Exclusion Vectors'!$B:$B,0))=0,"",INDEX('Data Pull'!$A:$BC,MATCH('Table 2 Data'!$E312,'Data Pull'!$C:$C,0),MATCH('Table 2 Data'!AM$4,'Data Pull'!$4:$4,0))),"")</f>
        <v>6200</v>
      </c>
      <c r="AN312">
        <f>IFERROR(IF(INDEX('Exclusion Vectors'!$D:$D,MATCH('Table 2 Data'!$E312,'Exclusion Vectors'!$B:$B,0))=0,"",INDEX('Data Pull'!$A:$BC,MATCH('Table 2 Data'!$E312,'Data Pull'!$C:$C,0),MATCH('Table 2 Data'!AN$4,'Data Pull'!$4:$4,0))),"")</f>
        <v>-0.11976286673460029</v>
      </c>
      <c r="AO312">
        <f>IFERROR(IF(INDEX('Exclusion Vectors'!$D:$D,MATCH('Table 2 Data'!$E312,'Exclusion Vectors'!$B:$B,0))=0,"",INDEX('Data Pull'!$A:$BC,MATCH('Table 2 Data'!$E312,'Data Pull'!$C:$C,0),MATCH('Table 2 Data'!AO$4,'Data Pull'!$4:$4,0))),"")</f>
        <v>-6.0843645307595302E-3</v>
      </c>
      <c r="AP312">
        <f>IFERROR(IF(INDEX('Exclusion Vectors'!$D:$D,MATCH('Table 2 Data'!$E312,'Exclusion Vectors'!$B:$B,0))=0,"",INDEX('Data Pull'!$A:$BC,MATCH('Table 2 Data'!$E312,'Data Pull'!$C:$C,0),MATCH('Table 2 Data'!AP$4,'Data Pull'!$4:$4,0))),"")</f>
        <v>-2.7032729823743003E-2</v>
      </c>
      <c r="AQ312" t="str">
        <f>IFERROR(IF(INDEX('Exclusion Vectors'!$D:$D,MATCH('Table 2 Data'!$E312,'Exclusion Vectors'!$B:$B,0))=0,"",INDEX('Data Pull'!$A:$BC,MATCH('Table 2 Data'!$E312,'Data Pull'!$C:$C,0),MATCH('Table 2 Data'!AQ$4,'Data Pull'!$4:$4,0))),"")</f>
        <v>[-11059] No Good Data For Calculation</v>
      </c>
      <c r="AR312">
        <f>IFERROR(IF(INDEX('Exclusion Vectors'!$D:$D,MATCH('Table 2 Data'!$E312,'Exclusion Vectors'!$B:$B,0))=0,"",INDEX('Data Pull'!$A:$BC,MATCH('Table 2 Data'!$E312,'Data Pull'!$C:$C,0),MATCH('Table 2 Data'!AR$4,'Data Pull'!$4:$4,0))),"")</f>
        <v>7.6552105635946102E-3</v>
      </c>
      <c r="AS312">
        <f>IFERROR(IF(INDEX('Exclusion Vectors'!$D:$D,MATCH('Table 2 Data'!$E312,'Exclusion Vectors'!$B:$B,0))=0,"",INDEX('Data Pull'!$A:$BC,MATCH('Table 2 Data'!$E312,'Data Pull'!$C:$C,0),MATCH('Table 2 Data'!AS$4,'Data Pull'!$4:$4,0))),"")</f>
        <v>2.6993788754867745</v>
      </c>
      <c r="AT312">
        <f>IFERROR(IF(INDEX('Exclusion Vectors'!$D:$D,MATCH('Table 2 Data'!$E312,'Exclusion Vectors'!$B:$B,0))=0,"",INDEX('Data Pull'!$A:$BC,MATCH('Table 2 Data'!$E312,'Data Pull'!$C:$C,0),MATCH('Table 2 Data'!AT$4,'Data Pull'!$4:$4,0))),"")</f>
        <v>35908.055361347135</v>
      </c>
      <c r="AU312">
        <f>IFERROR(IF(INDEX('Exclusion Vectors'!$D:$D,MATCH('Table 2 Data'!$E312,'Exclusion Vectors'!$B:$B,0))=0,"",INDEX('Data Pull'!$A:$BE,MATCH('Table 2 Data'!$E312,'Data Pull'!$C:$C,0),MATCH('Table 2 Data'!AU$4,'Data Pull'!$4:$4,0))),"")</f>
        <v>7800.2184668991422</v>
      </c>
      <c r="AV312">
        <f>IFERROR(IF(INDEX('Exclusion Vectors'!$D:$D,MATCH('Table 2 Data'!$E312,'Exclusion Vectors'!$B:$B,0))=0,"",INDEX('Data Pull'!$A:$BE,MATCH('Table 2 Data'!$E312,'Data Pull'!$C:$C,0),MATCH('Table 2 Data'!AV$4,'Data Pull'!$4:$4,0))),"")</f>
        <v>8.6636001169681551E-2</v>
      </c>
    </row>
    <row r="313" spans="5:48" x14ac:dyDescent="0.3">
      <c r="E313" s="34">
        <f t="shared" si="7"/>
        <v>44137</v>
      </c>
      <c r="F313">
        <f>IFERROR(IF(INDEX('Exclusion Vectors'!$D:$D,MATCH('Table 2 Data'!$E313,'Exclusion Vectors'!$B:$B,0))=0,"",INDEX('Data Pull'!$A:$BC,MATCH('Table 2 Data'!$E313,'Data Pull'!$C:$C,0),MATCH('Table 2 Data'!F$4,'Data Pull'!$4:$4,0))),"")</f>
        <v>20386.519197735484</v>
      </c>
      <c r="G313">
        <f>IFERROR(IF(INDEX('Exclusion Vectors'!$D:$D,MATCH('Table 2 Data'!$E313,'Exclusion Vectors'!$B:$B,0))=0,"",INDEX('Data Pull'!$A:$BC,MATCH('Table 2 Data'!$E313,'Data Pull'!$C:$C,0),MATCH('Table 2 Data'!G$4,'Data Pull'!$4:$4,0))),"")</f>
        <v>181.61596349109124</v>
      </c>
      <c r="H313">
        <f>IFERROR(IF(INDEX('Exclusion Vectors'!$D:$D,MATCH('Table 2 Data'!$E313,'Exclusion Vectors'!$B:$B,0))=0,"",INDEX('Data Pull'!$A:$BC,MATCH('Table 2 Data'!$E313,'Data Pull'!$C:$C,0),MATCH('Table 2 Data'!H$4,'Data Pull'!$4:$4,0))),"")</f>
        <v>615.04287910448204</v>
      </c>
      <c r="I313">
        <f>IFERROR(IF(INDEX('Exclusion Vectors'!$D:$D,MATCH('Table 2 Data'!$E313,'Exclusion Vectors'!$B:$B,0))=0,"",INDEX('Data Pull'!$A:$BC,MATCH('Table 2 Data'!$E313,'Data Pull'!$C:$C,0),MATCH('Table 2 Data'!I$4,'Data Pull'!$4:$4,0))),"")</f>
        <v>993.30068344854237</v>
      </c>
      <c r="J313">
        <f>IFERROR(IF(INDEX('Exclusion Vectors'!$D:$D,MATCH('Table 2 Data'!$E313,'Exclusion Vectors'!$B:$B,0))=0,"",INDEX('Data Pull'!$A:$BC,MATCH('Table 2 Data'!$E313,'Data Pull'!$C:$C,0),MATCH('Table 2 Data'!J$4,'Data Pull'!$4:$4,0))),"")</f>
        <v>1345.3811937970011</v>
      </c>
      <c r="K313">
        <f>IFERROR(IF(INDEX('Exclusion Vectors'!$D:$D,MATCH('Table 2 Data'!$E313,'Exclusion Vectors'!$B:$B,0))=0,"",INDEX('Data Pull'!$A:$BC,MATCH('Table 2 Data'!$E313,'Data Pull'!$C:$C,0),MATCH('Table 2 Data'!K$4,'Data Pull'!$4:$4,0))),"")</f>
        <v>700.44631695835881</v>
      </c>
      <c r="L313" t="str">
        <f>IFERROR(IF(INDEX('Exclusion Vectors'!$D:$D,MATCH('Table 2 Data'!$E313,'Exclusion Vectors'!$B:$B,0))=0,"",INDEX('Data Pull'!$A:$BC,MATCH('Table 2 Data'!$E313,'Data Pull'!$C:$C,0),MATCH('Table 2 Data'!L$4,'Data Pull'!$4:$4,0))),"")</f>
        <v>[-11059] No Good Data For Calculation</v>
      </c>
      <c r="M313">
        <f>IFERROR(IF(INDEX('Exclusion Vectors'!$D:$D,MATCH('Table 2 Data'!$E313,'Exclusion Vectors'!$B:$B,0))=0,"",INDEX('Data Pull'!$A:$BC,MATCH('Table 2 Data'!$E313,'Data Pull'!$C:$C,0),MATCH('Table 2 Data'!M$4,'Data Pull'!$4:$4,0))),"")</f>
        <v>282.59258335154794</v>
      </c>
      <c r="N313">
        <f>IFERROR(IF(INDEX('Exclusion Vectors'!$D:$D,MATCH('Table 2 Data'!$E313,'Exclusion Vectors'!$B:$B,0))=0,"",INDEX('Data Pull'!$A:$BC,MATCH('Table 2 Data'!$E313,'Data Pull'!$C:$C,0),MATCH('Table 2 Data'!N$4,'Data Pull'!$4:$4,0))),"")</f>
        <v>322.28270143466449</v>
      </c>
      <c r="O313">
        <f>IFERROR(IF(INDEX('Exclusion Vectors'!$D:$D,MATCH('Table 2 Data'!$E313,'Exclusion Vectors'!$B:$B,0))=0,"",INDEX('Data Pull'!$A:$BC,MATCH('Table 2 Data'!$E313,'Data Pull'!$C:$C,0),MATCH('Table 2 Data'!O$4,'Data Pull'!$4:$4,0))),"")</f>
        <v>337.71037882373003</v>
      </c>
      <c r="P313">
        <f>IFERROR(IF(INDEX('Exclusion Vectors'!$D:$D,MATCH('Table 2 Data'!$E313,'Exclusion Vectors'!$B:$B,0))=0,"",INDEX('Data Pull'!$A:$BC,MATCH('Table 2 Data'!$E313,'Data Pull'!$C:$C,0),MATCH('Table 2 Data'!P$4,'Data Pull'!$4:$4,0))),"")</f>
        <v>1336.5276276707464</v>
      </c>
      <c r="Q313">
        <f>IFERROR(IF(INDEX('Exclusion Vectors'!$D:$D,MATCH('Table 2 Data'!$E313,'Exclusion Vectors'!$B:$B,0))=0,"",INDEX('Data Pull'!$A:$BC,MATCH('Table 2 Data'!$E313,'Data Pull'!$C:$C,0),MATCH('Table 2 Data'!Q$4,'Data Pull'!$4:$4,0))),"")</f>
        <v>19.453429084548141</v>
      </c>
      <c r="R313">
        <f>IFERROR(IF(INDEX('Exclusion Vectors'!$D:$D,MATCH('Table 2 Data'!$E313,'Exclusion Vectors'!$B:$B,0))=0,"",INDEX('Data Pull'!$A:$BC,MATCH('Table 2 Data'!$E313,'Data Pull'!$C:$C,0),MATCH('Table 2 Data'!R$4,'Data Pull'!$4:$4,0))),"")</f>
        <v>14.902877560384098</v>
      </c>
      <c r="S313">
        <f>IFERROR(IF(INDEX('Exclusion Vectors'!$D:$D,MATCH('Table 2 Data'!$E313,'Exclusion Vectors'!$B:$B,0))=0,"",INDEX('Data Pull'!$A:$BC,MATCH('Table 2 Data'!$E313,'Data Pull'!$C:$C,0),MATCH('Table 2 Data'!S$4,'Data Pull'!$4:$4,0))),"")</f>
        <v>3.5412308164962827</v>
      </c>
      <c r="T313">
        <f>IFERROR(IF(INDEX('Exclusion Vectors'!$D:$D,MATCH('Table 2 Data'!$E313,'Exclusion Vectors'!$B:$B,0))=0,"",INDEX('Data Pull'!$A:$BC,MATCH('Table 2 Data'!$E313,'Data Pull'!$C:$C,0),MATCH('Table 2 Data'!T$4,'Data Pull'!$4:$4,0))),"")</f>
        <v>1540.8624114090942</v>
      </c>
      <c r="U313">
        <f>IFERROR(IF(INDEX('Exclusion Vectors'!$D:$D,MATCH('Table 2 Data'!$E313,'Exclusion Vectors'!$B:$B,0))=0,"",INDEX('Data Pull'!$A:$BC,MATCH('Table 2 Data'!$E313,'Data Pull'!$C:$C,0),MATCH('Table 2 Data'!U$4,'Data Pull'!$4:$4,0))),"")</f>
        <v>1492.7265645889381</v>
      </c>
      <c r="V313">
        <f>IFERROR(IF(INDEX('Exclusion Vectors'!$D:$D,MATCH('Table 2 Data'!$E313,'Exclusion Vectors'!$B:$B,0))=0,"",INDEX('Data Pull'!$A:$BC,MATCH('Table 2 Data'!$E313,'Data Pull'!$C:$C,0),MATCH('Table 2 Data'!V$4,'Data Pull'!$4:$4,0))),"")</f>
        <v>5899.9697236134625</v>
      </c>
      <c r="W313">
        <f>IFERROR(IF(INDEX('Exclusion Vectors'!$D:$D,MATCH('Table 2 Data'!$E313,'Exclusion Vectors'!$B:$B,0))=0,"",INDEX('Data Pull'!$A:$BC,MATCH('Table 2 Data'!$E313,'Data Pull'!$C:$C,0),MATCH('Table 2 Data'!W$4,'Data Pull'!$4:$4,0))),"")</f>
        <v>2413.9241438382282</v>
      </c>
      <c r="X313">
        <f>IFERROR(IF(INDEX('Exclusion Vectors'!$D:$D,MATCH('Table 2 Data'!$E313,'Exclusion Vectors'!$B:$B,0))=0,"",INDEX('Data Pull'!$A:$BC,MATCH('Table 2 Data'!$E313,'Data Pull'!$C:$C,0),MATCH('Table 2 Data'!X$4,'Data Pull'!$4:$4,0))),"")</f>
        <v>429.05916537440504</v>
      </c>
      <c r="Y313">
        <f>IFERROR(IF(INDEX('Exclusion Vectors'!$D:$D,MATCH('Table 2 Data'!$E313,'Exclusion Vectors'!$B:$B,0))=0,"",INDEX('Data Pull'!$A:$BC,MATCH('Table 2 Data'!$E313,'Data Pull'!$C:$C,0),MATCH('Table 2 Data'!Y$4,'Data Pull'!$4:$4,0))),"")</f>
        <v>23.749999523162842</v>
      </c>
      <c r="Z313">
        <f>IFERROR(IF(INDEX('Exclusion Vectors'!$D:$D,MATCH('Table 2 Data'!$E313,'Exclusion Vectors'!$B:$B,0))=0,"",INDEX('Data Pull'!$A:$BC,MATCH('Table 2 Data'!$E313,'Data Pull'!$C:$C,0),MATCH('Table 2 Data'!Z$4,'Data Pull'!$4:$4,0))),"")</f>
        <v>0.67252498865127563</v>
      </c>
      <c r="AA313">
        <f>IFERROR(IF(INDEX('Exclusion Vectors'!$D:$D,MATCH('Table 2 Data'!$E313,'Exclusion Vectors'!$B:$B,0))=0,"",INDEX('Data Pull'!$A:$BC,MATCH('Table 2 Data'!$E313,'Data Pull'!$C:$C,0),MATCH('Table 2 Data'!AA$4,'Data Pull'!$4:$4,0))),"")</f>
        <v>2.059999942779541</v>
      </c>
      <c r="AB313" t="str">
        <f>IFERROR(IF(INDEX('Exclusion Vectors'!$D:$D,MATCH('Table 2 Data'!$E313,'Exclusion Vectors'!$B:$B,0))=0,"",INDEX('Data Pull'!$A:$BC,MATCH('Table 2 Data'!$E313,'Data Pull'!$C:$C,0),MATCH('Table 2 Data'!AB$4,'Data Pull'!$4:$4,0))),"")</f>
        <v>[-11059] No Good Data For Calculation</v>
      </c>
      <c r="AC313" t="str">
        <f>IFERROR(IF(INDEX('Exclusion Vectors'!$D:$D,MATCH('Table 2 Data'!$E313,'Exclusion Vectors'!$B:$B,0))=0,"",INDEX('Data Pull'!$A:$BC,MATCH('Table 2 Data'!$E313,'Data Pull'!$C:$C,0),MATCH('Table 2 Data'!AC$4,'Data Pull'!$4:$4,0))),"")</f>
        <v>[-11059] No Good Data For Calculation</v>
      </c>
      <c r="AD313" t="str">
        <f>IFERROR(IF(INDEX('Exclusion Vectors'!$D:$D,MATCH('Table 2 Data'!$E313,'Exclusion Vectors'!$B:$B,0))=0,"",INDEX('Data Pull'!$A:$BC,MATCH('Table 2 Data'!$E313,'Data Pull'!$C:$C,0),MATCH('Table 2 Data'!AD$4,'Data Pull'!$4:$4,0))),"")</f>
        <v>[-11059] No Good Data For Calculation</v>
      </c>
      <c r="AE313" t="str">
        <f>IFERROR(IF(INDEX('Exclusion Vectors'!$D:$D,MATCH('Table 2 Data'!$E313,'Exclusion Vectors'!$B:$B,0))=0,"",INDEX('Data Pull'!$A:$BC,MATCH('Table 2 Data'!$E313,'Data Pull'!$C:$C,0),MATCH('Table 2 Data'!AE$4,'Data Pull'!$4:$4,0))),"")</f>
        <v>[-11059] No Good Data For Calculation</v>
      </c>
      <c r="AF313" t="str">
        <f>IFERROR(IF(INDEX('Exclusion Vectors'!$D:$D,MATCH('Table 2 Data'!$E313,'Exclusion Vectors'!$B:$B,0))=0,"",INDEX('Data Pull'!$A:$BC,MATCH('Table 2 Data'!$E313,'Data Pull'!$C:$C,0),MATCH('Table 2 Data'!AF$4,'Data Pull'!$4:$4,0))),"")</f>
        <v>[-11059] No Good Data For Calculation</v>
      </c>
      <c r="AG313">
        <f>IFERROR(IF(INDEX('Exclusion Vectors'!$D:$D,MATCH('Table 2 Data'!$E313,'Exclusion Vectors'!$B:$B,0))=0,"",INDEX('Data Pull'!$A:$BC,MATCH('Table 2 Data'!$E313,'Data Pull'!$C:$C,0),MATCH('Table 2 Data'!AG$4,'Data Pull'!$4:$4,0))),"")</f>
        <v>12933.782945727482</v>
      </c>
      <c r="AH313">
        <f>IFERROR(IF(INDEX('Exclusion Vectors'!$D:$D,MATCH('Table 2 Data'!$E313,'Exclusion Vectors'!$B:$B,0))=0,"",INDEX('Data Pull'!$A:$BC,MATCH('Table 2 Data'!$E313,'Data Pull'!$C:$C,0),MATCH('Table 2 Data'!AH$4,'Data Pull'!$4:$4,0))),"")</f>
        <v>90.32499885559082</v>
      </c>
      <c r="AI313">
        <f>IFERROR(IF(INDEX('Exclusion Vectors'!$D:$D,MATCH('Table 2 Data'!$E313,'Exclusion Vectors'!$B:$B,0))=0,"",INDEX('Data Pull'!$A:$BC,MATCH('Table 2 Data'!$E313,'Data Pull'!$C:$C,0),MATCH('Table 2 Data'!AI$4,'Data Pull'!$4:$4,0))),"")</f>
        <v>8.3375000953674316</v>
      </c>
      <c r="AJ313">
        <f>IFERROR(IF(INDEX('Exclusion Vectors'!$D:$D,MATCH('Table 2 Data'!$E313,'Exclusion Vectors'!$B:$B,0))=0,"",INDEX('Data Pull'!$A:$BC,MATCH('Table 2 Data'!$E313,'Data Pull'!$C:$C,0),MATCH('Table 2 Data'!AJ$4,'Data Pull'!$4:$4,0))),"")</f>
        <v>363.54999542236328</v>
      </c>
      <c r="AK313">
        <f>IFERROR(IF(INDEX('Exclusion Vectors'!$D:$D,MATCH('Table 2 Data'!$E313,'Exclusion Vectors'!$B:$B,0))=0,"",INDEX('Data Pull'!$A:$BC,MATCH('Table 2 Data'!$E313,'Data Pull'!$C:$C,0),MATCH('Table 2 Data'!AK$4,'Data Pull'!$4:$4,0))),"")</f>
        <v>13.633333404858908</v>
      </c>
      <c r="AL313">
        <f>IFERROR(IF(INDEX('Exclusion Vectors'!$D:$D,MATCH('Table 2 Data'!$E313,'Exclusion Vectors'!$B:$B,0))=0,"",INDEX('Data Pull'!$A:$BC,MATCH('Table 2 Data'!$E313,'Data Pull'!$C:$C,0),MATCH('Table 2 Data'!AL$4,'Data Pull'!$4:$4,0))),"")</f>
        <v>0.39999999292194843</v>
      </c>
      <c r="AM313">
        <f>IFERROR(IF(INDEX('Exclusion Vectors'!$D:$D,MATCH('Table 2 Data'!$E313,'Exclusion Vectors'!$B:$B,0))=0,"",INDEX('Data Pull'!$A:$BC,MATCH('Table 2 Data'!$E313,'Data Pull'!$C:$C,0),MATCH('Table 2 Data'!AM$4,'Data Pull'!$4:$4,0))),"")</f>
        <v>6200</v>
      </c>
      <c r="AN313">
        <f>IFERROR(IF(INDEX('Exclusion Vectors'!$D:$D,MATCH('Table 2 Data'!$E313,'Exclusion Vectors'!$B:$B,0))=0,"",INDEX('Data Pull'!$A:$BC,MATCH('Table 2 Data'!$E313,'Data Pull'!$C:$C,0),MATCH('Table 2 Data'!AN$4,'Data Pull'!$4:$4,0))),"")</f>
        <v>-0.11807889872421823</v>
      </c>
      <c r="AO313">
        <f>IFERROR(IF(INDEX('Exclusion Vectors'!$D:$D,MATCH('Table 2 Data'!$E313,'Exclusion Vectors'!$B:$B,0))=0,"",INDEX('Data Pull'!$A:$BC,MATCH('Table 2 Data'!$E313,'Data Pull'!$C:$C,0),MATCH('Table 2 Data'!AO$4,'Data Pull'!$4:$4,0))),"")</f>
        <v>-6.0242003985833863E-3</v>
      </c>
      <c r="AP313">
        <f>IFERROR(IF(INDEX('Exclusion Vectors'!$D:$D,MATCH('Table 2 Data'!$E313,'Exclusion Vectors'!$B:$B,0))=0,"",INDEX('Data Pull'!$A:$BC,MATCH('Table 2 Data'!$E313,'Data Pull'!$C:$C,0),MATCH('Table 2 Data'!AP$4,'Data Pull'!$4:$4,0))),"")</f>
        <v>-2.6953203807550511E-2</v>
      </c>
      <c r="AQ313" t="str">
        <f>IFERROR(IF(INDEX('Exclusion Vectors'!$D:$D,MATCH('Table 2 Data'!$E313,'Exclusion Vectors'!$B:$B,0))=0,"",INDEX('Data Pull'!$A:$BC,MATCH('Table 2 Data'!$E313,'Data Pull'!$C:$C,0),MATCH('Table 2 Data'!AQ$4,'Data Pull'!$4:$4,0))),"")</f>
        <v>[-11059] No Good Data For Calculation</v>
      </c>
      <c r="AR313">
        <f>IFERROR(IF(INDEX('Exclusion Vectors'!$D:$D,MATCH('Table 2 Data'!$E313,'Exclusion Vectors'!$B:$B,0))=0,"",INDEX('Data Pull'!$A:$BC,MATCH('Table 2 Data'!$E313,'Data Pull'!$C:$C,0),MATCH('Table 2 Data'!AR$4,'Data Pull'!$4:$4,0))),"")</f>
        <v>7.712779144239742E-3</v>
      </c>
      <c r="AS313">
        <f>IFERROR(IF(INDEX('Exclusion Vectors'!$D:$D,MATCH('Table 2 Data'!$E313,'Exclusion Vectors'!$B:$B,0))=0,"",INDEX('Data Pull'!$A:$BC,MATCH('Table 2 Data'!$E313,'Data Pull'!$C:$C,0),MATCH('Table 2 Data'!AS$4,'Data Pull'!$4:$4,0))),"")</f>
        <v>2.7080613685070221</v>
      </c>
      <c r="AT313">
        <f>IFERROR(IF(INDEX('Exclusion Vectors'!$D:$D,MATCH('Table 2 Data'!$E313,'Exclusion Vectors'!$B:$B,0))=0,"",INDEX('Data Pull'!$A:$BC,MATCH('Table 2 Data'!$E313,'Data Pull'!$C:$C,0),MATCH('Table 2 Data'!AT$4,'Data Pull'!$4:$4,0))),"")</f>
        <v>36733.022596492759</v>
      </c>
      <c r="AU313">
        <f>IFERROR(IF(INDEX('Exclusion Vectors'!$D:$D,MATCH('Table 2 Data'!$E313,'Exclusion Vectors'!$B:$B,0))=0,"",INDEX('Data Pull'!$A:$BE,MATCH('Table 2 Data'!$E313,'Data Pull'!$C:$C,0),MATCH('Table 2 Data'!AU$4,'Data Pull'!$4:$4,0))),"")</f>
        <v>7801.4670925855144</v>
      </c>
      <c r="AV313">
        <f>IFERROR(IF(INDEX('Exclusion Vectors'!$D:$D,MATCH('Table 2 Data'!$E313,'Exclusion Vectors'!$B:$B,0))=0,"",INDEX('Data Pull'!$A:$BE,MATCH('Table 2 Data'!$E313,'Data Pull'!$C:$C,0),MATCH('Table 2 Data'!AV$4,'Data Pull'!$4:$4,0))),"")</f>
        <v>9.5108333354194954E-2</v>
      </c>
    </row>
    <row r="314" spans="5:48" x14ac:dyDescent="0.3">
      <c r="E314" s="34">
        <f t="shared" si="7"/>
        <v>44138</v>
      </c>
      <c r="F314">
        <f>IFERROR(IF(INDEX('Exclusion Vectors'!$D:$D,MATCH('Table 2 Data'!$E314,'Exclusion Vectors'!$B:$B,0))=0,"",INDEX('Data Pull'!$A:$BC,MATCH('Table 2 Data'!$E314,'Data Pull'!$C:$C,0),MATCH('Table 2 Data'!F$4,'Data Pull'!$4:$4,0))),"")</f>
        <v>23001.993379450138</v>
      </c>
      <c r="G314">
        <f>IFERROR(IF(INDEX('Exclusion Vectors'!$D:$D,MATCH('Table 2 Data'!$E314,'Exclusion Vectors'!$B:$B,0))=0,"",INDEX('Data Pull'!$A:$BC,MATCH('Table 2 Data'!$E314,'Data Pull'!$C:$C,0),MATCH('Table 2 Data'!G$4,'Data Pull'!$4:$4,0))),"")</f>
        <v>181.48241243445315</v>
      </c>
      <c r="H314">
        <f>IFERROR(IF(INDEX('Exclusion Vectors'!$D:$D,MATCH('Table 2 Data'!$E314,'Exclusion Vectors'!$B:$B,0))=0,"",INDEX('Data Pull'!$A:$BC,MATCH('Table 2 Data'!$E314,'Data Pull'!$C:$C,0),MATCH('Table 2 Data'!H$4,'Data Pull'!$4:$4,0))),"")</f>
        <v>625.54224963308047</v>
      </c>
      <c r="I314">
        <f>IFERROR(IF(INDEX('Exclusion Vectors'!$D:$D,MATCH('Table 2 Data'!$E314,'Exclusion Vectors'!$B:$B,0))=0,"",INDEX('Data Pull'!$A:$BC,MATCH('Table 2 Data'!$E314,'Data Pull'!$C:$C,0),MATCH('Table 2 Data'!I$4,'Data Pull'!$4:$4,0))),"")</f>
        <v>995.33336672762084</v>
      </c>
      <c r="J314">
        <f>IFERROR(IF(INDEX('Exclusion Vectors'!$D:$D,MATCH('Table 2 Data'!$E314,'Exclusion Vectors'!$B:$B,0))=0,"",INDEX('Data Pull'!$A:$BC,MATCH('Table 2 Data'!$E314,'Data Pull'!$C:$C,0),MATCH('Table 2 Data'!J$4,'Data Pull'!$4:$4,0))),"")</f>
        <v>1345.0852741781666</v>
      </c>
      <c r="K314">
        <f>IFERROR(IF(INDEX('Exclusion Vectors'!$D:$D,MATCH('Table 2 Data'!$E314,'Exclusion Vectors'!$B:$B,0))=0,"",INDEX('Data Pull'!$A:$BC,MATCH('Table 2 Data'!$E314,'Data Pull'!$C:$C,0),MATCH('Table 2 Data'!K$4,'Data Pull'!$4:$4,0))),"")</f>
        <v>708.72779469593252</v>
      </c>
      <c r="L314" t="str">
        <f>IFERROR(IF(INDEX('Exclusion Vectors'!$D:$D,MATCH('Table 2 Data'!$E314,'Exclusion Vectors'!$B:$B,0))=0,"",INDEX('Data Pull'!$A:$BC,MATCH('Table 2 Data'!$E314,'Data Pull'!$C:$C,0),MATCH('Table 2 Data'!L$4,'Data Pull'!$4:$4,0))),"")</f>
        <v>[-11059] No Good Data For Calculation</v>
      </c>
      <c r="M314">
        <f>IFERROR(IF(INDEX('Exclusion Vectors'!$D:$D,MATCH('Table 2 Data'!$E314,'Exclusion Vectors'!$B:$B,0))=0,"",INDEX('Data Pull'!$A:$BC,MATCH('Table 2 Data'!$E314,'Data Pull'!$C:$C,0),MATCH('Table 2 Data'!M$4,'Data Pull'!$4:$4,0))),"")</f>
        <v>290.27190574284731</v>
      </c>
      <c r="N314">
        <f>IFERROR(IF(INDEX('Exclusion Vectors'!$D:$D,MATCH('Table 2 Data'!$E314,'Exclusion Vectors'!$B:$B,0))=0,"",INDEX('Data Pull'!$A:$BC,MATCH('Table 2 Data'!$E314,'Data Pull'!$C:$C,0),MATCH('Table 2 Data'!N$4,'Data Pull'!$4:$4,0))),"")</f>
        <v>344.45622298491327</v>
      </c>
      <c r="O314">
        <f>IFERROR(IF(INDEX('Exclusion Vectors'!$D:$D,MATCH('Table 2 Data'!$E314,'Exclusion Vectors'!$B:$B,0))=0,"",INDEX('Data Pull'!$A:$BC,MATCH('Table 2 Data'!$E314,'Data Pull'!$C:$C,0),MATCH('Table 2 Data'!O$4,'Data Pull'!$4:$4,0))),"")</f>
        <v>350.56161950190528</v>
      </c>
      <c r="P314">
        <f>IFERROR(IF(INDEX('Exclusion Vectors'!$D:$D,MATCH('Table 2 Data'!$E314,'Exclusion Vectors'!$B:$B,0))=0,"",INDEX('Data Pull'!$A:$BC,MATCH('Table 2 Data'!$E314,'Data Pull'!$C:$C,0),MATCH('Table 2 Data'!P$4,'Data Pull'!$4:$4,0))),"")</f>
        <v>1332.3580914640922</v>
      </c>
      <c r="Q314">
        <f>IFERROR(IF(INDEX('Exclusion Vectors'!$D:$D,MATCH('Table 2 Data'!$E314,'Exclusion Vectors'!$B:$B,0))=0,"",INDEX('Data Pull'!$A:$BC,MATCH('Table 2 Data'!$E314,'Data Pull'!$C:$C,0),MATCH('Table 2 Data'!Q$4,'Data Pull'!$4:$4,0))),"")</f>
        <v>20.564866502324556</v>
      </c>
      <c r="R314">
        <f>IFERROR(IF(INDEX('Exclusion Vectors'!$D:$D,MATCH('Table 2 Data'!$E314,'Exclusion Vectors'!$B:$B,0))=0,"",INDEX('Data Pull'!$A:$BC,MATCH('Table 2 Data'!$E314,'Data Pull'!$C:$C,0),MATCH('Table 2 Data'!R$4,'Data Pull'!$4:$4,0))),"")</f>
        <v>15.611953753698407</v>
      </c>
      <c r="S314">
        <f>IFERROR(IF(INDEX('Exclusion Vectors'!$D:$D,MATCH('Table 2 Data'!$E314,'Exclusion Vectors'!$B:$B,0))=0,"",INDEX('Data Pull'!$A:$BC,MATCH('Table 2 Data'!$E314,'Data Pull'!$C:$C,0),MATCH('Table 2 Data'!S$4,'Data Pull'!$4:$4,0))),"")</f>
        <v>3.5523765671723337</v>
      </c>
      <c r="T314">
        <f>IFERROR(IF(INDEX('Exclusion Vectors'!$D:$D,MATCH('Table 2 Data'!$E314,'Exclusion Vectors'!$B:$B,0))=0,"",INDEX('Data Pull'!$A:$BC,MATCH('Table 2 Data'!$E314,'Data Pull'!$C:$C,0),MATCH('Table 2 Data'!T$4,'Data Pull'!$4:$4,0))),"")</f>
        <v>1535.4544652955467</v>
      </c>
      <c r="U314">
        <f>IFERROR(IF(INDEX('Exclusion Vectors'!$D:$D,MATCH('Table 2 Data'!$E314,'Exclusion Vectors'!$B:$B,0))=0,"",INDEX('Data Pull'!$A:$BC,MATCH('Table 2 Data'!$E314,'Data Pull'!$C:$C,0),MATCH('Table 2 Data'!U$4,'Data Pull'!$4:$4,0))),"")</f>
        <v>1500.9901584787715</v>
      </c>
      <c r="V314">
        <f>IFERROR(IF(INDEX('Exclusion Vectors'!$D:$D,MATCH('Table 2 Data'!$E314,'Exclusion Vectors'!$B:$B,0))=0,"",INDEX('Data Pull'!$A:$BC,MATCH('Table 2 Data'!$E314,'Data Pull'!$C:$C,0),MATCH('Table 2 Data'!V$4,'Data Pull'!$4:$4,0))),"")</f>
        <v>5899.9424328618397</v>
      </c>
      <c r="W314">
        <f>IFERROR(IF(INDEX('Exclusion Vectors'!$D:$D,MATCH('Table 2 Data'!$E314,'Exclusion Vectors'!$B:$B,0))=0,"",INDEX('Data Pull'!$A:$BC,MATCH('Table 2 Data'!$E314,'Data Pull'!$C:$C,0),MATCH('Table 2 Data'!W$4,'Data Pull'!$4:$4,0))),"")</f>
        <v>2404.6750240480524</v>
      </c>
      <c r="X314">
        <f>IFERROR(IF(INDEX('Exclusion Vectors'!$D:$D,MATCH('Table 2 Data'!$E314,'Exclusion Vectors'!$B:$B,0))=0,"",INDEX('Data Pull'!$A:$BC,MATCH('Table 2 Data'!$E314,'Data Pull'!$C:$C,0),MATCH('Table 2 Data'!X$4,'Data Pull'!$4:$4,0))),"")</f>
        <v>426.27496855316082</v>
      </c>
      <c r="Y314">
        <f>IFERROR(IF(INDEX('Exclusion Vectors'!$D:$D,MATCH('Table 2 Data'!$E314,'Exclusion Vectors'!$B:$B,0))=0,"",INDEX('Data Pull'!$A:$BC,MATCH('Table 2 Data'!$E314,'Data Pull'!$C:$C,0),MATCH('Table 2 Data'!Y$4,'Data Pull'!$4:$4,0))),"")</f>
        <v>23.650000095367432</v>
      </c>
      <c r="Z314">
        <f>IFERROR(IF(INDEX('Exclusion Vectors'!$D:$D,MATCH('Table 2 Data'!$E314,'Exclusion Vectors'!$B:$B,0))=0,"",INDEX('Data Pull'!$A:$BC,MATCH('Table 2 Data'!$E314,'Data Pull'!$C:$C,0),MATCH('Table 2 Data'!Z$4,'Data Pull'!$4:$4,0))),"")</f>
        <v>0.69232499599456787</v>
      </c>
      <c r="AA314">
        <f>IFERROR(IF(INDEX('Exclusion Vectors'!$D:$D,MATCH('Table 2 Data'!$E314,'Exclusion Vectors'!$B:$B,0))=0,"",INDEX('Data Pull'!$A:$BC,MATCH('Table 2 Data'!$E314,'Data Pull'!$C:$C,0),MATCH('Table 2 Data'!AA$4,'Data Pull'!$4:$4,0))),"")</f>
        <v>2.0499999523162842</v>
      </c>
      <c r="AB314" t="str">
        <f>IFERROR(IF(INDEX('Exclusion Vectors'!$D:$D,MATCH('Table 2 Data'!$E314,'Exclusion Vectors'!$B:$B,0))=0,"",INDEX('Data Pull'!$A:$BC,MATCH('Table 2 Data'!$E314,'Data Pull'!$C:$C,0),MATCH('Table 2 Data'!AB$4,'Data Pull'!$4:$4,0))),"")</f>
        <v>[-11059] No Good Data For Calculation</v>
      </c>
      <c r="AC314" t="str">
        <f>IFERROR(IF(INDEX('Exclusion Vectors'!$D:$D,MATCH('Table 2 Data'!$E314,'Exclusion Vectors'!$B:$B,0))=0,"",INDEX('Data Pull'!$A:$BC,MATCH('Table 2 Data'!$E314,'Data Pull'!$C:$C,0),MATCH('Table 2 Data'!AC$4,'Data Pull'!$4:$4,0))),"")</f>
        <v>[-11059] No Good Data For Calculation</v>
      </c>
      <c r="AD314" t="str">
        <f>IFERROR(IF(INDEX('Exclusion Vectors'!$D:$D,MATCH('Table 2 Data'!$E314,'Exclusion Vectors'!$B:$B,0))=0,"",INDEX('Data Pull'!$A:$BC,MATCH('Table 2 Data'!$E314,'Data Pull'!$C:$C,0),MATCH('Table 2 Data'!AD$4,'Data Pull'!$4:$4,0))),"")</f>
        <v>[-11059] No Good Data For Calculation</v>
      </c>
      <c r="AE314" t="str">
        <f>IFERROR(IF(INDEX('Exclusion Vectors'!$D:$D,MATCH('Table 2 Data'!$E314,'Exclusion Vectors'!$B:$B,0))=0,"",INDEX('Data Pull'!$A:$BC,MATCH('Table 2 Data'!$E314,'Data Pull'!$C:$C,0),MATCH('Table 2 Data'!AE$4,'Data Pull'!$4:$4,0))),"")</f>
        <v>[-11059] No Good Data For Calculation</v>
      </c>
      <c r="AF314" t="str">
        <f>IFERROR(IF(INDEX('Exclusion Vectors'!$D:$D,MATCH('Table 2 Data'!$E314,'Exclusion Vectors'!$B:$B,0))=0,"",INDEX('Data Pull'!$A:$BC,MATCH('Table 2 Data'!$E314,'Data Pull'!$C:$C,0),MATCH('Table 2 Data'!AF$4,'Data Pull'!$4:$4,0))),"")</f>
        <v>[-11059] No Good Data For Calculation</v>
      </c>
      <c r="AG314">
        <f>IFERROR(IF(INDEX('Exclusion Vectors'!$D:$D,MATCH('Table 2 Data'!$E314,'Exclusion Vectors'!$B:$B,0))=0,"",INDEX('Data Pull'!$A:$BC,MATCH('Table 2 Data'!$E314,'Data Pull'!$C:$C,0),MATCH('Table 2 Data'!AG$4,'Data Pull'!$4:$4,0))),"")</f>
        <v>14417.405561236146</v>
      </c>
      <c r="AH314">
        <f>IFERROR(IF(INDEX('Exclusion Vectors'!$D:$D,MATCH('Table 2 Data'!$E314,'Exclusion Vectors'!$B:$B,0))=0,"",INDEX('Data Pull'!$A:$BC,MATCH('Table 2 Data'!$E314,'Data Pull'!$C:$C,0),MATCH('Table 2 Data'!AH$4,'Data Pull'!$4:$4,0))),"")</f>
        <v>90.450000762939453</v>
      </c>
      <c r="AI314">
        <f>IFERROR(IF(INDEX('Exclusion Vectors'!$D:$D,MATCH('Table 2 Data'!$E314,'Exclusion Vectors'!$B:$B,0))=0,"",INDEX('Data Pull'!$A:$BC,MATCH('Table 2 Data'!$E314,'Data Pull'!$C:$C,0),MATCH('Table 2 Data'!AI$4,'Data Pull'!$4:$4,0))),"")</f>
        <v>8.5899999141693115</v>
      </c>
      <c r="AJ314">
        <f>IFERROR(IF(INDEX('Exclusion Vectors'!$D:$D,MATCH('Table 2 Data'!$E314,'Exclusion Vectors'!$B:$B,0))=0,"",INDEX('Data Pull'!$A:$BC,MATCH('Table 2 Data'!$E314,'Data Pull'!$C:$C,0),MATCH('Table 2 Data'!AJ$4,'Data Pull'!$4:$4,0))),"")</f>
        <v>362.62500762939453</v>
      </c>
      <c r="AK314">
        <f>IFERROR(IF(INDEX('Exclusion Vectors'!$D:$D,MATCH('Table 2 Data'!$E314,'Exclusion Vectors'!$B:$B,0))=0,"",INDEX('Data Pull'!$A:$BC,MATCH('Table 2 Data'!$E314,'Data Pull'!$C:$C,0),MATCH('Table 2 Data'!AK$4,'Data Pull'!$4:$4,0))),"")</f>
        <v>18.387500445048016</v>
      </c>
      <c r="AL314">
        <f>IFERROR(IF(INDEX('Exclusion Vectors'!$D:$D,MATCH('Table 2 Data'!$E314,'Exclusion Vectors'!$B:$B,0))=0,"",INDEX('Data Pull'!$A:$BC,MATCH('Table 2 Data'!$E314,'Data Pull'!$C:$C,0),MATCH('Table 2 Data'!AL$4,'Data Pull'!$4:$4,0))),"")</f>
        <v>-0.10000000149011612</v>
      </c>
      <c r="AM314">
        <f>IFERROR(IF(INDEX('Exclusion Vectors'!$D:$D,MATCH('Table 2 Data'!$E314,'Exclusion Vectors'!$B:$B,0))=0,"",INDEX('Data Pull'!$A:$BC,MATCH('Table 2 Data'!$E314,'Data Pull'!$C:$C,0),MATCH('Table 2 Data'!AM$4,'Data Pull'!$4:$4,0))),"")</f>
        <v>6200</v>
      </c>
      <c r="AN314">
        <f>IFERROR(IF(INDEX('Exclusion Vectors'!$D:$D,MATCH('Table 2 Data'!$E314,'Exclusion Vectors'!$B:$B,0))=0,"",INDEX('Data Pull'!$A:$BC,MATCH('Table 2 Data'!$E314,'Data Pull'!$C:$C,0),MATCH('Table 2 Data'!AN$4,'Data Pull'!$4:$4,0))),"")</f>
        <v>-0.11651689400622432</v>
      </c>
      <c r="AO314">
        <f>IFERROR(IF(INDEX('Exclusion Vectors'!$D:$D,MATCH('Table 2 Data'!$E314,'Exclusion Vectors'!$B:$B,0))=0,"",INDEX('Data Pull'!$A:$BC,MATCH('Table 2 Data'!$E314,'Data Pull'!$C:$C,0),MATCH('Table 2 Data'!AO$4,'Data Pull'!$4:$4,0))),"")</f>
        <v>-6.009420933958746E-3</v>
      </c>
      <c r="AP314">
        <f>IFERROR(IF(INDEX('Exclusion Vectors'!$D:$D,MATCH('Table 2 Data'!$E314,'Exclusion Vectors'!$B:$B,0))=0,"",INDEX('Data Pull'!$A:$BC,MATCH('Table 2 Data'!$E314,'Data Pull'!$C:$C,0),MATCH('Table 2 Data'!AP$4,'Data Pull'!$4:$4,0))),"")</f>
        <v>-2.6958020131864543E-2</v>
      </c>
      <c r="AQ314" t="str">
        <f>IFERROR(IF(INDEX('Exclusion Vectors'!$D:$D,MATCH('Table 2 Data'!$E314,'Exclusion Vectors'!$B:$B,0))=0,"",INDEX('Data Pull'!$A:$BC,MATCH('Table 2 Data'!$E314,'Data Pull'!$C:$C,0),MATCH('Table 2 Data'!AQ$4,'Data Pull'!$4:$4,0))),"")</f>
        <v>[-11059] No Good Data For Calculation</v>
      </c>
      <c r="AR314">
        <f>IFERROR(IF(INDEX('Exclusion Vectors'!$D:$D,MATCH('Table 2 Data'!$E314,'Exclusion Vectors'!$B:$B,0))=0,"",INDEX('Data Pull'!$A:$BC,MATCH('Table 2 Data'!$E314,'Data Pull'!$C:$C,0),MATCH('Table 2 Data'!AR$4,'Data Pull'!$4:$4,0))),"")</f>
        <v>7.6931217742176308E-3</v>
      </c>
      <c r="AS314">
        <f>IFERROR(IF(INDEX('Exclusion Vectors'!$D:$D,MATCH('Table 2 Data'!$E314,'Exclusion Vectors'!$B:$B,0))=0,"",INDEX('Data Pull'!$A:$BC,MATCH('Table 2 Data'!$E314,'Data Pull'!$C:$C,0),MATCH('Table 2 Data'!AS$4,'Data Pull'!$4:$4,0))),"")</f>
        <v>2.725191724366542</v>
      </c>
      <c r="AT314">
        <f>IFERROR(IF(INDEX('Exclusion Vectors'!$D:$D,MATCH('Table 2 Data'!$E314,'Exclusion Vectors'!$B:$B,0))=0,"",INDEX('Data Pull'!$A:$BC,MATCH('Table 2 Data'!$E314,'Data Pull'!$C:$C,0),MATCH('Table 2 Data'!AT$4,'Data Pull'!$4:$4,0))),"")</f>
        <v>39238.402822360331</v>
      </c>
      <c r="AU314">
        <f>IFERROR(IF(INDEX('Exclusion Vectors'!$D:$D,MATCH('Table 2 Data'!$E314,'Exclusion Vectors'!$B:$B,0))=0,"",INDEX('Data Pull'!$A:$BE,MATCH('Table 2 Data'!$E314,'Data Pull'!$C:$C,0),MATCH('Table 2 Data'!AU$4,'Data Pull'!$4:$4,0))),"")</f>
        <v>7798.4968445156883</v>
      </c>
      <c r="AV314">
        <f>IFERROR(IF(INDEX('Exclusion Vectors'!$D:$D,MATCH('Table 2 Data'!$E314,'Exclusion Vectors'!$B:$B,0))=0,"",INDEX('Data Pull'!$A:$BE,MATCH('Table 2 Data'!$E314,'Data Pull'!$C:$C,0),MATCH('Table 2 Data'!AV$4,'Data Pull'!$4:$4,0))),"")</f>
        <v>9.4058331412573651E-2</v>
      </c>
    </row>
    <row r="315" spans="5:48" x14ac:dyDescent="0.3">
      <c r="E315" s="34">
        <f t="shared" si="7"/>
        <v>44139</v>
      </c>
      <c r="F315">
        <f>IFERROR(IF(INDEX('Exclusion Vectors'!$D:$D,MATCH('Table 2 Data'!$E315,'Exclusion Vectors'!$B:$B,0))=0,"",INDEX('Data Pull'!$A:$BC,MATCH('Table 2 Data'!$E315,'Data Pull'!$C:$C,0),MATCH('Table 2 Data'!F$4,'Data Pull'!$4:$4,0))),"")</f>
        <v>23000.145278648404</v>
      </c>
      <c r="G315">
        <f>IFERROR(IF(INDEX('Exclusion Vectors'!$D:$D,MATCH('Table 2 Data'!$E315,'Exclusion Vectors'!$B:$B,0))=0,"",INDEX('Data Pull'!$A:$BC,MATCH('Table 2 Data'!$E315,'Data Pull'!$C:$C,0),MATCH('Table 2 Data'!G$4,'Data Pull'!$4:$4,0))),"")</f>
        <v>180.24234541677649</v>
      </c>
      <c r="H315">
        <f>IFERROR(IF(INDEX('Exclusion Vectors'!$D:$D,MATCH('Table 2 Data'!$E315,'Exclusion Vectors'!$B:$B,0))=0,"",INDEX('Data Pull'!$A:$BC,MATCH('Table 2 Data'!$E315,'Data Pull'!$C:$C,0),MATCH('Table 2 Data'!H$4,'Data Pull'!$4:$4,0))),"")</f>
        <v>626.00741356538936</v>
      </c>
      <c r="I315">
        <f>IFERROR(IF(INDEX('Exclusion Vectors'!$D:$D,MATCH('Table 2 Data'!$E315,'Exclusion Vectors'!$B:$B,0))=0,"",INDEX('Data Pull'!$A:$BC,MATCH('Table 2 Data'!$E315,'Data Pull'!$C:$C,0),MATCH('Table 2 Data'!I$4,'Data Pull'!$4:$4,0))),"")</f>
        <v>995.4636448516693</v>
      </c>
      <c r="J315">
        <f>IFERROR(IF(INDEX('Exclusion Vectors'!$D:$D,MATCH('Table 2 Data'!$E315,'Exclusion Vectors'!$B:$B,0))=0,"",INDEX('Data Pull'!$A:$BC,MATCH('Table 2 Data'!$E315,'Data Pull'!$C:$C,0),MATCH('Table 2 Data'!J$4,'Data Pull'!$4:$4,0))),"")</f>
        <v>1342.3205392945708</v>
      </c>
      <c r="K315">
        <f>IFERROR(IF(INDEX('Exclusion Vectors'!$D:$D,MATCH('Table 2 Data'!$E315,'Exclusion Vectors'!$B:$B,0))=0,"",INDEX('Data Pull'!$A:$BC,MATCH('Table 2 Data'!$E315,'Data Pull'!$C:$C,0),MATCH('Table 2 Data'!K$4,'Data Pull'!$4:$4,0))),"")</f>
        <v>709.06194103640587</v>
      </c>
      <c r="L315" t="str">
        <f>IFERROR(IF(INDEX('Exclusion Vectors'!$D:$D,MATCH('Table 2 Data'!$E315,'Exclusion Vectors'!$B:$B,0))=0,"",INDEX('Data Pull'!$A:$BC,MATCH('Table 2 Data'!$E315,'Data Pull'!$C:$C,0),MATCH('Table 2 Data'!L$4,'Data Pull'!$4:$4,0))),"")</f>
        <v>[-11059] No Good Data For Calculation</v>
      </c>
      <c r="M315">
        <f>IFERROR(IF(INDEX('Exclusion Vectors'!$D:$D,MATCH('Table 2 Data'!$E315,'Exclusion Vectors'!$B:$B,0))=0,"",INDEX('Data Pull'!$A:$BC,MATCH('Table 2 Data'!$E315,'Data Pull'!$C:$C,0),MATCH('Table 2 Data'!M$4,'Data Pull'!$4:$4,0))),"")</f>
        <v>293.64532893198833</v>
      </c>
      <c r="N315">
        <f>IFERROR(IF(INDEX('Exclusion Vectors'!$D:$D,MATCH('Table 2 Data'!$E315,'Exclusion Vectors'!$B:$B,0))=0,"",INDEX('Data Pull'!$A:$BC,MATCH('Table 2 Data'!$E315,'Data Pull'!$C:$C,0),MATCH('Table 2 Data'!N$4,'Data Pull'!$4:$4,0))),"")</f>
        <v>354.52173791623949</v>
      </c>
      <c r="O315">
        <f>IFERROR(IF(INDEX('Exclusion Vectors'!$D:$D,MATCH('Table 2 Data'!$E315,'Exclusion Vectors'!$B:$B,0))=0,"",INDEX('Data Pull'!$A:$BC,MATCH('Table 2 Data'!$E315,'Data Pull'!$C:$C,0),MATCH('Table 2 Data'!O$4,'Data Pull'!$4:$4,0))),"")</f>
        <v>354.81464947850691</v>
      </c>
      <c r="P315">
        <f>IFERROR(IF(INDEX('Exclusion Vectors'!$D:$D,MATCH('Table 2 Data'!$E315,'Exclusion Vectors'!$B:$B,0))=0,"",INDEX('Data Pull'!$A:$BC,MATCH('Table 2 Data'!$E315,'Data Pull'!$C:$C,0),MATCH('Table 2 Data'!P$4,'Data Pull'!$4:$4,0))),"")</f>
        <v>1331.6565587079695</v>
      </c>
      <c r="Q315">
        <f>IFERROR(IF(INDEX('Exclusion Vectors'!$D:$D,MATCH('Table 2 Data'!$E315,'Exclusion Vectors'!$B:$B,0))=0,"",INDEX('Data Pull'!$A:$BC,MATCH('Table 2 Data'!$E315,'Data Pull'!$C:$C,0),MATCH('Table 2 Data'!Q$4,'Data Pull'!$4:$4,0))),"")</f>
        <v>20.4919435664623</v>
      </c>
      <c r="R315">
        <f>IFERROR(IF(INDEX('Exclusion Vectors'!$D:$D,MATCH('Table 2 Data'!$E315,'Exclusion Vectors'!$B:$B,0))=0,"",INDEX('Data Pull'!$A:$BC,MATCH('Table 2 Data'!$E315,'Data Pull'!$C:$C,0),MATCH('Table 2 Data'!R$4,'Data Pull'!$4:$4,0))),"")</f>
        <v>15.533296795590374</v>
      </c>
      <c r="S315">
        <f>IFERROR(IF(INDEX('Exclusion Vectors'!$D:$D,MATCH('Table 2 Data'!$E315,'Exclusion Vectors'!$B:$B,0))=0,"",INDEX('Data Pull'!$A:$BC,MATCH('Table 2 Data'!$E315,'Data Pull'!$C:$C,0),MATCH('Table 2 Data'!S$4,'Data Pull'!$4:$4,0))),"")</f>
        <v>3.5427276878365133</v>
      </c>
      <c r="T315">
        <f>IFERROR(IF(INDEX('Exclusion Vectors'!$D:$D,MATCH('Table 2 Data'!$E315,'Exclusion Vectors'!$B:$B,0))=0,"",INDEX('Data Pull'!$A:$BC,MATCH('Table 2 Data'!$E315,'Data Pull'!$C:$C,0),MATCH('Table 2 Data'!T$4,'Data Pull'!$4:$4,0))),"")</f>
        <v>1538.6016061213236</v>
      </c>
      <c r="U315">
        <f>IFERROR(IF(INDEX('Exclusion Vectors'!$D:$D,MATCH('Table 2 Data'!$E315,'Exclusion Vectors'!$B:$B,0))=0,"",INDEX('Data Pull'!$A:$BC,MATCH('Table 2 Data'!$E315,'Data Pull'!$C:$C,0),MATCH('Table 2 Data'!U$4,'Data Pull'!$4:$4,0))),"")</f>
        <v>1478.4636220065331</v>
      </c>
      <c r="V315">
        <f>IFERROR(IF(INDEX('Exclusion Vectors'!$D:$D,MATCH('Table 2 Data'!$E315,'Exclusion Vectors'!$B:$B,0))=0,"",INDEX('Data Pull'!$A:$BC,MATCH('Table 2 Data'!$E315,'Data Pull'!$C:$C,0),MATCH('Table 2 Data'!V$4,'Data Pull'!$4:$4,0))),"")</f>
        <v>5899.949910303375</v>
      </c>
      <c r="W315">
        <f>IFERROR(IF(INDEX('Exclusion Vectors'!$D:$D,MATCH('Table 2 Data'!$E315,'Exclusion Vectors'!$B:$B,0))=0,"",INDEX('Data Pull'!$A:$BC,MATCH('Table 2 Data'!$E315,'Data Pull'!$C:$C,0),MATCH('Table 2 Data'!W$4,'Data Pull'!$4:$4,0))),"")</f>
        <v>2413.9744599538481</v>
      </c>
      <c r="X315">
        <f>IFERROR(IF(INDEX('Exclusion Vectors'!$D:$D,MATCH('Table 2 Data'!$E315,'Exclusion Vectors'!$B:$B,0))=0,"",INDEX('Data Pull'!$A:$BC,MATCH('Table 2 Data'!$E315,'Data Pull'!$C:$C,0),MATCH('Table 2 Data'!X$4,'Data Pull'!$4:$4,0))),"")</f>
        <v>427.19541378024326</v>
      </c>
      <c r="Y315">
        <f>IFERROR(IF(INDEX('Exclusion Vectors'!$D:$D,MATCH('Table 2 Data'!$E315,'Exclusion Vectors'!$B:$B,0))=0,"",INDEX('Data Pull'!$A:$BC,MATCH('Table 2 Data'!$E315,'Data Pull'!$C:$C,0),MATCH('Table 2 Data'!Y$4,'Data Pull'!$4:$4,0))),"")</f>
        <v>23.449999809265137</v>
      </c>
      <c r="Z315">
        <f>IFERROR(IF(INDEX('Exclusion Vectors'!$D:$D,MATCH('Table 2 Data'!$E315,'Exclusion Vectors'!$B:$B,0))=0,"",INDEX('Data Pull'!$A:$BC,MATCH('Table 2 Data'!$E315,'Data Pull'!$C:$C,0),MATCH('Table 2 Data'!Z$4,'Data Pull'!$4:$4,0))),"")</f>
        <v>0.73667500913143158</v>
      </c>
      <c r="AA315">
        <f>IFERROR(IF(INDEX('Exclusion Vectors'!$D:$D,MATCH('Table 2 Data'!$E315,'Exclusion Vectors'!$B:$B,0))=0,"",INDEX('Data Pull'!$A:$BC,MATCH('Table 2 Data'!$E315,'Data Pull'!$C:$C,0),MATCH('Table 2 Data'!AA$4,'Data Pull'!$4:$4,0))),"")</f>
        <v>2.0249999761581421</v>
      </c>
      <c r="AB315" t="str">
        <f>IFERROR(IF(INDEX('Exclusion Vectors'!$D:$D,MATCH('Table 2 Data'!$E315,'Exclusion Vectors'!$B:$B,0))=0,"",INDEX('Data Pull'!$A:$BC,MATCH('Table 2 Data'!$E315,'Data Pull'!$C:$C,0),MATCH('Table 2 Data'!AB$4,'Data Pull'!$4:$4,0))),"")</f>
        <v>[-11059] No Good Data For Calculation</v>
      </c>
      <c r="AC315" t="str">
        <f>IFERROR(IF(INDEX('Exclusion Vectors'!$D:$D,MATCH('Table 2 Data'!$E315,'Exclusion Vectors'!$B:$B,0))=0,"",INDEX('Data Pull'!$A:$BC,MATCH('Table 2 Data'!$E315,'Data Pull'!$C:$C,0),MATCH('Table 2 Data'!AC$4,'Data Pull'!$4:$4,0))),"")</f>
        <v>[-11059] No Good Data For Calculation</v>
      </c>
      <c r="AD315" t="str">
        <f>IFERROR(IF(INDEX('Exclusion Vectors'!$D:$D,MATCH('Table 2 Data'!$E315,'Exclusion Vectors'!$B:$B,0))=0,"",INDEX('Data Pull'!$A:$BC,MATCH('Table 2 Data'!$E315,'Data Pull'!$C:$C,0),MATCH('Table 2 Data'!AD$4,'Data Pull'!$4:$4,0))),"")</f>
        <v>[-11059] No Good Data For Calculation</v>
      </c>
      <c r="AE315" t="str">
        <f>IFERROR(IF(INDEX('Exclusion Vectors'!$D:$D,MATCH('Table 2 Data'!$E315,'Exclusion Vectors'!$B:$B,0))=0,"",INDEX('Data Pull'!$A:$BC,MATCH('Table 2 Data'!$E315,'Data Pull'!$C:$C,0),MATCH('Table 2 Data'!AE$4,'Data Pull'!$4:$4,0))),"")</f>
        <v>[-11059] No Good Data For Calculation</v>
      </c>
      <c r="AF315" t="str">
        <f>IFERROR(IF(INDEX('Exclusion Vectors'!$D:$D,MATCH('Table 2 Data'!$E315,'Exclusion Vectors'!$B:$B,0))=0,"",INDEX('Data Pull'!$A:$BC,MATCH('Table 2 Data'!$E315,'Data Pull'!$C:$C,0),MATCH('Table 2 Data'!AF$4,'Data Pull'!$4:$4,0))),"")</f>
        <v>[-11059] No Good Data For Calculation</v>
      </c>
      <c r="AG315">
        <f>IFERROR(IF(INDEX('Exclusion Vectors'!$D:$D,MATCH('Table 2 Data'!$E315,'Exclusion Vectors'!$B:$B,0))=0,"",INDEX('Data Pull'!$A:$BC,MATCH('Table 2 Data'!$E315,'Data Pull'!$C:$C,0),MATCH('Table 2 Data'!AG$4,'Data Pull'!$4:$4,0))),"")</f>
        <v>14533.746459490947</v>
      </c>
      <c r="AH315">
        <f>IFERROR(IF(INDEX('Exclusion Vectors'!$D:$D,MATCH('Table 2 Data'!$E315,'Exclusion Vectors'!$B:$B,0))=0,"",INDEX('Data Pull'!$A:$BC,MATCH('Table 2 Data'!$E315,'Data Pull'!$C:$C,0),MATCH('Table 2 Data'!AH$4,'Data Pull'!$4:$4,0))),"")</f>
        <v>91.150001525878906</v>
      </c>
      <c r="AI315">
        <f>IFERROR(IF(INDEX('Exclusion Vectors'!$D:$D,MATCH('Table 2 Data'!$E315,'Exclusion Vectors'!$B:$B,0))=0,"",INDEX('Data Pull'!$A:$BC,MATCH('Table 2 Data'!$E315,'Data Pull'!$C:$C,0),MATCH('Table 2 Data'!AI$4,'Data Pull'!$4:$4,0))),"")</f>
        <v>8.6150002479553223</v>
      </c>
      <c r="AJ315">
        <f>IFERROR(IF(INDEX('Exclusion Vectors'!$D:$D,MATCH('Table 2 Data'!$E315,'Exclusion Vectors'!$B:$B,0))=0,"",INDEX('Data Pull'!$A:$BC,MATCH('Table 2 Data'!$E315,'Data Pull'!$C:$C,0),MATCH('Table 2 Data'!AJ$4,'Data Pull'!$4:$4,0))),"")</f>
        <v>363.05000305175781</v>
      </c>
      <c r="AK315">
        <f>IFERROR(IF(INDEX('Exclusion Vectors'!$D:$D,MATCH('Table 2 Data'!$E315,'Exclusion Vectors'!$B:$B,0))=0,"",INDEX('Data Pull'!$A:$BC,MATCH('Table 2 Data'!$E315,'Data Pull'!$C:$C,0),MATCH('Table 2 Data'!AK$4,'Data Pull'!$4:$4,0))),"")</f>
        <v>23.008333444595337</v>
      </c>
      <c r="AL315">
        <f>IFERROR(IF(INDEX('Exclusion Vectors'!$D:$D,MATCH('Table 2 Data'!$E315,'Exclusion Vectors'!$B:$B,0))=0,"",INDEX('Data Pull'!$A:$BC,MATCH('Table 2 Data'!$E315,'Data Pull'!$C:$C,0),MATCH('Table 2 Data'!AL$4,'Data Pull'!$4:$4,0))),"")</f>
        <v>1.0249999817460775</v>
      </c>
      <c r="AM315">
        <f>IFERROR(IF(INDEX('Exclusion Vectors'!$D:$D,MATCH('Table 2 Data'!$E315,'Exclusion Vectors'!$B:$B,0))=0,"",INDEX('Data Pull'!$A:$BC,MATCH('Table 2 Data'!$E315,'Data Pull'!$C:$C,0),MATCH('Table 2 Data'!AM$4,'Data Pull'!$4:$4,0))),"")</f>
        <v>6200</v>
      </c>
      <c r="AN315">
        <f>IFERROR(IF(INDEX('Exclusion Vectors'!$D:$D,MATCH('Table 2 Data'!$E315,'Exclusion Vectors'!$B:$B,0))=0,"",INDEX('Data Pull'!$A:$BC,MATCH('Table 2 Data'!$E315,'Data Pull'!$C:$C,0),MATCH('Table 2 Data'!AN$4,'Data Pull'!$4:$4,0))),"")</f>
        <v>-0.11939537247670881</v>
      </c>
      <c r="AO315">
        <f>IFERROR(IF(INDEX('Exclusion Vectors'!$D:$D,MATCH('Table 2 Data'!$E315,'Exclusion Vectors'!$B:$B,0))=0,"",INDEX('Data Pull'!$A:$BC,MATCH('Table 2 Data'!$E315,'Data Pull'!$C:$C,0),MATCH('Table 2 Data'!AO$4,'Data Pull'!$4:$4,0))),"")</f>
        <v>-6.0201509685960733E-3</v>
      </c>
      <c r="AP315">
        <f>IFERROR(IF(INDEX('Exclusion Vectors'!$D:$D,MATCH('Table 2 Data'!$E315,'Exclusion Vectors'!$B:$B,0))=0,"",INDEX('Data Pull'!$A:$BC,MATCH('Table 2 Data'!$E315,'Data Pull'!$C:$C,0),MATCH('Table 2 Data'!AP$4,'Data Pull'!$4:$4,0))),"")</f>
        <v>-2.7137835119334604E-2</v>
      </c>
      <c r="AQ315" t="str">
        <f>IFERROR(IF(INDEX('Exclusion Vectors'!$D:$D,MATCH('Table 2 Data'!$E315,'Exclusion Vectors'!$B:$B,0))=0,"",INDEX('Data Pull'!$A:$BC,MATCH('Table 2 Data'!$E315,'Data Pull'!$C:$C,0),MATCH('Table 2 Data'!AQ$4,'Data Pull'!$4:$4,0))),"")</f>
        <v>[-11059] No Good Data For Calculation</v>
      </c>
      <c r="AR315">
        <f>IFERROR(IF(INDEX('Exclusion Vectors'!$D:$D,MATCH('Table 2 Data'!$E315,'Exclusion Vectors'!$B:$B,0))=0,"",INDEX('Data Pull'!$A:$BC,MATCH('Table 2 Data'!$E315,'Data Pull'!$C:$C,0),MATCH('Table 2 Data'!AR$4,'Data Pull'!$4:$4,0))),"")</f>
        <v>7.7317373276418787E-3</v>
      </c>
      <c r="AS315">
        <f>IFERROR(IF(INDEX('Exclusion Vectors'!$D:$D,MATCH('Table 2 Data'!$E315,'Exclusion Vectors'!$B:$B,0))=0,"",INDEX('Data Pull'!$A:$BC,MATCH('Table 2 Data'!$E315,'Data Pull'!$C:$C,0),MATCH('Table 2 Data'!AS$4,'Data Pull'!$4:$4,0))),"")</f>
        <v>2.6837106439392886</v>
      </c>
      <c r="AT315">
        <f>IFERROR(IF(INDEX('Exclusion Vectors'!$D:$D,MATCH('Table 2 Data'!$E315,'Exclusion Vectors'!$B:$B,0))=0,"",INDEX('Data Pull'!$A:$BC,MATCH('Table 2 Data'!$E315,'Data Pull'!$C:$C,0),MATCH('Table 2 Data'!AT$4,'Data Pull'!$4:$4,0))),"")</f>
        <v>39525.127950778166</v>
      </c>
      <c r="AU315">
        <f>IFERROR(IF(INDEX('Exclusion Vectors'!$D:$D,MATCH('Table 2 Data'!$E315,'Exclusion Vectors'!$B:$B,0))=0,"",INDEX('Data Pull'!$A:$BE,MATCH('Table 2 Data'!$E315,'Data Pull'!$C:$C,0),MATCH('Table 2 Data'!AU$4,'Data Pull'!$4:$4,0))),"")</f>
        <v>7799.5428698835976</v>
      </c>
      <c r="AV315">
        <f>IFERROR(IF(INDEX('Exclusion Vectors'!$D:$D,MATCH('Table 2 Data'!$E315,'Exclusion Vectors'!$B:$B,0))=0,"",INDEX('Data Pull'!$A:$BE,MATCH('Table 2 Data'!$E315,'Data Pull'!$C:$C,0),MATCH('Table 2 Data'!AV$4,'Data Pull'!$4:$4,0))),"")</f>
        <v>0.10725833103060722</v>
      </c>
    </row>
    <row r="316" spans="5:48" x14ac:dyDescent="0.3">
      <c r="E316" s="34">
        <f t="shared" si="7"/>
        <v>44140</v>
      </c>
      <c r="F316">
        <f>IFERROR(IF(INDEX('Exclusion Vectors'!$D:$D,MATCH('Table 2 Data'!$E316,'Exclusion Vectors'!$B:$B,0))=0,"",INDEX('Data Pull'!$A:$BC,MATCH('Table 2 Data'!$E316,'Data Pull'!$C:$C,0),MATCH('Table 2 Data'!F$4,'Data Pull'!$4:$4,0))),"")</f>
        <v>22998.415646505578</v>
      </c>
      <c r="G316">
        <f>IFERROR(IF(INDEX('Exclusion Vectors'!$D:$D,MATCH('Table 2 Data'!$E316,'Exclusion Vectors'!$B:$B,0))=0,"",INDEX('Data Pull'!$A:$BC,MATCH('Table 2 Data'!$E316,'Data Pull'!$C:$C,0),MATCH('Table 2 Data'!G$4,'Data Pull'!$4:$4,0))),"")</f>
        <v>181.75931835489953</v>
      </c>
      <c r="H316">
        <f>IFERROR(IF(INDEX('Exclusion Vectors'!$D:$D,MATCH('Table 2 Data'!$E316,'Exclusion Vectors'!$B:$B,0))=0,"",INDEX('Data Pull'!$A:$BC,MATCH('Table 2 Data'!$E316,'Data Pull'!$C:$C,0),MATCH('Table 2 Data'!H$4,'Data Pull'!$4:$4,0))),"")</f>
        <v>621.48709344724193</v>
      </c>
      <c r="I316">
        <f>IFERROR(IF(INDEX('Exclusion Vectors'!$D:$D,MATCH('Table 2 Data'!$E316,'Exclusion Vectors'!$B:$B,0))=0,"",INDEX('Data Pull'!$A:$BC,MATCH('Table 2 Data'!$E316,'Data Pull'!$C:$C,0),MATCH('Table 2 Data'!I$4,'Data Pull'!$4:$4,0))),"")</f>
        <v>996.51841422813209</v>
      </c>
      <c r="J316">
        <f>IFERROR(IF(INDEX('Exclusion Vectors'!$D:$D,MATCH('Table 2 Data'!$E316,'Exclusion Vectors'!$B:$B,0))=0,"",INDEX('Data Pull'!$A:$BC,MATCH('Table 2 Data'!$E316,'Data Pull'!$C:$C,0),MATCH('Table 2 Data'!J$4,'Data Pull'!$4:$4,0))),"")</f>
        <v>1340.3158046458313</v>
      </c>
      <c r="K316">
        <f>IFERROR(IF(INDEX('Exclusion Vectors'!$D:$D,MATCH('Table 2 Data'!$E316,'Exclusion Vectors'!$B:$B,0))=0,"",INDEX('Data Pull'!$A:$BC,MATCH('Table 2 Data'!$E316,'Data Pull'!$C:$C,0),MATCH('Table 2 Data'!K$4,'Data Pull'!$4:$4,0))),"")</f>
        <v>711.81583792571041</v>
      </c>
      <c r="L316" t="str">
        <f>IFERROR(IF(INDEX('Exclusion Vectors'!$D:$D,MATCH('Table 2 Data'!$E316,'Exclusion Vectors'!$B:$B,0))=0,"",INDEX('Data Pull'!$A:$BC,MATCH('Table 2 Data'!$E316,'Data Pull'!$C:$C,0),MATCH('Table 2 Data'!L$4,'Data Pull'!$4:$4,0))),"")</f>
        <v>[-11059] No Good Data For Calculation</v>
      </c>
      <c r="M316">
        <f>IFERROR(IF(INDEX('Exclusion Vectors'!$D:$D,MATCH('Table 2 Data'!$E316,'Exclusion Vectors'!$B:$B,0))=0,"",INDEX('Data Pull'!$A:$BC,MATCH('Table 2 Data'!$E316,'Data Pull'!$C:$C,0),MATCH('Table 2 Data'!M$4,'Data Pull'!$4:$4,0))),"")</f>
        <v>302.69369317862345</v>
      </c>
      <c r="N316">
        <f>IFERROR(IF(INDEX('Exclusion Vectors'!$D:$D,MATCH('Table 2 Data'!$E316,'Exclusion Vectors'!$B:$B,0))=0,"",INDEX('Data Pull'!$A:$BC,MATCH('Table 2 Data'!$E316,'Data Pull'!$C:$C,0),MATCH('Table 2 Data'!N$4,'Data Pull'!$4:$4,0))),"")</f>
        <v>354.94864054990524</v>
      </c>
      <c r="O316">
        <f>IFERROR(IF(INDEX('Exclusion Vectors'!$D:$D,MATCH('Table 2 Data'!$E316,'Exclusion Vectors'!$B:$B,0))=0,"",INDEX('Data Pull'!$A:$BC,MATCH('Table 2 Data'!$E316,'Data Pull'!$C:$C,0),MATCH('Table 2 Data'!O$4,'Data Pull'!$4:$4,0))),"")</f>
        <v>353.59223238288513</v>
      </c>
      <c r="P316">
        <f>IFERROR(IF(INDEX('Exclusion Vectors'!$D:$D,MATCH('Table 2 Data'!$E316,'Exclusion Vectors'!$B:$B,0))=0,"",INDEX('Data Pull'!$A:$BC,MATCH('Table 2 Data'!$E316,'Data Pull'!$C:$C,0),MATCH('Table 2 Data'!P$4,'Data Pull'!$4:$4,0))),"")</f>
        <v>1332.3168038733704</v>
      </c>
      <c r="Q316">
        <f>IFERROR(IF(INDEX('Exclusion Vectors'!$D:$D,MATCH('Table 2 Data'!$E316,'Exclusion Vectors'!$B:$B,0))=0,"",INDEX('Data Pull'!$A:$BC,MATCH('Table 2 Data'!$E316,'Data Pull'!$C:$C,0),MATCH('Table 2 Data'!Q$4,'Data Pull'!$4:$4,0))),"")</f>
        <v>20.428979794932093</v>
      </c>
      <c r="R316">
        <f>IFERROR(IF(INDEX('Exclusion Vectors'!$D:$D,MATCH('Table 2 Data'!$E316,'Exclusion Vectors'!$B:$B,0))=0,"",INDEX('Data Pull'!$A:$BC,MATCH('Table 2 Data'!$E316,'Data Pull'!$C:$C,0),MATCH('Table 2 Data'!R$4,'Data Pull'!$4:$4,0))),"")</f>
        <v>15.516691806506326</v>
      </c>
      <c r="S316">
        <f>IFERROR(IF(INDEX('Exclusion Vectors'!$D:$D,MATCH('Table 2 Data'!$E316,'Exclusion Vectors'!$B:$B,0))=0,"",INDEX('Data Pull'!$A:$BC,MATCH('Table 2 Data'!$E316,'Data Pull'!$C:$C,0),MATCH('Table 2 Data'!S$4,'Data Pull'!$4:$4,0))),"")</f>
        <v>2.9647569641168574</v>
      </c>
      <c r="T316">
        <f>IFERROR(IF(INDEX('Exclusion Vectors'!$D:$D,MATCH('Table 2 Data'!$E316,'Exclusion Vectors'!$B:$B,0))=0,"",INDEX('Data Pull'!$A:$BC,MATCH('Table 2 Data'!$E316,'Data Pull'!$C:$C,0),MATCH('Table 2 Data'!T$4,'Data Pull'!$4:$4,0))),"")</f>
        <v>1537.9217646723578</v>
      </c>
      <c r="U316">
        <f>IFERROR(IF(INDEX('Exclusion Vectors'!$D:$D,MATCH('Table 2 Data'!$E316,'Exclusion Vectors'!$B:$B,0))=0,"",INDEX('Data Pull'!$A:$BC,MATCH('Table 2 Data'!$E316,'Data Pull'!$C:$C,0),MATCH('Table 2 Data'!U$4,'Data Pull'!$4:$4,0))),"")</f>
        <v>1481.0481778183732</v>
      </c>
      <c r="V316">
        <f>IFERROR(IF(INDEX('Exclusion Vectors'!$D:$D,MATCH('Table 2 Data'!$E316,'Exclusion Vectors'!$B:$B,0))=0,"",INDEX('Data Pull'!$A:$BC,MATCH('Table 2 Data'!$E316,'Data Pull'!$C:$C,0),MATCH('Table 2 Data'!V$4,'Data Pull'!$4:$4,0))),"")</f>
        <v>5899.9821031560059</v>
      </c>
      <c r="W316">
        <f>IFERROR(IF(INDEX('Exclusion Vectors'!$D:$D,MATCH('Table 2 Data'!$E316,'Exclusion Vectors'!$B:$B,0))=0,"",INDEX('Data Pull'!$A:$BC,MATCH('Table 2 Data'!$E316,'Data Pull'!$C:$C,0),MATCH('Table 2 Data'!W$4,'Data Pull'!$4:$4,0))),"")</f>
        <v>2417.320553856694</v>
      </c>
      <c r="X316">
        <f>IFERROR(IF(INDEX('Exclusion Vectors'!$D:$D,MATCH('Table 2 Data'!$E316,'Exclusion Vectors'!$B:$B,0))=0,"",INDEX('Data Pull'!$A:$BC,MATCH('Table 2 Data'!$E316,'Data Pull'!$C:$C,0),MATCH('Table 2 Data'!X$4,'Data Pull'!$4:$4,0))),"")</f>
        <v>428.15389537740606</v>
      </c>
      <c r="Y316">
        <f>IFERROR(IF(INDEX('Exclusion Vectors'!$D:$D,MATCH('Table 2 Data'!$E316,'Exclusion Vectors'!$B:$B,0))=0,"",INDEX('Data Pull'!$A:$BC,MATCH('Table 2 Data'!$E316,'Data Pull'!$C:$C,0),MATCH('Table 2 Data'!Y$4,'Data Pull'!$4:$4,0))),"")</f>
        <v>23.399999618530273</v>
      </c>
      <c r="Z316">
        <f>IFERROR(IF(INDEX('Exclusion Vectors'!$D:$D,MATCH('Table 2 Data'!$E316,'Exclusion Vectors'!$B:$B,0))=0,"",INDEX('Data Pull'!$A:$BC,MATCH('Table 2 Data'!$E316,'Data Pull'!$C:$C,0),MATCH('Table 2 Data'!Z$4,'Data Pull'!$4:$4,0))),"")</f>
        <v>0.75799998641014099</v>
      </c>
      <c r="AA316">
        <f>IFERROR(IF(INDEX('Exclusion Vectors'!$D:$D,MATCH('Table 2 Data'!$E316,'Exclusion Vectors'!$B:$B,0))=0,"",INDEX('Data Pull'!$A:$BC,MATCH('Table 2 Data'!$E316,'Data Pull'!$C:$C,0),MATCH('Table 2 Data'!AA$4,'Data Pull'!$4:$4,0))),"")</f>
        <v>1.9750000238418579</v>
      </c>
      <c r="AB316" t="str">
        <f>IFERROR(IF(INDEX('Exclusion Vectors'!$D:$D,MATCH('Table 2 Data'!$E316,'Exclusion Vectors'!$B:$B,0))=0,"",INDEX('Data Pull'!$A:$BC,MATCH('Table 2 Data'!$E316,'Data Pull'!$C:$C,0),MATCH('Table 2 Data'!AB$4,'Data Pull'!$4:$4,0))),"")</f>
        <v>[-11059] No Good Data For Calculation</v>
      </c>
      <c r="AC316" t="str">
        <f>IFERROR(IF(INDEX('Exclusion Vectors'!$D:$D,MATCH('Table 2 Data'!$E316,'Exclusion Vectors'!$B:$B,0))=0,"",INDEX('Data Pull'!$A:$BC,MATCH('Table 2 Data'!$E316,'Data Pull'!$C:$C,0),MATCH('Table 2 Data'!AC$4,'Data Pull'!$4:$4,0))),"")</f>
        <v>[-11059] No Good Data For Calculation</v>
      </c>
      <c r="AD316" t="str">
        <f>IFERROR(IF(INDEX('Exclusion Vectors'!$D:$D,MATCH('Table 2 Data'!$E316,'Exclusion Vectors'!$B:$B,0))=0,"",INDEX('Data Pull'!$A:$BC,MATCH('Table 2 Data'!$E316,'Data Pull'!$C:$C,0),MATCH('Table 2 Data'!AD$4,'Data Pull'!$4:$4,0))),"")</f>
        <v>[-11059] No Good Data For Calculation</v>
      </c>
      <c r="AE316" t="str">
        <f>IFERROR(IF(INDEX('Exclusion Vectors'!$D:$D,MATCH('Table 2 Data'!$E316,'Exclusion Vectors'!$B:$B,0))=0,"",INDEX('Data Pull'!$A:$BC,MATCH('Table 2 Data'!$E316,'Data Pull'!$C:$C,0),MATCH('Table 2 Data'!AE$4,'Data Pull'!$4:$4,0))),"")</f>
        <v>[-11059] No Good Data For Calculation</v>
      </c>
      <c r="AF316" t="str">
        <f>IFERROR(IF(INDEX('Exclusion Vectors'!$D:$D,MATCH('Table 2 Data'!$E316,'Exclusion Vectors'!$B:$B,0))=0,"",INDEX('Data Pull'!$A:$BC,MATCH('Table 2 Data'!$E316,'Data Pull'!$C:$C,0),MATCH('Table 2 Data'!AF$4,'Data Pull'!$4:$4,0))),"")</f>
        <v>[-11059] No Good Data For Calculation</v>
      </c>
      <c r="AG316">
        <f>IFERROR(IF(INDEX('Exclusion Vectors'!$D:$D,MATCH('Table 2 Data'!$E316,'Exclusion Vectors'!$B:$B,0))=0,"",INDEX('Data Pull'!$A:$BC,MATCH('Table 2 Data'!$E316,'Data Pull'!$C:$C,0),MATCH('Table 2 Data'!AG$4,'Data Pull'!$4:$4,0))),"")</f>
        <v>14317.169537647454</v>
      </c>
      <c r="AH316">
        <f>IFERROR(IF(INDEX('Exclusion Vectors'!$D:$D,MATCH('Table 2 Data'!$E316,'Exclusion Vectors'!$B:$B,0))=0,"",INDEX('Data Pull'!$A:$BC,MATCH('Table 2 Data'!$E316,'Data Pull'!$C:$C,0),MATCH('Table 2 Data'!AH$4,'Data Pull'!$4:$4,0))),"")</f>
        <v>91.100000381469727</v>
      </c>
      <c r="AI316">
        <f>IFERROR(IF(INDEX('Exclusion Vectors'!$D:$D,MATCH('Table 2 Data'!$E316,'Exclusion Vectors'!$B:$B,0))=0,"",INDEX('Data Pull'!$A:$BC,MATCH('Table 2 Data'!$E316,'Data Pull'!$C:$C,0),MATCH('Table 2 Data'!AI$4,'Data Pull'!$4:$4,0))),"")</f>
        <v>8.5925002098083496</v>
      </c>
      <c r="AJ316">
        <f>IFERROR(IF(INDEX('Exclusion Vectors'!$D:$D,MATCH('Table 2 Data'!$E316,'Exclusion Vectors'!$B:$B,0))=0,"",INDEX('Data Pull'!$A:$BC,MATCH('Table 2 Data'!$E316,'Data Pull'!$C:$C,0),MATCH('Table 2 Data'!AJ$4,'Data Pull'!$4:$4,0))),"")</f>
        <v>360.95000457763672</v>
      </c>
      <c r="AK316">
        <f>IFERROR(IF(INDEX('Exclusion Vectors'!$D:$D,MATCH('Table 2 Data'!$E316,'Exclusion Vectors'!$B:$B,0))=0,"",INDEX('Data Pull'!$A:$BC,MATCH('Table 2 Data'!$E316,'Data Pull'!$C:$C,0),MATCH('Table 2 Data'!AK$4,'Data Pull'!$4:$4,0))),"")</f>
        <v>22.599999984105427</v>
      </c>
      <c r="AL316">
        <f>IFERROR(IF(INDEX('Exclusion Vectors'!$D:$D,MATCH('Table 2 Data'!$E316,'Exclusion Vectors'!$B:$B,0))=0,"",INDEX('Data Pull'!$A:$BC,MATCH('Table 2 Data'!$E316,'Data Pull'!$C:$C,0),MATCH('Table 2 Data'!AL$4,'Data Pull'!$4:$4,0))),"")</f>
        <v>1.3999999761581421</v>
      </c>
      <c r="AM316">
        <f>IFERROR(IF(INDEX('Exclusion Vectors'!$D:$D,MATCH('Table 2 Data'!$E316,'Exclusion Vectors'!$B:$B,0))=0,"",INDEX('Data Pull'!$A:$BC,MATCH('Table 2 Data'!$E316,'Data Pull'!$C:$C,0),MATCH('Table 2 Data'!AM$4,'Data Pull'!$4:$4,0))),"")</f>
        <v>6200</v>
      </c>
      <c r="AN316">
        <f>IFERROR(IF(INDEX('Exclusion Vectors'!$D:$D,MATCH('Table 2 Data'!$E316,'Exclusion Vectors'!$B:$B,0))=0,"",INDEX('Data Pull'!$A:$BC,MATCH('Table 2 Data'!$E316,'Data Pull'!$C:$C,0),MATCH('Table 2 Data'!AN$4,'Data Pull'!$4:$4,0))),"")</f>
        <v>-0.12013569649639173</v>
      </c>
      <c r="AO316">
        <f>IFERROR(IF(INDEX('Exclusion Vectors'!$D:$D,MATCH('Table 2 Data'!$E316,'Exclusion Vectors'!$B:$B,0))=0,"",INDEX('Data Pull'!$A:$BC,MATCH('Table 2 Data'!$E316,'Data Pull'!$C:$C,0),MATCH('Table 2 Data'!AO$4,'Data Pull'!$4:$4,0))),"")</f>
        <v>-6.0265228115477121E-3</v>
      </c>
      <c r="AP316">
        <f>IFERROR(IF(INDEX('Exclusion Vectors'!$D:$D,MATCH('Table 2 Data'!$E316,'Exclusion Vectors'!$B:$B,0))=0,"",INDEX('Data Pull'!$A:$BC,MATCH('Table 2 Data'!$E316,'Data Pull'!$C:$C,0),MATCH('Table 2 Data'!AP$4,'Data Pull'!$4:$4,0))),"")</f>
        <v>-2.6848739011665422E-2</v>
      </c>
      <c r="AQ316" t="str">
        <f>IFERROR(IF(INDEX('Exclusion Vectors'!$D:$D,MATCH('Table 2 Data'!$E316,'Exclusion Vectors'!$B:$B,0))=0,"",INDEX('Data Pull'!$A:$BC,MATCH('Table 2 Data'!$E316,'Data Pull'!$C:$C,0),MATCH('Table 2 Data'!AQ$4,'Data Pull'!$4:$4,0))),"")</f>
        <v>[-11059] No Good Data For Calculation</v>
      </c>
      <c r="AR316">
        <f>IFERROR(IF(INDEX('Exclusion Vectors'!$D:$D,MATCH('Table 2 Data'!$E316,'Exclusion Vectors'!$B:$B,0))=0,"",INDEX('Data Pull'!$A:$BC,MATCH('Table 2 Data'!$E316,'Data Pull'!$C:$C,0),MATCH('Table 2 Data'!AR$4,'Data Pull'!$4:$4,0))),"")</f>
        <v>7.6672714574495199E-3</v>
      </c>
      <c r="AS316">
        <f>IFERROR(IF(INDEX('Exclusion Vectors'!$D:$D,MATCH('Table 2 Data'!$E316,'Exclusion Vectors'!$B:$B,0))=0,"",INDEX('Data Pull'!$A:$BC,MATCH('Table 2 Data'!$E316,'Data Pull'!$C:$C,0),MATCH('Table 2 Data'!AS$4,'Data Pull'!$4:$4,0))),"")</f>
        <v>2.7134447327764946</v>
      </c>
      <c r="AT316">
        <f>IFERROR(IF(INDEX('Exclusion Vectors'!$D:$D,MATCH('Table 2 Data'!$E316,'Exclusion Vectors'!$B:$B,0))=0,"",INDEX('Data Pull'!$A:$BC,MATCH('Table 2 Data'!$E316,'Data Pull'!$C:$C,0),MATCH('Table 2 Data'!AT$4,'Data Pull'!$4:$4,0))),"")</f>
        <v>39630.543660850271</v>
      </c>
      <c r="AU316">
        <f>IFERROR(IF(INDEX('Exclusion Vectors'!$D:$D,MATCH('Table 2 Data'!$E316,'Exclusion Vectors'!$B:$B,0))=0,"",INDEX('Data Pull'!$A:$BE,MATCH('Table 2 Data'!$E316,'Data Pull'!$C:$C,0),MATCH('Table 2 Data'!AU$4,'Data Pull'!$4:$4,0))),"")</f>
        <v>7797.6770710778446</v>
      </c>
      <c r="AV316">
        <f>IFERROR(IF(INDEX('Exclusion Vectors'!$D:$D,MATCH('Table 2 Data'!$E316,'Exclusion Vectors'!$B:$B,0))=0,"",INDEX('Data Pull'!$A:$BE,MATCH('Table 2 Data'!$E316,'Data Pull'!$C:$C,0),MATCH('Table 2 Data'!AV$4,'Data Pull'!$4:$4,0))),"")</f>
        <v>0.11165833007544279</v>
      </c>
    </row>
    <row r="317" spans="5:48" x14ac:dyDescent="0.3">
      <c r="E317" s="34">
        <f t="shared" si="7"/>
        <v>44141</v>
      </c>
      <c r="F317">
        <f>IFERROR(IF(INDEX('Exclusion Vectors'!$D:$D,MATCH('Table 2 Data'!$E317,'Exclusion Vectors'!$B:$B,0))=0,"",INDEX('Data Pull'!$A:$BC,MATCH('Table 2 Data'!$E317,'Data Pull'!$C:$C,0),MATCH('Table 2 Data'!F$4,'Data Pull'!$4:$4,0))),"")</f>
        <v>22984.428503495667</v>
      </c>
      <c r="G317">
        <f>IFERROR(IF(INDEX('Exclusion Vectors'!$D:$D,MATCH('Table 2 Data'!$E317,'Exclusion Vectors'!$B:$B,0))=0,"",INDEX('Data Pull'!$A:$BC,MATCH('Table 2 Data'!$E317,'Data Pull'!$C:$C,0),MATCH('Table 2 Data'!G$4,'Data Pull'!$4:$4,0))),"")</f>
        <v>181.28240502453849</v>
      </c>
      <c r="H317">
        <f>IFERROR(IF(INDEX('Exclusion Vectors'!$D:$D,MATCH('Table 2 Data'!$E317,'Exclusion Vectors'!$B:$B,0))=0,"",INDEX('Data Pull'!$A:$BC,MATCH('Table 2 Data'!$E317,'Data Pull'!$C:$C,0),MATCH('Table 2 Data'!H$4,'Data Pull'!$4:$4,0))),"")</f>
        <v>625.23416376898717</v>
      </c>
      <c r="I317">
        <f>IFERROR(IF(INDEX('Exclusion Vectors'!$D:$D,MATCH('Table 2 Data'!$E317,'Exclusion Vectors'!$B:$B,0))=0,"",INDEX('Data Pull'!$A:$BC,MATCH('Table 2 Data'!$E317,'Data Pull'!$C:$C,0),MATCH('Table 2 Data'!I$4,'Data Pull'!$4:$4,0))),"")</f>
        <v>995.89596419286761</v>
      </c>
      <c r="J317">
        <f>IFERROR(IF(INDEX('Exclusion Vectors'!$D:$D,MATCH('Table 2 Data'!$E317,'Exclusion Vectors'!$B:$B,0))=0,"",INDEX('Data Pull'!$A:$BC,MATCH('Table 2 Data'!$E317,'Data Pull'!$C:$C,0),MATCH('Table 2 Data'!J$4,'Data Pull'!$4:$4,0))),"")</f>
        <v>1340.1877754645441</v>
      </c>
      <c r="K317">
        <f>IFERROR(IF(INDEX('Exclusion Vectors'!$D:$D,MATCH('Table 2 Data'!$E317,'Exclusion Vectors'!$B:$B,0))=0,"",INDEX('Data Pull'!$A:$BC,MATCH('Table 2 Data'!$E317,'Data Pull'!$C:$C,0),MATCH('Table 2 Data'!K$4,'Data Pull'!$4:$4,0))),"")</f>
        <v>712.29160685947966</v>
      </c>
      <c r="L317" t="str">
        <f>IFERROR(IF(INDEX('Exclusion Vectors'!$D:$D,MATCH('Table 2 Data'!$E317,'Exclusion Vectors'!$B:$B,0))=0,"",INDEX('Data Pull'!$A:$BC,MATCH('Table 2 Data'!$E317,'Data Pull'!$C:$C,0),MATCH('Table 2 Data'!L$4,'Data Pull'!$4:$4,0))),"")</f>
        <v>[-11059] No Good Data For Calculation</v>
      </c>
      <c r="M317">
        <f>IFERROR(IF(INDEX('Exclusion Vectors'!$D:$D,MATCH('Table 2 Data'!$E317,'Exclusion Vectors'!$B:$B,0))=0,"",INDEX('Data Pull'!$A:$BC,MATCH('Table 2 Data'!$E317,'Data Pull'!$C:$C,0),MATCH('Table 2 Data'!M$4,'Data Pull'!$4:$4,0))),"")</f>
        <v>297.47053402959483</v>
      </c>
      <c r="N317">
        <f>IFERROR(IF(INDEX('Exclusion Vectors'!$D:$D,MATCH('Table 2 Data'!$E317,'Exclusion Vectors'!$B:$B,0))=0,"",INDEX('Data Pull'!$A:$BC,MATCH('Table 2 Data'!$E317,'Data Pull'!$C:$C,0),MATCH('Table 2 Data'!N$4,'Data Pull'!$4:$4,0))),"")</f>
        <v>346.89890976663145</v>
      </c>
      <c r="O317">
        <f>IFERROR(IF(INDEX('Exclusion Vectors'!$D:$D,MATCH('Table 2 Data'!$E317,'Exclusion Vectors'!$B:$B,0))=0,"",INDEX('Data Pull'!$A:$BC,MATCH('Table 2 Data'!$E317,'Data Pull'!$C:$C,0),MATCH('Table 2 Data'!O$4,'Data Pull'!$4:$4,0))),"")</f>
        <v>349.88468093445152</v>
      </c>
      <c r="P317">
        <f>IFERROR(IF(INDEX('Exclusion Vectors'!$D:$D,MATCH('Table 2 Data'!$E317,'Exclusion Vectors'!$B:$B,0))=0,"",INDEX('Data Pull'!$A:$BC,MATCH('Table 2 Data'!$E317,'Data Pull'!$C:$C,0),MATCH('Table 2 Data'!P$4,'Data Pull'!$4:$4,0))),"")</f>
        <v>1329.9341781371024</v>
      </c>
      <c r="Q317">
        <f>IFERROR(IF(INDEX('Exclusion Vectors'!$D:$D,MATCH('Table 2 Data'!$E317,'Exclusion Vectors'!$B:$B,0))=0,"",INDEX('Data Pull'!$A:$BC,MATCH('Table 2 Data'!$E317,'Data Pull'!$C:$C,0),MATCH('Table 2 Data'!Q$4,'Data Pull'!$4:$4,0))),"")</f>
        <v>20.422428109267894</v>
      </c>
      <c r="R317">
        <f>IFERROR(IF(INDEX('Exclusion Vectors'!$D:$D,MATCH('Table 2 Data'!$E317,'Exclusion Vectors'!$B:$B,0))=0,"",INDEX('Data Pull'!$A:$BC,MATCH('Table 2 Data'!$E317,'Data Pull'!$C:$C,0),MATCH('Table 2 Data'!R$4,'Data Pull'!$4:$4,0))),"")</f>
        <v>15.497440546619789</v>
      </c>
      <c r="S317">
        <f>IFERROR(IF(INDEX('Exclusion Vectors'!$D:$D,MATCH('Table 2 Data'!$E317,'Exclusion Vectors'!$B:$B,0))=0,"",INDEX('Data Pull'!$A:$BC,MATCH('Table 2 Data'!$E317,'Data Pull'!$C:$C,0),MATCH('Table 2 Data'!S$4,'Data Pull'!$4:$4,0))),"")</f>
        <v>3.0671890409121483</v>
      </c>
      <c r="T317">
        <f>IFERROR(IF(INDEX('Exclusion Vectors'!$D:$D,MATCH('Table 2 Data'!$E317,'Exclusion Vectors'!$B:$B,0))=0,"",INDEX('Data Pull'!$A:$BC,MATCH('Table 2 Data'!$E317,'Data Pull'!$C:$C,0),MATCH('Table 2 Data'!T$4,'Data Pull'!$4:$4,0))),"")</f>
        <v>1529.6096948187901</v>
      </c>
      <c r="U317">
        <f>IFERROR(IF(INDEX('Exclusion Vectors'!$D:$D,MATCH('Table 2 Data'!$E317,'Exclusion Vectors'!$B:$B,0))=0,"",INDEX('Data Pull'!$A:$BC,MATCH('Table 2 Data'!$E317,'Data Pull'!$C:$C,0),MATCH('Table 2 Data'!U$4,'Data Pull'!$4:$4,0))),"")</f>
        <v>1483.6947046692367</v>
      </c>
      <c r="V317">
        <f>IFERROR(IF(INDEX('Exclusion Vectors'!$D:$D,MATCH('Table 2 Data'!$E317,'Exclusion Vectors'!$B:$B,0))=0,"",INDEX('Data Pull'!$A:$BC,MATCH('Table 2 Data'!$E317,'Data Pull'!$C:$C,0),MATCH('Table 2 Data'!V$4,'Data Pull'!$4:$4,0))),"")</f>
        <v>5899.9766174016559</v>
      </c>
      <c r="W317">
        <f>IFERROR(IF(INDEX('Exclusion Vectors'!$D:$D,MATCH('Table 2 Data'!$E317,'Exclusion Vectors'!$B:$B,0))=0,"",INDEX('Data Pull'!$A:$BC,MATCH('Table 2 Data'!$E317,'Data Pull'!$C:$C,0),MATCH('Table 2 Data'!W$4,'Data Pull'!$4:$4,0))),"")</f>
        <v>2404.0358111052678</v>
      </c>
      <c r="X317">
        <f>IFERROR(IF(INDEX('Exclusion Vectors'!$D:$D,MATCH('Table 2 Data'!$E317,'Exclusion Vectors'!$B:$B,0))=0,"",INDEX('Data Pull'!$A:$BC,MATCH('Table 2 Data'!$E317,'Data Pull'!$C:$C,0),MATCH('Table 2 Data'!X$4,'Data Pull'!$4:$4,0))),"")</f>
        <v>428.78756855798412</v>
      </c>
      <c r="Y317">
        <f>IFERROR(IF(INDEX('Exclusion Vectors'!$D:$D,MATCH('Table 2 Data'!$E317,'Exclusion Vectors'!$B:$B,0))=0,"",INDEX('Data Pull'!$A:$BC,MATCH('Table 2 Data'!$E317,'Data Pull'!$C:$C,0),MATCH('Table 2 Data'!Y$4,'Data Pull'!$4:$4,0))),"")</f>
        <v>23.550000190734863</v>
      </c>
      <c r="Z317">
        <f>IFERROR(IF(INDEX('Exclusion Vectors'!$D:$D,MATCH('Table 2 Data'!$E317,'Exclusion Vectors'!$B:$B,0))=0,"",INDEX('Data Pull'!$A:$BC,MATCH('Table 2 Data'!$E317,'Data Pull'!$C:$C,0),MATCH('Table 2 Data'!Z$4,'Data Pull'!$4:$4,0))),"")</f>
        <v>0.76234997808933258</v>
      </c>
      <c r="AA317">
        <f>IFERROR(IF(INDEX('Exclusion Vectors'!$D:$D,MATCH('Table 2 Data'!$E317,'Exclusion Vectors'!$B:$B,0))=0,"",INDEX('Data Pull'!$A:$BC,MATCH('Table 2 Data'!$E317,'Data Pull'!$C:$C,0),MATCH('Table 2 Data'!AA$4,'Data Pull'!$4:$4,0))),"")</f>
        <v>1.9450000524520874</v>
      </c>
      <c r="AB317" t="str">
        <f>IFERROR(IF(INDEX('Exclusion Vectors'!$D:$D,MATCH('Table 2 Data'!$E317,'Exclusion Vectors'!$B:$B,0))=0,"",INDEX('Data Pull'!$A:$BC,MATCH('Table 2 Data'!$E317,'Data Pull'!$C:$C,0),MATCH('Table 2 Data'!AB$4,'Data Pull'!$4:$4,0))),"")</f>
        <v>[-11059] No Good Data For Calculation</v>
      </c>
      <c r="AC317" t="str">
        <f>IFERROR(IF(INDEX('Exclusion Vectors'!$D:$D,MATCH('Table 2 Data'!$E317,'Exclusion Vectors'!$B:$B,0))=0,"",INDEX('Data Pull'!$A:$BC,MATCH('Table 2 Data'!$E317,'Data Pull'!$C:$C,0),MATCH('Table 2 Data'!AC$4,'Data Pull'!$4:$4,0))),"")</f>
        <v>[-11059] No Good Data For Calculation</v>
      </c>
      <c r="AD317" t="str">
        <f>IFERROR(IF(INDEX('Exclusion Vectors'!$D:$D,MATCH('Table 2 Data'!$E317,'Exclusion Vectors'!$B:$B,0))=0,"",INDEX('Data Pull'!$A:$BC,MATCH('Table 2 Data'!$E317,'Data Pull'!$C:$C,0),MATCH('Table 2 Data'!AD$4,'Data Pull'!$4:$4,0))),"")</f>
        <v>[-11059] No Good Data For Calculation</v>
      </c>
      <c r="AE317" t="str">
        <f>IFERROR(IF(INDEX('Exclusion Vectors'!$D:$D,MATCH('Table 2 Data'!$E317,'Exclusion Vectors'!$B:$B,0))=0,"",INDEX('Data Pull'!$A:$BC,MATCH('Table 2 Data'!$E317,'Data Pull'!$C:$C,0),MATCH('Table 2 Data'!AE$4,'Data Pull'!$4:$4,0))),"")</f>
        <v>[-11059] No Good Data For Calculation</v>
      </c>
      <c r="AF317" t="str">
        <f>IFERROR(IF(INDEX('Exclusion Vectors'!$D:$D,MATCH('Table 2 Data'!$E317,'Exclusion Vectors'!$B:$B,0))=0,"",INDEX('Data Pull'!$A:$BC,MATCH('Table 2 Data'!$E317,'Data Pull'!$C:$C,0),MATCH('Table 2 Data'!AF$4,'Data Pull'!$4:$4,0))),"")</f>
        <v>[-11059] No Good Data For Calculation</v>
      </c>
      <c r="AG317">
        <f>IFERROR(IF(INDEX('Exclusion Vectors'!$D:$D,MATCH('Table 2 Data'!$E317,'Exclusion Vectors'!$B:$B,0))=0,"",INDEX('Data Pull'!$A:$BC,MATCH('Table 2 Data'!$E317,'Data Pull'!$C:$C,0),MATCH('Table 2 Data'!AG$4,'Data Pull'!$4:$4,0))),"")</f>
        <v>14514.55970034649</v>
      </c>
      <c r="AH317">
        <f>IFERROR(IF(INDEX('Exclusion Vectors'!$D:$D,MATCH('Table 2 Data'!$E317,'Exclusion Vectors'!$B:$B,0))=0,"",INDEX('Data Pull'!$A:$BC,MATCH('Table 2 Data'!$E317,'Data Pull'!$C:$C,0),MATCH('Table 2 Data'!AH$4,'Data Pull'!$4:$4,0))),"")</f>
        <v>90.69999885559082</v>
      </c>
      <c r="AI317">
        <f>IFERROR(IF(INDEX('Exclusion Vectors'!$D:$D,MATCH('Table 2 Data'!$E317,'Exclusion Vectors'!$B:$B,0))=0,"",INDEX('Data Pull'!$A:$BC,MATCH('Table 2 Data'!$E317,'Data Pull'!$C:$C,0),MATCH('Table 2 Data'!AI$4,'Data Pull'!$4:$4,0))),"")</f>
        <v>8.5074996948242188</v>
      </c>
      <c r="AJ317">
        <f>IFERROR(IF(INDEX('Exclusion Vectors'!$D:$D,MATCH('Table 2 Data'!$E317,'Exclusion Vectors'!$B:$B,0))=0,"",INDEX('Data Pull'!$A:$BC,MATCH('Table 2 Data'!$E317,'Data Pull'!$C:$C,0),MATCH('Table 2 Data'!AJ$4,'Data Pull'!$4:$4,0))),"")</f>
        <v>356.80001068115234</v>
      </c>
      <c r="AK317">
        <f>IFERROR(IF(INDEX('Exclusion Vectors'!$D:$D,MATCH('Table 2 Data'!$E317,'Exclusion Vectors'!$B:$B,0))=0,"",INDEX('Data Pull'!$A:$BC,MATCH('Table 2 Data'!$E317,'Data Pull'!$C:$C,0),MATCH('Table 2 Data'!AK$4,'Data Pull'!$4:$4,0))),"")</f>
        <v>22.337499618530273</v>
      </c>
      <c r="AL317">
        <f>IFERROR(IF(INDEX('Exclusion Vectors'!$D:$D,MATCH('Table 2 Data'!$E317,'Exclusion Vectors'!$B:$B,0))=0,"",INDEX('Data Pull'!$A:$BC,MATCH('Table 2 Data'!$E317,'Data Pull'!$C:$C,0),MATCH('Table 2 Data'!AL$4,'Data Pull'!$4:$4,0))),"")</f>
        <v>1.3999999761581421</v>
      </c>
      <c r="AM317">
        <f>IFERROR(IF(INDEX('Exclusion Vectors'!$D:$D,MATCH('Table 2 Data'!$E317,'Exclusion Vectors'!$B:$B,0))=0,"",INDEX('Data Pull'!$A:$BC,MATCH('Table 2 Data'!$E317,'Data Pull'!$C:$C,0),MATCH('Table 2 Data'!AM$4,'Data Pull'!$4:$4,0))),"")</f>
        <v>6200</v>
      </c>
      <c r="AN317">
        <f>IFERROR(IF(INDEX('Exclusion Vectors'!$D:$D,MATCH('Table 2 Data'!$E317,'Exclusion Vectors'!$B:$B,0))=0,"",INDEX('Data Pull'!$A:$BC,MATCH('Table 2 Data'!$E317,'Data Pull'!$C:$C,0),MATCH('Table 2 Data'!AN$4,'Data Pull'!$4:$4,0))),"")</f>
        <v>-0.117600791094204</v>
      </c>
      <c r="AO317">
        <f>IFERROR(IF(INDEX('Exclusion Vectors'!$D:$D,MATCH('Table 2 Data'!$E317,'Exclusion Vectors'!$B:$B,0))=0,"",INDEX('Data Pull'!$A:$BC,MATCH('Table 2 Data'!$E317,'Data Pull'!$C:$C,0),MATCH('Table 2 Data'!AO$4,'Data Pull'!$4:$4,0))),"")</f>
        <v>-6.0322316497539198E-3</v>
      </c>
      <c r="AP317">
        <f>IFERROR(IF(INDEX('Exclusion Vectors'!$D:$D,MATCH('Table 2 Data'!$E317,'Exclusion Vectors'!$B:$B,0))=0,"",INDEX('Data Pull'!$A:$BC,MATCH('Table 2 Data'!$E317,'Data Pull'!$C:$C,0),MATCH('Table 2 Data'!AP$4,'Data Pull'!$4:$4,0))),"")</f>
        <v>-2.6995191238681802E-2</v>
      </c>
      <c r="AQ317" t="str">
        <f>IFERROR(IF(INDEX('Exclusion Vectors'!$D:$D,MATCH('Table 2 Data'!$E317,'Exclusion Vectors'!$B:$B,0))=0,"",INDEX('Data Pull'!$A:$BC,MATCH('Table 2 Data'!$E317,'Data Pull'!$C:$C,0),MATCH('Table 2 Data'!AQ$4,'Data Pull'!$4:$4,0))),"")</f>
        <v>[-11059] No Good Data For Calculation</v>
      </c>
      <c r="AR317">
        <f>IFERROR(IF(INDEX('Exclusion Vectors'!$D:$D,MATCH('Table 2 Data'!$E317,'Exclusion Vectors'!$B:$B,0))=0,"",INDEX('Data Pull'!$A:$BC,MATCH('Table 2 Data'!$E317,'Data Pull'!$C:$C,0),MATCH('Table 2 Data'!AR$4,'Data Pull'!$4:$4,0))),"")</f>
        <v>7.712993563893265E-3</v>
      </c>
      <c r="AS317">
        <f>IFERROR(IF(INDEX('Exclusion Vectors'!$D:$D,MATCH('Table 2 Data'!$E317,'Exclusion Vectors'!$B:$B,0))=0,"",INDEX('Data Pull'!$A:$BC,MATCH('Table 2 Data'!$E317,'Data Pull'!$C:$C,0),MATCH('Table 2 Data'!AS$4,'Data Pull'!$4:$4,0))),"")</f>
        <v>2.7078551557537791</v>
      </c>
      <c r="AT317">
        <f>IFERROR(IF(INDEX('Exclusion Vectors'!$D:$D,MATCH('Table 2 Data'!$E317,'Exclusion Vectors'!$B:$B,0))=0,"",INDEX('Data Pull'!$A:$BC,MATCH('Table 2 Data'!$E317,'Data Pull'!$C:$C,0),MATCH('Table 2 Data'!AT$4,'Data Pull'!$4:$4,0))),"")</f>
        <v>39454.735500364877</v>
      </c>
      <c r="AU317">
        <f>IFERROR(IF(INDEX('Exclusion Vectors'!$D:$D,MATCH('Table 2 Data'!$E317,'Exclusion Vectors'!$B:$B,0))=0,"",INDEX('Data Pull'!$A:$BE,MATCH('Table 2 Data'!$E317,'Data Pull'!$C:$C,0),MATCH('Table 2 Data'!AU$4,'Data Pull'!$4:$4,0))),"")</f>
        <v>7799.5586270899257</v>
      </c>
      <c r="AV317">
        <f>IFERROR(IF(INDEX('Exclusion Vectors'!$D:$D,MATCH('Table 2 Data'!$E317,'Exclusion Vectors'!$B:$B,0))=0,"",INDEX('Data Pull'!$A:$BE,MATCH('Table 2 Data'!$E317,'Data Pull'!$C:$C,0),MATCH('Table 2 Data'!AV$4,'Data Pull'!$4:$4,0))),"")</f>
        <v>0.10590833084036906</v>
      </c>
    </row>
    <row r="318" spans="5:48" x14ac:dyDescent="0.3">
      <c r="E318" s="34">
        <f t="shared" si="7"/>
        <v>44142</v>
      </c>
      <c r="F318">
        <f>IFERROR(IF(INDEX('Exclusion Vectors'!$D:$D,MATCH('Table 2 Data'!$E318,'Exclusion Vectors'!$B:$B,0))=0,"",INDEX('Data Pull'!$A:$BC,MATCH('Table 2 Data'!$E318,'Data Pull'!$C:$C,0),MATCH('Table 2 Data'!F$4,'Data Pull'!$4:$4,0))),"")</f>
        <v>22998.900593018589</v>
      </c>
      <c r="G318">
        <f>IFERROR(IF(INDEX('Exclusion Vectors'!$D:$D,MATCH('Table 2 Data'!$E318,'Exclusion Vectors'!$B:$B,0))=0,"",INDEX('Data Pull'!$A:$BC,MATCH('Table 2 Data'!$E318,'Data Pull'!$C:$C,0),MATCH('Table 2 Data'!G$4,'Data Pull'!$4:$4,0))),"")</f>
        <v>179.15568104402288</v>
      </c>
      <c r="H318">
        <f>IFERROR(IF(INDEX('Exclusion Vectors'!$D:$D,MATCH('Table 2 Data'!$E318,'Exclusion Vectors'!$B:$B,0))=0,"",INDEX('Data Pull'!$A:$BC,MATCH('Table 2 Data'!$E318,'Data Pull'!$C:$C,0),MATCH('Table 2 Data'!H$4,'Data Pull'!$4:$4,0))),"")</f>
        <v>629.43085441984192</v>
      </c>
      <c r="I318">
        <f>IFERROR(IF(INDEX('Exclusion Vectors'!$D:$D,MATCH('Table 2 Data'!$E318,'Exclusion Vectors'!$B:$B,0))=0,"",INDEX('Data Pull'!$A:$BC,MATCH('Table 2 Data'!$E318,'Data Pull'!$C:$C,0),MATCH('Table 2 Data'!I$4,'Data Pull'!$4:$4,0))),"")</f>
        <v>996.74078049502089</v>
      </c>
      <c r="J318">
        <f>IFERROR(IF(INDEX('Exclusion Vectors'!$D:$D,MATCH('Table 2 Data'!$E318,'Exclusion Vectors'!$B:$B,0))=0,"",INDEX('Data Pull'!$A:$BC,MATCH('Table 2 Data'!$E318,'Data Pull'!$C:$C,0),MATCH('Table 2 Data'!J$4,'Data Pull'!$4:$4,0))),"")</f>
        <v>1340.1976560985338</v>
      </c>
      <c r="K318">
        <f>IFERROR(IF(INDEX('Exclusion Vectors'!$D:$D,MATCH('Table 2 Data'!$E318,'Exclusion Vectors'!$B:$B,0))=0,"",INDEX('Data Pull'!$A:$BC,MATCH('Table 2 Data'!$E318,'Data Pull'!$C:$C,0),MATCH('Table 2 Data'!K$4,'Data Pull'!$4:$4,0))),"")</f>
        <v>711.52801668264783</v>
      </c>
      <c r="L318" t="str">
        <f>IFERROR(IF(INDEX('Exclusion Vectors'!$D:$D,MATCH('Table 2 Data'!$E318,'Exclusion Vectors'!$B:$B,0))=0,"",INDEX('Data Pull'!$A:$BC,MATCH('Table 2 Data'!$E318,'Data Pull'!$C:$C,0),MATCH('Table 2 Data'!L$4,'Data Pull'!$4:$4,0))),"")</f>
        <v>[-11059] No Good Data For Calculation</v>
      </c>
      <c r="M318">
        <f>IFERROR(IF(INDEX('Exclusion Vectors'!$D:$D,MATCH('Table 2 Data'!$E318,'Exclusion Vectors'!$B:$B,0))=0,"",INDEX('Data Pull'!$A:$BC,MATCH('Table 2 Data'!$E318,'Data Pull'!$C:$C,0),MATCH('Table 2 Data'!M$4,'Data Pull'!$4:$4,0))),"")</f>
        <v>291.18710143496867</v>
      </c>
      <c r="N318">
        <f>IFERROR(IF(INDEX('Exclusion Vectors'!$D:$D,MATCH('Table 2 Data'!$E318,'Exclusion Vectors'!$B:$B,0))=0,"",INDEX('Data Pull'!$A:$BC,MATCH('Table 2 Data'!$E318,'Data Pull'!$C:$C,0),MATCH('Table 2 Data'!N$4,'Data Pull'!$4:$4,0))),"")</f>
        <v>351.25216672254095</v>
      </c>
      <c r="O318">
        <f>IFERROR(IF(INDEX('Exclusion Vectors'!$D:$D,MATCH('Table 2 Data'!$E318,'Exclusion Vectors'!$B:$B,0))=0,"",INDEX('Data Pull'!$A:$BC,MATCH('Table 2 Data'!$E318,'Data Pull'!$C:$C,0),MATCH('Table 2 Data'!O$4,'Data Pull'!$4:$4,0))),"")</f>
        <v>350.1876996309129</v>
      </c>
      <c r="P318">
        <f>IFERROR(IF(INDEX('Exclusion Vectors'!$D:$D,MATCH('Table 2 Data'!$E318,'Exclusion Vectors'!$B:$B,0))=0,"",INDEX('Data Pull'!$A:$BC,MATCH('Table 2 Data'!$E318,'Data Pull'!$C:$C,0),MATCH('Table 2 Data'!P$4,'Data Pull'!$4:$4,0))),"")</f>
        <v>1328.0717577570933</v>
      </c>
      <c r="Q318">
        <f>IFERROR(IF(INDEX('Exclusion Vectors'!$D:$D,MATCH('Table 2 Data'!$E318,'Exclusion Vectors'!$B:$B,0))=0,"",INDEX('Data Pull'!$A:$BC,MATCH('Table 2 Data'!$E318,'Data Pull'!$C:$C,0),MATCH('Table 2 Data'!Q$4,'Data Pull'!$4:$4,0))),"")</f>
        <v>20.579151471004142</v>
      </c>
      <c r="R318">
        <f>IFERROR(IF(INDEX('Exclusion Vectors'!$D:$D,MATCH('Table 2 Data'!$E318,'Exclusion Vectors'!$B:$B,0))=0,"",INDEX('Data Pull'!$A:$BC,MATCH('Table 2 Data'!$E318,'Data Pull'!$C:$C,0),MATCH('Table 2 Data'!R$4,'Data Pull'!$4:$4,0))),"")</f>
        <v>15.645061015067032</v>
      </c>
      <c r="S318">
        <f>IFERROR(IF(INDEX('Exclusion Vectors'!$D:$D,MATCH('Table 2 Data'!$E318,'Exclusion Vectors'!$B:$B,0))=0,"",INDEX('Data Pull'!$A:$BC,MATCH('Table 2 Data'!$E318,'Data Pull'!$C:$C,0),MATCH('Table 2 Data'!S$4,'Data Pull'!$4:$4,0))),"")</f>
        <v>3.1304986796388801</v>
      </c>
      <c r="T318">
        <f>IFERROR(IF(INDEX('Exclusion Vectors'!$D:$D,MATCH('Table 2 Data'!$E318,'Exclusion Vectors'!$B:$B,0))=0,"",INDEX('Data Pull'!$A:$BC,MATCH('Table 2 Data'!$E318,'Data Pull'!$C:$C,0),MATCH('Table 2 Data'!T$4,'Data Pull'!$4:$4,0))),"")</f>
        <v>1532.4899574738604</v>
      </c>
      <c r="U318">
        <f>IFERROR(IF(INDEX('Exclusion Vectors'!$D:$D,MATCH('Table 2 Data'!$E318,'Exclusion Vectors'!$B:$B,0))=0,"",INDEX('Data Pull'!$A:$BC,MATCH('Table 2 Data'!$E318,'Data Pull'!$C:$C,0),MATCH('Table 2 Data'!U$4,'Data Pull'!$4:$4,0))),"")</f>
        <v>1556.3231420495424</v>
      </c>
      <c r="V318">
        <f>IFERROR(IF(INDEX('Exclusion Vectors'!$D:$D,MATCH('Table 2 Data'!$E318,'Exclusion Vectors'!$B:$B,0))=0,"",INDEX('Data Pull'!$A:$BC,MATCH('Table 2 Data'!$E318,'Data Pull'!$C:$C,0),MATCH('Table 2 Data'!V$4,'Data Pull'!$4:$4,0))),"")</f>
        <v>5899.9884932635505</v>
      </c>
      <c r="W318">
        <f>IFERROR(IF(INDEX('Exclusion Vectors'!$D:$D,MATCH('Table 2 Data'!$E318,'Exclusion Vectors'!$B:$B,0))=0,"",INDEX('Data Pull'!$A:$BC,MATCH('Table 2 Data'!$E318,'Data Pull'!$C:$C,0),MATCH('Table 2 Data'!W$4,'Data Pull'!$4:$4,0))),"")</f>
        <v>2406.6798334488208</v>
      </c>
      <c r="X318">
        <f>IFERROR(IF(INDEX('Exclusion Vectors'!$D:$D,MATCH('Table 2 Data'!$E318,'Exclusion Vectors'!$B:$B,0))=0,"",INDEX('Data Pull'!$A:$BC,MATCH('Table 2 Data'!$E318,'Data Pull'!$C:$C,0),MATCH('Table 2 Data'!X$4,'Data Pull'!$4:$4,0))),"")</f>
        <v>428.62681336241548</v>
      </c>
      <c r="Y318">
        <f>IFERROR(IF(INDEX('Exclusion Vectors'!$D:$D,MATCH('Table 2 Data'!$E318,'Exclusion Vectors'!$B:$B,0))=0,"",INDEX('Data Pull'!$A:$BC,MATCH('Table 2 Data'!$E318,'Data Pull'!$C:$C,0),MATCH('Table 2 Data'!Y$4,'Data Pull'!$4:$4,0))),"")</f>
        <v>23.600000381469727</v>
      </c>
      <c r="Z318">
        <f>IFERROR(IF(INDEX('Exclusion Vectors'!$D:$D,MATCH('Table 2 Data'!$E318,'Exclusion Vectors'!$B:$B,0))=0,"",INDEX('Data Pull'!$A:$BC,MATCH('Table 2 Data'!$E318,'Data Pull'!$C:$C,0),MATCH('Table 2 Data'!Z$4,'Data Pull'!$4:$4,0))),"")</f>
        <v>0.76730000972747803</v>
      </c>
      <c r="AA318">
        <f>IFERROR(IF(INDEX('Exclusion Vectors'!$D:$D,MATCH('Table 2 Data'!$E318,'Exclusion Vectors'!$B:$B,0))=0,"",INDEX('Data Pull'!$A:$BC,MATCH('Table 2 Data'!$E318,'Data Pull'!$C:$C,0),MATCH('Table 2 Data'!AA$4,'Data Pull'!$4:$4,0))),"")</f>
        <v>1.940000057220459</v>
      </c>
      <c r="AB318" t="str">
        <f>IFERROR(IF(INDEX('Exclusion Vectors'!$D:$D,MATCH('Table 2 Data'!$E318,'Exclusion Vectors'!$B:$B,0))=0,"",INDEX('Data Pull'!$A:$BC,MATCH('Table 2 Data'!$E318,'Data Pull'!$C:$C,0),MATCH('Table 2 Data'!AB$4,'Data Pull'!$4:$4,0))),"")</f>
        <v>[-11059] No Good Data For Calculation</v>
      </c>
      <c r="AC318" t="str">
        <f>IFERROR(IF(INDEX('Exclusion Vectors'!$D:$D,MATCH('Table 2 Data'!$E318,'Exclusion Vectors'!$B:$B,0))=0,"",INDEX('Data Pull'!$A:$BC,MATCH('Table 2 Data'!$E318,'Data Pull'!$C:$C,0),MATCH('Table 2 Data'!AC$4,'Data Pull'!$4:$4,0))),"")</f>
        <v>[-11059] No Good Data For Calculation</v>
      </c>
      <c r="AD318" t="str">
        <f>IFERROR(IF(INDEX('Exclusion Vectors'!$D:$D,MATCH('Table 2 Data'!$E318,'Exclusion Vectors'!$B:$B,0))=0,"",INDEX('Data Pull'!$A:$BC,MATCH('Table 2 Data'!$E318,'Data Pull'!$C:$C,0),MATCH('Table 2 Data'!AD$4,'Data Pull'!$4:$4,0))),"")</f>
        <v>[-11059] No Good Data For Calculation</v>
      </c>
      <c r="AE318" t="str">
        <f>IFERROR(IF(INDEX('Exclusion Vectors'!$D:$D,MATCH('Table 2 Data'!$E318,'Exclusion Vectors'!$B:$B,0))=0,"",INDEX('Data Pull'!$A:$BC,MATCH('Table 2 Data'!$E318,'Data Pull'!$C:$C,0),MATCH('Table 2 Data'!AE$4,'Data Pull'!$4:$4,0))),"")</f>
        <v>[-11059] No Good Data For Calculation</v>
      </c>
      <c r="AF318" t="str">
        <f>IFERROR(IF(INDEX('Exclusion Vectors'!$D:$D,MATCH('Table 2 Data'!$E318,'Exclusion Vectors'!$B:$B,0))=0,"",INDEX('Data Pull'!$A:$BC,MATCH('Table 2 Data'!$E318,'Data Pull'!$C:$C,0),MATCH('Table 2 Data'!AF$4,'Data Pull'!$4:$4,0))),"")</f>
        <v>[-11059] No Good Data For Calculation</v>
      </c>
      <c r="AG318">
        <f>IFERROR(IF(INDEX('Exclusion Vectors'!$D:$D,MATCH('Table 2 Data'!$E318,'Exclusion Vectors'!$B:$B,0))=0,"",INDEX('Data Pull'!$A:$BC,MATCH('Table 2 Data'!$E318,'Data Pull'!$C:$C,0),MATCH('Table 2 Data'!AG$4,'Data Pull'!$4:$4,0))),"")</f>
        <v>14666.957522624563</v>
      </c>
      <c r="AH318">
        <f>IFERROR(IF(INDEX('Exclusion Vectors'!$D:$D,MATCH('Table 2 Data'!$E318,'Exclusion Vectors'!$B:$B,0))=0,"",INDEX('Data Pull'!$A:$BC,MATCH('Table 2 Data'!$E318,'Data Pull'!$C:$C,0),MATCH('Table 2 Data'!AH$4,'Data Pull'!$4:$4,0))),"")</f>
        <v>90.750001907348633</v>
      </c>
      <c r="AI318">
        <f>IFERROR(IF(INDEX('Exclusion Vectors'!$D:$D,MATCH('Table 2 Data'!$E318,'Exclusion Vectors'!$B:$B,0))=0,"",INDEX('Data Pull'!$A:$BC,MATCH('Table 2 Data'!$E318,'Data Pull'!$C:$C,0),MATCH('Table 2 Data'!AI$4,'Data Pull'!$4:$4,0))),"")</f>
        <v>8.5474996566772461</v>
      </c>
      <c r="AJ318">
        <f>IFERROR(IF(INDEX('Exclusion Vectors'!$D:$D,MATCH('Table 2 Data'!$E318,'Exclusion Vectors'!$B:$B,0))=0,"",INDEX('Data Pull'!$A:$BC,MATCH('Table 2 Data'!$E318,'Data Pull'!$C:$C,0),MATCH('Table 2 Data'!AJ$4,'Data Pull'!$4:$4,0))),"")</f>
        <v>362.75000762939453</v>
      </c>
      <c r="AK318">
        <f>IFERROR(IF(INDEX('Exclusion Vectors'!$D:$D,MATCH('Table 2 Data'!$E318,'Exclusion Vectors'!$B:$B,0))=0,"",INDEX('Data Pull'!$A:$BC,MATCH('Table 2 Data'!$E318,'Data Pull'!$C:$C,0),MATCH('Table 2 Data'!AK$4,'Data Pull'!$4:$4,0))),"")</f>
        <v>25.524999777475994</v>
      </c>
      <c r="AL318">
        <f>IFERROR(IF(INDEX('Exclusion Vectors'!$D:$D,MATCH('Table 2 Data'!$E318,'Exclusion Vectors'!$B:$B,0))=0,"",INDEX('Data Pull'!$A:$BC,MATCH('Table 2 Data'!$E318,'Data Pull'!$C:$C,0),MATCH('Table 2 Data'!AL$4,'Data Pull'!$4:$4,0))),"")</f>
        <v>1.3999999761581421</v>
      </c>
      <c r="AM318">
        <f>IFERROR(IF(INDEX('Exclusion Vectors'!$D:$D,MATCH('Table 2 Data'!$E318,'Exclusion Vectors'!$B:$B,0))=0,"",INDEX('Data Pull'!$A:$BC,MATCH('Table 2 Data'!$E318,'Data Pull'!$C:$C,0),MATCH('Table 2 Data'!AM$4,'Data Pull'!$4:$4,0))),"")</f>
        <v>6200</v>
      </c>
      <c r="AN318">
        <f>IFERROR(IF(INDEX('Exclusion Vectors'!$D:$D,MATCH('Table 2 Data'!$E318,'Exclusion Vectors'!$B:$B,0))=0,"",INDEX('Data Pull'!$A:$BC,MATCH('Table 2 Data'!$E318,'Data Pull'!$C:$C,0),MATCH('Table 2 Data'!AN$4,'Data Pull'!$4:$4,0))),"")</f>
        <v>-0.11921666065973248</v>
      </c>
      <c r="AO318">
        <f>IFERROR(IF(INDEX('Exclusion Vectors'!$D:$D,MATCH('Table 2 Data'!$E318,'Exclusion Vectors'!$B:$B,0))=0,"",INDEX('Data Pull'!$A:$BC,MATCH('Table 2 Data'!$E318,'Data Pull'!$C:$C,0),MATCH('Table 2 Data'!AO$4,'Data Pull'!$4:$4,0))),"")</f>
        <v>-6.1155766241139864E-3</v>
      </c>
      <c r="AP318">
        <f>IFERROR(IF(INDEX('Exclusion Vectors'!$D:$D,MATCH('Table 2 Data'!$E318,'Exclusion Vectors'!$B:$B,0))=0,"",INDEX('Data Pull'!$A:$BC,MATCH('Table 2 Data'!$E318,'Data Pull'!$C:$C,0),MATCH('Table 2 Data'!AP$4,'Data Pull'!$4:$4,0))),"")</f>
        <v>-2.6924112247714481E-2</v>
      </c>
      <c r="AQ318" t="str">
        <f>IFERROR(IF(INDEX('Exclusion Vectors'!$D:$D,MATCH('Table 2 Data'!$E318,'Exclusion Vectors'!$B:$B,0))=0,"",INDEX('Data Pull'!$A:$BC,MATCH('Table 2 Data'!$E318,'Data Pull'!$C:$C,0),MATCH('Table 2 Data'!AQ$4,'Data Pull'!$4:$4,0))),"")</f>
        <v>[-11059] No Good Data For Calculation</v>
      </c>
      <c r="AR318">
        <f>IFERROR(IF(INDEX('Exclusion Vectors'!$D:$D,MATCH('Table 2 Data'!$E318,'Exclusion Vectors'!$B:$B,0))=0,"",INDEX('Data Pull'!$A:$BC,MATCH('Table 2 Data'!$E318,'Data Pull'!$C:$C,0),MATCH('Table 2 Data'!AR$4,'Data Pull'!$4:$4,0))),"")</f>
        <v>7.6239490473933866E-3</v>
      </c>
      <c r="AS318">
        <f>IFERROR(IF(INDEX('Exclusion Vectors'!$D:$D,MATCH('Table 2 Data'!$E318,'Exclusion Vectors'!$B:$B,0))=0,"",INDEX('Data Pull'!$A:$BC,MATCH('Table 2 Data'!$E318,'Data Pull'!$C:$C,0),MATCH('Table 2 Data'!AS$4,'Data Pull'!$4:$4,0))),"")</f>
        <v>2.6955783211754909</v>
      </c>
      <c r="AT318">
        <f>IFERROR(IF(INDEX('Exclusion Vectors'!$D:$D,MATCH('Table 2 Data'!$E318,'Exclusion Vectors'!$B:$B,0))=0,"",INDEX('Data Pull'!$A:$BC,MATCH('Table 2 Data'!$E318,'Data Pull'!$C:$C,0),MATCH('Table 2 Data'!AT$4,'Data Pull'!$4:$4,0))),"")</f>
        <v>39688.695523775379</v>
      </c>
      <c r="AU318">
        <f>IFERROR(IF(INDEX('Exclusion Vectors'!$D:$D,MATCH('Table 2 Data'!$E318,'Exclusion Vectors'!$B:$B,0))=0,"",INDEX('Data Pull'!$A:$BE,MATCH('Table 2 Data'!$E318,'Data Pull'!$C:$C,0),MATCH('Table 2 Data'!AU$4,'Data Pull'!$4:$4,0))),"")</f>
        <v>7799.4512399083887</v>
      </c>
      <c r="AV318">
        <f>IFERROR(IF(INDEX('Exclusion Vectors'!$D:$D,MATCH('Table 2 Data'!$E318,'Exclusion Vectors'!$B:$B,0))=0,"",INDEX('Data Pull'!$A:$BE,MATCH('Table 2 Data'!$E318,'Data Pull'!$C:$C,0),MATCH('Table 2 Data'!AV$4,'Data Pull'!$4:$4,0))),"")</f>
        <v>0.1119833296785752</v>
      </c>
    </row>
    <row r="319" spans="5:48" x14ac:dyDescent="0.3">
      <c r="E319" s="34">
        <f t="shared" si="7"/>
        <v>44143</v>
      </c>
      <c r="F319">
        <f>IFERROR(IF(INDEX('Exclusion Vectors'!$D:$D,MATCH('Table 2 Data'!$E319,'Exclusion Vectors'!$B:$B,0))=0,"",INDEX('Data Pull'!$A:$BC,MATCH('Table 2 Data'!$E319,'Data Pull'!$C:$C,0),MATCH('Table 2 Data'!F$4,'Data Pull'!$4:$4,0))),"")</f>
        <v>23000.969840704907</v>
      </c>
      <c r="G319">
        <f>IFERROR(IF(INDEX('Exclusion Vectors'!$D:$D,MATCH('Table 2 Data'!$E319,'Exclusion Vectors'!$B:$B,0))=0,"",INDEX('Data Pull'!$A:$BC,MATCH('Table 2 Data'!$E319,'Data Pull'!$C:$C,0),MATCH('Table 2 Data'!G$4,'Data Pull'!$4:$4,0))),"")</f>
        <v>179.34950543268127</v>
      </c>
      <c r="H319">
        <f>IFERROR(IF(INDEX('Exclusion Vectors'!$D:$D,MATCH('Table 2 Data'!$E319,'Exclusion Vectors'!$B:$B,0))=0,"",INDEX('Data Pull'!$A:$BC,MATCH('Table 2 Data'!$E319,'Data Pull'!$C:$C,0),MATCH('Table 2 Data'!H$4,'Data Pull'!$4:$4,0))),"")</f>
        <v>631.01790351108866</v>
      </c>
      <c r="I319">
        <f>IFERROR(IF(INDEX('Exclusion Vectors'!$D:$D,MATCH('Table 2 Data'!$E319,'Exclusion Vectors'!$B:$B,0))=0,"",INDEX('Data Pull'!$A:$BC,MATCH('Table 2 Data'!$E319,'Data Pull'!$C:$C,0),MATCH('Table 2 Data'!I$4,'Data Pull'!$4:$4,0))),"")</f>
        <v>996.58546696311282</v>
      </c>
      <c r="J319">
        <f>IFERROR(IF(INDEX('Exclusion Vectors'!$D:$D,MATCH('Table 2 Data'!$E319,'Exclusion Vectors'!$B:$B,0))=0,"",INDEX('Data Pull'!$A:$BC,MATCH('Table 2 Data'!$E319,'Data Pull'!$C:$C,0),MATCH('Table 2 Data'!J$4,'Data Pull'!$4:$4,0))),"")</f>
        <v>1339.9873708502673</v>
      </c>
      <c r="K319">
        <f>IFERROR(IF(INDEX('Exclusion Vectors'!$D:$D,MATCH('Table 2 Data'!$E319,'Exclusion Vectors'!$B:$B,0))=0,"",INDEX('Data Pull'!$A:$BC,MATCH('Table 2 Data'!$E319,'Data Pull'!$C:$C,0),MATCH('Table 2 Data'!K$4,'Data Pull'!$4:$4,0))),"")</f>
        <v>711.35857849726665</v>
      </c>
      <c r="L319" t="str">
        <f>IFERROR(IF(INDEX('Exclusion Vectors'!$D:$D,MATCH('Table 2 Data'!$E319,'Exclusion Vectors'!$B:$B,0))=0,"",INDEX('Data Pull'!$A:$BC,MATCH('Table 2 Data'!$E319,'Data Pull'!$C:$C,0),MATCH('Table 2 Data'!L$4,'Data Pull'!$4:$4,0))),"")</f>
        <v>[-11059] No Good Data For Calculation</v>
      </c>
      <c r="M319">
        <f>IFERROR(IF(INDEX('Exclusion Vectors'!$D:$D,MATCH('Table 2 Data'!$E319,'Exclusion Vectors'!$B:$B,0))=0,"",INDEX('Data Pull'!$A:$BC,MATCH('Table 2 Data'!$E319,'Data Pull'!$C:$C,0),MATCH('Table 2 Data'!M$4,'Data Pull'!$4:$4,0))),"")</f>
        <v>293.18164682135256</v>
      </c>
      <c r="N319">
        <f>IFERROR(IF(INDEX('Exclusion Vectors'!$D:$D,MATCH('Table 2 Data'!$E319,'Exclusion Vectors'!$B:$B,0))=0,"",INDEX('Data Pull'!$A:$BC,MATCH('Table 2 Data'!$E319,'Data Pull'!$C:$C,0),MATCH('Table 2 Data'!N$4,'Data Pull'!$4:$4,0))),"")</f>
        <v>358.75241782967873</v>
      </c>
      <c r="O319">
        <f>IFERROR(IF(INDEX('Exclusion Vectors'!$D:$D,MATCH('Table 2 Data'!$E319,'Exclusion Vectors'!$B:$B,0))=0,"",INDEX('Data Pull'!$A:$BC,MATCH('Table 2 Data'!$E319,'Data Pull'!$C:$C,0),MATCH('Table 2 Data'!O$4,'Data Pull'!$4:$4,0))),"")</f>
        <v>351.12765256045822</v>
      </c>
      <c r="P319">
        <f>IFERROR(IF(INDEX('Exclusion Vectors'!$D:$D,MATCH('Table 2 Data'!$E319,'Exclusion Vectors'!$B:$B,0))=0,"",INDEX('Data Pull'!$A:$BC,MATCH('Table 2 Data'!$E319,'Data Pull'!$C:$C,0),MATCH('Table 2 Data'!P$4,'Data Pull'!$4:$4,0))),"")</f>
        <v>1327.6865746958565</v>
      </c>
      <c r="Q319">
        <f>IFERROR(IF(INDEX('Exclusion Vectors'!$D:$D,MATCH('Table 2 Data'!$E319,'Exclusion Vectors'!$B:$B,0))=0,"",INDEX('Data Pull'!$A:$BC,MATCH('Table 2 Data'!$E319,'Data Pull'!$C:$C,0),MATCH('Table 2 Data'!Q$4,'Data Pull'!$4:$4,0))),"")</f>
        <v>20.685603130175771</v>
      </c>
      <c r="R319">
        <f>IFERROR(IF(INDEX('Exclusion Vectors'!$D:$D,MATCH('Table 2 Data'!$E319,'Exclusion Vectors'!$B:$B,0))=0,"",INDEX('Data Pull'!$A:$BC,MATCH('Table 2 Data'!$E319,'Data Pull'!$C:$C,0),MATCH('Table 2 Data'!R$4,'Data Pull'!$4:$4,0))),"")</f>
        <v>15.755919181038598</v>
      </c>
      <c r="S319">
        <f>IFERROR(IF(INDEX('Exclusion Vectors'!$D:$D,MATCH('Table 2 Data'!$E319,'Exclusion Vectors'!$B:$B,0))=0,"",INDEX('Data Pull'!$A:$BC,MATCH('Table 2 Data'!$E319,'Data Pull'!$C:$C,0),MATCH('Table 2 Data'!S$4,'Data Pull'!$4:$4,0))),"")</f>
        <v>3.2361813072676253</v>
      </c>
      <c r="T319">
        <f>IFERROR(IF(INDEX('Exclusion Vectors'!$D:$D,MATCH('Table 2 Data'!$E319,'Exclusion Vectors'!$B:$B,0))=0,"",INDEX('Data Pull'!$A:$BC,MATCH('Table 2 Data'!$E319,'Data Pull'!$C:$C,0),MATCH('Table 2 Data'!T$4,'Data Pull'!$4:$4,0))),"")</f>
        <v>1530.2400586663853</v>
      </c>
      <c r="U319">
        <f>IFERROR(IF(INDEX('Exclusion Vectors'!$D:$D,MATCH('Table 2 Data'!$E319,'Exclusion Vectors'!$B:$B,0))=0,"",INDEX('Data Pull'!$A:$BC,MATCH('Table 2 Data'!$E319,'Data Pull'!$C:$C,0),MATCH('Table 2 Data'!U$4,'Data Pull'!$4:$4,0))),"")</f>
        <v>1539.3658125918694</v>
      </c>
      <c r="V319">
        <f>IFERROR(IF(INDEX('Exclusion Vectors'!$D:$D,MATCH('Table 2 Data'!$E319,'Exclusion Vectors'!$B:$B,0))=0,"",INDEX('Data Pull'!$A:$BC,MATCH('Table 2 Data'!$E319,'Data Pull'!$C:$C,0),MATCH('Table 2 Data'!V$4,'Data Pull'!$4:$4,0))),"")</f>
        <v>5882.9219652536231</v>
      </c>
      <c r="W319">
        <f>IFERROR(IF(INDEX('Exclusion Vectors'!$D:$D,MATCH('Table 2 Data'!$E319,'Exclusion Vectors'!$B:$B,0))=0,"",INDEX('Data Pull'!$A:$BC,MATCH('Table 2 Data'!$E319,'Data Pull'!$C:$C,0),MATCH('Table 2 Data'!W$4,'Data Pull'!$4:$4,0))),"")</f>
        <v>2386.3048160844783</v>
      </c>
      <c r="X319">
        <f>IFERROR(IF(INDEX('Exclusion Vectors'!$D:$D,MATCH('Table 2 Data'!$E319,'Exclusion Vectors'!$B:$B,0))=0,"",INDEX('Data Pull'!$A:$BC,MATCH('Table 2 Data'!$E319,'Data Pull'!$C:$C,0),MATCH('Table 2 Data'!X$4,'Data Pull'!$4:$4,0))),"")</f>
        <v>428.65521350833939</v>
      </c>
      <c r="Y319">
        <f>IFERROR(IF(INDEX('Exclusion Vectors'!$D:$D,MATCH('Table 2 Data'!$E319,'Exclusion Vectors'!$B:$B,0))=0,"",INDEX('Data Pull'!$A:$BC,MATCH('Table 2 Data'!$E319,'Data Pull'!$C:$C,0),MATCH('Table 2 Data'!Y$4,'Data Pull'!$4:$4,0))),"")</f>
        <v>23.600000381469727</v>
      </c>
      <c r="Z319">
        <f>IFERROR(IF(INDEX('Exclusion Vectors'!$D:$D,MATCH('Table 2 Data'!$E319,'Exclusion Vectors'!$B:$B,0))=0,"",INDEX('Data Pull'!$A:$BC,MATCH('Table 2 Data'!$E319,'Data Pull'!$C:$C,0),MATCH('Table 2 Data'!Z$4,'Data Pull'!$4:$4,0))),"")</f>
        <v>0.78230002522468567</v>
      </c>
      <c r="AA319">
        <f>IFERROR(IF(INDEX('Exclusion Vectors'!$D:$D,MATCH('Table 2 Data'!$E319,'Exclusion Vectors'!$B:$B,0))=0,"",INDEX('Data Pull'!$A:$BC,MATCH('Table 2 Data'!$E319,'Data Pull'!$C:$C,0),MATCH('Table 2 Data'!AA$4,'Data Pull'!$4:$4,0))),"")</f>
        <v>1.8650000393390656</v>
      </c>
      <c r="AB319" t="str">
        <f>IFERROR(IF(INDEX('Exclusion Vectors'!$D:$D,MATCH('Table 2 Data'!$E319,'Exclusion Vectors'!$B:$B,0))=0,"",INDEX('Data Pull'!$A:$BC,MATCH('Table 2 Data'!$E319,'Data Pull'!$C:$C,0),MATCH('Table 2 Data'!AB$4,'Data Pull'!$4:$4,0))),"")</f>
        <v>[-11059] No Good Data For Calculation</v>
      </c>
      <c r="AC319" t="str">
        <f>IFERROR(IF(INDEX('Exclusion Vectors'!$D:$D,MATCH('Table 2 Data'!$E319,'Exclusion Vectors'!$B:$B,0))=0,"",INDEX('Data Pull'!$A:$BC,MATCH('Table 2 Data'!$E319,'Data Pull'!$C:$C,0),MATCH('Table 2 Data'!AC$4,'Data Pull'!$4:$4,0))),"")</f>
        <v>[-11059] No Good Data For Calculation</v>
      </c>
      <c r="AD319" t="str">
        <f>IFERROR(IF(INDEX('Exclusion Vectors'!$D:$D,MATCH('Table 2 Data'!$E319,'Exclusion Vectors'!$B:$B,0))=0,"",INDEX('Data Pull'!$A:$BC,MATCH('Table 2 Data'!$E319,'Data Pull'!$C:$C,0),MATCH('Table 2 Data'!AD$4,'Data Pull'!$4:$4,0))),"")</f>
        <v>[-11059] No Good Data For Calculation</v>
      </c>
      <c r="AE319" t="str">
        <f>IFERROR(IF(INDEX('Exclusion Vectors'!$D:$D,MATCH('Table 2 Data'!$E319,'Exclusion Vectors'!$B:$B,0))=0,"",INDEX('Data Pull'!$A:$BC,MATCH('Table 2 Data'!$E319,'Data Pull'!$C:$C,0),MATCH('Table 2 Data'!AE$4,'Data Pull'!$4:$4,0))),"")</f>
        <v>[-11059] No Good Data For Calculation</v>
      </c>
      <c r="AF319" t="str">
        <f>IFERROR(IF(INDEX('Exclusion Vectors'!$D:$D,MATCH('Table 2 Data'!$E319,'Exclusion Vectors'!$B:$B,0))=0,"",INDEX('Data Pull'!$A:$BC,MATCH('Table 2 Data'!$E319,'Data Pull'!$C:$C,0),MATCH('Table 2 Data'!AF$4,'Data Pull'!$4:$4,0))),"")</f>
        <v>[-11059] No Good Data For Calculation</v>
      </c>
      <c r="AG319">
        <f>IFERROR(IF(INDEX('Exclusion Vectors'!$D:$D,MATCH('Table 2 Data'!$E319,'Exclusion Vectors'!$B:$B,0))=0,"",INDEX('Data Pull'!$A:$BC,MATCH('Table 2 Data'!$E319,'Data Pull'!$C:$C,0),MATCH('Table 2 Data'!AG$4,'Data Pull'!$4:$4,0))),"")</f>
        <v>14707.198944548451</v>
      </c>
      <c r="AH319">
        <f>IFERROR(IF(INDEX('Exclusion Vectors'!$D:$D,MATCH('Table 2 Data'!$E319,'Exclusion Vectors'!$B:$B,0))=0,"",INDEX('Data Pull'!$A:$BC,MATCH('Table 2 Data'!$E319,'Data Pull'!$C:$C,0),MATCH('Table 2 Data'!AH$4,'Data Pull'!$4:$4,0))),"")</f>
        <v>91.024999618530273</v>
      </c>
      <c r="AI319">
        <f>IFERROR(IF(INDEX('Exclusion Vectors'!$D:$D,MATCH('Table 2 Data'!$E319,'Exclusion Vectors'!$B:$B,0))=0,"",INDEX('Data Pull'!$A:$BC,MATCH('Table 2 Data'!$E319,'Data Pull'!$C:$C,0),MATCH('Table 2 Data'!AI$4,'Data Pull'!$4:$4,0))),"")</f>
        <v>8.5774998664855957</v>
      </c>
      <c r="AJ319">
        <f>IFERROR(IF(INDEX('Exclusion Vectors'!$D:$D,MATCH('Table 2 Data'!$E319,'Exclusion Vectors'!$B:$B,0))=0,"",INDEX('Data Pull'!$A:$BC,MATCH('Table 2 Data'!$E319,'Data Pull'!$C:$C,0),MATCH('Table 2 Data'!AJ$4,'Data Pull'!$4:$4,0))),"")</f>
        <v>365.92501068115234</v>
      </c>
      <c r="AK319">
        <f>IFERROR(IF(INDEX('Exclusion Vectors'!$D:$D,MATCH('Table 2 Data'!$E319,'Exclusion Vectors'!$B:$B,0))=0,"",INDEX('Data Pull'!$A:$BC,MATCH('Table 2 Data'!$E319,'Data Pull'!$C:$C,0),MATCH('Table 2 Data'!AK$4,'Data Pull'!$4:$4,0))),"")</f>
        <v>26.562500079472859</v>
      </c>
      <c r="AL319">
        <f>IFERROR(IF(INDEX('Exclusion Vectors'!$D:$D,MATCH('Table 2 Data'!$E319,'Exclusion Vectors'!$B:$B,0))=0,"",INDEX('Data Pull'!$A:$BC,MATCH('Table 2 Data'!$E319,'Data Pull'!$C:$C,0),MATCH('Table 2 Data'!AL$4,'Data Pull'!$4:$4,0))),"")</f>
        <v>1.3999999761581421</v>
      </c>
      <c r="AM319">
        <f>IFERROR(IF(INDEX('Exclusion Vectors'!$D:$D,MATCH('Table 2 Data'!$E319,'Exclusion Vectors'!$B:$B,0))=0,"",INDEX('Data Pull'!$A:$BC,MATCH('Table 2 Data'!$E319,'Data Pull'!$C:$C,0),MATCH('Table 2 Data'!AM$4,'Data Pull'!$4:$4,0))),"")</f>
        <v>6200</v>
      </c>
      <c r="AN319">
        <f>IFERROR(IF(INDEX('Exclusion Vectors'!$D:$D,MATCH('Table 2 Data'!$E319,'Exclusion Vectors'!$B:$B,0))=0,"",INDEX('Data Pull'!$A:$BC,MATCH('Table 2 Data'!$E319,'Data Pull'!$C:$C,0),MATCH('Table 2 Data'!AN$4,'Data Pull'!$4:$4,0))),"")</f>
        <v>-0.11894056334516438</v>
      </c>
      <c r="AO319">
        <f>IFERROR(IF(INDEX('Exclusion Vectors'!$D:$D,MATCH('Table 2 Data'!$E319,'Exclusion Vectors'!$B:$B,0))=0,"",INDEX('Data Pull'!$A:$BC,MATCH('Table 2 Data'!$E319,'Data Pull'!$C:$C,0),MATCH('Table 2 Data'!AO$4,'Data Pull'!$4:$4,0))),"")</f>
        <v>-6.1109263202506984E-3</v>
      </c>
      <c r="AP319">
        <f>IFERROR(IF(INDEX('Exclusion Vectors'!$D:$D,MATCH('Table 2 Data'!$E319,'Exclusion Vectors'!$B:$B,0))=0,"",INDEX('Data Pull'!$A:$BC,MATCH('Table 2 Data'!$E319,'Data Pull'!$C:$C,0),MATCH('Table 2 Data'!AP$4,'Data Pull'!$4:$4,0))),"")</f>
        <v>-2.6875166008333021E-2</v>
      </c>
      <c r="AQ319" t="str">
        <f>IFERROR(IF(INDEX('Exclusion Vectors'!$D:$D,MATCH('Table 2 Data'!$E319,'Exclusion Vectors'!$B:$B,0))=0,"",INDEX('Data Pull'!$A:$BC,MATCH('Table 2 Data'!$E319,'Data Pull'!$C:$C,0),MATCH('Table 2 Data'!AQ$4,'Data Pull'!$4:$4,0))),"")</f>
        <v>[-11059] No Good Data For Calculation</v>
      </c>
      <c r="AR319">
        <f>IFERROR(IF(INDEX('Exclusion Vectors'!$D:$D,MATCH('Table 2 Data'!$E319,'Exclusion Vectors'!$B:$B,0))=0,"",INDEX('Data Pull'!$A:$BC,MATCH('Table 2 Data'!$E319,'Data Pull'!$C:$C,0),MATCH('Table 2 Data'!AR$4,'Data Pull'!$4:$4,0))),"")</f>
        <v>7.3793457104718149E-3</v>
      </c>
      <c r="AS319">
        <f>IFERROR(IF(INDEX('Exclusion Vectors'!$D:$D,MATCH('Table 2 Data'!$E319,'Exclusion Vectors'!$B:$B,0))=0,"",INDEX('Data Pull'!$A:$BC,MATCH('Table 2 Data'!$E319,'Data Pull'!$C:$C,0),MATCH('Table 2 Data'!AS$4,'Data Pull'!$4:$4,0))),"")</f>
        <v>2.6984155457471402</v>
      </c>
      <c r="AT319">
        <f>IFERROR(IF(INDEX('Exclusion Vectors'!$D:$D,MATCH('Table 2 Data'!$E319,'Exclusion Vectors'!$B:$B,0))=0,"",INDEX('Data Pull'!$A:$BC,MATCH('Table 2 Data'!$E319,'Data Pull'!$C:$C,0),MATCH('Table 2 Data'!AT$4,'Data Pull'!$4:$4,0))),"")</f>
        <v>39930.304721210763</v>
      </c>
      <c r="AU319">
        <f>IFERROR(IF(INDEX('Exclusion Vectors'!$D:$D,MATCH('Table 2 Data'!$E319,'Exclusion Vectors'!$B:$B,0))=0,"",INDEX('Data Pull'!$A:$BE,MATCH('Table 2 Data'!$E319,'Data Pull'!$C:$C,0),MATCH('Table 2 Data'!AU$4,'Data Pull'!$4:$4,0))),"")</f>
        <v>7799.4951251083448</v>
      </c>
      <c r="AV319">
        <f>IFERROR(IF(INDEX('Exclusion Vectors'!$D:$D,MATCH('Table 2 Data'!$E319,'Exclusion Vectors'!$B:$B,0))=0,"",INDEX('Data Pull'!$A:$BE,MATCH('Table 2 Data'!$E319,'Data Pull'!$C:$C,0),MATCH('Table 2 Data'!AV$4,'Data Pull'!$4:$4,0))),"")</f>
        <v>0.11437083035707474</v>
      </c>
    </row>
    <row r="320" spans="5:48" x14ac:dyDescent="0.3">
      <c r="E320" s="34">
        <f t="shared" si="7"/>
        <v>44144</v>
      </c>
      <c r="F320">
        <f>IFERROR(IF(INDEX('Exclusion Vectors'!$D:$D,MATCH('Table 2 Data'!$E320,'Exclusion Vectors'!$B:$B,0))=0,"",INDEX('Data Pull'!$A:$BC,MATCH('Table 2 Data'!$E320,'Data Pull'!$C:$C,0),MATCH('Table 2 Data'!F$4,'Data Pull'!$4:$4,0))),"")</f>
        <v>22998.699338822549</v>
      </c>
      <c r="G320">
        <f>IFERROR(IF(INDEX('Exclusion Vectors'!$D:$D,MATCH('Table 2 Data'!$E320,'Exclusion Vectors'!$B:$B,0))=0,"",INDEX('Data Pull'!$A:$BC,MATCH('Table 2 Data'!$E320,'Data Pull'!$C:$C,0),MATCH('Table 2 Data'!G$4,'Data Pull'!$4:$4,0))),"")</f>
        <v>178.72965330032554</v>
      </c>
      <c r="H320">
        <f>IFERROR(IF(INDEX('Exclusion Vectors'!$D:$D,MATCH('Table 2 Data'!$E320,'Exclusion Vectors'!$B:$B,0))=0,"",INDEX('Data Pull'!$A:$BC,MATCH('Table 2 Data'!$E320,'Data Pull'!$C:$C,0),MATCH('Table 2 Data'!H$4,'Data Pull'!$4:$4,0))),"")</f>
        <v>635.24897263067908</v>
      </c>
      <c r="I320">
        <f>IFERROR(IF(INDEX('Exclusion Vectors'!$D:$D,MATCH('Table 2 Data'!$E320,'Exclusion Vectors'!$B:$B,0))=0,"",INDEX('Data Pull'!$A:$BC,MATCH('Table 2 Data'!$E320,'Data Pull'!$C:$C,0),MATCH('Table 2 Data'!I$4,'Data Pull'!$4:$4,0))),"")</f>
        <v>996.74914672488273</v>
      </c>
      <c r="J320">
        <f>IFERROR(IF(INDEX('Exclusion Vectors'!$D:$D,MATCH('Table 2 Data'!$E320,'Exclusion Vectors'!$B:$B,0))=0,"",INDEX('Data Pull'!$A:$BC,MATCH('Table 2 Data'!$E320,'Data Pull'!$C:$C,0),MATCH('Table 2 Data'!J$4,'Data Pull'!$4:$4,0))),"")</f>
        <v>1340.193253904702</v>
      </c>
      <c r="K320">
        <f>IFERROR(IF(INDEX('Exclusion Vectors'!$D:$D,MATCH('Table 2 Data'!$E320,'Exclusion Vectors'!$B:$B,0))=0,"",INDEX('Data Pull'!$A:$BC,MATCH('Table 2 Data'!$E320,'Data Pull'!$C:$C,0),MATCH('Table 2 Data'!K$4,'Data Pull'!$4:$4,0))),"")</f>
        <v>710.12839656963104</v>
      </c>
      <c r="L320" t="str">
        <f>IFERROR(IF(INDEX('Exclusion Vectors'!$D:$D,MATCH('Table 2 Data'!$E320,'Exclusion Vectors'!$B:$B,0))=0,"",INDEX('Data Pull'!$A:$BC,MATCH('Table 2 Data'!$E320,'Data Pull'!$C:$C,0),MATCH('Table 2 Data'!L$4,'Data Pull'!$4:$4,0))),"")</f>
        <v>[-11059] No Good Data For Calculation</v>
      </c>
      <c r="M320">
        <f>IFERROR(IF(INDEX('Exclusion Vectors'!$D:$D,MATCH('Table 2 Data'!$E320,'Exclusion Vectors'!$B:$B,0))=0,"",INDEX('Data Pull'!$A:$BC,MATCH('Table 2 Data'!$E320,'Data Pull'!$C:$C,0),MATCH('Table 2 Data'!M$4,'Data Pull'!$4:$4,0))),"")</f>
        <v>294.31067163109634</v>
      </c>
      <c r="N320">
        <f>IFERROR(IF(INDEX('Exclusion Vectors'!$D:$D,MATCH('Table 2 Data'!$E320,'Exclusion Vectors'!$B:$B,0))=0,"",INDEX('Data Pull'!$A:$BC,MATCH('Table 2 Data'!$E320,'Data Pull'!$C:$C,0),MATCH('Table 2 Data'!N$4,'Data Pull'!$4:$4,0))),"")</f>
        <v>363.30070613724411</v>
      </c>
      <c r="O320">
        <f>IFERROR(IF(INDEX('Exclusion Vectors'!$D:$D,MATCH('Table 2 Data'!$E320,'Exclusion Vectors'!$B:$B,0))=0,"",INDEX('Data Pull'!$A:$BC,MATCH('Table 2 Data'!$E320,'Data Pull'!$C:$C,0),MATCH('Table 2 Data'!O$4,'Data Pull'!$4:$4,0))),"")</f>
        <v>355.09500282442031</v>
      </c>
      <c r="P320">
        <f>IFERROR(IF(INDEX('Exclusion Vectors'!$D:$D,MATCH('Table 2 Data'!$E320,'Exclusion Vectors'!$B:$B,0))=0,"",INDEX('Data Pull'!$A:$BC,MATCH('Table 2 Data'!$E320,'Data Pull'!$C:$C,0),MATCH('Table 2 Data'!P$4,'Data Pull'!$4:$4,0))),"")</f>
        <v>1329.4521599812872</v>
      </c>
      <c r="Q320">
        <f>IFERROR(IF(INDEX('Exclusion Vectors'!$D:$D,MATCH('Table 2 Data'!$E320,'Exclusion Vectors'!$B:$B,0))=0,"",INDEX('Data Pull'!$A:$BC,MATCH('Table 2 Data'!$E320,'Data Pull'!$C:$C,0),MATCH('Table 2 Data'!Q$4,'Data Pull'!$4:$4,0))),"")</f>
        <v>20.719322095363882</v>
      </c>
      <c r="R320">
        <f>IFERROR(IF(INDEX('Exclusion Vectors'!$D:$D,MATCH('Table 2 Data'!$E320,'Exclusion Vectors'!$B:$B,0))=0,"",INDEX('Data Pull'!$A:$BC,MATCH('Table 2 Data'!$E320,'Data Pull'!$C:$C,0),MATCH('Table 2 Data'!R$4,'Data Pull'!$4:$4,0))),"")</f>
        <v>15.766330212878565</v>
      </c>
      <c r="S320">
        <f>IFERROR(IF(INDEX('Exclusion Vectors'!$D:$D,MATCH('Table 2 Data'!$E320,'Exclusion Vectors'!$B:$B,0))=0,"",INDEX('Data Pull'!$A:$BC,MATCH('Table 2 Data'!$E320,'Data Pull'!$C:$C,0),MATCH('Table 2 Data'!S$4,'Data Pull'!$4:$4,0))),"")</f>
        <v>3.3688926194058788</v>
      </c>
      <c r="T320">
        <f>IFERROR(IF(INDEX('Exclusion Vectors'!$D:$D,MATCH('Table 2 Data'!$E320,'Exclusion Vectors'!$B:$B,0))=0,"",INDEX('Data Pull'!$A:$BC,MATCH('Table 2 Data'!$E320,'Data Pull'!$C:$C,0),MATCH('Table 2 Data'!T$4,'Data Pull'!$4:$4,0))),"")</f>
        <v>1534.0427676699828</v>
      </c>
      <c r="U320">
        <f>IFERROR(IF(INDEX('Exclusion Vectors'!$D:$D,MATCH('Table 2 Data'!$E320,'Exclusion Vectors'!$B:$B,0))=0,"",INDEX('Data Pull'!$A:$BC,MATCH('Table 2 Data'!$E320,'Data Pull'!$C:$C,0),MATCH('Table 2 Data'!U$4,'Data Pull'!$4:$4,0))),"")</f>
        <v>1529.3581329763163</v>
      </c>
      <c r="V320">
        <f>IFERROR(IF(INDEX('Exclusion Vectors'!$D:$D,MATCH('Table 2 Data'!$E320,'Exclusion Vectors'!$B:$B,0))=0,"",INDEX('Data Pull'!$A:$BC,MATCH('Table 2 Data'!$E320,'Data Pull'!$C:$C,0),MATCH('Table 2 Data'!V$4,'Data Pull'!$4:$4,0))),"")</f>
        <v>5899.9858850002574</v>
      </c>
      <c r="W320">
        <f>IFERROR(IF(INDEX('Exclusion Vectors'!$D:$D,MATCH('Table 2 Data'!$E320,'Exclusion Vectors'!$B:$B,0))=0,"",INDEX('Data Pull'!$A:$BC,MATCH('Table 2 Data'!$E320,'Data Pull'!$C:$C,0),MATCH('Table 2 Data'!W$4,'Data Pull'!$4:$4,0))),"")</f>
        <v>2401.5623711548819</v>
      </c>
      <c r="X320">
        <f>IFERROR(IF(INDEX('Exclusion Vectors'!$D:$D,MATCH('Table 2 Data'!$E320,'Exclusion Vectors'!$B:$B,0))=0,"",INDEX('Data Pull'!$A:$BC,MATCH('Table 2 Data'!$E320,'Data Pull'!$C:$C,0),MATCH('Table 2 Data'!X$4,'Data Pull'!$4:$4,0))),"")</f>
        <v>428.69843302678862</v>
      </c>
      <c r="Y320">
        <f>IFERROR(IF(INDEX('Exclusion Vectors'!$D:$D,MATCH('Table 2 Data'!$E320,'Exclusion Vectors'!$B:$B,0))=0,"",INDEX('Data Pull'!$A:$BC,MATCH('Table 2 Data'!$E320,'Data Pull'!$C:$C,0),MATCH('Table 2 Data'!Y$4,'Data Pull'!$4:$4,0))),"")</f>
        <v>23.600000381469727</v>
      </c>
      <c r="Z320">
        <f>IFERROR(IF(INDEX('Exclusion Vectors'!$D:$D,MATCH('Table 2 Data'!$E320,'Exclusion Vectors'!$B:$B,0))=0,"",INDEX('Data Pull'!$A:$BC,MATCH('Table 2 Data'!$E320,'Data Pull'!$C:$C,0),MATCH('Table 2 Data'!Z$4,'Data Pull'!$4:$4,0))),"")</f>
        <v>0.79220002889633179</v>
      </c>
      <c r="AA320">
        <f>IFERROR(IF(INDEX('Exclusion Vectors'!$D:$D,MATCH('Table 2 Data'!$E320,'Exclusion Vectors'!$B:$B,0))=0,"",INDEX('Data Pull'!$A:$BC,MATCH('Table 2 Data'!$E320,'Data Pull'!$C:$C,0),MATCH('Table 2 Data'!AA$4,'Data Pull'!$4:$4,0))),"")</f>
        <v>1.8550000190734863</v>
      </c>
      <c r="AB320" t="str">
        <f>IFERROR(IF(INDEX('Exclusion Vectors'!$D:$D,MATCH('Table 2 Data'!$E320,'Exclusion Vectors'!$B:$B,0))=0,"",INDEX('Data Pull'!$A:$BC,MATCH('Table 2 Data'!$E320,'Data Pull'!$C:$C,0),MATCH('Table 2 Data'!AB$4,'Data Pull'!$4:$4,0))),"")</f>
        <v>[-11059] No Good Data For Calculation</v>
      </c>
      <c r="AC320" t="str">
        <f>IFERROR(IF(INDEX('Exclusion Vectors'!$D:$D,MATCH('Table 2 Data'!$E320,'Exclusion Vectors'!$B:$B,0))=0,"",INDEX('Data Pull'!$A:$BC,MATCH('Table 2 Data'!$E320,'Data Pull'!$C:$C,0),MATCH('Table 2 Data'!AC$4,'Data Pull'!$4:$4,0))),"")</f>
        <v>[-11059] No Good Data For Calculation</v>
      </c>
      <c r="AD320" t="str">
        <f>IFERROR(IF(INDEX('Exclusion Vectors'!$D:$D,MATCH('Table 2 Data'!$E320,'Exclusion Vectors'!$B:$B,0))=0,"",INDEX('Data Pull'!$A:$BC,MATCH('Table 2 Data'!$E320,'Data Pull'!$C:$C,0),MATCH('Table 2 Data'!AD$4,'Data Pull'!$4:$4,0))),"")</f>
        <v>[-11059] No Good Data For Calculation</v>
      </c>
      <c r="AE320" t="str">
        <f>IFERROR(IF(INDEX('Exclusion Vectors'!$D:$D,MATCH('Table 2 Data'!$E320,'Exclusion Vectors'!$B:$B,0))=0,"",INDEX('Data Pull'!$A:$BC,MATCH('Table 2 Data'!$E320,'Data Pull'!$C:$C,0),MATCH('Table 2 Data'!AE$4,'Data Pull'!$4:$4,0))),"")</f>
        <v>[-11059] No Good Data For Calculation</v>
      </c>
      <c r="AF320" t="str">
        <f>IFERROR(IF(INDEX('Exclusion Vectors'!$D:$D,MATCH('Table 2 Data'!$E320,'Exclusion Vectors'!$B:$B,0))=0,"",INDEX('Data Pull'!$A:$BC,MATCH('Table 2 Data'!$E320,'Data Pull'!$C:$C,0),MATCH('Table 2 Data'!AF$4,'Data Pull'!$4:$4,0))),"")</f>
        <v>[-11059] No Good Data For Calculation</v>
      </c>
      <c r="AG320">
        <f>IFERROR(IF(INDEX('Exclusion Vectors'!$D:$D,MATCH('Table 2 Data'!$E320,'Exclusion Vectors'!$B:$B,0))=0,"",INDEX('Data Pull'!$A:$BC,MATCH('Table 2 Data'!$E320,'Data Pull'!$C:$C,0),MATCH('Table 2 Data'!AG$4,'Data Pull'!$4:$4,0))),"")</f>
        <v>14703.452438873224</v>
      </c>
      <c r="AH320">
        <f>IFERROR(IF(INDEX('Exclusion Vectors'!$D:$D,MATCH('Table 2 Data'!$E320,'Exclusion Vectors'!$B:$B,0))=0,"",INDEX('Data Pull'!$A:$BC,MATCH('Table 2 Data'!$E320,'Data Pull'!$C:$C,0),MATCH('Table 2 Data'!AH$4,'Data Pull'!$4:$4,0))),"")</f>
        <v>90.575000762939453</v>
      </c>
      <c r="AI320">
        <f>IFERROR(IF(INDEX('Exclusion Vectors'!$D:$D,MATCH('Table 2 Data'!$E320,'Exclusion Vectors'!$B:$B,0))=0,"",INDEX('Data Pull'!$A:$BC,MATCH('Table 2 Data'!$E320,'Data Pull'!$C:$C,0),MATCH('Table 2 Data'!AI$4,'Data Pull'!$4:$4,0))),"")</f>
        <v>8.5724997520446777</v>
      </c>
      <c r="AJ320">
        <f>IFERROR(IF(INDEX('Exclusion Vectors'!$D:$D,MATCH('Table 2 Data'!$E320,'Exclusion Vectors'!$B:$B,0))=0,"",INDEX('Data Pull'!$A:$BC,MATCH('Table 2 Data'!$E320,'Data Pull'!$C:$C,0),MATCH('Table 2 Data'!AJ$4,'Data Pull'!$4:$4,0))),"")</f>
        <v>364.77499389648438</v>
      </c>
      <c r="AK320">
        <f>IFERROR(IF(INDEX('Exclusion Vectors'!$D:$D,MATCH('Table 2 Data'!$E320,'Exclusion Vectors'!$B:$B,0))=0,"",INDEX('Data Pull'!$A:$BC,MATCH('Table 2 Data'!$E320,'Data Pull'!$C:$C,0),MATCH('Table 2 Data'!AK$4,'Data Pull'!$4:$4,0))),"")</f>
        <v>25.162500301996868</v>
      </c>
      <c r="AL320">
        <f>IFERROR(IF(INDEX('Exclusion Vectors'!$D:$D,MATCH('Table 2 Data'!$E320,'Exclusion Vectors'!$B:$B,0))=0,"",INDEX('Data Pull'!$A:$BC,MATCH('Table 2 Data'!$E320,'Data Pull'!$C:$C,0),MATCH('Table 2 Data'!AL$4,'Data Pull'!$4:$4,0))),"")</f>
        <v>1.6999999582767487</v>
      </c>
      <c r="AM320">
        <f>IFERROR(IF(INDEX('Exclusion Vectors'!$D:$D,MATCH('Table 2 Data'!$E320,'Exclusion Vectors'!$B:$B,0))=0,"",INDEX('Data Pull'!$A:$BC,MATCH('Table 2 Data'!$E320,'Data Pull'!$C:$C,0),MATCH('Table 2 Data'!AM$4,'Data Pull'!$4:$4,0))),"")</f>
        <v>6200</v>
      </c>
      <c r="AN320">
        <f>IFERROR(IF(INDEX('Exclusion Vectors'!$D:$D,MATCH('Table 2 Data'!$E320,'Exclusion Vectors'!$B:$B,0))=0,"",INDEX('Data Pull'!$A:$BC,MATCH('Table 2 Data'!$E320,'Data Pull'!$C:$C,0),MATCH('Table 2 Data'!AN$4,'Data Pull'!$4:$4,0))),"")</f>
        <v>-0.11840790626104203</v>
      </c>
      <c r="AO320">
        <f>IFERROR(IF(INDEX('Exclusion Vectors'!$D:$D,MATCH('Table 2 Data'!$E320,'Exclusion Vectors'!$B:$B,0))=0,"",INDEX('Data Pull'!$A:$BC,MATCH('Table 2 Data'!$E320,'Data Pull'!$C:$C,0),MATCH('Table 2 Data'!AO$4,'Data Pull'!$4:$4,0))),"")</f>
        <v>-6.1086086180068703E-3</v>
      </c>
      <c r="AP320">
        <f>IFERROR(IF(INDEX('Exclusion Vectors'!$D:$D,MATCH('Table 2 Data'!$E320,'Exclusion Vectors'!$B:$B,0))=0,"",INDEX('Data Pull'!$A:$BC,MATCH('Table 2 Data'!$E320,'Data Pull'!$C:$C,0),MATCH('Table 2 Data'!AP$4,'Data Pull'!$4:$4,0))),"")</f>
        <v>-2.6785780472762442E-2</v>
      </c>
      <c r="AQ320" t="str">
        <f>IFERROR(IF(INDEX('Exclusion Vectors'!$D:$D,MATCH('Table 2 Data'!$E320,'Exclusion Vectors'!$B:$B,0))=0,"",INDEX('Data Pull'!$A:$BC,MATCH('Table 2 Data'!$E320,'Data Pull'!$C:$C,0),MATCH('Table 2 Data'!AQ$4,'Data Pull'!$4:$4,0))),"")</f>
        <v>[-11059] No Good Data For Calculation</v>
      </c>
      <c r="AR320">
        <f>IFERROR(IF(INDEX('Exclusion Vectors'!$D:$D,MATCH('Table 2 Data'!$E320,'Exclusion Vectors'!$B:$B,0))=0,"",INDEX('Data Pull'!$A:$BC,MATCH('Table 2 Data'!$E320,'Data Pull'!$C:$C,0),MATCH('Table 2 Data'!AR$4,'Data Pull'!$4:$4,0))),"")</f>
        <v>7.1336176046814248E-3</v>
      </c>
      <c r="AS320">
        <f>IFERROR(IF(INDEX('Exclusion Vectors'!$D:$D,MATCH('Table 2 Data'!$E320,'Exclusion Vectors'!$B:$B,0))=0,"",INDEX('Data Pull'!$A:$BC,MATCH('Table 2 Data'!$E320,'Data Pull'!$C:$C,0),MATCH('Table 2 Data'!AS$4,'Data Pull'!$4:$4,0))),"")</f>
        <v>2.7119330590047781</v>
      </c>
      <c r="AT320">
        <f>IFERROR(IF(INDEX('Exclusion Vectors'!$D:$D,MATCH('Table 2 Data'!$E320,'Exclusion Vectors'!$B:$B,0))=0,"",INDEX('Data Pull'!$A:$BC,MATCH('Table 2 Data'!$E320,'Data Pull'!$C:$C,0),MATCH('Table 2 Data'!AT$4,'Data Pull'!$4:$4,0))),"")</f>
        <v>39864.845569078941</v>
      </c>
      <c r="AU320">
        <f>IFERROR(IF(INDEX('Exclusion Vectors'!$D:$D,MATCH('Table 2 Data'!$E320,'Exclusion Vectors'!$B:$B,0))=0,"",INDEX('Data Pull'!$A:$BE,MATCH('Table 2 Data'!$E320,'Data Pull'!$C:$C,0),MATCH('Table 2 Data'!AU$4,'Data Pull'!$4:$4,0))),"")</f>
        <v>7799.6242415379184</v>
      </c>
      <c r="AV320">
        <f>IFERROR(IF(INDEX('Exclusion Vectors'!$D:$D,MATCH('Table 2 Data'!$E320,'Exclusion Vectors'!$B:$B,0))=0,"",INDEX('Data Pull'!$A:$BE,MATCH('Table 2 Data'!$E320,'Data Pull'!$C:$C,0),MATCH('Table 2 Data'!AV$4,'Data Pull'!$4:$4,0))),"")</f>
        <v>0.11669999826699495</v>
      </c>
    </row>
    <row r="321" spans="5:48" x14ac:dyDescent="0.3">
      <c r="E321" s="34">
        <f t="shared" si="7"/>
        <v>44145</v>
      </c>
      <c r="F321">
        <f>IFERROR(IF(INDEX('Exclusion Vectors'!$D:$D,MATCH('Table 2 Data'!$E321,'Exclusion Vectors'!$B:$B,0))=0,"",INDEX('Data Pull'!$A:$BC,MATCH('Table 2 Data'!$E321,'Data Pull'!$C:$C,0),MATCH('Table 2 Data'!F$4,'Data Pull'!$4:$4,0))),"")</f>
        <v>22999.27459468029</v>
      </c>
      <c r="G321">
        <f>IFERROR(IF(INDEX('Exclusion Vectors'!$D:$D,MATCH('Table 2 Data'!$E321,'Exclusion Vectors'!$B:$B,0))=0,"",INDEX('Data Pull'!$A:$BC,MATCH('Table 2 Data'!$E321,'Data Pull'!$C:$C,0),MATCH('Table 2 Data'!G$4,'Data Pull'!$4:$4,0))),"")</f>
        <v>178.71100617666357</v>
      </c>
      <c r="H321">
        <f>IFERROR(IF(INDEX('Exclusion Vectors'!$D:$D,MATCH('Table 2 Data'!$E321,'Exclusion Vectors'!$B:$B,0))=0,"",INDEX('Data Pull'!$A:$BC,MATCH('Table 2 Data'!$E321,'Data Pull'!$C:$C,0),MATCH('Table 2 Data'!H$4,'Data Pull'!$4:$4,0))),"")</f>
        <v>625.09947689968374</v>
      </c>
      <c r="I321">
        <f>IFERROR(IF(INDEX('Exclusion Vectors'!$D:$D,MATCH('Table 2 Data'!$E321,'Exclusion Vectors'!$B:$B,0))=0,"",INDEX('Data Pull'!$A:$BC,MATCH('Table 2 Data'!$E321,'Data Pull'!$C:$C,0),MATCH('Table 2 Data'!I$4,'Data Pull'!$4:$4,0))),"")</f>
        <v>997.01173293503052</v>
      </c>
      <c r="J321">
        <f>IFERROR(IF(INDEX('Exclusion Vectors'!$D:$D,MATCH('Table 2 Data'!$E321,'Exclusion Vectors'!$B:$B,0))=0,"",INDEX('Data Pull'!$A:$BC,MATCH('Table 2 Data'!$E321,'Data Pull'!$C:$C,0),MATCH('Table 2 Data'!J$4,'Data Pull'!$4:$4,0))),"")</f>
        <v>1340.8264354969681</v>
      </c>
      <c r="K321">
        <f>IFERROR(IF(INDEX('Exclusion Vectors'!$D:$D,MATCH('Table 2 Data'!$E321,'Exclusion Vectors'!$B:$B,0))=0,"",INDEX('Data Pull'!$A:$BC,MATCH('Table 2 Data'!$E321,'Data Pull'!$C:$C,0),MATCH('Table 2 Data'!K$4,'Data Pull'!$4:$4,0))),"")</f>
        <v>689.89808448524525</v>
      </c>
      <c r="L321" t="str">
        <f>IFERROR(IF(INDEX('Exclusion Vectors'!$D:$D,MATCH('Table 2 Data'!$E321,'Exclusion Vectors'!$B:$B,0))=0,"",INDEX('Data Pull'!$A:$BC,MATCH('Table 2 Data'!$E321,'Data Pull'!$C:$C,0),MATCH('Table 2 Data'!L$4,'Data Pull'!$4:$4,0))),"")</f>
        <v>[-11059] No Good Data For Calculation</v>
      </c>
      <c r="M321">
        <f>IFERROR(IF(INDEX('Exclusion Vectors'!$D:$D,MATCH('Table 2 Data'!$E321,'Exclusion Vectors'!$B:$B,0))=0,"",INDEX('Data Pull'!$A:$BC,MATCH('Table 2 Data'!$E321,'Data Pull'!$C:$C,0),MATCH('Table 2 Data'!M$4,'Data Pull'!$4:$4,0))),"")</f>
        <v>294.99750295822844</v>
      </c>
      <c r="N321">
        <f>IFERROR(IF(INDEX('Exclusion Vectors'!$D:$D,MATCH('Table 2 Data'!$E321,'Exclusion Vectors'!$B:$B,0))=0,"",INDEX('Data Pull'!$A:$BC,MATCH('Table 2 Data'!$E321,'Data Pull'!$C:$C,0),MATCH('Table 2 Data'!N$4,'Data Pull'!$4:$4,0))),"")</f>
        <v>344.26203846319396</v>
      </c>
      <c r="O321">
        <f>IFERROR(IF(INDEX('Exclusion Vectors'!$D:$D,MATCH('Table 2 Data'!$E321,'Exclusion Vectors'!$B:$B,0))=0,"",INDEX('Data Pull'!$A:$BC,MATCH('Table 2 Data'!$E321,'Data Pull'!$C:$C,0),MATCH('Table 2 Data'!O$4,'Data Pull'!$4:$4,0))),"")</f>
        <v>347.6235165521208</v>
      </c>
      <c r="P321">
        <f>IFERROR(IF(INDEX('Exclusion Vectors'!$D:$D,MATCH('Table 2 Data'!$E321,'Exclusion Vectors'!$B:$B,0))=0,"",INDEX('Data Pull'!$A:$BC,MATCH('Table 2 Data'!$E321,'Data Pull'!$C:$C,0),MATCH('Table 2 Data'!P$4,'Data Pull'!$4:$4,0))),"")</f>
        <v>1331.3863072016986</v>
      </c>
      <c r="Q321">
        <f>IFERROR(IF(INDEX('Exclusion Vectors'!$D:$D,MATCH('Table 2 Data'!$E321,'Exclusion Vectors'!$B:$B,0))=0,"",INDEX('Data Pull'!$A:$BC,MATCH('Table 2 Data'!$E321,'Data Pull'!$C:$C,0),MATCH('Table 2 Data'!Q$4,'Data Pull'!$4:$4,0))),"")</f>
        <v>20.60000174250089</v>
      </c>
      <c r="R321">
        <f>IFERROR(IF(INDEX('Exclusion Vectors'!$D:$D,MATCH('Table 2 Data'!$E321,'Exclusion Vectors'!$B:$B,0))=0,"",INDEX('Data Pull'!$A:$BC,MATCH('Table 2 Data'!$E321,'Data Pull'!$C:$C,0),MATCH('Table 2 Data'!R$4,'Data Pull'!$4:$4,0))),"")</f>
        <v>15.674534281992576</v>
      </c>
      <c r="S321">
        <f>IFERROR(IF(INDEX('Exclusion Vectors'!$D:$D,MATCH('Table 2 Data'!$E321,'Exclusion Vectors'!$B:$B,0))=0,"",INDEX('Data Pull'!$A:$BC,MATCH('Table 2 Data'!$E321,'Data Pull'!$C:$C,0),MATCH('Table 2 Data'!S$4,'Data Pull'!$4:$4,0))),"")</f>
        <v>3.1077985853155243</v>
      </c>
      <c r="T321">
        <f>IFERROR(IF(INDEX('Exclusion Vectors'!$D:$D,MATCH('Table 2 Data'!$E321,'Exclusion Vectors'!$B:$B,0))=0,"",INDEX('Data Pull'!$A:$BC,MATCH('Table 2 Data'!$E321,'Data Pull'!$C:$C,0),MATCH('Table 2 Data'!T$4,'Data Pull'!$4:$4,0))),"")</f>
        <v>1536.0003079394257</v>
      </c>
      <c r="U321">
        <f>IFERROR(IF(INDEX('Exclusion Vectors'!$D:$D,MATCH('Table 2 Data'!$E321,'Exclusion Vectors'!$B:$B,0))=0,"",INDEX('Data Pull'!$A:$BC,MATCH('Table 2 Data'!$E321,'Data Pull'!$C:$C,0),MATCH('Table 2 Data'!U$4,'Data Pull'!$4:$4,0))),"")</f>
        <v>1474.5195047223353</v>
      </c>
      <c r="V321">
        <f>IFERROR(IF(INDEX('Exclusion Vectors'!$D:$D,MATCH('Table 2 Data'!$E321,'Exclusion Vectors'!$B:$B,0))=0,"",INDEX('Data Pull'!$A:$BC,MATCH('Table 2 Data'!$E321,'Data Pull'!$C:$C,0),MATCH('Table 2 Data'!V$4,'Data Pull'!$4:$4,0))),"")</f>
        <v>5900.0248985608778</v>
      </c>
      <c r="W321">
        <f>IFERROR(IF(INDEX('Exclusion Vectors'!$D:$D,MATCH('Table 2 Data'!$E321,'Exclusion Vectors'!$B:$B,0))=0,"",INDEX('Data Pull'!$A:$BC,MATCH('Table 2 Data'!$E321,'Data Pull'!$C:$C,0),MATCH('Table 2 Data'!W$4,'Data Pull'!$4:$4,0))),"")</f>
        <v>2399.5063178692653</v>
      </c>
      <c r="X321">
        <f>IFERROR(IF(INDEX('Exclusion Vectors'!$D:$D,MATCH('Table 2 Data'!$E321,'Exclusion Vectors'!$B:$B,0))=0,"",INDEX('Data Pull'!$A:$BC,MATCH('Table 2 Data'!$E321,'Data Pull'!$C:$C,0),MATCH('Table 2 Data'!X$4,'Data Pull'!$4:$4,0))),"")</f>
        <v>429.97551187076311</v>
      </c>
      <c r="Y321">
        <f>IFERROR(IF(INDEX('Exclusion Vectors'!$D:$D,MATCH('Table 2 Data'!$E321,'Exclusion Vectors'!$B:$B,0))=0,"",INDEX('Data Pull'!$A:$BC,MATCH('Table 2 Data'!$E321,'Data Pull'!$C:$C,0),MATCH('Table 2 Data'!Y$4,'Data Pull'!$4:$4,0))),"")</f>
        <v>23.600000381469727</v>
      </c>
      <c r="Z321">
        <f>IFERROR(IF(INDEX('Exclusion Vectors'!$D:$D,MATCH('Table 2 Data'!$E321,'Exclusion Vectors'!$B:$B,0))=0,"",INDEX('Data Pull'!$A:$BC,MATCH('Table 2 Data'!$E321,'Data Pull'!$C:$C,0),MATCH('Table 2 Data'!Z$4,'Data Pull'!$4:$4,0))),"")</f>
        <v>0.81259998679161072</v>
      </c>
      <c r="AA321">
        <f>IFERROR(IF(INDEX('Exclusion Vectors'!$D:$D,MATCH('Table 2 Data'!$E321,'Exclusion Vectors'!$B:$B,0))=0,"",INDEX('Data Pull'!$A:$BC,MATCH('Table 2 Data'!$E321,'Data Pull'!$C:$C,0),MATCH('Table 2 Data'!AA$4,'Data Pull'!$4:$4,0))),"")</f>
        <v>1.8899999856948853</v>
      </c>
      <c r="AB321" t="str">
        <f>IFERROR(IF(INDEX('Exclusion Vectors'!$D:$D,MATCH('Table 2 Data'!$E321,'Exclusion Vectors'!$B:$B,0))=0,"",INDEX('Data Pull'!$A:$BC,MATCH('Table 2 Data'!$E321,'Data Pull'!$C:$C,0),MATCH('Table 2 Data'!AB$4,'Data Pull'!$4:$4,0))),"")</f>
        <v>[-11059] No Good Data For Calculation</v>
      </c>
      <c r="AC321" t="str">
        <f>IFERROR(IF(INDEX('Exclusion Vectors'!$D:$D,MATCH('Table 2 Data'!$E321,'Exclusion Vectors'!$B:$B,0))=0,"",INDEX('Data Pull'!$A:$BC,MATCH('Table 2 Data'!$E321,'Data Pull'!$C:$C,0),MATCH('Table 2 Data'!AC$4,'Data Pull'!$4:$4,0))),"")</f>
        <v>[-11059] No Good Data For Calculation</v>
      </c>
      <c r="AD321" t="str">
        <f>IFERROR(IF(INDEX('Exclusion Vectors'!$D:$D,MATCH('Table 2 Data'!$E321,'Exclusion Vectors'!$B:$B,0))=0,"",INDEX('Data Pull'!$A:$BC,MATCH('Table 2 Data'!$E321,'Data Pull'!$C:$C,0),MATCH('Table 2 Data'!AD$4,'Data Pull'!$4:$4,0))),"")</f>
        <v>[-11059] No Good Data For Calculation</v>
      </c>
      <c r="AE321" t="str">
        <f>IFERROR(IF(INDEX('Exclusion Vectors'!$D:$D,MATCH('Table 2 Data'!$E321,'Exclusion Vectors'!$B:$B,0))=0,"",INDEX('Data Pull'!$A:$BC,MATCH('Table 2 Data'!$E321,'Data Pull'!$C:$C,0),MATCH('Table 2 Data'!AE$4,'Data Pull'!$4:$4,0))),"")</f>
        <v>[-11059] No Good Data For Calculation</v>
      </c>
      <c r="AF321" t="str">
        <f>IFERROR(IF(INDEX('Exclusion Vectors'!$D:$D,MATCH('Table 2 Data'!$E321,'Exclusion Vectors'!$B:$B,0))=0,"",INDEX('Data Pull'!$A:$BC,MATCH('Table 2 Data'!$E321,'Data Pull'!$C:$C,0),MATCH('Table 2 Data'!AF$4,'Data Pull'!$4:$4,0))),"")</f>
        <v>[-11059] No Good Data For Calculation</v>
      </c>
      <c r="AG321">
        <f>IFERROR(IF(INDEX('Exclusion Vectors'!$D:$D,MATCH('Table 2 Data'!$E321,'Exclusion Vectors'!$B:$B,0))=0,"",INDEX('Data Pull'!$A:$BC,MATCH('Table 2 Data'!$E321,'Data Pull'!$C:$C,0),MATCH('Table 2 Data'!AG$4,'Data Pull'!$4:$4,0))),"")</f>
        <v>14687.747368362248</v>
      </c>
      <c r="AH321">
        <f>IFERROR(IF(INDEX('Exclusion Vectors'!$D:$D,MATCH('Table 2 Data'!$E321,'Exclusion Vectors'!$B:$B,0))=0,"",INDEX('Data Pull'!$A:$BC,MATCH('Table 2 Data'!$E321,'Data Pull'!$C:$C,0),MATCH('Table 2 Data'!AH$4,'Data Pull'!$4:$4,0))),"")</f>
        <v>90.850000381469727</v>
      </c>
      <c r="AI321">
        <f>IFERROR(IF(INDEX('Exclusion Vectors'!$D:$D,MATCH('Table 2 Data'!$E321,'Exclusion Vectors'!$B:$B,0))=0,"",INDEX('Data Pull'!$A:$BC,MATCH('Table 2 Data'!$E321,'Data Pull'!$C:$C,0),MATCH('Table 2 Data'!AI$4,'Data Pull'!$4:$4,0))),"")</f>
        <v>8.5925002098083496</v>
      </c>
      <c r="AJ321">
        <f>IFERROR(IF(INDEX('Exclusion Vectors'!$D:$D,MATCH('Table 2 Data'!$E321,'Exclusion Vectors'!$B:$B,0))=0,"",INDEX('Data Pull'!$A:$BC,MATCH('Table 2 Data'!$E321,'Data Pull'!$C:$C,0),MATCH('Table 2 Data'!AJ$4,'Data Pull'!$4:$4,0))),"")</f>
        <v>367.37499237060547</v>
      </c>
      <c r="AK321">
        <f>IFERROR(IF(INDEX('Exclusion Vectors'!$D:$D,MATCH('Table 2 Data'!$E321,'Exclusion Vectors'!$B:$B,0))=0,"",INDEX('Data Pull'!$A:$BC,MATCH('Table 2 Data'!$E321,'Data Pull'!$C:$C,0),MATCH('Table 2 Data'!AK$4,'Data Pull'!$4:$4,0))),"")</f>
        <v>26.212500015894573</v>
      </c>
      <c r="AL321">
        <f>IFERROR(IF(INDEX('Exclusion Vectors'!$D:$D,MATCH('Table 2 Data'!$E321,'Exclusion Vectors'!$B:$B,0))=0,"",INDEX('Data Pull'!$A:$BC,MATCH('Table 2 Data'!$E321,'Data Pull'!$C:$C,0),MATCH('Table 2 Data'!AL$4,'Data Pull'!$4:$4,0))),"")</f>
        <v>1.7999999523162842</v>
      </c>
      <c r="AM321">
        <f>IFERROR(IF(INDEX('Exclusion Vectors'!$D:$D,MATCH('Table 2 Data'!$E321,'Exclusion Vectors'!$B:$B,0))=0,"",INDEX('Data Pull'!$A:$BC,MATCH('Table 2 Data'!$E321,'Data Pull'!$C:$C,0),MATCH('Table 2 Data'!AM$4,'Data Pull'!$4:$4,0))),"")</f>
        <v>6200</v>
      </c>
      <c r="AN321">
        <f>IFERROR(IF(INDEX('Exclusion Vectors'!$D:$D,MATCH('Table 2 Data'!$E321,'Exclusion Vectors'!$B:$B,0))=0,"",INDEX('Data Pull'!$A:$BC,MATCH('Table 2 Data'!$E321,'Data Pull'!$C:$C,0),MATCH('Table 2 Data'!AN$4,'Data Pull'!$4:$4,0))),"")</f>
        <v>-0.11815705588028753</v>
      </c>
      <c r="AO321">
        <f>IFERROR(IF(INDEX('Exclusion Vectors'!$D:$D,MATCH('Table 2 Data'!$E321,'Exclusion Vectors'!$B:$B,0))=0,"",INDEX('Data Pull'!$A:$BC,MATCH('Table 2 Data'!$E321,'Data Pull'!$C:$C,0),MATCH('Table 2 Data'!AO$4,'Data Pull'!$4:$4,0))),"")</f>
        <v>-6.0603356500228333E-3</v>
      </c>
      <c r="AP321">
        <f>IFERROR(IF(INDEX('Exclusion Vectors'!$D:$D,MATCH('Table 2 Data'!$E321,'Exclusion Vectors'!$B:$B,0))=0,"",INDEX('Data Pull'!$A:$BC,MATCH('Table 2 Data'!$E321,'Data Pull'!$C:$C,0),MATCH('Table 2 Data'!AP$4,'Data Pull'!$4:$4,0))),"")</f>
        <v>-2.6831707756647363E-2</v>
      </c>
      <c r="AQ321" t="str">
        <f>IFERROR(IF(INDEX('Exclusion Vectors'!$D:$D,MATCH('Table 2 Data'!$E321,'Exclusion Vectors'!$B:$B,0))=0,"",INDEX('Data Pull'!$A:$BC,MATCH('Table 2 Data'!$E321,'Data Pull'!$C:$C,0),MATCH('Table 2 Data'!AQ$4,'Data Pull'!$4:$4,0))),"")</f>
        <v>[-11059] No Good Data For Calculation</v>
      </c>
      <c r="AR321">
        <f>IFERROR(IF(INDEX('Exclusion Vectors'!$D:$D,MATCH('Table 2 Data'!$E321,'Exclusion Vectors'!$B:$B,0))=0,"",INDEX('Data Pull'!$A:$BC,MATCH('Table 2 Data'!$E321,'Data Pull'!$C:$C,0),MATCH('Table 2 Data'!AR$4,'Data Pull'!$4:$4,0))),"")</f>
        <v>7.5661583952634399E-3</v>
      </c>
      <c r="AS321">
        <f>IFERROR(IF(INDEX('Exclusion Vectors'!$D:$D,MATCH('Table 2 Data'!$E321,'Exclusion Vectors'!$B:$B,0))=0,"",INDEX('Data Pull'!$A:$BC,MATCH('Table 2 Data'!$E321,'Data Pull'!$C:$C,0),MATCH('Table 2 Data'!AS$4,'Data Pull'!$4:$4,0))),"")</f>
        <v>2.7125001609918926</v>
      </c>
      <c r="AT321">
        <f>IFERROR(IF(INDEX('Exclusion Vectors'!$D:$D,MATCH('Table 2 Data'!$E321,'Exclusion Vectors'!$B:$B,0))=0,"",INDEX('Data Pull'!$A:$BC,MATCH('Table 2 Data'!$E321,'Data Pull'!$C:$C,0),MATCH('Table 2 Data'!AT$4,'Data Pull'!$4:$4,0))),"")</f>
        <v>39239.453367587121</v>
      </c>
      <c r="AU321">
        <f>IFERROR(IF(INDEX('Exclusion Vectors'!$D:$D,MATCH('Table 2 Data'!$E321,'Exclusion Vectors'!$B:$B,0))=0,"",INDEX('Data Pull'!$A:$BE,MATCH('Table 2 Data'!$E321,'Data Pull'!$C:$C,0),MATCH('Table 2 Data'!AU$4,'Data Pull'!$4:$4,0))),"")</f>
        <v>7800.1532109824539</v>
      </c>
      <c r="AV321">
        <f>IFERROR(IF(INDEX('Exclusion Vectors'!$D:$D,MATCH('Table 2 Data'!$E321,'Exclusion Vectors'!$B:$B,0))=0,"",INDEX('Data Pull'!$A:$BE,MATCH('Table 2 Data'!$E321,'Data Pull'!$C:$C,0),MATCH('Table 2 Data'!AV$4,'Data Pull'!$4:$4,0))),"")</f>
        <v>0.11487916422386964</v>
      </c>
    </row>
    <row r="322" spans="5:48" x14ac:dyDescent="0.3">
      <c r="E322" s="34">
        <f t="shared" si="7"/>
        <v>44146</v>
      </c>
      <c r="F322">
        <f>IFERROR(IF(INDEX('Exclusion Vectors'!$D:$D,MATCH('Table 2 Data'!$E322,'Exclusion Vectors'!$B:$B,0))=0,"",INDEX('Data Pull'!$A:$BC,MATCH('Table 2 Data'!$E322,'Data Pull'!$C:$C,0),MATCH('Table 2 Data'!F$4,'Data Pull'!$4:$4,0))),"")</f>
        <v>23000.468727306255</v>
      </c>
      <c r="G322">
        <f>IFERROR(IF(INDEX('Exclusion Vectors'!$D:$D,MATCH('Table 2 Data'!$E322,'Exclusion Vectors'!$B:$B,0))=0,"",INDEX('Data Pull'!$A:$BC,MATCH('Table 2 Data'!$E322,'Data Pull'!$C:$C,0),MATCH('Table 2 Data'!G$4,'Data Pull'!$4:$4,0))),"")</f>
        <v>181.51648494635754</v>
      </c>
      <c r="H322">
        <f>IFERROR(IF(INDEX('Exclusion Vectors'!$D:$D,MATCH('Table 2 Data'!$E322,'Exclusion Vectors'!$B:$B,0))=0,"",INDEX('Data Pull'!$A:$BC,MATCH('Table 2 Data'!$E322,'Data Pull'!$C:$C,0),MATCH('Table 2 Data'!H$4,'Data Pull'!$4:$4,0))),"")</f>
        <v>623.51509387344868</v>
      </c>
      <c r="I322">
        <f>IFERROR(IF(INDEX('Exclusion Vectors'!$D:$D,MATCH('Table 2 Data'!$E322,'Exclusion Vectors'!$B:$B,0))=0,"",INDEX('Data Pull'!$A:$BC,MATCH('Table 2 Data'!$E322,'Data Pull'!$C:$C,0),MATCH('Table 2 Data'!I$4,'Data Pull'!$4:$4,0))),"")</f>
        <v>996.35083584137533</v>
      </c>
      <c r="J322">
        <f>IFERROR(IF(INDEX('Exclusion Vectors'!$D:$D,MATCH('Table 2 Data'!$E322,'Exclusion Vectors'!$B:$B,0))=0,"",INDEX('Data Pull'!$A:$BC,MATCH('Table 2 Data'!$E322,'Data Pull'!$C:$C,0),MATCH('Table 2 Data'!J$4,'Data Pull'!$4:$4,0))),"")</f>
        <v>1340.283100073369</v>
      </c>
      <c r="K322">
        <f>IFERROR(IF(INDEX('Exclusion Vectors'!$D:$D,MATCH('Table 2 Data'!$E322,'Exclusion Vectors'!$B:$B,0))=0,"",INDEX('Data Pull'!$A:$BC,MATCH('Table 2 Data'!$E322,'Data Pull'!$C:$C,0),MATCH('Table 2 Data'!K$4,'Data Pull'!$4:$4,0))),"")</f>
        <v>674.50321860372014</v>
      </c>
      <c r="L322" t="str">
        <f>IFERROR(IF(INDEX('Exclusion Vectors'!$D:$D,MATCH('Table 2 Data'!$E322,'Exclusion Vectors'!$B:$B,0))=0,"",INDEX('Data Pull'!$A:$BC,MATCH('Table 2 Data'!$E322,'Data Pull'!$C:$C,0),MATCH('Table 2 Data'!L$4,'Data Pull'!$4:$4,0))),"")</f>
        <v>[-11059] No Good Data For Calculation</v>
      </c>
      <c r="M322">
        <f>IFERROR(IF(INDEX('Exclusion Vectors'!$D:$D,MATCH('Table 2 Data'!$E322,'Exclusion Vectors'!$B:$B,0))=0,"",INDEX('Data Pull'!$A:$BC,MATCH('Table 2 Data'!$E322,'Data Pull'!$C:$C,0),MATCH('Table 2 Data'!M$4,'Data Pull'!$4:$4,0))),"")</f>
        <v>291.00672924022672</v>
      </c>
      <c r="N322">
        <f>IFERROR(IF(INDEX('Exclusion Vectors'!$D:$D,MATCH('Table 2 Data'!$E322,'Exclusion Vectors'!$B:$B,0))=0,"",INDEX('Data Pull'!$A:$BC,MATCH('Table 2 Data'!$E322,'Data Pull'!$C:$C,0),MATCH('Table 2 Data'!N$4,'Data Pull'!$4:$4,0))),"")</f>
        <v>337.20144130769546</v>
      </c>
      <c r="O322">
        <f>IFERROR(IF(INDEX('Exclusion Vectors'!$D:$D,MATCH('Table 2 Data'!$E322,'Exclusion Vectors'!$B:$B,0))=0,"",INDEX('Data Pull'!$A:$BC,MATCH('Table 2 Data'!$E322,'Data Pull'!$C:$C,0),MATCH('Table 2 Data'!O$4,'Data Pull'!$4:$4,0))),"")</f>
        <v>342.63429243479641</v>
      </c>
      <c r="P322">
        <f>IFERROR(IF(INDEX('Exclusion Vectors'!$D:$D,MATCH('Table 2 Data'!$E322,'Exclusion Vectors'!$B:$B,0))=0,"",INDEX('Data Pull'!$A:$BC,MATCH('Table 2 Data'!$E322,'Data Pull'!$C:$C,0),MATCH('Table 2 Data'!P$4,'Data Pull'!$4:$4,0))),"")</f>
        <v>1329.4806284030678</v>
      </c>
      <c r="Q322">
        <f>IFERROR(IF(INDEX('Exclusion Vectors'!$D:$D,MATCH('Table 2 Data'!$E322,'Exclusion Vectors'!$B:$B,0))=0,"",INDEX('Data Pull'!$A:$BC,MATCH('Table 2 Data'!$E322,'Data Pull'!$C:$C,0),MATCH('Table 2 Data'!Q$4,'Data Pull'!$4:$4,0))),"")</f>
        <v>20.517255167980469</v>
      </c>
      <c r="R322">
        <f>IFERROR(IF(INDEX('Exclusion Vectors'!$D:$D,MATCH('Table 2 Data'!$E322,'Exclusion Vectors'!$B:$B,0))=0,"",INDEX('Data Pull'!$A:$BC,MATCH('Table 2 Data'!$E322,'Data Pull'!$C:$C,0),MATCH('Table 2 Data'!R$4,'Data Pull'!$4:$4,0))),"")</f>
        <v>15.59395897821422</v>
      </c>
      <c r="S322">
        <f>IFERROR(IF(INDEX('Exclusion Vectors'!$D:$D,MATCH('Table 2 Data'!$E322,'Exclusion Vectors'!$B:$B,0))=0,"",INDEX('Data Pull'!$A:$BC,MATCH('Table 2 Data'!$E322,'Data Pull'!$C:$C,0),MATCH('Table 2 Data'!S$4,'Data Pull'!$4:$4,0))),"")</f>
        <v>3.0409639488421365</v>
      </c>
      <c r="T322">
        <f>IFERROR(IF(INDEX('Exclusion Vectors'!$D:$D,MATCH('Table 2 Data'!$E322,'Exclusion Vectors'!$B:$B,0))=0,"",INDEX('Data Pull'!$A:$BC,MATCH('Table 2 Data'!$E322,'Data Pull'!$C:$C,0),MATCH('Table 2 Data'!T$4,'Data Pull'!$4:$4,0))),"")</f>
        <v>1532.9053544674571</v>
      </c>
      <c r="U322">
        <f>IFERROR(IF(INDEX('Exclusion Vectors'!$D:$D,MATCH('Table 2 Data'!$E322,'Exclusion Vectors'!$B:$B,0))=0,"",INDEX('Data Pull'!$A:$BC,MATCH('Table 2 Data'!$E322,'Data Pull'!$C:$C,0),MATCH('Table 2 Data'!U$4,'Data Pull'!$4:$4,0))),"")</f>
        <v>1468.6311330203323</v>
      </c>
      <c r="V322">
        <f>IFERROR(IF(INDEX('Exclusion Vectors'!$D:$D,MATCH('Table 2 Data'!$E322,'Exclusion Vectors'!$B:$B,0))=0,"",INDEX('Data Pull'!$A:$BC,MATCH('Table 2 Data'!$E322,'Data Pull'!$C:$C,0),MATCH('Table 2 Data'!V$4,'Data Pull'!$4:$4,0))),"")</f>
        <v>5900.0104721913503</v>
      </c>
      <c r="W322">
        <f>IFERROR(IF(INDEX('Exclusion Vectors'!$D:$D,MATCH('Table 2 Data'!$E322,'Exclusion Vectors'!$B:$B,0))=0,"",INDEX('Data Pull'!$A:$BC,MATCH('Table 2 Data'!$E322,'Data Pull'!$C:$C,0),MATCH('Table 2 Data'!W$4,'Data Pull'!$4:$4,0))),"")</f>
        <v>2401.0452236570723</v>
      </c>
      <c r="X322">
        <f>IFERROR(IF(INDEX('Exclusion Vectors'!$D:$D,MATCH('Table 2 Data'!$E322,'Exclusion Vectors'!$B:$B,0))=0,"",INDEX('Data Pull'!$A:$BC,MATCH('Table 2 Data'!$E322,'Data Pull'!$C:$C,0),MATCH('Table 2 Data'!X$4,'Data Pull'!$4:$4,0))),"")</f>
        <v>430.45092616307892</v>
      </c>
      <c r="Y322">
        <f>IFERROR(IF(INDEX('Exclusion Vectors'!$D:$D,MATCH('Table 2 Data'!$E322,'Exclusion Vectors'!$B:$B,0))=0,"",INDEX('Data Pull'!$A:$BC,MATCH('Table 2 Data'!$E322,'Data Pull'!$C:$C,0),MATCH('Table 2 Data'!Y$4,'Data Pull'!$4:$4,0))),"")</f>
        <v>23.374999523162842</v>
      </c>
      <c r="Z322">
        <f>IFERROR(IF(INDEX('Exclusion Vectors'!$D:$D,MATCH('Table 2 Data'!$E322,'Exclusion Vectors'!$B:$B,0))=0,"",INDEX('Data Pull'!$A:$BC,MATCH('Table 2 Data'!$E322,'Data Pull'!$C:$C,0),MATCH('Table 2 Data'!Z$4,'Data Pull'!$4:$4,0))),"")</f>
        <v>0.82802498340606689</v>
      </c>
      <c r="AA322">
        <f>IFERROR(IF(INDEX('Exclusion Vectors'!$D:$D,MATCH('Table 2 Data'!$E322,'Exclusion Vectors'!$B:$B,0))=0,"",INDEX('Data Pull'!$A:$BC,MATCH('Table 2 Data'!$E322,'Data Pull'!$C:$C,0),MATCH('Table 2 Data'!AA$4,'Data Pull'!$4:$4,0))),"")</f>
        <v>2.0199999511241913</v>
      </c>
      <c r="AB322" t="str">
        <f>IFERROR(IF(INDEX('Exclusion Vectors'!$D:$D,MATCH('Table 2 Data'!$E322,'Exclusion Vectors'!$B:$B,0))=0,"",INDEX('Data Pull'!$A:$BC,MATCH('Table 2 Data'!$E322,'Data Pull'!$C:$C,0),MATCH('Table 2 Data'!AB$4,'Data Pull'!$4:$4,0))),"")</f>
        <v>[-11059] No Good Data For Calculation</v>
      </c>
      <c r="AC322" t="str">
        <f>IFERROR(IF(INDEX('Exclusion Vectors'!$D:$D,MATCH('Table 2 Data'!$E322,'Exclusion Vectors'!$B:$B,0))=0,"",INDEX('Data Pull'!$A:$BC,MATCH('Table 2 Data'!$E322,'Data Pull'!$C:$C,0),MATCH('Table 2 Data'!AC$4,'Data Pull'!$4:$4,0))),"")</f>
        <v>[-11059] No Good Data For Calculation</v>
      </c>
      <c r="AD322" t="str">
        <f>IFERROR(IF(INDEX('Exclusion Vectors'!$D:$D,MATCH('Table 2 Data'!$E322,'Exclusion Vectors'!$B:$B,0))=0,"",INDEX('Data Pull'!$A:$BC,MATCH('Table 2 Data'!$E322,'Data Pull'!$C:$C,0),MATCH('Table 2 Data'!AD$4,'Data Pull'!$4:$4,0))),"")</f>
        <v>[-11059] No Good Data For Calculation</v>
      </c>
      <c r="AE322" t="str">
        <f>IFERROR(IF(INDEX('Exclusion Vectors'!$D:$D,MATCH('Table 2 Data'!$E322,'Exclusion Vectors'!$B:$B,0))=0,"",INDEX('Data Pull'!$A:$BC,MATCH('Table 2 Data'!$E322,'Data Pull'!$C:$C,0),MATCH('Table 2 Data'!AE$4,'Data Pull'!$4:$4,0))),"")</f>
        <v>[-11059] No Good Data For Calculation</v>
      </c>
      <c r="AF322" t="str">
        <f>IFERROR(IF(INDEX('Exclusion Vectors'!$D:$D,MATCH('Table 2 Data'!$E322,'Exclusion Vectors'!$B:$B,0))=0,"",INDEX('Data Pull'!$A:$BC,MATCH('Table 2 Data'!$E322,'Data Pull'!$C:$C,0),MATCH('Table 2 Data'!AF$4,'Data Pull'!$4:$4,0))),"")</f>
        <v>[-11059] No Good Data For Calculation</v>
      </c>
      <c r="AG322">
        <f>IFERROR(IF(INDEX('Exclusion Vectors'!$D:$D,MATCH('Table 2 Data'!$E322,'Exclusion Vectors'!$B:$B,0))=0,"",INDEX('Data Pull'!$A:$BC,MATCH('Table 2 Data'!$E322,'Data Pull'!$C:$C,0),MATCH('Table 2 Data'!AG$4,'Data Pull'!$4:$4,0))),"")</f>
        <v>14554.453117335881</v>
      </c>
      <c r="AH322">
        <f>IFERROR(IF(INDEX('Exclusion Vectors'!$D:$D,MATCH('Table 2 Data'!$E322,'Exclusion Vectors'!$B:$B,0))=0,"",INDEX('Data Pull'!$A:$BC,MATCH('Table 2 Data'!$E322,'Data Pull'!$C:$C,0),MATCH('Table 2 Data'!AH$4,'Data Pull'!$4:$4,0))),"")</f>
        <v>90.850002288818359</v>
      </c>
      <c r="AI322">
        <f>IFERROR(IF(INDEX('Exclusion Vectors'!$D:$D,MATCH('Table 2 Data'!$E322,'Exclusion Vectors'!$B:$B,0))=0,"",INDEX('Data Pull'!$A:$BC,MATCH('Table 2 Data'!$E322,'Data Pull'!$C:$C,0),MATCH('Table 2 Data'!AI$4,'Data Pull'!$4:$4,0))),"")</f>
        <v>8.4499998092651367</v>
      </c>
      <c r="AJ322">
        <f>IFERROR(IF(INDEX('Exclusion Vectors'!$D:$D,MATCH('Table 2 Data'!$E322,'Exclusion Vectors'!$B:$B,0))=0,"",INDEX('Data Pull'!$A:$BC,MATCH('Table 2 Data'!$E322,'Data Pull'!$C:$C,0),MATCH('Table 2 Data'!AJ$4,'Data Pull'!$4:$4,0))),"")</f>
        <v>367.12500762939453</v>
      </c>
      <c r="AK322">
        <f>IFERROR(IF(INDEX('Exclusion Vectors'!$D:$D,MATCH('Table 2 Data'!$E322,'Exclusion Vectors'!$B:$B,0))=0,"",INDEX('Data Pull'!$A:$BC,MATCH('Table 2 Data'!$E322,'Data Pull'!$C:$C,0),MATCH('Table 2 Data'!AK$4,'Data Pull'!$4:$4,0))),"")</f>
        <v>26.454166730244953</v>
      </c>
      <c r="AL322">
        <f>IFERROR(IF(INDEX('Exclusion Vectors'!$D:$D,MATCH('Table 2 Data'!$E322,'Exclusion Vectors'!$B:$B,0))=0,"",INDEX('Data Pull'!$A:$BC,MATCH('Table 2 Data'!$E322,'Data Pull'!$C:$C,0),MATCH('Table 2 Data'!AL$4,'Data Pull'!$4:$4,0))),"")</f>
        <v>2.9249999523162842</v>
      </c>
      <c r="AM322">
        <f>IFERROR(IF(INDEX('Exclusion Vectors'!$D:$D,MATCH('Table 2 Data'!$E322,'Exclusion Vectors'!$B:$B,0))=0,"",INDEX('Data Pull'!$A:$BC,MATCH('Table 2 Data'!$E322,'Data Pull'!$C:$C,0),MATCH('Table 2 Data'!AM$4,'Data Pull'!$4:$4,0))),"")</f>
        <v>6997.7580676608613</v>
      </c>
      <c r="AN322">
        <f>IFERROR(IF(INDEX('Exclusion Vectors'!$D:$D,MATCH('Table 2 Data'!$E322,'Exclusion Vectors'!$B:$B,0))=0,"",INDEX('Data Pull'!$A:$BC,MATCH('Table 2 Data'!$E322,'Data Pull'!$C:$C,0),MATCH('Table 2 Data'!AN$4,'Data Pull'!$4:$4,0))),"")</f>
        <v>-0.11753459992987861</v>
      </c>
      <c r="AO322">
        <f>IFERROR(IF(INDEX('Exclusion Vectors'!$D:$D,MATCH('Table 2 Data'!$E322,'Exclusion Vectors'!$B:$B,0))=0,"",INDEX('Data Pull'!$A:$BC,MATCH('Table 2 Data'!$E322,'Data Pull'!$C:$C,0),MATCH('Table 2 Data'!AO$4,'Data Pull'!$4:$4,0))),"")</f>
        <v>-6.0074888262889791E-3</v>
      </c>
      <c r="AP322">
        <f>IFERROR(IF(INDEX('Exclusion Vectors'!$D:$D,MATCH('Table 2 Data'!$E322,'Exclusion Vectors'!$B:$B,0))=0,"",INDEX('Data Pull'!$A:$BC,MATCH('Table 2 Data'!$E322,'Data Pull'!$C:$C,0),MATCH('Table 2 Data'!AP$4,'Data Pull'!$4:$4,0))),"")</f>
        <v>-2.6851571145132789E-2</v>
      </c>
      <c r="AQ322" t="str">
        <f>IFERROR(IF(INDEX('Exclusion Vectors'!$D:$D,MATCH('Table 2 Data'!$E322,'Exclusion Vectors'!$B:$B,0))=0,"",INDEX('Data Pull'!$A:$BC,MATCH('Table 2 Data'!$E322,'Data Pull'!$C:$C,0),MATCH('Table 2 Data'!AQ$4,'Data Pull'!$4:$4,0))),"")</f>
        <v>[-11059] No Good Data For Calculation</v>
      </c>
      <c r="AR322">
        <f>IFERROR(IF(INDEX('Exclusion Vectors'!$D:$D,MATCH('Table 2 Data'!$E322,'Exclusion Vectors'!$B:$B,0))=0,"",INDEX('Data Pull'!$A:$BC,MATCH('Table 2 Data'!$E322,'Data Pull'!$C:$C,0),MATCH('Table 2 Data'!AR$4,'Data Pull'!$4:$4,0))),"")</f>
        <v>7.7368640254770167E-3</v>
      </c>
      <c r="AS322">
        <f>IFERROR(IF(INDEX('Exclusion Vectors'!$D:$D,MATCH('Table 2 Data'!$E322,'Exclusion Vectors'!$B:$B,0))=0,"",INDEX('Data Pull'!$A:$BC,MATCH('Table 2 Data'!$E322,'Data Pull'!$C:$C,0),MATCH('Table 2 Data'!AS$4,'Data Pull'!$4:$4,0))),"")</f>
        <v>2.7125416390611123</v>
      </c>
      <c r="AT322">
        <f>IFERROR(IF(INDEX('Exclusion Vectors'!$D:$D,MATCH('Table 2 Data'!$E322,'Exclusion Vectors'!$B:$B,0))=0,"",INDEX('Data Pull'!$A:$BC,MATCH('Table 2 Data'!$E322,'Data Pull'!$C:$C,0),MATCH('Table 2 Data'!AT$4,'Data Pull'!$4:$4,0))),"")</f>
        <v>39202.320304399633</v>
      </c>
      <c r="AU322">
        <f>IFERROR(IF(INDEX('Exclusion Vectors'!$D:$D,MATCH('Table 2 Data'!$E322,'Exclusion Vectors'!$B:$B,0))=0,"",INDEX('Data Pull'!$A:$BE,MATCH('Table 2 Data'!$E322,'Data Pull'!$C:$C,0),MATCH('Table 2 Data'!AU$4,'Data Pull'!$4:$4,0))),"")</f>
        <v>7800.019076198545</v>
      </c>
      <c r="AV322">
        <f>IFERROR(IF(INDEX('Exclusion Vectors'!$D:$D,MATCH('Table 2 Data'!$E322,'Exclusion Vectors'!$B:$B,0))=0,"",INDEX('Data Pull'!$A:$BE,MATCH('Table 2 Data'!$E322,'Data Pull'!$C:$C,0),MATCH('Table 2 Data'!AV$4,'Data Pull'!$4:$4,0))),"")</f>
        <v>0.11446666500220697</v>
      </c>
    </row>
    <row r="323" spans="5:48" x14ac:dyDescent="0.3">
      <c r="E323" s="34">
        <f t="shared" si="7"/>
        <v>44147</v>
      </c>
      <c r="F323">
        <f>IFERROR(IF(INDEX('Exclusion Vectors'!$D:$D,MATCH('Table 2 Data'!$E323,'Exclusion Vectors'!$B:$B,0))=0,"",INDEX('Data Pull'!$A:$BC,MATCH('Table 2 Data'!$E323,'Data Pull'!$C:$C,0),MATCH('Table 2 Data'!F$4,'Data Pull'!$4:$4,0))),"")</f>
        <v>22999.707173989998</v>
      </c>
      <c r="G323">
        <f>IFERROR(IF(INDEX('Exclusion Vectors'!$D:$D,MATCH('Table 2 Data'!$E323,'Exclusion Vectors'!$B:$B,0))=0,"",INDEX('Data Pull'!$A:$BC,MATCH('Table 2 Data'!$E323,'Data Pull'!$C:$C,0),MATCH('Table 2 Data'!G$4,'Data Pull'!$4:$4,0))),"")</f>
        <v>182.40588776037114</v>
      </c>
      <c r="H323">
        <f>IFERROR(IF(INDEX('Exclusion Vectors'!$D:$D,MATCH('Table 2 Data'!$E323,'Exclusion Vectors'!$B:$B,0))=0,"",INDEX('Data Pull'!$A:$BC,MATCH('Table 2 Data'!$E323,'Data Pull'!$C:$C,0),MATCH('Table 2 Data'!H$4,'Data Pull'!$4:$4,0))),"")</f>
        <v>625.96244911967005</v>
      </c>
      <c r="I323">
        <f>IFERROR(IF(INDEX('Exclusion Vectors'!$D:$D,MATCH('Table 2 Data'!$E323,'Exclusion Vectors'!$B:$B,0))=0,"",INDEX('Data Pull'!$A:$BC,MATCH('Table 2 Data'!$E323,'Data Pull'!$C:$C,0),MATCH('Table 2 Data'!I$4,'Data Pull'!$4:$4,0))),"")</f>
        <v>996.65323126745636</v>
      </c>
      <c r="J323">
        <f>IFERROR(IF(INDEX('Exclusion Vectors'!$D:$D,MATCH('Table 2 Data'!$E323,'Exclusion Vectors'!$B:$B,0))=0,"",INDEX('Data Pull'!$A:$BC,MATCH('Table 2 Data'!$E323,'Data Pull'!$C:$C,0),MATCH('Table 2 Data'!J$4,'Data Pull'!$4:$4,0))),"")</f>
        <v>1340.5408482311122</v>
      </c>
      <c r="K323">
        <f>IFERROR(IF(INDEX('Exclusion Vectors'!$D:$D,MATCH('Table 2 Data'!$E323,'Exclusion Vectors'!$B:$B,0))=0,"",INDEX('Data Pull'!$A:$BC,MATCH('Table 2 Data'!$E323,'Data Pull'!$C:$C,0),MATCH('Table 2 Data'!K$4,'Data Pull'!$4:$4,0))),"")</f>
        <v>675.28685179003617</v>
      </c>
      <c r="L323" t="str">
        <f>IFERROR(IF(INDEX('Exclusion Vectors'!$D:$D,MATCH('Table 2 Data'!$E323,'Exclusion Vectors'!$B:$B,0))=0,"",INDEX('Data Pull'!$A:$BC,MATCH('Table 2 Data'!$E323,'Data Pull'!$C:$C,0),MATCH('Table 2 Data'!L$4,'Data Pull'!$4:$4,0))),"")</f>
        <v>[-11059] No Good Data For Calculation</v>
      </c>
      <c r="M323">
        <f>IFERROR(IF(INDEX('Exclusion Vectors'!$D:$D,MATCH('Table 2 Data'!$E323,'Exclusion Vectors'!$B:$B,0))=0,"",INDEX('Data Pull'!$A:$BC,MATCH('Table 2 Data'!$E323,'Data Pull'!$C:$C,0),MATCH('Table 2 Data'!M$4,'Data Pull'!$4:$4,0))),"")</f>
        <v>296.59735765391412</v>
      </c>
      <c r="N323">
        <f>IFERROR(IF(INDEX('Exclusion Vectors'!$D:$D,MATCH('Table 2 Data'!$E323,'Exclusion Vectors'!$B:$B,0))=0,"",INDEX('Data Pull'!$A:$BC,MATCH('Table 2 Data'!$E323,'Data Pull'!$C:$C,0),MATCH('Table 2 Data'!N$4,'Data Pull'!$4:$4,0))),"")</f>
        <v>347.36121959938959</v>
      </c>
      <c r="O323">
        <f>IFERROR(IF(INDEX('Exclusion Vectors'!$D:$D,MATCH('Table 2 Data'!$E323,'Exclusion Vectors'!$B:$B,0))=0,"",INDEX('Data Pull'!$A:$BC,MATCH('Table 2 Data'!$E323,'Data Pull'!$C:$C,0),MATCH('Table 2 Data'!O$4,'Data Pull'!$4:$4,0))),"")</f>
        <v>347.04140226598861</v>
      </c>
      <c r="P323">
        <f>IFERROR(IF(INDEX('Exclusion Vectors'!$D:$D,MATCH('Table 2 Data'!$E323,'Exclusion Vectors'!$B:$B,0))=0,"",INDEX('Data Pull'!$A:$BC,MATCH('Table 2 Data'!$E323,'Data Pull'!$C:$C,0),MATCH('Table 2 Data'!P$4,'Data Pull'!$4:$4,0))),"")</f>
        <v>1326.8236211789133</v>
      </c>
      <c r="Q323">
        <f>IFERROR(IF(INDEX('Exclusion Vectors'!$D:$D,MATCH('Table 2 Data'!$E323,'Exclusion Vectors'!$B:$B,0))=0,"",INDEX('Data Pull'!$A:$BC,MATCH('Table 2 Data'!$E323,'Data Pull'!$C:$C,0),MATCH('Table 2 Data'!Q$4,'Data Pull'!$4:$4,0))),"")</f>
        <v>20.441250937797715</v>
      </c>
      <c r="R323">
        <f>IFERROR(IF(INDEX('Exclusion Vectors'!$D:$D,MATCH('Table 2 Data'!$E323,'Exclusion Vectors'!$B:$B,0))=0,"",INDEX('Data Pull'!$A:$BC,MATCH('Table 2 Data'!$E323,'Data Pull'!$C:$C,0),MATCH('Table 2 Data'!R$4,'Data Pull'!$4:$4,0))),"")</f>
        <v>15.515593668828037</v>
      </c>
      <c r="S323">
        <f>IFERROR(IF(INDEX('Exclusion Vectors'!$D:$D,MATCH('Table 2 Data'!$E323,'Exclusion Vectors'!$B:$B,0))=0,"",INDEX('Data Pull'!$A:$BC,MATCH('Table 2 Data'!$E323,'Data Pull'!$C:$C,0),MATCH('Table 2 Data'!S$4,'Data Pull'!$4:$4,0))),"")</f>
        <v>3.2185096770943389</v>
      </c>
      <c r="T323">
        <f>IFERROR(IF(INDEX('Exclusion Vectors'!$D:$D,MATCH('Table 2 Data'!$E323,'Exclusion Vectors'!$B:$B,0))=0,"",INDEX('Data Pull'!$A:$BC,MATCH('Table 2 Data'!$E323,'Data Pull'!$C:$C,0),MATCH('Table 2 Data'!T$4,'Data Pull'!$4:$4,0))),"")</f>
        <v>1533.9505446670705</v>
      </c>
      <c r="U323">
        <f>IFERROR(IF(INDEX('Exclusion Vectors'!$D:$D,MATCH('Table 2 Data'!$E323,'Exclusion Vectors'!$B:$B,0))=0,"",INDEX('Data Pull'!$A:$BC,MATCH('Table 2 Data'!$E323,'Data Pull'!$C:$C,0),MATCH('Table 2 Data'!U$4,'Data Pull'!$4:$4,0))),"")</f>
        <v>1461.321852506918</v>
      </c>
      <c r="V323">
        <f>IFERROR(IF(INDEX('Exclusion Vectors'!$D:$D,MATCH('Table 2 Data'!$E323,'Exclusion Vectors'!$B:$B,0))=0,"",INDEX('Data Pull'!$A:$BC,MATCH('Table 2 Data'!$E323,'Data Pull'!$C:$C,0),MATCH('Table 2 Data'!V$4,'Data Pull'!$4:$4,0))),"")</f>
        <v>5899.6101790726525</v>
      </c>
      <c r="W323">
        <f>IFERROR(IF(INDEX('Exclusion Vectors'!$D:$D,MATCH('Table 2 Data'!$E323,'Exclusion Vectors'!$B:$B,0))=0,"",INDEX('Data Pull'!$A:$BC,MATCH('Table 2 Data'!$E323,'Data Pull'!$C:$C,0),MATCH('Table 2 Data'!W$4,'Data Pull'!$4:$4,0))),"")</f>
        <v>2396.821262702787</v>
      </c>
      <c r="X323">
        <f>IFERROR(IF(INDEX('Exclusion Vectors'!$D:$D,MATCH('Table 2 Data'!$E323,'Exclusion Vectors'!$B:$B,0))=0,"",INDEX('Data Pull'!$A:$BC,MATCH('Table 2 Data'!$E323,'Data Pull'!$C:$C,0),MATCH('Table 2 Data'!X$4,'Data Pull'!$4:$4,0))),"")</f>
        <v>431.29146061202772</v>
      </c>
      <c r="Y323">
        <f>IFERROR(IF(INDEX('Exclusion Vectors'!$D:$D,MATCH('Table 2 Data'!$E323,'Exclusion Vectors'!$B:$B,0))=0,"",INDEX('Data Pull'!$A:$BC,MATCH('Table 2 Data'!$E323,'Data Pull'!$C:$C,0),MATCH('Table 2 Data'!Y$4,'Data Pull'!$4:$4,0))),"")</f>
        <v>23.449999809265137</v>
      </c>
      <c r="Z323">
        <f>IFERROR(IF(INDEX('Exclusion Vectors'!$D:$D,MATCH('Table 2 Data'!$E323,'Exclusion Vectors'!$B:$B,0))=0,"",INDEX('Data Pull'!$A:$BC,MATCH('Table 2 Data'!$E323,'Data Pull'!$C:$C,0),MATCH('Table 2 Data'!Z$4,'Data Pull'!$4:$4,0))),"")</f>
        <v>0.84317497909069061</v>
      </c>
      <c r="AA323">
        <f>IFERROR(IF(INDEX('Exclusion Vectors'!$D:$D,MATCH('Table 2 Data'!$E323,'Exclusion Vectors'!$B:$B,0))=0,"",INDEX('Data Pull'!$A:$BC,MATCH('Table 2 Data'!$E323,'Data Pull'!$C:$C,0),MATCH('Table 2 Data'!AA$4,'Data Pull'!$4:$4,0))),"")</f>
        <v>1.9399999678134918</v>
      </c>
      <c r="AB323" t="str">
        <f>IFERROR(IF(INDEX('Exclusion Vectors'!$D:$D,MATCH('Table 2 Data'!$E323,'Exclusion Vectors'!$B:$B,0))=0,"",INDEX('Data Pull'!$A:$BC,MATCH('Table 2 Data'!$E323,'Data Pull'!$C:$C,0),MATCH('Table 2 Data'!AB$4,'Data Pull'!$4:$4,0))),"")</f>
        <v>[-11059] No Good Data For Calculation</v>
      </c>
      <c r="AC323" t="str">
        <f>IFERROR(IF(INDEX('Exclusion Vectors'!$D:$D,MATCH('Table 2 Data'!$E323,'Exclusion Vectors'!$B:$B,0))=0,"",INDEX('Data Pull'!$A:$BC,MATCH('Table 2 Data'!$E323,'Data Pull'!$C:$C,0),MATCH('Table 2 Data'!AC$4,'Data Pull'!$4:$4,0))),"")</f>
        <v>[-11059] No Good Data For Calculation</v>
      </c>
      <c r="AD323" t="str">
        <f>IFERROR(IF(INDEX('Exclusion Vectors'!$D:$D,MATCH('Table 2 Data'!$E323,'Exclusion Vectors'!$B:$B,0))=0,"",INDEX('Data Pull'!$A:$BC,MATCH('Table 2 Data'!$E323,'Data Pull'!$C:$C,0),MATCH('Table 2 Data'!AD$4,'Data Pull'!$4:$4,0))),"")</f>
        <v>[-11059] No Good Data For Calculation</v>
      </c>
      <c r="AE323" t="str">
        <f>IFERROR(IF(INDEX('Exclusion Vectors'!$D:$D,MATCH('Table 2 Data'!$E323,'Exclusion Vectors'!$B:$B,0))=0,"",INDEX('Data Pull'!$A:$BC,MATCH('Table 2 Data'!$E323,'Data Pull'!$C:$C,0),MATCH('Table 2 Data'!AE$4,'Data Pull'!$4:$4,0))),"")</f>
        <v>[-11059] No Good Data For Calculation</v>
      </c>
      <c r="AF323" t="str">
        <f>IFERROR(IF(INDEX('Exclusion Vectors'!$D:$D,MATCH('Table 2 Data'!$E323,'Exclusion Vectors'!$B:$B,0))=0,"",INDEX('Data Pull'!$A:$BC,MATCH('Table 2 Data'!$E323,'Data Pull'!$C:$C,0),MATCH('Table 2 Data'!AF$4,'Data Pull'!$4:$4,0))),"")</f>
        <v>[-11059] No Good Data For Calculation</v>
      </c>
      <c r="AG323">
        <f>IFERROR(IF(INDEX('Exclusion Vectors'!$D:$D,MATCH('Table 2 Data'!$E323,'Exclusion Vectors'!$B:$B,0))=0,"",INDEX('Data Pull'!$A:$BC,MATCH('Table 2 Data'!$E323,'Data Pull'!$C:$C,0),MATCH('Table 2 Data'!AG$4,'Data Pull'!$4:$4,0))),"")</f>
        <v>14532.266398608626</v>
      </c>
      <c r="AH323">
        <f>IFERROR(IF(INDEX('Exclusion Vectors'!$D:$D,MATCH('Table 2 Data'!$E323,'Exclusion Vectors'!$B:$B,0))=0,"",INDEX('Data Pull'!$A:$BC,MATCH('Table 2 Data'!$E323,'Data Pull'!$C:$C,0),MATCH('Table 2 Data'!AH$4,'Data Pull'!$4:$4,0))),"")</f>
        <v>90.950000762939453</v>
      </c>
      <c r="AI323">
        <f>IFERROR(IF(INDEX('Exclusion Vectors'!$D:$D,MATCH('Table 2 Data'!$E323,'Exclusion Vectors'!$B:$B,0))=0,"",INDEX('Data Pull'!$A:$BC,MATCH('Table 2 Data'!$E323,'Data Pull'!$C:$C,0),MATCH('Table 2 Data'!AI$4,'Data Pull'!$4:$4,0))),"")</f>
        <v>8.5425000190734863</v>
      </c>
      <c r="AJ323">
        <f>IFERROR(IF(INDEX('Exclusion Vectors'!$D:$D,MATCH('Table 2 Data'!$E323,'Exclusion Vectors'!$B:$B,0))=0,"",INDEX('Data Pull'!$A:$BC,MATCH('Table 2 Data'!$E323,'Data Pull'!$C:$C,0),MATCH('Table 2 Data'!AJ$4,'Data Pull'!$4:$4,0))),"")</f>
        <v>364.14999389648438</v>
      </c>
      <c r="AK323">
        <f>IFERROR(IF(INDEX('Exclusion Vectors'!$D:$D,MATCH('Table 2 Data'!$E323,'Exclusion Vectors'!$B:$B,0))=0,"",INDEX('Data Pull'!$A:$BC,MATCH('Table 2 Data'!$E323,'Data Pull'!$C:$C,0),MATCH('Table 2 Data'!AK$4,'Data Pull'!$4:$4,0))),"")</f>
        <v>25.55833347638448</v>
      </c>
      <c r="AL323">
        <f>IFERROR(IF(INDEX('Exclusion Vectors'!$D:$D,MATCH('Table 2 Data'!$E323,'Exclusion Vectors'!$B:$B,0))=0,"",INDEX('Data Pull'!$A:$BC,MATCH('Table 2 Data'!$E323,'Data Pull'!$C:$C,0),MATCH('Table 2 Data'!AL$4,'Data Pull'!$4:$4,0))),"")</f>
        <v>3.2999999523162842</v>
      </c>
      <c r="AM323">
        <f>IFERROR(IF(INDEX('Exclusion Vectors'!$D:$D,MATCH('Table 2 Data'!$E323,'Exclusion Vectors'!$B:$B,0))=0,"",INDEX('Data Pull'!$A:$BC,MATCH('Table 2 Data'!$E323,'Data Pull'!$C:$C,0),MATCH('Table 2 Data'!AM$4,'Data Pull'!$4:$4,0))),"")</f>
        <v>7500</v>
      </c>
      <c r="AN323">
        <f>IFERROR(IF(INDEX('Exclusion Vectors'!$D:$D,MATCH('Table 2 Data'!$E323,'Exclusion Vectors'!$B:$B,0))=0,"",INDEX('Data Pull'!$A:$BC,MATCH('Table 2 Data'!$E323,'Data Pull'!$C:$C,0),MATCH('Table 2 Data'!AN$4,'Data Pull'!$4:$4,0))),"")</f>
        <v>-0.11815513467925903</v>
      </c>
      <c r="AO323">
        <f>IFERROR(IF(INDEX('Exclusion Vectors'!$D:$D,MATCH('Table 2 Data'!$E323,'Exclusion Vectors'!$B:$B,0))=0,"",INDEX('Data Pull'!$A:$BC,MATCH('Table 2 Data'!$E323,'Data Pull'!$C:$C,0),MATCH('Table 2 Data'!AO$4,'Data Pull'!$4:$4,0))),"")</f>
        <v>-6.0186771664006425E-3</v>
      </c>
      <c r="AP323">
        <f>IFERROR(IF(INDEX('Exclusion Vectors'!$D:$D,MATCH('Table 2 Data'!$E323,'Exclusion Vectors'!$B:$B,0))=0,"",INDEX('Data Pull'!$A:$BC,MATCH('Table 2 Data'!$E323,'Data Pull'!$C:$C,0),MATCH('Table 2 Data'!AP$4,'Data Pull'!$4:$4,0))),"")</f>
        <v>-2.6820819838444285E-2</v>
      </c>
      <c r="AQ323" t="str">
        <f>IFERROR(IF(INDEX('Exclusion Vectors'!$D:$D,MATCH('Table 2 Data'!$E323,'Exclusion Vectors'!$B:$B,0))=0,"",INDEX('Data Pull'!$A:$BC,MATCH('Table 2 Data'!$E323,'Data Pull'!$C:$C,0),MATCH('Table 2 Data'!AQ$4,'Data Pull'!$4:$4,0))),"")</f>
        <v>[-11059] No Good Data For Calculation</v>
      </c>
      <c r="AR323">
        <f>IFERROR(IF(INDEX('Exclusion Vectors'!$D:$D,MATCH('Table 2 Data'!$E323,'Exclusion Vectors'!$B:$B,0))=0,"",INDEX('Data Pull'!$A:$BC,MATCH('Table 2 Data'!$E323,'Data Pull'!$C:$C,0),MATCH('Table 2 Data'!AR$4,'Data Pull'!$4:$4,0))),"")</f>
        <v>7.7014766415865032E-3</v>
      </c>
      <c r="AS323">
        <f>IFERROR(IF(INDEX('Exclusion Vectors'!$D:$D,MATCH('Table 2 Data'!$E323,'Exclusion Vectors'!$B:$B,0))=0,"",INDEX('Data Pull'!$A:$BC,MATCH('Table 2 Data'!$E323,'Data Pull'!$C:$C,0),MATCH('Table 2 Data'!AS$4,'Data Pull'!$4:$4,0))),"")</f>
        <v>2.6817677154240123</v>
      </c>
      <c r="AT323">
        <f>IFERROR(IF(INDEX('Exclusion Vectors'!$D:$D,MATCH('Table 2 Data'!$E323,'Exclusion Vectors'!$B:$B,0))=0,"",INDEX('Data Pull'!$A:$BC,MATCH('Table 2 Data'!$E323,'Data Pull'!$C:$C,0),MATCH('Table 2 Data'!AT$4,'Data Pull'!$4:$4,0))),"")</f>
        <v>39423.418126408811</v>
      </c>
      <c r="AU323">
        <f>IFERROR(IF(INDEX('Exclusion Vectors'!$D:$D,MATCH('Table 2 Data'!$E323,'Exclusion Vectors'!$B:$B,0))=0,"",INDEX('Data Pull'!$A:$BE,MATCH('Table 2 Data'!$E323,'Data Pull'!$C:$C,0),MATCH('Table 2 Data'!AU$4,'Data Pull'!$4:$4,0))),"")</f>
        <v>7797.8818439225824</v>
      </c>
      <c r="AV323">
        <f>IFERROR(IF(INDEX('Exclusion Vectors'!$D:$D,MATCH('Table 2 Data'!$E323,'Exclusion Vectors'!$B:$B,0))=0,"",INDEX('Data Pull'!$A:$BE,MATCH('Table 2 Data'!$E323,'Data Pull'!$C:$C,0),MATCH('Table 2 Data'!AV$4,'Data Pull'!$4:$4,0))),"")</f>
        <v>0.11743333314855893</v>
      </c>
    </row>
    <row r="324" spans="5:48" x14ac:dyDescent="0.3">
      <c r="E324" s="34">
        <f t="shared" si="7"/>
        <v>44148</v>
      </c>
      <c r="F324">
        <f>IFERROR(IF(INDEX('Exclusion Vectors'!$D:$D,MATCH('Table 2 Data'!$E324,'Exclusion Vectors'!$B:$B,0))=0,"",INDEX('Data Pull'!$A:$BC,MATCH('Table 2 Data'!$E324,'Data Pull'!$C:$C,0),MATCH('Table 2 Data'!F$4,'Data Pull'!$4:$4,0))),"")</f>
        <v>23000.892469463608</v>
      </c>
      <c r="G324">
        <f>IFERROR(IF(INDEX('Exclusion Vectors'!$D:$D,MATCH('Table 2 Data'!$E324,'Exclusion Vectors'!$B:$B,0))=0,"",INDEX('Data Pull'!$A:$BC,MATCH('Table 2 Data'!$E324,'Data Pull'!$C:$C,0),MATCH('Table 2 Data'!G$4,'Data Pull'!$4:$4,0))),"")</f>
        <v>180.75852109458776</v>
      </c>
      <c r="H324">
        <f>IFERROR(IF(INDEX('Exclusion Vectors'!$D:$D,MATCH('Table 2 Data'!$E324,'Exclusion Vectors'!$B:$B,0))=0,"",INDEX('Data Pull'!$A:$BC,MATCH('Table 2 Data'!$E324,'Data Pull'!$C:$C,0),MATCH('Table 2 Data'!H$4,'Data Pull'!$4:$4,0))),"")</f>
        <v>624.22129805250199</v>
      </c>
      <c r="I324">
        <f>IFERROR(IF(INDEX('Exclusion Vectors'!$D:$D,MATCH('Table 2 Data'!$E324,'Exclusion Vectors'!$B:$B,0))=0,"",INDEX('Data Pull'!$A:$BC,MATCH('Table 2 Data'!$E324,'Data Pull'!$C:$C,0),MATCH('Table 2 Data'!I$4,'Data Pull'!$4:$4,0))),"")</f>
        <v>997.16067340209679</v>
      </c>
      <c r="J324">
        <f>IFERROR(IF(INDEX('Exclusion Vectors'!$D:$D,MATCH('Table 2 Data'!$E324,'Exclusion Vectors'!$B:$B,0))=0,"",INDEX('Data Pull'!$A:$BC,MATCH('Table 2 Data'!$E324,'Data Pull'!$C:$C,0),MATCH('Table 2 Data'!J$4,'Data Pull'!$4:$4,0))),"")</f>
        <v>1340.0227961626667</v>
      </c>
      <c r="K324">
        <f>IFERROR(IF(INDEX('Exclusion Vectors'!$D:$D,MATCH('Table 2 Data'!$E324,'Exclusion Vectors'!$B:$B,0))=0,"",INDEX('Data Pull'!$A:$BC,MATCH('Table 2 Data'!$E324,'Data Pull'!$C:$C,0),MATCH('Table 2 Data'!K$4,'Data Pull'!$4:$4,0))),"")</f>
        <v>674.10651719133716</v>
      </c>
      <c r="L324" t="str">
        <f>IFERROR(IF(INDEX('Exclusion Vectors'!$D:$D,MATCH('Table 2 Data'!$E324,'Exclusion Vectors'!$B:$B,0))=0,"",INDEX('Data Pull'!$A:$BC,MATCH('Table 2 Data'!$E324,'Data Pull'!$C:$C,0),MATCH('Table 2 Data'!L$4,'Data Pull'!$4:$4,0))),"")</f>
        <v>[-11059] No Good Data For Calculation</v>
      </c>
      <c r="M324">
        <f>IFERROR(IF(INDEX('Exclusion Vectors'!$D:$D,MATCH('Table 2 Data'!$E324,'Exclusion Vectors'!$B:$B,0))=0,"",INDEX('Data Pull'!$A:$BC,MATCH('Table 2 Data'!$E324,'Data Pull'!$C:$C,0),MATCH('Table 2 Data'!M$4,'Data Pull'!$4:$4,0))),"")</f>
        <v>286.02461086278402</v>
      </c>
      <c r="N324">
        <f>IFERROR(IF(INDEX('Exclusion Vectors'!$D:$D,MATCH('Table 2 Data'!$E324,'Exclusion Vectors'!$B:$B,0))=0,"",INDEX('Data Pull'!$A:$BC,MATCH('Table 2 Data'!$E324,'Data Pull'!$C:$C,0),MATCH('Table 2 Data'!N$4,'Data Pull'!$4:$4,0))),"")</f>
        <v>331.6678261589837</v>
      </c>
      <c r="O324">
        <f>IFERROR(IF(INDEX('Exclusion Vectors'!$D:$D,MATCH('Table 2 Data'!$E324,'Exclusion Vectors'!$B:$B,0))=0,"",INDEX('Data Pull'!$A:$BC,MATCH('Table 2 Data'!$E324,'Data Pull'!$C:$C,0),MATCH('Table 2 Data'!O$4,'Data Pull'!$4:$4,0))),"")</f>
        <v>338.96925237684212</v>
      </c>
      <c r="P324">
        <f>IFERROR(IF(INDEX('Exclusion Vectors'!$D:$D,MATCH('Table 2 Data'!$E324,'Exclusion Vectors'!$B:$B,0))=0,"",INDEX('Data Pull'!$A:$BC,MATCH('Table 2 Data'!$E324,'Data Pull'!$C:$C,0),MATCH('Table 2 Data'!P$4,'Data Pull'!$4:$4,0))),"")</f>
        <v>1323.2901287541788</v>
      </c>
      <c r="Q324">
        <f>IFERROR(IF(INDEX('Exclusion Vectors'!$D:$D,MATCH('Table 2 Data'!$E324,'Exclusion Vectors'!$B:$B,0))=0,"",INDEX('Data Pull'!$A:$BC,MATCH('Table 2 Data'!$E324,'Data Pull'!$C:$C,0),MATCH('Table 2 Data'!Q$4,'Data Pull'!$4:$4,0))),"")</f>
        <v>20.621317471878619</v>
      </c>
      <c r="R324">
        <f>IFERROR(IF(INDEX('Exclusion Vectors'!$D:$D,MATCH('Table 2 Data'!$E324,'Exclusion Vectors'!$B:$B,0))=0,"",INDEX('Data Pull'!$A:$BC,MATCH('Table 2 Data'!$E324,'Data Pull'!$C:$C,0),MATCH('Table 2 Data'!R$4,'Data Pull'!$4:$4,0))),"")</f>
        <v>15.678173159977337</v>
      </c>
      <c r="S324">
        <f>IFERROR(IF(INDEX('Exclusion Vectors'!$D:$D,MATCH('Table 2 Data'!$E324,'Exclusion Vectors'!$B:$B,0))=0,"",INDEX('Data Pull'!$A:$BC,MATCH('Table 2 Data'!$E324,'Data Pull'!$C:$C,0),MATCH('Table 2 Data'!S$4,'Data Pull'!$4:$4,0))),"")</f>
        <v>3.2848843984414411</v>
      </c>
      <c r="T324">
        <f>IFERROR(IF(INDEX('Exclusion Vectors'!$D:$D,MATCH('Table 2 Data'!$E324,'Exclusion Vectors'!$B:$B,0))=0,"",INDEX('Data Pull'!$A:$BC,MATCH('Table 2 Data'!$E324,'Data Pull'!$C:$C,0),MATCH('Table 2 Data'!T$4,'Data Pull'!$4:$4,0))),"")</f>
        <v>1543.9422432327526</v>
      </c>
      <c r="U324">
        <f>IFERROR(IF(INDEX('Exclusion Vectors'!$D:$D,MATCH('Table 2 Data'!$E324,'Exclusion Vectors'!$B:$B,0))=0,"",INDEX('Data Pull'!$A:$BC,MATCH('Table 2 Data'!$E324,'Data Pull'!$C:$C,0),MATCH('Table 2 Data'!U$4,'Data Pull'!$4:$4,0))),"")</f>
        <v>1501.6102057432154</v>
      </c>
      <c r="V324">
        <f>IFERROR(IF(INDEX('Exclusion Vectors'!$D:$D,MATCH('Table 2 Data'!$E324,'Exclusion Vectors'!$B:$B,0))=0,"",INDEX('Data Pull'!$A:$BC,MATCH('Table 2 Data'!$E324,'Data Pull'!$C:$C,0),MATCH('Table 2 Data'!V$4,'Data Pull'!$4:$4,0))),"")</f>
        <v>5900.0382253510543</v>
      </c>
      <c r="W324">
        <f>IFERROR(IF(INDEX('Exclusion Vectors'!$D:$D,MATCH('Table 2 Data'!$E324,'Exclusion Vectors'!$B:$B,0))=0,"",INDEX('Data Pull'!$A:$BC,MATCH('Table 2 Data'!$E324,'Data Pull'!$C:$C,0),MATCH('Table 2 Data'!W$4,'Data Pull'!$4:$4,0))),"")</f>
        <v>2400.2404172009624</v>
      </c>
      <c r="X324">
        <f>IFERROR(IF(INDEX('Exclusion Vectors'!$D:$D,MATCH('Table 2 Data'!$E324,'Exclusion Vectors'!$B:$B,0))=0,"",INDEX('Data Pull'!$A:$BC,MATCH('Table 2 Data'!$E324,'Data Pull'!$C:$C,0),MATCH('Table 2 Data'!X$4,'Data Pull'!$4:$4,0))),"")</f>
        <v>431.06670496428302</v>
      </c>
      <c r="Y324">
        <f>IFERROR(IF(INDEX('Exclusion Vectors'!$D:$D,MATCH('Table 2 Data'!$E324,'Exclusion Vectors'!$B:$B,0))=0,"",INDEX('Data Pull'!$A:$BC,MATCH('Table 2 Data'!$E324,'Data Pull'!$C:$C,0),MATCH('Table 2 Data'!Y$4,'Data Pull'!$4:$4,0))),"")</f>
        <v>23.424999713897705</v>
      </c>
      <c r="Z324">
        <f>IFERROR(IF(INDEX('Exclusion Vectors'!$D:$D,MATCH('Table 2 Data'!$E324,'Exclusion Vectors'!$B:$B,0))=0,"",INDEX('Data Pull'!$A:$BC,MATCH('Table 2 Data'!$E324,'Data Pull'!$C:$C,0),MATCH('Table 2 Data'!Z$4,'Data Pull'!$4:$4,0))),"")</f>
        <v>0.83175000548362732</v>
      </c>
      <c r="AA324">
        <f>IFERROR(IF(INDEX('Exclusion Vectors'!$D:$D,MATCH('Table 2 Data'!$E324,'Exclusion Vectors'!$B:$B,0))=0,"",INDEX('Data Pull'!$A:$BC,MATCH('Table 2 Data'!$E324,'Data Pull'!$C:$C,0),MATCH('Table 2 Data'!AA$4,'Data Pull'!$4:$4,0))),"")</f>
        <v>1.9600000083446503</v>
      </c>
      <c r="AB324" t="str">
        <f>IFERROR(IF(INDEX('Exclusion Vectors'!$D:$D,MATCH('Table 2 Data'!$E324,'Exclusion Vectors'!$B:$B,0))=0,"",INDEX('Data Pull'!$A:$BC,MATCH('Table 2 Data'!$E324,'Data Pull'!$C:$C,0),MATCH('Table 2 Data'!AB$4,'Data Pull'!$4:$4,0))),"")</f>
        <v>[-11059] No Good Data For Calculation</v>
      </c>
      <c r="AC324" t="str">
        <f>IFERROR(IF(INDEX('Exclusion Vectors'!$D:$D,MATCH('Table 2 Data'!$E324,'Exclusion Vectors'!$B:$B,0))=0,"",INDEX('Data Pull'!$A:$BC,MATCH('Table 2 Data'!$E324,'Data Pull'!$C:$C,0),MATCH('Table 2 Data'!AC$4,'Data Pull'!$4:$4,0))),"")</f>
        <v>[-11059] No Good Data For Calculation</v>
      </c>
      <c r="AD324" t="str">
        <f>IFERROR(IF(INDEX('Exclusion Vectors'!$D:$D,MATCH('Table 2 Data'!$E324,'Exclusion Vectors'!$B:$B,0))=0,"",INDEX('Data Pull'!$A:$BC,MATCH('Table 2 Data'!$E324,'Data Pull'!$C:$C,0),MATCH('Table 2 Data'!AD$4,'Data Pull'!$4:$4,0))),"")</f>
        <v>[-11059] No Good Data For Calculation</v>
      </c>
      <c r="AE324" t="str">
        <f>IFERROR(IF(INDEX('Exclusion Vectors'!$D:$D,MATCH('Table 2 Data'!$E324,'Exclusion Vectors'!$B:$B,0))=0,"",INDEX('Data Pull'!$A:$BC,MATCH('Table 2 Data'!$E324,'Data Pull'!$C:$C,0),MATCH('Table 2 Data'!AE$4,'Data Pull'!$4:$4,0))),"")</f>
        <v>[-11059] No Good Data For Calculation</v>
      </c>
      <c r="AF324" t="str">
        <f>IFERROR(IF(INDEX('Exclusion Vectors'!$D:$D,MATCH('Table 2 Data'!$E324,'Exclusion Vectors'!$B:$B,0))=0,"",INDEX('Data Pull'!$A:$BC,MATCH('Table 2 Data'!$E324,'Data Pull'!$C:$C,0),MATCH('Table 2 Data'!AF$4,'Data Pull'!$4:$4,0))),"")</f>
        <v>[-11059] No Good Data For Calculation</v>
      </c>
      <c r="AG324">
        <f>IFERROR(IF(INDEX('Exclusion Vectors'!$D:$D,MATCH('Table 2 Data'!$E324,'Exclusion Vectors'!$B:$B,0))=0,"",INDEX('Data Pull'!$A:$BC,MATCH('Table 2 Data'!$E324,'Data Pull'!$C:$C,0),MATCH('Table 2 Data'!AG$4,'Data Pull'!$4:$4,0))),"")</f>
        <v>14528.574939618868</v>
      </c>
      <c r="AH324">
        <f>IFERROR(IF(INDEX('Exclusion Vectors'!$D:$D,MATCH('Table 2 Data'!$E324,'Exclusion Vectors'!$B:$B,0))=0,"",INDEX('Data Pull'!$A:$BC,MATCH('Table 2 Data'!$E324,'Data Pull'!$C:$C,0),MATCH('Table 2 Data'!AH$4,'Data Pull'!$4:$4,0))),"")</f>
        <v>91.149997711181641</v>
      </c>
      <c r="AI324">
        <f>IFERROR(IF(INDEX('Exclusion Vectors'!$D:$D,MATCH('Table 2 Data'!$E324,'Exclusion Vectors'!$B:$B,0))=0,"",INDEX('Data Pull'!$A:$BC,MATCH('Table 2 Data'!$E324,'Data Pull'!$C:$C,0),MATCH('Table 2 Data'!AI$4,'Data Pull'!$4:$4,0))),"")</f>
        <v>8.5900001525878906</v>
      </c>
      <c r="AJ324">
        <f>IFERROR(IF(INDEX('Exclusion Vectors'!$D:$D,MATCH('Table 2 Data'!$E324,'Exclusion Vectors'!$B:$B,0))=0,"",INDEX('Data Pull'!$A:$BC,MATCH('Table 2 Data'!$E324,'Data Pull'!$C:$C,0),MATCH('Table 2 Data'!AJ$4,'Data Pull'!$4:$4,0))),"")</f>
        <v>364.04998779296875</v>
      </c>
      <c r="AK324">
        <f>IFERROR(IF(INDEX('Exclusion Vectors'!$D:$D,MATCH('Table 2 Data'!$E324,'Exclusion Vectors'!$B:$B,0))=0,"",INDEX('Data Pull'!$A:$BC,MATCH('Table 2 Data'!$E324,'Data Pull'!$C:$C,0),MATCH('Table 2 Data'!AK$4,'Data Pull'!$4:$4,0))),"")</f>
        <v>25.466666618982952</v>
      </c>
      <c r="AL324">
        <f>IFERROR(IF(INDEX('Exclusion Vectors'!$D:$D,MATCH('Table 2 Data'!$E324,'Exclusion Vectors'!$B:$B,0))=0,"",INDEX('Data Pull'!$A:$BC,MATCH('Table 2 Data'!$E324,'Data Pull'!$C:$C,0),MATCH('Table 2 Data'!AL$4,'Data Pull'!$4:$4,0))),"")</f>
        <v>2.4750000238418579</v>
      </c>
      <c r="AM324">
        <f>IFERROR(IF(INDEX('Exclusion Vectors'!$D:$D,MATCH('Table 2 Data'!$E324,'Exclusion Vectors'!$B:$B,0))=0,"",INDEX('Data Pull'!$A:$BC,MATCH('Table 2 Data'!$E324,'Data Pull'!$C:$C,0),MATCH('Table 2 Data'!AM$4,'Data Pull'!$4:$4,0))),"")</f>
        <v>7500</v>
      </c>
      <c r="AN324">
        <f>IFERROR(IF(INDEX('Exclusion Vectors'!$D:$D,MATCH('Table 2 Data'!$E324,'Exclusion Vectors'!$B:$B,0))=0,"",INDEX('Data Pull'!$A:$BC,MATCH('Table 2 Data'!$E324,'Data Pull'!$C:$C,0),MATCH('Table 2 Data'!AN$4,'Data Pull'!$4:$4,0))),"")</f>
        <v>-0.11839671847750291</v>
      </c>
      <c r="AO324">
        <f>IFERROR(IF(INDEX('Exclusion Vectors'!$D:$D,MATCH('Table 2 Data'!$E324,'Exclusion Vectors'!$B:$B,0))=0,"",INDEX('Data Pull'!$A:$BC,MATCH('Table 2 Data'!$E324,'Data Pull'!$C:$C,0),MATCH('Table 2 Data'!AO$4,'Data Pull'!$4:$4,0))),"")</f>
        <v>-5.9625644941020709E-3</v>
      </c>
      <c r="AP324">
        <f>IFERROR(IF(INDEX('Exclusion Vectors'!$D:$D,MATCH('Table 2 Data'!$E324,'Exclusion Vectors'!$B:$B,0))=0,"",INDEX('Data Pull'!$A:$BC,MATCH('Table 2 Data'!$E324,'Data Pull'!$C:$C,0),MATCH('Table 2 Data'!AP$4,'Data Pull'!$4:$4,0))),"")</f>
        <v>-2.6872269868379109E-2</v>
      </c>
      <c r="AQ324" t="str">
        <f>IFERROR(IF(INDEX('Exclusion Vectors'!$D:$D,MATCH('Table 2 Data'!$E324,'Exclusion Vectors'!$B:$B,0))=0,"",INDEX('Data Pull'!$A:$BC,MATCH('Table 2 Data'!$E324,'Data Pull'!$C:$C,0),MATCH('Table 2 Data'!AQ$4,'Data Pull'!$4:$4,0))),"")</f>
        <v>[-11059] No Good Data For Calculation</v>
      </c>
      <c r="AR324">
        <f>IFERROR(IF(INDEX('Exclusion Vectors'!$D:$D,MATCH('Table 2 Data'!$E324,'Exclusion Vectors'!$B:$B,0))=0,"",INDEX('Data Pull'!$A:$BC,MATCH('Table 2 Data'!$E324,'Data Pull'!$C:$C,0),MATCH('Table 2 Data'!AR$4,'Data Pull'!$4:$4,0))),"")</f>
        <v>7.9128005408369943E-3</v>
      </c>
      <c r="AS324">
        <f>IFERROR(IF(INDEX('Exclusion Vectors'!$D:$D,MATCH('Table 2 Data'!$E324,'Exclusion Vectors'!$B:$B,0))=0,"",INDEX('Data Pull'!$A:$BC,MATCH('Table 2 Data'!$E324,'Data Pull'!$C:$C,0),MATCH('Table 2 Data'!AS$4,'Data Pull'!$4:$4,0))),"")</f>
        <v>2.7164532364810574</v>
      </c>
      <c r="AT324">
        <f>IFERROR(IF(INDEX('Exclusion Vectors'!$D:$D,MATCH('Table 2 Data'!$E324,'Exclusion Vectors'!$B:$B,0))=0,"",INDEX('Data Pull'!$A:$BC,MATCH('Table 2 Data'!$E324,'Data Pull'!$C:$C,0),MATCH('Table 2 Data'!AT$4,'Data Pull'!$4:$4,0))),"")</f>
        <v>39252.513387323575</v>
      </c>
      <c r="AU324">
        <f>IFERROR(IF(INDEX('Exclusion Vectors'!$D:$D,MATCH('Table 2 Data'!$E324,'Exclusion Vectors'!$B:$B,0))=0,"",INDEX('Data Pull'!$A:$BE,MATCH('Table 2 Data'!$E324,'Data Pull'!$C:$C,0),MATCH('Table 2 Data'!AU$4,'Data Pull'!$4:$4,0))),"")</f>
        <v>7800.1996193356699</v>
      </c>
      <c r="AV324">
        <f>IFERROR(IF(INDEX('Exclusion Vectors'!$D:$D,MATCH('Table 2 Data'!$E324,'Exclusion Vectors'!$B:$B,0))=0,"",INDEX('Data Pull'!$A:$BE,MATCH('Table 2 Data'!$E324,'Data Pull'!$C:$C,0),MATCH('Table 2 Data'!AV$4,'Data Pull'!$4:$4,0))),"")</f>
        <v>0.11882916713754337</v>
      </c>
    </row>
    <row r="325" spans="5:48" x14ac:dyDescent="0.3">
      <c r="E325" s="34">
        <f t="shared" si="7"/>
        <v>44149</v>
      </c>
      <c r="F325">
        <f>IFERROR(IF(INDEX('Exclusion Vectors'!$D:$D,MATCH('Table 2 Data'!$E325,'Exclusion Vectors'!$B:$B,0))=0,"",INDEX('Data Pull'!$A:$BC,MATCH('Table 2 Data'!$E325,'Data Pull'!$C:$C,0),MATCH('Table 2 Data'!F$4,'Data Pull'!$4:$4,0))),"")</f>
        <v>23000.907743588559</v>
      </c>
      <c r="G325">
        <f>IFERROR(IF(INDEX('Exclusion Vectors'!$D:$D,MATCH('Table 2 Data'!$E325,'Exclusion Vectors'!$B:$B,0))=0,"",INDEX('Data Pull'!$A:$BC,MATCH('Table 2 Data'!$E325,'Data Pull'!$C:$C,0),MATCH('Table 2 Data'!G$4,'Data Pull'!$4:$4,0))),"")</f>
        <v>180.9020263959583</v>
      </c>
      <c r="H325">
        <f>IFERROR(IF(INDEX('Exclusion Vectors'!$D:$D,MATCH('Table 2 Data'!$E325,'Exclusion Vectors'!$B:$B,0))=0,"",INDEX('Data Pull'!$A:$BC,MATCH('Table 2 Data'!$E325,'Data Pull'!$C:$C,0),MATCH('Table 2 Data'!H$4,'Data Pull'!$4:$4,0))),"")</f>
        <v>625.62937044487364</v>
      </c>
      <c r="I325">
        <f>IFERROR(IF(INDEX('Exclusion Vectors'!$D:$D,MATCH('Table 2 Data'!$E325,'Exclusion Vectors'!$B:$B,0))=0,"",INDEX('Data Pull'!$A:$BC,MATCH('Table 2 Data'!$E325,'Data Pull'!$C:$C,0),MATCH('Table 2 Data'!I$4,'Data Pull'!$4:$4,0))),"")</f>
        <v>996.88232815248966</v>
      </c>
      <c r="J325">
        <f>IFERROR(IF(INDEX('Exclusion Vectors'!$D:$D,MATCH('Table 2 Data'!$E325,'Exclusion Vectors'!$B:$B,0))=0,"",INDEX('Data Pull'!$A:$BC,MATCH('Table 2 Data'!$E325,'Data Pull'!$C:$C,0),MATCH('Table 2 Data'!J$4,'Data Pull'!$4:$4,0))),"")</f>
        <v>1339.6354654268443</v>
      </c>
      <c r="K325">
        <f>IFERROR(IF(INDEX('Exclusion Vectors'!$D:$D,MATCH('Table 2 Data'!$E325,'Exclusion Vectors'!$B:$B,0))=0,"",INDEX('Data Pull'!$A:$BC,MATCH('Table 2 Data'!$E325,'Data Pull'!$C:$C,0),MATCH('Table 2 Data'!K$4,'Data Pull'!$4:$4,0))),"")</f>
        <v>675.33312283836631</v>
      </c>
      <c r="L325" t="str">
        <f>IFERROR(IF(INDEX('Exclusion Vectors'!$D:$D,MATCH('Table 2 Data'!$E325,'Exclusion Vectors'!$B:$B,0))=0,"",INDEX('Data Pull'!$A:$BC,MATCH('Table 2 Data'!$E325,'Data Pull'!$C:$C,0),MATCH('Table 2 Data'!L$4,'Data Pull'!$4:$4,0))),"")</f>
        <v>[-11059] No Good Data For Calculation</v>
      </c>
      <c r="M325">
        <f>IFERROR(IF(INDEX('Exclusion Vectors'!$D:$D,MATCH('Table 2 Data'!$E325,'Exclusion Vectors'!$B:$B,0))=0,"",INDEX('Data Pull'!$A:$BC,MATCH('Table 2 Data'!$E325,'Data Pull'!$C:$C,0),MATCH('Table 2 Data'!M$4,'Data Pull'!$4:$4,0))),"")</f>
        <v>296.26136808909848</v>
      </c>
      <c r="N325">
        <f>IFERROR(IF(INDEX('Exclusion Vectors'!$D:$D,MATCH('Table 2 Data'!$E325,'Exclusion Vectors'!$B:$B,0))=0,"",INDEX('Data Pull'!$A:$BC,MATCH('Table 2 Data'!$E325,'Data Pull'!$C:$C,0),MATCH('Table 2 Data'!N$4,'Data Pull'!$4:$4,0))),"")</f>
        <v>354.75081996991844</v>
      </c>
      <c r="O325">
        <f>IFERROR(IF(INDEX('Exclusion Vectors'!$D:$D,MATCH('Table 2 Data'!$E325,'Exclusion Vectors'!$B:$B,0))=0,"",INDEX('Data Pull'!$A:$BC,MATCH('Table 2 Data'!$E325,'Data Pull'!$C:$C,0),MATCH('Table 2 Data'!O$4,'Data Pull'!$4:$4,0))),"")</f>
        <v>348.39654193241819</v>
      </c>
      <c r="P325">
        <f>IFERROR(IF(INDEX('Exclusion Vectors'!$D:$D,MATCH('Table 2 Data'!$E325,'Exclusion Vectors'!$B:$B,0))=0,"",INDEX('Data Pull'!$A:$BC,MATCH('Table 2 Data'!$E325,'Data Pull'!$C:$C,0),MATCH('Table 2 Data'!P$4,'Data Pull'!$4:$4,0))),"")</f>
        <v>1325.3610353051679</v>
      </c>
      <c r="Q325">
        <f>IFERROR(IF(INDEX('Exclusion Vectors'!$D:$D,MATCH('Table 2 Data'!$E325,'Exclusion Vectors'!$B:$B,0))=0,"",INDEX('Data Pull'!$A:$BC,MATCH('Table 2 Data'!$E325,'Data Pull'!$C:$C,0),MATCH('Table 2 Data'!Q$4,'Data Pull'!$4:$4,0))),"")</f>
        <v>20.63411171943228</v>
      </c>
      <c r="R325">
        <f>IFERROR(IF(INDEX('Exclusion Vectors'!$D:$D,MATCH('Table 2 Data'!$E325,'Exclusion Vectors'!$B:$B,0))=0,"",INDEX('Data Pull'!$A:$BC,MATCH('Table 2 Data'!$E325,'Data Pull'!$C:$C,0),MATCH('Table 2 Data'!R$4,'Data Pull'!$4:$4,0))),"")</f>
        <v>15.717631124346854</v>
      </c>
      <c r="S325">
        <f>IFERROR(IF(INDEX('Exclusion Vectors'!$D:$D,MATCH('Table 2 Data'!$E325,'Exclusion Vectors'!$B:$B,0))=0,"",INDEX('Data Pull'!$A:$BC,MATCH('Table 2 Data'!$E325,'Data Pull'!$C:$C,0),MATCH('Table 2 Data'!S$4,'Data Pull'!$4:$4,0))),"")</f>
        <v>2.9739606658625477</v>
      </c>
      <c r="T325">
        <f>IFERROR(IF(INDEX('Exclusion Vectors'!$D:$D,MATCH('Table 2 Data'!$E325,'Exclusion Vectors'!$B:$B,0))=0,"",INDEX('Data Pull'!$A:$BC,MATCH('Table 2 Data'!$E325,'Data Pull'!$C:$C,0),MATCH('Table 2 Data'!T$4,'Data Pull'!$4:$4,0))),"")</f>
        <v>1537.8494240220896</v>
      </c>
      <c r="U325">
        <f>IFERROR(IF(INDEX('Exclusion Vectors'!$D:$D,MATCH('Table 2 Data'!$E325,'Exclusion Vectors'!$B:$B,0))=0,"",INDEX('Data Pull'!$A:$BC,MATCH('Table 2 Data'!$E325,'Data Pull'!$C:$C,0),MATCH('Table 2 Data'!U$4,'Data Pull'!$4:$4,0))),"")</f>
        <v>1465.5596779677578</v>
      </c>
      <c r="V325">
        <f>IFERROR(IF(INDEX('Exclusion Vectors'!$D:$D,MATCH('Table 2 Data'!$E325,'Exclusion Vectors'!$B:$B,0))=0,"",INDEX('Data Pull'!$A:$BC,MATCH('Table 2 Data'!$E325,'Data Pull'!$C:$C,0),MATCH('Table 2 Data'!V$4,'Data Pull'!$4:$4,0))),"")</f>
        <v>5900.0414090704417</v>
      </c>
      <c r="W325">
        <f>IFERROR(IF(INDEX('Exclusion Vectors'!$D:$D,MATCH('Table 2 Data'!$E325,'Exclusion Vectors'!$B:$B,0))=0,"",INDEX('Data Pull'!$A:$BC,MATCH('Table 2 Data'!$E325,'Data Pull'!$C:$C,0),MATCH('Table 2 Data'!W$4,'Data Pull'!$4:$4,0))),"")</f>
        <v>2399.4913074162373</v>
      </c>
      <c r="X325">
        <f>IFERROR(IF(INDEX('Exclusion Vectors'!$D:$D,MATCH('Table 2 Data'!$E325,'Exclusion Vectors'!$B:$B,0))=0,"",INDEX('Data Pull'!$A:$BC,MATCH('Table 2 Data'!$E325,'Data Pull'!$C:$C,0),MATCH('Table 2 Data'!X$4,'Data Pull'!$4:$4,0))),"")</f>
        <v>431.24036128363815</v>
      </c>
      <c r="Y325">
        <f>IFERROR(IF(INDEX('Exclusion Vectors'!$D:$D,MATCH('Table 2 Data'!$E325,'Exclusion Vectors'!$B:$B,0))=0,"",INDEX('Data Pull'!$A:$BC,MATCH('Table 2 Data'!$E325,'Data Pull'!$C:$C,0),MATCH('Table 2 Data'!Y$4,'Data Pull'!$4:$4,0))),"")</f>
        <v>23.550000190734863</v>
      </c>
      <c r="Z325">
        <f>IFERROR(IF(INDEX('Exclusion Vectors'!$D:$D,MATCH('Table 2 Data'!$E325,'Exclusion Vectors'!$B:$B,0))=0,"",INDEX('Data Pull'!$A:$BC,MATCH('Table 2 Data'!$E325,'Data Pull'!$C:$C,0),MATCH('Table 2 Data'!Z$4,'Data Pull'!$4:$4,0))),"")</f>
        <v>0.82660001516342163</v>
      </c>
      <c r="AA325">
        <f>IFERROR(IF(INDEX('Exclusion Vectors'!$D:$D,MATCH('Table 2 Data'!$E325,'Exclusion Vectors'!$B:$B,0))=0,"",INDEX('Data Pull'!$A:$BC,MATCH('Table 2 Data'!$E325,'Data Pull'!$C:$C,0),MATCH('Table 2 Data'!AA$4,'Data Pull'!$4:$4,0))),"")</f>
        <v>1.9950000047683716</v>
      </c>
      <c r="AB325" t="str">
        <f>IFERROR(IF(INDEX('Exclusion Vectors'!$D:$D,MATCH('Table 2 Data'!$E325,'Exclusion Vectors'!$B:$B,0))=0,"",INDEX('Data Pull'!$A:$BC,MATCH('Table 2 Data'!$E325,'Data Pull'!$C:$C,0),MATCH('Table 2 Data'!AB$4,'Data Pull'!$4:$4,0))),"")</f>
        <v>[-11059] No Good Data For Calculation</v>
      </c>
      <c r="AC325" t="str">
        <f>IFERROR(IF(INDEX('Exclusion Vectors'!$D:$D,MATCH('Table 2 Data'!$E325,'Exclusion Vectors'!$B:$B,0))=0,"",INDEX('Data Pull'!$A:$BC,MATCH('Table 2 Data'!$E325,'Data Pull'!$C:$C,0),MATCH('Table 2 Data'!AC$4,'Data Pull'!$4:$4,0))),"")</f>
        <v>[-11059] No Good Data For Calculation</v>
      </c>
      <c r="AD325" t="str">
        <f>IFERROR(IF(INDEX('Exclusion Vectors'!$D:$D,MATCH('Table 2 Data'!$E325,'Exclusion Vectors'!$B:$B,0))=0,"",INDEX('Data Pull'!$A:$BC,MATCH('Table 2 Data'!$E325,'Data Pull'!$C:$C,0),MATCH('Table 2 Data'!AD$4,'Data Pull'!$4:$4,0))),"")</f>
        <v>[-11059] No Good Data For Calculation</v>
      </c>
      <c r="AE325" t="str">
        <f>IFERROR(IF(INDEX('Exclusion Vectors'!$D:$D,MATCH('Table 2 Data'!$E325,'Exclusion Vectors'!$B:$B,0))=0,"",INDEX('Data Pull'!$A:$BC,MATCH('Table 2 Data'!$E325,'Data Pull'!$C:$C,0),MATCH('Table 2 Data'!AE$4,'Data Pull'!$4:$4,0))),"")</f>
        <v>[-11059] No Good Data For Calculation</v>
      </c>
      <c r="AF325" t="str">
        <f>IFERROR(IF(INDEX('Exclusion Vectors'!$D:$D,MATCH('Table 2 Data'!$E325,'Exclusion Vectors'!$B:$B,0))=0,"",INDEX('Data Pull'!$A:$BC,MATCH('Table 2 Data'!$E325,'Data Pull'!$C:$C,0),MATCH('Table 2 Data'!AF$4,'Data Pull'!$4:$4,0))),"")</f>
        <v>[-11059] No Good Data For Calculation</v>
      </c>
      <c r="AG325">
        <f>IFERROR(IF(INDEX('Exclusion Vectors'!$D:$D,MATCH('Table 2 Data'!$E325,'Exclusion Vectors'!$B:$B,0))=0,"",INDEX('Data Pull'!$A:$BC,MATCH('Table 2 Data'!$E325,'Data Pull'!$C:$C,0),MATCH('Table 2 Data'!AG$4,'Data Pull'!$4:$4,0))),"")</f>
        <v>14761.312924428659</v>
      </c>
      <c r="AH325">
        <f>IFERROR(IF(INDEX('Exclusion Vectors'!$D:$D,MATCH('Table 2 Data'!$E325,'Exclusion Vectors'!$B:$B,0))=0,"",INDEX('Data Pull'!$A:$BC,MATCH('Table 2 Data'!$E325,'Data Pull'!$C:$C,0),MATCH('Table 2 Data'!AH$4,'Data Pull'!$4:$4,0))),"")</f>
        <v>91.049999237060547</v>
      </c>
      <c r="AI325">
        <f>IFERROR(IF(INDEX('Exclusion Vectors'!$D:$D,MATCH('Table 2 Data'!$E325,'Exclusion Vectors'!$B:$B,0))=0,"",INDEX('Data Pull'!$A:$BC,MATCH('Table 2 Data'!$E325,'Data Pull'!$C:$C,0),MATCH('Table 2 Data'!AI$4,'Data Pull'!$4:$4,0))),"")</f>
        <v>8.5824999809265137</v>
      </c>
      <c r="AJ325">
        <f>IFERROR(IF(INDEX('Exclusion Vectors'!$D:$D,MATCH('Table 2 Data'!$E325,'Exclusion Vectors'!$B:$B,0))=0,"",INDEX('Data Pull'!$A:$BC,MATCH('Table 2 Data'!$E325,'Data Pull'!$C:$C,0),MATCH('Table 2 Data'!AJ$4,'Data Pull'!$4:$4,0))),"")</f>
        <v>366.54998779296875</v>
      </c>
      <c r="AK325">
        <f>IFERROR(IF(INDEX('Exclusion Vectors'!$D:$D,MATCH('Table 2 Data'!$E325,'Exclusion Vectors'!$B:$B,0))=0,"",INDEX('Data Pull'!$A:$BC,MATCH('Table 2 Data'!$E325,'Data Pull'!$C:$C,0),MATCH('Table 2 Data'!AK$4,'Data Pull'!$4:$4,0))),"")</f>
        <v>27.975000540415447</v>
      </c>
      <c r="AL325">
        <f>IFERROR(IF(INDEX('Exclusion Vectors'!$D:$D,MATCH('Table 2 Data'!$E325,'Exclusion Vectors'!$B:$B,0))=0,"",INDEX('Data Pull'!$A:$BC,MATCH('Table 2 Data'!$E325,'Data Pull'!$C:$C,0),MATCH('Table 2 Data'!AL$4,'Data Pull'!$4:$4,0))),"")</f>
        <v>2.2000000476837158</v>
      </c>
      <c r="AM325">
        <f>IFERROR(IF(INDEX('Exclusion Vectors'!$D:$D,MATCH('Table 2 Data'!$E325,'Exclusion Vectors'!$B:$B,0))=0,"",INDEX('Data Pull'!$A:$BC,MATCH('Table 2 Data'!$E325,'Data Pull'!$C:$C,0),MATCH('Table 2 Data'!AM$4,'Data Pull'!$4:$4,0))),"")</f>
        <v>7500</v>
      </c>
      <c r="AN325">
        <f>IFERROR(IF(INDEX('Exclusion Vectors'!$D:$D,MATCH('Table 2 Data'!$E325,'Exclusion Vectors'!$B:$B,0))=0,"",INDEX('Data Pull'!$A:$BC,MATCH('Table 2 Data'!$E325,'Data Pull'!$C:$C,0),MATCH('Table 2 Data'!AN$4,'Data Pull'!$4:$4,0))),"")</f>
        <v>-0.1183535657416174</v>
      </c>
      <c r="AO325">
        <f>IFERROR(IF(INDEX('Exclusion Vectors'!$D:$D,MATCH('Table 2 Data'!$E325,'Exclusion Vectors'!$B:$B,0))=0,"",INDEX('Data Pull'!$A:$BC,MATCH('Table 2 Data'!$E325,'Data Pull'!$C:$C,0),MATCH('Table 2 Data'!AO$4,'Data Pull'!$4:$4,0))),"")</f>
        <v>-5.9813207888092454E-3</v>
      </c>
      <c r="AP325">
        <f>IFERROR(IF(INDEX('Exclusion Vectors'!$D:$D,MATCH('Table 2 Data'!$E325,'Exclusion Vectors'!$B:$B,0))=0,"",INDEX('Data Pull'!$A:$BC,MATCH('Table 2 Data'!$E325,'Data Pull'!$C:$C,0),MATCH('Table 2 Data'!AP$4,'Data Pull'!$4:$4,0))),"")</f>
        <v>-2.6962075776065384E-2</v>
      </c>
      <c r="AQ325" t="str">
        <f>IFERROR(IF(INDEX('Exclusion Vectors'!$D:$D,MATCH('Table 2 Data'!$E325,'Exclusion Vectors'!$B:$B,0))=0,"",INDEX('Data Pull'!$A:$BC,MATCH('Table 2 Data'!$E325,'Data Pull'!$C:$C,0),MATCH('Table 2 Data'!AQ$4,'Data Pull'!$4:$4,0))),"")</f>
        <v>[-11059] No Good Data For Calculation</v>
      </c>
      <c r="AR325">
        <f>IFERROR(IF(INDEX('Exclusion Vectors'!$D:$D,MATCH('Table 2 Data'!$E325,'Exclusion Vectors'!$B:$B,0))=0,"",INDEX('Data Pull'!$A:$BC,MATCH('Table 2 Data'!$E325,'Data Pull'!$C:$C,0),MATCH('Table 2 Data'!AR$4,'Data Pull'!$4:$4,0))),"")</f>
        <v>7.6995209056306257E-3</v>
      </c>
      <c r="AS325">
        <f>IFERROR(IF(INDEX('Exclusion Vectors'!$D:$D,MATCH('Table 2 Data'!$E325,'Exclusion Vectors'!$B:$B,0))=0,"",INDEX('Data Pull'!$A:$BC,MATCH('Table 2 Data'!$E325,'Data Pull'!$C:$C,0),MATCH('Table 2 Data'!AS$4,'Data Pull'!$4:$4,0))),"")</f>
        <v>2.7289193916062904</v>
      </c>
      <c r="AT325">
        <f>IFERROR(IF(INDEX('Exclusion Vectors'!$D:$D,MATCH('Table 2 Data'!$E325,'Exclusion Vectors'!$B:$B,0))=0,"",INDEX('Data Pull'!$A:$BC,MATCH('Table 2 Data'!$E325,'Data Pull'!$C:$C,0),MATCH('Table 2 Data'!AT$4,'Data Pull'!$4:$4,0))),"")</f>
        <v>39986.850828144321</v>
      </c>
      <c r="AU325">
        <f>IFERROR(IF(INDEX('Exclusion Vectors'!$D:$D,MATCH('Table 2 Data'!$E325,'Exclusion Vectors'!$B:$B,0))=0,"",INDEX('Data Pull'!$A:$BE,MATCH('Table 2 Data'!$E325,'Data Pull'!$C:$C,0),MATCH('Table 2 Data'!AU$4,'Data Pull'!$4:$4,0))),"")</f>
        <v>7799.3877943825919</v>
      </c>
      <c r="AV325">
        <f>IFERROR(IF(INDEX('Exclusion Vectors'!$D:$D,MATCH('Table 2 Data'!$E325,'Exclusion Vectors'!$B:$B,0))=0,"",INDEX('Data Pull'!$A:$BE,MATCH('Table 2 Data'!$E325,'Data Pull'!$C:$C,0),MATCH('Table 2 Data'!AV$4,'Data Pull'!$4:$4,0))),"")</f>
        <v>0.11654166566828887</v>
      </c>
    </row>
    <row r="326" spans="5:48" x14ac:dyDescent="0.3">
      <c r="E326" s="34">
        <f t="shared" si="7"/>
        <v>44150</v>
      </c>
      <c r="F326">
        <f>IFERROR(IF(INDEX('Exclusion Vectors'!$D:$D,MATCH('Table 2 Data'!$E326,'Exclusion Vectors'!$B:$B,0))=0,"",INDEX('Data Pull'!$A:$BC,MATCH('Table 2 Data'!$E326,'Data Pull'!$C:$C,0),MATCH('Table 2 Data'!F$4,'Data Pull'!$4:$4,0))),"")</f>
        <v>22997.835092561785</v>
      </c>
      <c r="G326">
        <f>IFERROR(IF(INDEX('Exclusion Vectors'!$D:$D,MATCH('Table 2 Data'!$E326,'Exclusion Vectors'!$B:$B,0))=0,"",INDEX('Data Pull'!$A:$BC,MATCH('Table 2 Data'!$E326,'Data Pull'!$C:$C,0),MATCH('Table 2 Data'!G$4,'Data Pull'!$4:$4,0))),"")</f>
        <v>179.86481826536075</v>
      </c>
      <c r="H326">
        <f>IFERROR(IF(INDEX('Exclusion Vectors'!$D:$D,MATCH('Table 2 Data'!$E326,'Exclusion Vectors'!$B:$B,0))=0,"",INDEX('Data Pull'!$A:$BC,MATCH('Table 2 Data'!$E326,'Data Pull'!$C:$C,0),MATCH('Table 2 Data'!H$4,'Data Pull'!$4:$4,0))),"")</f>
        <v>621.55725558854169</v>
      </c>
      <c r="I326">
        <f>IFERROR(IF(INDEX('Exclusion Vectors'!$D:$D,MATCH('Table 2 Data'!$E326,'Exclusion Vectors'!$B:$B,0))=0,"",INDEX('Data Pull'!$A:$BC,MATCH('Table 2 Data'!$E326,'Data Pull'!$C:$C,0),MATCH('Table 2 Data'!I$4,'Data Pull'!$4:$4,0))),"")</f>
        <v>996.58901957696958</v>
      </c>
      <c r="J326">
        <f>IFERROR(IF(INDEX('Exclusion Vectors'!$D:$D,MATCH('Table 2 Data'!$E326,'Exclusion Vectors'!$B:$B,0))=0,"",INDEX('Data Pull'!$A:$BC,MATCH('Table 2 Data'!$E326,'Data Pull'!$C:$C,0),MATCH('Table 2 Data'!J$4,'Data Pull'!$4:$4,0))),"")</f>
        <v>1340.9391492117261</v>
      </c>
      <c r="K326">
        <f>IFERROR(IF(INDEX('Exclusion Vectors'!$D:$D,MATCH('Table 2 Data'!$E326,'Exclusion Vectors'!$B:$B,0))=0,"",INDEX('Data Pull'!$A:$BC,MATCH('Table 2 Data'!$E326,'Data Pull'!$C:$C,0),MATCH('Table 2 Data'!K$4,'Data Pull'!$4:$4,0))),"")</f>
        <v>684.03754120588144</v>
      </c>
      <c r="L326" t="str">
        <f>IFERROR(IF(INDEX('Exclusion Vectors'!$D:$D,MATCH('Table 2 Data'!$E326,'Exclusion Vectors'!$B:$B,0))=0,"",INDEX('Data Pull'!$A:$BC,MATCH('Table 2 Data'!$E326,'Data Pull'!$C:$C,0),MATCH('Table 2 Data'!L$4,'Data Pull'!$4:$4,0))),"")</f>
        <v>[-11059] No Good Data For Calculation</v>
      </c>
      <c r="M326">
        <f>IFERROR(IF(INDEX('Exclusion Vectors'!$D:$D,MATCH('Table 2 Data'!$E326,'Exclusion Vectors'!$B:$B,0))=0,"",INDEX('Data Pull'!$A:$BC,MATCH('Table 2 Data'!$E326,'Data Pull'!$C:$C,0),MATCH('Table 2 Data'!M$4,'Data Pull'!$4:$4,0))),"")</f>
        <v>285.87563201484483</v>
      </c>
      <c r="N326">
        <f>IFERROR(IF(INDEX('Exclusion Vectors'!$D:$D,MATCH('Table 2 Data'!$E326,'Exclusion Vectors'!$B:$B,0))=0,"",INDEX('Data Pull'!$A:$BC,MATCH('Table 2 Data'!$E326,'Data Pull'!$C:$C,0),MATCH('Table 2 Data'!N$4,'Data Pull'!$4:$4,0))),"")</f>
        <v>330.6193392693076</v>
      </c>
      <c r="O326">
        <f>IFERROR(IF(INDEX('Exclusion Vectors'!$D:$D,MATCH('Table 2 Data'!$E326,'Exclusion Vectors'!$B:$B,0))=0,"",INDEX('Data Pull'!$A:$BC,MATCH('Table 2 Data'!$E326,'Data Pull'!$C:$C,0),MATCH('Table 2 Data'!O$4,'Data Pull'!$4:$4,0))),"")</f>
        <v>339.33152134059708</v>
      </c>
      <c r="P326">
        <f>IFERROR(IF(INDEX('Exclusion Vectors'!$D:$D,MATCH('Table 2 Data'!$E326,'Exclusion Vectors'!$B:$B,0))=0,"",INDEX('Data Pull'!$A:$BC,MATCH('Table 2 Data'!$E326,'Data Pull'!$C:$C,0),MATCH('Table 2 Data'!P$4,'Data Pull'!$4:$4,0))),"")</f>
        <v>1323.295802521518</v>
      </c>
      <c r="Q326">
        <f>IFERROR(IF(INDEX('Exclusion Vectors'!$D:$D,MATCH('Table 2 Data'!$E326,'Exclusion Vectors'!$B:$B,0))=0,"",INDEX('Data Pull'!$A:$BC,MATCH('Table 2 Data'!$E326,'Data Pull'!$C:$C,0),MATCH('Table 2 Data'!Q$4,'Data Pull'!$4:$4,0))),"")</f>
        <v>20.720858289997434</v>
      </c>
      <c r="R326">
        <f>IFERROR(IF(INDEX('Exclusion Vectors'!$D:$D,MATCH('Table 2 Data'!$E326,'Exclusion Vectors'!$B:$B,0))=0,"",INDEX('Data Pull'!$A:$BC,MATCH('Table 2 Data'!$E326,'Data Pull'!$C:$C,0),MATCH('Table 2 Data'!R$4,'Data Pull'!$4:$4,0))),"")</f>
        <v>15.789986366617663</v>
      </c>
      <c r="S326">
        <f>IFERROR(IF(INDEX('Exclusion Vectors'!$D:$D,MATCH('Table 2 Data'!$E326,'Exclusion Vectors'!$B:$B,0))=0,"",INDEX('Data Pull'!$A:$BC,MATCH('Table 2 Data'!$E326,'Data Pull'!$C:$C,0),MATCH('Table 2 Data'!S$4,'Data Pull'!$4:$4,0))),"")</f>
        <v>3.0055100148698681</v>
      </c>
      <c r="T326">
        <f>IFERROR(IF(INDEX('Exclusion Vectors'!$D:$D,MATCH('Table 2 Data'!$E326,'Exclusion Vectors'!$B:$B,0))=0,"",INDEX('Data Pull'!$A:$BC,MATCH('Table 2 Data'!$E326,'Data Pull'!$C:$C,0),MATCH('Table 2 Data'!T$4,'Data Pull'!$4:$4,0))),"")</f>
        <v>1539.5276762655258</v>
      </c>
      <c r="U326">
        <f>IFERROR(IF(INDEX('Exclusion Vectors'!$D:$D,MATCH('Table 2 Data'!$E326,'Exclusion Vectors'!$B:$B,0))=0,"",INDEX('Data Pull'!$A:$BC,MATCH('Table 2 Data'!$E326,'Data Pull'!$C:$C,0),MATCH('Table 2 Data'!U$4,'Data Pull'!$4:$4,0))),"")</f>
        <v>1487.5682449654964</v>
      </c>
      <c r="V326">
        <f>IFERROR(IF(INDEX('Exclusion Vectors'!$D:$D,MATCH('Table 2 Data'!$E326,'Exclusion Vectors'!$B:$B,0))=0,"",INDEX('Data Pull'!$A:$BC,MATCH('Table 2 Data'!$E326,'Data Pull'!$C:$C,0),MATCH('Table 2 Data'!V$4,'Data Pull'!$4:$4,0))),"")</f>
        <v>5899.9445775551903</v>
      </c>
      <c r="W326">
        <f>IFERROR(IF(INDEX('Exclusion Vectors'!$D:$D,MATCH('Table 2 Data'!$E326,'Exclusion Vectors'!$B:$B,0))=0,"",INDEX('Data Pull'!$A:$BC,MATCH('Table 2 Data'!$E326,'Data Pull'!$C:$C,0),MATCH('Table 2 Data'!W$4,'Data Pull'!$4:$4,0))),"")</f>
        <v>2399.3818534496158</v>
      </c>
      <c r="X326">
        <f>IFERROR(IF(INDEX('Exclusion Vectors'!$D:$D,MATCH('Table 2 Data'!$E326,'Exclusion Vectors'!$B:$B,0))=0,"",INDEX('Data Pull'!$A:$BC,MATCH('Table 2 Data'!$E326,'Data Pull'!$C:$C,0),MATCH('Table 2 Data'!X$4,'Data Pull'!$4:$4,0))),"")</f>
        <v>431.5204654567184</v>
      </c>
      <c r="Y326">
        <f>IFERROR(IF(INDEX('Exclusion Vectors'!$D:$D,MATCH('Table 2 Data'!$E326,'Exclusion Vectors'!$B:$B,0))=0,"",INDEX('Data Pull'!$A:$BC,MATCH('Table 2 Data'!$E326,'Data Pull'!$C:$C,0),MATCH('Table 2 Data'!Y$4,'Data Pull'!$4:$4,0))),"")</f>
        <v>23.600000381469727</v>
      </c>
      <c r="Z326">
        <f>IFERROR(IF(INDEX('Exclusion Vectors'!$D:$D,MATCH('Table 2 Data'!$E326,'Exclusion Vectors'!$B:$B,0))=0,"",INDEX('Data Pull'!$A:$BC,MATCH('Table 2 Data'!$E326,'Data Pull'!$C:$C,0),MATCH('Table 2 Data'!Z$4,'Data Pull'!$4:$4,0))),"")</f>
        <v>0.81962502002716064</v>
      </c>
      <c r="AA326">
        <f>IFERROR(IF(INDEX('Exclusion Vectors'!$D:$D,MATCH('Table 2 Data'!$E326,'Exclusion Vectors'!$B:$B,0))=0,"",INDEX('Data Pull'!$A:$BC,MATCH('Table 2 Data'!$E326,'Data Pull'!$C:$C,0),MATCH('Table 2 Data'!AA$4,'Data Pull'!$4:$4,0))),"")</f>
        <v>1.9850000143051147</v>
      </c>
      <c r="AB326" t="str">
        <f>IFERROR(IF(INDEX('Exclusion Vectors'!$D:$D,MATCH('Table 2 Data'!$E326,'Exclusion Vectors'!$B:$B,0))=0,"",INDEX('Data Pull'!$A:$BC,MATCH('Table 2 Data'!$E326,'Data Pull'!$C:$C,0),MATCH('Table 2 Data'!AB$4,'Data Pull'!$4:$4,0))),"")</f>
        <v>[-11059] No Good Data For Calculation</v>
      </c>
      <c r="AC326" t="str">
        <f>IFERROR(IF(INDEX('Exclusion Vectors'!$D:$D,MATCH('Table 2 Data'!$E326,'Exclusion Vectors'!$B:$B,0))=0,"",INDEX('Data Pull'!$A:$BC,MATCH('Table 2 Data'!$E326,'Data Pull'!$C:$C,0),MATCH('Table 2 Data'!AC$4,'Data Pull'!$4:$4,0))),"")</f>
        <v>[-11059] No Good Data For Calculation</v>
      </c>
      <c r="AD326" t="str">
        <f>IFERROR(IF(INDEX('Exclusion Vectors'!$D:$D,MATCH('Table 2 Data'!$E326,'Exclusion Vectors'!$B:$B,0))=0,"",INDEX('Data Pull'!$A:$BC,MATCH('Table 2 Data'!$E326,'Data Pull'!$C:$C,0),MATCH('Table 2 Data'!AD$4,'Data Pull'!$4:$4,0))),"")</f>
        <v>[-11059] No Good Data For Calculation</v>
      </c>
      <c r="AE326" t="str">
        <f>IFERROR(IF(INDEX('Exclusion Vectors'!$D:$D,MATCH('Table 2 Data'!$E326,'Exclusion Vectors'!$B:$B,0))=0,"",INDEX('Data Pull'!$A:$BC,MATCH('Table 2 Data'!$E326,'Data Pull'!$C:$C,0),MATCH('Table 2 Data'!AE$4,'Data Pull'!$4:$4,0))),"")</f>
        <v>[-11059] No Good Data For Calculation</v>
      </c>
      <c r="AF326" t="str">
        <f>IFERROR(IF(INDEX('Exclusion Vectors'!$D:$D,MATCH('Table 2 Data'!$E326,'Exclusion Vectors'!$B:$B,0))=0,"",INDEX('Data Pull'!$A:$BC,MATCH('Table 2 Data'!$E326,'Data Pull'!$C:$C,0),MATCH('Table 2 Data'!AF$4,'Data Pull'!$4:$4,0))),"")</f>
        <v>[-11059] No Good Data For Calculation</v>
      </c>
      <c r="AG326">
        <f>IFERROR(IF(INDEX('Exclusion Vectors'!$D:$D,MATCH('Table 2 Data'!$E326,'Exclusion Vectors'!$B:$B,0))=0,"",INDEX('Data Pull'!$A:$BC,MATCH('Table 2 Data'!$E326,'Data Pull'!$C:$C,0),MATCH('Table 2 Data'!AG$4,'Data Pull'!$4:$4,0))),"")</f>
        <v>14591.05049046278</v>
      </c>
      <c r="AH326">
        <f>IFERROR(IF(INDEX('Exclusion Vectors'!$D:$D,MATCH('Table 2 Data'!$E326,'Exclusion Vectors'!$B:$B,0))=0,"",INDEX('Data Pull'!$A:$BC,MATCH('Table 2 Data'!$E326,'Data Pull'!$C:$C,0),MATCH('Table 2 Data'!AH$4,'Data Pull'!$4:$4,0))),"")</f>
        <v>90.69999885559082</v>
      </c>
      <c r="AI326">
        <f>IFERROR(IF(INDEX('Exclusion Vectors'!$D:$D,MATCH('Table 2 Data'!$E326,'Exclusion Vectors'!$B:$B,0))=0,"",INDEX('Data Pull'!$A:$BC,MATCH('Table 2 Data'!$E326,'Data Pull'!$C:$C,0),MATCH('Table 2 Data'!AI$4,'Data Pull'!$4:$4,0))),"")</f>
        <v>8.6850001811981201</v>
      </c>
      <c r="AJ326">
        <f>IFERROR(IF(INDEX('Exclusion Vectors'!$D:$D,MATCH('Table 2 Data'!$E326,'Exclusion Vectors'!$B:$B,0))=0,"",INDEX('Data Pull'!$A:$BC,MATCH('Table 2 Data'!$E326,'Data Pull'!$C:$C,0),MATCH('Table 2 Data'!AJ$4,'Data Pull'!$4:$4,0))),"")</f>
        <v>367.90000152587891</v>
      </c>
      <c r="AK326">
        <f>IFERROR(IF(INDEX('Exclusion Vectors'!$D:$D,MATCH('Table 2 Data'!$E326,'Exclusion Vectors'!$B:$B,0))=0,"",INDEX('Data Pull'!$A:$BC,MATCH('Table 2 Data'!$E326,'Data Pull'!$C:$C,0),MATCH('Table 2 Data'!AK$4,'Data Pull'!$4:$4,0))),"")</f>
        <v>28.458333730697632</v>
      </c>
      <c r="AL326">
        <f>IFERROR(IF(INDEX('Exclusion Vectors'!$D:$D,MATCH('Table 2 Data'!$E326,'Exclusion Vectors'!$B:$B,0))=0,"",INDEX('Data Pull'!$A:$BC,MATCH('Table 2 Data'!$E326,'Data Pull'!$C:$C,0),MATCH('Table 2 Data'!AL$4,'Data Pull'!$4:$4,0))),"")</f>
        <v>2.2000000476837158</v>
      </c>
      <c r="AM326">
        <f>IFERROR(IF(INDEX('Exclusion Vectors'!$D:$D,MATCH('Table 2 Data'!$E326,'Exclusion Vectors'!$B:$B,0))=0,"",INDEX('Data Pull'!$A:$BC,MATCH('Table 2 Data'!$E326,'Data Pull'!$C:$C,0),MATCH('Table 2 Data'!AM$4,'Data Pull'!$4:$4,0))),"")</f>
        <v>7500</v>
      </c>
      <c r="AN326">
        <f>IFERROR(IF(INDEX('Exclusion Vectors'!$D:$D,MATCH('Table 2 Data'!$E326,'Exclusion Vectors'!$B:$B,0))=0,"",INDEX('Data Pull'!$A:$BC,MATCH('Table 2 Data'!$E326,'Data Pull'!$C:$C,0),MATCH('Table 2 Data'!AN$4,'Data Pull'!$4:$4,0))),"")</f>
        <v>-0.11629242566851512</v>
      </c>
      <c r="AO326">
        <f>IFERROR(IF(INDEX('Exclusion Vectors'!$D:$D,MATCH('Table 2 Data'!$E326,'Exclusion Vectors'!$B:$B,0))=0,"",INDEX('Data Pull'!$A:$BC,MATCH('Table 2 Data'!$E326,'Data Pull'!$C:$C,0),MATCH('Table 2 Data'!AO$4,'Data Pull'!$4:$4,0))),"")</f>
        <v>-5.9712354169393607E-3</v>
      </c>
      <c r="AP326">
        <f>IFERROR(IF(INDEX('Exclusion Vectors'!$D:$D,MATCH('Table 2 Data'!$E326,'Exclusion Vectors'!$B:$B,0))=0,"",INDEX('Data Pull'!$A:$BC,MATCH('Table 2 Data'!$E326,'Data Pull'!$C:$C,0),MATCH('Table 2 Data'!AP$4,'Data Pull'!$4:$4,0))),"")</f>
        <v>-2.6911691911589396E-2</v>
      </c>
      <c r="AQ326" t="str">
        <f>IFERROR(IF(INDEX('Exclusion Vectors'!$D:$D,MATCH('Table 2 Data'!$E326,'Exclusion Vectors'!$B:$B,0))=0,"",INDEX('Data Pull'!$A:$BC,MATCH('Table 2 Data'!$E326,'Data Pull'!$C:$C,0),MATCH('Table 2 Data'!AQ$4,'Data Pull'!$4:$4,0))),"")</f>
        <v>[-11059] No Good Data For Calculation</v>
      </c>
      <c r="AR326">
        <f>IFERROR(IF(INDEX('Exclusion Vectors'!$D:$D,MATCH('Table 2 Data'!$E326,'Exclusion Vectors'!$B:$B,0))=0,"",INDEX('Data Pull'!$A:$BC,MATCH('Table 2 Data'!$E326,'Data Pull'!$C:$C,0),MATCH('Table 2 Data'!AR$4,'Data Pull'!$4:$4,0))),"")</f>
        <v>8.009376250296768E-3</v>
      </c>
      <c r="AS326">
        <f>IFERROR(IF(INDEX('Exclusion Vectors'!$D:$D,MATCH('Table 2 Data'!$E326,'Exclusion Vectors'!$B:$B,0))=0,"",INDEX('Data Pull'!$A:$BC,MATCH('Table 2 Data'!$E326,'Data Pull'!$C:$C,0),MATCH('Table 2 Data'!AS$4,'Data Pull'!$4:$4,0))),"")</f>
        <v>2.7360757664903899</v>
      </c>
      <c r="AT326">
        <f>IFERROR(IF(INDEX('Exclusion Vectors'!$D:$D,MATCH('Table 2 Data'!$E326,'Exclusion Vectors'!$B:$B,0))=0,"",INDEX('Data Pull'!$A:$BC,MATCH('Table 2 Data'!$E326,'Data Pull'!$C:$C,0),MATCH('Table 2 Data'!AT$4,'Data Pull'!$4:$4,0))),"")</f>
        <v>39175.188580212212</v>
      </c>
      <c r="AU326">
        <f>IFERROR(IF(INDEX('Exclusion Vectors'!$D:$D,MATCH('Table 2 Data'!$E326,'Exclusion Vectors'!$B:$B,0))=0,"",INDEX('Data Pull'!$A:$BE,MATCH('Table 2 Data'!$E326,'Data Pull'!$C:$C,0),MATCH('Table 2 Data'!AU$4,'Data Pull'!$4:$4,0))),"")</f>
        <v>7800.405669802034</v>
      </c>
      <c r="AV326">
        <f>IFERROR(IF(INDEX('Exclusion Vectors'!$D:$D,MATCH('Table 2 Data'!$E326,'Exclusion Vectors'!$B:$B,0))=0,"",INDEX('Data Pull'!$A:$BE,MATCH('Table 2 Data'!$E326,'Data Pull'!$C:$C,0),MATCH('Table 2 Data'!AV$4,'Data Pull'!$4:$4,0))),"")</f>
        <v>0.11886666746189196</v>
      </c>
    </row>
    <row r="327" spans="5:48" x14ac:dyDescent="0.3">
      <c r="E327" s="34">
        <f t="shared" si="7"/>
        <v>44151</v>
      </c>
      <c r="F327">
        <f>IFERROR(IF(INDEX('Exclusion Vectors'!$D:$D,MATCH('Table 2 Data'!$E327,'Exclusion Vectors'!$B:$B,0))=0,"",INDEX('Data Pull'!$A:$BC,MATCH('Table 2 Data'!$E327,'Data Pull'!$C:$C,0),MATCH('Table 2 Data'!F$4,'Data Pull'!$4:$4,0))),"")</f>
        <v>23000.447363629053</v>
      </c>
      <c r="G327">
        <f>IFERROR(IF(INDEX('Exclusion Vectors'!$D:$D,MATCH('Table 2 Data'!$E327,'Exclusion Vectors'!$B:$B,0))=0,"",INDEX('Data Pull'!$A:$BC,MATCH('Table 2 Data'!$E327,'Data Pull'!$C:$C,0),MATCH('Table 2 Data'!G$4,'Data Pull'!$4:$4,0))),"")</f>
        <v>181.06578178723225</v>
      </c>
      <c r="H327">
        <f>IFERROR(IF(INDEX('Exclusion Vectors'!$D:$D,MATCH('Table 2 Data'!$E327,'Exclusion Vectors'!$B:$B,0))=0,"",INDEX('Data Pull'!$A:$BC,MATCH('Table 2 Data'!$E327,'Data Pull'!$C:$C,0),MATCH('Table 2 Data'!H$4,'Data Pull'!$4:$4,0))),"")</f>
        <v>624.982664200827</v>
      </c>
      <c r="I327">
        <f>IFERROR(IF(INDEX('Exclusion Vectors'!$D:$D,MATCH('Table 2 Data'!$E327,'Exclusion Vectors'!$B:$B,0))=0,"",INDEX('Data Pull'!$A:$BC,MATCH('Table 2 Data'!$E327,'Data Pull'!$C:$C,0),MATCH('Table 2 Data'!I$4,'Data Pull'!$4:$4,0))),"")</f>
        <v>996.09813822220235</v>
      </c>
      <c r="J327">
        <f>IFERROR(IF(INDEX('Exclusion Vectors'!$D:$D,MATCH('Table 2 Data'!$E327,'Exclusion Vectors'!$B:$B,0))=0,"",INDEX('Data Pull'!$A:$BC,MATCH('Table 2 Data'!$E327,'Data Pull'!$C:$C,0),MATCH('Table 2 Data'!J$4,'Data Pull'!$4:$4,0))),"")</f>
        <v>1340.0562061976484</v>
      </c>
      <c r="K327">
        <f>IFERROR(IF(INDEX('Exclusion Vectors'!$D:$D,MATCH('Table 2 Data'!$E327,'Exclusion Vectors'!$B:$B,0))=0,"",INDEX('Data Pull'!$A:$BC,MATCH('Table 2 Data'!$E327,'Data Pull'!$C:$C,0),MATCH('Table 2 Data'!K$4,'Data Pull'!$4:$4,0))),"")</f>
        <v>718.29520490650532</v>
      </c>
      <c r="L327" t="str">
        <f>IFERROR(IF(INDEX('Exclusion Vectors'!$D:$D,MATCH('Table 2 Data'!$E327,'Exclusion Vectors'!$B:$B,0))=0,"",INDEX('Data Pull'!$A:$BC,MATCH('Table 2 Data'!$E327,'Data Pull'!$C:$C,0),MATCH('Table 2 Data'!L$4,'Data Pull'!$4:$4,0))),"")</f>
        <v>[-11059] No Good Data For Calculation</v>
      </c>
      <c r="M327">
        <f>IFERROR(IF(INDEX('Exclusion Vectors'!$D:$D,MATCH('Table 2 Data'!$E327,'Exclusion Vectors'!$B:$B,0))=0,"",INDEX('Data Pull'!$A:$BC,MATCH('Table 2 Data'!$E327,'Data Pull'!$C:$C,0),MATCH('Table 2 Data'!M$4,'Data Pull'!$4:$4,0))),"")</f>
        <v>289.25114867201899</v>
      </c>
      <c r="N327">
        <f>IFERROR(IF(INDEX('Exclusion Vectors'!$D:$D,MATCH('Table 2 Data'!$E327,'Exclusion Vectors'!$B:$B,0))=0,"",INDEX('Data Pull'!$A:$BC,MATCH('Table 2 Data'!$E327,'Data Pull'!$C:$C,0),MATCH('Table 2 Data'!N$4,'Data Pull'!$4:$4,0))),"")</f>
        <v>336.31001299065764</v>
      </c>
      <c r="O327">
        <f>IFERROR(IF(INDEX('Exclusion Vectors'!$D:$D,MATCH('Table 2 Data'!$E327,'Exclusion Vectors'!$B:$B,0))=0,"",INDEX('Data Pull'!$A:$BC,MATCH('Table 2 Data'!$E327,'Data Pull'!$C:$C,0),MATCH('Table 2 Data'!O$4,'Data Pull'!$4:$4,0))),"")</f>
        <v>342.49181452969145</v>
      </c>
      <c r="P327">
        <f>IFERROR(IF(INDEX('Exclusion Vectors'!$D:$D,MATCH('Table 2 Data'!$E327,'Exclusion Vectors'!$B:$B,0))=0,"",INDEX('Data Pull'!$A:$BC,MATCH('Table 2 Data'!$E327,'Data Pull'!$C:$C,0),MATCH('Table 2 Data'!P$4,'Data Pull'!$4:$4,0))),"")</f>
        <v>1320.8346253373002</v>
      </c>
      <c r="Q327">
        <f>IFERROR(IF(INDEX('Exclusion Vectors'!$D:$D,MATCH('Table 2 Data'!$E327,'Exclusion Vectors'!$B:$B,0))=0,"",INDEX('Data Pull'!$A:$BC,MATCH('Table 2 Data'!$E327,'Data Pull'!$C:$C,0),MATCH('Table 2 Data'!Q$4,'Data Pull'!$4:$4,0))),"")</f>
        <v>20.737561508677935</v>
      </c>
      <c r="R327">
        <f>IFERROR(IF(INDEX('Exclusion Vectors'!$D:$D,MATCH('Table 2 Data'!$E327,'Exclusion Vectors'!$B:$B,0))=0,"",INDEX('Data Pull'!$A:$BC,MATCH('Table 2 Data'!$E327,'Data Pull'!$C:$C,0),MATCH('Table 2 Data'!R$4,'Data Pull'!$4:$4,0))),"")</f>
        <v>15.800901501442576</v>
      </c>
      <c r="S327">
        <f>IFERROR(IF(INDEX('Exclusion Vectors'!$D:$D,MATCH('Table 2 Data'!$E327,'Exclusion Vectors'!$B:$B,0))=0,"",INDEX('Data Pull'!$A:$BC,MATCH('Table 2 Data'!$E327,'Data Pull'!$C:$C,0),MATCH('Table 2 Data'!S$4,'Data Pull'!$4:$4,0))),"")</f>
        <v>3.1438459325302883</v>
      </c>
      <c r="T327">
        <f>IFERROR(IF(INDEX('Exclusion Vectors'!$D:$D,MATCH('Table 2 Data'!$E327,'Exclusion Vectors'!$B:$B,0))=0,"",INDEX('Data Pull'!$A:$BC,MATCH('Table 2 Data'!$E327,'Data Pull'!$C:$C,0),MATCH('Table 2 Data'!T$4,'Data Pull'!$4:$4,0))),"")</f>
        <v>1525.4000163190669</v>
      </c>
      <c r="U327">
        <f>IFERROR(IF(INDEX('Exclusion Vectors'!$D:$D,MATCH('Table 2 Data'!$E327,'Exclusion Vectors'!$B:$B,0))=0,"",INDEX('Data Pull'!$A:$BC,MATCH('Table 2 Data'!$E327,'Data Pull'!$C:$C,0),MATCH('Table 2 Data'!U$4,'Data Pull'!$4:$4,0))),"")</f>
        <v>1460.368292501845</v>
      </c>
      <c r="V327">
        <f>IFERROR(IF(INDEX('Exclusion Vectors'!$D:$D,MATCH('Table 2 Data'!$E327,'Exclusion Vectors'!$B:$B,0))=0,"",INDEX('Data Pull'!$A:$BC,MATCH('Table 2 Data'!$E327,'Data Pull'!$C:$C,0),MATCH('Table 2 Data'!V$4,'Data Pull'!$4:$4,0))),"")</f>
        <v>5900.0923460763415</v>
      </c>
      <c r="W327">
        <f>IFERROR(IF(INDEX('Exclusion Vectors'!$D:$D,MATCH('Table 2 Data'!$E327,'Exclusion Vectors'!$B:$B,0))=0,"",INDEX('Data Pull'!$A:$BC,MATCH('Table 2 Data'!$E327,'Data Pull'!$C:$C,0),MATCH('Table 2 Data'!W$4,'Data Pull'!$4:$4,0))),"")</f>
        <v>2401.5980054527677</v>
      </c>
      <c r="X327">
        <f>IFERROR(IF(INDEX('Exclusion Vectors'!$D:$D,MATCH('Table 2 Data'!$E327,'Exclusion Vectors'!$B:$B,0))=0,"",INDEX('Data Pull'!$A:$BC,MATCH('Table 2 Data'!$E327,'Data Pull'!$C:$C,0),MATCH('Table 2 Data'!X$4,'Data Pull'!$4:$4,0))),"")</f>
        <v>432.07328523584857</v>
      </c>
      <c r="Y327">
        <f>IFERROR(IF(INDEX('Exclusion Vectors'!$D:$D,MATCH('Table 2 Data'!$E327,'Exclusion Vectors'!$B:$B,0))=0,"",INDEX('Data Pull'!$A:$BC,MATCH('Table 2 Data'!$E327,'Data Pull'!$C:$C,0),MATCH('Table 2 Data'!Y$4,'Data Pull'!$4:$4,0))),"")</f>
        <v>23.300000667572021</v>
      </c>
      <c r="Z327">
        <f>IFERROR(IF(INDEX('Exclusion Vectors'!$D:$D,MATCH('Table 2 Data'!$E327,'Exclusion Vectors'!$B:$B,0))=0,"",INDEX('Data Pull'!$A:$BC,MATCH('Table 2 Data'!$E327,'Data Pull'!$C:$C,0),MATCH('Table 2 Data'!Z$4,'Data Pull'!$4:$4,0))),"")</f>
        <v>0.83065000176429749</v>
      </c>
      <c r="AA327">
        <f>IFERROR(IF(INDEX('Exclusion Vectors'!$D:$D,MATCH('Table 2 Data'!$E327,'Exclusion Vectors'!$B:$B,0))=0,"",INDEX('Data Pull'!$A:$BC,MATCH('Table 2 Data'!$E327,'Data Pull'!$C:$C,0),MATCH('Table 2 Data'!AA$4,'Data Pull'!$4:$4,0))),"")</f>
        <v>1.9650000333786011</v>
      </c>
      <c r="AB327" t="str">
        <f>IFERROR(IF(INDEX('Exclusion Vectors'!$D:$D,MATCH('Table 2 Data'!$E327,'Exclusion Vectors'!$B:$B,0))=0,"",INDEX('Data Pull'!$A:$BC,MATCH('Table 2 Data'!$E327,'Data Pull'!$C:$C,0),MATCH('Table 2 Data'!AB$4,'Data Pull'!$4:$4,0))),"")</f>
        <v>[-11059] No Good Data For Calculation</v>
      </c>
      <c r="AC327" t="str">
        <f>IFERROR(IF(INDEX('Exclusion Vectors'!$D:$D,MATCH('Table 2 Data'!$E327,'Exclusion Vectors'!$B:$B,0))=0,"",INDEX('Data Pull'!$A:$BC,MATCH('Table 2 Data'!$E327,'Data Pull'!$C:$C,0),MATCH('Table 2 Data'!AC$4,'Data Pull'!$4:$4,0))),"")</f>
        <v>[-11059] No Good Data For Calculation</v>
      </c>
      <c r="AD327" t="str">
        <f>IFERROR(IF(INDEX('Exclusion Vectors'!$D:$D,MATCH('Table 2 Data'!$E327,'Exclusion Vectors'!$B:$B,0))=0,"",INDEX('Data Pull'!$A:$BC,MATCH('Table 2 Data'!$E327,'Data Pull'!$C:$C,0),MATCH('Table 2 Data'!AD$4,'Data Pull'!$4:$4,0))),"")</f>
        <v>[-11059] No Good Data For Calculation</v>
      </c>
      <c r="AE327" t="str">
        <f>IFERROR(IF(INDEX('Exclusion Vectors'!$D:$D,MATCH('Table 2 Data'!$E327,'Exclusion Vectors'!$B:$B,0))=0,"",INDEX('Data Pull'!$A:$BC,MATCH('Table 2 Data'!$E327,'Data Pull'!$C:$C,0),MATCH('Table 2 Data'!AE$4,'Data Pull'!$4:$4,0))),"")</f>
        <v>[-11059] No Good Data For Calculation</v>
      </c>
      <c r="AF327" t="str">
        <f>IFERROR(IF(INDEX('Exclusion Vectors'!$D:$D,MATCH('Table 2 Data'!$E327,'Exclusion Vectors'!$B:$B,0))=0,"",INDEX('Data Pull'!$A:$BC,MATCH('Table 2 Data'!$E327,'Data Pull'!$C:$C,0),MATCH('Table 2 Data'!AF$4,'Data Pull'!$4:$4,0))),"")</f>
        <v>[-11059] No Good Data For Calculation</v>
      </c>
      <c r="AG327">
        <f>IFERROR(IF(INDEX('Exclusion Vectors'!$D:$D,MATCH('Table 2 Data'!$E327,'Exclusion Vectors'!$B:$B,0))=0,"",INDEX('Data Pull'!$A:$BC,MATCH('Table 2 Data'!$E327,'Data Pull'!$C:$C,0),MATCH('Table 2 Data'!AG$4,'Data Pull'!$4:$4,0))),"")</f>
        <v>14436.191070440969</v>
      </c>
      <c r="AH327">
        <f>IFERROR(IF(INDEX('Exclusion Vectors'!$D:$D,MATCH('Table 2 Data'!$E327,'Exclusion Vectors'!$B:$B,0))=0,"",INDEX('Data Pull'!$A:$BC,MATCH('Table 2 Data'!$E327,'Data Pull'!$C:$C,0),MATCH('Table 2 Data'!AH$4,'Data Pull'!$4:$4,0))),"")</f>
        <v>90.750001907348633</v>
      </c>
      <c r="AI327">
        <f>IFERROR(IF(INDEX('Exclusion Vectors'!$D:$D,MATCH('Table 2 Data'!$E327,'Exclusion Vectors'!$B:$B,0))=0,"",INDEX('Data Pull'!$A:$BC,MATCH('Table 2 Data'!$E327,'Data Pull'!$C:$C,0),MATCH('Table 2 Data'!AI$4,'Data Pull'!$4:$4,0))),"")</f>
        <v>8.5925002098083496</v>
      </c>
      <c r="AJ327">
        <f>IFERROR(IF(INDEX('Exclusion Vectors'!$D:$D,MATCH('Table 2 Data'!$E327,'Exclusion Vectors'!$B:$B,0))=0,"",INDEX('Data Pull'!$A:$BC,MATCH('Table 2 Data'!$E327,'Data Pull'!$C:$C,0),MATCH('Table 2 Data'!AJ$4,'Data Pull'!$4:$4,0))),"")</f>
        <v>361.35000610351563</v>
      </c>
      <c r="AK327">
        <f>IFERROR(IF(INDEX('Exclusion Vectors'!$D:$D,MATCH('Table 2 Data'!$E327,'Exclusion Vectors'!$B:$B,0))=0,"",INDEX('Data Pull'!$A:$BC,MATCH('Table 2 Data'!$E327,'Data Pull'!$C:$C,0),MATCH('Table 2 Data'!AK$4,'Data Pull'!$4:$4,0))),"")</f>
        <v>25.733332951863606</v>
      </c>
      <c r="AL327">
        <f>IFERROR(IF(INDEX('Exclusion Vectors'!$D:$D,MATCH('Table 2 Data'!$E327,'Exclusion Vectors'!$B:$B,0))=0,"",INDEX('Data Pull'!$A:$BC,MATCH('Table 2 Data'!$E327,'Data Pull'!$C:$C,0),MATCH('Table 2 Data'!AL$4,'Data Pull'!$4:$4,0))),"")</f>
        <v>1.8999999761581421</v>
      </c>
      <c r="AM327">
        <f>IFERROR(IF(INDEX('Exclusion Vectors'!$D:$D,MATCH('Table 2 Data'!$E327,'Exclusion Vectors'!$B:$B,0))=0,"",INDEX('Data Pull'!$A:$BC,MATCH('Table 2 Data'!$E327,'Data Pull'!$C:$C,0),MATCH('Table 2 Data'!AM$4,'Data Pull'!$4:$4,0))),"")</f>
        <v>7500</v>
      </c>
      <c r="AN327">
        <f>IFERROR(IF(INDEX('Exclusion Vectors'!$D:$D,MATCH('Table 2 Data'!$E327,'Exclusion Vectors'!$B:$B,0))=0,"",INDEX('Data Pull'!$A:$BC,MATCH('Table 2 Data'!$E327,'Data Pull'!$C:$C,0),MATCH('Table 2 Data'!AN$4,'Data Pull'!$4:$4,0))),"")</f>
        <v>-0.11699180545736498</v>
      </c>
      <c r="AO327">
        <f>IFERROR(IF(INDEX('Exclusion Vectors'!$D:$D,MATCH('Table 2 Data'!$E327,'Exclusion Vectors'!$B:$B,0))=0,"",INDEX('Data Pull'!$A:$BC,MATCH('Table 2 Data'!$E327,'Data Pull'!$C:$C,0),MATCH('Table 2 Data'!AO$4,'Data Pull'!$4:$4,0))),"")</f>
        <v>-5.918178794992286E-3</v>
      </c>
      <c r="AP327">
        <f>IFERROR(IF(INDEX('Exclusion Vectors'!$D:$D,MATCH('Table 2 Data'!$E327,'Exclusion Vectors'!$B:$B,0))=0,"",INDEX('Data Pull'!$A:$BC,MATCH('Table 2 Data'!$E327,'Data Pull'!$C:$C,0),MATCH('Table 2 Data'!AP$4,'Data Pull'!$4:$4,0))),"")</f>
        <v>-2.7057179636981024E-2</v>
      </c>
      <c r="AQ327" t="str">
        <f>IFERROR(IF(INDEX('Exclusion Vectors'!$D:$D,MATCH('Table 2 Data'!$E327,'Exclusion Vectors'!$B:$B,0))=0,"",INDEX('Data Pull'!$A:$BC,MATCH('Table 2 Data'!$E327,'Data Pull'!$C:$C,0),MATCH('Table 2 Data'!AQ$4,'Data Pull'!$4:$4,0))),"")</f>
        <v>[-11059] No Good Data For Calculation</v>
      </c>
      <c r="AR327">
        <f>IFERROR(IF(INDEX('Exclusion Vectors'!$D:$D,MATCH('Table 2 Data'!$E327,'Exclusion Vectors'!$B:$B,0))=0,"",INDEX('Data Pull'!$A:$BC,MATCH('Table 2 Data'!$E327,'Data Pull'!$C:$C,0),MATCH('Table 2 Data'!AR$4,'Data Pull'!$4:$4,0))),"")</f>
        <v>8.0921875128735186E-3</v>
      </c>
      <c r="AS327">
        <f>IFERROR(IF(INDEX('Exclusion Vectors'!$D:$D,MATCH('Table 2 Data'!$E327,'Exclusion Vectors'!$B:$B,0))=0,"",INDEX('Data Pull'!$A:$BC,MATCH('Table 2 Data'!$E327,'Data Pull'!$C:$C,0),MATCH('Table 2 Data'!AS$4,'Data Pull'!$4:$4,0))),"")</f>
        <v>2.7390019387198374</v>
      </c>
      <c r="AT327">
        <f>IFERROR(IF(INDEX('Exclusion Vectors'!$D:$D,MATCH('Table 2 Data'!$E327,'Exclusion Vectors'!$B:$B,0))=0,"",INDEX('Data Pull'!$A:$BC,MATCH('Table 2 Data'!$E327,'Data Pull'!$C:$C,0),MATCH('Table 2 Data'!AT$4,'Data Pull'!$4:$4,0))),"")</f>
        <v>39232.290024402093</v>
      </c>
      <c r="AU327">
        <f>IFERROR(IF(INDEX('Exclusion Vectors'!$D:$D,MATCH('Table 2 Data'!$E327,'Exclusion Vectors'!$B:$B,0))=0,"",INDEX('Data Pull'!$A:$BE,MATCH('Table 2 Data'!$E327,'Data Pull'!$C:$C,0),MATCH('Table 2 Data'!AU$4,'Data Pull'!$4:$4,0))),"")</f>
        <v>7800.0543556718112</v>
      </c>
      <c r="AV327">
        <f>IFERROR(IF(INDEX('Exclusion Vectors'!$D:$D,MATCH('Table 2 Data'!$E327,'Exclusion Vectors'!$B:$B,0))=0,"",INDEX('Data Pull'!$A:$BE,MATCH('Table 2 Data'!$E327,'Data Pull'!$C:$C,0),MATCH('Table 2 Data'!AV$4,'Data Pull'!$4:$4,0))),"")</f>
        <v>0.11172916802267234</v>
      </c>
    </row>
    <row r="328" spans="5:48" x14ac:dyDescent="0.3">
      <c r="E328" s="34">
        <f t="shared" si="7"/>
        <v>44152</v>
      </c>
      <c r="F328">
        <f>IFERROR(IF(INDEX('Exclusion Vectors'!$D:$D,MATCH('Table 2 Data'!$E328,'Exclusion Vectors'!$B:$B,0))=0,"",INDEX('Data Pull'!$A:$BC,MATCH('Table 2 Data'!$E328,'Data Pull'!$C:$C,0),MATCH('Table 2 Data'!F$4,'Data Pull'!$4:$4,0))),"")</f>
        <v>23000.895016366259</v>
      </c>
      <c r="G328">
        <f>IFERROR(IF(INDEX('Exclusion Vectors'!$D:$D,MATCH('Table 2 Data'!$E328,'Exclusion Vectors'!$B:$B,0))=0,"",INDEX('Data Pull'!$A:$BC,MATCH('Table 2 Data'!$E328,'Data Pull'!$C:$C,0),MATCH('Table 2 Data'!G$4,'Data Pull'!$4:$4,0))),"")</f>
        <v>182.71917035810421</v>
      </c>
      <c r="H328">
        <f>IFERROR(IF(INDEX('Exclusion Vectors'!$D:$D,MATCH('Table 2 Data'!$E328,'Exclusion Vectors'!$B:$B,0))=0,"",INDEX('Data Pull'!$A:$BC,MATCH('Table 2 Data'!$E328,'Data Pull'!$C:$C,0),MATCH('Table 2 Data'!H$4,'Data Pull'!$4:$4,0))),"")</f>
        <v>621.11591529402335</v>
      </c>
      <c r="I328">
        <f>IFERROR(IF(INDEX('Exclusion Vectors'!$D:$D,MATCH('Table 2 Data'!$E328,'Exclusion Vectors'!$B:$B,0))=0,"",INDEX('Data Pull'!$A:$BC,MATCH('Table 2 Data'!$E328,'Data Pull'!$C:$C,0),MATCH('Table 2 Data'!I$4,'Data Pull'!$4:$4,0))),"")</f>
        <v>996.33963551226054</v>
      </c>
      <c r="J328">
        <f>IFERROR(IF(INDEX('Exclusion Vectors'!$D:$D,MATCH('Table 2 Data'!$E328,'Exclusion Vectors'!$B:$B,0))=0,"",INDEX('Data Pull'!$A:$BC,MATCH('Table 2 Data'!$E328,'Data Pull'!$C:$C,0),MATCH('Table 2 Data'!J$4,'Data Pull'!$4:$4,0))),"")</f>
        <v>1340.1943237952687</v>
      </c>
      <c r="K328">
        <f>IFERROR(IF(INDEX('Exclusion Vectors'!$D:$D,MATCH('Table 2 Data'!$E328,'Exclusion Vectors'!$B:$B,0))=0,"",INDEX('Data Pull'!$A:$BC,MATCH('Table 2 Data'!$E328,'Data Pull'!$C:$C,0),MATCH('Table 2 Data'!K$4,'Data Pull'!$4:$4,0))),"")</f>
        <v>719.45405167596891</v>
      </c>
      <c r="L328" t="str">
        <f>IFERROR(IF(INDEX('Exclusion Vectors'!$D:$D,MATCH('Table 2 Data'!$E328,'Exclusion Vectors'!$B:$B,0))=0,"",INDEX('Data Pull'!$A:$BC,MATCH('Table 2 Data'!$E328,'Data Pull'!$C:$C,0),MATCH('Table 2 Data'!L$4,'Data Pull'!$4:$4,0))),"")</f>
        <v>[-11059] No Good Data For Calculation</v>
      </c>
      <c r="M328">
        <f>IFERROR(IF(INDEX('Exclusion Vectors'!$D:$D,MATCH('Table 2 Data'!$E328,'Exclusion Vectors'!$B:$B,0))=0,"",INDEX('Data Pull'!$A:$BC,MATCH('Table 2 Data'!$E328,'Data Pull'!$C:$C,0),MATCH('Table 2 Data'!M$4,'Data Pull'!$4:$4,0))),"")</f>
        <v>289.24934007531635</v>
      </c>
      <c r="N328">
        <f>IFERROR(IF(INDEX('Exclusion Vectors'!$D:$D,MATCH('Table 2 Data'!$E328,'Exclusion Vectors'!$B:$B,0))=0,"",INDEX('Data Pull'!$A:$BC,MATCH('Table 2 Data'!$E328,'Data Pull'!$C:$C,0),MATCH('Table 2 Data'!N$4,'Data Pull'!$4:$4,0))),"")</f>
        <v>339.430628577812</v>
      </c>
      <c r="O328">
        <f>IFERROR(IF(INDEX('Exclusion Vectors'!$D:$D,MATCH('Table 2 Data'!$E328,'Exclusion Vectors'!$B:$B,0))=0,"",INDEX('Data Pull'!$A:$BC,MATCH('Table 2 Data'!$E328,'Data Pull'!$C:$C,0),MATCH('Table 2 Data'!O$4,'Data Pull'!$4:$4,0))),"")</f>
        <v>343.30333171201102</v>
      </c>
      <c r="P328">
        <f>IFERROR(IF(INDEX('Exclusion Vectors'!$D:$D,MATCH('Table 2 Data'!$E328,'Exclusion Vectors'!$B:$B,0))=0,"",INDEX('Data Pull'!$A:$BC,MATCH('Table 2 Data'!$E328,'Data Pull'!$C:$C,0),MATCH('Table 2 Data'!P$4,'Data Pull'!$4:$4,0))),"")</f>
        <v>1319.455332165033</v>
      </c>
      <c r="Q328">
        <f>IFERROR(IF(INDEX('Exclusion Vectors'!$D:$D,MATCH('Table 2 Data'!$E328,'Exclusion Vectors'!$B:$B,0))=0,"",INDEX('Data Pull'!$A:$BC,MATCH('Table 2 Data'!$E328,'Data Pull'!$C:$C,0),MATCH('Table 2 Data'!Q$4,'Data Pull'!$4:$4,0))),"")</f>
        <v>20.70913067723302</v>
      </c>
      <c r="R328">
        <f>IFERROR(IF(INDEX('Exclusion Vectors'!$D:$D,MATCH('Table 2 Data'!$E328,'Exclusion Vectors'!$B:$B,0))=0,"",INDEX('Data Pull'!$A:$BC,MATCH('Table 2 Data'!$E328,'Data Pull'!$C:$C,0),MATCH('Table 2 Data'!R$4,'Data Pull'!$4:$4,0))),"")</f>
        <v>15.76608976950075</v>
      </c>
      <c r="S328">
        <f>IFERROR(IF(INDEX('Exclusion Vectors'!$D:$D,MATCH('Table 2 Data'!$E328,'Exclusion Vectors'!$B:$B,0))=0,"",INDEX('Data Pull'!$A:$BC,MATCH('Table 2 Data'!$E328,'Data Pull'!$C:$C,0),MATCH('Table 2 Data'!S$4,'Data Pull'!$4:$4,0))),"")</f>
        <v>3.2289707679940829</v>
      </c>
      <c r="T328">
        <f>IFERROR(IF(INDEX('Exclusion Vectors'!$D:$D,MATCH('Table 2 Data'!$E328,'Exclusion Vectors'!$B:$B,0))=0,"",INDEX('Data Pull'!$A:$BC,MATCH('Table 2 Data'!$E328,'Data Pull'!$C:$C,0),MATCH('Table 2 Data'!T$4,'Data Pull'!$4:$4,0))),"")</f>
        <v>1530.2058358991101</v>
      </c>
      <c r="U328">
        <f>IFERROR(IF(INDEX('Exclusion Vectors'!$D:$D,MATCH('Table 2 Data'!$E328,'Exclusion Vectors'!$B:$B,0))=0,"",INDEX('Data Pull'!$A:$BC,MATCH('Table 2 Data'!$E328,'Data Pull'!$C:$C,0),MATCH('Table 2 Data'!U$4,'Data Pull'!$4:$4,0))),"")</f>
        <v>1509.8654921285395</v>
      </c>
      <c r="V328">
        <f>IFERROR(IF(INDEX('Exclusion Vectors'!$D:$D,MATCH('Table 2 Data'!$E328,'Exclusion Vectors'!$B:$B,0))=0,"",INDEX('Data Pull'!$A:$BC,MATCH('Table 2 Data'!$E328,'Data Pull'!$C:$C,0),MATCH('Table 2 Data'!V$4,'Data Pull'!$4:$4,0))),"")</f>
        <v>5900.0232055522019</v>
      </c>
      <c r="W328">
        <f>IFERROR(IF(INDEX('Exclusion Vectors'!$D:$D,MATCH('Table 2 Data'!$E328,'Exclusion Vectors'!$B:$B,0))=0,"",INDEX('Data Pull'!$A:$BC,MATCH('Table 2 Data'!$E328,'Data Pull'!$C:$C,0),MATCH('Table 2 Data'!W$4,'Data Pull'!$4:$4,0))),"")</f>
        <v>2400.7265684094505</v>
      </c>
      <c r="X328">
        <f>IFERROR(IF(INDEX('Exclusion Vectors'!$D:$D,MATCH('Table 2 Data'!$E328,'Exclusion Vectors'!$B:$B,0))=0,"",INDEX('Data Pull'!$A:$BC,MATCH('Table 2 Data'!$E328,'Data Pull'!$C:$C,0),MATCH('Table 2 Data'!X$4,'Data Pull'!$4:$4,0))),"")</f>
        <v>432.82345134247549</v>
      </c>
      <c r="Y328">
        <f>IFERROR(IF(INDEX('Exclusion Vectors'!$D:$D,MATCH('Table 2 Data'!$E328,'Exclusion Vectors'!$B:$B,0))=0,"",INDEX('Data Pull'!$A:$BC,MATCH('Table 2 Data'!$E328,'Data Pull'!$C:$C,0),MATCH('Table 2 Data'!Y$4,'Data Pull'!$4:$4,0))),"")</f>
        <v>23.349999904632568</v>
      </c>
      <c r="Z328">
        <f>IFERROR(IF(INDEX('Exclusion Vectors'!$D:$D,MATCH('Table 2 Data'!$E328,'Exclusion Vectors'!$B:$B,0))=0,"",INDEX('Data Pull'!$A:$BC,MATCH('Table 2 Data'!$E328,'Data Pull'!$C:$C,0),MATCH('Table 2 Data'!Z$4,'Data Pull'!$4:$4,0))),"")</f>
        <v>0.82955001294612885</v>
      </c>
      <c r="AA328">
        <f>IFERROR(IF(INDEX('Exclusion Vectors'!$D:$D,MATCH('Table 2 Data'!$E328,'Exclusion Vectors'!$B:$B,0))=0,"",INDEX('Data Pull'!$A:$BC,MATCH('Table 2 Data'!$E328,'Data Pull'!$C:$C,0),MATCH('Table 2 Data'!AA$4,'Data Pull'!$4:$4,0))),"")</f>
        <v>1.9149999916553497</v>
      </c>
      <c r="AB328" t="str">
        <f>IFERROR(IF(INDEX('Exclusion Vectors'!$D:$D,MATCH('Table 2 Data'!$E328,'Exclusion Vectors'!$B:$B,0))=0,"",INDEX('Data Pull'!$A:$BC,MATCH('Table 2 Data'!$E328,'Data Pull'!$C:$C,0),MATCH('Table 2 Data'!AB$4,'Data Pull'!$4:$4,0))),"")</f>
        <v>[-11059] No Good Data For Calculation</v>
      </c>
      <c r="AC328" t="str">
        <f>IFERROR(IF(INDEX('Exclusion Vectors'!$D:$D,MATCH('Table 2 Data'!$E328,'Exclusion Vectors'!$B:$B,0))=0,"",INDEX('Data Pull'!$A:$BC,MATCH('Table 2 Data'!$E328,'Data Pull'!$C:$C,0),MATCH('Table 2 Data'!AC$4,'Data Pull'!$4:$4,0))),"")</f>
        <v>[-11059] No Good Data For Calculation</v>
      </c>
      <c r="AD328" t="str">
        <f>IFERROR(IF(INDEX('Exclusion Vectors'!$D:$D,MATCH('Table 2 Data'!$E328,'Exclusion Vectors'!$B:$B,0))=0,"",INDEX('Data Pull'!$A:$BC,MATCH('Table 2 Data'!$E328,'Data Pull'!$C:$C,0),MATCH('Table 2 Data'!AD$4,'Data Pull'!$4:$4,0))),"")</f>
        <v>[-11059] No Good Data For Calculation</v>
      </c>
      <c r="AE328" t="str">
        <f>IFERROR(IF(INDEX('Exclusion Vectors'!$D:$D,MATCH('Table 2 Data'!$E328,'Exclusion Vectors'!$B:$B,0))=0,"",INDEX('Data Pull'!$A:$BC,MATCH('Table 2 Data'!$E328,'Data Pull'!$C:$C,0),MATCH('Table 2 Data'!AE$4,'Data Pull'!$4:$4,0))),"")</f>
        <v>[-11059] No Good Data For Calculation</v>
      </c>
      <c r="AF328" t="str">
        <f>IFERROR(IF(INDEX('Exclusion Vectors'!$D:$D,MATCH('Table 2 Data'!$E328,'Exclusion Vectors'!$B:$B,0))=0,"",INDEX('Data Pull'!$A:$BC,MATCH('Table 2 Data'!$E328,'Data Pull'!$C:$C,0),MATCH('Table 2 Data'!AF$4,'Data Pull'!$4:$4,0))),"")</f>
        <v>[-11059] No Good Data For Calculation</v>
      </c>
      <c r="AG328">
        <f>IFERROR(IF(INDEX('Exclusion Vectors'!$D:$D,MATCH('Table 2 Data'!$E328,'Exclusion Vectors'!$B:$B,0))=0,"",INDEX('Data Pull'!$A:$BC,MATCH('Table 2 Data'!$E328,'Data Pull'!$C:$C,0),MATCH('Table 2 Data'!AG$4,'Data Pull'!$4:$4,0))),"")</f>
        <v>14406.529065987868</v>
      </c>
      <c r="AH328">
        <f>IFERROR(IF(INDEX('Exclusion Vectors'!$D:$D,MATCH('Table 2 Data'!$E328,'Exclusion Vectors'!$B:$B,0))=0,"",INDEX('Data Pull'!$A:$BC,MATCH('Table 2 Data'!$E328,'Data Pull'!$C:$C,0),MATCH('Table 2 Data'!AH$4,'Data Pull'!$4:$4,0))),"")</f>
        <v>90.575000762939453</v>
      </c>
      <c r="AI328">
        <f>IFERROR(IF(INDEX('Exclusion Vectors'!$D:$D,MATCH('Table 2 Data'!$E328,'Exclusion Vectors'!$B:$B,0))=0,"",INDEX('Data Pull'!$A:$BC,MATCH('Table 2 Data'!$E328,'Data Pull'!$C:$C,0),MATCH('Table 2 Data'!AI$4,'Data Pull'!$4:$4,0))),"")</f>
        <v>8.4600002765655518</v>
      </c>
      <c r="AJ328">
        <f>IFERROR(IF(INDEX('Exclusion Vectors'!$D:$D,MATCH('Table 2 Data'!$E328,'Exclusion Vectors'!$B:$B,0))=0,"",INDEX('Data Pull'!$A:$BC,MATCH('Table 2 Data'!$E328,'Data Pull'!$C:$C,0),MATCH('Table 2 Data'!AJ$4,'Data Pull'!$4:$4,0))),"")</f>
        <v>360.90000152587891</v>
      </c>
      <c r="AK328">
        <f>IFERROR(IF(INDEX('Exclusion Vectors'!$D:$D,MATCH('Table 2 Data'!$E328,'Exclusion Vectors'!$B:$B,0))=0,"",INDEX('Data Pull'!$A:$BC,MATCH('Table 2 Data'!$E328,'Data Pull'!$C:$C,0),MATCH('Table 2 Data'!AK$4,'Data Pull'!$4:$4,0))),"")</f>
        <v>20.15416653951009</v>
      </c>
      <c r="AL328">
        <f>IFERROR(IF(INDEX('Exclusion Vectors'!$D:$D,MATCH('Table 2 Data'!$E328,'Exclusion Vectors'!$B:$B,0))=0,"",INDEX('Data Pull'!$A:$BC,MATCH('Table 2 Data'!$E328,'Data Pull'!$C:$C,0),MATCH('Table 2 Data'!AL$4,'Data Pull'!$4:$4,0))),"")</f>
        <v>1.7999999523162842</v>
      </c>
      <c r="AM328">
        <f>IFERROR(IF(INDEX('Exclusion Vectors'!$D:$D,MATCH('Table 2 Data'!$E328,'Exclusion Vectors'!$B:$B,0))=0,"",INDEX('Data Pull'!$A:$BC,MATCH('Table 2 Data'!$E328,'Data Pull'!$C:$C,0),MATCH('Table 2 Data'!AM$4,'Data Pull'!$4:$4,0))),"")</f>
        <v>7500</v>
      </c>
      <c r="AN328">
        <f>IFERROR(IF(INDEX('Exclusion Vectors'!$D:$D,MATCH('Table 2 Data'!$E328,'Exclusion Vectors'!$B:$B,0))=0,"",INDEX('Data Pull'!$A:$BC,MATCH('Table 2 Data'!$E328,'Data Pull'!$C:$C,0),MATCH('Table 2 Data'!AN$4,'Data Pull'!$4:$4,0))),"")</f>
        <v>-0.11710524822955173</v>
      </c>
      <c r="AO328">
        <f>IFERROR(IF(INDEX('Exclusion Vectors'!$D:$D,MATCH('Table 2 Data'!$E328,'Exclusion Vectors'!$B:$B,0))=0,"",INDEX('Data Pull'!$A:$BC,MATCH('Table 2 Data'!$E328,'Data Pull'!$C:$C,0),MATCH('Table 2 Data'!AO$4,'Data Pull'!$4:$4,0))),"")</f>
        <v>-5.9756604810141216E-3</v>
      </c>
      <c r="AP328">
        <f>IFERROR(IF(INDEX('Exclusion Vectors'!$D:$D,MATCH('Table 2 Data'!$E328,'Exclusion Vectors'!$B:$B,0))=0,"",INDEX('Data Pull'!$A:$BC,MATCH('Table 2 Data'!$E328,'Data Pull'!$C:$C,0),MATCH('Table 2 Data'!AP$4,'Data Pull'!$4:$4,0))),"")</f>
        <v>-2.700887906955517E-2</v>
      </c>
      <c r="AQ328" t="str">
        <f>IFERROR(IF(INDEX('Exclusion Vectors'!$D:$D,MATCH('Table 2 Data'!$E328,'Exclusion Vectors'!$B:$B,0))=0,"",INDEX('Data Pull'!$A:$BC,MATCH('Table 2 Data'!$E328,'Data Pull'!$C:$C,0),MATCH('Table 2 Data'!AQ$4,'Data Pull'!$4:$4,0))),"")</f>
        <v>[-11059] No Good Data For Calculation</v>
      </c>
      <c r="AR328">
        <f>IFERROR(IF(INDEX('Exclusion Vectors'!$D:$D,MATCH('Table 2 Data'!$E328,'Exclusion Vectors'!$B:$B,0))=0,"",INDEX('Data Pull'!$A:$BC,MATCH('Table 2 Data'!$E328,'Data Pull'!$C:$C,0),MATCH('Table 2 Data'!AR$4,'Data Pull'!$4:$4,0))),"")</f>
        <v>8.1165697540917514E-3</v>
      </c>
      <c r="AS328">
        <f>IFERROR(IF(INDEX('Exclusion Vectors'!$D:$D,MATCH('Table 2 Data'!$E328,'Exclusion Vectors'!$B:$B,0))=0,"",INDEX('Data Pull'!$A:$BC,MATCH('Table 2 Data'!$E328,'Data Pull'!$C:$C,0),MATCH('Table 2 Data'!AS$4,'Data Pull'!$4:$4,0))),"")</f>
        <v>2.716070126129396</v>
      </c>
      <c r="AT328">
        <f>IFERROR(IF(INDEX('Exclusion Vectors'!$D:$D,MATCH('Table 2 Data'!$E328,'Exclusion Vectors'!$B:$B,0))=0,"",INDEX('Data Pull'!$A:$BC,MATCH('Table 2 Data'!$E328,'Data Pull'!$C:$C,0),MATCH('Table 2 Data'!AT$4,'Data Pull'!$4:$4,0))),"")</f>
        <v>39481.964761946583</v>
      </c>
      <c r="AU328">
        <f>IFERROR(IF(INDEX('Exclusion Vectors'!$D:$D,MATCH('Table 2 Data'!$E328,'Exclusion Vectors'!$B:$B,0))=0,"",INDEX('Data Pull'!$A:$BE,MATCH('Table 2 Data'!$E328,'Data Pull'!$C:$C,0),MATCH('Table 2 Data'!AU$4,'Data Pull'!$4:$4,0))),"")</f>
        <v>7800.5712489414673</v>
      </c>
      <c r="AV328">
        <f>IFERROR(IF(INDEX('Exclusion Vectors'!$D:$D,MATCH('Table 2 Data'!$E328,'Exclusion Vectors'!$B:$B,0))=0,"",INDEX('Data Pull'!$A:$BE,MATCH('Table 2 Data'!$E328,'Data Pull'!$C:$C,0),MATCH('Table 2 Data'!AV$4,'Data Pull'!$4:$4,0))),"")</f>
        <v>0.11426666658371687</v>
      </c>
    </row>
    <row r="329" spans="5:48" x14ac:dyDescent="0.3">
      <c r="E329" s="34">
        <f t="shared" ref="E329:E373" si="8">IF(E328&lt;$F$2,E328+1,"")</f>
        <v>44153</v>
      </c>
      <c r="F329">
        <f>IFERROR(IF(INDEX('Exclusion Vectors'!$D:$D,MATCH('Table 2 Data'!$E329,'Exclusion Vectors'!$B:$B,0))=0,"",INDEX('Data Pull'!$A:$BC,MATCH('Table 2 Data'!$E329,'Data Pull'!$C:$C,0),MATCH('Table 2 Data'!F$4,'Data Pull'!$4:$4,0))),"")</f>
        <v>19669.821571903522</v>
      </c>
      <c r="G329">
        <f>IFERROR(IF(INDEX('Exclusion Vectors'!$D:$D,MATCH('Table 2 Data'!$E329,'Exclusion Vectors'!$B:$B,0))=0,"",INDEX('Data Pull'!$A:$BC,MATCH('Table 2 Data'!$E329,'Data Pull'!$C:$C,0),MATCH('Table 2 Data'!G$4,'Data Pull'!$4:$4,0))),"")</f>
        <v>181.07089053842148</v>
      </c>
      <c r="H329">
        <f>IFERROR(IF(INDEX('Exclusion Vectors'!$D:$D,MATCH('Table 2 Data'!$E329,'Exclusion Vectors'!$B:$B,0))=0,"",INDEX('Data Pull'!$A:$BC,MATCH('Table 2 Data'!$E329,'Data Pull'!$C:$C,0),MATCH('Table 2 Data'!H$4,'Data Pull'!$4:$4,0))),"")</f>
        <v>623.96471281388767</v>
      </c>
      <c r="I329">
        <f>IFERROR(IF(INDEX('Exclusion Vectors'!$D:$D,MATCH('Table 2 Data'!$E329,'Exclusion Vectors'!$B:$B,0))=0,"",INDEX('Data Pull'!$A:$BC,MATCH('Table 2 Data'!$E329,'Data Pull'!$C:$C,0),MATCH('Table 2 Data'!I$4,'Data Pull'!$4:$4,0))),"")</f>
        <v>992.98514564153322</v>
      </c>
      <c r="J329">
        <f>IFERROR(IF(INDEX('Exclusion Vectors'!$D:$D,MATCH('Table 2 Data'!$E329,'Exclusion Vectors'!$B:$B,0))=0,"",INDEX('Data Pull'!$A:$BC,MATCH('Table 2 Data'!$E329,'Data Pull'!$C:$C,0),MATCH('Table 2 Data'!J$4,'Data Pull'!$4:$4,0))),"")</f>
        <v>1344.050210173815</v>
      </c>
      <c r="K329">
        <f>IFERROR(IF(INDEX('Exclusion Vectors'!$D:$D,MATCH('Table 2 Data'!$E329,'Exclusion Vectors'!$B:$B,0))=0,"",INDEX('Data Pull'!$A:$BC,MATCH('Table 2 Data'!$E329,'Data Pull'!$C:$C,0),MATCH('Table 2 Data'!K$4,'Data Pull'!$4:$4,0))),"")</f>
        <v>666.38652357316471</v>
      </c>
      <c r="L329" t="str">
        <f>IFERROR(IF(INDEX('Exclusion Vectors'!$D:$D,MATCH('Table 2 Data'!$E329,'Exclusion Vectors'!$B:$B,0))=0,"",INDEX('Data Pull'!$A:$BC,MATCH('Table 2 Data'!$E329,'Data Pull'!$C:$C,0),MATCH('Table 2 Data'!L$4,'Data Pull'!$4:$4,0))),"")</f>
        <v>[-11059] No Good Data For Calculation</v>
      </c>
      <c r="M329">
        <f>IFERROR(IF(INDEX('Exclusion Vectors'!$D:$D,MATCH('Table 2 Data'!$E329,'Exclusion Vectors'!$B:$B,0))=0,"",INDEX('Data Pull'!$A:$BC,MATCH('Table 2 Data'!$E329,'Data Pull'!$C:$C,0),MATCH('Table 2 Data'!M$4,'Data Pull'!$4:$4,0))),"")</f>
        <v>281.0265584570725</v>
      </c>
      <c r="N329">
        <f>IFERROR(IF(INDEX('Exclusion Vectors'!$D:$D,MATCH('Table 2 Data'!$E329,'Exclusion Vectors'!$B:$B,0))=0,"",INDEX('Data Pull'!$A:$BC,MATCH('Table 2 Data'!$E329,'Data Pull'!$C:$C,0),MATCH('Table 2 Data'!N$4,'Data Pull'!$4:$4,0))),"")</f>
        <v>327.35859391400282</v>
      </c>
      <c r="O329">
        <f>IFERROR(IF(INDEX('Exclusion Vectors'!$D:$D,MATCH('Table 2 Data'!$E329,'Exclusion Vectors'!$B:$B,0))=0,"",INDEX('Data Pull'!$A:$BC,MATCH('Table 2 Data'!$E329,'Data Pull'!$C:$C,0),MATCH('Table 2 Data'!O$4,'Data Pull'!$4:$4,0))),"")</f>
        <v>335.32990268897044</v>
      </c>
      <c r="P329">
        <f>IFERROR(IF(INDEX('Exclusion Vectors'!$D:$D,MATCH('Table 2 Data'!$E329,'Exclusion Vectors'!$B:$B,0))=0,"",INDEX('Data Pull'!$A:$BC,MATCH('Table 2 Data'!$E329,'Data Pull'!$C:$C,0),MATCH('Table 2 Data'!P$4,'Data Pull'!$4:$4,0))),"")</f>
        <v>1327.6383503652546</v>
      </c>
      <c r="Q329">
        <f>IFERROR(IF(INDEX('Exclusion Vectors'!$D:$D,MATCH('Table 2 Data'!$E329,'Exclusion Vectors'!$B:$B,0))=0,"",INDEX('Data Pull'!$A:$BC,MATCH('Table 2 Data'!$E329,'Data Pull'!$C:$C,0),MATCH('Table 2 Data'!Q$4,'Data Pull'!$4:$4,0))),"")</f>
        <v>19.0192337971787</v>
      </c>
      <c r="R329">
        <f>IFERROR(IF(INDEX('Exclusion Vectors'!$D:$D,MATCH('Table 2 Data'!$E329,'Exclusion Vectors'!$B:$B,0))=0,"",INDEX('Data Pull'!$A:$BC,MATCH('Table 2 Data'!$E329,'Data Pull'!$C:$C,0),MATCH('Table 2 Data'!R$4,'Data Pull'!$4:$4,0))),"")</f>
        <v>14.695782155573445</v>
      </c>
      <c r="S329">
        <f>IFERROR(IF(INDEX('Exclusion Vectors'!$D:$D,MATCH('Table 2 Data'!$E329,'Exclusion Vectors'!$B:$B,0))=0,"",INDEX('Data Pull'!$A:$BC,MATCH('Table 2 Data'!$E329,'Data Pull'!$C:$C,0),MATCH('Table 2 Data'!S$4,'Data Pull'!$4:$4,0))),"")</f>
        <v>3.1028716266641689</v>
      </c>
      <c r="T329">
        <f>IFERROR(IF(INDEX('Exclusion Vectors'!$D:$D,MATCH('Table 2 Data'!$E329,'Exclusion Vectors'!$B:$B,0))=0,"",INDEX('Data Pull'!$A:$BC,MATCH('Table 2 Data'!$E329,'Data Pull'!$C:$C,0),MATCH('Table 2 Data'!T$4,'Data Pull'!$4:$4,0))),"")</f>
        <v>1586.8379253129206</v>
      </c>
      <c r="U329">
        <f>IFERROR(IF(INDEX('Exclusion Vectors'!$D:$D,MATCH('Table 2 Data'!$E329,'Exclusion Vectors'!$B:$B,0))=0,"",INDEX('Data Pull'!$A:$BC,MATCH('Table 2 Data'!$E329,'Data Pull'!$C:$C,0),MATCH('Table 2 Data'!U$4,'Data Pull'!$4:$4,0))),"")</f>
        <v>1505.9305452327567</v>
      </c>
      <c r="V329">
        <f>IFERROR(IF(INDEX('Exclusion Vectors'!$D:$D,MATCH('Table 2 Data'!$E329,'Exclusion Vectors'!$B:$B,0))=0,"",INDEX('Data Pull'!$A:$BC,MATCH('Table 2 Data'!$E329,'Data Pull'!$C:$C,0),MATCH('Table 2 Data'!V$4,'Data Pull'!$4:$4,0))),"")</f>
        <v>5899.9914707643484</v>
      </c>
      <c r="W329">
        <f>IFERROR(IF(INDEX('Exclusion Vectors'!$D:$D,MATCH('Table 2 Data'!$E329,'Exclusion Vectors'!$B:$B,0))=0,"",INDEX('Data Pull'!$A:$BC,MATCH('Table 2 Data'!$E329,'Data Pull'!$C:$C,0),MATCH('Table 2 Data'!W$4,'Data Pull'!$4:$4,0))),"")</f>
        <v>2400.1135808949898</v>
      </c>
      <c r="X329">
        <f>IFERROR(IF(INDEX('Exclusion Vectors'!$D:$D,MATCH('Table 2 Data'!$E329,'Exclusion Vectors'!$B:$B,0))=0,"",INDEX('Data Pull'!$A:$BC,MATCH('Table 2 Data'!$E329,'Data Pull'!$C:$C,0),MATCH('Table 2 Data'!X$4,'Data Pull'!$4:$4,0))),"")</f>
        <v>439.21159746536665</v>
      </c>
      <c r="Y329">
        <f>IFERROR(IF(INDEX('Exclusion Vectors'!$D:$D,MATCH('Table 2 Data'!$E329,'Exclusion Vectors'!$B:$B,0))=0,"",INDEX('Data Pull'!$A:$BC,MATCH('Table 2 Data'!$E329,'Data Pull'!$C:$C,0),MATCH('Table 2 Data'!Y$4,'Data Pull'!$4:$4,0))),"")</f>
        <v>23.399999618530273</v>
      </c>
      <c r="Z329">
        <f>IFERROR(IF(INDEX('Exclusion Vectors'!$D:$D,MATCH('Table 2 Data'!$E329,'Exclusion Vectors'!$B:$B,0))=0,"",INDEX('Data Pull'!$A:$BC,MATCH('Table 2 Data'!$E329,'Data Pull'!$C:$C,0),MATCH('Table 2 Data'!Z$4,'Data Pull'!$4:$4,0))),"")</f>
        <v>0.82335001230239868</v>
      </c>
      <c r="AA329">
        <f>IFERROR(IF(INDEX('Exclusion Vectors'!$D:$D,MATCH('Table 2 Data'!$E329,'Exclusion Vectors'!$B:$B,0))=0,"",INDEX('Data Pull'!$A:$BC,MATCH('Table 2 Data'!$E329,'Data Pull'!$C:$C,0),MATCH('Table 2 Data'!AA$4,'Data Pull'!$4:$4,0))),"")</f>
        <v>1.9899999797344208</v>
      </c>
      <c r="AB329" t="str">
        <f>IFERROR(IF(INDEX('Exclusion Vectors'!$D:$D,MATCH('Table 2 Data'!$E329,'Exclusion Vectors'!$B:$B,0))=0,"",INDEX('Data Pull'!$A:$BC,MATCH('Table 2 Data'!$E329,'Data Pull'!$C:$C,0),MATCH('Table 2 Data'!AB$4,'Data Pull'!$4:$4,0))),"")</f>
        <v>[-11059] No Good Data For Calculation</v>
      </c>
      <c r="AC329" t="str">
        <f>IFERROR(IF(INDEX('Exclusion Vectors'!$D:$D,MATCH('Table 2 Data'!$E329,'Exclusion Vectors'!$B:$B,0))=0,"",INDEX('Data Pull'!$A:$BC,MATCH('Table 2 Data'!$E329,'Data Pull'!$C:$C,0),MATCH('Table 2 Data'!AC$4,'Data Pull'!$4:$4,0))),"")</f>
        <v>[-11059] No Good Data For Calculation</v>
      </c>
      <c r="AD329" t="str">
        <f>IFERROR(IF(INDEX('Exclusion Vectors'!$D:$D,MATCH('Table 2 Data'!$E329,'Exclusion Vectors'!$B:$B,0))=0,"",INDEX('Data Pull'!$A:$BC,MATCH('Table 2 Data'!$E329,'Data Pull'!$C:$C,0),MATCH('Table 2 Data'!AD$4,'Data Pull'!$4:$4,0))),"")</f>
        <v>[-11059] No Good Data For Calculation</v>
      </c>
      <c r="AE329" t="str">
        <f>IFERROR(IF(INDEX('Exclusion Vectors'!$D:$D,MATCH('Table 2 Data'!$E329,'Exclusion Vectors'!$B:$B,0))=0,"",INDEX('Data Pull'!$A:$BC,MATCH('Table 2 Data'!$E329,'Data Pull'!$C:$C,0),MATCH('Table 2 Data'!AE$4,'Data Pull'!$4:$4,0))),"")</f>
        <v>[-11059] No Good Data For Calculation</v>
      </c>
      <c r="AF329" t="str">
        <f>IFERROR(IF(INDEX('Exclusion Vectors'!$D:$D,MATCH('Table 2 Data'!$E329,'Exclusion Vectors'!$B:$B,0))=0,"",INDEX('Data Pull'!$A:$BC,MATCH('Table 2 Data'!$E329,'Data Pull'!$C:$C,0),MATCH('Table 2 Data'!AF$4,'Data Pull'!$4:$4,0))),"")</f>
        <v>[-11059] No Good Data For Calculation</v>
      </c>
      <c r="AG329">
        <f>IFERROR(IF(INDEX('Exclusion Vectors'!$D:$D,MATCH('Table 2 Data'!$E329,'Exclusion Vectors'!$B:$B,0))=0,"",INDEX('Data Pull'!$A:$BC,MATCH('Table 2 Data'!$E329,'Data Pull'!$C:$C,0),MATCH('Table 2 Data'!AG$4,'Data Pull'!$4:$4,0))),"")</f>
        <v>12384.37282191056</v>
      </c>
      <c r="AH329">
        <f>IFERROR(IF(INDEX('Exclusion Vectors'!$D:$D,MATCH('Table 2 Data'!$E329,'Exclusion Vectors'!$B:$B,0))=0,"",INDEX('Data Pull'!$A:$BC,MATCH('Table 2 Data'!$E329,'Data Pull'!$C:$C,0),MATCH('Table 2 Data'!AH$4,'Data Pull'!$4:$4,0))),"")</f>
        <v>90.57499885559082</v>
      </c>
      <c r="AI329">
        <f>IFERROR(IF(INDEX('Exclusion Vectors'!$D:$D,MATCH('Table 2 Data'!$E329,'Exclusion Vectors'!$B:$B,0))=0,"",INDEX('Data Pull'!$A:$BC,MATCH('Table 2 Data'!$E329,'Data Pull'!$C:$C,0),MATCH('Table 2 Data'!AI$4,'Data Pull'!$4:$4,0))),"")</f>
        <v>8.5200002193450928</v>
      </c>
      <c r="AJ329">
        <f>IFERROR(IF(INDEX('Exclusion Vectors'!$D:$D,MATCH('Table 2 Data'!$E329,'Exclusion Vectors'!$B:$B,0))=0,"",INDEX('Data Pull'!$A:$BC,MATCH('Table 2 Data'!$E329,'Data Pull'!$C:$C,0),MATCH('Table 2 Data'!AJ$4,'Data Pull'!$4:$4,0))),"")</f>
        <v>362.25</v>
      </c>
      <c r="AK329">
        <f>IFERROR(IF(INDEX('Exclusion Vectors'!$D:$D,MATCH('Table 2 Data'!$E329,'Exclusion Vectors'!$B:$B,0))=0,"",INDEX('Data Pull'!$A:$BC,MATCH('Table 2 Data'!$E329,'Data Pull'!$C:$C,0),MATCH('Table 2 Data'!AK$4,'Data Pull'!$4:$4,0))),"")</f>
        <v>16.858332832654316</v>
      </c>
      <c r="AL329">
        <f>IFERROR(IF(INDEX('Exclusion Vectors'!$D:$D,MATCH('Table 2 Data'!$E329,'Exclusion Vectors'!$B:$B,0))=0,"",INDEX('Data Pull'!$A:$BC,MATCH('Table 2 Data'!$E329,'Data Pull'!$C:$C,0),MATCH('Table 2 Data'!AL$4,'Data Pull'!$4:$4,0))),"")</f>
        <v>3.2250000238418579</v>
      </c>
      <c r="AM329">
        <f>IFERROR(IF(INDEX('Exclusion Vectors'!$D:$D,MATCH('Table 2 Data'!$E329,'Exclusion Vectors'!$B:$B,0))=0,"",INDEX('Data Pull'!$A:$BC,MATCH('Table 2 Data'!$E329,'Data Pull'!$C:$C,0),MATCH('Table 2 Data'!AM$4,'Data Pull'!$4:$4,0))),"")</f>
        <v>7500</v>
      </c>
      <c r="AN329">
        <f>IFERROR(IF(INDEX('Exclusion Vectors'!$D:$D,MATCH('Table 2 Data'!$E329,'Exclusion Vectors'!$B:$B,0))=0,"",INDEX('Data Pull'!$A:$BC,MATCH('Table 2 Data'!$E329,'Data Pull'!$C:$C,0),MATCH('Table 2 Data'!AN$4,'Data Pull'!$4:$4,0))),"")</f>
        <v>-0.1167203783888166</v>
      </c>
      <c r="AO329">
        <f>IFERROR(IF(INDEX('Exclusion Vectors'!$D:$D,MATCH('Table 2 Data'!$E329,'Exclusion Vectors'!$B:$B,0))=0,"",INDEX('Data Pull'!$A:$BC,MATCH('Table 2 Data'!$E329,'Data Pull'!$C:$C,0),MATCH('Table 2 Data'!AO$4,'Data Pull'!$4:$4,0))),"")</f>
        <v>-6.0015680177072902E-3</v>
      </c>
      <c r="AP329">
        <f>IFERROR(IF(INDEX('Exclusion Vectors'!$D:$D,MATCH('Table 2 Data'!$E329,'Exclusion Vectors'!$B:$B,0))=0,"",INDEX('Data Pull'!$A:$BC,MATCH('Table 2 Data'!$E329,'Data Pull'!$C:$C,0),MATCH('Table 2 Data'!AP$4,'Data Pull'!$4:$4,0))),"")</f>
        <v>-2.6910043049824292E-2</v>
      </c>
      <c r="AQ329" t="str">
        <f>IFERROR(IF(INDEX('Exclusion Vectors'!$D:$D,MATCH('Table 2 Data'!$E329,'Exclusion Vectors'!$B:$B,0))=0,"",INDEX('Data Pull'!$A:$BC,MATCH('Table 2 Data'!$E329,'Data Pull'!$C:$C,0),MATCH('Table 2 Data'!AQ$4,'Data Pull'!$4:$4,0))),"")</f>
        <v>[-11059] No Good Data For Calculation</v>
      </c>
      <c r="AR329">
        <f>IFERROR(IF(INDEX('Exclusion Vectors'!$D:$D,MATCH('Table 2 Data'!$E329,'Exclusion Vectors'!$B:$B,0))=0,"",INDEX('Data Pull'!$A:$BC,MATCH('Table 2 Data'!$E329,'Data Pull'!$C:$C,0),MATCH('Table 2 Data'!AR$4,'Data Pull'!$4:$4,0))),"")</f>
        <v>7.9952561412707755E-3</v>
      </c>
      <c r="AS329">
        <f>IFERROR(IF(INDEX('Exclusion Vectors'!$D:$D,MATCH('Table 2 Data'!$E329,'Exclusion Vectors'!$B:$B,0))=0,"",INDEX('Data Pull'!$A:$BC,MATCH('Table 2 Data'!$E329,'Data Pull'!$C:$C,0),MATCH('Table 2 Data'!AS$4,'Data Pull'!$4:$4,0))),"")</f>
        <v>2.7223401952385342</v>
      </c>
      <c r="AT329">
        <f>IFERROR(IF(INDEX('Exclusion Vectors'!$D:$D,MATCH('Table 2 Data'!$E329,'Exclusion Vectors'!$B:$B,0))=0,"",INDEX('Data Pull'!$A:$BC,MATCH('Table 2 Data'!$E329,'Data Pull'!$C:$C,0),MATCH('Table 2 Data'!AT$4,'Data Pull'!$4:$4,0))),"")</f>
        <v>37516.974704110457</v>
      </c>
      <c r="AU329">
        <f>IFERROR(IF(INDEX('Exclusion Vectors'!$D:$D,MATCH('Table 2 Data'!$E329,'Exclusion Vectors'!$B:$B,0))=0,"",INDEX('Data Pull'!$A:$BE,MATCH('Table 2 Data'!$E329,'Data Pull'!$C:$C,0),MATCH('Table 2 Data'!AU$4,'Data Pull'!$4:$4,0))),"")</f>
        <v>7799.4659523638093</v>
      </c>
      <c r="AV329">
        <f>IFERROR(IF(INDEX('Exclusion Vectors'!$D:$D,MATCH('Table 2 Data'!$E329,'Exclusion Vectors'!$B:$B,0))=0,"",INDEX('Data Pull'!$A:$BE,MATCH('Table 2 Data'!$E329,'Data Pull'!$C:$C,0),MATCH('Table 2 Data'!AV$4,'Data Pull'!$4:$4,0))),"")</f>
        <v>0.1145833336437742</v>
      </c>
    </row>
    <row r="330" spans="5:48" x14ac:dyDescent="0.3">
      <c r="E330" s="34">
        <f t="shared" si="8"/>
        <v>44154</v>
      </c>
      <c r="F330">
        <f>IFERROR(IF(INDEX('Exclusion Vectors'!$D:$D,MATCH('Table 2 Data'!$E330,'Exclusion Vectors'!$B:$B,0))=0,"",INDEX('Data Pull'!$A:$BC,MATCH('Table 2 Data'!$E330,'Data Pull'!$C:$C,0),MATCH('Table 2 Data'!F$4,'Data Pull'!$4:$4,0))),"")</f>
        <v>17199.632498817409</v>
      </c>
      <c r="G330">
        <f>IFERROR(IF(INDEX('Exclusion Vectors'!$D:$D,MATCH('Table 2 Data'!$E330,'Exclusion Vectors'!$B:$B,0))=0,"",INDEX('Data Pull'!$A:$BC,MATCH('Table 2 Data'!$E330,'Data Pull'!$C:$C,0),MATCH('Table 2 Data'!G$4,'Data Pull'!$4:$4,0))),"")</f>
        <v>178.61483363223053</v>
      </c>
      <c r="H330">
        <f>IFERROR(IF(INDEX('Exclusion Vectors'!$D:$D,MATCH('Table 2 Data'!$E330,'Exclusion Vectors'!$B:$B,0))=0,"",INDEX('Data Pull'!$A:$BC,MATCH('Table 2 Data'!$E330,'Data Pull'!$C:$C,0),MATCH('Table 2 Data'!H$4,'Data Pull'!$4:$4,0))),"")</f>
        <v>630.76911156926099</v>
      </c>
      <c r="I330">
        <f>IFERROR(IF(INDEX('Exclusion Vectors'!$D:$D,MATCH('Table 2 Data'!$E330,'Exclusion Vectors'!$B:$B,0))=0,"",INDEX('Data Pull'!$A:$BC,MATCH('Table 2 Data'!$E330,'Data Pull'!$C:$C,0),MATCH('Table 2 Data'!I$4,'Data Pull'!$4:$4,0))),"")</f>
        <v>990.48939988312952</v>
      </c>
      <c r="J330">
        <f>IFERROR(IF(INDEX('Exclusion Vectors'!$D:$D,MATCH('Table 2 Data'!$E330,'Exclusion Vectors'!$B:$B,0))=0,"",INDEX('Data Pull'!$A:$BC,MATCH('Table 2 Data'!$E330,'Data Pull'!$C:$C,0),MATCH('Table 2 Data'!J$4,'Data Pull'!$4:$4,0))),"")</f>
        <v>1365.0152440138711</v>
      </c>
      <c r="K330">
        <f>IFERROR(IF(INDEX('Exclusion Vectors'!$D:$D,MATCH('Table 2 Data'!$E330,'Exclusion Vectors'!$B:$B,0))=0,"",INDEX('Data Pull'!$A:$BC,MATCH('Table 2 Data'!$E330,'Data Pull'!$C:$C,0),MATCH('Table 2 Data'!K$4,'Data Pull'!$4:$4,0))),"")</f>
        <v>219.28253642017802</v>
      </c>
      <c r="L330" t="str">
        <f>IFERROR(IF(INDEX('Exclusion Vectors'!$D:$D,MATCH('Table 2 Data'!$E330,'Exclusion Vectors'!$B:$B,0))=0,"",INDEX('Data Pull'!$A:$BC,MATCH('Table 2 Data'!$E330,'Data Pull'!$C:$C,0),MATCH('Table 2 Data'!L$4,'Data Pull'!$4:$4,0))),"")</f>
        <v>[-11059] No Good Data For Calculation</v>
      </c>
      <c r="M330">
        <f>IFERROR(IF(INDEX('Exclusion Vectors'!$D:$D,MATCH('Table 2 Data'!$E330,'Exclusion Vectors'!$B:$B,0))=0,"",INDEX('Data Pull'!$A:$BC,MATCH('Table 2 Data'!$E330,'Data Pull'!$C:$C,0),MATCH('Table 2 Data'!M$4,'Data Pull'!$4:$4,0))),"")</f>
        <v>285.06423614549112</v>
      </c>
      <c r="N330">
        <f>IFERROR(IF(INDEX('Exclusion Vectors'!$D:$D,MATCH('Table 2 Data'!$E330,'Exclusion Vectors'!$B:$B,0))=0,"",INDEX('Data Pull'!$A:$BC,MATCH('Table 2 Data'!$E330,'Data Pull'!$C:$C,0),MATCH('Table 2 Data'!N$4,'Data Pull'!$4:$4,0))),"")</f>
        <v>331.50497747680117</v>
      </c>
      <c r="O330">
        <f>IFERROR(IF(INDEX('Exclusion Vectors'!$D:$D,MATCH('Table 2 Data'!$E330,'Exclusion Vectors'!$B:$B,0))=0,"",INDEX('Data Pull'!$A:$BC,MATCH('Table 2 Data'!$E330,'Data Pull'!$C:$C,0),MATCH('Table 2 Data'!O$4,'Data Pull'!$4:$4,0))),"")</f>
        <v>334.88455645833943</v>
      </c>
      <c r="P330">
        <f>IFERROR(IF(INDEX('Exclusion Vectors'!$D:$D,MATCH('Table 2 Data'!$E330,'Exclusion Vectors'!$B:$B,0))=0,"",INDEX('Data Pull'!$A:$BC,MATCH('Table 2 Data'!$E330,'Data Pull'!$C:$C,0),MATCH('Table 2 Data'!P$4,'Data Pull'!$4:$4,0))),"")</f>
        <v>1351.0255651677346</v>
      </c>
      <c r="Q330">
        <f>IFERROR(IF(INDEX('Exclusion Vectors'!$D:$D,MATCH('Table 2 Data'!$E330,'Exclusion Vectors'!$B:$B,0))=0,"",INDEX('Data Pull'!$A:$BC,MATCH('Table 2 Data'!$E330,'Data Pull'!$C:$C,0),MATCH('Table 2 Data'!Q$4,'Data Pull'!$4:$4,0))),"")</f>
        <v>17.710764163892119</v>
      </c>
      <c r="R330">
        <f>IFERROR(IF(INDEX('Exclusion Vectors'!$D:$D,MATCH('Table 2 Data'!$E330,'Exclusion Vectors'!$B:$B,0))=0,"",INDEX('Data Pull'!$A:$BC,MATCH('Table 2 Data'!$E330,'Data Pull'!$C:$C,0),MATCH('Table 2 Data'!R$4,'Data Pull'!$4:$4,0))),"")</f>
        <v>13.855657571304281</v>
      </c>
      <c r="S330">
        <f>IFERROR(IF(INDEX('Exclusion Vectors'!$D:$D,MATCH('Table 2 Data'!$E330,'Exclusion Vectors'!$B:$B,0))=0,"",INDEX('Data Pull'!$A:$BC,MATCH('Table 2 Data'!$E330,'Data Pull'!$C:$C,0),MATCH('Table 2 Data'!S$4,'Data Pull'!$4:$4,0))),"")</f>
        <v>3.6336152063947171</v>
      </c>
      <c r="T330">
        <f>IFERROR(IF(INDEX('Exclusion Vectors'!$D:$D,MATCH('Table 2 Data'!$E330,'Exclusion Vectors'!$B:$B,0))=0,"",INDEX('Data Pull'!$A:$BC,MATCH('Table 2 Data'!$E330,'Data Pull'!$C:$C,0),MATCH('Table 2 Data'!T$4,'Data Pull'!$4:$4,0))),"")</f>
        <v>1683.7053256224604</v>
      </c>
      <c r="U330">
        <f>IFERROR(IF(INDEX('Exclusion Vectors'!$D:$D,MATCH('Table 2 Data'!$E330,'Exclusion Vectors'!$B:$B,0))=0,"",INDEX('Data Pull'!$A:$BC,MATCH('Table 2 Data'!$E330,'Data Pull'!$C:$C,0),MATCH('Table 2 Data'!U$4,'Data Pull'!$4:$4,0))),"")</f>
        <v>1494.1977232472309</v>
      </c>
      <c r="V330">
        <f>IFERROR(IF(INDEX('Exclusion Vectors'!$D:$D,MATCH('Table 2 Data'!$E330,'Exclusion Vectors'!$B:$B,0))=0,"",INDEX('Data Pull'!$A:$BC,MATCH('Table 2 Data'!$E330,'Data Pull'!$C:$C,0),MATCH('Table 2 Data'!V$4,'Data Pull'!$4:$4,0))),"")</f>
        <v>5899.8880875918467</v>
      </c>
      <c r="W330">
        <f>IFERROR(IF(INDEX('Exclusion Vectors'!$D:$D,MATCH('Table 2 Data'!$E330,'Exclusion Vectors'!$B:$B,0))=0,"",INDEX('Data Pull'!$A:$BC,MATCH('Table 2 Data'!$E330,'Data Pull'!$C:$C,0),MATCH('Table 2 Data'!W$4,'Data Pull'!$4:$4,0))),"")</f>
        <v>2397.9734277522366</v>
      </c>
      <c r="X330">
        <f>IFERROR(IF(INDEX('Exclusion Vectors'!$D:$D,MATCH('Table 2 Data'!$E330,'Exclusion Vectors'!$B:$B,0))=0,"",INDEX('Data Pull'!$A:$BC,MATCH('Table 2 Data'!$E330,'Data Pull'!$C:$C,0),MATCH('Table 2 Data'!X$4,'Data Pull'!$4:$4,0))),"")</f>
        <v>444.37748722452585</v>
      </c>
      <c r="Y330">
        <f>IFERROR(IF(INDEX('Exclusion Vectors'!$D:$D,MATCH('Table 2 Data'!$E330,'Exclusion Vectors'!$B:$B,0))=0,"",INDEX('Data Pull'!$A:$BC,MATCH('Table 2 Data'!$E330,'Data Pull'!$C:$C,0),MATCH('Table 2 Data'!Y$4,'Data Pull'!$4:$4,0))),"")</f>
        <v>23.250000476837158</v>
      </c>
      <c r="Z330">
        <f>IFERROR(IF(INDEX('Exclusion Vectors'!$D:$D,MATCH('Table 2 Data'!$E330,'Exclusion Vectors'!$B:$B,0))=0,"",INDEX('Data Pull'!$A:$BC,MATCH('Table 2 Data'!$E330,'Data Pull'!$C:$C,0),MATCH('Table 2 Data'!Z$4,'Data Pull'!$4:$4,0))),"")</f>
        <v>0.78822501003742218</v>
      </c>
      <c r="AA330">
        <f>IFERROR(IF(INDEX('Exclusion Vectors'!$D:$D,MATCH('Table 2 Data'!$E330,'Exclusion Vectors'!$B:$B,0))=0,"",INDEX('Data Pull'!$A:$BC,MATCH('Table 2 Data'!$E330,'Data Pull'!$C:$C,0),MATCH('Table 2 Data'!AA$4,'Data Pull'!$4:$4,0))),"")</f>
        <v>1.9750000238418579</v>
      </c>
      <c r="AB330" t="str">
        <f>IFERROR(IF(INDEX('Exclusion Vectors'!$D:$D,MATCH('Table 2 Data'!$E330,'Exclusion Vectors'!$B:$B,0))=0,"",INDEX('Data Pull'!$A:$BC,MATCH('Table 2 Data'!$E330,'Data Pull'!$C:$C,0),MATCH('Table 2 Data'!AB$4,'Data Pull'!$4:$4,0))),"")</f>
        <v>[-11059] No Good Data For Calculation</v>
      </c>
      <c r="AC330" t="str">
        <f>IFERROR(IF(INDEX('Exclusion Vectors'!$D:$D,MATCH('Table 2 Data'!$E330,'Exclusion Vectors'!$B:$B,0))=0,"",INDEX('Data Pull'!$A:$BC,MATCH('Table 2 Data'!$E330,'Data Pull'!$C:$C,0),MATCH('Table 2 Data'!AC$4,'Data Pull'!$4:$4,0))),"")</f>
        <v>[-11059] No Good Data For Calculation</v>
      </c>
      <c r="AD330" t="str">
        <f>IFERROR(IF(INDEX('Exclusion Vectors'!$D:$D,MATCH('Table 2 Data'!$E330,'Exclusion Vectors'!$B:$B,0))=0,"",INDEX('Data Pull'!$A:$BC,MATCH('Table 2 Data'!$E330,'Data Pull'!$C:$C,0),MATCH('Table 2 Data'!AD$4,'Data Pull'!$4:$4,0))),"")</f>
        <v>[-11059] No Good Data For Calculation</v>
      </c>
      <c r="AE330" t="str">
        <f>IFERROR(IF(INDEX('Exclusion Vectors'!$D:$D,MATCH('Table 2 Data'!$E330,'Exclusion Vectors'!$B:$B,0))=0,"",INDEX('Data Pull'!$A:$BC,MATCH('Table 2 Data'!$E330,'Data Pull'!$C:$C,0),MATCH('Table 2 Data'!AE$4,'Data Pull'!$4:$4,0))),"")</f>
        <v>[-11059] No Good Data For Calculation</v>
      </c>
      <c r="AF330" t="str">
        <f>IFERROR(IF(INDEX('Exclusion Vectors'!$D:$D,MATCH('Table 2 Data'!$E330,'Exclusion Vectors'!$B:$B,0))=0,"",INDEX('Data Pull'!$A:$BC,MATCH('Table 2 Data'!$E330,'Data Pull'!$C:$C,0),MATCH('Table 2 Data'!AF$4,'Data Pull'!$4:$4,0))),"")</f>
        <v>[-11059] No Good Data For Calculation</v>
      </c>
      <c r="AG330">
        <f>IFERROR(IF(INDEX('Exclusion Vectors'!$D:$D,MATCH('Table 2 Data'!$E330,'Exclusion Vectors'!$B:$B,0))=0,"",INDEX('Data Pull'!$A:$BC,MATCH('Table 2 Data'!$E330,'Data Pull'!$C:$C,0),MATCH('Table 2 Data'!AG$4,'Data Pull'!$4:$4,0))),"")</f>
        <v>10939.287422234678</v>
      </c>
      <c r="AH330">
        <f>IFERROR(IF(INDEX('Exclusion Vectors'!$D:$D,MATCH('Table 2 Data'!$E330,'Exclusion Vectors'!$B:$B,0))=0,"",INDEX('Data Pull'!$A:$BC,MATCH('Table 2 Data'!$E330,'Data Pull'!$C:$C,0),MATCH('Table 2 Data'!AH$4,'Data Pull'!$4:$4,0))),"")</f>
        <v>89.849998474121094</v>
      </c>
      <c r="AI330">
        <f>IFERROR(IF(INDEX('Exclusion Vectors'!$D:$D,MATCH('Table 2 Data'!$E330,'Exclusion Vectors'!$B:$B,0))=0,"",INDEX('Data Pull'!$A:$BC,MATCH('Table 2 Data'!$E330,'Data Pull'!$C:$C,0),MATCH('Table 2 Data'!AI$4,'Data Pull'!$4:$4,0))),"")</f>
        <v>8.3174998760223389</v>
      </c>
      <c r="AJ330">
        <f>IFERROR(IF(INDEX('Exclusion Vectors'!$D:$D,MATCH('Table 2 Data'!$E330,'Exclusion Vectors'!$B:$B,0))=0,"",INDEX('Data Pull'!$A:$BC,MATCH('Table 2 Data'!$E330,'Data Pull'!$C:$C,0),MATCH('Table 2 Data'!AJ$4,'Data Pull'!$4:$4,0))),"")</f>
        <v>358.29999542236328</v>
      </c>
      <c r="AK330">
        <f>IFERROR(IF(INDEX('Exclusion Vectors'!$D:$D,MATCH('Table 2 Data'!$E330,'Exclusion Vectors'!$B:$B,0))=0,"",INDEX('Data Pull'!$A:$BC,MATCH('Table 2 Data'!$E330,'Data Pull'!$C:$C,0),MATCH('Table 2 Data'!AK$4,'Data Pull'!$4:$4,0))),"")</f>
        <v>10.137499888737997</v>
      </c>
      <c r="AL330">
        <f>IFERROR(IF(INDEX('Exclusion Vectors'!$D:$D,MATCH('Table 2 Data'!$E330,'Exclusion Vectors'!$B:$B,0))=0,"",INDEX('Data Pull'!$A:$BC,MATCH('Table 2 Data'!$E330,'Data Pull'!$C:$C,0),MATCH('Table 2 Data'!AL$4,'Data Pull'!$4:$4,0))),"")</f>
        <v>1.8666666870315869</v>
      </c>
      <c r="AM330">
        <f>IFERROR(IF(INDEX('Exclusion Vectors'!$D:$D,MATCH('Table 2 Data'!$E330,'Exclusion Vectors'!$B:$B,0))=0,"",INDEX('Data Pull'!$A:$BC,MATCH('Table 2 Data'!$E330,'Data Pull'!$C:$C,0),MATCH('Table 2 Data'!AM$4,'Data Pull'!$4:$4,0))),"")</f>
        <v>7500</v>
      </c>
      <c r="AN330">
        <f>IFERROR(IF(INDEX('Exclusion Vectors'!$D:$D,MATCH('Table 2 Data'!$E330,'Exclusion Vectors'!$B:$B,0))=0,"",INDEX('Data Pull'!$A:$BC,MATCH('Table 2 Data'!$E330,'Data Pull'!$C:$C,0),MATCH('Table 2 Data'!AN$4,'Data Pull'!$4:$4,0))),"")</f>
        <v>-0.1197468234811291</v>
      </c>
      <c r="AO330">
        <f>IFERROR(IF(INDEX('Exclusion Vectors'!$D:$D,MATCH('Table 2 Data'!$E330,'Exclusion Vectors'!$B:$B,0))=0,"",INDEX('Data Pull'!$A:$BC,MATCH('Table 2 Data'!$E330,'Data Pull'!$C:$C,0),MATCH('Table 2 Data'!AO$4,'Data Pull'!$4:$4,0))),"")</f>
        <v>-6.0467310800225629E-3</v>
      </c>
      <c r="AP330">
        <f>IFERROR(IF(INDEX('Exclusion Vectors'!$D:$D,MATCH('Table 2 Data'!$E330,'Exclusion Vectors'!$B:$B,0))=0,"",INDEX('Data Pull'!$A:$BC,MATCH('Table 2 Data'!$E330,'Data Pull'!$C:$C,0),MATCH('Table 2 Data'!AP$4,'Data Pull'!$4:$4,0))),"")</f>
        <v>-2.6893690268505344E-2</v>
      </c>
      <c r="AQ330" t="str">
        <f>IFERROR(IF(INDEX('Exclusion Vectors'!$D:$D,MATCH('Table 2 Data'!$E330,'Exclusion Vectors'!$B:$B,0))=0,"",INDEX('Data Pull'!$A:$BC,MATCH('Table 2 Data'!$E330,'Data Pull'!$C:$C,0),MATCH('Table 2 Data'!AQ$4,'Data Pull'!$4:$4,0))),"")</f>
        <v>[-11059] No Good Data For Calculation</v>
      </c>
      <c r="AR330">
        <f>IFERROR(IF(INDEX('Exclusion Vectors'!$D:$D,MATCH('Table 2 Data'!$E330,'Exclusion Vectors'!$B:$B,0))=0,"",INDEX('Data Pull'!$A:$BC,MATCH('Table 2 Data'!$E330,'Data Pull'!$C:$C,0),MATCH('Table 2 Data'!AR$4,'Data Pull'!$4:$4,0))),"")</f>
        <v>7.6752501893484143E-3</v>
      </c>
      <c r="AS330">
        <f>IFERROR(IF(INDEX('Exclusion Vectors'!$D:$D,MATCH('Table 2 Data'!$E330,'Exclusion Vectors'!$B:$B,0))=0,"",INDEX('Data Pull'!$A:$BC,MATCH('Table 2 Data'!$E330,'Data Pull'!$C:$C,0),MATCH('Table 2 Data'!AS$4,'Data Pull'!$4:$4,0))),"")</f>
        <v>2.7193742816386131</v>
      </c>
      <c r="AT330">
        <f>IFERROR(IF(INDEX('Exclusion Vectors'!$D:$D,MATCH('Table 2 Data'!$E330,'Exclusion Vectors'!$B:$B,0))=0,"",INDEX('Data Pull'!$A:$BC,MATCH('Table 2 Data'!$E330,'Data Pull'!$C:$C,0),MATCH('Table 2 Data'!AT$4,'Data Pull'!$4:$4,0))),"")</f>
        <v>37910.775791981163</v>
      </c>
      <c r="AU330">
        <f>IFERROR(IF(INDEX('Exclusion Vectors'!$D:$D,MATCH('Table 2 Data'!$E330,'Exclusion Vectors'!$B:$B,0))=0,"",INDEX('Data Pull'!$A:$BE,MATCH('Table 2 Data'!$E330,'Data Pull'!$C:$C,0),MATCH('Table 2 Data'!AU$4,'Data Pull'!$4:$4,0))),"")</f>
        <v>7799.9487403501362</v>
      </c>
      <c r="AV330">
        <f>IFERROR(IF(INDEX('Exclusion Vectors'!$D:$D,MATCH('Table 2 Data'!$E330,'Exclusion Vectors'!$B:$B,0))=0,"",INDEX('Data Pull'!$A:$BE,MATCH('Table 2 Data'!$E330,'Data Pull'!$C:$C,0),MATCH('Table 2 Data'!AV$4,'Data Pull'!$4:$4,0))),"")</f>
        <v>0.10517500247806311</v>
      </c>
    </row>
    <row r="331" spans="5:48" x14ac:dyDescent="0.3">
      <c r="E331" s="34">
        <f t="shared" si="8"/>
        <v>44155</v>
      </c>
      <c r="F331">
        <f>IFERROR(IF(INDEX('Exclusion Vectors'!$D:$D,MATCH('Table 2 Data'!$E331,'Exclusion Vectors'!$B:$B,0))=0,"",INDEX('Data Pull'!$A:$BC,MATCH('Table 2 Data'!$E331,'Data Pull'!$C:$C,0),MATCH('Table 2 Data'!F$4,'Data Pull'!$4:$4,0))),"")</f>
        <v>17200.828694123316</v>
      </c>
      <c r="G331">
        <f>IFERROR(IF(INDEX('Exclusion Vectors'!$D:$D,MATCH('Table 2 Data'!$E331,'Exclusion Vectors'!$B:$B,0))=0,"",INDEX('Data Pull'!$A:$BC,MATCH('Table 2 Data'!$E331,'Data Pull'!$C:$C,0),MATCH('Table 2 Data'!G$4,'Data Pull'!$4:$4,0))),"")</f>
        <v>179.14967981446861</v>
      </c>
      <c r="H331">
        <f>IFERROR(IF(INDEX('Exclusion Vectors'!$D:$D,MATCH('Table 2 Data'!$E331,'Exclusion Vectors'!$B:$B,0))=0,"",INDEX('Data Pull'!$A:$BC,MATCH('Table 2 Data'!$E331,'Data Pull'!$C:$C,0),MATCH('Table 2 Data'!H$4,'Data Pull'!$4:$4,0))),"")</f>
        <v>630.5337203177836</v>
      </c>
      <c r="I331">
        <f>IFERROR(IF(INDEX('Exclusion Vectors'!$D:$D,MATCH('Table 2 Data'!$E331,'Exclusion Vectors'!$B:$B,0))=0,"",INDEX('Data Pull'!$A:$BC,MATCH('Table 2 Data'!$E331,'Data Pull'!$C:$C,0),MATCH('Table 2 Data'!I$4,'Data Pull'!$4:$4,0))),"")</f>
        <v>990.08822382832227</v>
      </c>
      <c r="J331">
        <f>IFERROR(IF(INDEX('Exclusion Vectors'!$D:$D,MATCH('Table 2 Data'!$E331,'Exclusion Vectors'!$B:$B,0))=0,"",INDEX('Data Pull'!$A:$BC,MATCH('Table 2 Data'!$E331,'Data Pull'!$C:$C,0),MATCH('Table 2 Data'!J$4,'Data Pull'!$4:$4,0))),"")</f>
        <v>1365.0427022071397</v>
      </c>
      <c r="K331">
        <f>IFERROR(IF(INDEX('Exclusion Vectors'!$D:$D,MATCH('Table 2 Data'!$E331,'Exclusion Vectors'!$B:$B,0))=0,"",INDEX('Data Pull'!$A:$BC,MATCH('Table 2 Data'!$E331,'Data Pull'!$C:$C,0),MATCH('Table 2 Data'!K$4,'Data Pull'!$4:$4,0))),"")</f>
        <v>133.14689656546619</v>
      </c>
      <c r="L331" t="str">
        <f>IFERROR(IF(INDEX('Exclusion Vectors'!$D:$D,MATCH('Table 2 Data'!$E331,'Exclusion Vectors'!$B:$B,0))=0,"",INDEX('Data Pull'!$A:$BC,MATCH('Table 2 Data'!$E331,'Data Pull'!$C:$C,0),MATCH('Table 2 Data'!L$4,'Data Pull'!$4:$4,0))),"")</f>
        <v>[-11059] No Good Data For Calculation</v>
      </c>
      <c r="M331">
        <f>IFERROR(IF(INDEX('Exclusion Vectors'!$D:$D,MATCH('Table 2 Data'!$E331,'Exclusion Vectors'!$B:$B,0))=0,"",INDEX('Data Pull'!$A:$BC,MATCH('Table 2 Data'!$E331,'Data Pull'!$C:$C,0),MATCH('Table 2 Data'!M$4,'Data Pull'!$4:$4,0))),"")</f>
        <v>292.31670748142989</v>
      </c>
      <c r="N331">
        <f>IFERROR(IF(INDEX('Exclusion Vectors'!$D:$D,MATCH('Table 2 Data'!$E331,'Exclusion Vectors'!$B:$B,0))=0,"",INDEX('Data Pull'!$A:$BC,MATCH('Table 2 Data'!$E331,'Data Pull'!$C:$C,0),MATCH('Table 2 Data'!N$4,'Data Pull'!$4:$4,0))),"")</f>
        <v>334.16433646840551</v>
      </c>
      <c r="O331">
        <f>IFERROR(IF(INDEX('Exclusion Vectors'!$D:$D,MATCH('Table 2 Data'!$E331,'Exclusion Vectors'!$B:$B,0))=0,"",INDEX('Data Pull'!$A:$BC,MATCH('Table 2 Data'!$E331,'Data Pull'!$C:$C,0),MATCH('Table 2 Data'!O$4,'Data Pull'!$4:$4,0))),"")</f>
        <v>337.8272862351223</v>
      </c>
      <c r="P331">
        <f>IFERROR(IF(INDEX('Exclusion Vectors'!$D:$D,MATCH('Table 2 Data'!$E331,'Exclusion Vectors'!$B:$B,0))=0,"",INDEX('Data Pull'!$A:$BC,MATCH('Table 2 Data'!$E331,'Data Pull'!$C:$C,0),MATCH('Table 2 Data'!P$4,'Data Pull'!$4:$4,0))),"")</f>
        <v>1353.793545631323</v>
      </c>
      <c r="Q331">
        <f>IFERROR(IF(INDEX('Exclusion Vectors'!$D:$D,MATCH('Table 2 Data'!$E331,'Exclusion Vectors'!$B:$B,0))=0,"",INDEX('Data Pull'!$A:$BC,MATCH('Table 2 Data'!$E331,'Data Pull'!$C:$C,0),MATCH('Table 2 Data'!Q$4,'Data Pull'!$4:$4,0))),"")</f>
        <v>17.714570054756202</v>
      </c>
      <c r="R331">
        <f>IFERROR(IF(INDEX('Exclusion Vectors'!$D:$D,MATCH('Table 2 Data'!$E331,'Exclusion Vectors'!$B:$B,0))=0,"",INDEX('Data Pull'!$A:$BC,MATCH('Table 2 Data'!$E331,'Data Pull'!$C:$C,0),MATCH('Table 2 Data'!R$4,'Data Pull'!$4:$4,0))),"")</f>
        <v>13.857334708324077</v>
      </c>
      <c r="S331">
        <f>IFERROR(IF(INDEX('Exclusion Vectors'!$D:$D,MATCH('Table 2 Data'!$E331,'Exclusion Vectors'!$B:$B,0))=0,"",INDEX('Data Pull'!$A:$BC,MATCH('Table 2 Data'!$E331,'Data Pull'!$C:$C,0),MATCH('Table 2 Data'!S$4,'Data Pull'!$4:$4,0))),"")</f>
        <v>3.8043411061775787</v>
      </c>
      <c r="T331">
        <f>IFERROR(IF(INDEX('Exclusion Vectors'!$D:$D,MATCH('Table 2 Data'!$E331,'Exclusion Vectors'!$B:$B,0))=0,"",INDEX('Data Pull'!$A:$BC,MATCH('Table 2 Data'!$E331,'Data Pull'!$C:$C,0),MATCH('Table 2 Data'!T$4,'Data Pull'!$4:$4,0))),"")</f>
        <v>1680.0398304341356</v>
      </c>
      <c r="U331">
        <f>IFERROR(IF(INDEX('Exclusion Vectors'!$D:$D,MATCH('Table 2 Data'!$E331,'Exclusion Vectors'!$B:$B,0))=0,"",INDEX('Data Pull'!$A:$BC,MATCH('Table 2 Data'!$E331,'Data Pull'!$C:$C,0),MATCH('Table 2 Data'!U$4,'Data Pull'!$4:$4,0))),"")</f>
        <v>1483.8036267513094</v>
      </c>
      <c r="V331">
        <f>IFERROR(IF(INDEX('Exclusion Vectors'!$D:$D,MATCH('Table 2 Data'!$E331,'Exclusion Vectors'!$B:$B,0))=0,"",INDEX('Data Pull'!$A:$BC,MATCH('Table 2 Data'!$E331,'Data Pull'!$C:$C,0),MATCH('Table 2 Data'!V$4,'Data Pull'!$4:$4,0))),"")</f>
        <v>5899.9810365462126</v>
      </c>
      <c r="W331">
        <f>IFERROR(IF(INDEX('Exclusion Vectors'!$D:$D,MATCH('Table 2 Data'!$E331,'Exclusion Vectors'!$B:$B,0))=0,"",INDEX('Data Pull'!$A:$BC,MATCH('Table 2 Data'!$E331,'Data Pull'!$C:$C,0),MATCH('Table 2 Data'!W$4,'Data Pull'!$4:$4,0))),"")</f>
        <v>2400.9929531115899</v>
      </c>
      <c r="X331">
        <f>IFERROR(IF(INDEX('Exclusion Vectors'!$D:$D,MATCH('Table 2 Data'!$E331,'Exclusion Vectors'!$B:$B,0))=0,"",INDEX('Data Pull'!$A:$BC,MATCH('Table 2 Data'!$E331,'Data Pull'!$C:$C,0),MATCH('Table 2 Data'!X$4,'Data Pull'!$4:$4,0))),"")</f>
        <v>443.94118342264989</v>
      </c>
      <c r="Y331">
        <f>IFERROR(IF(INDEX('Exclusion Vectors'!$D:$D,MATCH('Table 2 Data'!$E331,'Exclusion Vectors'!$B:$B,0))=0,"",INDEX('Data Pull'!$A:$BC,MATCH('Table 2 Data'!$E331,'Data Pull'!$C:$C,0),MATCH('Table 2 Data'!Y$4,'Data Pull'!$4:$4,0))),"")</f>
        <v>23.125000476837158</v>
      </c>
      <c r="Z331">
        <f>IFERROR(IF(INDEX('Exclusion Vectors'!$D:$D,MATCH('Table 2 Data'!$E331,'Exclusion Vectors'!$B:$B,0))=0,"",INDEX('Data Pull'!$A:$BC,MATCH('Table 2 Data'!$E331,'Data Pull'!$C:$C,0),MATCH('Table 2 Data'!Z$4,'Data Pull'!$4:$4,0))),"")</f>
        <v>0.80632500350475311</v>
      </c>
      <c r="AA331">
        <f>IFERROR(IF(INDEX('Exclusion Vectors'!$D:$D,MATCH('Table 2 Data'!$E331,'Exclusion Vectors'!$B:$B,0))=0,"",INDEX('Data Pull'!$A:$BC,MATCH('Table 2 Data'!$E331,'Data Pull'!$C:$C,0),MATCH('Table 2 Data'!AA$4,'Data Pull'!$4:$4,0))),"")</f>
        <v>1.9750000238418579</v>
      </c>
      <c r="AB331" t="str">
        <f>IFERROR(IF(INDEX('Exclusion Vectors'!$D:$D,MATCH('Table 2 Data'!$E331,'Exclusion Vectors'!$B:$B,0))=0,"",INDEX('Data Pull'!$A:$BC,MATCH('Table 2 Data'!$E331,'Data Pull'!$C:$C,0),MATCH('Table 2 Data'!AB$4,'Data Pull'!$4:$4,0))),"")</f>
        <v>[-11059] No Good Data For Calculation</v>
      </c>
      <c r="AC331" t="str">
        <f>IFERROR(IF(INDEX('Exclusion Vectors'!$D:$D,MATCH('Table 2 Data'!$E331,'Exclusion Vectors'!$B:$B,0))=0,"",INDEX('Data Pull'!$A:$BC,MATCH('Table 2 Data'!$E331,'Data Pull'!$C:$C,0),MATCH('Table 2 Data'!AC$4,'Data Pull'!$4:$4,0))),"")</f>
        <v>[-11059] No Good Data For Calculation</v>
      </c>
      <c r="AD331" t="str">
        <f>IFERROR(IF(INDEX('Exclusion Vectors'!$D:$D,MATCH('Table 2 Data'!$E331,'Exclusion Vectors'!$B:$B,0))=0,"",INDEX('Data Pull'!$A:$BC,MATCH('Table 2 Data'!$E331,'Data Pull'!$C:$C,0),MATCH('Table 2 Data'!AD$4,'Data Pull'!$4:$4,0))),"")</f>
        <v>[-11059] No Good Data For Calculation</v>
      </c>
      <c r="AE331" t="str">
        <f>IFERROR(IF(INDEX('Exclusion Vectors'!$D:$D,MATCH('Table 2 Data'!$E331,'Exclusion Vectors'!$B:$B,0))=0,"",INDEX('Data Pull'!$A:$BC,MATCH('Table 2 Data'!$E331,'Data Pull'!$C:$C,0),MATCH('Table 2 Data'!AE$4,'Data Pull'!$4:$4,0))),"")</f>
        <v>[-11059] No Good Data For Calculation</v>
      </c>
      <c r="AF331" t="str">
        <f>IFERROR(IF(INDEX('Exclusion Vectors'!$D:$D,MATCH('Table 2 Data'!$E331,'Exclusion Vectors'!$B:$B,0))=0,"",INDEX('Data Pull'!$A:$BC,MATCH('Table 2 Data'!$E331,'Data Pull'!$C:$C,0),MATCH('Table 2 Data'!AF$4,'Data Pull'!$4:$4,0))),"")</f>
        <v>[-11059] No Good Data For Calculation</v>
      </c>
      <c r="AG331">
        <f>IFERROR(IF(INDEX('Exclusion Vectors'!$D:$D,MATCH('Table 2 Data'!$E331,'Exclusion Vectors'!$B:$B,0))=0,"",INDEX('Data Pull'!$A:$BC,MATCH('Table 2 Data'!$E331,'Data Pull'!$C:$C,0),MATCH('Table 2 Data'!AG$4,'Data Pull'!$4:$4,0))),"")</f>
        <v>11032.956024892197</v>
      </c>
      <c r="AH331">
        <f>IFERROR(IF(INDEX('Exclusion Vectors'!$D:$D,MATCH('Table 2 Data'!$E331,'Exclusion Vectors'!$B:$B,0))=0,"",INDEX('Data Pull'!$A:$BC,MATCH('Table 2 Data'!$E331,'Data Pull'!$C:$C,0),MATCH('Table 2 Data'!AH$4,'Data Pull'!$4:$4,0))),"")</f>
        <v>90.649999618530273</v>
      </c>
      <c r="AI331">
        <f>IFERROR(IF(INDEX('Exclusion Vectors'!$D:$D,MATCH('Table 2 Data'!$E331,'Exclusion Vectors'!$B:$B,0))=0,"",INDEX('Data Pull'!$A:$BC,MATCH('Table 2 Data'!$E331,'Data Pull'!$C:$C,0),MATCH('Table 2 Data'!AI$4,'Data Pull'!$4:$4,0))),"")</f>
        <v>8.127500057220459</v>
      </c>
      <c r="AJ331">
        <f>IFERROR(IF(INDEX('Exclusion Vectors'!$D:$D,MATCH('Table 2 Data'!$E331,'Exclusion Vectors'!$B:$B,0))=0,"",INDEX('Data Pull'!$A:$BC,MATCH('Table 2 Data'!$E331,'Data Pull'!$C:$C,0),MATCH('Table 2 Data'!AJ$4,'Data Pull'!$4:$4,0))),"")</f>
        <v>359.14999389648438</v>
      </c>
      <c r="AK331">
        <f>IFERROR(IF(INDEX('Exclusion Vectors'!$D:$D,MATCH('Table 2 Data'!$E331,'Exclusion Vectors'!$B:$B,0))=0,"",INDEX('Data Pull'!$A:$BC,MATCH('Table 2 Data'!$E331,'Data Pull'!$C:$C,0),MATCH('Table 2 Data'!AK$4,'Data Pull'!$4:$4,0))),"")</f>
        <v>11.212499896685282</v>
      </c>
      <c r="AL331">
        <f>IFERROR(IF(INDEX('Exclusion Vectors'!$D:$D,MATCH('Table 2 Data'!$E331,'Exclusion Vectors'!$B:$B,0))=0,"",INDEX('Data Pull'!$A:$BC,MATCH('Table 2 Data'!$E331,'Data Pull'!$C:$C,0),MATCH('Table 2 Data'!AL$4,'Data Pull'!$4:$4,0))),"")</f>
        <v>-0.52500002086162567</v>
      </c>
      <c r="AM331">
        <f>IFERROR(IF(INDEX('Exclusion Vectors'!$D:$D,MATCH('Table 2 Data'!$E331,'Exclusion Vectors'!$B:$B,0))=0,"",INDEX('Data Pull'!$A:$BC,MATCH('Table 2 Data'!$E331,'Data Pull'!$C:$C,0),MATCH('Table 2 Data'!AM$4,'Data Pull'!$4:$4,0))),"")</f>
        <v>7500</v>
      </c>
      <c r="AN331">
        <f>IFERROR(IF(INDEX('Exclusion Vectors'!$D:$D,MATCH('Table 2 Data'!$E331,'Exclusion Vectors'!$B:$B,0))=0,"",INDEX('Data Pull'!$A:$BC,MATCH('Table 2 Data'!$E331,'Data Pull'!$C:$C,0),MATCH('Table 2 Data'!AN$4,'Data Pull'!$4:$4,0))),"")</f>
        <v>-0.11970092110111177</v>
      </c>
      <c r="AO331">
        <f>IFERROR(IF(INDEX('Exclusion Vectors'!$D:$D,MATCH('Table 2 Data'!$E331,'Exclusion Vectors'!$B:$B,0))=0,"",INDEX('Data Pull'!$A:$BC,MATCH('Table 2 Data'!$E331,'Data Pull'!$C:$C,0),MATCH('Table 2 Data'!AO$4,'Data Pull'!$4:$4,0))),"")</f>
        <v>-6.0909452233307943E-3</v>
      </c>
      <c r="AP331">
        <f>IFERROR(IF(INDEX('Exclusion Vectors'!$D:$D,MATCH('Table 2 Data'!$E331,'Exclusion Vectors'!$B:$B,0))=0,"",INDEX('Data Pull'!$A:$BC,MATCH('Table 2 Data'!$E331,'Data Pull'!$C:$C,0),MATCH('Table 2 Data'!AP$4,'Data Pull'!$4:$4,0))),"")</f>
        <v>-2.6884514877173197E-2</v>
      </c>
      <c r="AQ331" t="str">
        <f>IFERROR(IF(INDEX('Exclusion Vectors'!$D:$D,MATCH('Table 2 Data'!$E331,'Exclusion Vectors'!$B:$B,0))=0,"",INDEX('Data Pull'!$A:$BC,MATCH('Table 2 Data'!$E331,'Data Pull'!$C:$C,0),MATCH('Table 2 Data'!AQ$4,'Data Pull'!$4:$4,0))),"")</f>
        <v>[-11059] No Good Data For Calculation</v>
      </c>
      <c r="AR331">
        <f>IFERROR(IF(INDEX('Exclusion Vectors'!$D:$D,MATCH('Table 2 Data'!$E331,'Exclusion Vectors'!$B:$B,0))=0,"",INDEX('Data Pull'!$A:$BC,MATCH('Table 2 Data'!$E331,'Data Pull'!$C:$C,0),MATCH('Table 2 Data'!AR$4,'Data Pull'!$4:$4,0))),"")</f>
        <v>7.5845676609462643E-3</v>
      </c>
      <c r="AS331">
        <f>IFERROR(IF(INDEX('Exclusion Vectors'!$D:$D,MATCH('Table 2 Data'!$E331,'Exclusion Vectors'!$B:$B,0))=0,"",INDEX('Data Pull'!$A:$BC,MATCH('Table 2 Data'!$E331,'Data Pull'!$C:$C,0),MATCH('Table 2 Data'!AS$4,'Data Pull'!$4:$4,0))),"")</f>
        <v>2.7156494424517339</v>
      </c>
      <c r="AT331">
        <f>IFERROR(IF(INDEX('Exclusion Vectors'!$D:$D,MATCH('Table 2 Data'!$E331,'Exclusion Vectors'!$B:$B,0))=0,"",INDEX('Data Pull'!$A:$BC,MATCH('Table 2 Data'!$E331,'Data Pull'!$C:$C,0),MATCH('Table 2 Data'!AT$4,'Data Pull'!$4:$4,0))),"")</f>
        <v>37691.078787500221</v>
      </c>
      <c r="AU331">
        <f>IFERROR(IF(INDEX('Exclusion Vectors'!$D:$D,MATCH('Table 2 Data'!$E331,'Exclusion Vectors'!$B:$B,0))=0,"",INDEX('Data Pull'!$A:$BE,MATCH('Table 2 Data'!$E331,'Data Pull'!$C:$C,0),MATCH('Table 2 Data'!AU$4,'Data Pull'!$4:$4,0))),"")</f>
        <v>7799.7556035367588</v>
      </c>
      <c r="AV331">
        <f>IFERROR(IF(INDEX('Exclusion Vectors'!$D:$D,MATCH('Table 2 Data'!$E331,'Exclusion Vectors'!$B:$B,0))=0,"",INDEX('Data Pull'!$A:$BE,MATCH('Table 2 Data'!$E331,'Data Pull'!$C:$C,0),MATCH('Table 2 Data'!AV$4,'Data Pull'!$4:$4,0))),"")</f>
        <v>0.10098749833802383</v>
      </c>
    </row>
    <row r="332" spans="5:48" x14ac:dyDescent="0.3">
      <c r="E332" s="34">
        <f t="shared" si="8"/>
        <v>44156</v>
      </c>
      <c r="F332">
        <f>IFERROR(IF(INDEX('Exclusion Vectors'!$D:$D,MATCH('Table 2 Data'!$E332,'Exclusion Vectors'!$B:$B,0))=0,"",INDEX('Data Pull'!$A:$BC,MATCH('Table 2 Data'!$E332,'Data Pull'!$C:$C,0),MATCH('Table 2 Data'!F$4,'Data Pull'!$4:$4,0))),"")</f>
        <v>17319.195391439302</v>
      </c>
      <c r="G332">
        <f>IFERROR(IF(INDEX('Exclusion Vectors'!$D:$D,MATCH('Table 2 Data'!$E332,'Exclusion Vectors'!$B:$B,0))=0,"",INDEX('Data Pull'!$A:$BC,MATCH('Table 2 Data'!$E332,'Data Pull'!$C:$C,0),MATCH('Table 2 Data'!G$4,'Data Pull'!$4:$4,0))),"")</f>
        <v>180.97832107904676</v>
      </c>
      <c r="H332">
        <f>IFERROR(IF(INDEX('Exclusion Vectors'!$D:$D,MATCH('Table 2 Data'!$E332,'Exclusion Vectors'!$B:$B,0))=0,"",INDEX('Data Pull'!$A:$BC,MATCH('Table 2 Data'!$E332,'Data Pull'!$C:$C,0),MATCH('Table 2 Data'!H$4,'Data Pull'!$4:$4,0))),"")</f>
        <v>627.69421569364522</v>
      </c>
      <c r="I332">
        <f>IFERROR(IF(INDEX('Exclusion Vectors'!$D:$D,MATCH('Table 2 Data'!$E332,'Exclusion Vectors'!$B:$B,0))=0,"",INDEX('Data Pull'!$A:$BC,MATCH('Table 2 Data'!$E332,'Data Pull'!$C:$C,0),MATCH('Table 2 Data'!I$4,'Data Pull'!$4:$4,0))),"")</f>
        <v>992.29964111171523</v>
      </c>
      <c r="J332">
        <f>IFERROR(IF(INDEX('Exclusion Vectors'!$D:$D,MATCH('Table 2 Data'!$E332,'Exclusion Vectors'!$B:$B,0))=0,"",INDEX('Data Pull'!$A:$BC,MATCH('Table 2 Data'!$E332,'Data Pull'!$C:$C,0),MATCH('Table 2 Data'!J$4,'Data Pull'!$4:$4,0))),"")</f>
        <v>1362.6383165769187</v>
      </c>
      <c r="K332">
        <f>IFERROR(IF(INDEX('Exclusion Vectors'!$D:$D,MATCH('Table 2 Data'!$E332,'Exclusion Vectors'!$B:$B,0))=0,"",INDEX('Data Pull'!$A:$BC,MATCH('Table 2 Data'!$E332,'Data Pull'!$C:$C,0),MATCH('Table 2 Data'!K$4,'Data Pull'!$4:$4,0))),"")</f>
        <v>407.1232354943142</v>
      </c>
      <c r="L332" t="str">
        <f>IFERROR(IF(INDEX('Exclusion Vectors'!$D:$D,MATCH('Table 2 Data'!$E332,'Exclusion Vectors'!$B:$B,0))=0,"",INDEX('Data Pull'!$A:$BC,MATCH('Table 2 Data'!$E332,'Data Pull'!$C:$C,0),MATCH('Table 2 Data'!L$4,'Data Pull'!$4:$4,0))),"")</f>
        <v>[-11059] No Good Data For Calculation</v>
      </c>
      <c r="M332">
        <f>IFERROR(IF(INDEX('Exclusion Vectors'!$D:$D,MATCH('Table 2 Data'!$E332,'Exclusion Vectors'!$B:$B,0))=0,"",INDEX('Data Pull'!$A:$BC,MATCH('Table 2 Data'!$E332,'Data Pull'!$C:$C,0),MATCH('Table 2 Data'!M$4,'Data Pull'!$4:$4,0))),"")</f>
        <v>285.87393506903481</v>
      </c>
      <c r="N332">
        <f>IFERROR(IF(INDEX('Exclusion Vectors'!$D:$D,MATCH('Table 2 Data'!$E332,'Exclusion Vectors'!$B:$B,0))=0,"",INDEX('Data Pull'!$A:$BC,MATCH('Table 2 Data'!$E332,'Data Pull'!$C:$C,0),MATCH('Table 2 Data'!N$4,'Data Pull'!$4:$4,0))),"")</f>
        <v>324.81004214137141</v>
      </c>
      <c r="O332">
        <f>IFERROR(IF(INDEX('Exclusion Vectors'!$D:$D,MATCH('Table 2 Data'!$E332,'Exclusion Vectors'!$B:$B,0))=0,"",INDEX('Data Pull'!$A:$BC,MATCH('Table 2 Data'!$E332,'Data Pull'!$C:$C,0),MATCH('Table 2 Data'!O$4,'Data Pull'!$4:$4,0))),"")</f>
        <v>329.52610363188535</v>
      </c>
      <c r="P332">
        <f>IFERROR(IF(INDEX('Exclusion Vectors'!$D:$D,MATCH('Table 2 Data'!$E332,'Exclusion Vectors'!$B:$B,0))=0,"",INDEX('Data Pull'!$A:$BC,MATCH('Table 2 Data'!$E332,'Data Pull'!$C:$C,0),MATCH('Table 2 Data'!P$4,'Data Pull'!$4:$4,0))),"")</f>
        <v>1355.7991144493083</v>
      </c>
      <c r="Q332">
        <f>IFERROR(IF(INDEX('Exclusion Vectors'!$D:$D,MATCH('Table 2 Data'!$E332,'Exclusion Vectors'!$B:$B,0))=0,"",INDEX('Data Pull'!$A:$BC,MATCH('Table 2 Data'!$E332,'Data Pull'!$C:$C,0),MATCH('Table 2 Data'!Q$4,'Data Pull'!$4:$4,0))),"")</f>
        <v>17.872227014985878</v>
      </c>
      <c r="R332">
        <f>IFERROR(IF(INDEX('Exclusion Vectors'!$D:$D,MATCH('Table 2 Data'!$E332,'Exclusion Vectors'!$B:$B,0))=0,"",INDEX('Data Pull'!$A:$BC,MATCH('Table 2 Data'!$E332,'Data Pull'!$C:$C,0),MATCH('Table 2 Data'!R$4,'Data Pull'!$4:$4,0))),"")</f>
        <v>13.964884911267372</v>
      </c>
      <c r="S332">
        <f>IFERROR(IF(INDEX('Exclusion Vectors'!$D:$D,MATCH('Table 2 Data'!$E332,'Exclusion Vectors'!$B:$B,0))=0,"",INDEX('Data Pull'!$A:$BC,MATCH('Table 2 Data'!$E332,'Data Pull'!$C:$C,0),MATCH('Table 2 Data'!S$4,'Data Pull'!$4:$4,0))),"")</f>
        <v>3.7024169247065171</v>
      </c>
      <c r="T332">
        <f>IFERROR(IF(INDEX('Exclusion Vectors'!$D:$D,MATCH('Table 2 Data'!$E332,'Exclusion Vectors'!$B:$B,0))=0,"",INDEX('Data Pull'!$A:$BC,MATCH('Table 2 Data'!$E332,'Data Pull'!$C:$C,0),MATCH('Table 2 Data'!T$4,'Data Pull'!$4:$4,0))),"")</f>
        <v>1666.3186952992273</v>
      </c>
      <c r="U332">
        <f>IFERROR(IF(INDEX('Exclusion Vectors'!$D:$D,MATCH('Table 2 Data'!$E332,'Exclusion Vectors'!$B:$B,0))=0,"",INDEX('Data Pull'!$A:$BC,MATCH('Table 2 Data'!$E332,'Data Pull'!$C:$C,0),MATCH('Table 2 Data'!U$4,'Data Pull'!$4:$4,0))),"")</f>
        <v>1500.6119368720529</v>
      </c>
      <c r="V332">
        <f>IFERROR(IF(INDEX('Exclusion Vectors'!$D:$D,MATCH('Table 2 Data'!$E332,'Exclusion Vectors'!$B:$B,0))=0,"",INDEX('Data Pull'!$A:$BC,MATCH('Table 2 Data'!$E332,'Data Pull'!$C:$C,0),MATCH('Table 2 Data'!V$4,'Data Pull'!$4:$4,0))),"")</f>
        <v>5899.9461366567957</v>
      </c>
      <c r="W332">
        <f>IFERROR(IF(INDEX('Exclusion Vectors'!$D:$D,MATCH('Table 2 Data'!$E332,'Exclusion Vectors'!$B:$B,0))=0,"",INDEX('Data Pull'!$A:$BC,MATCH('Table 2 Data'!$E332,'Data Pull'!$C:$C,0),MATCH('Table 2 Data'!W$4,'Data Pull'!$4:$4,0))),"")</f>
        <v>2401.2422711102877</v>
      </c>
      <c r="X332">
        <f>IFERROR(IF(INDEX('Exclusion Vectors'!$D:$D,MATCH('Table 2 Data'!$E332,'Exclusion Vectors'!$B:$B,0))=0,"",INDEX('Data Pull'!$A:$BC,MATCH('Table 2 Data'!$E332,'Data Pull'!$C:$C,0),MATCH('Table 2 Data'!X$4,'Data Pull'!$4:$4,0))),"")</f>
        <v>444.35091322133837</v>
      </c>
      <c r="Y332">
        <f>IFERROR(IF(INDEX('Exclusion Vectors'!$D:$D,MATCH('Table 2 Data'!$E332,'Exclusion Vectors'!$B:$B,0))=0,"",INDEX('Data Pull'!$A:$BC,MATCH('Table 2 Data'!$E332,'Data Pull'!$C:$C,0),MATCH('Table 2 Data'!Y$4,'Data Pull'!$4:$4,0))),"")</f>
        <v>23.249999523162842</v>
      </c>
      <c r="Z332">
        <f>IFERROR(IF(INDEX('Exclusion Vectors'!$D:$D,MATCH('Table 2 Data'!$E332,'Exclusion Vectors'!$B:$B,0))=0,"",INDEX('Data Pull'!$A:$BC,MATCH('Table 2 Data'!$E332,'Data Pull'!$C:$C,0),MATCH('Table 2 Data'!Z$4,'Data Pull'!$4:$4,0))),"")</f>
        <v>0.81460002064704895</v>
      </c>
      <c r="AA332">
        <f>IFERROR(IF(INDEX('Exclusion Vectors'!$D:$D,MATCH('Table 2 Data'!$E332,'Exclusion Vectors'!$B:$B,0))=0,"",INDEX('Data Pull'!$A:$BC,MATCH('Table 2 Data'!$E332,'Data Pull'!$C:$C,0),MATCH('Table 2 Data'!AA$4,'Data Pull'!$4:$4,0))),"")</f>
        <v>2.0249999761581421</v>
      </c>
      <c r="AB332" t="str">
        <f>IFERROR(IF(INDEX('Exclusion Vectors'!$D:$D,MATCH('Table 2 Data'!$E332,'Exclusion Vectors'!$B:$B,0))=0,"",INDEX('Data Pull'!$A:$BC,MATCH('Table 2 Data'!$E332,'Data Pull'!$C:$C,0),MATCH('Table 2 Data'!AB$4,'Data Pull'!$4:$4,0))),"")</f>
        <v>[-11059] No Good Data For Calculation</v>
      </c>
      <c r="AC332" t="str">
        <f>IFERROR(IF(INDEX('Exclusion Vectors'!$D:$D,MATCH('Table 2 Data'!$E332,'Exclusion Vectors'!$B:$B,0))=0,"",INDEX('Data Pull'!$A:$BC,MATCH('Table 2 Data'!$E332,'Data Pull'!$C:$C,0),MATCH('Table 2 Data'!AC$4,'Data Pull'!$4:$4,0))),"")</f>
        <v>[-11059] No Good Data For Calculation</v>
      </c>
      <c r="AD332" t="str">
        <f>IFERROR(IF(INDEX('Exclusion Vectors'!$D:$D,MATCH('Table 2 Data'!$E332,'Exclusion Vectors'!$B:$B,0))=0,"",INDEX('Data Pull'!$A:$BC,MATCH('Table 2 Data'!$E332,'Data Pull'!$C:$C,0),MATCH('Table 2 Data'!AD$4,'Data Pull'!$4:$4,0))),"")</f>
        <v>[-11059] No Good Data For Calculation</v>
      </c>
      <c r="AE332" t="str">
        <f>IFERROR(IF(INDEX('Exclusion Vectors'!$D:$D,MATCH('Table 2 Data'!$E332,'Exclusion Vectors'!$B:$B,0))=0,"",INDEX('Data Pull'!$A:$BC,MATCH('Table 2 Data'!$E332,'Data Pull'!$C:$C,0),MATCH('Table 2 Data'!AE$4,'Data Pull'!$4:$4,0))),"")</f>
        <v>[-11059] No Good Data For Calculation</v>
      </c>
      <c r="AF332" t="str">
        <f>IFERROR(IF(INDEX('Exclusion Vectors'!$D:$D,MATCH('Table 2 Data'!$E332,'Exclusion Vectors'!$B:$B,0))=0,"",INDEX('Data Pull'!$A:$BC,MATCH('Table 2 Data'!$E332,'Data Pull'!$C:$C,0),MATCH('Table 2 Data'!AF$4,'Data Pull'!$4:$4,0))),"")</f>
        <v>[-11059] No Good Data For Calculation</v>
      </c>
      <c r="AG332">
        <f>IFERROR(IF(INDEX('Exclusion Vectors'!$D:$D,MATCH('Table 2 Data'!$E332,'Exclusion Vectors'!$B:$B,0))=0,"",INDEX('Data Pull'!$A:$BC,MATCH('Table 2 Data'!$E332,'Data Pull'!$C:$C,0),MATCH('Table 2 Data'!AG$4,'Data Pull'!$4:$4,0))),"")</f>
        <v>11023.04357768816</v>
      </c>
      <c r="AH332">
        <f>IFERROR(IF(INDEX('Exclusion Vectors'!$D:$D,MATCH('Table 2 Data'!$E332,'Exclusion Vectors'!$B:$B,0))=0,"",INDEX('Data Pull'!$A:$BC,MATCH('Table 2 Data'!$E332,'Data Pull'!$C:$C,0),MATCH('Table 2 Data'!AH$4,'Data Pull'!$4:$4,0))),"")</f>
        <v>90.475002288818359</v>
      </c>
      <c r="AI332">
        <f>IFERROR(IF(INDEX('Exclusion Vectors'!$D:$D,MATCH('Table 2 Data'!$E332,'Exclusion Vectors'!$B:$B,0))=0,"",INDEX('Data Pull'!$A:$BC,MATCH('Table 2 Data'!$E332,'Data Pull'!$C:$C,0),MATCH('Table 2 Data'!AI$4,'Data Pull'!$4:$4,0))),"")</f>
        <v>8.2175002098083496</v>
      </c>
      <c r="AJ332">
        <f>IFERROR(IF(INDEX('Exclusion Vectors'!$D:$D,MATCH('Table 2 Data'!$E332,'Exclusion Vectors'!$B:$B,0))=0,"",INDEX('Data Pull'!$A:$BC,MATCH('Table 2 Data'!$E332,'Data Pull'!$C:$C,0),MATCH('Table 2 Data'!AJ$4,'Data Pull'!$4:$4,0))),"")</f>
        <v>359.75000762939453</v>
      </c>
      <c r="AK332">
        <f>IFERROR(IF(INDEX('Exclusion Vectors'!$D:$D,MATCH('Table 2 Data'!$E332,'Exclusion Vectors'!$B:$B,0))=0,"",INDEX('Data Pull'!$A:$BC,MATCH('Table 2 Data'!$E332,'Data Pull'!$C:$C,0),MATCH('Table 2 Data'!AK$4,'Data Pull'!$4:$4,0))),"")</f>
        <v>11.183333237965902</v>
      </c>
      <c r="AL332">
        <f>IFERROR(IF(INDEX('Exclusion Vectors'!$D:$D,MATCH('Table 2 Data'!$E332,'Exclusion Vectors'!$B:$B,0))=0,"",INDEX('Data Pull'!$A:$BC,MATCH('Table 2 Data'!$E332,'Data Pull'!$C:$C,0),MATCH('Table 2 Data'!AL$4,'Data Pull'!$4:$4,0))),"")</f>
        <v>-0.60000002384185791</v>
      </c>
      <c r="AM332">
        <f>IFERROR(IF(INDEX('Exclusion Vectors'!$D:$D,MATCH('Table 2 Data'!$E332,'Exclusion Vectors'!$B:$B,0))=0,"",INDEX('Data Pull'!$A:$BC,MATCH('Table 2 Data'!$E332,'Data Pull'!$C:$C,0),MATCH('Table 2 Data'!AM$4,'Data Pull'!$4:$4,0))),"")</f>
        <v>7500</v>
      </c>
      <c r="AN332">
        <f>IFERROR(IF(INDEX('Exclusion Vectors'!$D:$D,MATCH('Table 2 Data'!$E332,'Exclusion Vectors'!$B:$B,0))=0,"",INDEX('Data Pull'!$A:$BC,MATCH('Table 2 Data'!$E332,'Data Pull'!$C:$C,0),MATCH('Table 2 Data'!AN$4,'Data Pull'!$4:$4,0))),"")</f>
        <v>-0.11878854297810268</v>
      </c>
      <c r="AO332">
        <f>IFERROR(IF(INDEX('Exclusion Vectors'!$D:$D,MATCH('Table 2 Data'!$E332,'Exclusion Vectors'!$B:$B,0))=0,"",INDEX('Data Pull'!$A:$BC,MATCH('Table 2 Data'!$E332,'Data Pull'!$C:$C,0),MATCH('Table 2 Data'!AO$4,'Data Pull'!$4:$4,0))),"")</f>
        <v>-6.094262442152676E-3</v>
      </c>
      <c r="AP332">
        <f>IFERROR(IF(INDEX('Exclusion Vectors'!$D:$D,MATCH('Table 2 Data'!$E332,'Exclusion Vectors'!$B:$B,0))=0,"",INDEX('Data Pull'!$A:$BC,MATCH('Table 2 Data'!$E332,'Data Pull'!$C:$C,0),MATCH('Table 2 Data'!AP$4,'Data Pull'!$4:$4,0))),"")</f>
        <v>-2.6911000112811445E-2</v>
      </c>
      <c r="AQ332" t="str">
        <f>IFERROR(IF(INDEX('Exclusion Vectors'!$D:$D,MATCH('Table 2 Data'!$E332,'Exclusion Vectors'!$B:$B,0))=0,"",INDEX('Data Pull'!$A:$BC,MATCH('Table 2 Data'!$E332,'Data Pull'!$C:$C,0),MATCH('Table 2 Data'!AQ$4,'Data Pull'!$4:$4,0))),"")</f>
        <v>[-11059] No Good Data For Calculation</v>
      </c>
      <c r="AR332">
        <f>IFERROR(IF(INDEX('Exclusion Vectors'!$D:$D,MATCH('Table 2 Data'!$E332,'Exclusion Vectors'!$B:$B,0))=0,"",INDEX('Data Pull'!$A:$BC,MATCH('Table 2 Data'!$E332,'Data Pull'!$C:$C,0),MATCH('Table 2 Data'!AR$4,'Data Pull'!$4:$4,0))),"")</f>
        <v>7.6535372300254884E-3</v>
      </c>
      <c r="AS332">
        <f>IFERROR(IF(INDEX('Exclusion Vectors'!$D:$D,MATCH('Table 2 Data'!$E332,'Exclusion Vectors'!$B:$B,0))=0,"",INDEX('Data Pull'!$A:$BC,MATCH('Table 2 Data'!$E332,'Data Pull'!$C:$C,0),MATCH('Table 2 Data'!AS$4,'Data Pull'!$4:$4,0))),"")</f>
        <v>2.6924046978389895</v>
      </c>
      <c r="AT332">
        <f>IFERROR(IF(INDEX('Exclusion Vectors'!$D:$D,MATCH('Table 2 Data'!$E332,'Exclusion Vectors'!$B:$B,0))=0,"",INDEX('Data Pull'!$A:$BC,MATCH('Table 2 Data'!$E332,'Data Pull'!$C:$C,0),MATCH('Table 2 Data'!AT$4,'Data Pull'!$4:$4,0))),"")</f>
        <v>37619.062083784105</v>
      </c>
      <c r="AU332">
        <f>IFERROR(IF(INDEX('Exclusion Vectors'!$D:$D,MATCH('Table 2 Data'!$E332,'Exclusion Vectors'!$B:$B,0))=0,"",INDEX('Data Pull'!$A:$BE,MATCH('Table 2 Data'!$E332,'Data Pull'!$C:$C,0),MATCH('Table 2 Data'!AU$4,'Data Pull'!$4:$4,0))),"")</f>
        <v>7800.1058472073919</v>
      </c>
      <c r="AV332">
        <f>IFERROR(IF(INDEX('Exclusion Vectors'!$D:$D,MATCH('Table 2 Data'!$E332,'Exclusion Vectors'!$B:$B,0))=0,"",INDEX('Data Pull'!$A:$BE,MATCH('Table 2 Data'!$E332,'Data Pull'!$C:$C,0),MATCH('Table 2 Data'!AV$4,'Data Pull'!$4:$4,0))),"")</f>
        <v>0.10100833202401797</v>
      </c>
    </row>
    <row r="333" spans="5:48" x14ac:dyDescent="0.3">
      <c r="E333" s="34">
        <f t="shared" si="8"/>
        <v>44157</v>
      </c>
      <c r="F333">
        <f>IFERROR(IF(INDEX('Exclusion Vectors'!$D:$D,MATCH('Table 2 Data'!$E333,'Exclusion Vectors'!$B:$B,0))=0,"",INDEX('Data Pull'!$A:$BC,MATCH('Table 2 Data'!$E333,'Data Pull'!$C:$C,0),MATCH('Table 2 Data'!F$4,'Data Pull'!$4:$4,0))),"")</f>
        <v>22666.370556254515</v>
      </c>
      <c r="G333">
        <f>IFERROR(IF(INDEX('Exclusion Vectors'!$D:$D,MATCH('Table 2 Data'!$E333,'Exclusion Vectors'!$B:$B,0))=0,"",INDEX('Data Pull'!$A:$BC,MATCH('Table 2 Data'!$E333,'Data Pull'!$C:$C,0),MATCH('Table 2 Data'!G$4,'Data Pull'!$4:$4,0))),"")</f>
        <v>181.51531700947771</v>
      </c>
      <c r="H333">
        <f>IFERROR(IF(INDEX('Exclusion Vectors'!$D:$D,MATCH('Table 2 Data'!$E333,'Exclusion Vectors'!$B:$B,0))=0,"",INDEX('Data Pull'!$A:$BC,MATCH('Table 2 Data'!$E333,'Data Pull'!$C:$C,0),MATCH('Table 2 Data'!H$4,'Data Pull'!$4:$4,0))),"")</f>
        <v>623.33621296078672</v>
      </c>
      <c r="I333">
        <f>IFERROR(IF(INDEX('Exclusion Vectors'!$D:$D,MATCH('Table 2 Data'!$E333,'Exclusion Vectors'!$B:$B,0))=0,"",INDEX('Data Pull'!$A:$BC,MATCH('Table 2 Data'!$E333,'Data Pull'!$C:$C,0),MATCH('Table 2 Data'!I$4,'Data Pull'!$4:$4,0))),"")</f>
        <v>997.4319502565927</v>
      </c>
      <c r="J333">
        <f>IFERROR(IF(INDEX('Exclusion Vectors'!$D:$D,MATCH('Table 2 Data'!$E333,'Exclusion Vectors'!$B:$B,0))=0,"",INDEX('Data Pull'!$A:$BC,MATCH('Table 2 Data'!$E333,'Data Pull'!$C:$C,0),MATCH('Table 2 Data'!J$4,'Data Pull'!$4:$4,0))),"")</f>
        <v>1345.2119667553254</v>
      </c>
      <c r="K333">
        <f>IFERROR(IF(INDEX('Exclusion Vectors'!$D:$D,MATCH('Table 2 Data'!$E333,'Exclusion Vectors'!$B:$B,0))=0,"",INDEX('Data Pull'!$A:$BC,MATCH('Table 2 Data'!$E333,'Data Pull'!$C:$C,0),MATCH('Table 2 Data'!K$4,'Data Pull'!$4:$4,0))),"")</f>
        <v>646.84753153634892</v>
      </c>
      <c r="L333" t="str">
        <f>IFERROR(IF(INDEX('Exclusion Vectors'!$D:$D,MATCH('Table 2 Data'!$E333,'Exclusion Vectors'!$B:$B,0))=0,"",INDEX('Data Pull'!$A:$BC,MATCH('Table 2 Data'!$E333,'Data Pull'!$C:$C,0),MATCH('Table 2 Data'!L$4,'Data Pull'!$4:$4,0))),"")</f>
        <v>[-11059] No Good Data For Calculation</v>
      </c>
      <c r="M333">
        <f>IFERROR(IF(INDEX('Exclusion Vectors'!$D:$D,MATCH('Table 2 Data'!$E333,'Exclusion Vectors'!$B:$B,0))=0,"",INDEX('Data Pull'!$A:$BC,MATCH('Table 2 Data'!$E333,'Data Pull'!$C:$C,0),MATCH('Table 2 Data'!M$4,'Data Pull'!$4:$4,0))),"")</f>
        <v>285.30304683625377</v>
      </c>
      <c r="N333">
        <f>IFERROR(IF(INDEX('Exclusion Vectors'!$D:$D,MATCH('Table 2 Data'!$E333,'Exclusion Vectors'!$B:$B,0))=0,"",INDEX('Data Pull'!$A:$BC,MATCH('Table 2 Data'!$E333,'Data Pull'!$C:$C,0),MATCH('Table 2 Data'!N$4,'Data Pull'!$4:$4,0))),"")</f>
        <v>331.10093441427506</v>
      </c>
      <c r="O333">
        <f>IFERROR(IF(INDEX('Exclusion Vectors'!$D:$D,MATCH('Table 2 Data'!$E333,'Exclusion Vectors'!$B:$B,0))=0,"",INDEX('Data Pull'!$A:$BC,MATCH('Table 2 Data'!$E333,'Data Pull'!$C:$C,0),MATCH('Table 2 Data'!O$4,'Data Pull'!$4:$4,0))),"")</f>
        <v>337.23773387288259</v>
      </c>
      <c r="P333">
        <f>IFERROR(IF(INDEX('Exclusion Vectors'!$D:$D,MATCH('Table 2 Data'!$E333,'Exclusion Vectors'!$B:$B,0))=0,"",INDEX('Data Pull'!$A:$BC,MATCH('Table 2 Data'!$E333,'Data Pull'!$C:$C,0),MATCH('Table 2 Data'!P$4,'Data Pull'!$4:$4,0))),"")</f>
        <v>1334.9885240279837</v>
      </c>
      <c r="Q333">
        <f>IFERROR(IF(INDEX('Exclusion Vectors'!$D:$D,MATCH('Table 2 Data'!$E333,'Exclusion Vectors'!$B:$B,0))=0,"",INDEX('Data Pull'!$A:$BC,MATCH('Table 2 Data'!$E333,'Data Pull'!$C:$C,0),MATCH('Table 2 Data'!Q$4,'Data Pull'!$4:$4,0))),"")</f>
        <v>20.553760532151014</v>
      </c>
      <c r="R333">
        <f>IFERROR(IF(INDEX('Exclusion Vectors'!$D:$D,MATCH('Table 2 Data'!$E333,'Exclusion Vectors'!$B:$B,0))=0,"",INDEX('Data Pull'!$A:$BC,MATCH('Table 2 Data'!$E333,'Data Pull'!$C:$C,0),MATCH('Table 2 Data'!R$4,'Data Pull'!$4:$4,0))),"")</f>
        <v>15.623717475259319</v>
      </c>
      <c r="S333">
        <f>IFERROR(IF(INDEX('Exclusion Vectors'!$D:$D,MATCH('Table 2 Data'!$E333,'Exclusion Vectors'!$B:$B,0))=0,"",INDEX('Data Pull'!$A:$BC,MATCH('Table 2 Data'!$E333,'Data Pull'!$C:$C,0),MATCH('Table 2 Data'!S$4,'Data Pull'!$4:$4,0))),"")</f>
        <v>3.2663572344690612</v>
      </c>
      <c r="T333">
        <f>IFERROR(IF(INDEX('Exclusion Vectors'!$D:$D,MATCH('Table 2 Data'!$E333,'Exclusion Vectors'!$B:$B,0))=0,"",INDEX('Data Pull'!$A:$BC,MATCH('Table 2 Data'!$E333,'Data Pull'!$C:$C,0),MATCH('Table 2 Data'!T$4,'Data Pull'!$4:$4,0))),"")</f>
        <v>1684.7624570247262</v>
      </c>
      <c r="U333">
        <f>IFERROR(IF(INDEX('Exclusion Vectors'!$D:$D,MATCH('Table 2 Data'!$E333,'Exclusion Vectors'!$B:$B,0))=0,"",INDEX('Data Pull'!$A:$BC,MATCH('Table 2 Data'!$E333,'Data Pull'!$C:$C,0),MATCH('Table 2 Data'!U$4,'Data Pull'!$4:$4,0))),"")</f>
        <v>1507.342066030717</v>
      </c>
      <c r="V333">
        <f>IFERROR(IF(INDEX('Exclusion Vectors'!$D:$D,MATCH('Table 2 Data'!$E333,'Exclusion Vectors'!$B:$B,0))=0,"",INDEX('Data Pull'!$A:$BC,MATCH('Table 2 Data'!$E333,'Data Pull'!$C:$C,0),MATCH('Table 2 Data'!V$4,'Data Pull'!$4:$4,0))),"")</f>
        <v>5899.9338019713105</v>
      </c>
      <c r="W333">
        <f>IFERROR(IF(INDEX('Exclusion Vectors'!$D:$D,MATCH('Table 2 Data'!$E333,'Exclusion Vectors'!$B:$B,0))=0,"",INDEX('Data Pull'!$A:$BC,MATCH('Table 2 Data'!$E333,'Data Pull'!$C:$C,0),MATCH('Table 2 Data'!W$4,'Data Pull'!$4:$4,0))),"")</f>
        <v>2399.9151052845677</v>
      </c>
      <c r="X333">
        <f>IFERROR(IF(INDEX('Exclusion Vectors'!$D:$D,MATCH('Table 2 Data'!$E333,'Exclusion Vectors'!$B:$B,0))=0,"",INDEX('Data Pull'!$A:$BC,MATCH('Table 2 Data'!$E333,'Data Pull'!$C:$C,0),MATCH('Table 2 Data'!X$4,'Data Pull'!$4:$4,0))),"")</f>
        <v>434.4648210520707</v>
      </c>
      <c r="Y333">
        <f>IFERROR(IF(INDEX('Exclusion Vectors'!$D:$D,MATCH('Table 2 Data'!$E333,'Exclusion Vectors'!$B:$B,0))=0,"",INDEX('Data Pull'!$A:$BC,MATCH('Table 2 Data'!$E333,'Data Pull'!$C:$C,0),MATCH('Table 2 Data'!Y$4,'Data Pull'!$4:$4,0))),"")</f>
        <v>23.449999809265137</v>
      </c>
      <c r="Z333">
        <f>IFERROR(IF(INDEX('Exclusion Vectors'!$D:$D,MATCH('Table 2 Data'!$E333,'Exclusion Vectors'!$B:$B,0))=0,"",INDEX('Data Pull'!$A:$BC,MATCH('Table 2 Data'!$E333,'Data Pull'!$C:$C,0),MATCH('Table 2 Data'!Z$4,'Data Pull'!$4:$4,0))),"")</f>
        <v>0.80030001699924469</v>
      </c>
      <c r="AA333">
        <f>IFERROR(IF(INDEX('Exclusion Vectors'!$D:$D,MATCH('Table 2 Data'!$E333,'Exclusion Vectors'!$B:$B,0))=0,"",INDEX('Data Pull'!$A:$BC,MATCH('Table 2 Data'!$E333,'Data Pull'!$C:$C,0),MATCH('Table 2 Data'!AA$4,'Data Pull'!$4:$4,0))),"")</f>
        <v>2.0099999904632568</v>
      </c>
      <c r="AB333" t="str">
        <f>IFERROR(IF(INDEX('Exclusion Vectors'!$D:$D,MATCH('Table 2 Data'!$E333,'Exclusion Vectors'!$B:$B,0))=0,"",INDEX('Data Pull'!$A:$BC,MATCH('Table 2 Data'!$E333,'Data Pull'!$C:$C,0),MATCH('Table 2 Data'!AB$4,'Data Pull'!$4:$4,0))),"")</f>
        <v>[-11059] No Good Data For Calculation</v>
      </c>
      <c r="AC333" t="str">
        <f>IFERROR(IF(INDEX('Exclusion Vectors'!$D:$D,MATCH('Table 2 Data'!$E333,'Exclusion Vectors'!$B:$B,0))=0,"",INDEX('Data Pull'!$A:$BC,MATCH('Table 2 Data'!$E333,'Data Pull'!$C:$C,0),MATCH('Table 2 Data'!AC$4,'Data Pull'!$4:$4,0))),"")</f>
        <v>[-11059] No Good Data For Calculation</v>
      </c>
      <c r="AD333" t="str">
        <f>IFERROR(IF(INDEX('Exclusion Vectors'!$D:$D,MATCH('Table 2 Data'!$E333,'Exclusion Vectors'!$B:$B,0))=0,"",INDEX('Data Pull'!$A:$BC,MATCH('Table 2 Data'!$E333,'Data Pull'!$C:$C,0),MATCH('Table 2 Data'!AD$4,'Data Pull'!$4:$4,0))),"")</f>
        <v>[-11059] No Good Data For Calculation</v>
      </c>
      <c r="AE333" t="str">
        <f>IFERROR(IF(INDEX('Exclusion Vectors'!$D:$D,MATCH('Table 2 Data'!$E333,'Exclusion Vectors'!$B:$B,0))=0,"",INDEX('Data Pull'!$A:$BC,MATCH('Table 2 Data'!$E333,'Data Pull'!$C:$C,0),MATCH('Table 2 Data'!AE$4,'Data Pull'!$4:$4,0))),"")</f>
        <v>[-11059] No Good Data For Calculation</v>
      </c>
      <c r="AF333" t="str">
        <f>IFERROR(IF(INDEX('Exclusion Vectors'!$D:$D,MATCH('Table 2 Data'!$E333,'Exclusion Vectors'!$B:$B,0))=0,"",INDEX('Data Pull'!$A:$BC,MATCH('Table 2 Data'!$E333,'Data Pull'!$C:$C,0),MATCH('Table 2 Data'!AF$4,'Data Pull'!$4:$4,0))),"")</f>
        <v>[-11059] No Good Data For Calculation</v>
      </c>
      <c r="AG333">
        <f>IFERROR(IF(INDEX('Exclusion Vectors'!$D:$D,MATCH('Table 2 Data'!$E333,'Exclusion Vectors'!$B:$B,0))=0,"",INDEX('Data Pull'!$A:$BC,MATCH('Table 2 Data'!$E333,'Data Pull'!$C:$C,0),MATCH('Table 2 Data'!AG$4,'Data Pull'!$4:$4,0))),"")</f>
        <v>14253.139078820945</v>
      </c>
      <c r="AH333">
        <f>IFERROR(IF(INDEX('Exclusion Vectors'!$D:$D,MATCH('Table 2 Data'!$E333,'Exclusion Vectors'!$B:$B,0))=0,"",INDEX('Data Pull'!$A:$BC,MATCH('Table 2 Data'!$E333,'Data Pull'!$C:$C,0),MATCH('Table 2 Data'!AH$4,'Data Pull'!$4:$4,0))),"")</f>
        <v>90.300003051757813</v>
      </c>
      <c r="AI333">
        <f>IFERROR(IF(INDEX('Exclusion Vectors'!$D:$D,MATCH('Table 2 Data'!$E333,'Exclusion Vectors'!$B:$B,0))=0,"",INDEX('Data Pull'!$A:$BC,MATCH('Table 2 Data'!$E333,'Data Pull'!$C:$C,0),MATCH('Table 2 Data'!AI$4,'Data Pull'!$4:$4,0))),"")</f>
        <v>8.1549999713897705</v>
      </c>
      <c r="AJ333">
        <f>IFERROR(IF(INDEX('Exclusion Vectors'!$D:$D,MATCH('Table 2 Data'!$E333,'Exclusion Vectors'!$B:$B,0))=0,"",INDEX('Data Pull'!$A:$BC,MATCH('Table 2 Data'!$E333,'Data Pull'!$C:$C,0),MATCH('Table 2 Data'!AJ$4,'Data Pull'!$4:$4,0))),"")</f>
        <v>354.67500305175781</v>
      </c>
      <c r="AK333">
        <f>IFERROR(IF(INDEX('Exclusion Vectors'!$D:$D,MATCH('Table 2 Data'!$E333,'Exclusion Vectors'!$B:$B,0))=0,"",INDEX('Data Pull'!$A:$BC,MATCH('Table 2 Data'!$E333,'Data Pull'!$C:$C,0),MATCH('Table 2 Data'!AK$4,'Data Pull'!$4:$4,0))),"")</f>
        <v>13.979166666666666</v>
      </c>
      <c r="AL333">
        <f>IFERROR(IF(INDEX('Exclusion Vectors'!$D:$D,MATCH('Table 2 Data'!$E333,'Exclusion Vectors'!$B:$B,0))=0,"",INDEX('Data Pull'!$A:$BC,MATCH('Table 2 Data'!$E333,'Data Pull'!$C:$C,0),MATCH('Table 2 Data'!AL$4,'Data Pull'!$4:$4,0))),"")</f>
        <v>-0.60000002384185791</v>
      </c>
      <c r="AM333">
        <f>IFERROR(IF(INDEX('Exclusion Vectors'!$D:$D,MATCH('Table 2 Data'!$E333,'Exclusion Vectors'!$B:$B,0))=0,"",INDEX('Data Pull'!$A:$BC,MATCH('Table 2 Data'!$E333,'Data Pull'!$C:$C,0),MATCH('Table 2 Data'!AM$4,'Data Pull'!$4:$4,0))),"")</f>
        <v>7500</v>
      </c>
      <c r="AN333">
        <f>IFERROR(IF(INDEX('Exclusion Vectors'!$D:$D,MATCH('Table 2 Data'!$E333,'Exclusion Vectors'!$B:$B,0))=0,"",INDEX('Data Pull'!$A:$BC,MATCH('Table 2 Data'!$E333,'Data Pull'!$C:$C,0),MATCH('Table 2 Data'!AN$4,'Data Pull'!$4:$4,0))),"")</f>
        <v>-0.11928279261594101</v>
      </c>
      <c r="AO333">
        <f>IFERROR(IF(INDEX('Exclusion Vectors'!$D:$D,MATCH('Table 2 Data'!$E333,'Exclusion Vectors'!$B:$B,0))=0,"",INDEX('Data Pull'!$A:$BC,MATCH('Table 2 Data'!$E333,'Data Pull'!$C:$C,0),MATCH('Table 2 Data'!AO$4,'Data Pull'!$4:$4,0))),"")</f>
        <v>-6.0394425202917159E-3</v>
      </c>
      <c r="AP333">
        <f>IFERROR(IF(INDEX('Exclusion Vectors'!$D:$D,MATCH('Table 2 Data'!$E333,'Exclusion Vectors'!$B:$B,0))=0,"",INDEX('Data Pull'!$A:$BC,MATCH('Table 2 Data'!$E333,'Data Pull'!$C:$C,0),MATCH('Table 2 Data'!AP$4,'Data Pull'!$4:$4,0))),"")</f>
        <v>-2.6879581910537236E-2</v>
      </c>
      <c r="AQ333" t="str">
        <f>IFERROR(IF(INDEX('Exclusion Vectors'!$D:$D,MATCH('Table 2 Data'!$E333,'Exclusion Vectors'!$B:$B,0))=0,"",INDEX('Data Pull'!$A:$BC,MATCH('Table 2 Data'!$E333,'Data Pull'!$C:$C,0),MATCH('Table 2 Data'!AQ$4,'Data Pull'!$4:$4,0))),"")</f>
        <v>[-11059] No Good Data For Calculation</v>
      </c>
      <c r="AR333">
        <f>IFERROR(IF(INDEX('Exclusion Vectors'!$D:$D,MATCH('Table 2 Data'!$E333,'Exclusion Vectors'!$B:$B,0))=0,"",INDEX('Data Pull'!$A:$BC,MATCH('Table 2 Data'!$E333,'Data Pull'!$C:$C,0),MATCH('Table 2 Data'!AR$4,'Data Pull'!$4:$4,0))),"")</f>
        <v>7.7274739734367499E-3</v>
      </c>
      <c r="AS333">
        <f>IFERROR(IF(INDEX('Exclusion Vectors'!$D:$D,MATCH('Table 2 Data'!$E333,'Exclusion Vectors'!$B:$B,0))=0,"",INDEX('Data Pull'!$A:$BC,MATCH('Table 2 Data'!$E333,'Data Pull'!$C:$C,0),MATCH('Table 2 Data'!AS$4,'Data Pull'!$4:$4,0))),"")</f>
        <v>2.6862221628275247</v>
      </c>
      <c r="AT333">
        <f>IFERROR(IF(INDEX('Exclusion Vectors'!$D:$D,MATCH('Table 2 Data'!$E333,'Exclusion Vectors'!$B:$B,0))=0,"",INDEX('Data Pull'!$A:$BC,MATCH('Table 2 Data'!$E333,'Data Pull'!$C:$C,0),MATCH('Table 2 Data'!AT$4,'Data Pull'!$4:$4,0))),"")</f>
        <v>39006.634400123112</v>
      </c>
      <c r="AU333">
        <f>IFERROR(IF(INDEX('Exclusion Vectors'!$D:$D,MATCH('Table 2 Data'!$E333,'Exclusion Vectors'!$B:$B,0))=0,"",INDEX('Data Pull'!$A:$BE,MATCH('Table 2 Data'!$E333,'Data Pull'!$C:$C,0),MATCH('Table 2 Data'!AU$4,'Data Pull'!$4:$4,0))),"")</f>
        <v>7800.3998749721368</v>
      </c>
      <c r="AV333">
        <f>IFERROR(IF(INDEX('Exclusion Vectors'!$D:$D,MATCH('Table 2 Data'!$E333,'Exclusion Vectors'!$B:$B,0))=0,"",INDEX('Data Pull'!$A:$BE,MATCH('Table 2 Data'!$E333,'Data Pull'!$C:$C,0),MATCH('Table 2 Data'!AV$4,'Data Pull'!$4:$4,0))),"")</f>
        <v>0.10034999934335549</v>
      </c>
    </row>
    <row r="334" spans="5:48" x14ac:dyDescent="0.3">
      <c r="E334" s="34">
        <f t="shared" si="8"/>
        <v>44158</v>
      </c>
      <c r="F334">
        <f>IFERROR(IF(INDEX('Exclusion Vectors'!$D:$D,MATCH('Table 2 Data'!$E334,'Exclusion Vectors'!$B:$B,0))=0,"",INDEX('Data Pull'!$A:$BC,MATCH('Table 2 Data'!$E334,'Data Pull'!$C:$C,0),MATCH('Table 2 Data'!F$4,'Data Pull'!$4:$4,0))),"")</f>
        <v>22998.948023757028</v>
      </c>
      <c r="G334">
        <f>IFERROR(IF(INDEX('Exclusion Vectors'!$D:$D,MATCH('Table 2 Data'!$E334,'Exclusion Vectors'!$B:$B,0))=0,"",INDEX('Data Pull'!$A:$BC,MATCH('Table 2 Data'!$E334,'Data Pull'!$C:$C,0),MATCH('Table 2 Data'!G$4,'Data Pull'!$4:$4,0))),"")</f>
        <v>180.49879385745905</v>
      </c>
      <c r="H334">
        <f>IFERROR(IF(INDEX('Exclusion Vectors'!$D:$D,MATCH('Table 2 Data'!$E334,'Exclusion Vectors'!$B:$B,0))=0,"",INDEX('Data Pull'!$A:$BC,MATCH('Table 2 Data'!$E334,'Data Pull'!$C:$C,0),MATCH('Table 2 Data'!H$4,'Data Pull'!$4:$4,0))),"")</f>
        <v>624.37934356796063</v>
      </c>
      <c r="I334">
        <f>IFERROR(IF(INDEX('Exclusion Vectors'!$D:$D,MATCH('Table 2 Data'!$E334,'Exclusion Vectors'!$B:$B,0))=0,"",INDEX('Data Pull'!$A:$BC,MATCH('Table 2 Data'!$E334,'Data Pull'!$C:$C,0),MATCH('Table 2 Data'!I$4,'Data Pull'!$4:$4,0))),"")</f>
        <v>997.02552764642121</v>
      </c>
      <c r="J334">
        <f>IFERROR(IF(INDEX('Exclusion Vectors'!$D:$D,MATCH('Table 2 Data'!$E334,'Exclusion Vectors'!$B:$B,0))=0,"",INDEX('Data Pull'!$A:$BC,MATCH('Table 2 Data'!$E334,'Data Pull'!$C:$C,0),MATCH('Table 2 Data'!J$4,'Data Pull'!$4:$4,0))),"")</f>
        <v>1344.7763252846801</v>
      </c>
      <c r="K334">
        <f>IFERROR(IF(INDEX('Exclusion Vectors'!$D:$D,MATCH('Table 2 Data'!$E334,'Exclusion Vectors'!$B:$B,0))=0,"",INDEX('Data Pull'!$A:$BC,MATCH('Table 2 Data'!$E334,'Data Pull'!$C:$C,0),MATCH('Table 2 Data'!K$4,'Data Pull'!$4:$4,0))),"")</f>
        <v>643.90586295354194</v>
      </c>
      <c r="L334" t="str">
        <f>IFERROR(IF(INDEX('Exclusion Vectors'!$D:$D,MATCH('Table 2 Data'!$E334,'Exclusion Vectors'!$B:$B,0))=0,"",INDEX('Data Pull'!$A:$BC,MATCH('Table 2 Data'!$E334,'Data Pull'!$C:$C,0),MATCH('Table 2 Data'!L$4,'Data Pull'!$4:$4,0))),"")</f>
        <v>[-11059] No Good Data For Calculation</v>
      </c>
      <c r="M334">
        <f>IFERROR(IF(INDEX('Exclusion Vectors'!$D:$D,MATCH('Table 2 Data'!$E334,'Exclusion Vectors'!$B:$B,0))=0,"",INDEX('Data Pull'!$A:$BC,MATCH('Table 2 Data'!$E334,'Data Pull'!$C:$C,0),MATCH('Table 2 Data'!M$4,'Data Pull'!$4:$4,0))),"")</f>
        <v>280.70071346488277</v>
      </c>
      <c r="N334">
        <f>IFERROR(IF(INDEX('Exclusion Vectors'!$D:$D,MATCH('Table 2 Data'!$E334,'Exclusion Vectors'!$B:$B,0))=0,"",INDEX('Data Pull'!$A:$BC,MATCH('Table 2 Data'!$E334,'Data Pull'!$C:$C,0),MATCH('Table 2 Data'!N$4,'Data Pull'!$4:$4,0))),"")</f>
        <v>337.28365893259434</v>
      </c>
      <c r="O334">
        <f>IFERROR(IF(INDEX('Exclusion Vectors'!$D:$D,MATCH('Table 2 Data'!$E334,'Exclusion Vectors'!$B:$B,0))=0,"",INDEX('Data Pull'!$A:$BC,MATCH('Table 2 Data'!$E334,'Data Pull'!$C:$C,0),MATCH('Table 2 Data'!O$4,'Data Pull'!$4:$4,0))),"")</f>
        <v>336.3888531999188</v>
      </c>
      <c r="P334">
        <f>IFERROR(IF(INDEX('Exclusion Vectors'!$D:$D,MATCH('Table 2 Data'!$E334,'Exclusion Vectors'!$B:$B,0))=0,"",INDEX('Data Pull'!$A:$BC,MATCH('Table 2 Data'!$E334,'Data Pull'!$C:$C,0),MATCH('Table 2 Data'!P$4,'Data Pull'!$4:$4,0))),"")</f>
        <v>1332.4258743296541</v>
      </c>
      <c r="Q334">
        <f>IFERROR(IF(INDEX('Exclusion Vectors'!$D:$D,MATCH('Table 2 Data'!$E334,'Exclusion Vectors'!$B:$B,0))=0,"",INDEX('Data Pull'!$A:$BC,MATCH('Table 2 Data'!$E334,'Data Pull'!$C:$C,0),MATCH('Table 2 Data'!Q$4,'Data Pull'!$4:$4,0))),"")</f>
        <v>20.766427601670888</v>
      </c>
      <c r="R334">
        <f>IFERROR(IF(INDEX('Exclusion Vectors'!$D:$D,MATCH('Table 2 Data'!$E334,'Exclusion Vectors'!$B:$B,0))=0,"",INDEX('Data Pull'!$A:$BC,MATCH('Table 2 Data'!$E334,'Data Pull'!$C:$C,0),MATCH('Table 2 Data'!R$4,'Data Pull'!$4:$4,0))),"")</f>
        <v>15.818794361703889</v>
      </c>
      <c r="S334">
        <f>IFERROR(IF(INDEX('Exclusion Vectors'!$D:$D,MATCH('Table 2 Data'!$E334,'Exclusion Vectors'!$B:$B,0))=0,"",INDEX('Data Pull'!$A:$BC,MATCH('Table 2 Data'!$E334,'Data Pull'!$C:$C,0),MATCH('Table 2 Data'!S$4,'Data Pull'!$4:$4,0))),"")</f>
        <v>3.2489161611345687</v>
      </c>
      <c r="T334">
        <f>IFERROR(IF(INDEX('Exclusion Vectors'!$D:$D,MATCH('Table 2 Data'!$E334,'Exclusion Vectors'!$B:$B,0))=0,"",INDEX('Data Pull'!$A:$BC,MATCH('Table 2 Data'!$E334,'Data Pull'!$C:$C,0),MATCH('Table 2 Data'!T$4,'Data Pull'!$4:$4,0))),"")</f>
        <v>1677.6929631965263</v>
      </c>
      <c r="U334">
        <f>IFERROR(IF(INDEX('Exclusion Vectors'!$D:$D,MATCH('Table 2 Data'!$E334,'Exclusion Vectors'!$B:$B,0))=0,"",INDEX('Data Pull'!$A:$BC,MATCH('Table 2 Data'!$E334,'Data Pull'!$C:$C,0),MATCH('Table 2 Data'!U$4,'Data Pull'!$4:$4,0))),"")</f>
        <v>1536.6499409290482</v>
      </c>
      <c r="V334">
        <f>IFERROR(IF(INDEX('Exclusion Vectors'!$D:$D,MATCH('Table 2 Data'!$E334,'Exclusion Vectors'!$B:$B,0))=0,"",INDEX('Data Pull'!$A:$BC,MATCH('Table 2 Data'!$E334,'Data Pull'!$C:$C,0),MATCH('Table 2 Data'!V$4,'Data Pull'!$4:$4,0))),"")</f>
        <v>5899.9222026463503</v>
      </c>
      <c r="W334">
        <f>IFERROR(IF(INDEX('Exclusion Vectors'!$D:$D,MATCH('Table 2 Data'!$E334,'Exclusion Vectors'!$B:$B,0))=0,"",INDEX('Data Pull'!$A:$BC,MATCH('Table 2 Data'!$E334,'Data Pull'!$C:$C,0),MATCH('Table 2 Data'!W$4,'Data Pull'!$4:$4,0))),"")</f>
        <v>2398.4467352570409</v>
      </c>
      <c r="X334">
        <f>IFERROR(IF(INDEX('Exclusion Vectors'!$D:$D,MATCH('Table 2 Data'!$E334,'Exclusion Vectors'!$B:$B,0))=0,"",INDEX('Data Pull'!$A:$BC,MATCH('Table 2 Data'!$E334,'Data Pull'!$C:$C,0),MATCH('Table 2 Data'!X$4,'Data Pull'!$4:$4,0))),"")</f>
        <v>433.76116020198896</v>
      </c>
      <c r="Y334">
        <f>IFERROR(IF(INDEX('Exclusion Vectors'!$D:$D,MATCH('Table 2 Data'!$E334,'Exclusion Vectors'!$B:$B,0))=0,"",INDEX('Data Pull'!$A:$BC,MATCH('Table 2 Data'!$E334,'Data Pull'!$C:$C,0),MATCH('Table 2 Data'!Y$4,'Data Pull'!$4:$4,0))),"")</f>
        <v>23.575000286102295</v>
      </c>
      <c r="Z334">
        <f>IFERROR(IF(INDEX('Exclusion Vectors'!$D:$D,MATCH('Table 2 Data'!$E334,'Exclusion Vectors'!$B:$B,0))=0,"",INDEX('Data Pull'!$A:$BC,MATCH('Table 2 Data'!$E334,'Data Pull'!$C:$C,0),MATCH('Table 2 Data'!Z$4,'Data Pull'!$4:$4,0))),"")</f>
        <v>0.80102500319480896</v>
      </c>
      <c r="AA334">
        <f>IFERROR(IF(INDEX('Exclusion Vectors'!$D:$D,MATCH('Table 2 Data'!$E334,'Exclusion Vectors'!$B:$B,0))=0,"",INDEX('Data Pull'!$A:$BC,MATCH('Table 2 Data'!$E334,'Data Pull'!$C:$C,0),MATCH('Table 2 Data'!AA$4,'Data Pull'!$4:$4,0))),"")</f>
        <v>1.9399999678134918</v>
      </c>
      <c r="AB334" t="str">
        <f>IFERROR(IF(INDEX('Exclusion Vectors'!$D:$D,MATCH('Table 2 Data'!$E334,'Exclusion Vectors'!$B:$B,0))=0,"",INDEX('Data Pull'!$A:$BC,MATCH('Table 2 Data'!$E334,'Data Pull'!$C:$C,0),MATCH('Table 2 Data'!AB$4,'Data Pull'!$4:$4,0))),"")</f>
        <v>[-11059] No Good Data For Calculation</v>
      </c>
      <c r="AC334" t="str">
        <f>IFERROR(IF(INDEX('Exclusion Vectors'!$D:$D,MATCH('Table 2 Data'!$E334,'Exclusion Vectors'!$B:$B,0))=0,"",INDEX('Data Pull'!$A:$BC,MATCH('Table 2 Data'!$E334,'Data Pull'!$C:$C,0),MATCH('Table 2 Data'!AC$4,'Data Pull'!$4:$4,0))),"")</f>
        <v>[-11059] No Good Data For Calculation</v>
      </c>
      <c r="AD334" t="str">
        <f>IFERROR(IF(INDEX('Exclusion Vectors'!$D:$D,MATCH('Table 2 Data'!$E334,'Exclusion Vectors'!$B:$B,0))=0,"",INDEX('Data Pull'!$A:$BC,MATCH('Table 2 Data'!$E334,'Data Pull'!$C:$C,0),MATCH('Table 2 Data'!AD$4,'Data Pull'!$4:$4,0))),"")</f>
        <v>[-11059] No Good Data For Calculation</v>
      </c>
      <c r="AE334" t="str">
        <f>IFERROR(IF(INDEX('Exclusion Vectors'!$D:$D,MATCH('Table 2 Data'!$E334,'Exclusion Vectors'!$B:$B,0))=0,"",INDEX('Data Pull'!$A:$BC,MATCH('Table 2 Data'!$E334,'Data Pull'!$C:$C,0),MATCH('Table 2 Data'!AE$4,'Data Pull'!$4:$4,0))),"")</f>
        <v>[-11059] No Good Data For Calculation</v>
      </c>
      <c r="AF334" t="str">
        <f>IFERROR(IF(INDEX('Exclusion Vectors'!$D:$D,MATCH('Table 2 Data'!$E334,'Exclusion Vectors'!$B:$B,0))=0,"",INDEX('Data Pull'!$A:$BC,MATCH('Table 2 Data'!$E334,'Data Pull'!$C:$C,0),MATCH('Table 2 Data'!AF$4,'Data Pull'!$4:$4,0))),"")</f>
        <v>[-11059] No Good Data For Calculation</v>
      </c>
      <c r="AG334">
        <f>IFERROR(IF(INDEX('Exclusion Vectors'!$D:$D,MATCH('Table 2 Data'!$E334,'Exclusion Vectors'!$B:$B,0))=0,"",INDEX('Data Pull'!$A:$BC,MATCH('Table 2 Data'!$E334,'Data Pull'!$C:$C,0),MATCH('Table 2 Data'!AG$4,'Data Pull'!$4:$4,0))),"")</f>
        <v>14639.247595265768</v>
      </c>
      <c r="AH334">
        <f>IFERROR(IF(INDEX('Exclusion Vectors'!$D:$D,MATCH('Table 2 Data'!$E334,'Exclusion Vectors'!$B:$B,0))=0,"",INDEX('Data Pull'!$A:$BC,MATCH('Table 2 Data'!$E334,'Data Pull'!$C:$C,0),MATCH('Table 2 Data'!AH$4,'Data Pull'!$4:$4,0))),"")</f>
        <v>90.524999618530273</v>
      </c>
      <c r="AI334">
        <f>IFERROR(IF(INDEX('Exclusion Vectors'!$D:$D,MATCH('Table 2 Data'!$E334,'Exclusion Vectors'!$B:$B,0))=0,"",INDEX('Data Pull'!$A:$BC,MATCH('Table 2 Data'!$E334,'Data Pull'!$C:$C,0),MATCH('Table 2 Data'!AI$4,'Data Pull'!$4:$4,0))),"")</f>
        <v>8.434999942779541</v>
      </c>
      <c r="AJ334">
        <f>IFERROR(IF(INDEX('Exclusion Vectors'!$D:$D,MATCH('Table 2 Data'!$E334,'Exclusion Vectors'!$B:$B,0))=0,"",INDEX('Data Pull'!$A:$BC,MATCH('Table 2 Data'!$E334,'Data Pull'!$C:$C,0),MATCH('Table 2 Data'!AJ$4,'Data Pull'!$4:$4,0))),"")</f>
        <v>359.29999542236328</v>
      </c>
      <c r="AK334">
        <f>IFERROR(IF(INDEX('Exclusion Vectors'!$D:$D,MATCH('Table 2 Data'!$E334,'Exclusion Vectors'!$B:$B,0))=0,"",INDEX('Data Pull'!$A:$BC,MATCH('Table 2 Data'!$E334,'Data Pull'!$C:$C,0),MATCH('Table 2 Data'!AK$4,'Data Pull'!$4:$4,0))),"")</f>
        <v>20.920832872390747</v>
      </c>
      <c r="AL334">
        <f>IFERROR(IF(INDEX('Exclusion Vectors'!$D:$D,MATCH('Table 2 Data'!$E334,'Exclusion Vectors'!$B:$B,0))=0,"",INDEX('Data Pull'!$A:$BC,MATCH('Table 2 Data'!$E334,'Data Pull'!$C:$C,0),MATCH('Table 2 Data'!AL$4,'Data Pull'!$4:$4,0))),"")</f>
        <v>0.45000000298023224</v>
      </c>
      <c r="AM334">
        <f>IFERROR(IF(INDEX('Exclusion Vectors'!$D:$D,MATCH('Table 2 Data'!$E334,'Exclusion Vectors'!$B:$B,0))=0,"",INDEX('Data Pull'!$A:$BC,MATCH('Table 2 Data'!$E334,'Data Pull'!$C:$C,0),MATCH('Table 2 Data'!AM$4,'Data Pull'!$4:$4,0))),"")</f>
        <v>7500</v>
      </c>
      <c r="AN334">
        <f>IFERROR(IF(INDEX('Exclusion Vectors'!$D:$D,MATCH('Table 2 Data'!$E334,'Exclusion Vectors'!$B:$B,0))=0,"",INDEX('Data Pull'!$A:$BC,MATCH('Table 2 Data'!$E334,'Data Pull'!$C:$C,0),MATCH('Table 2 Data'!AN$4,'Data Pull'!$4:$4,0))),"")</f>
        <v>-0.11787938993969874</v>
      </c>
      <c r="AO334">
        <f>IFERROR(IF(INDEX('Exclusion Vectors'!$D:$D,MATCH('Table 2 Data'!$E334,'Exclusion Vectors'!$B:$B,0))=0,"",INDEX('Data Pull'!$A:$BC,MATCH('Table 2 Data'!$E334,'Data Pull'!$C:$C,0),MATCH('Table 2 Data'!AO$4,'Data Pull'!$4:$4,0))),"")</f>
        <v>-6.0262192283887274E-3</v>
      </c>
      <c r="AP334">
        <f>IFERROR(IF(INDEX('Exclusion Vectors'!$D:$D,MATCH('Table 2 Data'!$E334,'Exclusion Vectors'!$B:$B,0))=0,"",INDEX('Data Pull'!$A:$BC,MATCH('Table 2 Data'!$E334,'Data Pull'!$C:$C,0),MATCH('Table 2 Data'!AP$4,'Data Pull'!$4:$4,0))),"")</f>
        <v>-2.6938533156279067E-2</v>
      </c>
      <c r="AQ334" t="str">
        <f>IFERROR(IF(INDEX('Exclusion Vectors'!$D:$D,MATCH('Table 2 Data'!$E334,'Exclusion Vectors'!$B:$B,0))=0,"",INDEX('Data Pull'!$A:$BC,MATCH('Table 2 Data'!$E334,'Data Pull'!$C:$C,0),MATCH('Table 2 Data'!AQ$4,'Data Pull'!$4:$4,0))),"")</f>
        <v>[-11059] No Good Data For Calculation</v>
      </c>
      <c r="AR334">
        <f>IFERROR(IF(INDEX('Exclusion Vectors'!$D:$D,MATCH('Table 2 Data'!$E334,'Exclusion Vectors'!$B:$B,0))=0,"",INDEX('Data Pull'!$A:$BC,MATCH('Table 2 Data'!$E334,'Data Pull'!$C:$C,0),MATCH('Table 2 Data'!AR$4,'Data Pull'!$4:$4,0))),"")</f>
        <v>7.7504249974204601E-3</v>
      </c>
      <c r="AS334">
        <f>IFERROR(IF(INDEX('Exclusion Vectors'!$D:$D,MATCH('Table 2 Data'!$E334,'Exclusion Vectors'!$B:$B,0))=0,"",INDEX('Data Pull'!$A:$BC,MATCH('Table 2 Data'!$E334,'Data Pull'!$C:$C,0),MATCH('Table 2 Data'!AS$4,'Data Pull'!$4:$4,0))),"")</f>
        <v>2.6898574198068261</v>
      </c>
      <c r="AT334">
        <f>IFERROR(IF(INDEX('Exclusion Vectors'!$D:$D,MATCH('Table 2 Data'!$E334,'Exclusion Vectors'!$B:$B,0))=0,"",INDEX('Data Pull'!$A:$BC,MATCH('Table 2 Data'!$E334,'Data Pull'!$C:$C,0),MATCH('Table 2 Data'!AT$4,'Data Pull'!$4:$4,0))),"")</f>
        <v>39931.428937249904</v>
      </c>
      <c r="AU334">
        <f>IFERROR(IF(INDEX('Exclusion Vectors'!$D:$D,MATCH('Table 2 Data'!$E334,'Exclusion Vectors'!$B:$B,0))=0,"",INDEX('Data Pull'!$A:$BE,MATCH('Table 2 Data'!$E334,'Data Pull'!$C:$C,0),MATCH('Table 2 Data'!AU$4,'Data Pull'!$4:$4,0))),"")</f>
        <v>7800.2203452379226</v>
      </c>
      <c r="AV334">
        <f>IFERROR(IF(INDEX('Exclusion Vectors'!$D:$D,MATCH('Table 2 Data'!$E334,'Exclusion Vectors'!$B:$B,0))=0,"",INDEX('Data Pull'!$A:$BE,MATCH('Table 2 Data'!$E334,'Data Pull'!$C:$C,0),MATCH('Table 2 Data'!AV$4,'Data Pull'!$4:$4,0))),"")</f>
        <v>0.10890416738887627</v>
      </c>
    </row>
    <row r="335" spans="5:48" x14ac:dyDescent="0.3">
      <c r="E335" s="34">
        <f t="shared" si="8"/>
        <v>44159</v>
      </c>
      <c r="F335">
        <f>IFERROR(IF(INDEX('Exclusion Vectors'!$D:$D,MATCH('Table 2 Data'!$E335,'Exclusion Vectors'!$B:$B,0))=0,"",INDEX('Data Pull'!$A:$BC,MATCH('Table 2 Data'!$E335,'Data Pull'!$C:$C,0),MATCH('Table 2 Data'!F$4,'Data Pull'!$4:$4,0))),"")</f>
        <v>22950.39614161212</v>
      </c>
      <c r="G335">
        <f>IFERROR(IF(INDEX('Exclusion Vectors'!$D:$D,MATCH('Table 2 Data'!$E335,'Exclusion Vectors'!$B:$B,0))=0,"",INDEX('Data Pull'!$A:$BC,MATCH('Table 2 Data'!$E335,'Data Pull'!$C:$C,0),MATCH('Table 2 Data'!G$4,'Data Pull'!$4:$4,0))),"")</f>
        <v>181.00735108672407</v>
      </c>
      <c r="H335">
        <f>IFERROR(IF(INDEX('Exclusion Vectors'!$D:$D,MATCH('Table 2 Data'!$E335,'Exclusion Vectors'!$B:$B,0))=0,"",INDEX('Data Pull'!$A:$BC,MATCH('Table 2 Data'!$E335,'Data Pull'!$C:$C,0),MATCH('Table 2 Data'!H$4,'Data Pull'!$4:$4,0))),"")</f>
        <v>626.14306367848451</v>
      </c>
      <c r="I335">
        <f>IFERROR(IF(INDEX('Exclusion Vectors'!$D:$D,MATCH('Table 2 Data'!$E335,'Exclusion Vectors'!$B:$B,0))=0,"",INDEX('Data Pull'!$A:$BC,MATCH('Table 2 Data'!$E335,'Data Pull'!$C:$C,0),MATCH('Table 2 Data'!I$4,'Data Pull'!$4:$4,0))),"")</f>
        <v>997.26326487231063</v>
      </c>
      <c r="J335">
        <f>IFERROR(IF(INDEX('Exclusion Vectors'!$D:$D,MATCH('Table 2 Data'!$E335,'Exclusion Vectors'!$B:$B,0))=0,"",INDEX('Data Pull'!$A:$BC,MATCH('Table 2 Data'!$E335,'Data Pull'!$C:$C,0),MATCH('Table 2 Data'!J$4,'Data Pull'!$4:$4,0))),"")</f>
        <v>1345.1289770277492</v>
      </c>
      <c r="K335">
        <f>IFERROR(IF(INDEX('Exclusion Vectors'!$D:$D,MATCH('Table 2 Data'!$E335,'Exclusion Vectors'!$B:$B,0))=0,"",INDEX('Data Pull'!$A:$BC,MATCH('Table 2 Data'!$E335,'Data Pull'!$C:$C,0),MATCH('Table 2 Data'!K$4,'Data Pull'!$4:$4,0))),"")</f>
        <v>639.16509033822501</v>
      </c>
      <c r="L335" t="str">
        <f>IFERROR(IF(INDEX('Exclusion Vectors'!$D:$D,MATCH('Table 2 Data'!$E335,'Exclusion Vectors'!$B:$B,0))=0,"",INDEX('Data Pull'!$A:$BC,MATCH('Table 2 Data'!$E335,'Data Pull'!$C:$C,0),MATCH('Table 2 Data'!L$4,'Data Pull'!$4:$4,0))),"")</f>
        <v>[-11059] No Good Data For Calculation</v>
      </c>
      <c r="M335">
        <f>IFERROR(IF(INDEX('Exclusion Vectors'!$D:$D,MATCH('Table 2 Data'!$E335,'Exclusion Vectors'!$B:$B,0))=0,"",INDEX('Data Pull'!$A:$BC,MATCH('Table 2 Data'!$E335,'Data Pull'!$C:$C,0),MATCH('Table 2 Data'!M$4,'Data Pull'!$4:$4,0))),"")</f>
        <v>294.14867384139581</v>
      </c>
      <c r="N335">
        <f>IFERROR(IF(INDEX('Exclusion Vectors'!$D:$D,MATCH('Table 2 Data'!$E335,'Exclusion Vectors'!$B:$B,0))=0,"",INDEX('Data Pull'!$A:$BC,MATCH('Table 2 Data'!$E335,'Data Pull'!$C:$C,0),MATCH('Table 2 Data'!N$4,'Data Pull'!$4:$4,0))),"")</f>
        <v>358.92980799718686</v>
      </c>
      <c r="O335">
        <f>IFERROR(IF(INDEX('Exclusion Vectors'!$D:$D,MATCH('Table 2 Data'!$E335,'Exclusion Vectors'!$B:$B,0))=0,"",INDEX('Data Pull'!$A:$BC,MATCH('Table 2 Data'!$E335,'Data Pull'!$C:$C,0),MATCH('Table 2 Data'!O$4,'Data Pull'!$4:$4,0))),"")</f>
        <v>348.76426882164702</v>
      </c>
      <c r="P335">
        <f>IFERROR(IF(INDEX('Exclusion Vectors'!$D:$D,MATCH('Table 2 Data'!$E335,'Exclusion Vectors'!$B:$B,0))=0,"",INDEX('Data Pull'!$A:$BC,MATCH('Table 2 Data'!$E335,'Data Pull'!$C:$C,0),MATCH('Table 2 Data'!P$4,'Data Pull'!$4:$4,0))),"")</f>
        <v>1333.5852388969186</v>
      </c>
      <c r="Q335">
        <f>IFERROR(IF(INDEX('Exclusion Vectors'!$D:$D,MATCH('Table 2 Data'!$E335,'Exclusion Vectors'!$B:$B,0))=0,"",INDEX('Data Pull'!$A:$BC,MATCH('Table 2 Data'!$E335,'Data Pull'!$C:$C,0),MATCH('Table 2 Data'!Q$4,'Data Pull'!$4:$4,0))),"")</f>
        <v>20.77687410105721</v>
      </c>
      <c r="R335">
        <f>IFERROR(IF(INDEX('Exclusion Vectors'!$D:$D,MATCH('Table 2 Data'!$E335,'Exclusion Vectors'!$B:$B,0))=0,"",INDEX('Data Pull'!$A:$BC,MATCH('Table 2 Data'!$E335,'Data Pull'!$C:$C,0),MATCH('Table 2 Data'!R$4,'Data Pull'!$4:$4,0))),"")</f>
        <v>15.827748834120355</v>
      </c>
      <c r="S335">
        <f>IFERROR(IF(INDEX('Exclusion Vectors'!$D:$D,MATCH('Table 2 Data'!$E335,'Exclusion Vectors'!$B:$B,0))=0,"",INDEX('Data Pull'!$A:$BC,MATCH('Table 2 Data'!$E335,'Data Pull'!$C:$C,0),MATCH('Table 2 Data'!S$4,'Data Pull'!$4:$4,0))),"")</f>
        <v>3.2748976371157315</v>
      </c>
      <c r="T335">
        <f>IFERROR(IF(INDEX('Exclusion Vectors'!$D:$D,MATCH('Table 2 Data'!$E335,'Exclusion Vectors'!$B:$B,0))=0,"",INDEX('Data Pull'!$A:$BC,MATCH('Table 2 Data'!$E335,'Data Pull'!$C:$C,0),MATCH('Table 2 Data'!T$4,'Data Pull'!$4:$4,0))),"")</f>
        <v>1674.5461591639455</v>
      </c>
      <c r="U335">
        <f>IFERROR(IF(INDEX('Exclusion Vectors'!$D:$D,MATCH('Table 2 Data'!$E335,'Exclusion Vectors'!$B:$B,0))=0,"",INDEX('Data Pull'!$A:$BC,MATCH('Table 2 Data'!$E335,'Data Pull'!$C:$C,0),MATCH('Table 2 Data'!U$4,'Data Pull'!$4:$4,0))),"")</f>
        <v>1499.2859317195903</v>
      </c>
      <c r="V335">
        <f>IFERROR(IF(INDEX('Exclusion Vectors'!$D:$D,MATCH('Table 2 Data'!$E335,'Exclusion Vectors'!$B:$B,0))=0,"",INDEX('Data Pull'!$A:$BC,MATCH('Table 2 Data'!$E335,'Data Pull'!$C:$C,0),MATCH('Table 2 Data'!V$4,'Data Pull'!$4:$4,0))),"")</f>
        <v>5899.9755721273805</v>
      </c>
      <c r="W335">
        <f>IFERROR(IF(INDEX('Exclusion Vectors'!$D:$D,MATCH('Table 2 Data'!$E335,'Exclusion Vectors'!$B:$B,0))=0,"",INDEX('Data Pull'!$A:$BC,MATCH('Table 2 Data'!$E335,'Data Pull'!$C:$C,0),MATCH('Table 2 Data'!W$4,'Data Pull'!$4:$4,0))),"")</f>
        <v>2398.398452501975</v>
      </c>
      <c r="X335">
        <f>IFERROR(IF(INDEX('Exclusion Vectors'!$D:$D,MATCH('Table 2 Data'!$E335,'Exclusion Vectors'!$B:$B,0))=0,"",INDEX('Data Pull'!$A:$BC,MATCH('Table 2 Data'!$E335,'Data Pull'!$C:$C,0),MATCH('Table 2 Data'!X$4,'Data Pull'!$4:$4,0))),"")</f>
        <v>434.38007878376328</v>
      </c>
      <c r="Y335">
        <f>IFERROR(IF(INDEX('Exclusion Vectors'!$D:$D,MATCH('Table 2 Data'!$E335,'Exclusion Vectors'!$B:$B,0))=0,"",INDEX('Data Pull'!$A:$BC,MATCH('Table 2 Data'!$E335,'Data Pull'!$C:$C,0),MATCH('Table 2 Data'!Y$4,'Data Pull'!$4:$4,0))),"")</f>
        <v>23.449999809265137</v>
      </c>
      <c r="Z335">
        <f>IFERROR(IF(INDEX('Exclusion Vectors'!$D:$D,MATCH('Table 2 Data'!$E335,'Exclusion Vectors'!$B:$B,0))=0,"",INDEX('Data Pull'!$A:$BC,MATCH('Table 2 Data'!$E335,'Data Pull'!$C:$C,0),MATCH('Table 2 Data'!Z$4,'Data Pull'!$4:$4,0))),"")</f>
        <v>0.80767500400543213</v>
      </c>
      <c r="AA335">
        <f>IFERROR(IF(INDEX('Exclusion Vectors'!$D:$D,MATCH('Table 2 Data'!$E335,'Exclusion Vectors'!$B:$B,0))=0,"",INDEX('Data Pull'!$A:$BC,MATCH('Table 2 Data'!$E335,'Data Pull'!$C:$C,0),MATCH('Table 2 Data'!AA$4,'Data Pull'!$4:$4,0))),"")</f>
        <v>1.9500000178813934</v>
      </c>
      <c r="AB335" t="str">
        <f>IFERROR(IF(INDEX('Exclusion Vectors'!$D:$D,MATCH('Table 2 Data'!$E335,'Exclusion Vectors'!$B:$B,0))=0,"",INDEX('Data Pull'!$A:$BC,MATCH('Table 2 Data'!$E335,'Data Pull'!$C:$C,0),MATCH('Table 2 Data'!AB$4,'Data Pull'!$4:$4,0))),"")</f>
        <v>[-11059] No Good Data For Calculation</v>
      </c>
      <c r="AC335" t="str">
        <f>IFERROR(IF(INDEX('Exclusion Vectors'!$D:$D,MATCH('Table 2 Data'!$E335,'Exclusion Vectors'!$B:$B,0))=0,"",INDEX('Data Pull'!$A:$BC,MATCH('Table 2 Data'!$E335,'Data Pull'!$C:$C,0),MATCH('Table 2 Data'!AC$4,'Data Pull'!$4:$4,0))),"")</f>
        <v>[-11059] No Good Data For Calculation</v>
      </c>
      <c r="AD335" t="str">
        <f>IFERROR(IF(INDEX('Exclusion Vectors'!$D:$D,MATCH('Table 2 Data'!$E335,'Exclusion Vectors'!$B:$B,0))=0,"",INDEX('Data Pull'!$A:$BC,MATCH('Table 2 Data'!$E335,'Data Pull'!$C:$C,0),MATCH('Table 2 Data'!AD$4,'Data Pull'!$4:$4,0))),"")</f>
        <v>[-11059] No Good Data For Calculation</v>
      </c>
      <c r="AE335" t="str">
        <f>IFERROR(IF(INDEX('Exclusion Vectors'!$D:$D,MATCH('Table 2 Data'!$E335,'Exclusion Vectors'!$B:$B,0))=0,"",INDEX('Data Pull'!$A:$BC,MATCH('Table 2 Data'!$E335,'Data Pull'!$C:$C,0),MATCH('Table 2 Data'!AE$4,'Data Pull'!$4:$4,0))),"")</f>
        <v>[-11059] No Good Data For Calculation</v>
      </c>
      <c r="AF335" t="str">
        <f>IFERROR(IF(INDEX('Exclusion Vectors'!$D:$D,MATCH('Table 2 Data'!$E335,'Exclusion Vectors'!$B:$B,0))=0,"",INDEX('Data Pull'!$A:$BC,MATCH('Table 2 Data'!$E335,'Data Pull'!$C:$C,0),MATCH('Table 2 Data'!AF$4,'Data Pull'!$4:$4,0))),"")</f>
        <v>[-11059] No Good Data For Calculation</v>
      </c>
      <c r="AG335">
        <f>IFERROR(IF(INDEX('Exclusion Vectors'!$D:$D,MATCH('Table 2 Data'!$E335,'Exclusion Vectors'!$B:$B,0))=0,"",INDEX('Data Pull'!$A:$BC,MATCH('Table 2 Data'!$E335,'Data Pull'!$C:$C,0),MATCH('Table 2 Data'!AG$4,'Data Pull'!$4:$4,0))),"")</f>
        <v>14696.596061779443</v>
      </c>
      <c r="AH335">
        <f>IFERROR(IF(INDEX('Exclusion Vectors'!$D:$D,MATCH('Table 2 Data'!$E335,'Exclusion Vectors'!$B:$B,0))=0,"",INDEX('Data Pull'!$A:$BC,MATCH('Table 2 Data'!$E335,'Data Pull'!$C:$C,0),MATCH('Table 2 Data'!AH$4,'Data Pull'!$4:$4,0))),"")</f>
        <v>90.825000762939453</v>
      </c>
      <c r="AI335">
        <f>IFERROR(IF(INDEX('Exclusion Vectors'!$D:$D,MATCH('Table 2 Data'!$E335,'Exclusion Vectors'!$B:$B,0))=0,"",INDEX('Data Pull'!$A:$BC,MATCH('Table 2 Data'!$E335,'Data Pull'!$C:$C,0),MATCH('Table 2 Data'!AI$4,'Data Pull'!$4:$4,0))),"")</f>
        <v>8.4124999046325684</v>
      </c>
      <c r="AJ335">
        <f>IFERROR(IF(INDEX('Exclusion Vectors'!$D:$D,MATCH('Table 2 Data'!$E335,'Exclusion Vectors'!$B:$B,0))=0,"",INDEX('Data Pull'!$A:$BC,MATCH('Table 2 Data'!$E335,'Data Pull'!$C:$C,0),MATCH('Table 2 Data'!AJ$4,'Data Pull'!$4:$4,0))),"")</f>
        <v>364.17500305175781</v>
      </c>
      <c r="AK335">
        <f>IFERROR(IF(INDEX('Exclusion Vectors'!$D:$D,MATCH('Table 2 Data'!$E335,'Exclusion Vectors'!$B:$B,0))=0,"",INDEX('Data Pull'!$A:$BC,MATCH('Table 2 Data'!$E335,'Data Pull'!$C:$C,0),MATCH('Table 2 Data'!AK$4,'Data Pull'!$4:$4,0))),"")</f>
        <v>23.474999666213989</v>
      </c>
      <c r="AL335">
        <f>IFERROR(IF(INDEX('Exclusion Vectors'!$D:$D,MATCH('Table 2 Data'!$E335,'Exclusion Vectors'!$B:$B,0))=0,"",INDEX('Data Pull'!$A:$BC,MATCH('Table 2 Data'!$E335,'Data Pull'!$C:$C,0),MATCH('Table 2 Data'!AL$4,'Data Pull'!$4:$4,0))),"")</f>
        <v>0.80000001192092896</v>
      </c>
      <c r="AM335">
        <f>IFERROR(IF(INDEX('Exclusion Vectors'!$D:$D,MATCH('Table 2 Data'!$E335,'Exclusion Vectors'!$B:$B,0))=0,"",INDEX('Data Pull'!$A:$BC,MATCH('Table 2 Data'!$E335,'Data Pull'!$C:$C,0),MATCH('Table 2 Data'!AM$4,'Data Pull'!$4:$4,0))),"")</f>
        <v>7500</v>
      </c>
      <c r="AN335">
        <f>IFERROR(IF(INDEX('Exclusion Vectors'!$D:$D,MATCH('Table 2 Data'!$E335,'Exclusion Vectors'!$B:$B,0))=0,"",INDEX('Data Pull'!$A:$BC,MATCH('Table 2 Data'!$E335,'Data Pull'!$C:$C,0),MATCH('Table 2 Data'!AN$4,'Data Pull'!$4:$4,0))),"")</f>
        <v>-0.11879946366589332</v>
      </c>
      <c r="AO335">
        <f>IFERROR(IF(INDEX('Exclusion Vectors'!$D:$D,MATCH('Table 2 Data'!$E335,'Exclusion Vectors'!$B:$B,0))=0,"",INDEX('Data Pull'!$A:$BC,MATCH('Table 2 Data'!$E335,'Data Pull'!$C:$C,0),MATCH('Table 2 Data'!AO$4,'Data Pull'!$4:$4,0))),"")</f>
        <v>-6.0293227052261563E-3</v>
      </c>
      <c r="AP335">
        <f>IFERROR(IF(INDEX('Exclusion Vectors'!$D:$D,MATCH('Table 2 Data'!$E335,'Exclusion Vectors'!$B:$B,0))=0,"",INDEX('Data Pull'!$A:$BC,MATCH('Table 2 Data'!$E335,'Data Pull'!$C:$C,0),MATCH('Table 2 Data'!AP$4,'Data Pull'!$4:$4,0))),"")</f>
        <v>-2.6832009958415524E-2</v>
      </c>
      <c r="AQ335" t="str">
        <f>IFERROR(IF(INDEX('Exclusion Vectors'!$D:$D,MATCH('Table 2 Data'!$E335,'Exclusion Vectors'!$B:$B,0))=0,"",INDEX('Data Pull'!$A:$BC,MATCH('Table 2 Data'!$E335,'Data Pull'!$C:$C,0),MATCH('Table 2 Data'!AQ$4,'Data Pull'!$4:$4,0))),"")</f>
        <v>[-11059] No Good Data For Calculation</v>
      </c>
      <c r="AR335">
        <f>IFERROR(IF(INDEX('Exclusion Vectors'!$D:$D,MATCH('Table 2 Data'!$E335,'Exclusion Vectors'!$B:$B,0))=0,"",INDEX('Data Pull'!$A:$BC,MATCH('Table 2 Data'!$E335,'Data Pull'!$C:$C,0),MATCH('Table 2 Data'!AR$4,'Data Pull'!$4:$4,0))),"")</f>
        <v>7.7150440724218115E-3</v>
      </c>
      <c r="AS335">
        <f>IFERROR(IF(INDEX('Exclusion Vectors'!$D:$D,MATCH('Table 2 Data'!$E335,'Exclusion Vectors'!$B:$B,0))=0,"",INDEX('Data Pull'!$A:$BC,MATCH('Table 2 Data'!$E335,'Data Pull'!$C:$C,0),MATCH('Table 2 Data'!AS$4,'Data Pull'!$4:$4,0))),"")</f>
        <v>2.7175637176947354</v>
      </c>
      <c r="AT335">
        <f>IFERROR(IF(INDEX('Exclusion Vectors'!$D:$D,MATCH('Table 2 Data'!$E335,'Exclusion Vectors'!$B:$B,0))=0,"",INDEX('Data Pull'!$A:$BC,MATCH('Table 2 Data'!$E335,'Data Pull'!$C:$C,0),MATCH('Table 2 Data'!AT$4,'Data Pull'!$4:$4,0))),"")</f>
        <v>40296.441370561595</v>
      </c>
      <c r="AU335">
        <f>IFERROR(IF(INDEX('Exclusion Vectors'!$D:$D,MATCH('Table 2 Data'!$E335,'Exclusion Vectors'!$B:$B,0))=0,"",INDEX('Data Pull'!$A:$BE,MATCH('Table 2 Data'!$E335,'Data Pull'!$C:$C,0),MATCH('Table 2 Data'!AU$4,'Data Pull'!$4:$4,0))),"")</f>
        <v>7801.1738929888161</v>
      </c>
      <c r="AV335">
        <f>IFERROR(IF(INDEX('Exclusion Vectors'!$D:$D,MATCH('Table 2 Data'!$E335,'Exclusion Vectors'!$B:$B,0))=0,"",INDEX('Data Pull'!$A:$BE,MATCH('Table 2 Data'!$E335,'Data Pull'!$C:$C,0),MATCH('Table 2 Data'!AV$4,'Data Pull'!$4:$4,0))),"")</f>
        <v>0.11472083566089471</v>
      </c>
    </row>
    <row r="336" spans="5:48" x14ac:dyDescent="0.3">
      <c r="E336" s="34">
        <f t="shared" si="8"/>
        <v>44160</v>
      </c>
      <c r="F336">
        <f>IFERROR(IF(INDEX('Exclusion Vectors'!$D:$D,MATCH('Table 2 Data'!$E336,'Exclusion Vectors'!$B:$B,0))=0,"",INDEX('Data Pull'!$A:$BC,MATCH('Table 2 Data'!$E336,'Data Pull'!$C:$C,0),MATCH('Table 2 Data'!F$4,'Data Pull'!$4:$4,0))),"")</f>
        <v>22999.939412292268</v>
      </c>
      <c r="G336">
        <f>IFERROR(IF(INDEX('Exclusion Vectors'!$D:$D,MATCH('Table 2 Data'!$E336,'Exclusion Vectors'!$B:$B,0))=0,"",INDEX('Data Pull'!$A:$BC,MATCH('Table 2 Data'!$E336,'Data Pull'!$C:$C,0),MATCH('Table 2 Data'!G$4,'Data Pull'!$4:$4,0))),"")</f>
        <v>181.37645104354914</v>
      </c>
      <c r="H336">
        <f>IFERROR(IF(INDEX('Exclusion Vectors'!$D:$D,MATCH('Table 2 Data'!$E336,'Exclusion Vectors'!$B:$B,0))=0,"",INDEX('Data Pull'!$A:$BC,MATCH('Table 2 Data'!$E336,'Data Pull'!$C:$C,0),MATCH('Table 2 Data'!H$4,'Data Pull'!$4:$4,0))),"")</f>
        <v>617.28742793627237</v>
      </c>
      <c r="I336">
        <f>IFERROR(IF(INDEX('Exclusion Vectors'!$D:$D,MATCH('Table 2 Data'!$E336,'Exclusion Vectors'!$B:$B,0))=0,"",INDEX('Data Pull'!$A:$BC,MATCH('Table 2 Data'!$E336,'Data Pull'!$C:$C,0),MATCH('Table 2 Data'!I$4,'Data Pull'!$4:$4,0))),"")</f>
        <v>996.53844013675825</v>
      </c>
      <c r="J336">
        <f>IFERROR(IF(INDEX('Exclusion Vectors'!$D:$D,MATCH('Table 2 Data'!$E336,'Exclusion Vectors'!$B:$B,0))=0,"",INDEX('Data Pull'!$A:$BC,MATCH('Table 2 Data'!$E336,'Data Pull'!$C:$C,0),MATCH('Table 2 Data'!J$4,'Data Pull'!$4:$4,0))),"")</f>
        <v>1344.8689338571726</v>
      </c>
      <c r="K336">
        <f>IFERROR(IF(INDEX('Exclusion Vectors'!$D:$D,MATCH('Table 2 Data'!$E336,'Exclusion Vectors'!$B:$B,0))=0,"",INDEX('Data Pull'!$A:$BC,MATCH('Table 2 Data'!$E336,'Data Pull'!$C:$C,0),MATCH('Table 2 Data'!K$4,'Data Pull'!$4:$4,0))),"")</f>
        <v>640.18333021595288</v>
      </c>
      <c r="L336" t="str">
        <f>IFERROR(IF(INDEX('Exclusion Vectors'!$D:$D,MATCH('Table 2 Data'!$E336,'Exclusion Vectors'!$B:$B,0))=0,"",INDEX('Data Pull'!$A:$BC,MATCH('Table 2 Data'!$E336,'Data Pull'!$C:$C,0),MATCH('Table 2 Data'!L$4,'Data Pull'!$4:$4,0))),"")</f>
        <v>[-11059] No Good Data For Calculation</v>
      </c>
      <c r="M336">
        <f>IFERROR(IF(INDEX('Exclusion Vectors'!$D:$D,MATCH('Table 2 Data'!$E336,'Exclusion Vectors'!$B:$B,0))=0,"",INDEX('Data Pull'!$A:$BC,MATCH('Table 2 Data'!$E336,'Data Pull'!$C:$C,0),MATCH('Table 2 Data'!M$4,'Data Pull'!$4:$4,0))),"")</f>
        <v>282.02592673674803</v>
      </c>
      <c r="N336">
        <f>IFERROR(IF(INDEX('Exclusion Vectors'!$D:$D,MATCH('Table 2 Data'!$E336,'Exclusion Vectors'!$B:$B,0))=0,"",INDEX('Data Pull'!$A:$BC,MATCH('Table 2 Data'!$E336,'Data Pull'!$C:$C,0),MATCH('Table 2 Data'!N$4,'Data Pull'!$4:$4,0))),"")</f>
        <v>327.56801131283163</v>
      </c>
      <c r="O336">
        <f>IFERROR(IF(INDEX('Exclusion Vectors'!$D:$D,MATCH('Table 2 Data'!$E336,'Exclusion Vectors'!$B:$B,0))=0,"",INDEX('Data Pull'!$A:$BC,MATCH('Table 2 Data'!$E336,'Data Pull'!$C:$C,0),MATCH('Table 2 Data'!O$4,'Data Pull'!$4:$4,0))),"")</f>
        <v>331.38563078268692</v>
      </c>
      <c r="P336">
        <f>IFERROR(IF(INDEX('Exclusion Vectors'!$D:$D,MATCH('Table 2 Data'!$E336,'Exclusion Vectors'!$B:$B,0))=0,"",INDEX('Data Pull'!$A:$BC,MATCH('Table 2 Data'!$E336,'Data Pull'!$C:$C,0),MATCH('Table 2 Data'!P$4,'Data Pull'!$4:$4,0))),"")</f>
        <v>1334.5555933194755</v>
      </c>
      <c r="Q336">
        <f>IFERROR(IF(INDEX('Exclusion Vectors'!$D:$D,MATCH('Table 2 Data'!$E336,'Exclusion Vectors'!$B:$B,0))=0,"",INDEX('Data Pull'!$A:$BC,MATCH('Table 2 Data'!$E336,'Data Pull'!$C:$C,0),MATCH('Table 2 Data'!Q$4,'Data Pull'!$4:$4,0))),"")</f>
        <v>20.959481467566491</v>
      </c>
      <c r="R336">
        <f>IFERROR(IF(INDEX('Exclusion Vectors'!$D:$D,MATCH('Table 2 Data'!$E336,'Exclusion Vectors'!$B:$B,0))=0,"",INDEX('Data Pull'!$A:$BC,MATCH('Table 2 Data'!$E336,'Data Pull'!$C:$C,0),MATCH('Table 2 Data'!R$4,'Data Pull'!$4:$4,0))),"")</f>
        <v>16.019310976503789</v>
      </c>
      <c r="S336">
        <f>IFERROR(IF(INDEX('Exclusion Vectors'!$D:$D,MATCH('Table 2 Data'!$E336,'Exclusion Vectors'!$B:$B,0))=0,"",INDEX('Data Pull'!$A:$BC,MATCH('Table 2 Data'!$E336,'Data Pull'!$C:$C,0),MATCH('Table 2 Data'!S$4,'Data Pull'!$4:$4,0))),"")</f>
        <v>3.096629223899158</v>
      </c>
      <c r="T336">
        <f>IFERROR(IF(INDEX('Exclusion Vectors'!$D:$D,MATCH('Table 2 Data'!$E336,'Exclusion Vectors'!$B:$B,0))=0,"",INDEX('Data Pull'!$A:$BC,MATCH('Table 2 Data'!$E336,'Data Pull'!$C:$C,0),MATCH('Table 2 Data'!T$4,'Data Pull'!$4:$4,0))),"")</f>
        <v>1676.6813075879147</v>
      </c>
      <c r="U336">
        <f>IFERROR(IF(INDEX('Exclusion Vectors'!$D:$D,MATCH('Table 2 Data'!$E336,'Exclusion Vectors'!$B:$B,0))=0,"",INDEX('Data Pull'!$A:$BC,MATCH('Table 2 Data'!$E336,'Data Pull'!$C:$C,0),MATCH('Table 2 Data'!U$4,'Data Pull'!$4:$4,0))),"")</f>
        <v>1470.7332117430399</v>
      </c>
      <c r="V336">
        <f>IFERROR(IF(INDEX('Exclusion Vectors'!$D:$D,MATCH('Table 2 Data'!$E336,'Exclusion Vectors'!$B:$B,0))=0,"",INDEX('Data Pull'!$A:$BC,MATCH('Table 2 Data'!$E336,'Data Pull'!$C:$C,0),MATCH('Table 2 Data'!V$4,'Data Pull'!$4:$4,0))),"")</f>
        <v>5900.0167217573598</v>
      </c>
      <c r="W336">
        <f>IFERROR(IF(INDEX('Exclusion Vectors'!$D:$D,MATCH('Table 2 Data'!$E336,'Exclusion Vectors'!$B:$B,0))=0,"",INDEX('Data Pull'!$A:$BC,MATCH('Table 2 Data'!$E336,'Data Pull'!$C:$C,0),MATCH('Table 2 Data'!W$4,'Data Pull'!$4:$4,0))),"")</f>
        <v>2400.4113400491292</v>
      </c>
      <c r="X336">
        <f>IFERROR(IF(INDEX('Exclusion Vectors'!$D:$D,MATCH('Table 2 Data'!$E336,'Exclusion Vectors'!$B:$B,0))=0,"",INDEX('Data Pull'!$A:$BC,MATCH('Table 2 Data'!$E336,'Data Pull'!$C:$C,0),MATCH('Table 2 Data'!X$4,'Data Pull'!$4:$4,0))),"")</f>
        <v>433.5665575099257</v>
      </c>
      <c r="Y336">
        <f>IFERROR(IF(INDEX('Exclusion Vectors'!$D:$D,MATCH('Table 2 Data'!$E336,'Exclusion Vectors'!$B:$B,0))=0,"",INDEX('Data Pull'!$A:$BC,MATCH('Table 2 Data'!$E336,'Data Pull'!$C:$C,0),MATCH('Table 2 Data'!Y$4,'Data Pull'!$4:$4,0))),"")</f>
        <v>23.324999332427979</v>
      </c>
      <c r="Z336">
        <f>IFERROR(IF(INDEX('Exclusion Vectors'!$D:$D,MATCH('Table 2 Data'!$E336,'Exclusion Vectors'!$B:$B,0))=0,"",INDEX('Data Pull'!$A:$BC,MATCH('Table 2 Data'!$E336,'Data Pull'!$C:$C,0),MATCH('Table 2 Data'!Z$4,'Data Pull'!$4:$4,0))),"")</f>
        <v>0.81125001609325409</v>
      </c>
      <c r="AA336">
        <f>IFERROR(IF(INDEX('Exclusion Vectors'!$D:$D,MATCH('Table 2 Data'!$E336,'Exclusion Vectors'!$B:$B,0))=0,"",INDEX('Data Pull'!$A:$BC,MATCH('Table 2 Data'!$E336,'Data Pull'!$C:$C,0),MATCH('Table 2 Data'!AA$4,'Data Pull'!$4:$4,0))),"")</f>
        <v>2.0499999523162842</v>
      </c>
      <c r="AB336" t="str">
        <f>IFERROR(IF(INDEX('Exclusion Vectors'!$D:$D,MATCH('Table 2 Data'!$E336,'Exclusion Vectors'!$B:$B,0))=0,"",INDEX('Data Pull'!$A:$BC,MATCH('Table 2 Data'!$E336,'Data Pull'!$C:$C,0),MATCH('Table 2 Data'!AB$4,'Data Pull'!$4:$4,0))),"")</f>
        <v>[-11059] No Good Data For Calculation</v>
      </c>
      <c r="AC336" t="str">
        <f>IFERROR(IF(INDEX('Exclusion Vectors'!$D:$D,MATCH('Table 2 Data'!$E336,'Exclusion Vectors'!$B:$B,0))=0,"",INDEX('Data Pull'!$A:$BC,MATCH('Table 2 Data'!$E336,'Data Pull'!$C:$C,0),MATCH('Table 2 Data'!AC$4,'Data Pull'!$4:$4,0))),"")</f>
        <v>[-11059] No Good Data For Calculation</v>
      </c>
      <c r="AD336" t="str">
        <f>IFERROR(IF(INDEX('Exclusion Vectors'!$D:$D,MATCH('Table 2 Data'!$E336,'Exclusion Vectors'!$B:$B,0))=0,"",INDEX('Data Pull'!$A:$BC,MATCH('Table 2 Data'!$E336,'Data Pull'!$C:$C,0),MATCH('Table 2 Data'!AD$4,'Data Pull'!$4:$4,0))),"")</f>
        <v>[-11059] No Good Data For Calculation</v>
      </c>
      <c r="AE336" t="str">
        <f>IFERROR(IF(INDEX('Exclusion Vectors'!$D:$D,MATCH('Table 2 Data'!$E336,'Exclusion Vectors'!$B:$B,0))=0,"",INDEX('Data Pull'!$A:$BC,MATCH('Table 2 Data'!$E336,'Data Pull'!$C:$C,0),MATCH('Table 2 Data'!AE$4,'Data Pull'!$4:$4,0))),"")</f>
        <v>[-11059] No Good Data For Calculation</v>
      </c>
      <c r="AF336" t="str">
        <f>IFERROR(IF(INDEX('Exclusion Vectors'!$D:$D,MATCH('Table 2 Data'!$E336,'Exclusion Vectors'!$B:$B,0))=0,"",INDEX('Data Pull'!$A:$BC,MATCH('Table 2 Data'!$E336,'Data Pull'!$C:$C,0),MATCH('Table 2 Data'!AF$4,'Data Pull'!$4:$4,0))),"")</f>
        <v>[-11059] No Good Data For Calculation</v>
      </c>
      <c r="AG336">
        <f>IFERROR(IF(INDEX('Exclusion Vectors'!$D:$D,MATCH('Table 2 Data'!$E336,'Exclusion Vectors'!$B:$B,0))=0,"",INDEX('Data Pull'!$A:$BC,MATCH('Table 2 Data'!$E336,'Data Pull'!$C:$C,0),MATCH('Table 2 Data'!AG$4,'Data Pull'!$4:$4,0))),"")</f>
        <v>14691.323267988568</v>
      </c>
      <c r="AH336">
        <f>IFERROR(IF(INDEX('Exclusion Vectors'!$D:$D,MATCH('Table 2 Data'!$E336,'Exclusion Vectors'!$B:$B,0))=0,"",INDEX('Data Pull'!$A:$BC,MATCH('Table 2 Data'!$E336,'Data Pull'!$C:$C,0),MATCH('Table 2 Data'!AH$4,'Data Pull'!$4:$4,0))),"")</f>
        <v>91.049999237060547</v>
      </c>
      <c r="AI336">
        <f>IFERROR(IF(INDEX('Exclusion Vectors'!$D:$D,MATCH('Table 2 Data'!$E336,'Exclusion Vectors'!$B:$B,0))=0,"",INDEX('Data Pull'!$A:$BC,MATCH('Table 2 Data'!$E336,'Data Pull'!$C:$C,0),MATCH('Table 2 Data'!AI$4,'Data Pull'!$4:$4,0))),"")</f>
        <v>8.5499997138977051</v>
      </c>
      <c r="AJ336">
        <f>IFERROR(IF(INDEX('Exclusion Vectors'!$D:$D,MATCH('Table 2 Data'!$E336,'Exclusion Vectors'!$B:$B,0))=0,"",INDEX('Data Pull'!$A:$BC,MATCH('Table 2 Data'!$E336,'Data Pull'!$C:$C,0),MATCH('Table 2 Data'!AJ$4,'Data Pull'!$4:$4,0))),"")</f>
        <v>364.80001068115234</v>
      </c>
      <c r="AK336">
        <f>IFERROR(IF(INDEX('Exclusion Vectors'!$D:$D,MATCH('Table 2 Data'!$E336,'Exclusion Vectors'!$B:$B,0))=0,"",INDEX('Data Pull'!$A:$BC,MATCH('Table 2 Data'!$E336,'Data Pull'!$C:$C,0),MATCH('Table 2 Data'!AK$4,'Data Pull'!$4:$4,0))),"")</f>
        <v>24.387499809265137</v>
      </c>
      <c r="AL336">
        <f>IFERROR(IF(INDEX('Exclusion Vectors'!$D:$D,MATCH('Table 2 Data'!$E336,'Exclusion Vectors'!$B:$B,0))=0,"",INDEX('Data Pull'!$A:$BC,MATCH('Table 2 Data'!$E336,'Data Pull'!$C:$C,0),MATCH('Table 2 Data'!AL$4,'Data Pull'!$4:$4,0))),"")</f>
        <v>0.95000000298023224</v>
      </c>
      <c r="AM336">
        <f>IFERROR(IF(INDEX('Exclusion Vectors'!$D:$D,MATCH('Table 2 Data'!$E336,'Exclusion Vectors'!$B:$B,0))=0,"",INDEX('Data Pull'!$A:$BC,MATCH('Table 2 Data'!$E336,'Data Pull'!$C:$C,0),MATCH('Table 2 Data'!AM$4,'Data Pull'!$4:$4,0))),"")</f>
        <v>7500</v>
      </c>
      <c r="AN336">
        <f>IFERROR(IF(INDEX('Exclusion Vectors'!$D:$D,MATCH('Table 2 Data'!$E336,'Exclusion Vectors'!$B:$B,0))=0,"",INDEX('Data Pull'!$A:$BC,MATCH('Table 2 Data'!$E336,'Data Pull'!$C:$C,0),MATCH('Table 2 Data'!AN$4,'Data Pull'!$4:$4,0))),"")</f>
        <v>-0.11649240892424433</v>
      </c>
      <c r="AO336">
        <f>IFERROR(IF(INDEX('Exclusion Vectors'!$D:$D,MATCH('Table 2 Data'!$E336,'Exclusion Vectors'!$B:$B,0))=0,"",INDEX('Data Pull'!$A:$BC,MATCH('Table 2 Data'!$E336,'Data Pull'!$C:$C,0),MATCH('Table 2 Data'!AO$4,'Data Pull'!$4:$4,0))),"")</f>
        <v>-5.942786091367289E-3</v>
      </c>
      <c r="AP336">
        <f>IFERROR(IF(INDEX('Exclusion Vectors'!$D:$D,MATCH('Table 2 Data'!$E336,'Exclusion Vectors'!$B:$B,0))=0,"",INDEX('Data Pull'!$A:$BC,MATCH('Table 2 Data'!$E336,'Data Pull'!$C:$C,0),MATCH('Table 2 Data'!AP$4,'Data Pull'!$4:$4,0))),"")</f>
        <v>-2.6670252679522763E-2</v>
      </c>
      <c r="AQ336" t="str">
        <f>IFERROR(IF(INDEX('Exclusion Vectors'!$D:$D,MATCH('Table 2 Data'!$E336,'Exclusion Vectors'!$B:$B,0))=0,"",INDEX('Data Pull'!$A:$BC,MATCH('Table 2 Data'!$E336,'Data Pull'!$C:$C,0),MATCH('Table 2 Data'!AQ$4,'Data Pull'!$4:$4,0))),"")</f>
        <v>[-11059] No Good Data For Calculation</v>
      </c>
      <c r="AR336">
        <f>IFERROR(IF(INDEX('Exclusion Vectors'!$D:$D,MATCH('Table 2 Data'!$E336,'Exclusion Vectors'!$B:$B,0))=0,"",INDEX('Data Pull'!$A:$BC,MATCH('Table 2 Data'!$E336,'Data Pull'!$C:$C,0),MATCH('Table 2 Data'!AR$4,'Data Pull'!$4:$4,0))),"")</f>
        <v>7.8187179252556874E-3</v>
      </c>
      <c r="AS336">
        <f>IFERROR(IF(INDEX('Exclusion Vectors'!$D:$D,MATCH('Table 2 Data'!$E336,'Exclusion Vectors'!$B:$B,0))=0,"",INDEX('Data Pull'!$A:$BC,MATCH('Table 2 Data'!$E336,'Data Pull'!$C:$C,0),MATCH('Table 2 Data'!AS$4,'Data Pull'!$4:$4,0))),"")</f>
        <v>2.7579320605443365</v>
      </c>
      <c r="AT336">
        <f>IFERROR(IF(INDEX('Exclusion Vectors'!$D:$D,MATCH('Table 2 Data'!$E336,'Exclusion Vectors'!$B:$B,0))=0,"",INDEX('Data Pull'!$A:$BC,MATCH('Table 2 Data'!$E336,'Data Pull'!$C:$C,0),MATCH('Table 2 Data'!AT$4,'Data Pull'!$4:$4,0))),"")</f>
        <v>39808.111709443278</v>
      </c>
      <c r="AU336">
        <f>IFERROR(IF(INDEX('Exclusion Vectors'!$D:$D,MATCH('Table 2 Data'!$E336,'Exclusion Vectors'!$B:$B,0))=0,"",INDEX('Data Pull'!$A:$BE,MATCH('Table 2 Data'!$E336,'Data Pull'!$C:$C,0),MATCH('Table 2 Data'!AU$4,'Data Pull'!$4:$4,0))),"")</f>
        <v>7800.2589726031547</v>
      </c>
      <c r="AV336">
        <f>IFERROR(IF(INDEX('Exclusion Vectors'!$D:$D,MATCH('Table 2 Data'!$E336,'Exclusion Vectors'!$B:$B,0))=0,"",INDEX('Data Pull'!$A:$BE,MATCH('Table 2 Data'!$E336,'Data Pull'!$C:$C,0),MATCH('Table 2 Data'!AV$4,'Data Pull'!$4:$4,0))),"")</f>
        <v>0.11378749770422776</v>
      </c>
    </row>
    <row r="337" spans="5:48" x14ac:dyDescent="0.3">
      <c r="E337" s="34">
        <f t="shared" si="8"/>
        <v>44161</v>
      </c>
      <c r="F337">
        <f>IFERROR(IF(INDEX('Exclusion Vectors'!$D:$D,MATCH('Table 2 Data'!$E337,'Exclusion Vectors'!$B:$B,0))=0,"",INDEX('Data Pull'!$A:$BC,MATCH('Table 2 Data'!$E337,'Data Pull'!$C:$C,0),MATCH('Table 2 Data'!F$4,'Data Pull'!$4:$4,0))),"")</f>
        <v>22999.706380053856</v>
      </c>
      <c r="G337">
        <f>IFERROR(IF(INDEX('Exclusion Vectors'!$D:$D,MATCH('Table 2 Data'!$E337,'Exclusion Vectors'!$B:$B,0))=0,"",INDEX('Data Pull'!$A:$BC,MATCH('Table 2 Data'!$E337,'Data Pull'!$C:$C,0),MATCH('Table 2 Data'!G$4,'Data Pull'!$4:$4,0))),"")</f>
        <v>182.31117117010888</v>
      </c>
      <c r="H337">
        <f>IFERROR(IF(INDEX('Exclusion Vectors'!$D:$D,MATCH('Table 2 Data'!$E337,'Exclusion Vectors'!$B:$B,0))=0,"",INDEX('Data Pull'!$A:$BC,MATCH('Table 2 Data'!$E337,'Data Pull'!$C:$C,0),MATCH('Table 2 Data'!H$4,'Data Pull'!$4:$4,0))),"")</f>
        <v>622.06266794213866</v>
      </c>
      <c r="I337">
        <f>IFERROR(IF(INDEX('Exclusion Vectors'!$D:$D,MATCH('Table 2 Data'!$E337,'Exclusion Vectors'!$B:$B,0))=0,"",INDEX('Data Pull'!$A:$BC,MATCH('Table 2 Data'!$E337,'Data Pull'!$C:$C,0),MATCH('Table 2 Data'!I$4,'Data Pull'!$4:$4,0))),"")</f>
        <v>996.80835953524161</v>
      </c>
      <c r="J337">
        <f>IFERROR(IF(INDEX('Exclusion Vectors'!$D:$D,MATCH('Table 2 Data'!$E337,'Exclusion Vectors'!$B:$B,0))=0,"",INDEX('Data Pull'!$A:$BC,MATCH('Table 2 Data'!$E337,'Data Pull'!$C:$C,0),MATCH('Table 2 Data'!J$4,'Data Pull'!$4:$4,0))),"")</f>
        <v>1345.3582113818504</v>
      </c>
      <c r="K337">
        <f>IFERROR(IF(INDEX('Exclusion Vectors'!$D:$D,MATCH('Table 2 Data'!$E337,'Exclusion Vectors'!$B:$B,0))=0,"",INDEX('Data Pull'!$A:$BC,MATCH('Table 2 Data'!$E337,'Data Pull'!$C:$C,0),MATCH('Table 2 Data'!K$4,'Data Pull'!$4:$4,0))),"")</f>
        <v>641.30339417477796</v>
      </c>
      <c r="L337" t="str">
        <f>IFERROR(IF(INDEX('Exclusion Vectors'!$D:$D,MATCH('Table 2 Data'!$E337,'Exclusion Vectors'!$B:$B,0))=0,"",INDEX('Data Pull'!$A:$BC,MATCH('Table 2 Data'!$E337,'Data Pull'!$C:$C,0),MATCH('Table 2 Data'!L$4,'Data Pull'!$4:$4,0))),"")</f>
        <v>[-11059] No Good Data For Calculation</v>
      </c>
      <c r="M337">
        <f>IFERROR(IF(INDEX('Exclusion Vectors'!$D:$D,MATCH('Table 2 Data'!$E337,'Exclusion Vectors'!$B:$B,0))=0,"",INDEX('Data Pull'!$A:$BC,MATCH('Table 2 Data'!$E337,'Data Pull'!$C:$C,0),MATCH('Table 2 Data'!M$4,'Data Pull'!$4:$4,0))),"")</f>
        <v>294.47764444864112</v>
      </c>
      <c r="N337">
        <f>IFERROR(IF(INDEX('Exclusion Vectors'!$D:$D,MATCH('Table 2 Data'!$E337,'Exclusion Vectors'!$B:$B,0))=0,"",INDEX('Data Pull'!$A:$BC,MATCH('Table 2 Data'!$E337,'Data Pull'!$C:$C,0),MATCH('Table 2 Data'!N$4,'Data Pull'!$4:$4,0))),"")</f>
        <v>349.99313991624928</v>
      </c>
      <c r="O337">
        <f>IFERROR(IF(INDEX('Exclusion Vectors'!$D:$D,MATCH('Table 2 Data'!$E337,'Exclusion Vectors'!$B:$B,0))=0,"",INDEX('Data Pull'!$A:$BC,MATCH('Table 2 Data'!$E337,'Data Pull'!$C:$C,0),MATCH('Table 2 Data'!O$4,'Data Pull'!$4:$4,0))),"")</f>
        <v>346.72875842496649</v>
      </c>
      <c r="P337">
        <f>IFERROR(IF(INDEX('Exclusion Vectors'!$D:$D,MATCH('Table 2 Data'!$E337,'Exclusion Vectors'!$B:$B,0))=0,"",INDEX('Data Pull'!$A:$BC,MATCH('Table 2 Data'!$E337,'Data Pull'!$C:$C,0),MATCH('Table 2 Data'!P$4,'Data Pull'!$4:$4,0))),"")</f>
        <v>1335.012408125586</v>
      </c>
      <c r="Q337">
        <f>IFERROR(IF(INDEX('Exclusion Vectors'!$D:$D,MATCH('Table 2 Data'!$E337,'Exclusion Vectors'!$B:$B,0))=0,"",INDEX('Data Pull'!$A:$BC,MATCH('Table 2 Data'!$E337,'Data Pull'!$C:$C,0),MATCH('Table 2 Data'!Q$4,'Data Pull'!$4:$4,0))),"")</f>
        <v>20.744437398093709</v>
      </c>
      <c r="R337">
        <f>IFERROR(IF(INDEX('Exclusion Vectors'!$D:$D,MATCH('Table 2 Data'!$E337,'Exclusion Vectors'!$B:$B,0))=0,"",INDEX('Data Pull'!$A:$BC,MATCH('Table 2 Data'!$E337,'Data Pull'!$C:$C,0),MATCH('Table 2 Data'!R$4,'Data Pull'!$4:$4,0))),"")</f>
        <v>15.805384563058443</v>
      </c>
      <c r="S337">
        <f>IFERROR(IF(INDEX('Exclusion Vectors'!$D:$D,MATCH('Table 2 Data'!$E337,'Exclusion Vectors'!$B:$B,0))=0,"",INDEX('Data Pull'!$A:$BC,MATCH('Table 2 Data'!$E337,'Data Pull'!$C:$C,0),MATCH('Table 2 Data'!S$4,'Data Pull'!$4:$4,0))),"")</f>
        <v>3.1988007540722192</v>
      </c>
      <c r="T337">
        <f>IFERROR(IF(INDEX('Exclusion Vectors'!$D:$D,MATCH('Table 2 Data'!$E337,'Exclusion Vectors'!$B:$B,0))=0,"",INDEX('Data Pull'!$A:$BC,MATCH('Table 2 Data'!$E337,'Data Pull'!$C:$C,0),MATCH('Table 2 Data'!T$4,'Data Pull'!$4:$4,0))),"")</f>
        <v>1672.8601240139797</v>
      </c>
      <c r="U337">
        <f>IFERROR(IF(INDEX('Exclusion Vectors'!$D:$D,MATCH('Table 2 Data'!$E337,'Exclusion Vectors'!$B:$B,0))=0,"",INDEX('Data Pull'!$A:$BC,MATCH('Table 2 Data'!$E337,'Data Pull'!$C:$C,0),MATCH('Table 2 Data'!U$4,'Data Pull'!$4:$4,0))),"")</f>
        <v>1428.7109395742564</v>
      </c>
      <c r="V337">
        <f>IFERROR(IF(INDEX('Exclusion Vectors'!$D:$D,MATCH('Table 2 Data'!$E337,'Exclusion Vectors'!$B:$B,0))=0,"",INDEX('Data Pull'!$A:$BC,MATCH('Table 2 Data'!$E337,'Data Pull'!$C:$C,0),MATCH('Table 2 Data'!V$4,'Data Pull'!$4:$4,0))),"")</f>
        <v>5900.0020387356926</v>
      </c>
      <c r="W337">
        <f>IFERROR(IF(INDEX('Exclusion Vectors'!$D:$D,MATCH('Table 2 Data'!$E337,'Exclusion Vectors'!$B:$B,0))=0,"",INDEX('Data Pull'!$A:$BC,MATCH('Table 2 Data'!$E337,'Data Pull'!$C:$C,0),MATCH('Table 2 Data'!W$4,'Data Pull'!$4:$4,0))),"")</f>
        <v>2399.9911617581183</v>
      </c>
      <c r="X337">
        <f>IFERROR(IF(INDEX('Exclusion Vectors'!$D:$D,MATCH('Table 2 Data'!$E337,'Exclusion Vectors'!$B:$B,0))=0,"",INDEX('Data Pull'!$A:$BC,MATCH('Table 2 Data'!$E337,'Data Pull'!$C:$C,0),MATCH('Table 2 Data'!X$4,'Data Pull'!$4:$4,0))),"")</f>
        <v>434.71693045270609</v>
      </c>
      <c r="Y337">
        <f>IFERROR(IF(INDEX('Exclusion Vectors'!$D:$D,MATCH('Table 2 Data'!$E337,'Exclusion Vectors'!$B:$B,0))=0,"",INDEX('Data Pull'!$A:$BC,MATCH('Table 2 Data'!$E337,'Data Pull'!$C:$C,0),MATCH('Table 2 Data'!Y$4,'Data Pull'!$4:$4,0))),"")</f>
        <v>23.374999523162842</v>
      </c>
      <c r="Z337">
        <f>IFERROR(IF(INDEX('Exclusion Vectors'!$D:$D,MATCH('Table 2 Data'!$E337,'Exclusion Vectors'!$B:$B,0))=0,"",INDEX('Data Pull'!$A:$BC,MATCH('Table 2 Data'!$E337,'Data Pull'!$C:$C,0),MATCH('Table 2 Data'!Z$4,'Data Pull'!$4:$4,0))),"")</f>
        <v>0.80739998817443848</v>
      </c>
      <c r="AA337">
        <f>IFERROR(IF(INDEX('Exclusion Vectors'!$D:$D,MATCH('Table 2 Data'!$E337,'Exclusion Vectors'!$B:$B,0))=0,"",INDEX('Data Pull'!$A:$BC,MATCH('Table 2 Data'!$E337,'Data Pull'!$C:$C,0),MATCH('Table 2 Data'!AA$4,'Data Pull'!$4:$4,0))),"")</f>
        <v>1.9149999916553497</v>
      </c>
      <c r="AB337" t="str">
        <f>IFERROR(IF(INDEX('Exclusion Vectors'!$D:$D,MATCH('Table 2 Data'!$E337,'Exclusion Vectors'!$B:$B,0))=0,"",INDEX('Data Pull'!$A:$BC,MATCH('Table 2 Data'!$E337,'Data Pull'!$C:$C,0),MATCH('Table 2 Data'!AB$4,'Data Pull'!$4:$4,0))),"")</f>
        <v>[-11059] No Good Data For Calculation</v>
      </c>
      <c r="AC337" t="str">
        <f>IFERROR(IF(INDEX('Exclusion Vectors'!$D:$D,MATCH('Table 2 Data'!$E337,'Exclusion Vectors'!$B:$B,0))=0,"",INDEX('Data Pull'!$A:$BC,MATCH('Table 2 Data'!$E337,'Data Pull'!$C:$C,0),MATCH('Table 2 Data'!AC$4,'Data Pull'!$4:$4,0))),"")</f>
        <v>[-11059] No Good Data For Calculation</v>
      </c>
      <c r="AD337" t="str">
        <f>IFERROR(IF(INDEX('Exclusion Vectors'!$D:$D,MATCH('Table 2 Data'!$E337,'Exclusion Vectors'!$B:$B,0))=0,"",INDEX('Data Pull'!$A:$BC,MATCH('Table 2 Data'!$E337,'Data Pull'!$C:$C,0),MATCH('Table 2 Data'!AD$4,'Data Pull'!$4:$4,0))),"")</f>
        <v>[-11059] No Good Data For Calculation</v>
      </c>
      <c r="AE337" t="str">
        <f>IFERROR(IF(INDEX('Exclusion Vectors'!$D:$D,MATCH('Table 2 Data'!$E337,'Exclusion Vectors'!$B:$B,0))=0,"",INDEX('Data Pull'!$A:$BC,MATCH('Table 2 Data'!$E337,'Data Pull'!$C:$C,0),MATCH('Table 2 Data'!AE$4,'Data Pull'!$4:$4,0))),"")</f>
        <v>[-11059] No Good Data For Calculation</v>
      </c>
      <c r="AF337" t="str">
        <f>IFERROR(IF(INDEX('Exclusion Vectors'!$D:$D,MATCH('Table 2 Data'!$E337,'Exclusion Vectors'!$B:$B,0))=0,"",INDEX('Data Pull'!$A:$BC,MATCH('Table 2 Data'!$E337,'Data Pull'!$C:$C,0),MATCH('Table 2 Data'!AF$4,'Data Pull'!$4:$4,0))),"")</f>
        <v>[-11059] No Good Data For Calculation</v>
      </c>
      <c r="AG337">
        <f>IFERROR(IF(INDEX('Exclusion Vectors'!$D:$D,MATCH('Table 2 Data'!$E337,'Exclusion Vectors'!$B:$B,0))=0,"",INDEX('Data Pull'!$A:$BC,MATCH('Table 2 Data'!$E337,'Data Pull'!$C:$C,0),MATCH('Table 2 Data'!AG$4,'Data Pull'!$4:$4,0))),"")</f>
        <v>14772.023503841412</v>
      </c>
      <c r="AH337">
        <f>IFERROR(IF(INDEX('Exclusion Vectors'!$D:$D,MATCH('Table 2 Data'!$E337,'Exclusion Vectors'!$B:$B,0))=0,"",INDEX('Data Pull'!$A:$BC,MATCH('Table 2 Data'!$E337,'Data Pull'!$C:$C,0),MATCH('Table 2 Data'!AH$4,'Data Pull'!$4:$4,0))),"")</f>
        <v>91.250001907348633</v>
      </c>
      <c r="AI337">
        <f>IFERROR(IF(INDEX('Exclusion Vectors'!$D:$D,MATCH('Table 2 Data'!$E337,'Exclusion Vectors'!$B:$B,0))=0,"",INDEX('Data Pull'!$A:$BC,MATCH('Table 2 Data'!$E337,'Data Pull'!$C:$C,0),MATCH('Table 2 Data'!AI$4,'Data Pull'!$4:$4,0))),"")</f>
        <v>8.4150002002716064</v>
      </c>
      <c r="AJ337">
        <f>IFERROR(IF(INDEX('Exclusion Vectors'!$D:$D,MATCH('Table 2 Data'!$E337,'Exclusion Vectors'!$B:$B,0))=0,"",INDEX('Data Pull'!$A:$BC,MATCH('Table 2 Data'!$E337,'Data Pull'!$C:$C,0),MATCH('Table 2 Data'!AJ$4,'Data Pull'!$4:$4,0))),"")</f>
        <v>367.25000762939453</v>
      </c>
      <c r="AK337">
        <f>IFERROR(IF(INDEX('Exclusion Vectors'!$D:$D,MATCH('Table 2 Data'!$E337,'Exclusion Vectors'!$B:$B,0))=0,"",INDEX('Data Pull'!$A:$BC,MATCH('Table 2 Data'!$E337,'Data Pull'!$C:$C,0),MATCH('Table 2 Data'!AK$4,'Data Pull'!$4:$4,0))),"")</f>
        <v>22.287499666213989</v>
      </c>
      <c r="AL337">
        <f>IFERROR(IF(INDEX('Exclusion Vectors'!$D:$D,MATCH('Table 2 Data'!$E337,'Exclusion Vectors'!$B:$B,0))=0,"",INDEX('Data Pull'!$A:$BC,MATCH('Table 2 Data'!$E337,'Data Pull'!$C:$C,0),MATCH('Table 2 Data'!AL$4,'Data Pull'!$4:$4,0))),"")</f>
        <v>1</v>
      </c>
      <c r="AM337">
        <f>IFERROR(IF(INDEX('Exclusion Vectors'!$D:$D,MATCH('Table 2 Data'!$E337,'Exclusion Vectors'!$B:$B,0))=0,"",INDEX('Data Pull'!$A:$BC,MATCH('Table 2 Data'!$E337,'Data Pull'!$C:$C,0),MATCH('Table 2 Data'!AM$4,'Data Pull'!$4:$4,0))),"")</f>
        <v>7500</v>
      </c>
      <c r="AN337">
        <f>IFERROR(IF(INDEX('Exclusion Vectors'!$D:$D,MATCH('Table 2 Data'!$E337,'Exclusion Vectors'!$B:$B,0))=0,"",INDEX('Data Pull'!$A:$BC,MATCH('Table 2 Data'!$E337,'Data Pull'!$C:$C,0),MATCH('Table 2 Data'!AN$4,'Data Pull'!$4:$4,0))),"")</f>
        <v>-0.1168126686185602</v>
      </c>
      <c r="AO337">
        <f>IFERROR(IF(INDEX('Exclusion Vectors'!$D:$D,MATCH('Table 2 Data'!$E337,'Exclusion Vectors'!$B:$B,0))=0,"",INDEX('Data Pull'!$A:$BC,MATCH('Table 2 Data'!$E337,'Data Pull'!$C:$C,0),MATCH('Table 2 Data'!AO$4,'Data Pull'!$4:$4,0))),"")</f>
        <v>-5.9411907828450941E-3</v>
      </c>
      <c r="AP337">
        <f>IFERROR(IF(INDEX('Exclusion Vectors'!$D:$D,MATCH('Table 2 Data'!$E337,'Exclusion Vectors'!$B:$B,0))=0,"",INDEX('Data Pull'!$A:$BC,MATCH('Table 2 Data'!$E337,'Data Pull'!$C:$C,0),MATCH('Table 2 Data'!AP$4,'Data Pull'!$4:$4,0))),"")</f>
        <v>-2.6785317374454672E-2</v>
      </c>
      <c r="AQ337" t="str">
        <f>IFERROR(IF(INDEX('Exclusion Vectors'!$D:$D,MATCH('Table 2 Data'!$E337,'Exclusion Vectors'!$B:$B,0))=0,"",INDEX('Data Pull'!$A:$BC,MATCH('Table 2 Data'!$E337,'Data Pull'!$C:$C,0),MATCH('Table 2 Data'!AQ$4,'Data Pull'!$4:$4,0))),"")</f>
        <v>[-11059] No Good Data For Calculation</v>
      </c>
      <c r="AR337">
        <f>IFERROR(IF(INDEX('Exclusion Vectors'!$D:$D,MATCH('Table 2 Data'!$E337,'Exclusion Vectors'!$B:$B,0))=0,"",INDEX('Data Pull'!$A:$BC,MATCH('Table 2 Data'!$E337,'Data Pull'!$C:$C,0),MATCH('Table 2 Data'!AR$4,'Data Pull'!$4:$4,0))),"")</f>
        <v>7.758080787506361E-3</v>
      </c>
      <c r="AS337">
        <f>IFERROR(IF(INDEX('Exclusion Vectors'!$D:$D,MATCH('Table 2 Data'!$E337,'Exclusion Vectors'!$B:$B,0))=0,"",INDEX('Data Pull'!$A:$BC,MATCH('Table 2 Data'!$E337,'Data Pull'!$C:$C,0),MATCH('Table 2 Data'!AS$4,'Data Pull'!$4:$4,0))),"")</f>
        <v>2.7457371923381189</v>
      </c>
      <c r="AT337">
        <f>IFERROR(IF(INDEX('Exclusion Vectors'!$D:$D,MATCH('Table 2 Data'!$E337,'Exclusion Vectors'!$B:$B,0))=0,"",INDEX('Data Pull'!$A:$BC,MATCH('Table 2 Data'!$E337,'Data Pull'!$C:$C,0),MATCH('Table 2 Data'!AT$4,'Data Pull'!$4:$4,0))),"")</f>
        <v>40023.258024433519</v>
      </c>
      <c r="AU337">
        <f>IFERROR(IF(INDEX('Exclusion Vectors'!$D:$D,MATCH('Table 2 Data'!$E337,'Exclusion Vectors'!$B:$B,0))=0,"",INDEX('Data Pull'!$A:$BE,MATCH('Table 2 Data'!$E337,'Data Pull'!$C:$C,0),MATCH('Table 2 Data'!AU$4,'Data Pull'!$4:$4,0))),"")</f>
        <v>7800.8412476545182</v>
      </c>
      <c r="AV337">
        <f>IFERROR(IF(INDEX('Exclusion Vectors'!$D:$D,MATCH('Table 2 Data'!$E337,'Exclusion Vectors'!$B:$B,0))=0,"",INDEX('Data Pull'!$A:$BE,MATCH('Table 2 Data'!$E337,'Data Pull'!$C:$C,0),MATCH('Table 2 Data'!AV$4,'Data Pull'!$4:$4,0))),"")</f>
        <v>0.11711249779909849</v>
      </c>
    </row>
    <row r="338" spans="5:48" x14ac:dyDescent="0.3">
      <c r="E338" s="34">
        <f t="shared" si="8"/>
        <v>44162</v>
      </c>
      <c r="F338">
        <f>IFERROR(IF(INDEX('Exclusion Vectors'!$D:$D,MATCH('Table 2 Data'!$E338,'Exclusion Vectors'!$B:$B,0))=0,"",INDEX('Data Pull'!$A:$BC,MATCH('Table 2 Data'!$E338,'Data Pull'!$C:$C,0),MATCH('Table 2 Data'!F$4,'Data Pull'!$4:$4,0))),"")</f>
        <v>22999.490128402358</v>
      </c>
      <c r="G338">
        <f>IFERROR(IF(INDEX('Exclusion Vectors'!$D:$D,MATCH('Table 2 Data'!$E338,'Exclusion Vectors'!$B:$B,0))=0,"",INDEX('Data Pull'!$A:$BC,MATCH('Table 2 Data'!$E338,'Data Pull'!$C:$C,0),MATCH('Table 2 Data'!G$4,'Data Pull'!$4:$4,0))),"")</f>
        <v>179.3422424516921</v>
      </c>
      <c r="H338">
        <f>IFERROR(IF(INDEX('Exclusion Vectors'!$D:$D,MATCH('Table 2 Data'!$E338,'Exclusion Vectors'!$B:$B,0))=0,"",INDEX('Data Pull'!$A:$BC,MATCH('Table 2 Data'!$E338,'Data Pull'!$C:$C,0),MATCH('Table 2 Data'!H$4,'Data Pull'!$4:$4,0))),"")</f>
        <v>614.92579188045784</v>
      </c>
      <c r="I338">
        <f>IFERROR(IF(INDEX('Exclusion Vectors'!$D:$D,MATCH('Table 2 Data'!$E338,'Exclusion Vectors'!$B:$B,0))=0,"",INDEX('Data Pull'!$A:$BC,MATCH('Table 2 Data'!$E338,'Data Pull'!$C:$C,0),MATCH('Table 2 Data'!I$4,'Data Pull'!$4:$4,0))),"")</f>
        <v>997.80721049517115</v>
      </c>
      <c r="J338">
        <f>IFERROR(IF(INDEX('Exclusion Vectors'!$D:$D,MATCH('Table 2 Data'!$E338,'Exclusion Vectors'!$B:$B,0))=0,"",INDEX('Data Pull'!$A:$BC,MATCH('Table 2 Data'!$E338,'Data Pull'!$C:$C,0),MATCH('Table 2 Data'!J$4,'Data Pull'!$4:$4,0))),"")</f>
        <v>1344.9947232809745</v>
      </c>
      <c r="K338">
        <f>IFERROR(IF(INDEX('Exclusion Vectors'!$D:$D,MATCH('Table 2 Data'!$E338,'Exclusion Vectors'!$B:$B,0))=0,"",INDEX('Data Pull'!$A:$BC,MATCH('Table 2 Data'!$E338,'Data Pull'!$C:$C,0),MATCH('Table 2 Data'!K$4,'Data Pull'!$4:$4,0))),"")</f>
        <v>641.90570312342913</v>
      </c>
      <c r="L338" t="str">
        <f>IFERROR(IF(INDEX('Exclusion Vectors'!$D:$D,MATCH('Table 2 Data'!$E338,'Exclusion Vectors'!$B:$B,0))=0,"",INDEX('Data Pull'!$A:$BC,MATCH('Table 2 Data'!$E338,'Data Pull'!$C:$C,0),MATCH('Table 2 Data'!L$4,'Data Pull'!$4:$4,0))),"")</f>
        <v>[-11059] No Good Data For Calculation</v>
      </c>
      <c r="M338">
        <f>IFERROR(IF(INDEX('Exclusion Vectors'!$D:$D,MATCH('Table 2 Data'!$E338,'Exclusion Vectors'!$B:$B,0))=0,"",INDEX('Data Pull'!$A:$BC,MATCH('Table 2 Data'!$E338,'Data Pull'!$C:$C,0),MATCH('Table 2 Data'!M$4,'Data Pull'!$4:$4,0))),"")</f>
        <v>286.78095413703204</v>
      </c>
      <c r="N338">
        <f>IFERROR(IF(INDEX('Exclusion Vectors'!$D:$D,MATCH('Table 2 Data'!$E338,'Exclusion Vectors'!$B:$B,0))=0,"",INDEX('Data Pull'!$A:$BC,MATCH('Table 2 Data'!$E338,'Data Pull'!$C:$C,0),MATCH('Table 2 Data'!N$4,'Data Pull'!$4:$4,0))),"")</f>
        <v>335.82477273702489</v>
      </c>
      <c r="O338">
        <f>IFERROR(IF(INDEX('Exclusion Vectors'!$D:$D,MATCH('Table 2 Data'!$E338,'Exclusion Vectors'!$B:$B,0))=0,"",INDEX('Data Pull'!$A:$BC,MATCH('Table 2 Data'!$E338,'Data Pull'!$C:$C,0),MATCH('Table 2 Data'!O$4,'Data Pull'!$4:$4,0))),"")</f>
        <v>337.54124794801709</v>
      </c>
      <c r="P338">
        <f>IFERROR(IF(INDEX('Exclusion Vectors'!$D:$D,MATCH('Table 2 Data'!$E338,'Exclusion Vectors'!$B:$B,0))=0,"",INDEX('Data Pull'!$A:$BC,MATCH('Table 2 Data'!$E338,'Data Pull'!$C:$C,0),MATCH('Table 2 Data'!P$4,'Data Pull'!$4:$4,0))),"")</f>
        <v>1334.2335238615926</v>
      </c>
      <c r="Q338">
        <f>IFERROR(IF(INDEX('Exclusion Vectors'!$D:$D,MATCH('Table 2 Data'!$E338,'Exclusion Vectors'!$B:$B,0))=0,"",INDEX('Data Pull'!$A:$BC,MATCH('Table 2 Data'!$E338,'Data Pull'!$C:$C,0),MATCH('Table 2 Data'!Q$4,'Data Pull'!$4:$4,0))),"")</f>
        <v>20.766898460463626</v>
      </c>
      <c r="R338">
        <f>IFERROR(IF(INDEX('Exclusion Vectors'!$D:$D,MATCH('Table 2 Data'!$E338,'Exclusion Vectors'!$B:$B,0))=0,"",INDEX('Data Pull'!$A:$BC,MATCH('Table 2 Data'!$E338,'Data Pull'!$C:$C,0),MATCH('Table 2 Data'!R$4,'Data Pull'!$4:$4,0))),"")</f>
        <v>15.832977483728218</v>
      </c>
      <c r="S338">
        <f>IFERROR(IF(INDEX('Exclusion Vectors'!$D:$D,MATCH('Table 2 Data'!$E338,'Exclusion Vectors'!$B:$B,0))=0,"",INDEX('Data Pull'!$A:$BC,MATCH('Table 2 Data'!$E338,'Data Pull'!$C:$C,0),MATCH('Table 2 Data'!S$4,'Data Pull'!$4:$4,0))),"")</f>
        <v>3.1277000721523169</v>
      </c>
      <c r="T338">
        <f>IFERROR(IF(INDEX('Exclusion Vectors'!$D:$D,MATCH('Table 2 Data'!$E338,'Exclusion Vectors'!$B:$B,0))=0,"",INDEX('Data Pull'!$A:$BC,MATCH('Table 2 Data'!$E338,'Data Pull'!$C:$C,0),MATCH('Table 2 Data'!T$4,'Data Pull'!$4:$4,0))),"")</f>
        <v>1672.5479139630124</v>
      </c>
      <c r="U338">
        <f>IFERROR(IF(INDEX('Exclusion Vectors'!$D:$D,MATCH('Table 2 Data'!$E338,'Exclusion Vectors'!$B:$B,0))=0,"",INDEX('Data Pull'!$A:$BC,MATCH('Table 2 Data'!$E338,'Data Pull'!$C:$C,0),MATCH('Table 2 Data'!U$4,'Data Pull'!$4:$4,0))),"")</f>
        <v>1513.5242295997787</v>
      </c>
      <c r="V338">
        <f>IFERROR(IF(INDEX('Exclusion Vectors'!$D:$D,MATCH('Table 2 Data'!$E338,'Exclusion Vectors'!$B:$B,0))=0,"",INDEX('Data Pull'!$A:$BC,MATCH('Table 2 Data'!$E338,'Data Pull'!$C:$C,0),MATCH('Table 2 Data'!V$4,'Data Pull'!$4:$4,0))),"")</f>
        <v>5900.1502853681977</v>
      </c>
      <c r="W338">
        <f>IFERROR(IF(INDEX('Exclusion Vectors'!$D:$D,MATCH('Table 2 Data'!$E338,'Exclusion Vectors'!$B:$B,0))=0,"",INDEX('Data Pull'!$A:$BC,MATCH('Table 2 Data'!$E338,'Data Pull'!$C:$C,0),MATCH('Table 2 Data'!W$4,'Data Pull'!$4:$4,0))),"")</f>
        <v>2399.6839796176355</v>
      </c>
      <c r="X338">
        <f>IFERROR(IF(INDEX('Exclusion Vectors'!$D:$D,MATCH('Table 2 Data'!$E338,'Exclusion Vectors'!$B:$B,0))=0,"",INDEX('Data Pull'!$A:$BC,MATCH('Table 2 Data'!$E338,'Data Pull'!$C:$C,0),MATCH('Table 2 Data'!X$4,'Data Pull'!$4:$4,0))),"")</f>
        <v>435.21499409169621</v>
      </c>
      <c r="Y338">
        <f>IFERROR(IF(INDEX('Exclusion Vectors'!$D:$D,MATCH('Table 2 Data'!$E338,'Exclusion Vectors'!$B:$B,0))=0,"",INDEX('Data Pull'!$A:$BC,MATCH('Table 2 Data'!$E338,'Data Pull'!$C:$C,0),MATCH('Table 2 Data'!Y$4,'Data Pull'!$4:$4,0))),"")</f>
        <v>23.250000476837158</v>
      </c>
      <c r="Z338">
        <f>IFERROR(IF(INDEX('Exclusion Vectors'!$D:$D,MATCH('Table 2 Data'!$E338,'Exclusion Vectors'!$B:$B,0))=0,"",INDEX('Data Pull'!$A:$BC,MATCH('Table 2 Data'!$E338,'Data Pull'!$C:$C,0),MATCH('Table 2 Data'!Z$4,'Data Pull'!$4:$4,0))),"")</f>
        <v>0.79855000972747803</v>
      </c>
      <c r="AA338">
        <f>IFERROR(IF(INDEX('Exclusion Vectors'!$D:$D,MATCH('Table 2 Data'!$E338,'Exclusion Vectors'!$B:$B,0))=0,"",INDEX('Data Pull'!$A:$BC,MATCH('Table 2 Data'!$E338,'Data Pull'!$C:$C,0),MATCH('Table 2 Data'!AA$4,'Data Pull'!$4:$4,0))),"")</f>
        <v>2.0099999606609344</v>
      </c>
      <c r="AB338" t="str">
        <f>IFERROR(IF(INDEX('Exclusion Vectors'!$D:$D,MATCH('Table 2 Data'!$E338,'Exclusion Vectors'!$B:$B,0))=0,"",INDEX('Data Pull'!$A:$BC,MATCH('Table 2 Data'!$E338,'Data Pull'!$C:$C,0),MATCH('Table 2 Data'!AB$4,'Data Pull'!$4:$4,0))),"")</f>
        <v>[-11059] No Good Data For Calculation</v>
      </c>
      <c r="AC338" t="str">
        <f>IFERROR(IF(INDEX('Exclusion Vectors'!$D:$D,MATCH('Table 2 Data'!$E338,'Exclusion Vectors'!$B:$B,0))=0,"",INDEX('Data Pull'!$A:$BC,MATCH('Table 2 Data'!$E338,'Data Pull'!$C:$C,0),MATCH('Table 2 Data'!AC$4,'Data Pull'!$4:$4,0))),"")</f>
        <v>[-11059] No Good Data For Calculation</v>
      </c>
      <c r="AD338" t="str">
        <f>IFERROR(IF(INDEX('Exclusion Vectors'!$D:$D,MATCH('Table 2 Data'!$E338,'Exclusion Vectors'!$B:$B,0))=0,"",INDEX('Data Pull'!$A:$BC,MATCH('Table 2 Data'!$E338,'Data Pull'!$C:$C,0),MATCH('Table 2 Data'!AD$4,'Data Pull'!$4:$4,0))),"")</f>
        <v>[-11059] No Good Data For Calculation</v>
      </c>
      <c r="AE338" t="str">
        <f>IFERROR(IF(INDEX('Exclusion Vectors'!$D:$D,MATCH('Table 2 Data'!$E338,'Exclusion Vectors'!$B:$B,0))=0,"",INDEX('Data Pull'!$A:$BC,MATCH('Table 2 Data'!$E338,'Data Pull'!$C:$C,0),MATCH('Table 2 Data'!AE$4,'Data Pull'!$4:$4,0))),"")</f>
        <v>[-11059] No Good Data For Calculation</v>
      </c>
      <c r="AF338" t="str">
        <f>IFERROR(IF(INDEX('Exclusion Vectors'!$D:$D,MATCH('Table 2 Data'!$E338,'Exclusion Vectors'!$B:$B,0))=0,"",INDEX('Data Pull'!$A:$BC,MATCH('Table 2 Data'!$E338,'Data Pull'!$C:$C,0),MATCH('Table 2 Data'!AF$4,'Data Pull'!$4:$4,0))),"")</f>
        <v>[-11059] No Good Data For Calculation</v>
      </c>
      <c r="AG338">
        <f>IFERROR(IF(INDEX('Exclusion Vectors'!$D:$D,MATCH('Table 2 Data'!$E338,'Exclusion Vectors'!$B:$B,0))=0,"",INDEX('Data Pull'!$A:$BC,MATCH('Table 2 Data'!$E338,'Data Pull'!$C:$C,0),MATCH('Table 2 Data'!AG$4,'Data Pull'!$4:$4,0))),"")</f>
        <v>14701.906053982289</v>
      </c>
      <c r="AH338">
        <f>IFERROR(IF(INDEX('Exclusion Vectors'!$D:$D,MATCH('Table 2 Data'!$E338,'Exclusion Vectors'!$B:$B,0))=0,"",INDEX('Data Pull'!$A:$BC,MATCH('Table 2 Data'!$E338,'Data Pull'!$C:$C,0),MATCH('Table 2 Data'!AH$4,'Data Pull'!$4:$4,0))),"")</f>
        <v>90.925003051757813</v>
      </c>
      <c r="AI338">
        <f>IFERROR(IF(INDEX('Exclusion Vectors'!$D:$D,MATCH('Table 2 Data'!$E338,'Exclusion Vectors'!$B:$B,0))=0,"",INDEX('Data Pull'!$A:$BC,MATCH('Table 2 Data'!$E338,'Data Pull'!$C:$C,0),MATCH('Table 2 Data'!AI$4,'Data Pull'!$4:$4,0))),"")</f>
        <v>8.6575002670288086</v>
      </c>
      <c r="AJ338">
        <f>IFERROR(IF(INDEX('Exclusion Vectors'!$D:$D,MATCH('Table 2 Data'!$E338,'Exclusion Vectors'!$B:$B,0))=0,"",INDEX('Data Pull'!$A:$BC,MATCH('Table 2 Data'!$E338,'Data Pull'!$C:$C,0),MATCH('Table 2 Data'!AJ$4,'Data Pull'!$4:$4,0))),"")</f>
        <v>372.07499694824219</v>
      </c>
      <c r="AK338">
        <f>IFERROR(IF(INDEX('Exclusion Vectors'!$D:$D,MATCH('Table 2 Data'!$E338,'Exclusion Vectors'!$B:$B,0))=0,"",INDEX('Data Pull'!$A:$BC,MATCH('Table 2 Data'!$E338,'Data Pull'!$C:$C,0),MATCH('Table 2 Data'!AK$4,'Data Pull'!$4:$4,0))),"")</f>
        <v>25.420833667119343</v>
      </c>
      <c r="AL338">
        <f>IFERROR(IF(INDEX('Exclusion Vectors'!$D:$D,MATCH('Table 2 Data'!$E338,'Exclusion Vectors'!$B:$B,0))=0,"",INDEX('Data Pull'!$A:$BC,MATCH('Table 2 Data'!$E338,'Data Pull'!$C:$C,0),MATCH('Table 2 Data'!AL$4,'Data Pull'!$4:$4,0))),"")</f>
        <v>1.2999999821186066</v>
      </c>
      <c r="AM338">
        <f>IFERROR(IF(INDEX('Exclusion Vectors'!$D:$D,MATCH('Table 2 Data'!$E338,'Exclusion Vectors'!$B:$B,0))=0,"",INDEX('Data Pull'!$A:$BC,MATCH('Table 2 Data'!$E338,'Data Pull'!$C:$C,0),MATCH('Table 2 Data'!AM$4,'Data Pull'!$4:$4,0))),"")</f>
        <v>7500</v>
      </c>
      <c r="AN338">
        <f>IFERROR(IF(INDEX('Exclusion Vectors'!$D:$D,MATCH('Table 2 Data'!$E338,'Exclusion Vectors'!$B:$B,0))=0,"",INDEX('Data Pull'!$A:$BC,MATCH('Table 2 Data'!$E338,'Data Pull'!$C:$C,0),MATCH('Table 2 Data'!AN$4,'Data Pull'!$4:$4,0))),"")</f>
        <v>-0.11567722249450825</v>
      </c>
      <c r="AO338">
        <f>IFERROR(IF(INDEX('Exclusion Vectors'!$D:$D,MATCH('Table 2 Data'!$E338,'Exclusion Vectors'!$B:$B,0))=0,"",INDEX('Data Pull'!$A:$BC,MATCH('Table 2 Data'!$E338,'Data Pull'!$C:$C,0),MATCH('Table 2 Data'!AO$4,'Data Pull'!$4:$4,0))),"")</f>
        <v>-5.9287592418323003E-3</v>
      </c>
      <c r="AP338">
        <f>IFERROR(IF(INDEX('Exclusion Vectors'!$D:$D,MATCH('Table 2 Data'!$E338,'Exclusion Vectors'!$B:$B,0))=0,"",INDEX('Data Pull'!$A:$BC,MATCH('Table 2 Data'!$E338,'Data Pull'!$C:$C,0),MATCH('Table 2 Data'!AP$4,'Data Pull'!$4:$4,0))),"")</f>
        <v>-2.678962734054113E-2</v>
      </c>
      <c r="AQ338" t="str">
        <f>IFERROR(IF(INDEX('Exclusion Vectors'!$D:$D,MATCH('Table 2 Data'!$E338,'Exclusion Vectors'!$B:$B,0))=0,"",INDEX('Data Pull'!$A:$BC,MATCH('Table 2 Data'!$E338,'Data Pull'!$C:$C,0),MATCH('Table 2 Data'!AQ$4,'Data Pull'!$4:$4,0))),"")</f>
        <v>[-11059] No Good Data For Calculation</v>
      </c>
      <c r="AR338">
        <f>IFERROR(IF(INDEX('Exclusion Vectors'!$D:$D,MATCH('Table 2 Data'!$E338,'Exclusion Vectors'!$B:$B,0))=0,"",INDEX('Data Pull'!$A:$BC,MATCH('Table 2 Data'!$E338,'Data Pull'!$C:$C,0),MATCH('Table 2 Data'!AR$4,'Data Pull'!$4:$4,0))),"")</f>
        <v>8.2241917251534898E-3</v>
      </c>
      <c r="AS338">
        <f>IFERROR(IF(INDEX('Exclusion Vectors'!$D:$D,MATCH('Table 2 Data'!$E338,'Exclusion Vectors'!$B:$B,0))=0,"",INDEX('Data Pull'!$A:$BC,MATCH('Table 2 Data'!$E338,'Data Pull'!$C:$C,0),MATCH('Table 2 Data'!AS$4,'Data Pull'!$4:$4,0))),"")</f>
        <v>2.7300652996966166</v>
      </c>
      <c r="AT338">
        <f>IFERROR(IF(INDEX('Exclusion Vectors'!$D:$D,MATCH('Table 2 Data'!$E338,'Exclusion Vectors'!$B:$B,0))=0,"",INDEX('Data Pull'!$A:$BC,MATCH('Table 2 Data'!$E338,'Data Pull'!$C:$C,0),MATCH('Table 2 Data'!AT$4,'Data Pull'!$4:$4,0))),"")</f>
        <v>40033.727790910147</v>
      </c>
      <c r="AU338">
        <f>IFERROR(IF(INDEX('Exclusion Vectors'!$D:$D,MATCH('Table 2 Data'!$E338,'Exclusion Vectors'!$B:$B,0))=0,"",INDEX('Data Pull'!$A:$BE,MATCH('Table 2 Data'!$E338,'Data Pull'!$C:$C,0),MATCH('Table 2 Data'!AU$4,'Data Pull'!$4:$4,0))),"")</f>
        <v>7799.2277381985759</v>
      </c>
      <c r="AV338">
        <f>IFERROR(IF(INDEX('Exclusion Vectors'!$D:$D,MATCH('Table 2 Data'!$E338,'Exclusion Vectors'!$B:$B,0))=0,"",INDEX('Data Pull'!$A:$BE,MATCH('Table 2 Data'!$E338,'Data Pull'!$C:$C,0),MATCH('Table 2 Data'!AV$4,'Data Pull'!$4:$4,0))),"")</f>
        <v>0.12179583248992761</v>
      </c>
    </row>
    <row r="339" spans="5:48" x14ac:dyDescent="0.3">
      <c r="E339" s="34">
        <f t="shared" si="8"/>
        <v>44163</v>
      </c>
      <c r="F339">
        <f>IFERROR(IF(INDEX('Exclusion Vectors'!$D:$D,MATCH('Table 2 Data'!$E339,'Exclusion Vectors'!$B:$B,0))=0,"",INDEX('Data Pull'!$A:$BC,MATCH('Table 2 Data'!$E339,'Data Pull'!$C:$C,0),MATCH('Table 2 Data'!F$4,'Data Pull'!$4:$4,0))),"")</f>
        <v>23000.897887301966</v>
      </c>
      <c r="G339">
        <f>IFERROR(IF(INDEX('Exclusion Vectors'!$D:$D,MATCH('Table 2 Data'!$E339,'Exclusion Vectors'!$B:$B,0))=0,"",INDEX('Data Pull'!$A:$BC,MATCH('Table 2 Data'!$E339,'Data Pull'!$C:$C,0),MATCH('Table 2 Data'!G$4,'Data Pull'!$4:$4,0))),"")</f>
        <v>178.92048719881063</v>
      </c>
      <c r="H339">
        <f>IFERROR(IF(INDEX('Exclusion Vectors'!$D:$D,MATCH('Table 2 Data'!$E339,'Exclusion Vectors'!$B:$B,0))=0,"",INDEX('Data Pull'!$A:$BC,MATCH('Table 2 Data'!$E339,'Data Pull'!$C:$C,0),MATCH('Table 2 Data'!H$4,'Data Pull'!$4:$4,0))),"")</f>
        <v>614.94013547526595</v>
      </c>
      <c r="I339">
        <f>IFERROR(IF(INDEX('Exclusion Vectors'!$D:$D,MATCH('Table 2 Data'!$E339,'Exclusion Vectors'!$B:$B,0))=0,"",INDEX('Data Pull'!$A:$BC,MATCH('Table 2 Data'!$E339,'Data Pull'!$C:$C,0),MATCH('Table 2 Data'!I$4,'Data Pull'!$4:$4,0))),"")</f>
        <v>997.92963841678932</v>
      </c>
      <c r="J339">
        <f>IFERROR(IF(INDEX('Exclusion Vectors'!$D:$D,MATCH('Table 2 Data'!$E339,'Exclusion Vectors'!$B:$B,0))=0,"",INDEX('Data Pull'!$A:$BC,MATCH('Table 2 Data'!$E339,'Data Pull'!$C:$C,0),MATCH('Table 2 Data'!J$4,'Data Pull'!$4:$4,0))),"")</f>
        <v>1345.0386141664887</v>
      </c>
      <c r="K339">
        <f>IFERROR(IF(INDEX('Exclusion Vectors'!$D:$D,MATCH('Table 2 Data'!$E339,'Exclusion Vectors'!$B:$B,0))=0,"",INDEX('Data Pull'!$A:$BC,MATCH('Table 2 Data'!$E339,'Data Pull'!$C:$C,0),MATCH('Table 2 Data'!K$4,'Data Pull'!$4:$4,0))),"")</f>
        <v>642.31222847374056</v>
      </c>
      <c r="L339" t="str">
        <f>IFERROR(IF(INDEX('Exclusion Vectors'!$D:$D,MATCH('Table 2 Data'!$E339,'Exclusion Vectors'!$B:$B,0))=0,"",INDEX('Data Pull'!$A:$BC,MATCH('Table 2 Data'!$E339,'Data Pull'!$C:$C,0),MATCH('Table 2 Data'!L$4,'Data Pull'!$4:$4,0))),"")</f>
        <v>[-11059] No Good Data For Calculation</v>
      </c>
      <c r="M339">
        <f>IFERROR(IF(INDEX('Exclusion Vectors'!$D:$D,MATCH('Table 2 Data'!$E339,'Exclusion Vectors'!$B:$B,0))=0,"",INDEX('Data Pull'!$A:$BC,MATCH('Table 2 Data'!$E339,'Data Pull'!$C:$C,0),MATCH('Table 2 Data'!M$4,'Data Pull'!$4:$4,0))),"")</f>
        <v>277.39513223827879</v>
      </c>
      <c r="N339">
        <f>IFERROR(IF(INDEX('Exclusion Vectors'!$D:$D,MATCH('Table 2 Data'!$E339,'Exclusion Vectors'!$B:$B,0))=0,"",INDEX('Data Pull'!$A:$BC,MATCH('Table 2 Data'!$E339,'Data Pull'!$C:$C,0),MATCH('Table 2 Data'!N$4,'Data Pull'!$4:$4,0))),"")</f>
        <v>324.74635802338673</v>
      </c>
      <c r="O339">
        <f>IFERROR(IF(INDEX('Exclusion Vectors'!$D:$D,MATCH('Table 2 Data'!$E339,'Exclusion Vectors'!$B:$B,0))=0,"",INDEX('Data Pull'!$A:$BC,MATCH('Table 2 Data'!$E339,'Data Pull'!$C:$C,0),MATCH('Table 2 Data'!O$4,'Data Pull'!$4:$4,0))),"")</f>
        <v>328.61304038812239</v>
      </c>
      <c r="P339">
        <f>IFERROR(IF(INDEX('Exclusion Vectors'!$D:$D,MATCH('Table 2 Data'!$E339,'Exclusion Vectors'!$B:$B,0))=0,"",INDEX('Data Pull'!$A:$BC,MATCH('Table 2 Data'!$E339,'Data Pull'!$C:$C,0),MATCH('Table 2 Data'!P$4,'Data Pull'!$4:$4,0))),"")</f>
        <v>1334.2715374219522</v>
      </c>
      <c r="Q339">
        <f>IFERROR(IF(INDEX('Exclusion Vectors'!$D:$D,MATCH('Table 2 Data'!$E339,'Exclusion Vectors'!$B:$B,0))=0,"",INDEX('Data Pull'!$A:$BC,MATCH('Table 2 Data'!$E339,'Data Pull'!$C:$C,0),MATCH('Table 2 Data'!Q$4,'Data Pull'!$4:$4,0))),"")</f>
        <v>20.859057198382974</v>
      </c>
      <c r="R339">
        <f>IFERROR(IF(INDEX('Exclusion Vectors'!$D:$D,MATCH('Table 2 Data'!$E339,'Exclusion Vectors'!$B:$B,0))=0,"",INDEX('Data Pull'!$A:$BC,MATCH('Table 2 Data'!$E339,'Data Pull'!$C:$C,0),MATCH('Table 2 Data'!R$4,'Data Pull'!$4:$4,0))),"")</f>
        <v>15.910046689526444</v>
      </c>
      <c r="S339">
        <f>IFERROR(IF(INDEX('Exclusion Vectors'!$D:$D,MATCH('Table 2 Data'!$E339,'Exclusion Vectors'!$B:$B,0))=0,"",INDEX('Data Pull'!$A:$BC,MATCH('Table 2 Data'!$E339,'Data Pull'!$C:$C,0),MATCH('Table 2 Data'!S$4,'Data Pull'!$4:$4,0))),"")</f>
        <v>3.1187076225311965</v>
      </c>
      <c r="T339">
        <f>IFERROR(IF(INDEX('Exclusion Vectors'!$D:$D,MATCH('Table 2 Data'!$E339,'Exclusion Vectors'!$B:$B,0))=0,"",INDEX('Data Pull'!$A:$BC,MATCH('Table 2 Data'!$E339,'Data Pull'!$C:$C,0),MATCH('Table 2 Data'!T$4,'Data Pull'!$4:$4,0))),"")</f>
        <v>1673.0678537545816</v>
      </c>
      <c r="U339">
        <f>IFERROR(IF(INDEX('Exclusion Vectors'!$D:$D,MATCH('Table 2 Data'!$E339,'Exclusion Vectors'!$B:$B,0))=0,"",INDEX('Data Pull'!$A:$BC,MATCH('Table 2 Data'!$E339,'Data Pull'!$C:$C,0),MATCH('Table 2 Data'!U$4,'Data Pull'!$4:$4,0))),"")</f>
        <v>1506.9757690798986</v>
      </c>
      <c r="V339">
        <f>IFERROR(IF(INDEX('Exclusion Vectors'!$D:$D,MATCH('Table 2 Data'!$E339,'Exclusion Vectors'!$B:$B,0))=0,"",INDEX('Data Pull'!$A:$BC,MATCH('Table 2 Data'!$E339,'Data Pull'!$C:$C,0),MATCH('Table 2 Data'!V$4,'Data Pull'!$4:$4,0))),"")</f>
        <v>5899.9849030294845</v>
      </c>
      <c r="W339">
        <f>IFERROR(IF(INDEX('Exclusion Vectors'!$D:$D,MATCH('Table 2 Data'!$E339,'Exclusion Vectors'!$B:$B,0))=0,"",INDEX('Data Pull'!$A:$BC,MATCH('Table 2 Data'!$E339,'Data Pull'!$C:$C,0),MATCH('Table 2 Data'!W$4,'Data Pull'!$4:$4,0))),"")</f>
        <v>2400.0893846458966</v>
      </c>
      <c r="X339">
        <f>IFERROR(IF(INDEX('Exclusion Vectors'!$D:$D,MATCH('Table 2 Data'!$E339,'Exclusion Vectors'!$B:$B,0))=0,"",INDEX('Data Pull'!$A:$BC,MATCH('Table 2 Data'!$E339,'Data Pull'!$C:$C,0),MATCH('Table 2 Data'!X$4,'Data Pull'!$4:$4,0))),"")</f>
        <v>434.92872403133737</v>
      </c>
      <c r="Y339">
        <f>IFERROR(IF(INDEX('Exclusion Vectors'!$D:$D,MATCH('Table 2 Data'!$E339,'Exclusion Vectors'!$B:$B,0))=0,"",INDEX('Data Pull'!$A:$BC,MATCH('Table 2 Data'!$E339,'Data Pull'!$C:$C,0),MATCH('Table 2 Data'!Y$4,'Data Pull'!$4:$4,0))),"")</f>
        <v>23.349999904632568</v>
      </c>
      <c r="Z339">
        <f>IFERROR(IF(INDEX('Exclusion Vectors'!$D:$D,MATCH('Table 2 Data'!$E339,'Exclusion Vectors'!$B:$B,0))=0,"",INDEX('Data Pull'!$A:$BC,MATCH('Table 2 Data'!$E339,'Data Pull'!$C:$C,0),MATCH('Table 2 Data'!Z$4,'Data Pull'!$4:$4,0))),"")</f>
        <v>0.80157499015331268</v>
      </c>
      <c r="AA339">
        <f>IFERROR(IF(INDEX('Exclusion Vectors'!$D:$D,MATCH('Table 2 Data'!$E339,'Exclusion Vectors'!$B:$B,0))=0,"",INDEX('Data Pull'!$A:$BC,MATCH('Table 2 Data'!$E339,'Data Pull'!$C:$C,0),MATCH('Table 2 Data'!AA$4,'Data Pull'!$4:$4,0))),"")</f>
        <v>1.9700000286102295</v>
      </c>
      <c r="AB339" t="str">
        <f>IFERROR(IF(INDEX('Exclusion Vectors'!$D:$D,MATCH('Table 2 Data'!$E339,'Exclusion Vectors'!$B:$B,0))=0,"",INDEX('Data Pull'!$A:$BC,MATCH('Table 2 Data'!$E339,'Data Pull'!$C:$C,0),MATCH('Table 2 Data'!AB$4,'Data Pull'!$4:$4,0))),"")</f>
        <v>[-11059] No Good Data For Calculation</v>
      </c>
      <c r="AC339" t="str">
        <f>IFERROR(IF(INDEX('Exclusion Vectors'!$D:$D,MATCH('Table 2 Data'!$E339,'Exclusion Vectors'!$B:$B,0))=0,"",INDEX('Data Pull'!$A:$BC,MATCH('Table 2 Data'!$E339,'Data Pull'!$C:$C,0),MATCH('Table 2 Data'!AC$4,'Data Pull'!$4:$4,0))),"")</f>
        <v>[-11059] No Good Data For Calculation</v>
      </c>
      <c r="AD339" t="str">
        <f>IFERROR(IF(INDEX('Exclusion Vectors'!$D:$D,MATCH('Table 2 Data'!$E339,'Exclusion Vectors'!$B:$B,0))=0,"",INDEX('Data Pull'!$A:$BC,MATCH('Table 2 Data'!$E339,'Data Pull'!$C:$C,0),MATCH('Table 2 Data'!AD$4,'Data Pull'!$4:$4,0))),"")</f>
        <v>[-11059] No Good Data For Calculation</v>
      </c>
      <c r="AE339" t="str">
        <f>IFERROR(IF(INDEX('Exclusion Vectors'!$D:$D,MATCH('Table 2 Data'!$E339,'Exclusion Vectors'!$B:$B,0))=0,"",INDEX('Data Pull'!$A:$BC,MATCH('Table 2 Data'!$E339,'Data Pull'!$C:$C,0),MATCH('Table 2 Data'!AE$4,'Data Pull'!$4:$4,0))),"")</f>
        <v>[-11059] No Good Data For Calculation</v>
      </c>
      <c r="AF339" t="str">
        <f>IFERROR(IF(INDEX('Exclusion Vectors'!$D:$D,MATCH('Table 2 Data'!$E339,'Exclusion Vectors'!$B:$B,0))=0,"",INDEX('Data Pull'!$A:$BC,MATCH('Table 2 Data'!$E339,'Data Pull'!$C:$C,0),MATCH('Table 2 Data'!AF$4,'Data Pull'!$4:$4,0))),"")</f>
        <v>[-11059] No Good Data For Calculation</v>
      </c>
      <c r="AG339">
        <f>IFERROR(IF(INDEX('Exclusion Vectors'!$D:$D,MATCH('Table 2 Data'!$E339,'Exclusion Vectors'!$B:$B,0))=0,"",INDEX('Data Pull'!$A:$BC,MATCH('Table 2 Data'!$E339,'Data Pull'!$C:$C,0),MATCH('Table 2 Data'!AG$4,'Data Pull'!$4:$4,0))),"")</f>
        <v>14646.221278957622</v>
      </c>
      <c r="AH339">
        <f>IFERROR(IF(INDEX('Exclusion Vectors'!$D:$D,MATCH('Table 2 Data'!$E339,'Exclusion Vectors'!$B:$B,0))=0,"",INDEX('Data Pull'!$A:$BC,MATCH('Table 2 Data'!$E339,'Data Pull'!$C:$C,0),MATCH('Table 2 Data'!AH$4,'Data Pull'!$4:$4,0))),"")</f>
        <v>90.875001907348633</v>
      </c>
      <c r="AI339">
        <f>IFERROR(IF(INDEX('Exclusion Vectors'!$D:$D,MATCH('Table 2 Data'!$E339,'Exclusion Vectors'!$B:$B,0))=0,"",INDEX('Data Pull'!$A:$BC,MATCH('Table 2 Data'!$E339,'Data Pull'!$C:$C,0),MATCH('Table 2 Data'!AI$4,'Data Pull'!$4:$4,0))),"")</f>
        <v>8.4525003433227539</v>
      </c>
      <c r="AJ339">
        <f>IFERROR(IF(INDEX('Exclusion Vectors'!$D:$D,MATCH('Table 2 Data'!$E339,'Exclusion Vectors'!$B:$B,0))=0,"",INDEX('Data Pull'!$A:$BC,MATCH('Table 2 Data'!$E339,'Data Pull'!$C:$C,0),MATCH('Table 2 Data'!AJ$4,'Data Pull'!$4:$4,0))),"")</f>
        <v>369.34999847412109</v>
      </c>
      <c r="AK339">
        <f>IFERROR(IF(INDEX('Exclusion Vectors'!$D:$D,MATCH('Table 2 Data'!$E339,'Exclusion Vectors'!$B:$B,0))=0,"",INDEX('Data Pull'!$A:$BC,MATCH('Table 2 Data'!$E339,'Data Pull'!$C:$C,0),MATCH('Table 2 Data'!AK$4,'Data Pull'!$4:$4,0))),"")</f>
        <v>25.291666110356648</v>
      </c>
      <c r="AL339">
        <f>IFERROR(IF(INDEX('Exclusion Vectors'!$D:$D,MATCH('Table 2 Data'!$E339,'Exclusion Vectors'!$B:$B,0))=0,"",INDEX('Data Pull'!$A:$BC,MATCH('Table 2 Data'!$E339,'Data Pull'!$C:$C,0),MATCH('Table 2 Data'!AL$4,'Data Pull'!$4:$4,0))),"")</f>
        <v>1.3999999761581421</v>
      </c>
      <c r="AM339">
        <f>IFERROR(IF(INDEX('Exclusion Vectors'!$D:$D,MATCH('Table 2 Data'!$E339,'Exclusion Vectors'!$B:$B,0))=0,"",INDEX('Data Pull'!$A:$BC,MATCH('Table 2 Data'!$E339,'Data Pull'!$C:$C,0),MATCH('Table 2 Data'!AM$4,'Data Pull'!$4:$4,0))),"")</f>
        <v>7500</v>
      </c>
      <c r="AN339">
        <f>IFERROR(IF(INDEX('Exclusion Vectors'!$D:$D,MATCH('Table 2 Data'!$E339,'Exclusion Vectors'!$B:$B,0))=0,"",INDEX('Data Pull'!$A:$BC,MATCH('Table 2 Data'!$E339,'Data Pull'!$C:$C,0),MATCH('Table 2 Data'!AN$4,'Data Pull'!$4:$4,0))),"")</f>
        <v>-0.1167423682408649</v>
      </c>
      <c r="AO339">
        <f>IFERROR(IF(INDEX('Exclusion Vectors'!$D:$D,MATCH('Table 2 Data'!$E339,'Exclusion Vectors'!$B:$B,0))=0,"",INDEX('Data Pull'!$A:$BC,MATCH('Table 2 Data'!$E339,'Data Pull'!$C:$C,0),MATCH('Table 2 Data'!AO$4,'Data Pull'!$4:$4,0))),"")</f>
        <v>-5.9333989733661224E-3</v>
      </c>
      <c r="AP339">
        <f>IFERROR(IF(INDEX('Exclusion Vectors'!$D:$D,MATCH('Table 2 Data'!$E339,'Exclusion Vectors'!$B:$B,0))=0,"",INDEX('Data Pull'!$A:$BC,MATCH('Table 2 Data'!$E339,'Data Pull'!$C:$C,0),MATCH('Table 2 Data'!AP$4,'Data Pull'!$4:$4,0))),"")</f>
        <v>-2.6746234045893418E-2</v>
      </c>
      <c r="AQ339" t="str">
        <f>IFERROR(IF(INDEX('Exclusion Vectors'!$D:$D,MATCH('Table 2 Data'!$E339,'Exclusion Vectors'!$B:$B,0))=0,"",INDEX('Data Pull'!$A:$BC,MATCH('Table 2 Data'!$E339,'Data Pull'!$C:$C,0),MATCH('Table 2 Data'!AQ$4,'Data Pull'!$4:$4,0))),"")</f>
        <v>[-11059] No Good Data For Calculation</v>
      </c>
      <c r="AR339">
        <f>IFERROR(IF(INDEX('Exclusion Vectors'!$D:$D,MATCH('Table 2 Data'!$E339,'Exclusion Vectors'!$B:$B,0))=0,"",INDEX('Data Pull'!$A:$BC,MATCH('Table 2 Data'!$E339,'Data Pull'!$C:$C,0),MATCH('Table 2 Data'!AR$4,'Data Pull'!$4:$4,0))),"")</f>
        <v>8.1635693136996746E-3</v>
      </c>
      <c r="AS339">
        <f>IFERROR(IF(INDEX('Exclusion Vectors'!$D:$D,MATCH('Table 2 Data'!$E339,'Exclusion Vectors'!$B:$B,0))=0,"",INDEX('Data Pull'!$A:$BC,MATCH('Table 2 Data'!$E339,'Data Pull'!$C:$C,0),MATCH('Table 2 Data'!AS$4,'Data Pull'!$4:$4,0))),"")</f>
        <v>2.745497787224652</v>
      </c>
      <c r="AT339">
        <f>IFERROR(IF(INDEX('Exclusion Vectors'!$D:$D,MATCH('Table 2 Data'!$E339,'Exclusion Vectors'!$B:$B,0))=0,"",INDEX('Data Pull'!$A:$BC,MATCH('Table 2 Data'!$E339,'Data Pull'!$C:$C,0),MATCH('Table 2 Data'!AT$4,'Data Pull'!$4:$4,0))),"")</f>
        <v>39931.351428820941</v>
      </c>
      <c r="AU339">
        <f>IFERROR(IF(INDEX('Exclusion Vectors'!$D:$D,MATCH('Table 2 Data'!$E339,'Exclusion Vectors'!$B:$B,0))=0,"",INDEX('Data Pull'!$A:$BE,MATCH('Table 2 Data'!$E339,'Data Pull'!$C:$C,0),MATCH('Table 2 Data'!AU$4,'Data Pull'!$4:$4,0))),"")</f>
        <v>7799.664026592036</v>
      </c>
      <c r="AV339">
        <f>IFERROR(IF(INDEX('Exclusion Vectors'!$D:$D,MATCH('Table 2 Data'!$E339,'Exclusion Vectors'!$B:$B,0))=0,"",INDEX('Data Pull'!$A:$BE,MATCH('Table 2 Data'!$E339,'Data Pull'!$C:$C,0),MATCH('Table 2 Data'!AV$4,'Data Pull'!$4:$4,0))),"")</f>
        <v>0.1186124999076128</v>
      </c>
    </row>
    <row r="340" spans="5:48" x14ac:dyDescent="0.3">
      <c r="E340" s="34">
        <f t="shared" si="8"/>
        <v>44164</v>
      </c>
      <c r="F340">
        <f>IFERROR(IF(INDEX('Exclusion Vectors'!$D:$D,MATCH('Table 2 Data'!$E340,'Exclusion Vectors'!$B:$B,0))=0,"",INDEX('Data Pull'!$A:$BC,MATCH('Table 2 Data'!$E340,'Data Pull'!$C:$C,0),MATCH('Table 2 Data'!F$4,'Data Pull'!$4:$4,0))),"")</f>
        <v>22999.719033209291</v>
      </c>
      <c r="G340">
        <f>IFERROR(IF(INDEX('Exclusion Vectors'!$D:$D,MATCH('Table 2 Data'!$E340,'Exclusion Vectors'!$B:$B,0))=0,"",INDEX('Data Pull'!$A:$BC,MATCH('Table 2 Data'!$E340,'Data Pull'!$C:$C,0),MATCH('Table 2 Data'!G$4,'Data Pull'!$4:$4,0))),"")</f>
        <v>180.45611703062036</v>
      </c>
      <c r="H340">
        <f>IFERROR(IF(INDEX('Exclusion Vectors'!$D:$D,MATCH('Table 2 Data'!$E340,'Exclusion Vectors'!$B:$B,0))=0,"",INDEX('Data Pull'!$A:$BC,MATCH('Table 2 Data'!$E340,'Data Pull'!$C:$C,0),MATCH('Table 2 Data'!H$4,'Data Pull'!$4:$4,0))),"")</f>
        <v>615.25870313035023</v>
      </c>
      <c r="I340">
        <f>IFERROR(IF(INDEX('Exclusion Vectors'!$D:$D,MATCH('Table 2 Data'!$E340,'Exclusion Vectors'!$B:$B,0))=0,"",INDEX('Data Pull'!$A:$BC,MATCH('Table 2 Data'!$E340,'Data Pull'!$C:$C,0),MATCH('Table 2 Data'!I$4,'Data Pull'!$4:$4,0))),"")</f>
        <v>997.99766335168715</v>
      </c>
      <c r="J340">
        <f>IFERROR(IF(INDEX('Exclusion Vectors'!$D:$D,MATCH('Table 2 Data'!$E340,'Exclusion Vectors'!$B:$B,0))=0,"",INDEX('Data Pull'!$A:$BC,MATCH('Table 2 Data'!$E340,'Data Pull'!$C:$C,0),MATCH('Table 2 Data'!J$4,'Data Pull'!$4:$4,0))),"")</f>
        <v>1345.0593042687917</v>
      </c>
      <c r="K340">
        <f>IFERROR(IF(INDEX('Exclusion Vectors'!$D:$D,MATCH('Table 2 Data'!$E340,'Exclusion Vectors'!$B:$B,0))=0,"",INDEX('Data Pull'!$A:$BC,MATCH('Table 2 Data'!$E340,'Data Pull'!$C:$C,0),MATCH('Table 2 Data'!K$4,'Data Pull'!$4:$4,0))),"")</f>
        <v>643.01936910199117</v>
      </c>
      <c r="L340" t="str">
        <f>IFERROR(IF(INDEX('Exclusion Vectors'!$D:$D,MATCH('Table 2 Data'!$E340,'Exclusion Vectors'!$B:$B,0))=0,"",INDEX('Data Pull'!$A:$BC,MATCH('Table 2 Data'!$E340,'Data Pull'!$C:$C,0),MATCH('Table 2 Data'!L$4,'Data Pull'!$4:$4,0))),"")</f>
        <v>[-11059] No Good Data For Calculation</v>
      </c>
      <c r="M340">
        <f>IFERROR(IF(INDEX('Exclusion Vectors'!$D:$D,MATCH('Table 2 Data'!$E340,'Exclusion Vectors'!$B:$B,0))=0,"",INDEX('Data Pull'!$A:$BC,MATCH('Table 2 Data'!$E340,'Data Pull'!$C:$C,0),MATCH('Table 2 Data'!M$4,'Data Pull'!$4:$4,0))),"")</f>
        <v>273.84821371061241</v>
      </c>
      <c r="N340">
        <f>IFERROR(IF(INDEX('Exclusion Vectors'!$D:$D,MATCH('Table 2 Data'!$E340,'Exclusion Vectors'!$B:$B,0))=0,"",INDEX('Data Pull'!$A:$BC,MATCH('Table 2 Data'!$E340,'Data Pull'!$C:$C,0),MATCH('Table 2 Data'!N$4,'Data Pull'!$4:$4,0))),"")</f>
        <v>319.73618784996245</v>
      </c>
      <c r="O340">
        <f>IFERROR(IF(INDEX('Exclusion Vectors'!$D:$D,MATCH('Table 2 Data'!$E340,'Exclusion Vectors'!$B:$B,0))=0,"",INDEX('Data Pull'!$A:$BC,MATCH('Table 2 Data'!$E340,'Data Pull'!$C:$C,0),MATCH('Table 2 Data'!O$4,'Data Pull'!$4:$4,0))),"")</f>
        <v>324.78272411817142</v>
      </c>
      <c r="P340">
        <f>IFERROR(IF(INDEX('Exclusion Vectors'!$D:$D,MATCH('Table 2 Data'!$E340,'Exclusion Vectors'!$B:$B,0))=0,"",INDEX('Data Pull'!$A:$BC,MATCH('Table 2 Data'!$E340,'Data Pull'!$C:$C,0),MATCH('Table 2 Data'!P$4,'Data Pull'!$4:$4,0))),"")</f>
        <v>1334.9081516976084</v>
      </c>
      <c r="Q340">
        <f>IFERROR(IF(INDEX('Exclusion Vectors'!$D:$D,MATCH('Table 2 Data'!$E340,'Exclusion Vectors'!$B:$B,0))=0,"",INDEX('Data Pull'!$A:$BC,MATCH('Table 2 Data'!$E340,'Data Pull'!$C:$C,0),MATCH('Table 2 Data'!Q$4,'Data Pull'!$4:$4,0))),"")</f>
        <v>20.855597277464771</v>
      </c>
      <c r="R340">
        <f>IFERROR(IF(INDEX('Exclusion Vectors'!$D:$D,MATCH('Table 2 Data'!$E340,'Exclusion Vectors'!$B:$B,0))=0,"",INDEX('Data Pull'!$A:$BC,MATCH('Table 2 Data'!$E340,'Data Pull'!$C:$C,0),MATCH('Table 2 Data'!R$4,'Data Pull'!$4:$4,0))),"")</f>
        <v>15.915595908751305</v>
      </c>
      <c r="S340">
        <f>IFERROR(IF(INDEX('Exclusion Vectors'!$D:$D,MATCH('Table 2 Data'!$E340,'Exclusion Vectors'!$B:$B,0))=0,"",INDEX('Data Pull'!$A:$BC,MATCH('Table 2 Data'!$E340,'Data Pull'!$C:$C,0),MATCH('Table 2 Data'!S$4,'Data Pull'!$4:$4,0))),"")</f>
        <v>3.0255565628598449</v>
      </c>
      <c r="T340">
        <f>IFERROR(IF(INDEX('Exclusion Vectors'!$D:$D,MATCH('Table 2 Data'!$E340,'Exclusion Vectors'!$B:$B,0))=0,"",INDEX('Data Pull'!$A:$BC,MATCH('Table 2 Data'!$E340,'Data Pull'!$C:$C,0),MATCH('Table 2 Data'!T$4,'Data Pull'!$4:$4,0))),"")</f>
        <v>1671.9631555812209</v>
      </c>
      <c r="U340">
        <f>IFERROR(IF(INDEX('Exclusion Vectors'!$D:$D,MATCH('Table 2 Data'!$E340,'Exclusion Vectors'!$B:$B,0))=0,"",INDEX('Data Pull'!$A:$BC,MATCH('Table 2 Data'!$E340,'Data Pull'!$C:$C,0),MATCH('Table 2 Data'!U$4,'Data Pull'!$4:$4,0))),"")</f>
        <v>1502.2095864029095</v>
      </c>
      <c r="V340">
        <f>IFERROR(IF(INDEX('Exclusion Vectors'!$D:$D,MATCH('Table 2 Data'!$E340,'Exclusion Vectors'!$B:$B,0))=0,"",INDEX('Data Pull'!$A:$BC,MATCH('Table 2 Data'!$E340,'Data Pull'!$C:$C,0),MATCH('Table 2 Data'!V$4,'Data Pull'!$4:$4,0))),"")</f>
        <v>5899.9893609772507</v>
      </c>
      <c r="W340">
        <f>IFERROR(IF(INDEX('Exclusion Vectors'!$D:$D,MATCH('Table 2 Data'!$E340,'Exclusion Vectors'!$B:$B,0))=0,"",INDEX('Data Pull'!$A:$BC,MATCH('Table 2 Data'!$E340,'Data Pull'!$C:$C,0),MATCH('Table 2 Data'!W$4,'Data Pull'!$4:$4,0))),"")</f>
        <v>2399.3135964897956</v>
      </c>
      <c r="X340">
        <f>IFERROR(IF(INDEX('Exclusion Vectors'!$D:$D,MATCH('Table 2 Data'!$E340,'Exclusion Vectors'!$B:$B,0))=0,"",INDEX('Data Pull'!$A:$BC,MATCH('Table 2 Data'!$E340,'Data Pull'!$C:$C,0),MATCH('Table 2 Data'!X$4,'Data Pull'!$4:$4,0))),"")</f>
        <v>434.90917535326105</v>
      </c>
      <c r="Y340">
        <f>IFERROR(IF(INDEX('Exclusion Vectors'!$D:$D,MATCH('Table 2 Data'!$E340,'Exclusion Vectors'!$B:$B,0))=0,"",INDEX('Data Pull'!$A:$BC,MATCH('Table 2 Data'!$E340,'Data Pull'!$C:$C,0),MATCH('Table 2 Data'!Y$4,'Data Pull'!$4:$4,0))),"")</f>
        <v>23.250000476837158</v>
      </c>
      <c r="Z340">
        <f>IFERROR(IF(INDEX('Exclusion Vectors'!$D:$D,MATCH('Table 2 Data'!$E340,'Exclusion Vectors'!$B:$B,0))=0,"",INDEX('Data Pull'!$A:$BC,MATCH('Table 2 Data'!$E340,'Data Pull'!$C:$C,0),MATCH('Table 2 Data'!Z$4,'Data Pull'!$4:$4,0))),"")</f>
        <v>0.79319998621940613</v>
      </c>
      <c r="AA340">
        <f>IFERROR(IF(INDEX('Exclusion Vectors'!$D:$D,MATCH('Table 2 Data'!$E340,'Exclusion Vectors'!$B:$B,0))=0,"",INDEX('Data Pull'!$A:$BC,MATCH('Table 2 Data'!$E340,'Data Pull'!$C:$C,0),MATCH('Table 2 Data'!AA$4,'Data Pull'!$4:$4,0))),"")</f>
        <v>1.9850000143051147</v>
      </c>
      <c r="AB340" t="str">
        <f>IFERROR(IF(INDEX('Exclusion Vectors'!$D:$D,MATCH('Table 2 Data'!$E340,'Exclusion Vectors'!$B:$B,0))=0,"",INDEX('Data Pull'!$A:$BC,MATCH('Table 2 Data'!$E340,'Data Pull'!$C:$C,0),MATCH('Table 2 Data'!AB$4,'Data Pull'!$4:$4,0))),"")</f>
        <v>[-11059] No Good Data For Calculation</v>
      </c>
      <c r="AC340" t="str">
        <f>IFERROR(IF(INDEX('Exclusion Vectors'!$D:$D,MATCH('Table 2 Data'!$E340,'Exclusion Vectors'!$B:$B,0))=0,"",INDEX('Data Pull'!$A:$BC,MATCH('Table 2 Data'!$E340,'Data Pull'!$C:$C,0),MATCH('Table 2 Data'!AC$4,'Data Pull'!$4:$4,0))),"")</f>
        <v>[-11059] No Good Data For Calculation</v>
      </c>
      <c r="AD340" t="str">
        <f>IFERROR(IF(INDEX('Exclusion Vectors'!$D:$D,MATCH('Table 2 Data'!$E340,'Exclusion Vectors'!$B:$B,0))=0,"",INDEX('Data Pull'!$A:$BC,MATCH('Table 2 Data'!$E340,'Data Pull'!$C:$C,0),MATCH('Table 2 Data'!AD$4,'Data Pull'!$4:$4,0))),"")</f>
        <v>[-11059] No Good Data For Calculation</v>
      </c>
      <c r="AE340" t="str">
        <f>IFERROR(IF(INDEX('Exclusion Vectors'!$D:$D,MATCH('Table 2 Data'!$E340,'Exclusion Vectors'!$B:$B,0))=0,"",INDEX('Data Pull'!$A:$BC,MATCH('Table 2 Data'!$E340,'Data Pull'!$C:$C,0),MATCH('Table 2 Data'!AE$4,'Data Pull'!$4:$4,0))),"")</f>
        <v>[-11059] No Good Data For Calculation</v>
      </c>
      <c r="AF340" t="str">
        <f>IFERROR(IF(INDEX('Exclusion Vectors'!$D:$D,MATCH('Table 2 Data'!$E340,'Exclusion Vectors'!$B:$B,0))=0,"",INDEX('Data Pull'!$A:$BC,MATCH('Table 2 Data'!$E340,'Data Pull'!$C:$C,0),MATCH('Table 2 Data'!AF$4,'Data Pull'!$4:$4,0))),"")</f>
        <v>[-11059] No Good Data For Calculation</v>
      </c>
      <c r="AG340">
        <f>IFERROR(IF(INDEX('Exclusion Vectors'!$D:$D,MATCH('Table 2 Data'!$E340,'Exclusion Vectors'!$B:$B,0))=0,"",INDEX('Data Pull'!$A:$BC,MATCH('Table 2 Data'!$E340,'Data Pull'!$C:$C,0),MATCH('Table 2 Data'!AG$4,'Data Pull'!$4:$4,0))),"")</f>
        <v>14577.552550618353</v>
      </c>
      <c r="AH340">
        <f>IFERROR(IF(INDEX('Exclusion Vectors'!$D:$D,MATCH('Table 2 Data'!$E340,'Exclusion Vectors'!$B:$B,0))=0,"",INDEX('Data Pull'!$A:$BC,MATCH('Table 2 Data'!$E340,'Data Pull'!$C:$C,0),MATCH('Table 2 Data'!AH$4,'Data Pull'!$4:$4,0))),"")</f>
        <v>90.975000381469727</v>
      </c>
      <c r="AI340">
        <f>IFERROR(IF(INDEX('Exclusion Vectors'!$D:$D,MATCH('Table 2 Data'!$E340,'Exclusion Vectors'!$B:$B,0))=0,"",INDEX('Data Pull'!$A:$BC,MATCH('Table 2 Data'!$E340,'Data Pull'!$C:$C,0),MATCH('Table 2 Data'!AI$4,'Data Pull'!$4:$4,0))),"")</f>
        <v>8.5000002384185791</v>
      </c>
      <c r="AJ340">
        <f>IFERROR(IF(INDEX('Exclusion Vectors'!$D:$D,MATCH('Table 2 Data'!$E340,'Exclusion Vectors'!$B:$B,0))=0,"",INDEX('Data Pull'!$A:$BC,MATCH('Table 2 Data'!$E340,'Data Pull'!$C:$C,0),MATCH('Table 2 Data'!AJ$4,'Data Pull'!$4:$4,0))),"")</f>
        <v>366.72499084472656</v>
      </c>
      <c r="AK340">
        <f>IFERROR(IF(INDEX('Exclusion Vectors'!$D:$D,MATCH('Table 2 Data'!$E340,'Exclusion Vectors'!$B:$B,0))=0,"",INDEX('Data Pull'!$A:$BC,MATCH('Table 2 Data'!$E340,'Data Pull'!$C:$C,0),MATCH('Table 2 Data'!AK$4,'Data Pull'!$4:$4,0))),"")</f>
        <v>25.241665999094646</v>
      </c>
      <c r="AL340">
        <f>IFERROR(IF(INDEX('Exclusion Vectors'!$D:$D,MATCH('Table 2 Data'!$E340,'Exclusion Vectors'!$B:$B,0))=0,"",INDEX('Data Pull'!$A:$BC,MATCH('Table 2 Data'!$E340,'Data Pull'!$C:$C,0),MATCH('Table 2 Data'!AL$4,'Data Pull'!$4:$4,0))),"")</f>
        <v>1.3999999761581421</v>
      </c>
      <c r="AM340">
        <f>IFERROR(IF(INDEX('Exclusion Vectors'!$D:$D,MATCH('Table 2 Data'!$E340,'Exclusion Vectors'!$B:$B,0))=0,"",INDEX('Data Pull'!$A:$BC,MATCH('Table 2 Data'!$E340,'Data Pull'!$C:$C,0),MATCH('Table 2 Data'!AM$4,'Data Pull'!$4:$4,0))),"")</f>
        <v>7500</v>
      </c>
      <c r="AN340">
        <f>IFERROR(IF(INDEX('Exclusion Vectors'!$D:$D,MATCH('Table 2 Data'!$E340,'Exclusion Vectors'!$B:$B,0))=0,"",INDEX('Data Pull'!$A:$BC,MATCH('Table 2 Data'!$E340,'Data Pull'!$C:$C,0),MATCH('Table 2 Data'!AN$4,'Data Pull'!$4:$4,0))),"")</f>
        <v>-0.1158192333050659</v>
      </c>
      <c r="AO340">
        <f>IFERROR(IF(INDEX('Exclusion Vectors'!$D:$D,MATCH('Table 2 Data'!$E340,'Exclusion Vectors'!$B:$B,0))=0,"",INDEX('Data Pull'!$A:$BC,MATCH('Table 2 Data'!$E340,'Data Pull'!$C:$C,0),MATCH('Table 2 Data'!AO$4,'Data Pull'!$4:$4,0))),"")</f>
        <v>-5.8861661274685782E-3</v>
      </c>
      <c r="AP340">
        <f>IFERROR(IF(INDEX('Exclusion Vectors'!$D:$D,MATCH('Table 2 Data'!$E340,'Exclusion Vectors'!$B:$B,0))=0,"",INDEX('Data Pull'!$A:$BC,MATCH('Table 2 Data'!$E340,'Data Pull'!$C:$C,0),MATCH('Table 2 Data'!AP$4,'Data Pull'!$4:$4,0))),"")</f>
        <v>-2.6596186837810884E-2</v>
      </c>
      <c r="AQ340" t="str">
        <f>IFERROR(IF(INDEX('Exclusion Vectors'!$D:$D,MATCH('Table 2 Data'!$E340,'Exclusion Vectors'!$B:$B,0))=0,"",INDEX('Data Pull'!$A:$BC,MATCH('Table 2 Data'!$E340,'Data Pull'!$C:$C,0),MATCH('Table 2 Data'!AQ$4,'Data Pull'!$4:$4,0))),"")</f>
        <v>[-11059] No Good Data For Calculation</v>
      </c>
      <c r="AR340">
        <f>IFERROR(IF(INDEX('Exclusion Vectors'!$D:$D,MATCH('Table 2 Data'!$E340,'Exclusion Vectors'!$B:$B,0))=0,"",INDEX('Data Pull'!$A:$BC,MATCH('Table 2 Data'!$E340,'Data Pull'!$C:$C,0),MATCH('Table 2 Data'!AR$4,'Data Pull'!$4:$4,0))),"")</f>
        <v>8.0421191889097892E-3</v>
      </c>
      <c r="AS340">
        <f>IFERROR(IF(INDEX('Exclusion Vectors'!$D:$D,MATCH('Table 2 Data'!$E340,'Exclusion Vectors'!$B:$B,0))=0,"",INDEX('Data Pull'!$A:$BC,MATCH('Table 2 Data'!$E340,'Data Pull'!$C:$C,0),MATCH('Table 2 Data'!AS$4,'Data Pull'!$4:$4,0))),"")</f>
        <v>2.7805252259492721</v>
      </c>
      <c r="AT340">
        <f>IFERROR(IF(INDEX('Exclusion Vectors'!$D:$D,MATCH('Table 2 Data'!$E340,'Exclusion Vectors'!$B:$B,0))=0,"",INDEX('Data Pull'!$A:$BC,MATCH('Table 2 Data'!$E340,'Data Pull'!$C:$C,0),MATCH('Table 2 Data'!AT$4,'Data Pull'!$4:$4,0))),"")</f>
        <v>39847.849031835452</v>
      </c>
      <c r="AU340">
        <f>IFERROR(IF(INDEX('Exclusion Vectors'!$D:$D,MATCH('Table 2 Data'!$E340,'Exclusion Vectors'!$B:$B,0))=0,"",INDEX('Data Pull'!$A:$BE,MATCH('Table 2 Data'!$E340,'Data Pull'!$C:$C,0),MATCH('Table 2 Data'!AU$4,'Data Pull'!$4:$4,0))),"")</f>
        <v>7800.0944106207071</v>
      </c>
      <c r="AV340">
        <f>IFERROR(IF(INDEX('Exclusion Vectors'!$D:$D,MATCH('Table 2 Data'!$E340,'Exclusion Vectors'!$B:$B,0))=0,"",INDEX('Data Pull'!$A:$BE,MATCH('Table 2 Data'!$E340,'Data Pull'!$C:$C,0),MATCH('Table 2 Data'!AV$4,'Data Pull'!$4:$4,0))),"")</f>
        <v>0.11535000149160624</v>
      </c>
    </row>
    <row r="341" spans="5:48" x14ac:dyDescent="0.3">
      <c r="E341" s="34">
        <f t="shared" si="8"/>
        <v>44165</v>
      </c>
      <c r="F341">
        <f>IFERROR(IF(INDEX('Exclusion Vectors'!$D:$D,MATCH('Table 2 Data'!$E341,'Exclusion Vectors'!$B:$B,0))=0,"",INDEX('Data Pull'!$A:$BC,MATCH('Table 2 Data'!$E341,'Data Pull'!$C:$C,0),MATCH('Table 2 Data'!F$4,'Data Pull'!$4:$4,0))),"")</f>
        <v>23000.381186647905</v>
      </c>
      <c r="G341">
        <f>IFERROR(IF(INDEX('Exclusion Vectors'!$D:$D,MATCH('Table 2 Data'!$E341,'Exclusion Vectors'!$B:$B,0))=0,"",INDEX('Data Pull'!$A:$BC,MATCH('Table 2 Data'!$E341,'Data Pull'!$C:$C,0),MATCH('Table 2 Data'!G$4,'Data Pull'!$4:$4,0))),"")</f>
        <v>181.26623636517994</v>
      </c>
      <c r="H341">
        <f>IFERROR(IF(INDEX('Exclusion Vectors'!$D:$D,MATCH('Table 2 Data'!$E341,'Exclusion Vectors'!$B:$B,0))=0,"",INDEX('Data Pull'!$A:$BC,MATCH('Table 2 Data'!$E341,'Data Pull'!$C:$C,0),MATCH('Table 2 Data'!H$4,'Data Pull'!$4:$4,0))),"")</f>
        <v>615.12205395423928</v>
      </c>
      <c r="I341">
        <f>IFERROR(IF(INDEX('Exclusion Vectors'!$D:$D,MATCH('Table 2 Data'!$E341,'Exclusion Vectors'!$B:$B,0))=0,"",INDEX('Data Pull'!$A:$BC,MATCH('Table 2 Data'!$E341,'Data Pull'!$C:$C,0),MATCH('Table 2 Data'!I$4,'Data Pull'!$4:$4,0))),"")</f>
        <v>997.60280768929545</v>
      </c>
      <c r="J341">
        <f>IFERROR(IF(INDEX('Exclusion Vectors'!$D:$D,MATCH('Table 2 Data'!$E341,'Exclusion Vectors'!$B:$B,0))=0,"",INDEX('Data Pull'!$A:$BC,MATCH('Table 2 Data'!$E341,'Data Pull'!$C:$C,0),MATCH('Table 2 Data'!J$4,'Data Pull'!$4:$4,0))),"")</f>
        <v>1345.1723732639468</v>
      </c>
      <c r="K341">
        <f>IFERROR(IF(INDEX('Exclusion Vectors'!$D:$D,MATCH('Table 2 Data'!$E341,'Exclusion Vectors'!$B:$B,0))=0,"",INDEX('Data Pull'!$A:$BC,MATCH('Table 2 Data'!$E341,'Data Pull'!$C:$C,0),MATCH('Table 2 Data'!K$4,'Data Pull'!$4:$4,0))),"")</f>
        <v>649.64644974860312</v>
      </c>
      <c r="L341" t="str">
        <f>IFERROR(IF(INDEX('Exclusion Vectors'!$D:$D,MATCH('Table 2 Data'!$E341,'Exclusion Vectors'!$B:$B,0))=0,"",INDEX('Data Pull'!$A:$BC,MATCH('Table 2 Data'!$E341,'Data Pull'!$C:$C,0),MATCH('Table 2 Data'!L$4,'Data Pull'!$4:$4,0))),"")</f>
        <v>[-11059] No Good Data For Calculation</v>
      </c>
      <c r="M341">
        <f>IFERROR(IF(INDEX('Exclusion Vectors'!$D:$D,MATCH('Table 2 Data'!$E341,'Exclusion Vectors'!$B:$B,0))=0,"",INDEX('Data Pull'!$A:$BC,MATCH('Table 2 Data'!$E341,'Data Pull'!$C:$C,0),MATCH('Table 2 Data'!M$4,'Data Pull'!$4:$4,0))),"")</f>
        <v>267.42519601190094</v>
      </c>
      <c r="N341">
        <f>IFERROR(IF(INDEX('Exclusion Vectors'!$D:$D,MATCH('Table 2 Data'!$E341,'Exclusion Vectors'!$B:$B,0))=0,"",INDEX('Data Pull'!$A:$BC,MATCH('Table 2 Data'!$E341,'Data Pull'!$C:$C,0),MATCH('Table 2 Data'!N$4,'Data Pull'!$4:$4,0))),"")</f>
        <v>304.91340930629445</v>
      </c>
      <c r="O341">
        <f>IFERROR(IF(INDEX('Exclusion Vectors'!$D:$D,MATCH('Table 2 Data'!$E341,'Exclusion Vectors'!$B:$B,0))=0,"",INDEX('Data Pull'!$A:$BC,MATCH('Table 2 Data'!$E341,'Data Pull'!$C:$C,0),MATCH('Table 2 Data'!O$4,'Data Pull'!$4:$4,0))),"")</f>
        <v>322.52606683904003</v>
      </c>
      <c r="P341">
        <f>IFERROR(IF(INDEX('Exclusion Vectors'!$D:$D,MATCH('Table 2 Data'!$E341,'Exclusion Vectors'!$B:$B,0))=0,"",INDEX('Data Pull'!$A:$BC,MATCH('Table 2 Data'!$E341,'Data Pull'!$C:$C,0),MATCH('Table 2 Data'!P$4,'Data Pull'!$4:$4,0))),"")</f>
        <v>1333.9319802369066</v>
      </c>
      <c r="Q341">
        <f>IFERROR(IF(INDEX('Exclusion Vectors'!$D:$D,MATCH('Table 2 Data'!$E341,'Exclusion Vectors'!$B:$B,0))=0,"",INDEX('Data Pull'!$A:$BC,MATCH('Table 2 Data'!$E341,'Data Pull'!$C:$C,0),MATCH('Table 2 Data'!Q$4,'Data Pull'!$4:$4,0))),"")</f>
        <v>20.781939230344168</v>
      </c>
      <c r="R341">
        <f>IFERROR(IF(INDEX('Exclusion Vectors'!$D:$D,MATCH('Table 2 Data'!$E341,'Exclusion Vectors'!$B:$B,0))=0,"",INDEX('Data Pull'!$A:$BC,MATCH('Table 2 Data'!$E341,'Data Pull'!$C:$C,0),MATCH('Table 2 Data'!R$4,'Data Pull'!$4:$4,0))),"")</f>
        <v>15.838897112054863</v>
      </c>
      <c r="S341">
        <f>IFERROR(IF(INDEX('Exclusion Vectors'!$D:$D,MATCH('Table 2 Data'!$E341,'Exclusion Vectors'!$B:$B,0))=0,"",INDEX('Data Pull'!$A:$BC,MATCH('Table 2 Data'!$E341,'Data Pull'!$C:$C,0),MATCH('Table 2 Data'!S$4,'Data Pull'!$4:$4,0))),"")</f>
        <v>2.9801016220734136</v>
      </c>
      <c r="T341">
        <f>IFERROR(IF(INDEX('Exclusion Vectors'!$D:$D,MATCH('Table 2 Data'!$E341,'Exclusion Vectors'!$B:$B,0))=0,"",INDEX('Data Pull'!$A:$BC,MATCH('Table 2 Data'!$E341,'Data Pull'!$C:$C,0),MATCH('Table 2 Data'!T$4,'Data Pull'!$4:$4,0))),"")</f>
        <v>1675.9656579648292</v>
      </c>
      <c r="U341">
        <f>IFERROR(IF(INDEX('Exclusion Vectors'!$D:$D,MATCH('Table 2 Data'!$E341,'Exclusion Vectors'!$B:$B,0))=0,"",INDEX('Data Pull'!$A:$BC,MATCH('Table 2 Data'!$E341,'Data Pull'!$C:$C,0),MATCH('Table 2 Data'!U$4,'Data Pull'!$4:$4,0))),"")</f>
        <v>1481.9605959922312</v>
      </c>
      <c r="V341">
        <f>IFERROR(IF(INDEX('Exclusion Vectors'!$D:$D,MATCH('Table 2 Data'!$E341,'Exclusion Vectors'!$B:$B,0))=0,"",INDEX('Data Pull'!$A:$BC,MATCH('Table 2 Data'!$E341,'Data Pull'!$C:$C,0),MATCH('Table 2 Data'!V$4,'Data Pull'!$4:$4,0))),"")</f>
        <v>5900.0118202766753</v>
      </c>
      <c r="W341">
        <f>IFERROR(IF(INDEX('Exclusion Vectors'!$D:$D,MATCH('Table 2 Data'!$E341,'Exclusion Vectors'!$B:$B,0))=0,"",INDEX('Data Pull'!$A:$BC,MATCH('Table 2 Data'!$E341,'Data Pull'!$C:$C,0),MATCH('Table 2 Data'!W$4,'Data Pull'!$4:$4,0))),"")</f>
        <v>2398.9059558788399</v>
      </c>
      <c r="X341">
        <f>IFERROR(IF(INDEX('Exclusion Vectors'!$D:$D,MATCH('Table 2 Data'!$E341,'Exclusion Vectors'!$B:$B,0))=0,"",INDEX('Data Pull'!$A:$BC,MATCH('Table 2 Data'!$E341,'Data Pull'!$C:$C,0),MATCH('Table 2 Data'!X$4,'Data Pull'!$4:$4,0))),"")</f>
        <v>435.65319272653068</v>
      </c>
      <c r="Y341">
        <f>IFERROR(IF(INDEX('Exclusion Vectors'!$D:$D,MATCH('Table 2 Data'!$E341,'Exclusion Vectors'!$B:$B,0))=0,"",INDEX('Data Pull'!$A:$BC,MATCH('Table 2 Data'!$E341,'Data Pull'!$C:$C,0),MATCH('Table 2 Data'!Y$4,'Data Pull'!$4:$4,0))),"")</f>
        <v>23.200000762939453</v>
      </c>
      <c r="Z341">
        <f>IFERROR(IF(INDEX('Exclusion Vectors'!$D:$D,MATCH('Table 2 Data'!$E341,'Exclusion Vectors'!$B:$B,0))=0,"",INDEX('Data Pull'!$A:$BC,MATCH('Table 2 Data'!$E341,'Data Pull'!$C:$C,0),MATCH('Table 2 Data'!Z$4,'Data Pull'!$4:$4,0))),"")</f>
        <v>0.80082498490810394</v>
      </c>
      <c r="AA341">
        <f>IFERROR(IF(INDEX('Exclusion Vectors'!$D:$D,MATCH('Table 2 Data'!$E341,'Exclusion Vectors'!$B:$B,0))=0,"",INDEX('Data Pull'!$A:$BC,MATCH('Table 2 Data'!$E341,'Data Pull'!$C:$C,0),MATCH('Table 2 Data'!AA$4,'Data Pull'!$4:$4,0))),"")</f>
        <v>2.059999942779541</v>
      </c>
      <c r="AB341" t="str">
        <f>IFERROR(IF(INDEX('Exclusion Vectors'!$D:$D,MATCH('Table 2 Data'!$E341,'Exclusion Vectors'!$B:$B,0))=0,"",INDEX('Data Pull'!$A:$BC,MATCH('Table 2 Data'!$E341,'Data Pull'!$C:$C,0),MATCH('Table 2 Data'!AB$4,'Data Pull'!$4:$4,0))),"")</f>
        <v>[-11059] No Good Data For Calculation</v>
      </c>
      <c r="AC341" t="str">
        <f>IFERROR(IF(INDEX('Exclusion Vectors'!$D:$D,MATCH('Table 2 Data'!$E341,'Exclusion Vectors'!$B:$B,0))=0,"",INDEX('Data Pull'!$A:$BC,MATCH('Table 2 Data'!$E341,'Data Pull'!$C:$C,0),MATCH('Table 2 Data'!AC$4,'Data Pull'!$4:$4,0))),"")</f>
        <v>[-11059] No Good Data For Calculation</v>
      </c>
      <c r="AD341" t="str">
        <f>IFERROR(IF(INDEX('Exclusion Vectors'!$D:$D,MATCH('Table 2 Data'!$E341,'Exclusion Vectors'!$B:$B,0))=0,"",INDEX('Data Pull'!$A:$BC,MATCH('Table 2 Data'!$E341,'Data Pull'!$C:$C,0),MATCH('Table 2 Data'!AD$4,'Data Pull'!$4:$4,0))),"")</f>
        <v>[-11059] No Good Data For Calculation</v>
      </c>
      <c r="AE341" t="str">
        <f>IFERROR(IF(INDEX('Exclusion Vectors'!$D:$D,MATCH('Table 2 Data'!$E341,'Exclusion Vectors'!$B:$B,0))=0,"",INDEX('Data Pull'!$A:$BC,MATCH('Table 2 Data'!$E341,'Data Pull'!$C:$C,0),MATCH('Table 2 Data'!AE$4,'Data Pull'!$4:$4,0))),"")</f>
        <v>[-11059] No Good Data For Calculation</v>
      </c>
      <c r="AF341" t="str">
        <f>IFERROR(IF(INDEX('Exclusion Vectors'!$D:$D,MATCH('Table 2 Data'!$E341,'Exclusion Vectors'!$B:$B,0))=0,"",INDEX('Data Pull'!$A:$BC,MATCH('Table 2 Data'!$E341,'Data Pull'!$C:$C,0),MATCH('Table 2 Data'!AF$4,'Data Pull'!$4:$4,0))),"")</f>
        <v>[-11059] No Good Data For Calculation</v>
      </c>
      <c r="AG341">
        <f>IFERROR(IF(INDEX('Exclusion Vectors'!$D:$D,MATCH('Table 2 Data'!$E341,'Exclusion Vectors'!$B:$B,0))=0,"",INDEX('Data Pull'!$A:$BC,MATCH('Table 2 Data'!$E341,'Data Pull'!$C:$C,0),MATCH('Table 2 Data'!AG$4,'Data Pull'!$4:$4,0))),"")</f>
        <v>14527.944404177721</v>
      </c>
      <c r="AH341">
        <f>IFERROR(IF(INDEX('Exclusion Vectors'!$D:$D,MATCH('Table 2 Data'!$E341,'Exclusion Vectors'!$B:$B,0))=0,"",INDEX('Data Pull'!$A:$BC,MATCH('Table 2 Data'!$E341,'Data Pull'!$C:$C,0),MATCH('Table 2 Data'!AH$4,'Data Pull'!$4:$4,0))),"")</f>
        <v>91.149997711181641</v>
      </c>
      <c r="AI341">
        <f>IFERROR(IF(INDEX('Exclusion Vectors'!$D:$D,MATCH('Table 2 Data'!$E341,'Exclusion Vectors'!$B:$B,0))=0,"",INDEX('Data Pull'!$A:$BC,MATCH('Table 2 Data'!$E341,'Data Pull'!$C:$C,0),MATCH('Table 2 Data'!AI$4,'Data Pull'!$4:$4,0))),"")</f>
        <v>8.6700000762939453</v>
      </c>
      <c r="AJ341">
        <f>IFERROR(IF(INDEX('Exclusion Vectors'!$D:$D,MATCH('Table 2 Data'!$E341,'Exclusion Vectors'!$B:$B,0))=0,"",INDEX('Data Pull'!$A:$BC,MATCH('Table 2 Data'!$E341,'Data Pull'!$C:$C,0),MATCH('Table 2 Data'!AJ$4,'Data Pull'!$4:$4,0))),"")</f>
        <v>363.60000610351563</v>
      </c>
      <c r="AK341">
        <f>IFERROR(IF(INDEX('Exclusion Vectors'!$D:$D,MATCH('Table 2 Data'!$E341,'Exclusion Vectors'!$B:$B,0))=0,"",INDEX('Data Pull'!$A:$BC,MATCH('Table 2 Data'!$E341,'Data Pull'!$C:$C,0),MATCH('Table 2 Data'!AK$4,'Data Pull'!$4:$4,0))),"")</f>
        <v>26.879166205724079</v>
      </c>
      <c r="AL341">
        <f>IFERROR(IF(INDEX('Exclusion Vectors'!$D:$D,MATCH('Table 2 Data'!$E341,'Exclusion Vectors'!$B:$B,0))=0,"",INDEX('Data Pull'!$A:$BC,MATCH('Table 2 Data'!$E341,'Data Pull'!$C:$C,0),MATCH('Table 2 Data'!AL$4,'Data Pull'!$4:$4,0))),"")</f>
        <v>1.3999999761581421</v>
      </c>
      <c r="AM341">
        <f>IFERROR(IF(INDEX('Exclusion Vectors'!$D:$D,MATCH('Table 2 Data'!$E341,'Exclusion Vectors'!$B:$B,0))=0,"",INDEX('Data Pull'!$A:$BC,MATCH('Table 2 Data'!$E341,'Data Pull'!$C:$C,0),MATCH('Table 2 Data'!AM$4,'Data Pull'!$4:$4,0))),"")</f>
        <v>7500</v>
      </c>
      <c r="AN341">
        <f>IFERROR(IF(INDEX('Exclusion Vectors'!$D:$D,MATCH('Table 2 Data'!$E341,'Exclusion Vectors'!$B:$B,0))=0,"",INDEX('Data Pull'!$A:$BC,MATCH('Table 2 Data'!$E341,'Data Pull'!$C:$C,0),MATCH('Table 2 Data'!AN$4,'Data Pull'!$4:$4,0))),"")</f>
        <v>-9.3312646083117151E-2</v>
      </c>
      <c r="AO341">
        <f>IFERROR(IF(INDEX('Exclusion Vectors'!$D:$D,MATCH('Table 2 Data'!$E341,'Exclusion Vectors'!$B:$B,0))=0,"",INDEX('Data Pull'!$A:$BC,MATCH('Table 2 Data'!$E341,'Data Pull'!$C:$C,0),MATCH('Table 2 Data'!AO$4,'Data Pull'!$4:$4,0))),"")</f>
        <v>-5.6288262444868535E-3</v>
      </c>
      <c r="AP341">
        <f>IFERROR(IF(INDEX('Exclusion Vectors'!$D:$D,MATCH('Table 2 Data'!$E341,'Exclusion Vectors'!$B:$B,0))=0,"",INDEX('Data Pull'!$A:$BC,MATCH('Table 2 Data'!$E341,'Data Pull'!$C:$C,0),MATCH('Table 2 Data'!AP$4,'Data Pull'!$4:$4,0))),"")</f>
        <v>-2.5801190091834222E-2</v>
      </c>
      <c r="AQ341" t="str">
        <f>IFERROR(IF(INDEX('Exclusion Vectors'!$D:$D,MATCH('Table 2 Data'!$E341,'Exclusion Vectors'!$B:$B,0))=0,"",INDEX('Data Pull'!$A:$BC,MATCH('Table 2 Data'!$E341,'Data Pull'!$C:$C,0),MATCH('Table 2 Data'!AQ$4,'Data Pull'!$4:$4,0))),"")</f>
        <v>[-11059] No Good Data For Calculation</v>
      </c>
      <c r="AR341">
        <f>IFERROR(IF(INDEX('Exclusion Vectors'!$D:$D,MATCH('Table 2 Data'!$E341,'Exclusion Vectors'!$B:$B,0))=0,"",INDEX('Data Pull'!$A:$BC,MATCH('Table 2 Data'!$E341,'Data Pull'!$C:$C,0),MATCH('Table 2 Data'!AR$4,'Data Pull'!$4:$4,0))),"")</f>
        <v>7.7676506639479184E-3</v>
      </c>
      <c r="AS341">
        <f>IFERROR(IF(INDEX('Exclusion Vectors'!$D:$D,MATCH('Table 2 Data'!$E341,'Exclusion Vectors'!$B:$B,0))=0,"",INDEX('Data Pull'!$A:$BC,MATCH('Table 2 Data'!$E341,'Data Pull'!$C:$C,0),MATCH('Table 2 Data'!AS$4,'Data Pull'!$4:$4,0))),"")</f>
        <v>2.8324806795841426</v>
      </c>
      <c r="AT341">
        <f>IFERROR(IF(INDEX('Exclusion Vectors'!$D:$D,MATCH('Table 2 Data'!$E341,'Exclusion Vectors'!$B:$B,0))=0,"",INDEX('Data Pull'!$A:$BC,MATCH('Table 2 Data'!$E341,'Data Pull'!$C:$C,0),MATCH('Table 2 Data'!AT$4,'Data Pull'!$4:$4,0))),"")</f>
        <v>39194.693466865341</v>
      </c>
      <c r="AU341">
        <f>IFERROR(IF(INDEX('Exclusion Vectors'!$D:$D,MATCH('Table 2 Data'!$E341,'Exclusion Vectors'!$B:$B,0))=0,"",INDEX('Data Pull'!$A:$BE,MATCH('Table 2 Data'!$E341,'Data Pull'!$C:$C,0),MATCH('Table 2 Data'!AU$4,'Data Pull'!$4:$4,0))),"")</f>
        <v>7799.8830809389356</v>
      </c>
      <c r="AV341">
        <f>IFERROR(IF(INDEX('Exclusion Vectors'!$D:$D,MATCH('Table 2 Data'!$E341,'Exclusion Vectors'!$B:$B,0))=0,"",INDEX('Data Pull'!$A:$BE,MATCH('Table 2 Data'!$E341,'Data Pull'!$C:$C,0),MATCH('Table 2 Data'!AV$4,'Data Pull'!$4:$4,0))),"")</f>
        <v>0.11069166443000238</v>
      </c>
    </row>
    <row r="342" spans="5:48" x14ac:dyDescent="0.3">
      <c r="E342" s="34">
        <f t="shared" si="8"/>
        <v>44166</v>
      </c>
      <c r="F342">
        <f>IFERROR(IF(INDEX('Exclusion Vectors'!$D:$D,MATCH('Table 2 Data'!$E342,'Exclusion Vectors'!$B:$B,0))=0,"",INDEX('Data Pull'!$A:$BC,MATCH('Table 2 Data'!$E342,'Data Pull'!$C:$C,0),MATCH('Table 2 Data'!F$4,'Data Pull'!$4:$4,0))),"")</f>
        <v>23000.509487785417</v>
      </c>
      <c r="G342">
        <f>IFERROR(IF(INDEX('Exclusion Vectors'!$D:$D,MATCH('Table 2 Data'!$E342,'Exclusion Vectors'!$B:$B,0))=0,"",INDEX('Data Pull'!$A:$BC,MATCH('Table 2 Data'!$E342,'Data Pull'!$C:$C,0),MATCH('Table 2 Data'!G$4,'Data Pull'!$4:$4,0))),"")</f>
        <v>180.45023540743367</v>
      </c>
      <c r="H342">
        <f>IFERROR(IF(INDEX('Exclusion Vectors'!$D:$D,MATCH('Table 2 Data'!$E342,'Exclusion Vectors'!$B:$B,0))=0,"",INDEX('Data Pull'!$A:$BC,MATCH('Table 2 Data'!$E342,'Data Pull'!$C:$C,0),MATCH('Table 2 Data'!H$4,'Data Pull'!$4:$4,0))),"")</f>
        <v>616.37921012236779</v>
      </c>
      <c r="I342">
        <f>IFERROR(IF(INDEX('Exclusion Vectors'!$D:$D,MATCH('Table 2 Data'!$E342,'Exclusion Vectors'!$B:$B,0))=0,"",INDEX('Data Pull'!$A:$BC,MATCH('Table 2 Data'!$E342,'Data Pull'!$C:$C,0),MATCH('Table 2 Data'!I$4,'Data Pull'!$4:$4,0))),"")</f>
        <v>997.37820296496579</v>
      </c>
      <c r="J342">
        <f>IFERROR(IF(INDEX('Exclusion Vectors'!$D:$D,MATCH('Table 2 Data'!$E342,'Exclusion Vectors'!$B:$B,0))=0,"",INDEX('Data Pull'!$A:$BC,MATCH('Table 2 Data'!$E342,'Data Pull'!$C:$C,0),MATCH('Table 2 Data'!J$4,'Data Pull'!$4:$4,0))),"")</f>
        <v>1345.0461105197753</v>
      </c>
      <c r="K342">
        <f>IFERROR(IF(INDEX('Exclusion Vectors'!$D:$D,MATCH('Table 2 Data'!$E342,'Exclusion Vectors'!$B:$B,0))=0,"",INDEX('Data Pull'!$A:$BC,MATCH('Table 2 Data'!$E342,'Data Pull'!$C:$C,0),MATCH('Table 2 Data'!K$4,'Data Pull'!$4:$4,0))),"")</f>
        <v>653.15489245830031</v>
      </c>
      <c r="L342" t="str">
        <f>IFERROR(IF(INDEX('Exclusion Vectors'!$D:$D,MATCH('Table 2 Data'!$E342,'Exclusion Vectors'!$B:$B,0))=0,"",INDEX('Data Pull'!$A:$BC,MATCH('Table 2 Data'!$E342,'Data Pull'!$C:$C,0),MATCH('Table 2 Data'!L$4,'Data Pull'!$4:$4,0))),"")</f>
        <v>[-11059] No Good Data For Calculation</v>
      </c>
      <c r="M342">
        <f>IFERROR(IF(INDEX('Exclusion Vectors'!$D:$D,MATCH('Table 2 Data'!$E342,'Exclusion Vectors'!$B:$B,0))=0,"",INDEX('Data Pull'!$A:$BC,MATCH('Table 2 Data'!$E342,'Data Pull'!$C:$C,0),MATCH('Table 2 Data'!M$4,'Data Pull'!$4:$4,0))),"")</f>
        <v>273.16002694841848</v>
      </c>
      <c r="N342">
        <f>IFERROR(IF(INDEX('Exclusion Vectors'!$D:$D,MATCH('Table 2 Data'!$E342,'Exclusion Vectors'!$B:$B,0))=0,"",INDEX('Data Pull'!$A:$BC,MATCH('Table 2 Data'!$E342,'Data Pull'!$C:$C,0),MATCH('Table 2 Data'!N$4,'Data Pull'!$4:$4,0))),"")</f>
        <v>326.10216936266573</v>
      </c>
      <c r="O342">
        <f>IFERROR(IF(INDEX('Exclusion Vectors'!$D:$D,MATCH('Table 2 Data'!$E342,'Exclusion Vectors'!$B:$B,0))=0,"",INDEX('Data Pull'!$A:$BC,MATCH('Table 2 Data'!$E342,'Data Pull'!$C:$C,0),MATCH('Table 2 Data'!O$4,'Data Pull'!$4:$4,0))),"")</f>
        <v>331.45146441265308</v>
      </c>
      <c r="P342">
        <f>IFERROR(IF(INDEX('Exclusion Vectors'!$D:$D,MATCH('Table 2 Data'!$E342,'Exclusion Vectors'!$B:$B,0))=0,"",INDEX('Data Pull'!$A:$BC,MATCH('Table 2 Data'!$E342,'Data Pull'!$C:$C,0),MATCH('Table 2 Data'!P$4,'Data Pull'!$4:$4,0))),"")</f>
        <v>1331.4690925192244</v>
      </c>
      <c r="Q342">
        <f>IFERROR(IF(INDEX('Exclusion Vectors'!$D:$D,MATCH('Table 2 Data'!$E342,'Exclusion Vectors'!$B:$B,0))=0,"",INDEX('Data Pull'!$A:$BC,MATCH('Table 2 Data'!$E342,'Data Pull'!$C:$C,0),MATCH('Table 2 Data'!Q$4,'Data Pull'!$4:$4,0))),"")</f>
        <v>20.872580344845883</v>
      </c>
      <c r="R342">
        <f>IFERROR(IF(INDEX('Exclusion Vectors'!$D:$D,MATCH('Table 2 Data'!$E342,'Exclusion Vectors'!$B:$B,0))=0,"",INDEX('Data Pull'!$A:$BC,MATCH('Table 2 Data'!$E342,'Data Pull'!$C:$C,0),MATCH('Table 2 Data'!R$4,'Data Pull'!$4:$4,0))),"")</f>
        <v>15.921792539721633</v>
      </c>
      <c r="S342">
        <f>IFERROR(IF(INDEX('Exclusion Vectors'!$D:$D,MATCH('Table 2 Data'!$E342,'Exclusion Vectors'!$B:$B,0))=0,"",INDEX('Data Pull'!$A:$BC,MATCH('Table 2 Data'!$E342,'Data Pull'!$C:$C,0),MATCH('Table 2 Data'!S$4,'Data Pull'!$4:$4,0))),"")</f>
        <v>3.0823482030066978</v>
      </c>
      <c r="T342">
        <f>IFERROR(IF(INDEX('Exclusion Vectors'!$D:$D,MATCH('Table 2 Data'!$E342,'Exclusion Vectors'!$B:$B,0))=0,"",INDEX('Data Pull'!$A:$BC,MATCH('Table 2 Data'!$E342,'Data Pull'!$C:$C,0),MATCH('Table 2 Data'!T$4,'Data Pull'!$4:$4,0))),"")</f>
        <v>1677.1668712924354</v>
      </c>
      <c r="U342">
        <f>IFERROR(IF(INDEX('Exclusion Vectors'!$D:$D,MATCH('Table 2 Data'!$E342,'Exclusion Vectors'!$B:$B,0))=0,"",INDEX('Data Pull'!$A:$BC,MATCH('Table 2 Data'!$E342,'Data Pull'!$C:$C,0),MATCH('Table 2 Data'!U$4,'Data Pull'!$4:$4,0))),"")</f>
        <v>1470.5593163167482</v>
      </c>
      <c r="V342">
        <f>IFERROR(IF(INDEX('Exclusion Vectors'!$D:$D,MATCH('Table 2 Data'!$E342,'Exclusion Vectors'!$B:$B,0))=0,"",INDEX('Data Pull'!$A:$BC,MATCH('Table 2 Data'!$E342,'Data Pull'!$C:$C,0),MATCH('Table 2 Data'!V$4,'Data Pull'!$4:$4,0))),"")</f>
        <v>5900.0323797562169</v>
      </c>
      <c r="W342">
        <f>IFERROR(IF(INDEX('Exclusion Vectors'!$D:$D,MATCH('Table 2 Data'!$E342,'Exclusion Vectors'!$B:$B,0))=0,"",INDEX('Data Pull'!$A:$BC,MATCH('Table 2 Data'!$E342,'Data Pull'!$C:$C,0),MATCH('Table 2 Data'!W$4,'Data Pull'!$4:$4,0))),"")</f>
        <v>2399.9144089548054</v>
      </c>
      <c r="X342">
        <f>IFERROR(IF(INDEX('Exclusion Vectors'!$D:$D,MATCH('Table 2 Data'!$E342,'Exclusion Vectors'!$B:$B,0))=0,"",INDEX('Data Pull'!$A:$BC,MATCH('Table 2 Data'!$E342,'Data Pull'!$C:$C,0),MATCH('Table 2 Data'!X$4,'Data Pull'!$4:$4,0))),"")</f>
        <v>434.99795936375841</v>
      </c>
      <c r="Y342">
        <f>IFERROR(IF(INDEX('Exclusion Vectors'!$D:$D,MATCH('Table 2 Data'!$E342,'Exclusion Vectors'!$B:$B,0))=0,"",INDEX('Data Pull'!$A:$BC,MATCH('Table 2 Data'!$E342,'Data Pull'!$C:$C,0),MATCH('Table 2 Data'!Y$4,'Data Pull'!$4:$4,0))),"")</f>
        <v>23.200000762939453</v>
      </c>
      <c r="Z342">
        <f>IFERROR(IF(INDEX('Exclusion Vectors'!$D:$D,MATCH('Table 2 Data'!$E342,'Exclusion Vectors'!$B:$B,0))=0,"",INDEX('Data Pull'!$A:$BC,MATCH('Table 2 Data'!$E342,'Data Pull'!$C:$C,0),MATCH('Table 2 Data'!Z$4,'Data Pull'!$4:$4,0))),"")</f>
        <v>0.80479998886585236</v>
      </c>
      <c r="AA342">
        <f>IFERROR(IF(INDEX('Exclusion Vectors'!$D:$D,MATCH('Table 2 Data'!$E342,'Exclusion Vectors'!$B:$B,0))=0,"",INDEX('Data Pull'!$A:$BC,MATCH('Table 2 Data'!$E342,'Data Pull'!$C:$C,0),MATCH('Table 2 Data'!AA$4,'Data Pull'!$4:$4,0))),"")</f>
        <v>1.9900000095367432</v>
      </c>
      <c r="AB342" t="str">
        <f>IFERROR(IF(INDEX('Exclusion Vectors'!$D:$D,MATCH('Table 2 Data'!$E342,'Exclusion Vectors'!$B:$B,0))=0,"",INDEX('Data Pull'!$A:$BC,MATCH('Table 2 Data'!$E342,'Data Pull'!$C:$C,0),MATCH('Table 2 Data'!AB$4,'Data Pull'!$4:$4,0))),"")</f>
        <v>[-11059] No Good Data For Calculation</v>
      </c>
      <c r="AC342" t="str">
        <f>IFERROR(IF(INDEX('Exclusion Vectors'!$D:$D,MATCH('Table 2 Data'!$E342,'Exclusion Vectors'!$B:$B,0))=0,"",INDEX('Data Pull'!$A:$BC,MATCH('Table 2 Data'!$E342,'Data Pull'!$C:$C,0),MATCH('Table 2 Data'!AC$4,'Data Pull'!$4:$4,0))),"")</f>
        <v>[-11059] No Good Data For Calculation</v>
      </c>
      <c r="AD342" t="str">
        <f>IFERROR(IF(INDEX('Exclusion Vectors'!$D:$D,MATCH('Table 2 Data'!$E342,'Exclusion Vectors'!$B:$B,0))=0,"",INDEX('Data Pull'!$A:$BC,MATCH('Table 2 Data'!$E342,'Data Pull'!$C:$C,0),MATCH('Table 2 Data'!AD$4,'Data Pull'!$4:$4,0))),"")</f>
        <v>[-11059] No Good Data For Calculation</v>
      </c>
      <c r="AE342" t="str">
        <f>IFERROR(IF(INDEX('Exclusion Vectors'!$D:$D,MATCH('Table 2 Data'!$E342,'Exclusion Vectors'!$B:$B,0))=0,"",INDEX('Data Pull'!$A:$BC,MATCH('Table 2 Data'!$E342,'Data Pull'!$C:$C,0),MATCH('Table 2 Data'!AE$4,'Data Pull'!$4:$4,0))),"")</f>
        <v>[-11059] No Good Data For Calculation</v>
      </c>
      <c r="AF342" t="str">
        <f>IFERROR(IF(INDEX('Exclusion Vectors'!$D:$D,MATCH('Table 2 Data'!$E342,'Exclusion Vectors'!$B:$B,0))=0,"",INDEX('Data Pull'!$A:$BC,MATCH('Table 2 Data'!$E342,'Data Pull'!$C:$C,0),MATCH('Table 2 Data'!AF$4,'Data Pull'!$4:$4,0))),"")</f>
        <v>[-11059] No Good Data For Calculation</v>
      </c>
      <c r="AG342">
        <f>IFERROR(IF(INDEX('Exclusion Vectors'!$D:$D,MATCH('Table 2 Data'!$E342,'Exclusion Vectors'!$B:$B,0))=0,"",INDEX('Data Pull'!$A:$BC,MATCH('Table 2 Data'!$E342,'Data Pull'!$C:$C,0),MATCH('Table 2 Data'!AG$4,'Data Pull'!$4:$4,0))),"")</f>
        <v>14496.863163061791</v>
      </c>
      <c r="AH342">
        <f>IFERROR(IF(INDEX('Exclusion Vectors'!$D:$D,MATCH('Table 2 Data'!$E342,'Exclusion Vectors'!$B:$B,0))=0,"",INDEX('Data Pull'!$A:$BC,MATCH('Table 2 Data'!$E342,'Data Pull'!$C:$C,0),MATCH('Table 2 Data'!AH$4,'Data Pull'!$4:$4,0))),"")</f>
        <v>90.975000381469727</v>
      </c>
      <c r="AI342">
        <f>IFERROR(IF(INDEX('Exclusion Vectors'!$D:$D,MATCH('Table 2 Data'!$E342,'Exclusion Vectors'!$B:$B,0))=0,"",INDEX('Data Pull'!$A:$BC,MATCH('Table 2 Data'!$E342,'Data Pull'!$C:$C,0),MATCH('Table 2 Data'!AI$4,'Data Pull'!$4:$4,0))),"")</f>
        <v>8.5000002384185791</v>
      </c>
      <c r="AJ342">
        <f>IFERROR(IF(INDEX('Exclusion Vectors'!$D:$D,MATCH('Table 2 Data'!$E342,'Exclusion Vectors'!$B:$B,0))=0,"",INDEX('Data Pull'!$A:$BC,MATCH('Table 2 Data'!$E342,'Data Pull'!$C:$C,0),MATCH('Table 2 Data'!AJ$4,'Data Pull'!$4:$4,0))),"")</f>
        <v>363.75000762939453</v>
      </c>
      <c r="AK342">
        <f>IFERROR(IF(INDEX('Exclusion Vectors'!$D:$D,MATCH('Table 2 Data'!$E342,'Exclusion Vectors'!$B:$B,0))=0,"",INDEX('Data Pull'!$A:$BC,MATCH('Table 2 Data'!$E342,'Data Pull'!$C:$C,0),MATCH('Table 2 Data'!AK$4,'Data Pull'!$4:$4,0))),"")</f>
        <v>24.783333301544189</v>
      </c>
      <c r="AL342">
        <f>IFERROR(IF(INDEX('Exclusion Vectors'!$D:$D,MATCH('Table 2 Data'!$E342,'Exclusion Vectors'!$B:$B,0))=0,"",INDEX('Data Pull'!$A:$BC,MATCH('Table 2 Data'!$E342,'Data Pull'!$C:$C,0),MATCH('Table 2 Data'!AL$4,'Data Pull'!$4:$4,0))),"")</f>
        <v>1.3999999761581421</v>
      </c>
      <c r="AM342">
        <f>IFERROR(IF(INDEX('Exclusion Vectors'!$D:$D,MATCH('Table 2 Data'!$E342,'Exclusion Vectors'!$B:$B,0))=0,"",INDEX('Data Pull'!$A:$BC,MATCH('Table 2 Data'!$E342,'Data Pull'!$C:$C,0),MATCH('Table 2 Data'!AM$4,'Data Pull'!$4:$4,0))),"")</f>
        <v>7500</v>
      </c>
      <c r="AN342">
        <f>IFERROR(IF(INDEX('Exclusion Vectors'!$D:$D,MATCH('Table 2 Data'!$E342,'Exclusion Vectors'!$B:$B,0))=0,"",INDEX('Data Pull'!$A:$BC,MATCH('Table 2 Data'!$E342,'Data Pull'!$C:$C,0),MATCH('Table 2 Data'!AN$4,'Data Pull'!$4:$4,0))),"")</f>
        <v>-0.11379877570808808</v>
      </c>
      <c r="AO342">
        <f>IFERROR(IF(INDEX('Exclusion Vectors'!$D:$D,MATCH('Table 2 Data'!$E342,'Exclusion Vectors'!$B:$B,0))=0,"",INDEX('Data Pull'!$A:$BC,MATCH('Table 2 Data'!$E342,'Data Pull'!$C:$C,0),MATCH('Table 2 Data'!AO$4,'Data Pull'!$4:$4,0))),"")</f>
        <v>-5.848989574875737E-3</v>
      </c>
      <c r="AP342">
        <f>IFERROR(IF(INDEX('Exclusion Vectors'!$D:$D,MATCH('Table 2 Data'!$E342,'Exclusion Vectors'!$B:$B,0))=0,"",INDEX('Data Pull'!$A:$BC,MATCH('Table 2 Data'!$E342,'Data Pull'!$C:$C,0),MATCH('Table 2 Data'!AP$4,'Data Pull'!$4:$4,0))),"")</f>
        <v>-2.677551439443079E-2</v>
      </c>
      <c r="AQ342" t="str">
        <f>IFERROR(IF(INDEX('Exclusion Vectors'!$D:$D,MATCH('Table 2 Data'!$E342,'Exclusion Vectors'!$B:$B,0))=0,"",INDEX('Data Pull'!$A:$BC,MATCH('Table 2 Data'!$E342,'Data Pull'!$C:$C,0),MATCH('Table 2 Data'!AQ$4,'Data Pull'!$4:$4,0))),"")</f>
        <v>[-11059] No Good Data For Calculation</v>
      </c>
      <c r="AR342">
        <f>IFERROR(IF(INDEX('Exclusion Vectors'!$D:$D,MATCH('Table 2 Data'!$E342,'Exclusion Vectors'!$B:$B,0))=0,"",INDEX('Data Pull'!$A:$BC,MATCH('Table 2 Data'!$E342,'Data Pull'!$C:$C,0),MATCH('Table 2 Data'!AR$4,'Data Pull'!$4:$4,0))),"")</f>
        <v>8.3501831725399621E-3</v>
      </c>
      <c r="AS342">
        <f>IFERROR(IF(INDEX('Exclusion Vectors'!$D:$D,MATCH('Table 2 Data'!$E342,'Exclusion Vectors'!$B:$B,0))=0,"",INDEX('Data Pull'!$A:$BC,MATCH('Table 2 Data'!$E342,'Data Pull'!$C:$C,0),MATCH('Table 2 Data'!AS$4,'Data Pull'!$4:$4,0))),"")</f>
        <v>2.7788013958716857</v>
      </c>
      <c r="AT342">
        <f>IFERROR(IF(INDEX('Exclusion Vectors'!$D:$D,MATCH('Table 2 Data'!$E342,'Exclusion Vectors'!$B:$B,0))=0,"",INDEX('Data Pull'!$A:$BC,MATCH('Table 2 Data'!$E342,'Data Pull'!$C:$C,0),MATCH('Table 2 Data'!AT$4,'Data Pull'!$4:$4,0))),"")</f>
        <v>39817.012703391789</v>
      </c>
      <c r="AU342">
        <f>IFERROR(IF(INDEX('Exclusion Vectors'!$D:$D,MATCH('Table 2 Data'!$E342,'Exclusion Vectors'!$B:$B,0))=0,"",INDEX('Data Pull'!$A:$BE,MATCH('Table 2 Data'!$E342,'Data Pull'!$C:$C,0),MATCH('Table 2 Data'!AU$4,'Data Pull'!$4:$4,0))),"")</f>
        <v>7799.4026235983092</v>
      </c>
      <c r="AV342">
        <f>IFERROR(IF(INDEX('Exclusion Vectors'!$D:$D,MATCH('Table 2 Data'!$E342,'Exclusion Vectors'!$B:$B,0))=0,"",INDEX('Data Pull'!$A:$BE,MATCH('Table 2 Data'!$E342,'Data Pull'!$C:$C,0),MATCH('Table 2 Data'!AV$4,'Data Pull'!$4:$4,0))),"")</f>
        <v>0.11271666580190261</v>
      </c>
    </row>
    <row r="343" spans="5:48" x14ac:dyDescent="0.3">
      <c r="E343" s="34">
        <f t="shared" si="8"/>
        <v>44167</v>
      </c>
      <c r="F343">
        <f>IFERROR(IF(INDEX('Exclusion Vectors'!$D:$D,MATCH('Table 2 Data'!$E343,'Exclusion Vectors'!$B:$B,0))=0,"",INDEX('Data Pull'!$A:$BC,MATCH('Table 2 Data'!$E343,'Data Pull'!$C:$C,0),MATCH('Table 2 Data'!F$4,'Data Pull'!$4:$4,0))),"")</f>
        <v>23000.826778699571</v>
      </c>
      <c r="G343">
        <f>IFERROR(IF(INDEX('Exclusion Vectors'!$D:$D,MATCH('Table 2 Data'!$E343,'Exclusion Vectors'!$B:$B,0))=0,"",INDEX('Data Pull'!$A:$BC,MATCH('Table 2 Data'!$E343,'Data Pull'!$C:$C,0),MATCH('Table 2 Data'!G$4,'Data Pull'!$4:$4,0))),"")</f>
        <v>178.68345942633186</v>
      </c>
      <c r="H343">
        <f>IFERROR(IF(INDEX('Exclusion Vectors'!$D:$D,MATCH('Table 2 Data'!$E343,'Exclusion Vectors'!$B:$B,0))=0,"",INDEX('Data Pull'!$A:$BC,MATCH('Table 2 Data'!$E343,'Data Pull'!$C:$C,0),MATCH('Table 2 Data'!H$4,'Data Pull'!$4:$4,0))),"")</f>
        <v>615.25570340455886</v>
      </c>
      <c r="I343">
        <f>IFERROR(IF(INDEX('Exclusion Vectors'!$D:$D,MATCH('Table 2 Data'!$E343,'Exclusion Vectors'!$B:$B,0))=0,"",INDEX('Data Pull'!$A:$BC,MATCH('Table 2 Data'!$E343,'Data Pull'!$C:$C,0),MATCH('Table 2 Data'!I$4,'Data Pull'!$4:$4,0))),"")</f>
        <v>998.43778093653782</v>
      </c>
      <c r="J343">
        <f>IFERROR(IF(INDEX('Exclusion Vectors'!$D:$D,MATCH('Table 2 Data'!$E343,'Exclusion Vectors'!$B:$B,0))=0,"",INDEX('Data Pull'!$A:$BC,MATCH('Table 2 Data'!$E343,'Data Pull'!$C:$C,0),MATCH('Table 2 Data'!J$4,'Data Pull'!$4:$4,0))),"")</f>
        <v>1345.0724860458743</v>
      </c>
      <c r="K343">
        <f>IFERROR(IF(INDEX('Exclusion Vectors'!$D:$D,MATCH('Table 2 Data'!$E343,'Exclusion Vectors'!$B:$B,0))=0,"",INDEX('Data Pull'!$A:$BC,MATCH('Table 2 Data'!$E343,'Data Pull'!$C:$C,0),MATCH('Table 2 Data'!K$4,'Data Pull'!$4:$4,0))),"")</f>
        <v>651.65298127277845</v>
      </c>
      <c r="L343" t="str">
        <f>IFERROR(IF(INDEX('Exclusion Vectors'!$D:$D,MATCH('Table 2 Data'!$E343,'Exclusion Vectors'!$B:$B,0))=0,"",INDEX('Data Pull'!$A:$BC,MATCH('Table 2 Data'!$E343,'Data Pull'!$C:$C,0),MATCH('Table 2 Data'!L$4,'Data Pull'!$4:$4,0))),"")</f>
        <v>[-11059] No Good Data For Calculation</v>
      </c>
      <c r="M343">
        <f>IFERROR(IF(INDEX('Exclusion Vectors'!$D:$D,MATCH('Table 2 Data'!$E343,'Exclusion Vectors'!$B:$B,0))=0,"",INDEX('Data Pull'!$A:$BC,MATCH('Table 2 Data'!$E343,'Data Pull'!$C:$C,0),MATCH('Table 2 Data'!M$4,'Data Pull'!$4:$4,0))),"")</f>
        <v>273.70640300220799</v>
      </c>
      <c r="N343">
        <f>IFERROR(IF(INDEX('Exclusion Vectors'!$D:$D,MATCH('Table 2 Data'!$E343,'Exclusion Vectors'!$B:$B,0))=0,"",INDEX('Data Pull'!$A:$BC,MATCH('Table 2 Data'!$E343,'Data Pull'!$C:$C,0),MATCH('Table 2 Data'!N$4,'Data Pull'!$4:$4,0))),"")</f>
        <v>321.83343604038856</v>
      </c>
      <c r="O343">
        <f>IFERROR(IF(INDEX('Exclusion Vectors'!$D:$D,MATCH('Table 2 Data'!$E343,'Exclusion Vectors'!$B:$B,0))=0,"",INDEX('Data Pull'!$A:$BC,MATCH('Table 2 Data'!$E343,'Data Pull'!$C:$C,0),MATCH('Table 2 Data'!O$4,'Data Pull'!$4:$4,0))),"")</f>
        <v>329.21518753911209</v>
      </c>
      <c r="P343">
        <f>IFERROR(IF(INDEX('Exclusion Vectors'!$D:$D,MATCH('Table 2 Data'!$E343,'Exclusion Vectors'!$B:$B,0))=0,"",INDEX('Data Pull'!$A:$BC,MATCH('Table 2 Data'!$E343,'Data Pull'!$C:$C,0),MATCH('Table 2 Data'!P$4,'Data Pull'!$4:$4,0))),"")</f>
        <v>1331.3679538610961</v>
      </c>
      <c r="Q343">
        <f>IFERROR(IF(INDEX('Exclusion Vectors'!$D:$D,MATCH('Table 2 Data'!$E343,'Exclusion Vectors'!$B:$B,0))=0,"",INDEX('Data Pull'!$A:$BC,MATCH('Table 2 Data'!$E343,'Data Pull'!$C:$C,0),MATCH('Table 2 Data'!Q$4,'Data Pull'!$4:$4,0))),"")</f>
        <v>20.87750184262396</v>
      </c>
      <c r="R343">
        <f>IFERROR(IF(INDEX('Exclusion Vectors'!$D:$D,MATCH('Table 2 Data'!$E343,'Exclusion Vectors'!$B:$B,0))=0,"",INDEX('Data Pull'!$A:$BC,MATCH('Table 2 Data'!$E343,'Data Pull'!$C:$C,0),MATCH('Table 2 Data'!R$4,'Data Pull'!$4:$4,0))),"")</f>
        <v>15.927416184134879</v>
      </c>
      <c r="S343">
        <f>IFERROR(IF(INDEX('Exclusion Vectors'!$D:$D,MATCH('Table 2 Data'!$E343,'Exclusion Vectors'!$B:$B,0))=0,"",INDEX('Data Pull'!$A:$BC,MATCH('Table 2 Data'!$E343,'Data Pull'!$C:$C,0),MATCH('Table 2 Data'!S$4,'Data Pull'!$4:$4,0))),"")</f>
        <v>3.1021411003063064</v>
      </c>
      <c r="T343">
        <f>IFERROR(IF(INDEX('Exclusion Vectors'!$D:$D,MATCH('Table 2 Data'!$E343,'Exclusion Vectors'!$B:$B,0))=0,"",INDEX('Data Pull'!$A:$BC,MATCH('Table 2 Data'!$E343,'Data Pull'!$C:$C,0),MATCH('Table 2 Data'!T$4,'Data Pull'!$4:$4,0))),"")</f>
        <v>1672.4403194461631</v>
      </c>
      <c r="U343">
        <f>IFERROR(IF(INDEX('Exclusion Vectors'!$D:$D,MATCH('Table 2 Data'!$E343,'Exclusion Vectors'!$B:$B,0))=0,"",INDEX('Data Pull'!$A:$BC,MATCH('Table 2 Data'!$E343,'Data Pull'!$C:$C,0),MATCH('Table 2 Data'!U$4,'Data Pull'!$4:$4,0))),"")</f>
        <v>1522.7768542217129</v>
      </c>
      <c r="V343">
        <f>IFERROR(IF(INDEX('Exclusion Vectors'!$D:$D,MATCH('Table 2 Data'!$E343,'Exclusion Vectors'!$B:$B,0))=0,"",INDEX('Data Pull'!$A:$BC,MATCH('Table 2 Data'!$E343,'Data Pull'!$C:$C,0),MATCH('Table 2 Data'!V$4,'Data Pull'!$4:$4,0))),"")</f>
        <v>5899.98223911281</v>
      </c>
      <c r="W343">
        <f>IFERROR(IF(INDEX('Exclusion Vectors'!$D:$D,MATCH('Table 2 Data'!$E343,'Exclusion Vectors'!$B:$B,0))=0,"",INDEX('Data Pull'!$A:$BC,MATCH('Table 2 Data'!$E343,'Data Pull'!$C:$C,0),MATCH('Table 2 Data'!W$4,'Data Pull'!$4:$4,0))),"")</f>
        <v>2398.8113378960034</v>
      </c>
      <c r="X343">
        <f>IFERROR(IF(INDEX('Exclusion Vectors'!$D:$D,MATCH('Table 2 Data'!$E343,'Exclusion Vectors'!$B:$B,0))=0,"",INDEX('Data Pull'!$A:$BC,MATCH('Table 2 Data'!$E343,'Data Pull'!$C:$C,0),MATCH('Table 2 Data'!X$4,'Data Pull'!$4:$4,0))),"")</f>
        <v>435.84197335863036</v>
      </c>
      <c r="Y343">
        <f>IFERROR(IF(INDEX('Exclusion Vectors'!$D:$D,MATCH('Table 2 Data'!$E343,'Exclusion Vectors'!$B:$B,0))=0,"",INDEX('Data Pull'!$A:$BC,MATCH('Table 2 Data'!$E343,'Data Pull'!$C:$C,0),MATCH('Table 2 Data'!Y$4,'Data Pull'!$4:$4,0))),"")</f>
        <v>23.125000476837158</v>
      </c>
      <c r="Z343">
        <f>IFERROR(IF(INDEX('Exclusion Vectors'!$D:$D,MATCH('Table 2 Data'!$E343,'Exclusion Vectors'!$B:$B,0))=0,"",INDEX('Data Pull'!$A:$BC,MATCH('Table 2 Data'!$E343,'Data Pull'!$C:$C,0),MATCH('Table 2 Data'!Z$4,'Data Pull'!$4:$4,0))),"")</f>
        <v>0.8321249932050705</v>
      </c>
      <c r="AA343">
        <f>IFERROR(IF(INDEX('Exclusion Vectors'!$D:$D,MATCH('Table 2 Data'!$E343,'Exclusion Vectors'!$B:$B,0))=0,"",INDEX('Data Pull'!$A:$BC,MATCH('Table 2 Data'!$E343,'Data Pull'!$C:$C,0),MATCH('Table 2 Data'!AA$4,'Data Pull'!$4:$4,0))),"")</f>
        <v>1.9900000095367432</v>
      </c>
      <c r="AB343" t="str">
        <f>IFERROR(IF(INDEX('Exclusion Vectors'!$D:$D,MATCH('Table 2 Data'!$E343,'Exclusion Vectors'!$B:$B,0))=0,"",INDEX('Data Pull'!$A:$BC,MATCH('Table 2 Data'!$E343,'Data Pull'!$C:$C,0),MATCH('Table 2 Data'!AB$4,'Data Pull'!$4:$4,0))),"")</f>
        <v>[-11059] No Good Data For Calculation</v>
      </c>
      <c r="AC343" t="str">
        <f>IFERROR(IF(INDEX('Exclusion Vectors'!$D:$D,MATCH('Table 2 Data'!$E343,'Exclusion Vectors'!$B:$B,0))=0,"",INDEX('Data Pull'!$A:$BC,MATCH('Table 2 Data'!$E343,'Data Pull'!$C:$C,0),MATCH('Table 2 Data'!AC$4,'Data Pull'!$4:$4,0))),"")</f>
        <v>[-11059] No Good Data For Calculation</v>
      </c>
      <c r="AD343" t="str">
        <f>IFERROR(IF(INDEX('Exclusion Vectors'!$D:$D,MATCH('Table 2 Data'!$E343,'Exclusion Vectors'!$B:$B,0))=0,"",INDEX('Data Pull'!$A:$BC,MATCH('Table 2 Data'!$E343,'Data Pull'!$C:$C,0),MATCH('Table 2 Data'!AD$4,'Data Pull'!$4:$4,0))),"")</f>
        <v>[-11059] No Good Data For Calculation</v>
      </c>
      <c r="AE343" t="str">
        <f>IFERROR(IF(INDEX('Exclusion Vectors'!$D:$D,MATCH('Table 2 Data'!$E343,'Exclusion Vectors'!$B:$B,0))=0,"",INDEX('Data Pull'!$A:$BC,MATCH('Table 2 Data'!$E343,'Data Pull'!$C:$C,0),MATCH('Table 2 Data'!AE$4,'Data Pull'!$4:$4,0))),"")</f>
        <v>[-11059] No Good Data For Calculation</v>
      </c>
      <c r="AF343" t="str">
        <f>IFERROR(IF(INDEX('Exclusion Vectors'!$D:$D,MATCH('Table 2 Data'!$E343,'Exclusion Vectors'!$B:$B,0))=0,"",INDEX('Data Pull'!$A:$BC,MATCH('Table 2 Data'!$E343,'Data Pull'!$C:$C,0),MATCH('Table 2 Data'!AF$4,'Data Pull'!$4:$4,0))),"")</f>
        <v>[-11059] No Good Data For Calculation</v>
      </c>
      <c r="AG343">
        <f>IFERROR(IF(INDEX('Exclusion Vectors'!$D:$D,MATCH('Table 2 Data'!$E343,'Exclusion Vectors'!$B:$B,0))=0,"",INDEX('Data Pull'!$A:$BC,MATCH('Table 2 Data'!$E343,'Data Pull'!$C:$C,0),MATCH('Table 2 Data'!AG$4,'Data Pull'!$4:$4,0))),"")</f>
        <v>14454.702181723515</v>
      </c>
      <c r="AH343">
        <f>IFERROR(IF(INDEX('Exclusion Vectors'!$D:$D,MATCH('Table 2 Data'!$E343,'Exclusion Vectors'!$B:$B,0))=0,"",INDEX('Data Pull'!$A:$BC,MATCH('Table 2 Data'!$E343,'Data Pull'!$C:$C,0),MATCH('Table 2 Data'!AH$4,'Data Pull'!$4:$4,0))),"")</f>
        <v>90.825002670288086</v>
      </c>
      <c r="AI343">
        <f>IFERROR(IF(INDEX('Exclusion Vectors'!$D:$D,MATCH('Table 2 Data'!$E343,'Exclusion Vectors'!$B:$B,0))=0,"",INDEX('Data Pull'!$A:$BC,MATCH('Table 2 Data'!$E343,'Data Pull'!$C:$C,0),MATCH('Table 2 Data'!AI$4,'Data Pull'!$4:$4,0))),"")</f>
        <v>8.6700000762939453</v>
      </c>
      <c r="AJ343">
        <f>IFERROR(IF(INDEX('Exclusion Vectors'!$D:$D,MATCH('Table 2 Data'!$E343,'Exclusion Vectors'!$B:$B,0))=0,"",INDEX('Data Pull'!$A:$BC,MATCH('Table 2 Data'!$E343,'Data Pull'!$C:$C,0),MATCH('Table 2 Data'!AJ$4,'Data Pull'!$4:$4,0))),"")</f>
        <v>362.44999694824219</v>
      </c>
      <c r="AK343">
        <f>IFERROR(IF(INDEX('Exclusion Vectors'!$D:$D,MATCH('Table 2 Data'!$E343,'Exclusion Vectors'!$B:$B,0))=0,"",INDEX('Data Pull'!$A:$BC,MATCH('Table 2 Data'!$E343,'Data Pull'!$C:$C,0),MATCH('Table 2 Data'!AK$4,'Data Pull'!$4:$4,0))),"")</f>
        <v>23.137499888737995</v>
      </c>
      <c r="AL343">
        <f>IFERROR(IF(INDEX('Exclusion Vectors'!$D:$D,MATCH('Table 2 Data'!$E343,'Exclusion Vectors'!$B:$B,0))=0,"",INDEX('Data Pull'!$A:$BC,MATCH('Table 2 Data'!$E343,'Data Pull'!$C:$C,0),MATCH('Table 2 Data'!AL$4,'Data Pull'!$4:$4,0))),"")</f>
        <v>1.3999999761581421</v>
      </c>
      <c r="AM343">
        <f>IFERROR(IF(INDEX('Exclusion Vectors'!$D:$D,MATCH('Table 2 Data'!$E343,'Exclusion Vectors'!$B:$B,0))=0,"",INDEX('Data Pull'!$A:$BC,MATCH('Table 2 Data'!$E343,'Data Pull'!$C:$C,0),MATCH('Table 2 Data'!AM$4,'Data Pull'!$4:$4,0))),"")</f>
        <v>7500</v>
      </c>
      <c r="AN343">
        <f>IFERROR(IF(INDEX('Exclusion Vectors'!$D:$D,MATCH('Table 2 Data'!$E343,'Exclusion Vectors'!$B:$B,0))=0,"",INDEX('Data Pull'!$A:$BC,MATCH('Table 2 Data'!$E343,'Data Pull'!$C:$C,0),MATCH('Table 2 Data'!AN$4,'Data Pull'!$4:$4,0))),"")</f>
        <v>-0.1134626246406151</v>
      </c>
      <c r="AO343">
        <f>IFERROR(IF(INDEX('Exclusion Vectors'!$D:$D,MATCH('Table 2 Data'!$E343,'Exclusion Vectors'!$B:$B,0))=0,"",INDEX('Data Pull'!$A:$BC,MATCH('Table 2 Data'!$E343,'Data Pull'!$C:$C,0),MATCH('Table 2 Data'!AO$4,'Data Pull'!$4:$4,0))),"")</f>
        <v>-5.8168600728571215E-3</v>
      </c>
      <c r="AP343">
        <f>IFERROR(IF(INDEX('Exclusion Vectors'!$D:$D,MATCH('Table 2 Data'!$E343,'Exclusion Vectors'!$B:$B,0))=0,"",INDEX('Data Pull'!$A:$BC,MATCH('Table 2 Data'!$E343,'Data Pull'!$C:$C,0),MATCH('Table 2 Data'!AP$4,'Data Pull'!$4:$4,0))),"")</f>
        <v>-2.6679697926465767E-2</v>
      </c>
      <c r="AQ343" t="str">
        <f>IFERROR(IF(INDEX('Exclusion Vectors'!$D:$D,MATCH('Table 2 Data'!$E343,'Exclusion Vectors'!$B:$B,0))=0,"",INDEX('Data Pull'!$A:$BC,MATCH('Table 2 Data'!$E343,'Data Pull'!$C:$C,0),MATCH('Table 2 Data'!AQ$4,'Data Pull'!$4:$4,0))),"")</f>
        <v>[-11059] No Good Data For Calculation</v>
      </c>
      <c r="AR343">
        <f>IFERROR(IF(INDEX('Exclusion Vectors'!$D:$D,MATCH('Table 2 Data'!$E343,'Exclusion Vectors'!$B:$B,0))=0,"",INDEX('Data Pull'!$A:$BC,MATCH('Table 2 Data'!$E343,'Data Pull'!$C:$C,0),MATCH('Table 2 Data'!AR$4,'Data Pull'!$4:$4,0))),"")</f>
        <v>8.4087989599144434E-3</v>
      </c>
      <c r="AS343">
        <f>IFERROR(IF(INDEX('Exclusion Vectors'!$D:$D,MATCH('Table 2 Data'!$E343,'Exclusion Vectors'!$B:$B,0))=0,"",INDEX('Data Pull'!$A:$BC,MATCH('Table 2 Data'!$E343,'Data Pull'!$C:$C,0),MATCH('Table 2 Data'!AS$4,'Data Pull'!$4:$4,0))),"")</f>
        <v>2.7856766935279333</v>
      </c>
      <c r="AT343">
        <f>IFERROR(IF(INDEX('Exclusion Vectors'!$D:$D,MATCH('Table 2 Data'!$E343,'Exclusion Vectors'!$B:$B,0))=0,"",INDEX('Data Pull'!$A:$BC,MATCH('Table 2 Data'!$E343,'Data Pull'!$C:$C,0),MATCH('Table 2 Data'!AT$4,'Data Pull'!$4:$4,0))),"")</f>
        <v>39766.605622872186</v>
      </c>
      <c r="AU343">
        <f>IFERROR(IF(INDEX('Exclusion Vectors'!$D:$D,MATCH('Table 2 Data'!$E343,'Exclusion Vectors'!$B:$B,0))=0,"",INDEX('Data Pull'!$A:$BE,MATCH('Table 2 Data'!$E343,'Data Pull'!$C:$C,0),MATCH('Table 2 Data'!AU$4,'Data Pull'!$4:$4,0))),"")</f>
        <v>7801.0015182733277</v>
      </c>
      <c r="AV343">
        <f>IFERROR(IF(INDEX('Exclusion Vectors'!$D:$D,MATCH('Table 2 Data'!$E343,'Exclusion Vectors'!$B:$B,0))=0,"",INDEX('Data Pull'!$A:$BE,MATCH('Table 2 Data'!$E343,'Data Pull'!$C:$C,0),MATCH('Table 2 Data'!AV$4,'Data Pull'!$4:$4,0))),"")</f>
        <v>0.11730000004172325</v>
      </c>
    </row>
    <row r="344" spans="5:48" x14ac:dyDescent="0.3">
      <c r="E344" s="34">
        <f t="shared" si="8"/>
        <v>44168</v>
      </c>
      <c r="F344">
        <f>IFERROR(IF(INDEX('Exclusion Vectors'!$D:$D,MATCH('Table 2 Data'!$E344,'Exclusion Vectors'!$B:$B,0))=0,"",INDEX('Data Pull'!$A:$BC,MATCH('Table 2 Data'!$E344,'Data Pull'!$C:$C,0),MATCH('Table 2 Data'!F$4,'Data Pull'!$4:$4,0))),"")</f>
        <v>23000.32918581894</v>
      </c>
      <c r="G344">
        <f>IFERROR(IF(INDEX('Exclusion Vectors'!$D:$D,MATCH('Table 2 Data'!$E344,'Exclusion Vectors'!$B:$B,0))=0,"",INDEX('Data Pull'!$A:$BC,MATCH('Table 2 Data'!$E344,'Data Pull'!$C:$C,0),MATCH('Table 2 Data'!G$4,'Data Pull'!$4:$4,0))),"")</f>
        <v>180.63424072489411</v>
      </c>
      <c r="H344">
        <f>IFERROR(IF(INDEX('Exclusion Vectors'!$D:$D,MATCH('Table 2 Data'!$E344,'Exclusion Vectors'!$B:$B,0))=0,"",INDEX('Data Pull'!$A:$BC,MATCH('Table 2 Data'!$E344,'Data Pull'!$C:$C,0),MATCH('Table 2 Data'!H$4,'Data Pull'!$4:$4,0))),"")</f>
        <v>615.2733729327739</v>
      </c>
      <c r="I344">
        <f>IFERROR(IF(INDEX('Exclusion Vectors'!$D:$D,MATCH('Table 2 Data'!$E344,'Exclusion Vectors'!$B:$B,0))=0,"",INDEX('Data Pull'!$A:$BC,MATCH('Table 2 Data'!$E344,'Data Pull'!$C:$C,0),MATCH('Table 2 Data'!I$4,'Data Pull'!$4:$4,0))),"")</f>
        <v>998.3875718580307</v>
      </c>
      <c r="J344">
        <f>IFERROR(IF(INDEX('Exclusion Vectors'!$D:$D,MATCH('Table 2 Data'!$E344,'Exclusion Vectors'!$B:$B,0))=0,"",INDEX('Data Pull'!$A:$BC,MATCH('Table 2 Data'!$E344,'Data Pull'!$C:$C,0),MATCH('Table 2 Data'!J$4,'Data Pull'!$4:$4,0))),"")</f>
        <v>1344.9573566042457</v>
      </c>
      <c r="K344">
        <f>IFERROR(IF(INDEX('Exclusion Vectors'!$D:$D,MATCH('Table 2 Data'!$E344,'Exclusion Vectors'!$B:$B,0))=0,"",INDEX('Data Pull'!$A:$BC,MATCH('Table 2 Data'!$E344,'Data Pull'!$C:$C,0),MATCH('Table 2 Data'!K$4,'Data Pull'!$4:$4,0))),"")</f>
        <v>650.95506297360384</v>
      </c>
      <c r="L344" t="str">
        <f>IFERROR(IF(INDEX('Exclusion Vectors'!$D:$D,MATCH('Table 2 Data'!$E344,'Exclusion Vectors'!$B:$B,0))=0,"",INDEX('Data Pull'!$A:$BC,MATCH('Table 2 Data'!$E344,'Data Pull'!$C:$C,0),MATCH('Table 2 Data'!L$4,'Data Pull'!$4:$4,0))),"")</f>
        <v>[-11059] No Good Data For Calculation</v>
      </c>
      <c r="M344">
        <f>IFERROR(IF(INDEX('Exclusion Vectors'!$D:$D,MATCH('Table 2 Data'!$E344,'Exclusion Vectors'!$B:$B,0))=0,"",INDEX('Data Pull'!$A:$BC,MATCH('Table 2 Data'!$E344,'Data Pull'!$C:$C,0),MATCH('Table 2 Data'!M$4,'Data Pull'!$4:$4,0))),"")</f>
        <v>268.16522346915428</v>
      </c>
      <c r="N344">
        <f>IFERROR(IF(INDEX('Exclusion Vectors'!$D:$D,MATCH('Table 2 Data'!$E344,'Exclusion Vectors'!$B:$B,0))=0,"",INDEX('Data Pull'!$A:$BC,MATCH('Table 2 Data'!$E344,'Data Pull'!$C:$C,0),MATCH('Table 2 Data'!N$4,'Data Pull'!$4:$4,0))),"")</f>
        <v>310.43788676441312</v>
      </c>
      <c r="O344">
        <f>IFERROR(IF(INDEX('Exclusion Vectors'!$D:$D,MATCH('Table 2 Data'!$E344,'Exclusion Vectors'!$B:$B,0))=0,"",INDEX('Data Pull'!$A:$BC,MATCH('Table 2 Data'!$E344,'Data Pull'!$C:$C,0),MATCH('Table 2 Data'!O$4,'Data Pull'!$4:$4,0))),"")</f>
        <v>320.59943552753526</v>
      </c>
      <c r="P344">
        <f>IFERROR(IF(INDEX('Exclusion Vectors'!$D:$D,MATCH('Table 2 Data'!$E344,'Exclusion Vectors'!$B:$B,0))=0,"",INDEX('Data Pull'!$A:$BC,MATCH('Table 2 Data'!$E344,'Data Pull'!$C:$C,0),MATCH('Table 2 Data'!P$4,'Data Pull'!$4:$4,0))),"")</f>
        <v>1332.4696993950533</v>
      </c>
      <c r="Q344">
        <f>IFERROR(IF(INDEX('Exclusion Vectors'!$D:$D,MATCH('Table 2 Data'!$E344,'Exclusion Vectors'!$B:$B,0))=0,"",INDEX('Data Pull'!$A:$BC,MATCH('Table 2 Data'!$E344,'Data Pull'!$C:$C,0),MATCH('Table 2 Data'!Q$4,'Data Pull'!$4:$4,0))),"")</f>
        <v>20.838572869700219</v>
      </c>
      <c r="R344">
        <f>IFERROR(IF(INDEX('Exclusion Vectors'!$D:$D,MATCH('Table 2 Data'!$E344,'Exclusion Vectors'!$B:$B,0))=0,"",INDEX('Data Pull'!$A:$BC,MATCH('Table 2 Data'!$E344,'Data Pull'!$C:$C,0),MATCH('Table 2 Data'!R$4,'Data Pull'!$4:$4,0))),"")</f>
        <v>15.892545041785651</v>
      </c>
      <c r="S344">
        <f>IFERROR(IF(INDEX('Exclusion Vectors'!$D:$D,MATCH('Table 2 Data'!$E344,'Exclusion Vectors'!$B:$B,0))=0,"",INDEX('Data Pull'!$A:$BC,MATCH('Table 2 Data'!$E344,'Data Pull'!$C:$C,0),MATCH('Table 2 Data'!S$4,'Data Pull'!$4:$4,0))),"")</f>
        <v>3.0653267229831371</v>
      </c>
      <c r="T344">
        <f>IFERROR(IF(INDEX('Exclusion Vectors'!$D:$D,MATCH('Table 2 Data'!$E344,'Exclusion Vectors'!$B:$B,0))=0,"",INDEX('Data Pull'!$A:$BC,MATCH('Table 2 Data'!$E344,'Data Pull'!$C:$C,0),MATCH('Table 2 Data'!T$4,'Data Pull'!$4:$4,0))),"")</f>
        <v>1677.0839941473209</v>
      </c>
      <c r="U344">
        <f>IFERROR(IF(INDEX('Exclusion Vectors'!$D:$D,MATCH('Table 2 Data'!$E344,'Exclusion Vectors'!$B:$B,0))=0,"",INDEX('Data Pull'!$A:$BC,MATCH('Table 2 Data'!$E344,'Data Pull'!$C:$C,0),MATCH('Table 2 Data'!U$4,'Data Pull'!$4:$4,0))),"")</f>
        <v>1503.9233407109859</v>
      </c>
      <c r="V344">
        <f>IFERROR(IF(INDEX('Exclusion Vectors'!$D:$D,MATCH('Table 2 Data'!$E344,'Exclusion Vectors'!$B:$B,0))=0,"",INDEX('Data Pull'!$A:$BC,MATCH('Table 2 Data'!$E344,'Data Pull'!$C:$C,0),MATCH('Table 2 Data'!V$4,'Data Pull'!$4:$4,0))),"")</f>
        <v>5899.8094611813394</v>
      </c>
      <c r="W344">
        <f>IFERROR(IF(INDEX('Exclusion Vectors'!$D:$D,MATCH('Table 2 Data'!$E344,'Exclusion Vectors'!$B:$B,0))=0,"",INDEX('Data Pull'!$A:$BC,MATCH('Table 2 Data'!$E344,'Data Pull'!$C:$C,0),MATCH('Table 2 Data'!W$4,'Data Pull'!$4:$4,0))),"")</f>
        <v>2399.9172403312828</v>
      </c>
      <c r="X344">
        <f>IFERROR(IF(INDEX('Exclusion Vectors'!$D:$D,MATCH('Table 2 Data'!$E344,'Exclusion Vectors'!$B:$B,0))=0,"",INDEX('Data Pull'!$A:$BC,MATCH('Table 2 Data'!$E344,'Data Pull'!$C:$C,0),MATCH('Table 2 Data'!X$4,'Data Pull'!$4:$4,0))),"")</f>
        <v>436.15207304495499</v>
      </c>
      <c r="Y344">
        <f>IFERROR(IF(INDEX('Exclusion Vectors'!$D:$D,MATCH('Table 2 Data'!$E344,'Exclusion Vectors'!$B:$B,0))=0,"",INDEX('Data Pull'!$A:$BC,MATCH('Table 2 Data'!$E344,'Data Pull'!$C:$C,0),MATCH('Table 2 Data'!Y$4,'Data Pull'!$4:$4,0))),"")</f>
        <v>23.100000381469727</v>
      </c>
      <c r="Z344">
        <f>IFERROR(IF(INDEX('Exclusion Vectors'!$D:$D,MATCH('Table 2 Data'!$E344,'Exclusion Vectors'!$B:$B,0))=0,"",INDEX('Data Pull'!$A:$BC,MATCH('Table 2 Data'!$E344,'Data Pull'!$C:$C,0),MATCH('Table 2 Data'!Z$4,'Data Pull'!$4:$4,0))),"")</f>
        <v>0.87052498757839203</v>
      </c>
      <c r="AA344">
        <f>IFERROR(IF(INDEX('Exclusion Vectors'!$D:$D,MATCH('Table 2 Data'!$E344,'Exclusion Vectors'!$B:$B,0))=0,"",INDEX('Data Pull'!$A:$BC,MATCH('Table 2 Data'!$E344,'Data Pull'!$C:$C,0),MATCH('Table 2 Data'!AA$4,'Data Pull'!$4:$4,0))),"")</f>
        <v>1.9850000143051147</v>
      </c>
      <c r="AB344" t="str">
        <f>IFERROR(IF(INDEX('Exclusion Vectors'!$D:$D,MATCH('Table 2 Data'!$E344,'Exclusion Vectors'!$B:$B,0))=0,"",INDEX('Data Pull'!$A:$BC,MATCH('Table 2 Data'!$E344,'Data Pull'!$C:$C,0),MATCH('Table 2 Data'!AB$4,'Data Pull'!$4:$4,0))),"")</f>
        <v>[-11059] No Good Data For Calculation</v>
      </c>
      <c r="AC344" t="str">
        <f>IFERROR(IF(INDEX('Exclusion Vectors'!$D:$D,MATCH('Table 2 Data'!$E344,'Exclusion Vectors'!$B:$B,0))=0,"",INDEX('Data Pull'!$A:$BC,MATCH('Table 2 Data'!$E344,'Data Pull'!$C:$C,0),MATCH('Table 2 Data'!AC$4,'Data Pull'!$4:$4,0))),"")</f>
        <v>[-11059] No Good Data For Calculation</v>
      </c>
      <c r="AD344" t="str">
        <f>IFERROR(IF(INDEX('Exclusion Vectors'!$D:$D,MATCH('Table 2 Data'!$E344,'Exclusion Vectors'!$B:$B,0))=0,"",INDEX('Data Pull'!$A:$BC,MATCH('Table 2 Data'!$E344,'Data Pull'!$C:$C,0),MATCH('Table 2 Data'!AD$4,'Data Pull'!$4:$4,0))),"")</f>
        <v>[-11059] No Good Data For Calculation</v>
      </c>
      <c r="AE344" t="str">
        <f>IFERROR(IF(INDEX('Exclusion Vectors'!$D:$D,MATCH('Table 2 Data'!$E344,'Exclusion Vectors'!$B:$B,0))=0,"",INDEX('Data Pull'!$A:$BC,MATCH('Table 2 Data'!$E344,'Data Pull'!$C:$C,0),MATCH('Table 2 Data'!AE$4,'Data Pull'!$4:$4,0))),"")</f>
        <v>[-11059] No Good Data For Calculation</v>
      </c>
      <c r="AF344" t="str">
        <f>IFERROR(IF(INDEX('Exclusion Vectors'!$D:$D,MATCH('Table 2 Data'!$E344,'Exclusion Vectors'!$B:$B,0))=0,"",INDEX('Data Pull'!$A:$BC,MATCH('Table 2 Data'!$E344,'Data Pull'!$C:$C,0),MATCH('Table 2 Data'!AF$4,'Data Pull'!$4:$4,0))),"")</f>
        <v>[-11059] No Good Data For Calculation</v>
      </c>
      <c r="AG344">
        <f>IFERROR(IF(INDEX('Exclusion Vectors'!$D:$D,MATCH('Table 2 Data'!$E344,'Exclusion Vectors'!$B:$B,0))=0,"",INDEX('Data Pull'!$A:$BC,MATCH('Table 2 Data'!$E344,'Data Pull'!$C:$C,0),MATCH('Table 2 Data'!AG$4,'Data Pull'!$4:$4,0))),"")</f>
        <v>14424.924178274321</v>
      </c>
      <c r="AH344">
        <f>IFERROR(IF(INDEX('Exclusion Vectors'!$D:$D,MATCH('Table 2 Data'!$E344,'Exclusion Vectors'!$B:$B,0))=0,"",INDEX('Data Pull'!$A:$BC,MATCH('Table 2 Data'!$E344,'Data Pull'!$C:$C,0),MATCH('Table 2 Data'!AH$4,'Data Pull'!$4:$4,0))),"")</f>
        <v>90.800003051757813</v>
      </c>
      <c r="AI344">
        <f>IFERROR(IF(INDEX('Exclusion Vectors'!$D:$D,MATCH('Table 2 Data'!$E344,'Exclusion Vectors'!$B:$B,0))=0,"",INDEX('Data Pull'!$A:$BC,MATCH('Table 2 Data'!$E344,'Data Pull'!$C:$C,0),MATCH('Table 2 Data'!AI$4,'Data Pull'!$4:$4,0))),"")</f>
        <v>8.4874997138977051</v>
      </c>
      <c r="AJ344">
        <f>IFERROR(IF(INDEX('Exclusion Vectors'!$D:$D,MATCH('Table 2 Data'!$E344,'Exclusion Vectors'!$B:$B,0))=0,"",INDEX('Data Pull'!$A:$BC,MATCH('Table 2 Data'!$E344,'Data Pull'!$C:$C,0),MATCH('Table 2 Data'!AJ$4,'Data Pull'!$4:$4,0))),"")</f>
        <v>363.02499389648438</v>
      </c>
      <c r="AK344">
        <f>IFERROR(IF(INDEX('Exclusion Vectors'!$D:$D,MATCH('Table 2 Data'!$E344,'Exclusion Vectors'!$B:$B,0))=0,"",INDEX('Data Pull'!$A:$BC,MATCH('Table 2 Data'!$E344,'Data Pull'!$C:$C,0),MATCH('Table 2 Data'!AK$4,'Data Pull'!$4:$4,0))),"")</f>
        <v>23.270832777023315</v>
      </c>
      <c r="AL344">
        <f>IFERROR(IF(INDEX('Exclusion Vectors'!$D:$D,MATCH('Table 2 Data'!$E344,'Exclusion Vectors'!$B:$B,0))=0,"",INDEX('Data Pull'!$A:$BC,MATCH('Table 2 Data'!$E344,'Data Pull'!$C:$C,0),MATCH('Table 2 Data'!AL$4,'Data Pull'!$4:$4,0))),"")</f>
        <v>1.3999999761581421</v>
      </c>
      <c r="AM344">
        <f>IFERROR(IF(INDEX('Exclusion Vectors'!$D:$D,MATCH('Table 2 Data'!$E344,'Exclusion Vectors'!$B:$B,0))=0,"",INDEX('Data Pull'!$A:$BC,MATCH('Table 2 Data'!$E344,'Data Pull'!$C:$C,0),MATCH('Table 2 Data'!AM$4,'Data Pull'!$4:$4,0))),"")</f>
        <v>7500</v>
      </c>
      <c r="AN344">
        <f>IFERROR(IF(INDEX('Exclusion Vectors'!$D:$D,MATCH('Table 2 Data'!$E344,'Exclusion Vectors'!$B:$B,0))=0,"",INDEX('Data Pull'!$A:$BC,MATCH('Table 2 Data'!$E344,'Data Pull'!$C:$C,0),MATCH('Table 2 Data'!AN$4,'Data Pull'!$4:$4,0))),"")</f>
        <v>-0.10291428954614172</v>
      </c>
      <c r="AO344">
        <f>IFERROR(IF(INDEX('Exclusion Vectors'!$D:$D,MATCH('Table 2 Data'!$E344,'Exclusion Vectors'!$B:$B,0))=0,"",INDEX('Data Pull'!$A:$BC,MATCH('Table 2 Data'!$E344,'Data Pull'!$C:$C,0),MATCH('Table 2 Data'!AO$4,'Data Pull'!$4:$4,0))),"")</f>
        <v>-5.6584773239855288E-3</v>
      </c>
      <c r="AP344">
        <f>IFERROR(IF(INDEX('Exclusion Vectors'!$D:$D,MATCH('Table 2 Data'!$E344,'Exclusion Vectors'!$B:$B,0))=0,"",INDEX('Data Pull'!$A:$BC,MATCH('Table 2 Data'!$E344,'Data Pull'!$C:$C,0),MATCH('Table 2 Data'!AP$4,'Data Pull'!$4:$4,0))),"")</f>
        <v>-2.5324877825176024E-2</v>
      </c>
      <c r="AQ344" t="str">
        <f>IFERROR(IF(INDEX('Exclusion Vectors'!$D:$D,MATCH('Table 2 Data'!$E344,'Exclusion Vectors'!$B:$B,0))=0,"",INDEX('Data Pull'!$A:$BC,MATCH('Table 2 Data'!$E344,'Data Pull'!$C:$C,0),MATCH('Table 2 Data'!AQ$4,'Data Pull'!$4:$4,0))),"")</f>
        <v>[-11059] No Good Data For Calculation</v>
      </c>
      <c r="AR344">
        <f>IFERROR(IF(INDEX('Exclusion Vectors'!$D:$D,MATCH('Table 2 Data'!$E344,'Exclusion Vectors'!$B:$B,0))=0,"",INDEX('Data Pull'!$A:$BC,MATCH('Table 2 Data'!$E344,'Data Pull'!$C:$C,0),MATCH('Table 2 Data'!AR$4,'Data Pull'!$4:$4,0))),"")</f>
        <v>8.0853011128848348E-3</v>
      </c>
      <c r="AS344">
        <f>IFERROR(IF(INDEX('Exclusion Vectors'!$D:$D,MATCH('Table 2 Data'!$E344,'Exclusion Vectors'!$B:$B,0))=0,"",INDEX('Data Pull'!$A:$BC,MATCH('Table 2 Data'!$E344,'Data Pull'!$C:$C,0),MATCH('Table 2 Data'!AS$4,'Data Pull'!$4:$4,0))),"")</f>
        <v>2.8465637120091043</v>
      </c>
      <c r="AT344">
        <f>IFERROR(IF(INDEX('Exclusion Vectors'!$D:$D,MATCH('Table 2 Data'!$E344,'Exclusion Vectors'!$B:$B,0))=0,"",INDEX('Data Pull'!$A:$BC,MATCH('Table 2 Data'!$E344,'Data Pull'!$C:$C,0),MATCH('Table 2 Data'!AT$4,'Data Pull'!$4:$4,0))),"")</f>
        <v>39579.376855320996</v>
      </c>
      <c r="AU344">
        <f>IFERROR(IF(INDEX('Exclusion Vectors'!$D:$D,MATCH('Table 2 Data'!$E344,'Exclusion Vectors'!$B:$B,0))=0,"",INDEX('Data Pull'!$A:$BE,MATCH('Table 2 Data'!$E344,'Data Pull'!$C:$C,0),MATCH('Table 2 Data'!AU$4,'Data Pull'!$4:$4,0))),"")</f>
        <v>7800.4271933390792</v>
      </c>
      <c r="AV344">
        <f>IFERROR(IF(INDEX('Exclusion Vectors'!$D:$D,MATCH('Table 2 Data'!$E344,'Exclusion Vectors'!$B:$B,0))=0,"",INDEX('Data Pull'!$A:$BE,MATCH('Table 2 Data'!$E344,'Data Pull'!$C:$C,0),MATCH('Table 2 Data'!AV$4,'Data Pull'!$4:$4,0))),"")</f>
        <v>0.11619583548357089</v>
      </c>
    </row>
    <row r="345" spans="5:48" x14ac:dyDescent="0.3">
      <c r="E345" s="34">
        <f t="shared" si="8"/>
        <v>44169</v>
      </c>
      <c r="F345">
        <f>IFERROR(IF(INDEX('Exclusion Vectors'!$D:$D,MATCH('Table 2 Data'!$E345,'Exclusion Vectors'!$B:$B,0))=0,"",INDEX('Data Pull'!$A:$BC,MATCH('Table 2 Data'!$E345,'Data Pull'!$C:$C,0),MATCH('Table 2 Data'!F$4,'Data Pull'!$4:$4,0))),"")</f>
        <v>22998.384679161558</v>
      </c>
      <c r="G345">
        <f>IFERROR(IF(INDEX('Exclusion Vectors'!$D:$D,MATCH('Table 2 Data'!$E345,'Exclusion Vectors'!$B:$B,0))=0,"",INDEX('Data Pull'!$A:$BC,MATCH('Table 2 Data'!$E345,'Data Pull'!$C:$C,0),MATCH('Table 2 Data'!G$4,'Data Pull'!$4:$4,0))),"")</f>
        <v>182.60260238462416</v>
      </c>
      <c r="H345">
        <f>IFERROR(IF(INDEX('Exclusion Vectors'!$D:$D,MATCH('Table 2 Data'!$E345,'Exclusion Vectors'!$B:$B,0))=0,"",INDEX('Data Pull'!$A:$BC,MATCH('Table 2 Data'!$E345,'Data Pull'!$C:$C,0),MATCH('Table 2 Data'!H$4,'Data Pull'!$4:$4,0))),"")</f>
        <v>614.73605410495441</v>
      </c>
      <c r="I345">
        <f>IFERROR(IF(INDEX('Exclusion Vectors'!$D:$D,MATCH('Table 2 Data'!$E345,'Exclusion Vectors'!$B:$B,0))=0,"",INDEX('Data Pull'!$A:$BC,MATCH('Table 2 Data'!$E345,'Data Pull'!$C:$C,0),MATCH('Table 2 Data'!I$4,'Data Pull'!$4:$4,0))),"")</f>
        <v>997.25873095804502</v>
      </c>
      <c r="J345">
        <f>IFERROR(IF(INDEX('Exclusion Vectors'!$D:$D,MATCH('Table 2 Data'!$E345,'Exclusion Vectors'!$B:$B,0))=0,"",INDEX('Data Pull'!$A:$BC,MATCH('Table 2 Data'!$E345,'Data Pull'!$C:$C,0),MATCH('Table 2 Data'!J$4,'Data Pull'!$4:$4,0))),"")</f>
        <v>1344.904475473855</v>
      </c>
      <c r="K345">
        <f>IFERROR(IF(INDEX('Exclusion Vectors'!$D:$D,MATCH('Table 2 Data'!$E345,'Exclusion Vectors'!$B:$B,0))=0,"",INDEX('Data Pull'!$A:$BC,MATCH('Table 2 Data'!$E345,'Data Pull'!$C:$C,0),MATCH('Table 2 Data'!K$4,'Data Pull'!$4:$4,0))),"")</f>
        <v>652.96949049798491</v>
      </c>
      <c r="L345" t="str">
        <f>IFERROR(IF(INDEX('Exclusion Vectors'!$D:$D,MATCH('Table 2 Data'!$E345,'Exclusion Vectors'!$B:$B,0))=0,"",INDEX('Data Pull'!$A:$BC,MATCH('Table 2 Data'!$E345,'Data Pull'!$C:$C,0),MATCH('Table 2 Data'!L$4,'Data Pull'!$4:$4,0))),"")</f>
        <v>[-11059] No Good Data For Calculation</v>
      </c>
      <c r="M345">
        <f>IFERROR(IF(INDEX('Exclusion Vectors'!$D:$D,MATCH('Table 2 Data'!$E345,'Exclusion Vectors'!$B:$B,0))=0,"",INDEX('Data Pull'!$A:$BC,MATCH('Table 2 Data'!$E345,'Data Pull'!$C:$C,0),MATCH('Table 2 Data'!M$4,'Data Pull'!$4:$4,0))),"")</f>
        <v>271.0355673342761</v>
      </c>
      <c r="N345">
        <f>IFERROR(IF(INDEX('Exclusion Vectors'!$D:$D,MATCH('Table 2 Data'!$E345,'Exclusion Vectors'!$B:$B,0))=0,"",INDEX('Data Pull'!$A:$BC,MATCH('Table 2 Data'!$E345,'Data Pull'!$C:$C,0),MATCH('Table 2 Data'!N$4,'Data Pull'!$4:$4,0))),"")</f>
        <v>307.69172172510144</v>
      </c>
      <c r="O345">
        <f>IFERROR(IF(INDEX('Exclusion Vectors'!$D:$D,MATCH('Table 2 Data'!$E345,'Exclusion Vectors'!$B:$B,0))=0,"",INDEX('Data Pull'!$A:$BC,MATCH('Table 2 Data'!$E345,'Data Pull'!$C:$C,0),MATCH('Table 2 Data'!O$4,'Data Pull'!$4:$4,0))),"")</f>
        <v>323.87309420664656</v>
      </c>
      <c r="P345">
        <f>IFERROR(IF(INDEX('Exclusion Vectors'!$D:$D,MATCH('Table 2 Data'!$E345,'Exclusion Vectors'!$B:$B,0))=0,"",INDEX('Data Pull'!$A:$BC,MATCH('Table 2 Data'!$E345,'Data Pull'!$C:$C,0),MATCH('Table 2 Data'!P$4,'Data Pull'!$4:$4,0))),"")</f>
        <v>1333.4244820594738</v>
      </c>
      <c r="Q345">
        <f>IFERROR(IF(INDEX('Exclusion Vectors'!$D:$D,MATCH('Table 2 Data'!$E345,'Exclusion Vectors'!$B:$B,0))=0,"",INDEX('Data Pull'!$A:$BC,MATCH('Table 2 Data'!$E345,'Data Pull'!$C:$C,0),MATCH('Table 2 Data'!Q$4,'Data Pull'!$4:$4,0))),"")</f>
        <v>20.841596684652004</v>
      </c>
      <c r="R345">
        <f>IFERROR(IF(INDEX('Exclusion Vectors'!$D:$D,MATCH('Table 2 Data'!$E345,'Exclusion Vectors'!$B:$B,0))=0,"",INDEX('Data Pull'!$A:$BC,MATCH('Table 2 Data'!$E345,'Data Pull'!$C:$C,0),MATCH('Table 2 Data'!R$4,'Data Pull'!$4:$4,0))),"")</f>
        <v>15.896623655610625</v>
      </c>
      <c r="S345">
        <f>IFERROR(IF(INDEX('Exclusion Vectors'!$D:$D,MATCH('Table 2 Data'!$E345,'Exclusion Vectors'!$B:$B,0))=0,"",INDEX('Data Pull'!$A:$BC,MATCH('Table 2 Data'!$E345,'Data Pull'!$C:$C,0),MATCH('Table 2 Data'!S$4,'Data Pull'!$4:$4,0))),"")</f>
        <v>3.110160882931686</v>
      </c>
      <c r="T345">
        <f>IFERROR(IF(INDEX('Exclusion Vectors'!$D:$D,MATCH('Table 2 Data'!$E345,'Exclusion Vectors'!$B:$B,0))=0,"",INDEX('Data Pull'!$A:$BC,MATCH('Table 2 Data'!$E345,'Data Pull'!$C:$C,0),MATCH('Table 2 Data'!T$4,'Data Pull'!$4:$4,0))),"")</f>
        <v>1678.6434284249633</v>
      </c>
      <c r="U345">
        <f>IFERROR(IF(INDEX('Exclusion Vectors'!$D:$D,MATCH('Table 2 Data'!$E345,'Exclusion Vectors'!$B:$B,0))=0,"",INDEX('Data Pull'!$A:$BC,MATCH('Table 2 Data'!$E345,'Data Pull'!$C:$C,0),MATCH('Table 2 Data'!U$4,'Data Pull'!$4:$4,0))),"")</f>
        <v>1481.8680653947308</v>
      </c>
      <c r="V345">
        <f>IFERROR(IF(INDEX('Exclusion Vectors'!$D:$D,MATCH('Table 2 Data'!$E345,'Exclusion Vectors'!$B:$B,0))=0,"",INDEX('Data Pull'!$A:$BC,MATCH('Table 2 Data'!$E345,'Data Pull'!$C:$C,0),MATCH('Table 2 Data'!V$4,'Data Pull'!$4:$4,0))),"")</f>
        <v>5900.2748753411524</v>
      </c>
      <c r="W345">
        <f>IFERROR(IF(INDEX('Exclusion Vectors'!$D:$D,MATCH('Table 2 Data'!$E345,'Exclusion Vectors'!$B:$B,0))=0,"",INDEX('Data Pull'!$A:$BC,MATCH('Table 2 Data'!$E345,'Data Pull'!$C:$C,0),MATCH('Table 2 Data'!W$4,'Data Pull'!$4:$4,0))),"")</f>
        <v>2401.2685305062314</v>
      </c>
      <c r="X345">
        <f>IFERROR(IF(INDEX('Exclusion Vectors'!$D:$D,MATCH('Table 2 Data'!$E345,'Exclusion Vectors'!$B:$B,0))=0,"",INDEX('Data Pull'!$A:$BC,MATCH('Table 2 Data'!$E345,'Data Pull'!$C:$C,0),MATCH('Table 2 Data'!X$4,'Data Pull'!$4:$4,0))),"")</f>
        <v>436.20042077062527</v>
      </c>
      <c r="Y345">
        <f>IFERROR(IF(INDEX('Exclusion Vectors'!$D:$D,MATCH('Table 2 Data'!$E345,'Exclusion Vectors'!$B:$B,0))=0,"",INDEX('Data Pull'!$A:$BC,MATCH('Table 2 Data'!$E345,'Data Pull'!$C:$C,0),MATCH('Table 2 Data'!Y$4,'Data Pull'!$4:$4,0))),"")</f>
        <v>23.100000381469727</v>
      </c>
      <c r="Z345">
        <f>IFERROR(IF(INDEX('Exclusion Vectors'!$D:$D,MATCH('Table 2 Data'!$E345,'Exclusion Vectors'!$B:$B,0))=0,"",INDEX('Data Pull'!$A:$BC,MATCH('Table 2 Data'!$E345,'Data Pull'!$C:$C,0),MATCH('Table 2 Data'!Z$4,'Data Pull'!$4:$4,0))),"")</f>
        <v>0.88862498104572296</v>
      </c>
      <c r="AA345">
        <f>IFERROR(IF(INDEX('Exclusion Vectors'!$D:$D,MATCH('Table 2 Data'!$E345,'Exclusion Vectors'!$B:$B,0))=0,"",INDEX('Data Pull'!$A:$BC,MATCH('Table 2 Data'!$E345,'Data Pull'!$C:$C,0),MATCH('Table 2 Data'!AA$4,'Data Pull'!$4:$4,0))),"")</f>
        <v>1.9650000333786011</v>
      </c>
      <c r="AB345" t="str">
        <f>IFERROR(IF(INDEX('Exclusion Vectors'!$D:$D,MATCH('Table 2 Data'!$E345,'Exclusion Vectors'!$B:$B,0))=0,"",INDEX('Data Pull'!$A:$BC,MATCH('Table 2 Data'!$E345,'Data Pull'!$C:$C,0),MATCH('Table 2 Data'!AB$4,'Data Pull'!$4:$4,0))),"")</f>
        <v>[-11059] No Good Data For Calculation</v>
      </c>
      <c r="AC345" t="str">
        <f>IFERROR(IF(INDEX('Exclusion Vectors'!$D:$D,MATCH('Table 2 Data'!$E345,'Exclusion Vectors'!$B:$B,0))=0,"",INDEX('Data Pull'!$A:$BC,MATCH('Table 2 Data'!$E345,'Data Pull'!$C:$C,0),MATCH('Table 2 Data'!AC$4,'Data Pull'!$4:$4,0))),"")</f>
        <v>[-11059] No Good Data For Calculation</v>
      </c>
      <c r="AD345" t="str">
        <f>IFERROR(IF(INDEX('Exclusion Vectors'!$D:$D,MATCH('Table 2 Data'!$E345,'Exclusion Vectors'!$B:$B,0))=0,"",INDEX('Data Pull'!$A:$BC,MATCH('Table 2 Data'!$E345,'Data Pull'!$C:$C,0),MATCH('Table 2 Data'!AD$4,'Data Pull'!$4:$4,0))),"")</f>
        <v>[-11059] No Good Data For Calculation</v>
      </c>
      <c r="AE345" t="str">
        <f>IFERROR(IF(INDEX('Exclusion Vectors'!$D:$D,MATCH('Table 2 Data'!$E345,'Exclusion Vectors'!$B:$B,0))=0,"",INDEX('Data Pull'!$A:$BC,MATCH('Table 2 Data'!$E345,'Data Pull'!$C:$C,0),MATCH('Table 2 Data'!AE$4,'Data Pull'!$4:$4,0))),"")</f>
        <v>[-11059] No Good Data For Calculation</v>
      </c>
      <c r="AF345" t="str">
        <f>IFERROR(IF(INDEX('Exclusion Vectors'!$D:$D,MATCH('Table 2 Data'!$E345,'Exclusion Vectors'!$B:$B,0))=0,"",INDEX('Data Pull'!$A:$BC,MATCH('Table 2 Data'!$E345,'Data Pull'!$C:$C,0),MATCH('Table 2 Data'!AF$4,'Data Pull'!$4:$4,0))),"")</f>
        <v>[-11059] No Good Data For Calculation</v>
      </c>
      <c r="AG345">
        <f>IFERROR(IF(INDEX('Exclusion Vectors'!$D:$D,MATCH('Table 2 Data'!$E345,'Exclusion Vectors'!$B:$B,0))=0,"",INDEX('Data Pull'!$A:$BC,MATCH('Table 2 Data'!$E345,'Data Pull'!$C:$C,0),MATCH('Table 2 Data'!AG$4,'Data Pull'!$4:$4,0))),"")</f>
        <v>14490.573133493932</v>
      </c>
      <c r="AH345">
        <f>IFERROR(IF(INDEX('Exclusion Vectors'!$D:$D,MATCH('Table 2 Data'!$E345,'Exclusion Vectors'!$B:$B,0))=0,"",INDEX('Data Pull'!$A:$BC,MATCH('Table 2 Data'!$E345,'Data Pull'!$C:$C,0),MATCH('Table 2 Data'!AH$4,'Data Pull'!$4:$4,0))),"")</f>
        <v>90.800003051757813</v>
      </c>
      <c r="AI345">
        <f>IFERROR(IF(INDEX('Exclusion Vectors'!$D:$D,MATCH('Table 2 Data'!$E345,'Exclusion Vectors'!$B:$B,0))=0,"",INDEX('Data Pull'!$A:$BC,MATCH('Table 2 Data'!$E345,'Data Pull'!$C:$C,0),MATCH('Table 2 Data'!AI$4,'Data Pull'!$4:$4,0))),"")</f>
        <v>8.5049998760223389</v>
      </c>
      <c r="AJ345">
        <f>IFERROR(IF(INDEX('Exclusion Vectors'!$D:$D,MATCH('Table 2 Data'!$E345,'Exclusion Vectors'!$B:$B,0))=0,"",INDEX('Data Pull'!$A:$BC,MATCH('Table 2 Data'!$E345,'Data Pull'!$C:$C,0),MATCH('Table 2 Data'!AJ$4,'Data Pull'!$4:$4,0))),"")</f>
        <v>362.19998931884766</v>
      </c>
      <c r="AK345">
        <f>IFERROR(IF(INDEX('Exclusion Vectors'!$D:$D,MATCH('Table 2 Data'!$E345,'Exclusion Vectors'!$B:$B,0))=0,"",INDEX('Data Pull'!$A:$BC,MATCH('Table 2 Data'!$E345,'Data Pull'!$C:$C,0),MATCH('Table 2 Data'!AK$4,'Data Pull'!$4:$4,0))),"")</f>
        <v>23.341666857401531</v>
      </c>
      <c r="AL345">
        <f>IFERROR(IF(INDEX('Exclusion Vectors'!$D:$D,MATCH('Table 2 Data'!$E345,'Exclusion Vectors'!$B:$B,0))=0,"",INDEX('Data Pull'!$A:$BC,MATCH('Table 2 Data'!$E345,'Data Pull'!$C:$C,0),MATCH('Table 2 Data'!AL$4,'Data Pull'!$4:$4,0))),"")</f>
        <v>1.175000011920929</v>
      </c>
      <c r="AM345">
        <f>IFERROR(IF(INDEX('Exclusion Vectors'!$D:$D,MATCH('Table 2 Data'!$E345,'Exclusion Vectors'!$B:$B,0))=0,"",INDEX('Data Pull'!$A:$BC,MATCH('Table 2 Data'!$E345,'Data Pull'!$C:$C,0),MATCH('Table 2 Data'!AM$4,'Data Pull'!$4:$4,0))),"")</f>
        <v>7500</v>
      </c>
      <c r="AN345">
        <f>IFERROR(IF(INDEX('Exclusion Vectors'!$D:$D,MATCH('Table 2 Data'!$E345,'Exclusion Vectors'!$B:$B,0))=0,"",INDEX('Data Pull'!$A:$BC,MATCH('Table 2 Data'!$E345,'Data Pull'!$C:$C,0),MATCH('Table 2 Data'!AN$4,'Data Pull'!$4:$4,0))),"")</f>
        <v>-8.5989191221126263E-2</v>
      </c>
      <c r="AO345">
        <f>IFERROR(IF(INDEX('Exclusion Vectors'!$D:$D,MATCH('Table 2 Data'!$E345,'Exclusion Vectors'!$B:$B,0))=0,"",INDEX('Data Pull'!$A:$BC,MATCH('Table 2 Data'!$E345,'Data Pull'!$C:$C,0),MATCH('Table 2 Data'!AO$4,'Data Pull'!$4:$4,0))),"")</f>
        <v>-5.6698710830843354E-3</v>
      </c>
      <c r="AP345">
        <f>IFERROR(IF(INDEX('Exclusion Vectors'!$D:$D,MATCH('Table 2 Data'!$E345,'Exclusion Vectors'!$B:$B,0))=0,"",INDEX('Data Pull'!$A:$BC,MATCH('Table 2 Data'!$E345,'Data Pull'!$C:$C,0),MATCH('Table 2 Data'!AP$4,'Data Pull'!$4:$4,0))),"")</f>
        <v>-2.3503772535645891E-2</v>
      </c>
      <c r="AQ345" t="str">
        <f>IFERROR(IF(INDEX('Exclusion Vectors'!$D:$D,MATCH('Table 2 Data'!$E345,'Exclusion Vectors'!$B:$B,0))=0,"",INDEX('Data Pull'!$A:$BC,MATCH('Table 2 Data'!$E345,'Data Pull'!$C:$C,0),MATCH('Table 2 Data'!AQ$4,'Data Pull'!$4:$4,0))),"")</f>
        <v>[-11059] No Good Data For Calculation</v>
      </c>
      <c r="AR345">
        <f>IFERROR(IF(INDEX('Exclusion Vectors'!$D:$D,MATCH('Table 2 Data'!$E345,'Exclusion Vectors'!$B:$B,0))=0,"",INDEX('Data Pull'!$A:$BC,MATCH('Table 2 Data'!$E345,'Data Pull'!$C:$C,0),MATCH('Table 2 Data'!AR$4,'Data Pull'!$4:$4,0))),"")</f>
        <v>7.5068274067213057E-3</v>
      </c>
      <c r="AS345">
        <f>IFERROR(IF(INDEX('Exclusion Vectors'!$D:$D,MATCH('Table 2 Data'!$E345,'Exclusion Vectors'!$B:$B,0))=0,"",INDEX('Data Pull'!$A:$BC,MATCH('Table 2 Data'!$E345,'Data Pull'!$C:$C,0),MATCH('Table 2 Data'!AS$4,'Data Pull'!$4:$4,0))),"")</f>
        <v>2.8284919108548414</v>
      </c>
      <c r="AT345">
        <f>IFERROR(IF(INDEX('Exclusion Vectors'!$D:$D,MATCH('Table 2 Data'!$E345,'Exclusion Vectors'!$B:$B,0))=0,"",INDEX('Data Pull'!$A:$BC,MATCH('Table 2 Data'!$E345,'Data Pull'!$C:$C,0),MATCH('Table 2 Data'!AT$4,'Data Pull'!$4:$4,0))),"")</f>
        <v>39274.949923816283</v>
      </c>
      <c r="AU345">
        <f>IFERROR(IF(INDEX('Exclusion Vectors'!$D:$D,MATCH('Table 2 Data'!$E345,'Exclusion Vectors'!$B:$B,0))=0,"",INDEX('Data Pull'!$A:$BE,MATCH('Table 2 Data'!$E345,'Data Pull'!$C:$C,0),MATCH('Table 2 Data'!AU$4,'Data Pull'!$4:$4,0))),"")</f>
        <v>7799.1146923061879</v>
      </c>
      <c r="AV345">
        <f>IFERROR(IF(INDEX('Exclusion Vectors'!$D:$D,MATCH('Table 2 Data'!$E345,'Exclusion Vectors'!$B:$B,0))=0,"",INDEX('Data Pull'!$A:$BE,MATCH('Table 2 Data'!$E345,'Data Pull'!$C:$C,0),MATCH('Table 2 Data'!AV$4,'Data Pull'!$4:$4,0))),"")</f>
        <v>0.11994583376993735</v>
      </c>
    </row>
    <row r="346" spans="5:48" x14ac:dyDescent="0.3">
      <c r="E346" s="34">
        <f t="shared" si="8"/>
        <v>44170</v>
      </c>
      <c r="F346">
        <f>IFERROR(IF(INDEX('Exclusion Vectors'!$D:$D,MATCH('Table 2 Data'!$E346,'Exclusion Vectors'!$B:$B,0))=0,"",INDEX('Data Pull'!$A:$BC,MATCH('Table 2 Data'!$E346,'Data Pull'!$C:$C,0),MATCH('Table 2 Data'!F$4,'Data Pull'!$4:$4,0))),"")</f>
        <v>22999.017849856809</v>
      </c>
      <c r="G346">
        <f>IFERROR(IF(INDEX('Exclusion Vectors'!$D:$D,MATCH('Table 2 Data'!$E346,'Exclusion Vectors'!$B:$B,0))=0,"",INDEX('Data Pull'!$A:$BC,MATCH('Table 2 Data'!$E346,'Data Pull'!$C:$C,0),MATCH('Table 2 Data'!G$4,'Data Pull'!$4:$4,0))),"")</f>
        <v>181.78068069374197</v>
      </c>
      <c r="H346">
        <f>IFERROR(IF(INDEX('Exclusion Vectors'!$D:$D,MATCH('Table 2 Data'!$E346,'Exclusion Vectors'!$B:$B,0))=0,"",INDEX('Data Pull'!$A:$BC,MATCH('Table 2 Data'!$E346,'Data Pull'!$C:$C,0),MATCH('Table 2 Data'!H$4,'Data Pull'!$4:$4,0))),"")</f>
        <v>614.82441469329729</v>
      </c>
      <c r="I346">
        <f>IFERROR(IF(INDEX('Exclusion Vectors'!$D:$D,MATCH('Table 2 Data'!$E346,'Exclusion Vectors'!$B:$B,0))=0,"",INDEX('Data Pull'!$A:$BC,MATCH('Table 2 Data'!$E346,'Data Pull'!$C:$C,0),MATCH('Table 2 Data'!I$4,'Data Pull'!$4:$4,0))),"")</f>
        <v>997.01708020360343</v>
      </c>
      <c r="J346">
        <f>IFERROR(IF(INDEX('Exclusion Vectors'!$D:$D,MATCH('Table 2 Data'!$E346,'Exclusion Vectors'!$B:$B,0))=0,"",INDEX('Data Pull'!$A:$BC,MATCH('Table 2 Data'!$E346,'Data Pull'!$C:$C,0),MATCH('Table 2 Data'!J$4,'Data Pull'!$4:$4,0))),"")</f>
        <v>1344.9075882513218</v>
      </c>
      <c r="K346">
        <f>IFERROR(IF(INDEX('Exclusion Vectors'!$D:$D,MATCH('Table 2 Data'!$E346,'Exclusion Vectors'!$B:$B,0))=0,"",INDEX('Data Pull'!$A:$BC,MATCH('Table 2 Data'!$E346,'Data Pull'!$C:$C,0),MATCH('Table 2 Data'!K$4,'Data Pull'!$4:$4,0))),"")</f>
        <v>649.92448666554947</v>
      </c>
      <c r="L346" t="str">
        <f>IFERROR(IF(INDEX('Exclusion Vectors'!$D:$D,MATCH('Table 2 Data'!$E346,'Exclusion Vectors'!$B:$B,0))=0,"",INDEX('Data Pull'!$A:$BC,MATCH('Table 2 Data'!$E346,'Data Pull'!$C:$C,0),MATCH('Table 2 Data'!L$4,'Data Pull'!$4:$4,0))),"")</f>
        <v>[-11059] No Good Data For Calculation</v>
      </c>
      <c r="M346">
        <f>IFERROR(IF(INDEX('Exclusion Vectors'!$D:$D,MATCH('Table 2 Data'!$E346,'Exclusion Vectors'!$B:$B,0))=0,"",INDEX('Data Pull'!$A:$BC,MATCH('Table 2 Data'!$E346,'Data Pull'!$C:$C,0),MATCH('Table 2 Data'!M$4,'Data Pull'!$4:$4,0))),"")</f>
        <v>268.04698240799831</v>
      </c>
      <c r="N346">
        <f>IFERROR(IF(INDEX('Exclusion Vectors'!$D:$D,MATCH('Table 2 Data'!$E346,'Exclusion Vectors'!$B:$B,0))=0,"",INDEX('Data Pull'!$A:$BC,MATCH('Table 2 Data'!$E346,'Data Pull'!$C:$C,0),MATCH('Table 2 Data'!N$4,'Data Pull'!$4:$4,0))),"")</f>
        <v>306.09964146625668</v>
      </c>
      <c r="O346">
        <f>IFERROR(IF(INDEX('Exclusion Vectors'!$D:$D,MATCH('Table 2 Data'!$E346,'Exclusion Vectors'!$B:$B,0))=0,"",INDEX('Data Pull'!$A:$BC,MATCH('Table 2 Data'!$E346,'Data Pull'!$C:$C,0),MATCH('Table 2 Data'!O$4,'Data Pull'!$4:$4,0))),"")</f>
        <v>321.9457462947463</v>
      </c>
      <c r="P346">
        <f>IFERROR(IF(INDEX('Exclusion Vectors'!$D:$D,MATCH('Table 2 Data'!$E346,'Exclusion Vectors'!$B:$B,0))=0,"",INDEX('Data Pull'!$A:$BC,MATCH('Table 2 Data'!$E346,'Data Pull'!$C:$C,0),MATCH('Table 2 Data'!P$4,'Data Pull'!$4:$4,0))),"")</f>
        <v>1333.2352416155354</v>
      </c>
      <c r="Q346">
        <f>IFERROR(IF(INDEX('Exclusion Vectors'!$D:$D,MATCH('Table 2 Data'!$E346,'Exclusion Vectors'!$B:$B,0))=0,"",INDEX('Data Pull'!$A:$BC,MATCH('Table 2 Data'!$E346,'Data Pull'!$C:$C,0),MATCH('Table 2 Data'!Q$4,'Data Pull'!$4:$4,0))),"")</f>
        <v>20.874854570083297</v>
      </c>
      <c r="R346">
        <f>IFERROR(IF(INDEX('Exclusion Vectors'!$D:$D,MATCH('Table 2 Data'!$E346,'Exclusion Vectors'!$B:$B,0))=0,"",INDEX('Data Pull'!$A:$BC,MATCH('Table 2 Data'!$E346,'Data Pull'!$C:$C,0),MATCH('Table 2 Data'!R$4,'Data Pull'!$4:$4,0))),"")</f>
        <v>15.934655171495081</v>
      </c>
      <c r="S346">
        <f>IFERROR(IF(INDEX('Exclusion Vectors'!$D:$D,MATCH('Table 2 Data'!$E346,'Exclusion Vectors'!$B:$B,0))=0,"",INDEX('Data Pull'!$A:$BC,MATCH('Table 2 Data'!$E346,'Data Pull'!$C:$C,0),MATCH('Table 2 Data'!S$4,'Data Pull'!$4:$4,0))),"")</f>
        <v>3.0408740338601521</v>
      </c>
      <c r="T346">
        <f>IFERROR(IF(INDEX('Exclusion Vectors'!$D:$D,MATCH('Table 2 Data'!$E346,'Exclusion Vectors'!$B:$B,0))=0,"",INDEX('Data Pull'!$A:$BC,MATCH('Table 2 Data'!$E346,'Data Pull'!$C:$C,0),MATCH('Table 2 Data'!T$4,'Data Pull'!$4:$4,0))),"")</f>
        <v>1669.6067458456616</v>
      </c>
      <c r="U346">
        <f>IFERROR(IF(INDEX('Exclusion Vectors'!$D:$D,MATCH('Table 2 Data'!$E346,'Exclusion Vectors'!$B:$B,0))=0,"",INDEX('Data Pull'!$A:$BC,MATCH('Table 2 Data'!$E346,'Data Pull'!$C:$C,0),MATCH('Table 2 Data'!U$4,'Data Pull'!$4:$4,0))),"")</f>
        <v>1491.6635111507758</v>
      </c>
      <c r="V346">
        <f>IFERROR(IF(INDEX('Exclusion Vectors'!$D:$D,MATCH('Table 2 Data'!$E346,'Exclusion Vectors'!$B:$B,0))=0,"",INDEX('Data Pull'!$A:$BC,MATCH('Table 2 Data'!$E346,'Data Pull'!$C:$C,0),MATCH('Table 2 Data'!V$4,'Data Pull'!$4:$4,0))),"")</f>
        <v>5899.7261314835114</v>
      </c>
      <c r="W346">
        <f>IFERROR(IF(INDEX('Exclusion Vectors'!$D:$D,MATCH('Table 2 Data'!$E346,'Exclusion Vectors'!$B:$B,0))=0,"",INDEX('Data Pull'!$A:$BC,MATCH('Table 2 Data'!$E346,'Data Pull'!$C:$C,0),MATCH('Table 2 Data'!W$4,'Data Pull'!$4:$4,0))),"")</f>
        <v>2399.7423866777904</v>
      </c>
      <c r="X346">
        <f>IFERROR(IF(INDEX('Exclusion Vectors'!$D:$D,MATCH('Table 2 Data'!$E346,'Exclusion Vectors'!$B:$B,0))=0,"",INDEX('Data Pull'!$A:$BC,MATCH('Table 2 Data'!$E346,'Data Pull'!$C:$C,0),MATCH('Table 2 Data'!X$4,'Data Pull'!$4:$4,0))),"")</f>
        <v>435.94944054709168</v>
      </c>
      <c r="Y346">
        <f>IFERROR(IF(INDEX('Exclusion Vectors'!$D:$D,MATCH('Table 2 Data'!$E346,'Exclusion Vectors'!$B:$B,0))=0,"",INDEX('Data Pull'!$A:$BC,MATCH('Table 2 Data'!$E346,'Data Pull'!$C:$C,0),MATCH('Table 2 Data'!Y$4,'Data Pull'!$4:$4,0))),"")</f>
        <v>23.249999523162842</v>
      </c>
      <c r="Z346">
        <f>IFERROR(IF(INDEX('Exclusion Vectors'!$D:$D,MATCH('Table 2 Data'!$E346,'Exclusion Vectors'!$B:$B,0))=0,"",INDEX('Data Pull'!$A:$BC,MATCH('Table 2 Data'!$E346,'Data Pull'!$C:$C,0),MATCH('Table 2 Data'!Z$4,'Data Pull'!$4:$4,0))),"")</f>
        <v>0.90542498230934143</v>
      </c>
      <c r="AA346">
        <f>IFERROR(IF(INDEX('Exclusion Vectors'!$D:$D,MATCH('Table 2 Data'!$E346,'Exclusion Vectors'!$B:$B,0))=0,"",INDEX('Data Pull'!$A:$BC,MATCH('Table 2 Data'!$E346,'Data Pull'!$C:$C,0),MATCH('Table 2 Data'!AA$4,'Data Pull'!$4:$4,0))),"")</f>
        <v>1.9600000381469727</v>
      </c>
      <c r="AB346" t="str">
        <f>IFERROR(IF(INDEX('Exclusion Vectors'!$D:$D,MATCH('Table 2 Data'!$E346,'Exclusion Vectors'!$B:$B,0))=0,"",INDEX('Data Pull'!$A:$BC,MATCH('Table 2 Data'!$E346,'Data Pull'!$C:$C,0),MATCH('Table 2 Data'!AB$4,'Data Pull'!$4:$4,0))),"")</f>
        <v>[-11059] No Good Data For Calculation</v>
      </c>
      <c r="AC346" t="str">
        <f>IFERROR(IF(INDEX('Exclusion Vectors'!$D:$D,MATCH('Table 2 Data'!$E346,'Exclusion Vectors'!$B:$B,0))=0,"",INDEX('Data Pull'!$A:$BC,MATCH('Table 2 Data'!$E346,'Data Pull'!$C:$C,0),MATCH('Table 2 Data'!AC$4,'Data Pull'!$4:$4,0))),"")</f>
        <v>[-11059] No Good Data For Calculation</v>
      </c>
      <c r="AD346" t="str">
        <f>IFERROR(IF(INDEX('Exclusion Vectors'!$D:$D,MATCH('Table 2 Data'!$E346,'Exclusion Vectors'!$B:$B,0))=0,"",INDEX('Data Pull'!$A:$BC,MATCH('Table 2 Data'!$E346,'Data Pull'!$C:$C,0),MATCH('Table 2 Data'!AD$4,'Data Pull'!$4:$4,0))),"")</f>
        <v>[-11059] No Good Data For Calculation</v>
      </c>
      <c r="AE346" t="str">
        <f>IFERROR(IF(INDEX('Exclusion Vectors'!$D:$D,MATCH('Table 2 Data'!$E346,'Exclusion Vectors'!$B:$B,0))=0,"",INDEX('Data Pull'!$A:$BC,MATCH('Table 2 Data'!$E346,'Data Pull'!$C:$C,0),MATCH('Table 2 Data'!AE$4,'Data Pull'!$4:$4,0))),"")</f>
        <v>[-11059] No Good Data For Calculation</v>
      </c>
      <c r="AF346" t="str">
        <f>IFERROR(IF(INDEX('Exclusion Vectors'!$D:$D,MATCH('Table 2 Data'!$E346,'Exclusion Vectors'!$B:$B,0))=0,"",INDEX('Data Pull'!$A:$BC,MATCH('Table 2 Data'!$E346,'Data Pull'!$C:$C,0),MATCH('Table 2 Data'!AF$4,'Data Pull'!$4:$4,0))),"")</f>
        <v>[-11059] No Good Data For Calculation</v>
      </c>
      <c r="AG346">
        <f>IFERROR(IF(INDEX('Exclusion Vectors'!$D:$D,MATCH('Table 2 Data'!$E346,'Exclusion Vectors'!$B:$B,0))=0,"",INDEX('Data Pull'!$A:$BC,MATCH('Table 2 Data'!$E346,'Data Pull'!$C:$C,0),MATCH('Table 2 Data'!AG$4,'Data Pull'!$4:$4,0))),"")</f>
        <v>14490.41434817568</v>
      </c>
      <c r="AH346">
        <f>IFERROR(IF(INDEX('Exclusion Vectors'!$D:$D,MATCH('Table 2 Data'!$E346,'Exclusion Vectors'!$B:$B,0))=0,"",INDEX('Data Pull'!$A:$BC,MATCH('Table 2 Data'!$E346,'Data Pull'!$C:$C,0),MATCH('Table 2 Data'!AH$4,'Data Pull'!$4:$4,0))),"")</f>
        <v>90.875001907348633</v>
      </c>
      <c r="AI346">
        <f>IFERROR(IF(INDEX('Exclusion Vectors'!$D:$D,MATCH('Table 2 Data'!$E346,'Exclusion Vectors'!$B:$B,0))=0,"",INDEX('Data Pull'!$A:$BC,MATCH('Table 2 Data'!$E346,'Data Pull'!$C:$C,0),MATCH('Table 2 Data'!AI$4,'Data Pull'!$4:$4,0))),"")</f>
        <v>8.5999999046325684</v>
      </c>
      <c r="AJ346">
        <f>IFERROR(IF(INDEX('Exclusion Vectors'!$D:$D,MATCH('Table 2 Data'!$E346,'Exclusion Vectors'!$B:$B,0))=0,"",INDEX('Data Pull'!$A:$BC,MATCH('Table 2 Data'!$E346,'Data Pull'!$C:$C,0),MATCH('Table 2 Data'!AJ$4,'Data Pull'!$4:$4,0))),"")</f>
        <v>361.49999237060547</v>
      </c>
      <c r="AK346">
        <f>IFERROR(IF(INDEX('Exclusion Vectors'!$D:$D,MATCH('Table 2 Data'!$E346,'Exclusion Vectors'!$B:$B,0))=0,"",INDEX('Data Pull'!$A:$BC,MATCH('Table 2 Data'!$E346,'Data Pull'!$C:$C,0),MATCH('Table 2 Data'!AK$4,'Data Pull'!$4:$4,0))),"")</f>
        <v>24.137499968210857</v>
      </c>
      <c r="AL346">
        <f>IFERROR(IF(INDEX('Exclusion Vectors'!$D:$D,MATCH('Table 2 Data'!$E346,'Exclusion Vectors'!$B:$B,0))=0,"",INDEX('Data Pull'!$A:$BC,MATCH('Table 2 Data'!$E346,'Data Pull'!$C:$C,0),MATCH('Table 2 Data'!AL$4,'Data Pull'!$4:$4,0))),"")</f>
        <v>1.1000000238418579</v>
      </c>
      <c r="AM346">
        <f>IFERROR(IF(INDEX('Exclusion Vectors'!$D:$D,MATCH('Table 2 Data'!$E346,'Exclusion Vectors'!$B:$B,0))=0,"",INDEX('Data Pull'!$A:$BC,MATCH('Table 2 Data'!$E346,'Data Pull'!$C:$C,0),MATCH('Table 2 Data'!AM$4,'Data Pull'!$4:$4,0))),"")</f>
        <v>7500</v>
      </c>
      <c r="AN346">
        <f>IFERROR(IF(INDEX('Exclusion Vectors'!$D:$D,MATCH('Table 2 Data'!$E346,'Exclusion Vectors'!$B:$B,0))=0,"",INDEX('Data Pull'!$A:$BC,MATCH('Table 2 Data'!$E346,'Data Pull'!$C:$C,0),MATCH('Table 2 Data'!AN$4,'Data Pull'!$4:$4,0))),"")</f>
        <v>-8.4201462191280121E-2</v>
      </c>
      <c r="AO346">
        <f>IFERROR(IF(INDEX('Exclusion Vectors'!$D:$D,MATCH('Table 2 Data'!$E346,'Exclusion Vectors'!$B:$B,0))=0,"",INDEX('Data Pull'!$A:$BC,MATCH('Table 2 Data'!$E346,'Data Pull'!$C:$C,0),MATCH('Table 2 Data'!AO$4,'Data Pull'!$4:$4,0))),"")</f>
        <v>-5.6857263068466604E-3</v>
      </c>
      <c r="AP346">
        <f>IFERROR(IF(INDEX('Exclusion Vectors'!$D:$D,MATCH('Table 2 Data'!$E346,'Exclusion Vectors'!$B:$B,0))=0,"",INDEX('Data Pull'!$A:$BC,MATCH('Table 2 Data'!$E346,'Data Pull'!$C:$C,0),MATCH('Table 2 Data'!AP$4,'Data Pull'!$4:$4,0))),"")</f>
        <v>-2.2511763204429752E-2</v>
      </c>
      <c r="AQ346" t="str">
        <f>IFERROR(IF(INDEX('Exclusion Vectors'!$D:$D,MATCH('Table 2 Data'!$E346,'Exclusion Vectors'!$B:$B,0))=0,"",INDEX('Data Pull'!$A:$BC,MATCH('Table 2 Data'!$E346,'Data Pull'!$C:$C,0),MATCH('Table 2 Data'!AQ$4,'Data Pull'!$4:$4,0))),"")</f>
        <v>[-11059] No Good Data For Calculation</v>
      </c>
      <c r="AR346">
        <f>IFERROR(IF(INDEX('Exclusion Vectors'!$D:$D,MATCH('Table 2 Data'!$E346,'Exclusion Vectors'!$B:$B,0))=0,"",INDEX('Data Pull'!$A:$BC,MATCH('Table 2 Data'!$E346,'Data Pull'!$C:$C,0),MATCH('Table 2 Data'!AR$4,'Data Pull'!$4:$4,0))),"")</f>
        <v>7.9942567055302383E-3</v>
      </c>
      <c r="AS346">
        <f>IFERROR(IF(INDEX('Exclusion Vectors'!$D:$D,MATCH('Table 2 Data'!$E346,'Exclusion Vectors'!$B:$B,0))=0,"",INDEX('Data Pull'!$A:$BC,MATCH('Table 2 Data'!$E346,'Data Pull'!$C:$C,0),MATCH('Table 2 Data'!AS$4,'Data Pull'!$4:$4,0))),"")</f>
        <v>2.8242461179253024</v>
      </c>
      <c r="AT346">
        <f>IFERROR(IF(INDEX('Exclusion Vectors'!$D:$D,MATCH('Table 2 Data'!$E346,'Exclusion Vectors'!$B:$B,0))=0,"",INDEX('Data Pull'!$A:$BC,MATCH('Table 2 Data'!$E346,'Data Pull'!$C:$C,0),MATCH('Table 2 Data'!AT$4,'Data Pull'!$4:$4,0))),"")</f>
        <v>39359.156340633766</v>
      </c>
      <c r="AU346">
        <f>IFERROR(IF(INDEX('Exclusion Vectors'!$D:$D,MATCH('Table 2 Data'!$E346,'Exclusion Vectors'!$B:$B,0))=0,"",INDEX('Data Pull'!$A:$BE,MATCH('Table 2 Data'!$E346,'Data Pull'!$C:$C,0),MATCH('Table 2 Data'!AU$4,'Data Pull'!$4:$4,0))),"")</f>
        <v>7800.3410656414453</v>
      </c>
      <c r="AV346">
        <f>IFERROR(IF(INDEX('Exclusion Vectors'!$D:$D,MATCH('Table 2 Data'!$E346,'Exclusion Vectors'!$B:$B,0))=0,"",INDEX('Data Pull'!$A:$BE,MATCH('Table 2 Data'!$E346,'Data Pull'!$C:$C,0),MATCH('Table 2 Data'!AV$4,'Data Pull'!$4:$4,0))),"")</f>
        <v>0.12383750143150489</v>
      </c>
    </row>
    <row r="347" spans="5:48" x14ac:dyDescent="0.3">
      <c r="E347" s="34">
        <f t="shared" si="8"/>
        <v>44171</v>
      </c>
      <c r="F347">
        <f>IFERROR(IF(INDEX('Exclusion Vectors'!$D:$D,MATCH('Table 2 Data'!$E347,'Exclusion Vectors'!$B:$B,0))=0,"",INDEX('Data Pull'!$A:$BC,MATCH('Table 2 Data'!$E347,'Data Pull'!$C:$C,0),MATCH('Table 2 Data'!F$4,'Data Pull'!$4:$4,0))),"")</f>
        <v>22561.807090610426</v>
      </c>
      <c r="G347">
        <f>IFERROR(IF(INDEX('Exclusion Vectors'!$D:$D,MATCH('Table 2 Data'!$E347,'Exclusion Vectors'!$B:$B,0))=0,"",INDEX('Data Pull'!$A:$BC,MATCH('Table 2 Data'!$E347,'Data Pull'!$C:$C,0),MATCH('Table 2 Data'!G$4,'Data Pull'!$4:$4,0))),"")</f>
        <v>181.29722620463815</v>
      </c>
      <c r="H347">
        <f>IFERROR(IF(INDEX('Exclusion Vectors'!$D:$D,MATCH('Table 2 Data'!$E347,'Exclusion Vectors'!$B:$B,0))=0,"",INDEX('Data Pull'!$A:$BC,MATCH('Table 2 Data'!$E347,'Data Pull'!$C:$C,0),MATCH('Table 2 Data'!H$4,'Data Pull'!$4:$4,0))),"")</f>
        <v>613.74547570072411</v>
      </c>
      <c r="I347">
        <f>IFERROR(IF(INDEX('Exclusion Vectors'!$D:$D,MATCH('Table 2 Data'!$E347,'Exclusion Vectors'!$B:$B,0))=0,"",INDEX('Data Pull'!$A:$BC,MATCH('Table 2 Data'!$E347,'Data Pull'!$C:$C,0),MATCH('Table 2 Data'!I$4,'Data Pull'!$4:$4,0))),"")</f>
        <v>996.93407253727321</v>
      </c>
      <c r="J347">
        <f>IFERROR(IF(INDEX('Exclusion Vectors'!$D:$D,MATCH('Table 2 Data'!$E347,'Exclusion Vectors'!$B:$B,0))=0,"",INDEX('Data Pull'!$A:$BC,MATCH('Table 2 Data'!$E347,'Data Pull'!$C:$C,0),MATCH('Table 2 Data'!J$4,'Data Pull'!$4:$4,0))),"")</f>
        <v>1344.9396401995571</v>
      </c>
      <c r="K347">
        <f>IFERROR(IF(INDEX('Exclusion Vectors'!$D:$D,MATCH('Table 2 Data'!$E347,'Exclusion Vectors'!$B:$B,0))=0,"",INDEX('Data Pull'!$A:$BC,MATCH('Table 2 Data'!$E347,'Data Pull'!$C:$C,0),MATCH('Table 2 Data'!K$4,'Data Pull'!$4:$4,0))),"")</f>
        <v>649.47103324348871</v>
      </c>
      <c r="L347" t="str">
        <f>IFERROR(IF(INDEX('Exclusion Vectors'!$D:$D,MATCH('Table 2 Data'!$E347,'Exclusion Vectors'!$B:$B,0))=0,"",INDEX('Data Pull'!$A:$BC,MATCH('Table 2 Data'!$E347,'Data Pull'!$C:$C,0),MATCH('Table 2 Data'!L$4,'Data Pull'!$4:$4,0))),"")</f>
        <v>[-11059] No Good Data For Calculation</v>
      </c>
      <c r="M347">
        <f>IFERROR(IF(INDEX('Exclusion Vectors'!$D:$D,MATCH('Table 2 Data'!$E347,'Exclusion Vectors'!$B:$B,0))=0,"",INDEX('Data Pull'!$A:$BC,MATCH('Table 2 Data'!$E347,'Data Pull'!$C:$C,0),MATCH('Table 2 Data'!M$4,'Data Pull'!$4:$4,0))),"")</f>
        <v>279.4600014351463</v>
      </c>
      <c r="N347">
        <f>IFERROR(IF(INDEX('Exclusion Vectors'!$D:$D,MATCH('Table 2 Data'!$E347,'Exclusion Vectors'!$B:$B,0))=0,"",INDEX('Data Pull'!$A:$BC,MATCH('Table 2 Data'!$E347,'Data Pull'!$C:$C,0),MATCH('Table 2 Data'!N$4,'Data Pull'!$4:$4,0))),"")</f>
        <v>321.18063111872334</v>
      </c>
      <c r="O347">
        <f>IFERROR(IF(INDEX('Exclusion Vectors'!$D:$D,MATCH('Table 2 Data'!$E347,'Exclusion Vectors'!$B:$B,0))=0,"",INDEX('Data Pull'!$A:$BC,MATCH('Table 2 Data'!$E347,'Data Pull'!$C:$C,0),MATCH('Table 2 Data'!O$4,'Data Pull'!$4:$4,0))),"")</f>
        <v>329.33705893271718</v>
      </c>
      <c r="P347">
        <f>IFERROR(IF(INDEX('Exclusion Vectors'!$D:$D,MATCH('Table 2 Data'!$E347,'Exclusion Vectors'!$B:$B,0))=0,"",INDEX('Data Pull'!$A:$BC,MATCH('Table 2 Data'!$E347,'Data Pull'!$C:$C,0),MATCH('Table 2 Data'!P$4,'Data Pull'!$4:$4,0))),"")</f>
        <v>1329.6966009088505</v>
      </c>
      <c r="Q347">
        <f>IFERROR(IF(INDEX('Exclusion Vectors'!$D:$D,MATCH('Table 2 Data'!$E347,'Exclusion Vectors'!$B:$B,0))=0,"",INDEX('Data Pull'!$A:$BC,MATCH('Table 2 Data'!$E347,'Data Pull'!$C:$C,0),MATCH('Table 2 Data'!Q$4,'Data Pull'!$4:$4,0))),"")</f>
        <v>20.669126520905671</v>
      </c>
      <c r="R347">
        <f>IFERROR(IF(INDEX('Exclusion Vectors'!$D:$D,MATCH('Table 2 Data'!$E347,'Exclusion Vectors'!$B:$B,0))=0,"",INDEX('Data Pull'!$A:$BC,MATCH('Table 2 Data'!$E347,'Data Pull'!$C:$C,0),MATCH('Table 2 Data'!R$4,'Data Pull'!$4:$4,0))),"")</f>
        <v>15.732660198365192</v>
      </c>
      <c r="S347">
        <f>IFERROR(IF(INDEX('Exclusion Vectors'!$D:$D,MATCH('Table 2 Data'!$E347,'Exclusion Vectors'!$B:$B,0))=0,"",INDEX('Data Pull'!$A:$BC,MATCH('Table 2 Data'!$E347,'Data Pull'!$C:$C,0),MATCH('Table 2 Data'!S$4,'Data Pull'!$4:$4,0))),"")</f>
        <v>3.2324813126435146</v>
      </c>
      <c r="T347">
        <f>IFERROR(IF(INDEX('Exclusion Vectors'!$D:$D,MATCH('Table 2 Data'!$E347,'Exclusion Vectors'!$B:$B,0))=0,"",INDEX('Data Pull'!$A:$BC,MATCH('Table 2 Data'!$E347,'Data Pull'!$C:$C,0),MATCH('Table 2 Data'!T$4,'Data Pull'!$4:$4,0))),"")</f>
        <v>1665.3009595083963</v>
      </c>
      <c r="U347">
        <f>IFERROR(IF(INDEX('Exclusion Vectors'!$D:$D,MATCH('Table 2 Data'!$E347,'Exclusion Vectors'!$B:$B,0))=0,"",INDEX('Data Pull'!$A:$BC,MATCH('Table 2 Data'!$E347,'Data Pull'!$C:$C,0),MATCH('Table 2 Data'!U$4,'Data Pull'!$4:$4,0))),"")</f>
        <v>1480.3711632191087</v>
      </c>
      <c r="V347">
        <f>IFERROR(IF(INDEX('Exclusion Vectors'!$D:$D,MATCH('Table 2 Data'!$E347,'Exclusion Vectors'!$B:$B,0))=0,"",INDEX('Data Pull'!$A:$BC,MATCH('Table 2 Data'!$E347,'Data Pull'!$C:$C,0),MATCH('Table 2 Data'!V$4,'Data Pull'!$4:$4,0))),"")</f>
        <v>5900.3182159070693</v>
      </c>
      <c r="W347">
        <f>IFERROR(IF(INDEX('Exclusion Vectors'!$D:$D,MATCH('Table 2 Data'!$E347,'Exclusion Vectors'!$B:$B,0))=0,"",INDEX('Data Pull'!$A:$BC,MATCH('Table 2 Data'!$E347,'Data Pull'!$C:$C,0),MATCH('Table 2 Data'!W$4,'Data Pull'!$4:$4,0))),"")</f>
        <v>2401.201739997507</v>
      </c>
      <c r="X347">
        <f>IFERROR(IF(INDEX('Exclusion Vectors'!$D:$D,MATCH('Table 2 Data'!$E347,'Exclusion Vectors'!$B:$B,0))=0,"",INDEX('Data Pull'!$A:$BC,MATCH('Table 2 Data'!$E347,'Data Pull'!$C:$C,0),MATCH('Table 2 Data'!X$4,'Data Pull'!$4:$4,0))),"")</f>
        <v>437.54171100135557</v>
      </c>
      <c r="Y347">
        <f>IFERROR(IF(INDEX('Exclusion Vectors'!$D:$D,MATCH('Table 2 Data'!$E347,'Exclusion Vectors'!$B:$B,0))=0,"",INDEX('Data Pull'!$A:$BC,MATCH('Table 2 Data'!$E347,'Data Pull'!$C:$C,0),MATCH('Table 2 Data'!Y$4,'Data Pull'!$4:$4,0))),"")</f>
        <v>23.150000095367432</v>
      </c>
      <c r="Z347">
        <f>IFERROR(IF(INDEX('Exclusion Vectors'!$D:$D,MATCH('Table 2 Data'!$E347,'Exclusion Vectors'!$B:$B,0))=0,"",INDEX('Data Pull'!$A:$BC,MATCH('Table 2 Data'!$E347,'Data Pull'!$C:$C,0),MATCH('Table 2 Data'!Z$4,'Data Pull'!$4:$4,0))),"")</f>
        <v>0.92164997756481171</v>
      </c>
      <c r="AA347">
        <f>IFERROR(IF(INDEX('Exclusion Vectors'!$D:$D,MATCH('Table 2 Data'!$E347,'Exclusion Vectors'!$B:$B,0))=0,"",INDEX('Data Pull'!$A:$BC,MATCH('Table 2 Data'!$E347,'Data Pull'!$C:$C,0),MATCH('Table 2 Data'!AA$4,'Data Pull'!$4:$4,0))),"")</f>
        <v>1.9149999916553497</v>
      </c>
      <c r="AB347" t="str">
        <f>IFERROR(IF(INDEX('Exclusion Vectors'!$D:$D,MATCH('Table 2 Data'!$E347,'Exclusion Vectors'!$B:$B,0))=0,"",INDEX('Data Pull'!$A:$BC,MATCH('Table 2 Data'!$E347,'Data Pull'!$C:$C,0),MATCH('Table 2 Data'!AB$4,'Data Pull'!$4:$4,0))),"")</f>
        <v>[-11059] No Good Data For Calculation</v>
      </c>
      <c r="AC347" t="str">
        <f>IFERROR(IF(INDEX('Exclusion Vectors'!$D:$D,MATCH('Table 2 Data'!$E347,'Exclusion Vectors'!$B:$B,0))=0,"",INDEX('Data Pull'!$A:$BC,MATCH('Table 2 Data'!$E347,'Data Pull'!$C:$C,0),MATCH('Table 2 Data'!AC$4,'Data Pull'!$4:$4,0))),"")</f>
        <v>[-11059] No Good Data For Calculation</v>
      </c>
      <c r="AD347" t="str">
        <f>IFERROR(IF(INDEX('Exclusion Vectors'!$D:$D,MATCH('Table 2 Data'!$E347,'Exclusion Vectors'!$B:$B,0))=0,"",INDEX('Data Pull'!$A:$BC,MATCH('Table 2 Data'!$E347,'Data Pull'!$C:$C,0),MATCH('Table 2 Data'!AD$4,'Data Pull'!$4:$4,0))),"")</f>
        <v>[-11059] No Good Data For Calculation</v>
      </c>
      <c r="AE347" t="str">
        <f>IFERROR(IF(INDEX('Exclusion Vectors'!$D:$D,MATCH('Table 2 Data'!$E347,'Exclusion Vectors'!$B:$B,0))=0,"",INDEX('Data Pull'!$A:$BC,MATCH('Table 2 Data'!$E347,'Data Pull'!$C:$C,0),MATCH('Table 2 Data'!AE$4,'Data Pull'!$4:$4,0))),"")</f>
        <v>[-11059] No Good Data For Calculation</v>
      </c>
      <c r="AF347" t="str">
        <f>IFERROR(IF(INDEX('Exclusion Vectors'!$D:$D,MATCH('Table 2 Data'!$E347,'Exclusion Vectors'!$B:$B,0))=0,"",INDEX('Data Pull'!$A:$BC,MATCH('Table 2 Data'!$E347,'Data Pull'!$C:$C,0),MATCH('Table 2 Data'!AF$4,'Data Pull'!$4:$4,0))),"")</f>
        <v>[-11059] No Good Data For Calculation</v>
      </c>
      <c r="AG347">
        <f>IFERROR(IF(INDEX('Exclusion Vectors'!$D:$D,MATCH('Table 2 Data'!$E347,'Exclusion Vectors'!$B:$B,0))=0,"",INDEX('Data Pull'!$A:$BC,MATCH('Table 2 Data'!$E347,'Data Pull'!$C:$C,0),MATCH('Table 2 Data'!AG$4,'Data Pull'!$4:$4,0))),"")</f>
        <v>12680.123551417628</v>
      </c>
      <c r="AH347">
        <f>IFERROR(IF(INDEX('Exclusion Vectors'!$D:$D,MATCH('Table 2 Data'!$E347,'Exclusion Vectors'!$B:$B,0))=0,"",INDEX('Data Pull'!$A:$BC,MATCH('Table 2 Data'!$E347,'Data Pull'!$C:$C,0),MATCH('Table 2 Data'!AH$4,'Data Pull'!$4:$4,0))),"")</f>
        <v>90.975000381469727</v>
      </c>
      <c r="AI347">
        <f>IFERROR(IF(INDEX('Exclusion Vectors'!$D:$D,MATCH('Table 2 Data'!$E347,'Exclusion Vectors'!$B:$B,0))=0,"",INDEX('Data Pull'!$A:$BC,MATCH('Table 2 Data'!$E347,'Data Pull'!$C:$C,0),MATCH('Table 2 Data'!AI$4,'Data Pull'!$4:$4,0))),"")</f>
        <v>8.5975000858306885</v>
      </c>
      <c r="AJ347">
        <f>IFERROR(IF(INDEX('Exclusion Vectors'!$D:$D,MATCH('Table 2 Data'!$E347,'Exclusion Vectors'!$B:$B,0))=0,"",INDEX('Data Pull'!$A:$BC,MATCH('Table 2 Data'!$E347,'Data Pull'!$C:$C,0),MATCH('Table 2 Data'!AJ$4,'Data Pull'!$4:$4,0))),"")</f>
        <v>363.27499389648438</v>
      </c>
      <c r="AK347">
        <f>IFERROR(IF(INDEX('Exclusion Vectors'!$D:$D,MATCH('Table 2 Data'!$E347,'Exclusion Vectors'!$B:$B,0))=0,"",INDEX('Data Pull'!$A:$BC,MATCH('Table 2 Data'!$E347,'Data Pull'!$C:$C,0),MATCH('Table 2 Data'!AK$4,'Data Pull'!$4:$4,0))),"")</f>
        <v>25.050000190734863</v>
      </c>
      <c r="AL347">
        <f>IFERROR(IF(INDEX('Exclusion Vectors'!$D:$D,MATCH('Table 2 Data'!$E347,'Exclusion Vectors'!$B:$B,0))=0,"",INDEX('Data Pull'!$A:$BC,MATCH('Table 2 Data'!$E347,'Data Pull'!$C:$C,0),MATCH('Table 2 Data'!AL$4,'Data Pull'!$4:$4,0))),"")</f>
        <v>1.1000000238418579</v>
      </c>
      <c r="AM347">
        <f>IFERROR(IF(INDEX('Exclusion Vectors'!$D:$D,MATCH('Table 2 Data'!$E347,'Exclusion Vectors'!$B:$B,0))=0,"",INDEX('Data Pull'!$A:$BC,MATCH('Table 2 Data'!$E347,'Data Pull'!$C:$C,0),MATCH('Table 2 Data'!AM$4,'Data Pull'!$4:$4,0))),"")</f>
        <v>7500</v>
      </c>
      <c r="AN347">
        <f>IFERROR(IF(INDEX('Exclusion Vectors'!$D:$D,MATCH('Table 2 Data'!$E347,'Exclusion Vectors'!$B:$B,0))=0,"",INDEX('Data Pull'!$A:$BC,MATCH('Table 2 Data'!$E347,'Data Pull'!$C:$C,0),MATCH('Table 2 Data'!AN$4,'Data Pull'!$4:$4,0))),"")</f>
        <v>-0.11490407164123045</v>
      </c>
      <c r="AO347">
        <f>IFERROR(IF(INDEX('Exclusion Vectors'!$D:$D,MATCH('Table 2 Data'!$E347,'Exclusion Vectors'!$B:$B,0))=0,"",INDEX('Data Pull'!$A:$BC,MATCH('Table 2 Data'!$E347,'Data Pull'!$C:$C,0),MATCH('Table 2 Data'!AO$4,'Data Pull'!$4:$4,0))),"")</f>
        <v>-5.8946872358951541E-3</v>
      </c>
      <c r="AP347">
        <f>IFERROR(IF(INDEX('Exclusion Vectors'!$D:$D,MATCH('Table 2 Data'!$E347,'Exclusion Vectors'!$B:$B,0))=0,"",INDEX('Data Pull'!$A:$BC,MATCH('Table 2 Data'!$E347,'Data Pull'!$C:$C,0),MATCH('Table 2 Data'!AP$4,'Data Pull'!$4:$4,0))),"")</f>
        <v>-2.6951016720614535E-2</v>
      </c>
      <c r="AQ347" t="str">
        <f>IFERROR(IF(INDEX('Exclusion Vectors'!$D:$D,MATCH('Table 2 Data'!$E347,'Exclusion Vectors'!$B:$B,0))=0,"",INDEX('Data Pull'!$A:$BC,MATCH('Table 2 Data'!$E347,'Data Pull'!$C:$C,0),MATCH('Table 2 Data'!AQ$4,'Data Pull'!$4:$4,0))),"")</f>
        <v>[-11059] No Good Data For Calculation</v>
      </c>
      <c r="AR347">
        <f>IFERROR(IF(INDEX('Exclusion Vectors'!$D:$D,MATCH('Table 2 Data'!$E347,'Exclusion Vectors'!$B:$B,0))=0,"",INDEX('Data Pull'!$A:$BC,MATCH('Table 2 Data'!$E347,'Data Pull'!$C:$C,0),MATCH('Table 2 Data'!AR$4,'Data Pull'!$4:$4,0))),"")</f>
        <v>8.2409267033668587E-3</v>
      </c>
      <c r="AS347">
        <f>IFERROR(IF(INDEX('Exclusion Vectors'!$D:$D,MATCH('Table 2 Data'!$E347,'Exclusion Vectors'!$B:$B,0))=0,"",INDEX('Data Pull'!$A:$BC,MATCH('Table 2 Data'!$E347,'Data Pull'!$C:$C,0),MATCH('Table 2 Data'!AS$4,'Data Pull'!$4:$4,0))),"")</f>
        <v>2.7617458368658627</v>
      </c>
      <c r="AT347">
        <f>IFERROR(IF(INDEX('Exclusion Vectors'!$D:$D,MATCH('Table 2 Data'!$E347,'Exclusion Vectors'!$B:$B,0))=0,"",INDEX('Data Pull'!$A:$BC,MATCH('Table 2 Data'!$E347,'Data Pull'!$C:$C,0),MATCH('Table 2 Data'!AT$4,'Data Pull'!$4:$4,0))),"")</f>
        <v>39332.536407551663</v>
      </c>
      <c r="AU347">
        <f>IFERROR(IF(INDEX('Exclusion Vectors'!$D:$D,MATCH('Table 2 Data'!$E347,'Exclusion Vectors'!$B:$B,0))=0,"",INDEX('Data Pull'!$A:$BE,MATCH('Table 2 Data'!$E347,'Data Pull'!$C:$C,0),MATCH('Table 2 Data'!AU$4,'Data Pull'!$4:$4,0))),"")</f>
        <v>7800.8703158149292</v>
      </c>
      <c r="AV347">
        <f>IFERROR(IF(INDEX('Exclusion Vectors'!$D:$D,MATCH('Table 2 Data'!$E347,'Exclusion Vectors'!$B:$B,0))=0,"",INDEX('Data Pull'!$A:$BE,MATCH('Table 2 Data'!$E347,'Data Pull'!$C:$C,0),MATCH('Table 2 Data'!AV$4,'Data Pull'!$4:$4,0))),"")</f>
        <v>0.12422916448364656</v>
      </c>
    </row>
    <row r="348" spans="5:48" x14ac:dyDescent="0.3">
      <c r="E348" s="34">
        <f t="shared" si="8"/>
        <v>44172</v>
      </c>
      <c r="F348">
        <f>IFERROR(IF(INDEX('Exclusion Vectors'!$D:$D,MATCH('Table 2 Data'!$E348,'Exclusion Vectors'!$B:$B,0))=0,"",INDEX('Data Pull'!$A:$BC,MATCH('Table 2 Data'!$E348,'Data Pull'!$C:$C,0),MATCH('Table 2 Data'!F$4,'Data Pull'!$4:$4,0))),"")</f>
        <v>17575.235937728878</v>
      </c>
      <c r="G348">
        <f>IFERROR(IF(INDEX('Exclusion Vectors'!$D:$D,MATCH('Table 2 Data'!$E348,'Exclusion Vectors'!$B:$B,0))=0,"",INDEX('Data Pull'!$A:$BC,MATCH('Table 2 Data'!$E348,'Data Pull'!$C:$C,0),MATCH('Table 2 Data'!G$4,'Data Pull'!$4:$4,0))),"")</f>
        <v>182.07125879672648</v>
      </c>
      <c r="H348">
        <f>IFERROR(IF(INDEX('Exclusion Vectors'!$D:$D,MATCH('Table 2 Data'!$E348,'Exclusion Vectors'!$B:$B,0))=0,"",INDEX('Data Pull'!$A:$BC,MATCH('Table 2 Data'!$E348,'Data Pull'!$C:$C,0),MATCH('Table 2 Data'!H$4,'Data Pull'!$4:$4,0))),"")</f>
        <v>594.58847541818</v>
      </c>
      <c r="I348">
        <f>IFERROR(IF(INDEX('Exclusion Vectors'!$D:$D,MATCH('Table 2 Data'!$E348,'Exclusion Vectors'!$B:$B,0))=0,"",INDEX('Data Pull'!$A:$BC,MATCH('Table 2 Data'!$E348,'Data Pull'!$C:$C,0),MATCH('Table 2 Data'!I$4,'Data Pull'!$4:$4,0))),"")</f>
        <v>991.01789048982857</v>
      </c>
      <c r="J348">
        <f>IFERROR(IF(INDEX('Exclusion Vectors'!$D:$D,MATCH('Table 2 Data'!$E348,'Exclusion Vectors'!$B:$B,0))=0,"",INDEX('Data Pull'!$A:$BC,MATCH('Table 2 Data'!$E348,'Data Pull'!$C:$C,0),MATCH('Table 2 Data'!J$4,'Data Pull'!$4:$4,0))),"")</f>
        <v>1345.0026388841609</v>
      </c>
      <c r="K348">
        <f>IFERROR(IF(INDEX('Exclusion Vectors'!$D:$D,MATCH('Table 2 Data'!$E348,'Exclusion Vectors'!$B:$B,0))=0,"",INDEX('Data Pull'!$A:$BC,MATCH('Table 2 Data'!$E348,'Data Pull'!$C:$C,0),MATCH('Table 2 Data'!K$4,'Data Pull'!$4:$4,0))),"")</f>
        <v>639.24313065178694</v>
      </c>
      <c r="L348" t="str">
        <f>IFERROR(IF(INDEX('Exclusion Vectors'!$D:$D,MATCH('Table 2 Data'!$E348,'Exclusion Vectors'!$B:$B,0))=0,"",INDEX('Data Pull'!$A:$BC,MATCH('Table 2 Data'!$E348,'Data Pull'!$C:$C,0),MATCH('Table 2 Data'!L$4,'Data Pull'!$4:$4,0))),"")</f>
        <v>[-11059] No Good Data For Calculation</v>
      </c>
      <c r="M348">
        <f>IFERROR(IF(INDEX('Exclusion Vectors'!$D:$D,MATCH('Table 2 Data'!$E348,'Exclusion Vectors'!$B:$B,0))=0,"",INDEX('Data Pull'!$A:$BC,MATCH('Table 2 Data'!$E348,'Data Pull'!$C:$C,0),MATCH('Table 2 Data'!M$4,'Data Pull'!$4:$4,0))),"")</f>
        <v>268.96043434544708</v>
      </c>
      <c r="N348">
        <f>IFERROR(IF(INDEX('Exclusion Vectors'!$D:$D,MATCH('Table 2 Data'!$E348,'Exclusion Vectors'!$B:$B,0))=0,"",INDEX('Data Pull'!$A:$BC,MATCH('Table 2 Data'!$E348,'Data Pull'!$C:$C,0),MATCH('Table 2 Data'!N$4,'Data Pull'!$4:$4,0))),"")</f>
        <v>296.32949291581735</v>
      </c>
      <c r="O348">
        <f>IFERROR(IF(INDEX('Exclusion Vectors'!$D:$D,MATCH('Table 2 Data'!$E348,'Exclusion Vectors'!$B:$B,0))=0,"",INDEX('Data Pull'!$A:$BC,MATCH('Table 2 Data'!$E348,'Data Pull'!$C:$C,0),MATCH('Table 2 Data'!O$4,'Data Pull'!$4:$4,0))),"")</f>
        <v>318.5793638622203</v>
      </c>
      <c r="P348">
        <f>IFERROR(IF(INDEX('Exclusion Vectors'!$D:$D,MATCH('Table 2 Data'!$E348,'Exclusion Vectors'!$B:$B,0))=0,"",INDEX('Data Pull'!$A:$BC,MATCH('Table 2 Data'!$E348,'Data Pull'!$C:$C,0),MATCH('Table 2 Data'!P$4,'Data Pull'!$4:$4,0))),"")</f>
        <v>1336.0239184220964</v>
      </c>
      <c r="Q348">
        <f>IFERROR(IF(INDEX('Exclusion Vectors'!$D:$D,MATCH('Table 2 Data'!$E348,'Exclusion Vectors'!$B:$B,0))=0,"",INDEX('Data Pull'!$A:$BC,MATCH('Table 2 Data'!$E348,'Data Pull'!$C:$C,0),MATCH('Table 2 Data'!Q$4,'Data Pull'!$4:$4,0))),"")</f>
        <v>17.953928312293169</v>
      </c>
      <c r="R348">
        <f>IFERROR(IF(INDEX('Exclusion Vectors'!$D:$D,MATCH('Table 2 Data'!$E348,'Exclusion Vectors'!$B:$B,0))=0,"",INDEX('Data Pull'!$A:$BC,MATCH('Table 2 Data'!$E348,'Data Pull'!$C:$C,0),MATCH('Table 2 Data'!R$4,'Data Pull'!$4:$4,0))),"")</f>
        <v>13.931083811090295</v>
      </c>
      <c r="S348">
        <f>IFERROR(IF(INDEX('Exclusion Vectors'!$D:$D,MATCH('Table 2 Data'!$E348,'Exclusion Vectors'!$B:$B,0))=0,"",INDEX('Data Pull'!$A:$BC,MATCH('Table 2 Data'!$E348,'Data Pull'!$C:$C,0),MATCH('Table 2 Data'!S$4,'Data Pull'!$4:$4,0))),"")</f>
        <v>3.341397694010253</v>
      </c>
      <c r="T348">
        <f>IFERROR(IF(INDEX('Exclusion Vectors'!$D:$D,MATCH('Table 2 Data'!$E348,'Exclusion Vectors'!$B:$B,0))=0,"",INDEX('Data Pull'!$A:$BC,MATCH('Table 2 Data'!$E348,'Data Pull'!$C:$C,0),MATCH('Table 2 Data'!T$4,'Data Pull'!$4:$4,0))),"")</f>
        <v>1662.5939943965441</v>
      </c>
      <c r="U348">
        <f>IFERROR(IF(INDEX('Exclusion Vectors'!$D:$D,MATCH('Table 2 Data'!$E348,'Exclusion Vectors'!$B:$B,0))=0,"",INDEX('Data Pull'!$A:$BC,MATCH('Table 2 Data'!$E348,'Data Pull'!$C:$C,0),MATCH('Table 2 Data'!U$4,'Data Pull'!$4:$4,0))),"")</f>
        <v>1472.4677647704509</v>
      </c>
      <c r="V348">
        <f>IFERROR(IF(INDEX('Exclusion Vectors'!$D:$D,MATCH('Table 2 Data'!$E348,'Exclusion Vectors'!$B:$B,0))=0,"",INDEX('Data Pull'!$A:$BC,MATCH('Table 2 Data'!$E348,'Data Pull'!$C:$C,0),MATCH('Table 2 Data'!V$4,'Data Pull'!$4:$4,0))),"")</f>
        <v>5899.9060851201466</v>
      </c>
      <c r="W348">
        <f>IFERROR(IF(INDEX('Exclusion Vectors'!$D:$D,MATCH('Table 2 Data'!$E348,'Exclusion Vectors'!$B:$B,0))=0,"",INDEX('Data Pull'!$A:$BC,MATCH('Table 2 Data'!$E348,'Data Pull'!$C:$C,0),MATCH('Table 2 Data'!W$4,'Data Pull'!$4:$4,0))),"")</f>
        <v>2397.679190944044</v>
      </c>
      <c r="X348">
        <f>IFERROR(IF(INDEX('Exclusion Vectors'!$D:$D,MATCH('Table 2 Data'!$E348,'Exclusion Vectors'!$B:$B,0))=0,"",INDEX('Data Pull'!$A:$BC,MATCH('Table 2 Data'!$E348,'Data Pull'!$C:$C,0),MATCH('Table 2 Data'!X$4,'Data Pull'!$4:$4,0))),"")</f>
        <v>449.68756113451389</v>
      </c>
      <c r="Y348">
        <f>IFERROR(IF(INDEX('Exclusion Vectors'!$D:$D,MATCH('Table 2 Data'!$E348,'Exclusion Vectors'!$B:$B,0))=0,"",INDEX('Data Pull'!$A:$BC,MATCH('Table 2 Data'!$E348,'Data Pull'!$C:$C,0),MATCH('Table 2 Data'!Y$4,'Data Pull'!$4:$4,0))),"")</f>
        <v>23.100000381469727</v>
      </c>
      <c r="Z348">
        <f>IFERROR(IF(INDEX('Exclusion Vectors'!$D:$D,MATCH('Table 2 Data'!$E348,'Exclusion Vectors'!$B:$B,0))=0,"",INDEX('Data Pull'!$A:$BC,MATCH('Table 2 Data'!$E348,'Data Pull'!$C:$C,0),MATCH('Table 2 Data'!Z$4,'Data Pull'!$4:$4,0))),"")</f>
        <v>0.92714998126029968</v>
      </c>
      <c r="AA348">
        <f>IFERROR(IF(INDEX('Exclusion Vectors'!$D:$D,MATCH('Table 2 Data'!$E348,'Exclusion Vectors'!$B:$B,0))=0,"",INDEX('Data Pull'!$A:$BC,MATCH('Table 2 Data'!$E348,'Data Pull'!$C:$C,0),MATCH('Table 2 Data'!AA$4,'Data Pull'!$4:$4,0))),"")</f>
        <v>1.8999999761581421</v>
      </c>
      <c r="AB348" t="str">
        <f>IFERROR(IF(INDEX('Exclusion Vectors'!$D:$D,MATCH('Table 2 Data'!$E348,'Exclusion Vectors'!$B:$B,0))=0,"",INDEX('Data Pull'!$A:$BC,MATCH('Table 2 Data'!$E348,'Data Pull'!$C:$C,0),MATCH('Table 2 Data'!AB$4,'Data Pull'!$4:$4,0))),"")</f>
        <v>[-11059] No Good Data For Calculation</v>
      </c>
      <c r="AC348" t="str">
        <f>IFERROR(IF(INDEX('Exclusion Vectors'!$D:$D,MATCH('Table 2 Data'!$E348,'Exclusion Vectors'!$B:$B,0))=0,"",INDEX('Data Pull'!$A:$BC,MATCH('Table 2 Data'!$E348,'Data Pull'!$C:$C,0),MATCH('Table 2 Data'!AC$4,'Data Pull'!$4:$4,0))),"")</f>
        <v>[-11059] No Good Data For Calculation</v>
      </c>
      <c r="AD348" t="str">
        <f>IFERROR(IF(INDEX('Exclusion Vectors'!$D:$D,MATCH('Table 2 Data'!$E348,'Exclusion Vectors'!$B:$B,0))=0,"",INDEX('Data Pull'!$A:$BC,MATCH('Table 2 Data'!$E348,'Data Pull'!$C:$C,0),MATCH('Table 2 Data'!AD$4,'Data Pull'!$4:$4,0))),"")</f>
        <v>[-11059] No Good Data For Calculation</v>
      </c>
      <c r="AE348" t="str">
        <f>IFERROR(IF(INDEX('Exclusion Vectors'!$D:$D,MATCH('Table 2 Data'!$E348,'Exclusion Vectors'!$B:$B,0))=0,"",INDEX('Data Pull'!$A:$BC,MATCH('Table 2 Data'!$E348,'Data Pull'!$C:$C,0),MATCH('Table 2 Data'!AE$4,'Data Pull'!$4:$4,0))),"")</f>
        <v>[-11059] No Good Data For Calculation</v>
      </c>
      <c r="AF348" t="str">
        <f>IFERROR(IF(INDEX('Exclusion Vectors'!$D:$D,MATCH('Table 2 Data'!$E348,'Exclusion Vectors'!$B:$B,0))=0,"",INDEX('Data Pull'!$A:$BC,MATCH('Table 2 Data'!$E348,'Data Pull'!$C:$C,0),MATCH('Table 2 Data'!AF$4,'Data Pull'!$4:$4,0))),"")</f>
        <v>[-11059] No Good Data For Calculation</v>
      </c>
      <c r="AG348">
        <f>IFERROR(IF(INDEX('Exclusion Vectors'!$D:$D,MATCH('Table 2 Data'!$E348,'Exclusion Vectors'!$B:$B,0))=0,"",INDEX('Data Pull'!$A:$BC,MATCH('Table 2 Data'!$E348,'Data Pull'!$C:$C,0),MATCH('Table 2 Data'!AG$4,'Data Pull'!$4:$4,0))),"")</f>
        <v>7.2919686295313415</v>
      </c>
      <c r="AH348">
        <f>IFERROR(IF(INDEX('Exclusion Vectors'!$D:$D,MATCH('Table 2 Data'!$E348,'Exclusion Vectors'!$B:$B,0))=0,"",INDEX('Data Pull'!$A:$BC,MATCH('Table 2 Data'!$E348,'Data Pull'!$C:$C,0),MATCH('Table 2 Data'!AH$4,'Data Pull'!$4:$4,0))),"")</f>
        <v>91</v>
      </c>
      <c r="AI348">
        <f>IFERROR(IF(INDEX('Exclusion Vectors'!$D:$D,MATCH('Table 2 Data'!$E348,'Exclusion Vectors'!$B:$B,0))=0,"",INDEX('Data Pull'!$A:$BC,MATCH('Table 2 Data'!$E348,'Data Pull'!$C:$C,0),MATCH('Table 2 Data'!AI$4,'Data Pull'!$4:$4,0))),"")</f>
        <v>8.5900001525878906</v>
      </c>
      <c r="AJ348">
        <f>IFERROR(IF(INDEX('Exclusion Vectors'!$D:$D,MATCH('Table 2 Data'!$E348,'Exclusion Vectors'!$B:$B,0))=0,"",INDEX('Data Pull'!$A:$BC,MATCH('Table 2 Data'!$E348,'Data Pull'!$C:$C,0),MATCH('Table 2 Data'!AJ$4,'Data Pull'!$4:$4,0))),"")</f>
        <v>361.04166412353516</v>
      </c>
      <c r="AK348">
        <f>IFERROR(IF(INDEX('Exclusion Vectors'!$D:$D,MATCH('Table 2 Data'!$E348,'Exclusion Vectors'!$B:$B,0))=0,"",INDEX('Data Pull'!$A:$BC,MATCH('Table 2 Data'!$E348,'Data Pull'!$C:$C,0),MATCH('Table 2 Data'!AK$4,'Data Pull'!$4:$4,0))),"")</f>
        <v>25</v>
      </c>
      <c r="AL348">
        <f>IFERROR(IF(INDEX('Exclusion Vectors'!$D:$D,MATCH('Table 2 Data'!$E348,'Exclusion Vectors'!$B:$B,0))=0,"",INDEX('Data Pull'!$A:$BC,MATCH('Table 2 Data'!$E348,'Data Pull'!$C:$C,0),MATCH('Table 2 Data'!AL$4,'Data Pull'!$4:$4,0))),"")</f>
        <v>1.324999988079071</v>
      </c>
      <c r="AM348">
        <f>IFERROR(IF(INDEX('Exclusion Vectors'!$D:$D,MATCH('Table 2 Data'!$E348,'Exclusion Vectors'!$B:$B,0))=0,"",INDEX('Data Pull'!$A:$BC,MATCH('Table 2 Data'!$E348,'Data Pull'!$C:$C,0),MATCH('Table 2 Data'!AM$4,'Data Pull'!$4:$4,0))),"")</f>
        <v>7500</v>
      </c>
      <c r="AN348">
        <f>IFERROR(IF(INDEX('Exclusion Vectors'!$D:$D,MATCH('Table 2 Data'!$E348,'Exclusion Vectors'!$B:$B,0))=0,"",INDEX('Data Pull'!$A:$BC,MATCH('Table 2 Data'!$E348,'Data Pull'!$C:$C,0),MATCH('Table 2 Data'!AN$4,'Data Pull'!$4:$4,0))),"")</f>
        <v>-0.11862002856784506</v>
      </c>
      <c r="AO348">
        <f>IFERROR(IF(INDEX('Exclusion Vectors'!$D:$D,MATCH('Table 2 Data'!$E348,'Exclusion Vectors'!$B:$B,0))=0,"",INDEX('Data Pull'!$A:$BC,MATCH('Table 2 Data'!$E348,'Data Pull'!$C:$C,0),MATCH('Table 2 Data'!AO$4,'Data Pull'!$4:$4,0))),"")</f>
        <v>-6.1555902272987855E-3</v>
      </c>
      <c r="AP348">
        <f>IFERROR(IF(INDEX('Exclusion Vectors'!$D:$D,MATCH('Table 2 Data'!$E348,'Exclusion Vectors'!$B:$B,0))=0,"",INDEX('Data Pull'!$A:$BC,MATCH('Table 2 Data'!$E348,'Data Pull'!$C:$C,0),MATCH('Table 2 Data'!AP$4,'Data Pull'!$4:$4,0))),"")</f>
        <v>-2.7756910718786474E-2</v>
      </c>
      <c r="AQ348" t="str">
        <f>IFERROR(IF(INDEX('Exclusion Vectors'!$D:$D,MATCH('Table 2 Data'!$E348,'Exclusion Vectors'!$B:$B,0))=0,"",INDEX('Data Pull'!$A:$BC,MATCH('Table 2 Data'!$E348,'Data Pull'!$C:$C,0),MATCH('Table 2 Data'!AQ$4,'Data Pull'!$4:$4,0))),"")</f>
        <v>[-11059] No Good Data For Calculation</v>
      </c>
      <c r="AR348">
        <f>IFERROR(IF(INDEX('Exclusion Vectors'!$D:$D,MATCH('Table 2 Data'!$E348,'Exclusion Vectors'!$B:$B,0))=0,"",INDEX('Data Pull'!$A:$BC,MATCH('Table 2 Data'!$E348,'Data Pull'!$C:$C,0),MATCH('Table 2 Data'!AR$4,'Data Pull'!$4:$4,0))),"")</f>
        <v>8.8497265257526225E-3</v>
      </c>
      <c r="AS348">
        <f>IFERROR(IF(INDEX('Exclusion Vectors'!$D:$D,MATCH('Table 2 Data'!$E348,'Exclusion Vectors'!$B:$B,0))=0,"",INDEX('Data Pull'!$A:$BC,MATCH('Table 2 Data'!$E348,'Data Pull'!$C:$C,0),MATCH('Table 2 Data'!AS$4,'Data Pull'!$4:$4,0))),"")</f>
        <v>2.6466372400892366</v>
      </c>
      <c r="AT348">
        <f>IFERROR(IF(INDEX('Exclusion Vectors'!$D:$D,MATCH('Table 2 Data'!$E348,'Exclusion Vectors'!$B:$B,0))=0,"",INDEX('Data Pull'!$A:$BC,MATCH('Table 2 Data'!$E348,'Data Pull'!$C:$C,0),MATCH('Table 2 Data'!AT$4,'Data Pull'!$4:$4,0))),"")</f>
        <v>35624.793939454808</v>
      </c>
      <c r="AU348">
        <f>IFERROR(IF(INDEX('Exclusion Vectors'!$D:$D,MATCH('Table 2 Data'!$E348,'Exclusion Vectors'!$B:$B,0))=0,"",INDEX('Data Pull'!$A:$BE,MATCH('Table 2 Data'!$E348,'Data Pull'!$C:$C,0),MATCH('Table 2 Data'!AU$4,'Data Pull'!$4:$4,0))),"")</f>
        <v>7799.8215143843163</v>
      </c>
      <c r="AV348">
        <f>IFERROR(IF(INDEX('Exclusion Vectors'!$D:$D,MATCH('Table 2 Data'!$E348,'Exclusion Vectors'!$B:$B,0))=0,"",INDEX('Data Pull'!$A:$BE,MATCH('Table 2 Data'!$E348,'Data Pull'!$C:$C,0),MATCH('Table 2 Data'!AV$4,'Data Pull'!$4:$4,0))),"")</f>
        <v>0.12259999662637711</v>
      </c>
    </row>
    <row r="349" spans="5:48" x14ac:dyDescent="0.3">
      <c r="E349" s="34">
        <f t="shared" si="8"/>
        <v>44173</v>
      </c>
      <c r="F349">
        <f>IFERROR(IF(INDEX('Exclusion Vectors'!$D:$D,MATCH('Table 2 Data'!$E349,'Exclusion Vectors'!$B:$B,0))=0,"",INDEX('Data Pull'!$A:$BC,MATCH('Table 2 Data'!$E349,'Data Pull'!$C:$C,0),MATCH('Table 2 Data'!F$4,'Data Pull'!$4:$4,0))),"")</f>
        <v>17499.624574305068</v>
      </c>
      <c r="G349">
        <f>IFERROR(IF(INDEX('Exclusion Vectors'!$D:$D,MATCH('Table 2 Data'!$E349,'Exclusion Vectors'!$B:$B,0))=0,"",INDEX('Data Pull'!$A:$BC,MATCH('Table 2 Data'!$E349,'Data Pull'!$C:$C,0),MATCH('Table 2 Data'!G$4,'Data Pull'!$4:$4,0))),"")</f>
        <v>179.09335839602608</v>
      </c>
      <c r="H349">
        <f>IFERROR(IF(INDEX('Exclusion Vectors'!$D:$D,MATCH('Table 2 Data'!$E349,'Exclusion Vectors'!$B:$B,0))=0,"",INDEX('Data Pull'!$A:$BC,MATCH('Table 2 Data'!$E349,'Data Pull'!$C:$C,0),MATCH('Table 2 Data'!H$4,'Data Pull'!$4:$4,0))),"")</f>
        <v>594.27930660481775</v>
      </c>
      <c r="I349">
        <f>IFERROR(IF(INDEX('Exclusion Vectors'!$D:$D,MATCH('Table 2 Data'!$E349,'Exclusion Vectors'!$B:$B,0))=0,"",INDEX('Data Pull'!$A:$BC,MATCH('Table 2 Data'!$E349,'Data Pull'!$C:$C,0),MATCH('Table 2 Data'!I$4,'Data Pull'!$4:$4,0))),"")</f>
        <v>991.00657497915199</v>
      </c>
      <c r="J349">
        <f>IFERROR(IF(INDEX('Exclusion Vectors'!$D:$D,MATCH('Table 2 Data'!$E349,'Exclusion Vectors'!$B:$B,0))=0,"",INDEX('Data Pull'!$A:$BC,MATCH('Table 2 Data'!$E349,'Data Pull'!$C:$C,0),MATCH('Table 2 Data'!J$4,'Data Pull'!$4:$4,0))),"")</f>
        <v>1345.1050249834282</v>
      </c>
      <c r="K349">
        <f>IFERROR(IF(INDEX('Exclusion Vectors'!$D:$D,MATCH('Table 2 Data'!$E349,'Exclusion Vectors'!$B:$B,0))=0,"",INDEX('Data Pull'!$A:$BC,MATCH('Table 2 Data'!$E349,'Data Pull'!$C:$C,0),MATCH('Table 2 Data'!K$4,'Data Pull'!$4:$4,0))),"")</f>
        <v>640.3378481233101</v>
      </c>
      <c r="L349" t="str">
        <f>IFERROR(IF(INDEX('Exclusion Vectors'!$D:$D,MATCH('Table 2 Data'!$E349,'Exclusion Vectors'!$B:$B,0))=0,"",INDEX('Data Pull'!$A:$BC,MATCH('Table 2 Data'!$E349,'Data Pull'!$C:$C,0),MATCH('Table 2 Data'!L$4,'Data Pull'!$4:$4,0))),"")</f>
        <v>[-11059] No Good Data For Calculation</v>
      </c>
      <c r="M349">
        <f>IFERROR(IF(INDEX('Exclusion Vectors'!$D:$D,MATCH('Table 2 Data'!$E349,'Exclusion Vectors'!$B:$B,0))=0,"",INDEX('Data Pull'!$A:$BC,MATCH('Table 2 Data'!$E349,'Data Pull'!$C:$C,0),MATCH('Table 2 Data'!M$4,'Data Pull'!$4:$4,0))),"")</f>
        <v>269.93690678727791</v>
      </c>
      <c r="N349">
        <f>IFERROR(IF(INDEX('Exclusion Vectors'!$D:$D,MATCH('Table 2 Data'!$E349,'Exclusion Vectors'!$B:$B,0))=0,"",INDEX('Data Pull'!$A:$BC,MATCH('Table 2 Data'!$E349,'Data Pull'!$C:$C,0),MATCH('Table 2 Data'!N$4,'Data Pull'!$4:$4,0))),"")</f>
        <v>296.57408918902894</v>
      </c>
      <c r="O349">
        <f>IFERROR(IF(INDEX('Exclusion Vectors'!$D:$D,MATCH('Table 2 Data'!$E349,'Exclusion Vectors'!$B:$B,0))=0,"",INDEX('Data Pull'!$A:$BC,MATCH('Table 2 Data'!$E349,'Data Pull'!$C:$C,0),MATCH('Table 2 Data'!O$4,'Data Pull'!$4:$4,0))),"")</f>
        <v>320.97580607535815</v>
      </c>
      <c r="P349">
        <f>IFERROR(IF(INDEX('Exclusion Vectors'!$D:$D,MATCH('Table 2 Data'!$E349,'Exclusion Vectors'!$B:$B,0))=0,"",INDEX('Data Pull'!$A:$BC,MATCH('Table 2 Data'!$E349,'Data Pull'!$C:$C,0),MATCH('Table 2 Data'!P$4,'Data Pull'!$4:$4,0))),"")</f>
        <v>1336.6284919320074</v>
      </c>
      <c r="Q349">
        <f>IFERROR(IF(INDEX('Exclusion Vectors'!$D:$D,MATCH('Table 2 Data'!$E349,'Exclusion Vectors'!$B:$B,0))=0,"",INDEX('Data Pull'!$A:$BC,MATCH('Table 2 Data'!$E349,'Data Pull'!$C:$C,0),MATCH('Table 2 Data'!Q$4,'Data Pull'!$4:$4,0))),"")</f>
        <v>18.023932386062583</v>
      </c>
      <c r="R349">
        <f>IFERROR(IF(INDEX('Exclusion Vectors'!$D:$D,MATCH('Table 2 Data'!$E349,'Exclusion Vectors'!$B:$B,0))=0,"",INDEX('Data Pull'!$A:$BC,MATCH('Table 2 Data'!$E349,'Data Pull'!$C:$C,0),MATCH('Table 2 Data'!R$4,'Data Pull'!$4:$4,0))),"")</f>
        <v>14.05393998735282</v>
      </c>
      <c r="S349">
        <f>IFERROR(IF(INDEX('Exclusion Vectors'!$D:$D,MATCH('Table 2 Data'!$E349,'Exclusion Vectors'!$B:$B,0))=0,"",INDEX('Data Pull'!$A:$BC,MATCH('Table 2 Data'!$E349,'Data Pull'!$C:$C,0),MATCH('Table 2 Data'!S$4,'Data Pull'!$4:$4,0))),"")</f>
        <v>3.0725380287841433</v>
      </c>
      <c r="T349">
        <f>IFERROR(IF(INDEX('Exclusion Vectors'!$D:$D,MATCH('Table 2 Data'!$E349,'Exclusion Vectors'!$B:$B,0))=0,"",INDEX('Data Pull'!$A:$BC,MATCH('Table 2 Data'!$E349,'Data Pull'!$C:$C,0),MATCH('Table 2 Data'!T$4,'Data Pull'!$4:$4,0))),"")</f>
        <v>1651.9472167923461</v>
      </c>
      <c r="U349">
        <f>IFERROR(IF(INDEX('Exclusion Vectors'!$D:$D,MATCH('Table 2 Data'!$E349,'Exclusion Vectors'!$B:$B,0))=0,"",INDEX('Data Pull'!$A:$BC,MATCH('Table 2 Data'!$E349,'Data Pull'!$C:$C,0),MATCH('Table 2 Data'!U$4,'Data Pull'!$4:$4,0))),"")</f>
        <v>1462.6682873969248</v>
      </c>
      <c r="V349">
        <f>IFERROR(IF(INDEX('Exclusion Vectors'!$D:$D,MATCH('Table 2 Data'!$E349,'Exclusion Vectors'!$B:$B,0))=0,"",INDEX('Data Pull'!$A:$BC,MATCH('Table 2 Data'!$E349,'Data Pull'!$C:$C,0),MATCH('Table 2 Data'!V$4,'Data Pull'!$4:$4,0))),"")</f>
        <v>5899.8211185294813</v>
      </c>
      <c r="W349">
        <f>IFERROR(IF(INDEX('Exclusion Vectors'!$D:$D,MATCH('Table 2 Data'!$E349,'Exclusion Vectors'!$B:$B,0))=0,"",INDEX('Data Pull'!$A:$BC,MATCH('Table 2 Data'!$E349,'Data Pull'!$C:$C,0),MATCH('Table 2 Data'!W$4,'Data Pull'!$4:$4,0))),"")</f>
        <v>2399.3170643122426</v>
      </c>
      <c r="X349">
        <f>IFERROR(IF(INDEX('Exclusion Vectors'!$D:$D,MATCH('Table 2 Data'!$E349,'Exclusion Vectors'!$B:$B,0))=0,"",INDEX('Data Pull'!$A:$BC,MATCH('Table 2 Data'!$E349,'Data Pull'!$C:$C,0),MATCH('Table 2 Data'!X$4,'Data Pull'!$4:$4,0))),"")</f>
        <v>448.55774922981408</v>
      </c>
      <c r="Y349">
        <f>IFERROR(IF(INDEX('Exclusion Vectors'!$D:$D,MATCH('Table 2 Data'!$E349,'Exclusion Vectors'!$B:$B,0))=0,"",INDEX('Data Pull'!$A:$BC,MATCH('Table 2 Data'!$E349,'Data Pull'!$C:$C,0),MATCH('Table 2 Data'!Y$4,'Data Pull'!$4:$4,0))),"")</f>
        <v>23.249999523162842</v>
      </c>
      <c r="Z349">
        <f>IFERROR(IF(INDEX('Exclusion Vectors'!$D:$D,MATCH('Table 2 Data'!$E349,'Exclusion Vectors'!$B:$B,0))=0,"",INDEX('Data Pull'!$A:$BC,MATCH('Table 2 Data'!$E349,'Data Pull'!$C:$C,0),MATCH('Table 2 Data'!Z$4,'Data Pull'!$4:$4,0))),"")</f>
        <v>0.91719998419284821</v>
      </c>
      <c r="AA349">
        <f>IFERROR(IF(INDEX('Exclusion Vectors'!$D:$D,MATCH('Table 2 Data'!$E349,'Exclusion Vectors'!$B:$B,0))=0,"",INDEX('Data Pull'!$A:$BC,MATCH('Table 2 Data'!$E349,'Data Pull'!$C:$C,0),MATCH('Table 2 Data'!AA$4,'Data Pull'!$4:$4,0))),"")</f>
        <v>1.9300000369548798</v>
      </c>
      <c r="AB349" t="str">
        <f>IFERROR(IF(INDEX('Exclusion Vectors'!$D:$D,MATCH('Table 2 Data'!$E349,'Exclusion Vectors'!$B:$B,0))=0,"",INDEX('Data Pull'!$A:$BC,MATCH('Table 2 Data'!$E349,'Data Pull'!$C:$C,0),MATCH('Table 2 Data'!AB$4,'Data Pull'!$4:$4,0))),"")</f>
        <v>[-11059] No Good Data For Calculation</v>
      </c>
      <c r="AC349" t="str">
        <f>IFERROR(IF(INDEX('Exclusion Vectors'!$D:$D,MATCH('Table 2 Data'!$E349,'Exclusion Vectors'!$B:$B,0))=0,"",INDEX('Data Pull'!$A:$BC,MATCH('Table 2 Data'!$E349,'Data Pull'!$C:$C,0),MATCH('Table 2 Data'!AC$4,'Data Pull'!$4:$4,0))),"")</f>
        <v>[-11059] No Good Data For Calculation</v>
      </c>
      <c r="AD349" t="str">
        <f>IFERROR(IF(INDEX('Exclusion Vectors'!$D:$D,MATCH('Table 2 Data'!$E349,'Exclusion Vectors'!$B:$B,0))=0,"",INDEX('Data Pull'!$A:$BC,MATCH('Table 2 Data'!$E349,'Data Pull'!$C:$C,0),MATCH('Table 2 Data'!AD$4,'Data Pull'!$4:$4,0))),"")</f>
        <v>[-11059] No Good Data For Calculation</v>
      </c>
      <c r="AE349" t="str">
        <f>IFERROR(IF(INDEX('Exclusion Vectors'!$D:$D,MATCH('Table 2 Data'!$E349,'Exclusion Vectors'!$B:$B,0))=0,"",INDEX('Data Pull'!$A:$BC,MATCH('Table 2 Data'!$E349,'Data Pull'!$C:$C,0),MATCH('Table 2 Data'!AE$4,'Data Pull'!$4:$4,0))),"")</f>
        <v>[-11059] No Good Data For Calculation</v>
      </c>
      <c r="AF349" t="str">
        <f>IFERROR(IF(INDEX('Exclusion Vectors'!$D:$D,MATCH('Table 2 Data'!$E349,'Exclusion Vectors'!$B:$B,0))=0,"",INDEX('Data Pull'!$A:$BC,MATCH('Table 2 Data'!$E349,'Data Pull'!$C:$C,0),MATCH('Table 2 Data'!AF$4,'Data Pull'!$4:$4,0))),"")</f>
        <v>[-11059] No Good Data For Calculation</v>
      </c>
      <c r="AG349">
        <f>IFERROR(IF(INDEX('Exclusion Vectors'!$D:$D,MATCH('Table 2 Data'!$E349,'Exclusion Vectors'!$B:$B,0))=0,"",INDEX('Data Pull'!$A:$BC,MATCH('Table 2 Data'!$E349,'Data Pull'!$C:$C,0),MATCH('Table 2 Data'!AG$4,'Data Pull'!$4:$4,0))),"")</f>
        <v>7.2829197808598787</v>
      </c>
      <c r="AH349">
        <f>IFERROR(IF(INDEX('Exclusion Vectors'!$D:$D,MATCH('Table 2 Data'!$E349,'Exclusion Vectors'!$B:$B,0))=0,"",INDEX('Data Pull'!$A:$BC,MATCH('Table 2 Data'!$E349,'Data Pull'!$C:$C,0),MATCH('Table 2 Data'!AH$4,'Data Pull'!$4:$4,0))),"")</f>
        <v>91</v>
      </c>
      <c r="AI349">
        <f>IFERROR(IF(INDEX('Exclusion Vectors'!$D:$D,MATCH('Table 2 Data'!$E349,'Exclusion Vectors'!$B:$B,0))=0,"",INDEX('Data Pull'!$A:$BC,MATCH('Table 2 Data'!$E349,'Data Pull'!$C:$C,0),MATCH('Table 2 Data'!AI$4,'Data Pull'!$4:$4,0))),"")</f>
        <v>8.5900001525878906</v>
      </c>
      <c r="AJ349">
        <f>IFERROR(IF(INDEX('Exclusion Vectors'!$D:$D,MATCH('Table 2 Data'!$E349,'Exclusion Vectors'!$B:$B,0))=0,"",INDEX('Data Pull'!$A:$BC,MATCH('Table 2 Data'!$E349,'Data Pull'!$C:$C,0),MATCH('Table 2 Data'!AJ$4,'Data Pull'!$4:$4,0))),"")</f>
        <v>354.10000610351563</v>
      </c>
      <c r="AK349">
        <f>IFERROR(IF(INDEX('Exclusion Vectors'!$D:$D,MATCH('Table 2 Data'!$E349,'Exclusion Vectors'!$B:$B,0))=0,"",INDEX('Data Pull'!$A:$BC,MATCH('Table 2 Data'!$E349,'Data Pull'!$C:$C,0),MATCH('Table 2 Data'!AK$4,'Data Pull'!$4:$4,0))),"")</f>
        <v>25</v>
      </c>
      <c r="AL349">
        <f>IFERROR(IF(INDEX('Exclusion Vectors'!$D:$D,MATCH('Table 2 Data'!$E349,'Exclusion Vectors'!$B:$B,0))=0,"",INDEX('Data Pull'!$A:$BC,MATCH('Table 2 Data'!$E349,'Data Pull'!$C:$C,0),MATCH('Table 2 Data'!AL$4,'Data Pull'!$4:$4,0))),"")</f>
        <v>1.3999999761581421</v>
      </c>
      <c r="AM349">
        <f>IFERROR(IF(INDEX('Exclusion Vectors'!$D:$D,MATCH('Table 2 Data'!$E349,'Exclusion Vectors'!$B:$B,0))=0,"",INDEX('Data Pull'!$A:$BC,MATCH('Table 2 Data'!$E349,'Data Pull'!$C:$C,0),MATCH('Table 2 Data'!AM$4,'Data Pull'!$4:$4,0))),"")</f>
        <v>6600.9472940586229</v>
      </c>
      <c r="AN349">
        <f>IFERROR(IF(INDEX('Exclusion Vectors'!$D:$D,MATCH('Table 2 Data'!$E349,'Exclusion Vectors'!$B:$B,0))=0,"",INDEX('Data Pull'!$A:$BC,MATCH('Table 2 Data'!$E349,'Data Pull'!$C:$C,0),MATCH('Table 2 Data'!AN$4,'Data Pull'!$4:$4,0))),"")</f>
        <v>-0.12348805026533254</v>
      </c>
      <c r="AO349">
        <f>IFERROR(IF(INDEX('Exclusion Vectors'!$D:$D,MATCH('Table 2 Data'!$E349,'Exclusion Vectors'!$B:$B,0))=0,"",INDEX('Data Pull'!$A:$BC,MATCH('Table 2 Data'!$E349,'Data Pull'!$C:$C,0),MATCH('Table 2 Data'!AO$4,'Data Pull'!$4:$4,0))),"")</f>
        <v>-6.4390385993093975E-3</v>
      </c>
      <c r="AP349">
        <f>IFERROR(IF(INDEX('Exclusion Vectors'!$D:$D,MATCH('Table 2 Data'!$E349,'Exclusion Vectors'!$B:$B,0))=0,"",INDEX('Data Pull'!$A:$BC,MATCH('Table 2 Data'!$E349,'Data Pull'!$C:$C,0),MATCH('Table 2 Data'!AP$4,'Data Pull'!$4:$4,0))),"")</f>
        <v>-2.8416743834210719E-2</v>
      </c>
      <c r="AQ349" t="str">
        <f>IFERROR(IF(INDEX('Exclusion Vectors'!$D:$D,MATCH('Table 2 Data'!$E349,'Exclusion Vectors'!$B:$B,0))=0,"",INDEX('Data Pull'!$A:$BC,MATCH('Table 2 Data'!$E349,'Data Pull'!$C:$C,0),MATCH('Table 2 Data'!AQ$4,'Data Pull'!$4:$4,0))),"")</f>
        <v>[-11059] No Good Data For Calculation</v>
      </c>
      <c r="AR349">
        <f>IFERROR(IF(INDEX('Exclusion Vectors'!$D:$D,MATCH('Table 2 Data'!$E349,'Exclusion Vectors'!$B:$B,0))=0,"",INDEX('Data Pull'!$A:$BC,MATCH('Table 2 Data'!$E349,'Data Pull'!$C:$C,0),MATCH('Table 2 Data'!AR$4,'Data Pull'!$4:$4,0))),"")</f>
        <v>8.8968929592225191E-3</v>
      </c>
      <c r="AS349">
        <f>IFERROR(IF(INDEX('Exclusion Vectors'!$D:$D,MATCH('Table 2 Data'!$E349,'Exclusion Vectors'!$B:$B,0))=0,"",INDEX('Data Pull'!$A:$BC,MATCH('Table 2 Data'!$E349,'Data Pull'!$C:$C,0),MATCH('Table 2 Data'!AS$4,'Data Pull'!$4:$4,0))),"")</f>
        <v>2.5424215514939288</v>
      </c>
      <c r="AT349">
        <f>IFERROR(IF(INDEX('Exclusion Vectors'!$D:$D,MATCH('Table 2 Data'!$E349,'Exclusion Vectors'!$B:$B,0))=0,"",INDEX('Data Pull'!$A:$BC,MATCH('Table 2 Data'!$E349,'Data Pull'!$C:$C,0),MATCH('Table 2 Data'!AT$4,'Data Pull'!$4:$4,0))),"")</f>
        <v>35380.691553292767</v>
      </c>
      <c r="AU349">
        <f>IFERROR(IF(INDEX('Exclusion Vectors'!$D:$D,MATCH('Table 2 Data'!$E349,'Exclusion Vectors'!$B:$B,0))=0,"",INDEX('Data Pull'!$A:$BE,MATCH('Table 2 Data'!$E349,'Data Pull'!$C:$C,0),MATCH('Table 2 Data'!AU$4,'Data Pull'!$4:$4,0))),"")</f>
        <v>7798.4995330539405</v>
      </c>
      <c r="AV349">
        <f>IFERROR(IF(INDEX('Exclusion Vectors'!$D:$D,MATCH('Table 2 Data'!$E349,'Exclusion Vectors'!$B:$B,0))=0,"",INDEX('Data Pull'!$A:$BE,MATCH('Table 2 Data'!$E349,'Data Pull'!$C:$C,0),MATCH('Table 2 Data'!AV$4,'Data Pull'!$4:$4,0))),"")</f>
        <v>0.12259999662637711</v>
      </c>
    </row>
    <row r="350" spans="5:48" x14ac:dyDescent="0.3">
      <c r="E350" s="34">
        <f t="shared" si="8"/>
        <v>44174</v>
      </c>
      <c r="F350">
        <f>IFERROR(IF(INDEX('Exclusion Vectors'!$D:$D,MATCH('Table 2 Data'!$E350,'Exclusion Vectors'!$B:$B,0))=0,"",INDEX('Data Pull'!$A:$BC,MATCH('Table 2 Data'!$E350,'Data Pull'!$C:$C,0),MATCH('Table 2 Data'!F$4,'Data Pull'!$4:$4,0))),"")</f>
        <v>17499.400009655372</v>
      </c>
      <c r="G350">
        <f>IFERROR(IF(INDEX('Exclusion Vectors'!$D:$D,MATCH('Table 2 Data'!$E350,'Exclusion Vectors'!$B:$B,0))=0,"",INDEX('Data Pull'!$A:$BC,MATCH('Table 2 Data'!$E350,'Data Pull'!$C:$C,0),MATCH('Table 2 Data'!G$4,'Data Pull'!$4:$4,0))),"")</f>
        <v>178.72224244086675</v>
      </c>
      <c r="H350">
        <f>IFERROR(IF(INDEX('Exclusion Vectors'!$D:$D,MATCH('Table 2 Data'!$E350,'Exclusion Vectors'!$B:$B,0))=0,"",INDEX('Data Pull'!$A:$BC,MATCH('Table 2 Data'!$E350,'Data Pull'!$C:$C,0),MATCH('Table 2 Data'!H$4,'Data Pull'!$4:$4,0))),"")</f>
        <v>594.52170287984325</v>
      </c>
      <c r="I350">
        <f>IFERROR(IF(INDEX('Exclusion Vectors'!$D:$D,MATCH('Table 2 Data'!$E350,'Exclusion Vectors'!$B:$B,0))=0,"",INDEX('Data Pull'!$A:$BC,MATCH('Table 2 Data'!$E350,'Data Pull'!$C:$C,0),MATCH('Table 2 Data'!I$4,'Data Pull'!$4:$4,0))),"")</f>
        <v>990.88839524770958</v>
      </c>
      <c r="J350">
        <f>IFERROR(IF(INDEX('Exclusion Vectors'!$D:$D,MATCH('Table 2 Data'!$E350,'Exclusion Vectors'!$B:$B,0))=0,"",INDEX('Data Pull'!$A:$BC,MATCH('Table 2 Data'!$E350,'Data Pull'!$C:$C,0),MATCH('Table 2 Data'!J$4,'Data Pull'!$4:$4,0))),"")</f>
        <v>1345.1883642655571</v>
      </c>
      <c r="K350">
        <f>IFERROR(IF(INDEX('Exclusion Vectors'!$D:$D,MATCH('Table 2 Data'!$E350,'Exclusion Vectors'!$B:$B,0))=0,"",INDEX('Data Pull'!$A:$BC,MATCH('Table 2 Data'!$E350,'Data Pull'!$C:$C,0),MATCH('Table 2 Data'!K$4,'Data Pull'!$4:$4,0))),"")</f>
        <v>641.40680928521363</v>
      </c>
      <c r="L350" t="str">
        <f>IFERROR(IF(INDEX('Exclusion Vectors'!$D:$D,MATCH('Table 2 Data'!$E350,'Exclusion Vectors'!$B:$B,0))=0,"",INDEX('Data Pull'!$A:$BC,MATCH('Table 2 Data'!$E350,'Data Pull'!$C:$C,0),MATCH('Table 2 Data'!L$4,'Data Pull'!$4:$4,0))),"")</f>
        <v>[-11059] No Good Data For Calculation</v>
      </c>
      <c r="M350">
        <f>IFERROR(IF(INDEX('Exclusion Vectors'!$D:$D,MATCH('Table 2 Data'!$E350,'Exclusion Vectors'!$B:$B,0))=0,"",INDEX('Data Pull'!$A:$BC,MATCH('Table 2 Data'!$E350,'Data Pull'!$C:$C,0),MATCH('Table 2 Data'!M$4,'Data Pull'!$4:$4,0))),"")</f>
        <v>271.18668926174439</v>
      </c>
      <c r="N350">
        <f>IFERROR(IF(INDEX('Exclusion Vectors'!$D:$D,MATCH('Table 2 Data'!$E350,'Exclusion Vectors'!$B:$B,0))=0,"",INDEX('Data Pull'!$A:$BC,MATCH('Table 2 Data'!$E350,'Data Pull'!$C:$C,0),MATCH('Table 2 Data'!N$4,'Data Pull'!$4:$4,0))),"")</f>
        <v>302.11532012304087</v>
      </c>
      <c r="O350">
        <f>IFERROR(IF(INDEX('Exclusion Vectors'!$D:$D,MATCH('Table 2 Data'!$E350,'Exclusion Vectors'!$B:$B,0))=0,"",INDEX('Data Pull'!$A:$BC,MATCH('Table 2 Data'!$E350,'Data Pull'!$C:$C,0),MATCH('Table 2 Data'!O$4,'Data Pull'!$4:$4,0))),"")</f>
        <v>324.44041709861096</v>
      </c>
      <c r="P350">
        <f>IFERROR(IF(INDEX('Exclusion Vectors'!$D:$D,MATCH('Table 2 Data'!$E350,'Exclusion Vectors'!$B:$B,0))=0,"",INDEX('Data Pull'!$A:$BC,MATCH('Table 2 Data'!$E350,'Data Pull'!$C:$C,0),MATCH('Table 2 Data'!P$4,'Data Pull'!$4:$4,0))),"")</f>
        <v>1336.2477224532438</v>
      </c>
      <c r="Q350">
        <f>IFERROR(IF(INDEX('Exclusion Vectors'!$D:$D,MATCH('Table 2 Data'!$E350,'Exclusion Vectors'!$B:$B,0))=0,"",INDEX('Data Pull'!$A:$BC,MATCH('Table 2 Data'!$E350,'Data Pull'!$C:$C,0),MATCH('Table 2 Data'!Q$4,'Data Pull'!$4:$4,0))),"")</f>
        <v>18.10223172416045</v>
      </c>
      <c r="R350">
        <f>IFERROR(IF(INDEX('Exclusion Vectors'!$D:$D,MATCH('Table 2 Data'!$E350,'Exclusion Vectors'!$B:$B,0))=0,"",INDEX('Data Pull'!$A:$BC,MATCH('Table 2 Data'!$E350,'Data Pull'!$C:$C,0),MATCH('Table 2 Data'!R$4,'Data Pull'!$4:$4,0))),"")</f>
        <v>14.124983928630201</v>
      </c>
      <c r="S350">
        <f>IFERROR(IF(INDEX('Exclusion Vectors'!$D:$D,MATCH('Table 2 Data'!$E350,'Exclusion Vectors'!$B:$B,0))=0,"",INDEX('Data Pull'!$A:$BC,MATCH('Table 2 Data'!$E350,'Data Pull'!$C:$C,0),MATCH('Table 2 Data'!S$4,'Data Pull'!$4:$4,0))),"")</f>
        <v>3.1992767714594827</v>
      </c>
      <c r="T350">
        <f>IFERROR(IF(INDEX('Exclusion Vectors'!$D:$D,MATCH('Table 2 Data'!$E350,'Exclusion Vectors'!$B:$B,0))=0,"",INDEX('Data Pull'!$A:$BC,MATCH('Table 2 Data'!$E350,'Data Pull'!$C:$C,0),MATCH('Table 2 Data'!T$4,'Data Pull'!$4:$4,0))),"")</f>
        <v>1647.0958817367648</v>
      </c>
      <c r="U350">
        <f>IFERROR(IF(INDEX('Exclusion Vectors'!$D:$D,MATCH('Table 2 Data'!$E350,'Exclusion Vectors'!$B:$B,0))=0,"",INDEX('Data Pull'!$A:$BC,MATCH('Table 2 Data'!$E350,'Data Pull'!$C:$C,0),MATCH('Table 2 Data'!U$4,'Data Pull'!$4:$4,0))),"")</f>
        <v>1438.8094343851747</v>
      </c>
      <c r="V350">
        <f>IFERROR(IF(INDEX('Exclusion Vectors'!$D:$D,MATCH('Table 2 Data'!$E350,'Exclusion Vectors'!$B:$B,0))=0,"",INDEX('Data Pull'!$A:$BC,MATCH('Table 2 Data'!$E350,'Data Pull'!$C:$C,0),MATCH('Table 2 Data'!V$4,'Data Pull'!$4:$4,0))),"")</f>
        <v>5900.0150289166068</v>
      </c>
      <c r="W350">
        <f>IFERROR(IF(INDEX('Exclusion Vectors'!$D:$D,MATCH('Table 2 Data'!$E350,'Exclusion Vectors'!$B:$B,0))=0,"",INDEX('Data Pull'!$A:$BC,MATCH('Table 2 Data'!$E350,'Data Pull'!$C:$C,0),MATCH('Table 2 Data'!W$4,'Data Pull'!$4:$4,0))),"")</f>
        <v>2397.4514494196387</v>
      </c>
      <c r="X350">
        <f>IFERROR(IF(INDEX('Exclusion Vectors'!$D:$D,MATCH('Table 2 Data'!$E350,'Exclusion Vectors'!$B:$B,0))=0,"",INDEX('Data Pull'!$A:$BC,MATCH('Table 2 Data'!$E350,'Data Pull'!$C:$C,0),MATCH('Table 2 Data'!X$4,'Data Pull'!$4:$4,0))),"")</f>
        <v>446.87685288393612</v>
      </c>
      <c r="Y350">
        <f>IFERROR(IF(INDEX('Exclusion Vectors'!$D:$D,MATCH('Table 2 Data'!$E350,'Exclusion Vectors'!$B:$B,0))=0,"",INDEX('Data Pull'!$A:$BC,MATCH('Table 2 Data'!$E350,'Data Pull'!$C:$C,0),MATCH('Table 2 Data'!Y$4,'Data Pull'!$4:$4,0))),"")</f>
        <v>23.150000095367432</v>
      </c>
      <c r="Z350">
        <f>IFERROR(IF(INDEX('Exclusion Vectors'!$D:$D,MATCH('Table 2 Data'!$E350,'Exclusion Vectors'!$B:$B,0))=0,"",INDEX('Data Pull'!$A:$BC,MATCH('Table 2 Data'!$E350,'Data Pull'!$C:$C,0),MATCH('Table 2 Data'!Z$4,'Data Pull'!$4:$4,0))),"")</f>
        <v>0.89285001158714294</v>
      </c>
      <c r="AA350">
        <f>IFERROR(IF(INDEX('Exclusion Vectors'!$D:$D,MATCH('Table 2 Data'!$E350,'Exclusion Vectors'!$B:$B,0))=0,"",INDEX('Data Pull'!$A:$BC,MATCH('Table 2 Data'!$E350,'Data Pull'!$C:$C,0),MATCH('Table 2 Data'!AA$4,'Data Pull'!$4:$4,0))),"")</f>
        <v>2.0299999713897705</v>
      </c>
      <c r="AB350" t="str">
        <f>IFERROR(IF(INDEX('Exclusion Vectors'!$D:$D,MATCH('Table 2 Data'!$E350,'Exclusion Vectors'!$B:$B,0))=0,"",INDEX('Data Pull'!$A:$BC,MATCH('Table 2 Data'!$E350,'Data Pull'!$C:$C,0),MATCH('Table 2 Data'!AB$4,'Data Pull'!$4:$4,0))),"")</f>
        <v>[-11059] No Good Data For Calculation</v>
      </c>
      <c r="AC350" t="str">
        <f>IFERROR(IF(INDEX('Exclusion Vectors'!$D:$D,MATCH('Table 2 Data'!$E350,'Exclusion Vectors'!$B:$B,0))=0,"",INDEX('Data Pull'!$A:$BC,MATCH('Table 2 Data'!$E350,'Data Pull'!$C:$C,0),MATCH('Table 2 Data'!AC$4,'Data Pull'!$4:$4,0))),"")</f>
        <v>[-11059] No Good Data For Calculation</v>
      </c>
      <c r="AD350" t="str">
        <f>IFERROR(IF(INDEX('Exclusion Vectors'!$D:$D,MATCH('Table 2 Data'!$E350,'Exclusion Vectors'!$B:$B,0))=0,"",INDEX('Data Pull'!$A:$BC,MATCH('Table 2 Data'!$E350,'Data Pull'!$C:$C,0),MATCH('Table 2 Data'!AD$4,'Data Pull'!$4:$4,0))),"")</f>
        <v>[-11059] No Good Data For Calculation</v>
      </c>
      <c r="AE350" t="str">
        <f>IFERROR(IF(INDEX('Exclusion Vectors'!$D:$D,MATCH('Table 2 Data'!$E350,'Exclusion Vectors'!$B:$B,0))=0,"",INDEX('Data Pull'!$A:$BC,MATCH('Table 2 Data'!$E350,'Data Pull'!$C:$C,0),MATCH('Table 2 Data'!AE$4,'Data Pull'!$4:$4,0))),"")</f>
        <v>[-11059] No Good Data For Calculation</v>
      </c>
      <c r="AF350" t="str">
        <f>IFERROR(IF(INDEX('Exclusion Vectors'!$D:$D,MATCH('Table 2 Data'!$E350,'Exclusion Vectors'!$B:$B,0))=0,"",INDEX('Data Pull'!$A:$BC,MATCH('Table 2 Data'!$E350,'Data Pull'!$C:$C,0),MATCH('Table 2 Data'!AF$4,'Data Pull'!$4:$4,0))),"")</f>
        <v>[-11059] No Good Data For Calculation</v>
      </c>
      <c r="AG350">
        <f>IFERROR(IF(INDEX('Exclusion Vectors'!$D:$D,MATCH('Table 2 Data'!$E350,'Exclusion Vectors'!$B:$B,0))=0,"",INDEX('Data Pull'!$A:$BC,MATCH('Table 2 Data'!$E350,'Data Pull'!$C:$C,0),MATCH('Table 2 Data'!AG$4,'Data Pull'!$4:$4,0))),"")</f>
        <v>6.9853600396215549</v>
      </c>
      <c r="AH350">
        <f>IFERROR(IF(INDEX('Exclusion Vectors'!$D:$D,MATCH('Table 2 Data'!$E350,'Exclusion Vectors'!$B:$B,0))=0,"",INDEX('Data Pull'!$A:$BC,MATCH('Table 2 Data'!$E350,'Data Pull'!$C:$C,0),MATCH('Table 2 Data'!AH$4,'Data Pull'!$4:$4,0))),"")</f>
        <v>91</v>
      </c>
      <c r="AI350">
        <f>IFERROR(IF(INDEX('Exclusion Vectors'!$D:$D,MATCH('Table 2 Data'!$E350,'Exclusion Vectors'!$B:$B,0))=0,"",INDEX('Data Pull'!$A:$BC,MATCH('Table 2 Data'!$E350,'Data Pull'!$C:$C,0),MATCH('Table 2 Data'!AI$4,'Data Pull'!$4:$4,0))),"")</f>
        <v>8.6049997806549072</v>
      </c>
      <c r="AJ350">
        <f>IFERROR(IF(INDEX('Exclusion Vectors'!$D:$D,MATCH('Table 2 Data'!$E350,'Exclusion Vectors'!$B:$B,0))=0,"",INDEX('Data Pull'!$A:$BC,MATCH('Table 2 Data'!$E350,'Data Pull'!$C:$C,0),MATCH('Table 2 Data'!AJ$4,'Data Pull'!$4:$4,0))),"")</f>
        <v>354.24999237060547</v>
      </c>
      <c r="AK350">
        <f>IFERROR(IF(INDEX('Exclusion Vectors'!$D:$D,MATCH('Table 2 Data'!$E350,'Exclusion Vectors'!$B:$B,0))=0,"",INDEX('Data Pull'!$A:$BC,MATCH('Table 2 Data'!$E350,'Data Pull'!$C:$C,0),MATCH('Table 2 Data'!AK$4,'Data Pull'!$4:$4,0))),"")</f>
        <v>25</v>
      </c>
      <c r="AL350">
        <f>IFERROR(IF(INDEX('Exclusion Vectors'!$D:$D,MATCH('Table 2 Data'!$E350,'Exclusion Vectors'!$B:$B,0))=0,"",INDEX('Data Pull'!$A:$BC,MATCH('Table 2 Data'!$E350,'Data Pull'!$C:$C,0),MATCH('Table 2 Data'!AL$4,'Data Pull'!$4:$4,0))),"")</f>
        <v>0.12499998509883881</v>
      </c>
      <c r="AM350">
        <f>IFERROR(IF(INDEX('Exclusion Vectors'!$D:$D,MATCH('Table 2 Data'!$E350,'Exclusion Vectors'!$B:$B,0))=0,"",INDEX('Data Pull'!$A:$BC,MATCH('Table 2 Data'!$E350,'Data Pull'!$C:$C,0),MATCH('Table 2 Data'!AM$4,'Data Pull'!$4:$4,0))),"")</f>
        <v>6200</v>
      </c>
      <c r="AN350">
        <f>IFERROR(IF(INDEX('Exclusion Vectors'!$D:$D,MATCH('Table 2 Data'!$E350,'Exclusion Vectors'!$B:$B,0))=0,"",INDEX('Data Pull'!$A:$BC,MATCH('Table 2 Data'!$E350,'Data Pull'!$C:$C,0),MATCH('Table 2 Data'!AN$4,'Data Pull'!$4:$4,0))),"")</f>
        <v>-0.1261159917843877</v>
      </c>
      <c r="AO350">
        <f>IFERROR(IF(INDEX('Exclusion Vectors'!$D:$D,MATCH('Table 2 Data'!$E350,'Exclusion Vectors'!$B:$B,0))=0,"",INDEX('Data Pull'!$A:$BC,MATCH('Table 2 Data'!$E350,'Data Pull'!$C:$C,0),MATCH('Table 2 Data'!AO$4,'Data Pull'!$4:$4,0))),"")</f>
        <v>-6.5329931045970055E-3</v>
      </c>
      <c r="AP350">
        <f>IFERROR(IF(INDEX('Exclusion Vectors'!$D:$D,MATCH('Table 2 Data'!$E350,'Exclusion Vectors'!$B:$B,0))=0,"",INDEX('Data Pull'!$A:$BC,MATCH('Table 2 Data'!$E350,'Data Pull'!$C:$C,0),MATCH('Table 2 Data'!AP$4,'Data Pull'!$4:$4,0))),"")</f>
        <v>-2.8760451638708374E-2</v>
      </c>
      <c r="AQ350" t="str">
        <f>IFERROR(IF(INDEX('Exclusion Vectors'!$D:$D,MATCH('Table 2 Data'!$E350,'Exclusion Vectors'!$B:$B,0))=0,"",INDEX('Data Pull'!$A:$BC,MATCH('Table 2 Data'!$E350,'Data Pull'!$C:$C,0),MATCH('Table 2 Data'!AQ$4,'Data Pull'!$4:$4,0))),"")</f>
        <v>[-11059] No Good Data For Calculation</v>
      </c>
      <c r="AR350">
        <f>IFERROR(IF(INDEX('Exclusion Vectors'!$D:$D,MATCH('Table 2 Data'!$E350,'Exclusion Vectors'!$B:$B,0))=0,"",INDEX('Data Pull'!$A:$BC,MATCH('Table 2 Data'!$E350,'Data Pull'!$C:$C,0),MATCH('Table 2 Data'!AR$4,'Data Pull'!$4:$4,0))),"")</f>
        <v>9.0533901490041074E-3</v>
      </c>
      <c r="AS350">
        <f>IFERROR(IF(INDEX('Exclusion Vectors'!$D:$D,MATCH('Table 2 Data'!$E350,'Exclusion Vectors'!$B:$B,0))=0,"",INDEX('Data Pull'!$A:$BC,MATCH('Table 2 Data'!$E350,'Data Pull'!$C:$C,0),MATCH('Table 2 Data'!AS$4,'Data Pull'!$4:$4,0))),"")</f>
        <v>2.4860537408526207</v>
      </c>
      <c r="AT350">
        <f>IFERROR(IF(INDEX('Exclusion Vectors'!$D:$D,MATCH('Table 2 Data'!$E350,'Exclusion Vectors'!$B:$B,0))=0,"",INDEX('Data Pull'!$A:$BC,MATCH('Table 2 Data'!$E350,'Data Pull'!$C:$C,0),MATCH('Table 2 Data'!AT$4,'Data Pull'!$4:$4,0))),"")</f>
        <v>35199.648670337861</v>
      </c>
      <c r="AU350">
        <f>IFERROR(IF(INDEX('Exclusion Vectors'!$D:$D,MATCH('Table 2 Data'!$E350,'Exclusion Vectors'!$B:$B,0))=0,"",INDEX('Data Pull'!$A:$BE,MATCH('Table 2 Data'!$E350,'Data Pull'!$C:$C,0),MATCH('Table 2 Data'!AU$4,'Data Pull'!$4:$4,0))),"")</f>
        <v>7799.1421582705716</v>
      </c>
      <c r="AV350">
        <f>IFERROR(IF(INDEX('Exclusion Vectors'!$D:$D,MATCH('Table 2 Data'!$E350,'Exclusion Vectors'!$B:$B,0))=0,"",INDEX('Data Pull'!$A:$BE,MATCH('Table 2 Data'!$E350,'Data Pull'!$C:$C,0),MATCH('Table 2 Data'!AV$4,'Data Pull'!$4:$4,0))),"")</f>
        <v>0.12259999662637711</v>
      </c>
    </row>
    <row r="351" spans="5:48" x14ac:dyDescent="0.3">
      <c r="E351" s="34">
        <f t="shared" si="8"/>
        <v>44175</v>
      </c>
      <c r="F351">
        <f>IFERROR(IF(INDEX('Exclusion Vectors'!$D:$D,MATCH('Table 2 Data'!$E351,'Exclusion Vectors'!$B:$B,0))=0,"",INDEX('Data Pull'!$A:$BC,MATCH('Table 2 Data'!$E351,'Data Pull'!$C:$C,0),MATCH('Table 2 Data'!F$4,'Data Pull'!$4:$4,0))),"")</f>
        <v>17931.806027708004</v>
      </c>
      <c r="G351">
        <f>IFERROR(IF(INDEX('Exclusion Vectors'!$D:$D,MATCH('Table 2 Data'!$E351,'Exclusion Vectors'!$B:$B,0))=0,"",INDEX('Data Pull'!$A:$BC,MATCH('Table 2 Data'!$E351,'Data Pull'!$C:$C,0),MATCH('Table 2 Data'!G$4,'Data Pull'!$4:$4,0))),"")</f>
        <v>179.30863308015356</v>
      </c>
      <c r="H351">
        <f>IFERROR(IF(INDEX('Exclusion Vectors'!$D:$D,MATCH('Table 2 Data'!$E351,'Exclusion Vectors'!$B:$B,0))=0,"",INDEX('Data Pull'!$A:$BC,MATCH('Table 2 Data'!$E351,'Data Pull'!$C:$C,0),MATCH('Table 2 Data'!H$4,'Data Pull'!$4:$4,0))),"")</f>
        <v>594.737408853087</v>
      </c>
      <c r="I351">
        <f>IFERROR(IF(INDEX('Exclusion Vectors'!$D:$D,MATCH('Table 2 Data'!$E351,'Exclusion Vectors'!$B:$B,0))=0,"",INDEX('Data Pull'!$A:$BC,MATCH('Table 2 Data'!$E351,'Data Pull'!$C:$C,0),MATCH('Table 2 Data'!I$4,'Data Pull'!$4:$4,0))),"")</f>
        <v>990.70535742110826</v>
      </c>
      <c r="J351">
        <f>IFERROR(IF(INDEX('Exclusion Vectors'!$D:$D,MATCH('Table 2 Data'!$E351,'Exclusion Vectors'!$B:$B,0))=0,"",INDEX('Data Pull'!$A:$BC,MATCH('Table 2 Data'!$E351,'Data Pull'!$C:$C,0),MATCH('Table 2 Data'!J$4,'Data Pull'!$4:$4,0))),"")</f>
        <v>1344.9959499078623</v>
      </c>
      <c r="K351">
        <f>IFERROR(IF(INDEX('Exclusion Vectors'!$D:$D,MATCH('Table 2 Data'!$E351,'Exclusion Vectors'!$B:$B,0))=0,"",INDEX('Data Pull'!$A:$BC,MATCH('Table 2 Data'!$E351,'Data Pull'!$C:$C,0),MATCH('Table 2 Data'!K$4,'Data Pull'!$4:$4,0))),"")</f>
        <v>643.0177208455749</v>
      </c>
      <c r="L351" t="str">
        <f>IFERROR(IF(INDEX('Exclusion Vectors'!$D:$D,MATCH('Table 2 Data'!$E351,'Exclusion Vectors'!$B:$B,0))=0,"",INDEX('Data Pull'!$A:$BC,MATCH('Table 2 Data'!$E351,'Data Pull'!$C:$C,0),MATCH('Table 2 Data'!L$4,'Data Pull'!$4:$4,0))),"")</f>
        <v>[-11059] No Good Data For Calculation</v>
      </c>
      <c r="M351">
        <f>IFERROR(IF(INDEX('Exclusion Vectors'!$D:$D,MATCH('Table 2 Data'!$E351,'Exclusion Vectors'!$B:$B,0))=0,"",INDEX('Data Pull'!$A:$BC,MATCH('Table 2 Data'!$E351,'Data Pull'!$C:$C,0),MATCH('Table 2 Data'!M$4,'Data Pull'!$4:$4,0))),"")</f>
        <v>278.63669929278228</v>
      </c>
      <c r="N351">
        <f>IFERROR(IF(INDEX('Exclusion Vectors'!$D:$D,MATCH('Table 2 Data'!$E351,'Exclusion Vectors'!$B:$B,0))=0,"",INDEX('Data Pull'!$A:$BC,MATCH('Table 2 Data'!$E351,'Data Pull'!$C:$C,0),MATCH('Table 2 Data'!N$4,'Data Pull'!$4:$4,0))),"")</f>
        <v>315.89371232188671</v>
      </c>
      <c r="O351">
        <f>IFERROR(IF(INDEX('Exclusion Vectors'!$D:$D,MATCH('Table 2 Data'!$E351,'Exclusion Vectors'!$B:$B,0))=0,"",INDEX('Data Pull'!$A:$BC,MATCH('Table 2 Data'!$E351,'Data Pull'!$C:$C,0),MATCH('Table 2 Data'!O$4,'Data Pull'!$4:$4,0))),"")</f>
        <v>332.90563861278287</v>
      </c>
      <c r="P351">
        <f>IFERROR(IF(INDEX('Exclusion Vectors'!$D:$D,MATCH('Table 2 Data'!$E351,'Exclusion Vectors'!$B:$B,0))=0,"",INDEX('Data Pull'!$A:$BC,MATCH('Table 2 Data'!$E351,'Data Pull'!$C:$C,0),MATCH('Table 2 Data'!P$4,'Data Pull'!$4:$4,0))),"")</f>
        <v>1337.2038267846128</v>
      </c>
      <c r="Q351">
        <f>IFERROR(IF(INDEX('Exclusion Vectors'!$D:$D,MATCH('Table 2 Data'!$E351,'Exclusion Vectors'!$B:$B,0))=0,"",INDEX('Data Pull'!$A:$BC,MATCH('Table 2 Data'!$E351,'Data Pull'!$C:$C,0),MATCH('Table 2 Data'!Q$4,'Data Pull'!$4:$4,0))),"")</f>
        <v>18.141092960162485</v>
      </c>
      <c r="R351">
        <f>IFERROR(IF(INDEX('Exclusion Vectors'!$D:$D,MATCH('Table 2 Data'!$E351,'Exclusion Vectors'!$B:$B,0))=0,"",INDEX('Data Pull'!$A:$BC,MATCH('Table 2 Data'!$E351,'Data Pull'!$C:$C,0),MATCH('Table 2 Data'!R$4,'Data Pull'!$4:$4,0))),"")</f>
        <v>14.150441853530863</v>
      </c>
      <c r="S351">
        <f>IFERROR(IF(INDEX('Exclusion Vectors'!$D:$D,MATCH('Table 2 Data'!$E351,'Exclusion Vectors'!$B:$B,0))=0,"",INDEX('Data Pull'!$A:$BC,MATCH('Table 2 Data'!$E351,'Data Pull'!$C:$C,0),MATCH('Table 2 Data'!S$4,'Data Pull'!$4:$4,0))),"")</f>
        <v>3.29585070658722</v>
      </c>
      <c r="T351">
        <f>IFERROR(IF(INDEX('Exclusion Vectors'!$D:$D,MATCH('Table 2 Data'!$E351,'Exclusion Vectors'!$B:$B,0))=0,"",INDEX('Data Pull'!$A:$BC,MATCH('Table 2 Data'!$E351,'Data Pull'!$C:$C,0),MATCH('Table 2 Data'!T$4,'Data Pull'!$4:$4,0))),"")</f>
        <v>1653.7151003941187</v>
      </c>
      <c r="U351">
        <f>IFERROR(IF(INDEX('Exclusion Vectors'!$D:$D,MATCH('Table 2 Data'!$E351,'Exclusion Vectors'!$B:$B,0))=0,"",INDEX('Data Pull'!$A:$BC,MATCH('Table 2 Data'!$E351,'Data Pull'!$C:$C,0),MATCH('Table 2 Data'!U$4,'Data Pull'!$4:$4,0))),"")</f>
        <v>1468.7794039784287</v>
      </c>
      <c r="V351">
        <f>IFERROR(IF(INDEX('Exclusion Vectors'!$D:$D,MATCH('Table 2 Data'!$E351,'Exclusion Vectors'!$B:$B,0))=0,"",INDEX('Data Pull'!$A:$BC,MATCH('Table 2 Data'!$E351,'Data Pull'!$C:$C,0),MATCH('Table 2 Data'!V$4,'Data Pull'!$4:$4,0))),"")</f>
        <v>5900.0082897322982</v>
      </c>
      <c r="W351">
        <f>IFERROR(IF(INDEX('Exclusion Vectors'!$D:$D,MATCH('Table 2 Data'!$E351,'Exclusion Vectors'!$B:$B,0))=0,"",INDEX('Data Pull'!$A:$BC,MATCH('Table 2 Data'!$E351,'Data Pull'!$C:$C,0),MATCH('Table 2 Data'!W$4,'Data Pull'!$4:$4,0))),"")</f>
        <v>2400.1628070082493</v>
      </c>
      <c r="X351">
        <f>IFERROR(IF(INDEX('Exclusion Vectors'!$D:$D,MATCH('Table 2 Data'!$E351,'Exclusion Vectors'!$B:$B,0))=0,"",INDEX('Data Pull'!$A:$BC,MATCH('Table 2 Data'!$E351,'Data Pull'!$C:$C,0),MATCH('Table 2 Data'!X$4,'Data Pull'!$4:$4,0))),"")</f>
        <v>447.12091372684853</v>
      </c>
      <c r="Y351">
        <f>IFERROR(IF(INDEX('Exclusion Vectors'!$D:$D,MATCH('Table 2 Data'!$E351,'Exclusion Vectors'!$B:$B,0))=0,"",INDEX('Data Pull'!$A:$BC,MATCH('Table 2 Data'!$E351,'Data Pull'!$C:$C,0),MATCH('Table 2 Data'!Y$4,'Data Pull'!$4:$4,0))),"")</f>
        <v>23.249999523162842</v>
      </c>
      <c r="Z351">
        <f>IFERROR(IF(INDEX('Exclusion Vectors'!$D:$D,MATCH('Table 2 Data'!$E351,'Exclusion Vectors'!$B:$B,0))=0,"",INDEX('Data Pull'!$A:$BC,MATCH('Table 2 Data'!$E351,'Data Pull'!$C:$C,0),MATCH('Table 2 Data'!Z$4,'Data Pull'!$4:$4,0))),"")</f>
        <v>0.85830000042915344</v>
      </c>
      <c r="AA351">
        <f>IFERROR(IF(INDEX('Exclusion Vectors'!$D:$D,MATCH('Table 2 Data'!$E351,'Exclusion Vectors'!$B:$B,0))=0,"",INDEX('Data Pull'!$A:$BC,MATCH('Table 2 Data'!$E351,'Data Pull'!$C:$C,0),MATCH('Table 2 Data'!AA$4,'Data Pull'!$4:$4,0))),"")</f>
        <v>1.7150000035762787</v>
      </c>
      <c r="AB351" t="str">
        <f>IFERROR(IF(INDEX('Exclusion Vectors'!$D:$D,MATCH('Table 2 Data'!$E351,'Exclusion Vectors'!$B:$B,0))=0,"",INDEX('Data Pull'!$A:$BC,MATCH('Table 2 Data'!$E351,'Data Pull'!$C:$C,0),MATCH('Table 2 Data'!AB$4,'Data Pull'!$4:$4,0))),"")</f>
        <v>[-11059] No Good Data For Calculation</v>
      </c>
      <c r="AC351" t="str">
        <f>IFERROR(IF(INDEX('Exclusion Vectors'!$D:$D,MATCH('Table 2 Data'!$E351,'Exclusion Vectors'!$B:$B,0))=0,"",INDEX('Data Pull'!$A:$BC,MATCH('Table 2 Data'!$E351,'Data Pull'!$C:$C,0),MATCH('Table 2 Data'!AC$4,'Data Pull'!$4:$4,0))),"")</f>
        <v>[-11059] No Good Data For Calculation</v>
      </c>
      <c r="AD351" t="str">
        <f>IFERROR(IF(INDEX('Exclusion Vectors'!$D:$D,MATCH('Table 2 Data'!$E351,'Exclusion Vectors'!$B:$B,0))=0,"",INDEX('Data Pull'!$A:$BC,MATCH('Table 2 Data'!$E351,'Data Pull'!$C:$C,0),MATCH('Table 2 Data'!AD$4,'Data Pull'!$4:$4,0))),"")</f>
        <v>[-11059] No Good Data For Calculation</v>
      </c>
      <c r="AE351" t="str">
        <f>IFERROR(IF(INDEX('Exclusion Vectors'!$D:$D,MATCH('Table 2 Data'!$E351,'Exclusion Vectors'!$B:$B,0))=0,"",INDEX('Data Pull'!$A:$BC,MATCH('Table 2 Data'!$E351,'Data Pull'!$C:$C,0),MATCH('Table 2 Data'!AE$4,'Data Pull'!$4:$4,0))),"")</f>
        <v>[-11059] No Good Data For Calculation</v>
      </c>
      <c r="AF351" t="str">
        <f>IFERROR(IF(INDEX('Exclusion Vectors'!$D:$D,MATCH('Table 2 Data'!$E351,'Exclusion Vectors'!$B:$B,0))=0,"",INDEX('Data Pull'!$A:$BC,MATCH('Table 2 Data'!$E351,'Data Pull'!$C:$C,0),MATCH('Table 2 Data'!AF$4,'Data Pull'!$4:$4,0))),"")</f>
        <v>[-11059] No Good Data For Calculation</v>
      </c>
      <c r="AG351">
        <f>IFERROR(IF(INDEX('Exclusion Vectors'!$D:$D,MATCH('Table 2 Data'!$E351,'Exclusion Vectors'!$B:$B,0))=0,"",INDEX('Data Pull'!$A:$BC,MATCH('Table 2 Data'!$E351,'Data Pull'!$C:$C,0),MATCH('Table 2 Data'!AG$4,'Data Pull'!$4:$4,0))),"")</f>
        <v>10267.02965620919</v>
      </c>
      <c r="AH351">
        <f>IFERROR(IF(INDEX('Exclusion Vectors'!$D:$D,MATCH('Table 2 Data'!$E351,'Exclusion Vectors'!$B:$B,0))=0,"",INDEX('Data Pull'!$A:$BC,MATCH('Table 2 Data'!$E351,'Data Pull'!$C:$C,0),MATCH('Table 2 Data'!AH$4,'Data Pull'!$4:$4,0))),"")</f>
        <v>87.625</v>
      </c>
      <c r="AI351">
        <f>IFERROR(IF(INDEX('Exclusion Vectors'!$D:$D,MATCH('Table 2 Data'!$E351,'Exclusion Vectors'!$B:$B,0))=0,"",INDEX('Data Pull'!$A:$BC,MATCH('Table 2 Data'!$E351,'Data Pull'!$C:$C,0),MATCH('Table 2 Data'!AI$4,'Data Pull'!$4:$4,0))),"")</f>
        <v>6.6600000858306885</v>
      </c>
      <c r="AJ351">
        <f>IFERROR(IF(INDEX('Exclusion Vectors'!$D:$D,MATCH('Table 2 Data'!$E351,'Exclusion Vectors'!$B:$B,0))=0,"",INDEX('Data Pull'!$A:$BC,MATCH('Table 2 Data'!$E351,'Data Pull'!$C:$C,0),MATCH('Table 2 Data'!AJ$4,'Data Pull'!$4:$4,0))),"")</f>
        <v>353.47500610351563</v>
      </c>
      <c r="AK351">
        <f>IFERROR(IF(INDEX('Exclusion Vectors'!$D:$D,MATCH('Table 2 Data'!$E351,'Exclusion Vectors'!$B:$B,0))=0,"",INDEX('Data Pull'!$A:$BC,MATCH('Table 2 Data'!$E351,'Data Pull'!$C:$C,0),MATCH('Table 2 Data'!AK$4,'Data Pull'!$4:$4,0))),"")</f>
        <v>25.304166277249653</v>
      </c>
      <c r="AL351">
        <f>IFERROR(IF(INDEX('Exclusion Vectors'!$D:$D,MATCH('Table 2 Data'!$E351,'Exclusion Vectors'!$B:$B,0))=0,"",INDEX('Data Pull'!$A:$BC,MATCH('Table 2 Data'!$E351,'Data Pull'!$C:$C,0),MATCH('Table 2 Data'!AL$4,'Data Pull'!$4:$4,0))),"")</f>
        <v>-0.30000001192092896</v>
      </c>
      <c r="AM351">
        <f>IFERROR(IF(INDEX('Exclusion Vectors'!$D:$D,MATCH('Table 2 Data'!$E351,'Exclusion Vectors'!$B:$B,0))=0,"",INDEX('Data Pull'!$A:$BC,MATCH('Table 2 Data'!$E351,'Data Pull'!$C:$C,0),MATCH('Table 2 Data'!AM$4,'Data Pull'!$4:$4,0))),"")</f>
        <v>6200</v>
      </c>
      <c r="AN351">
        <f>IFERROR(IF(INDEX('Exclusion Vectors'!$D:$D,MATCH('Table 2 Data'!$E351,'Exclusion Vectors'!$B:$B,0))=0,"",INDEX('Data Pull'!$A:$BC,MATCH('Table 2 Data'!$E351,'Data Pull'!$C:$C,0),MATCH('Table 2 Data'!AN$4,'Data Pull'!$4:$4,0))),"")</f>
        <v>-0.12633493270795054</v>
      </c>
      <c r="AO351">
        <f>IFERROR(IF(INDEX('Exclusion Vectors'!$D:$D,MATCH('Table 2 Data'!$E351,'Exclusion Vectors'!$B:$B,0))=0,"",INDEX('Data Pull'!$A:$BC,MATCH('Table 2 Data'!$E351,'Data Pull'!$C:$C,0),MATCH('Table 2 Data'!AO$4,'Data Pull'!$4:$4,0))),"")</f>
        <v>-6.5672444633656573E-3</v>
      </c>
      <c r="AP351">
        <f>IFERROR(IF(INDEX('Exclusion Vectors'!$D:$D,MATCH('Table 2 Data'!$E351,'Exclusion Vectors'!$B:$B,0))=0,"",INDEX('Data Pull'!$A:$BC,MATCH('Table 2 Data'!$E351,'Data Pull'!$C:$C,0),MATCH('Table 2 Data'!AP$4,'Data Pull'!$4:$4,0))),"")</f>
        <v>-2.888237704163707E-2</v>
      </c>
      <c r="AQ351" t="str">
        <f>IFERROR(IF(INDEX('Exclusion Vectors'!$D:$D,MATCH('Table 2 Data'!$E351,'Exclusion Vectors'!$B:$B,0))=0,"",INDEX('Data Pull'!$A:$BC,MATCH('Table 2 Data'!$E351,'Data Pull'!$C:$C,0),MATCH('Table 2 Data'!AQ$4,'Data Pull'!$4:$4,0))),"")</f>
        <v>[-11059] No Good Data For Calculation</v>
      </c>
      <c r="AR351">
        <f>IFERROR(IF(INDEX('Exclusion Vectors'!$D:$D,MATCH('Table 2 Data'!$E351,'Exclusion Vectors'!$B:$B,0))=0,"",INDEX('Data Pull'!$A:$BC,MATCH('Table 2 Data'!$E351,'Data Pull'!$C:$C,0),MATCH('Table 2 Data'!AR$4,'Data Pull'!$4:$4,0))),"")</f>
        <v>8.8999256106698024E-3</v>
      </c>
      <c r="AS351">
        <f>IFERROR(IF(INDEX('Exclusion Vectors'!$D:$D,MATCH('Table 2 Data'!$E351,'Exclusion Vectors'!$B:$B,0))=0,"",INDEX('Data Pull'!$A:$BC,MATCH('Table 2 Data'!$E351,'Data Pull'!$C:$C,0),MATCH('Table 2 Data'!AS$4,'Data Pull'!$4:$4,0))),"")</f>
        <v>2.4750001285207701</v>
      </c>
      <c r="AT351">
        <f>IFERROR(IF(INDEX('Exclusion Vectors'!$D:$D,MATCH('Table 2 Data'!$E351,'Exclusion Vectors'!$B:$B,0))=0,"",INDEX('Data Pull'!$A:$BC,MATCH('Table 2 Data'!$E351,'Data Pull'!$C:$C,0),MATCH('Table 2 Data'!AT$4,'Data Pull'!$4:$4,0))),"")</f>
        <v>35031.908209181449</v>
      </c>
      <c r="AU351">
        <f>IFERROR(IF(INDEX('Exclusion Vectors'!$D:$D,MATCH('Table 2 Data'!$E351,'Exclusion Vectors'!$B:$B,0))=0,"",INDEX('Data Pull'!$A:$BE,MATCH('Table 2 Data'!$E351,'Data Pull'!$C:$C,0),MATCH('Table 2 Data'!AU$4,'Data Pull'!$4:$4,0))),"")</f>
        <v>7799.5464714320487</v>
      </c>
      <c r="AV351">
        <f>IFERROR(IF(INDEX('Exclusion Vectors'!$D:$D,MATCH('Table 2 Data'!$E351,'Exclusion Vectors'!$B:$B,0))=0,"",INDEX('Data Pull'!$A:$BE,MATCH('Table 2 Data'!$E351,'Data Pull'!$C:$C,0),MATCH('Table 2 Data'!AV$4,'Data Pull'!$4:$4,0))),"")</f>
        <v>0.10359999878952901</v>
      </c>
    </row>
    <row r="352" spans="5:48" x14ac:dyDescent="0.3">
      <c r="E352" s="34">
        <f t="shared" si="8"/>
        <v>44176</v>
      </c>
      <c r="F352">
        <f>IFERROR(IF(INDEX('Exclusion Vectors'!$D:$D,MATCH('Table 2 Data'!$E352,'Exclusion Vectors'!$B:$B,0))=0,"",INDEX('Data Pull'!$A:$BC,MATCH('Table 2 Data'!$E352,'Data Pull'!$C:$C,0),MATCH('Table 2 Data'!F$4,'Data Pull'!$4:$4,0))),"")</f>
        <v>20631.789467684306</v>
      </c>
      <c r="G352">
        <f>IFERROR(IF(INDEX('Exclusion Vectors'!$D:$D,MATCH('Table 2 Data'!$E352,'Exclusion Vectors'!$B:$B,0))=0,"",INDEX('Data Pull'!$A:$BC,MATCH('Table 2 Data'!$E352,'Data Pull'!$C:$C,0),MATCH('Table 2 Data'!G$4,'Data Pull'!$4:$4,0))),"")</f>
        <v>180.34407914892347</v>
      </c>
      <c r="H352">
        <f>IFERROR(IF(INDEX('Exclusion Vectors'!$D:$D,MATCH('Table 2 Data'!$E352,'Exclusion Vectors'!$B:$B,0))=0,"",INDEX('Data Pull'!$A:$BC,MATCH('Table 2 Data'!$E352,'Data Pull'!$C:$C,0),MATCH('Table 2 Data'!H$4,'Data Pull'!$4:$4,0))),"")</f>
        <v>609.26199591747923</v>
      </c>
      <c r="I352">
        <f>IFERROR(IF(INDEX('Exclusion Vectors'!$D:$D,MATCH('Table 2 Data'!$E352,'Exclusion Vectors'!$B:$B,0))=0,"",INDEX('Data Pull'!$A:$BC,MATCH('Table 2 Data'!$E352,'Data Pull'!$C:$C,0),MATCH('Table 2 Data'!I$4,'Data Pull'!$4:$4,0))),"")</f>
        <v>993.79036896626224</v>
      </c>
      <c r="J352">
        <f>IFERROR(IF(INDEX('Exclusion Vectors'!$D:$D,MATCH('Table 2 Data'!$E352,'Exclusion Vectors'!$B:$B,0))=0,"",INDEX('Data Pull'!$A:$BC,MATCH('Table 2 Data'!$E352,'Data Pull'!$C:$C,0),MATCH('Table 2 Data'!J$4,'Data Pull'!$4:$4,0))),"")</f>
        <v>1345.0774078703669</v>
      </c>
      <c r="K352">
        <f>IFERROR(IF(INDEX('Exclusion Vectors'!$D:$D,MATCH('Table 2 Data'!$E352,'Exclusion Vectors'!$B:$B,0))=0,"",INDEX('Data Pull'!$A:$BC,MATCH('Table 2 Data'!$E352,'Data Pull'!$C:$C,0),MATCH('Table 2 Data'!K$4,'Data Pull'!$4:$4,0))),"")</f>
        <v>651.42651703742183</v>
      </c>
      <c r="L352" t="str">
        <f>IFERROR(IF(INDEX('Exclusion Vectors'!$D:$D,MATCH('Table 2 Data'!$E352,'Exclusion Vectors'!$B:$B,0))=0,"",INDEX('Data Pull'!$A:$BC,MATCH('Table 2 Data'!$E352,'Data Pull'!$C:$C,0),MATCH('Table 2 Data'!L$4,'Data Pull'!$4:$4,0))),"")</f>
        <v>[-11059] No Good Data For Calculation</v>
      </c>
      <c r="M352">
        <f>IFERROR(IF(INDEX('Exclusion Vectors'!$D:$D,MATCH('Table 2 Data'!$E352,'Exclusion Vectors'!$B:$B,0))=0,"",INDEX('Data Pull'!$A:$BC,MATCH('Table 2 Data'!$E352,'Data Pull'!$C:$C,0),MATCH('Table 2 Data'!M$4,'Data Pull'!$4:$4,0))),"")</f>
        <v>284.1068226964012</v>
      </c>
      <c r="N352">
        <f>IFERROR(IF(INDEX('Exclusion Vectors'!$D:$D,MATCH('Table 2 Data'!$E352,'Exclusion Vectors'!$B:$B,0))=0,"",INDEX('Data Pull'!$A:$BC,MATCH('Table 2 Data'!$E352,'Data Pull'!$C:$C,0),MATCH('Table 2 Data'!N$4,'Data Pull'!$4:$4,0))),"")</f>
        <v>325.04807285044365</v>
      </c>
      <c r="O352">
        <f>IFERROR(IF(INDEX('Exclusion Vectors'!$D:$D,MATCH('Table 2 Data'!$E352,'Exclusion Vectors'!$B:$B,0))=0,"",INDEX('Data Pull'!$A:$BC,MATCH('Table 2 Data'!$E352,'Data Pull'!$C:$C,0),MATCH('Table 2 Data'!O$4,'Data Pull'!$4:$4,0))),"")</f>
        <v>334.23808035631146</v>
      </c>
      <c r="P352">
        <f>IFERROR(IF(INDEX('Exclusion Vectors'!$D:$D,MATCH('Table 2 Data'!$E352,'Exclusion Vectors'!$B:$B,0))=0,"",INDEX('Data Pull'!$A:$BC,MATCH('Table 2 Data'!$E352,'Data Pull'!$C:$C,0),MATCH('Table 2 Data'!P$4,'Data Pull'!$4:$4,0))),"")</f>
        <v>1335.6449925343654</v>
      </c>
      <c r="Q352">
        <f>IFERROR(IF(INDEX('Exclusion Vectors'!$D:$D,MATCH('Table 2 Data'!$E352,'Exclusion Vectors'!$B:$B,0))=0,"",INDEX('Data Pull'!$A:$BC,MATCH('Table 2 Data'!$E352,'Data Pull'!$C:$C,0),MATCH('Table 2 Data'!Q$4,'Data Pull'!$4:$4,0))),"")</f>
        <v>19.611413792594597</v>
      </c>
      <c r="R352">
        <f>IFERROR(IF(INDEX('Exclusion Vectors'!$D:$D,MATCH('Table 2 Data'!$E352,'Exclusion Vectors'!$B:$B,0))=0,"",INDEX('Data Pull'!$A:$BC,MATCH('Table 2 Data'!$E352,'Data Pull'!$C:$C,0),MATCH('Table 2 Data'!R$4,'Data Pull'!$4:$4,0))),"")</f>
        <v>15.174872033609729</v>
      </c>
      <c r="S352">
        <f>IFERROR(IF(INDEX('Exclusion Vectors'!$D:$D,MATCH('Table 2 Data'!$E352,'Exclusion Vectors'!$B:$B,0))=0,"",INDEX('Data Pull'!$A:$BC,MATCH('Table 2 Data'!$E352,'Data Pull'!$C:$C,0),MATCH('Table 2 Data'!S$4,'Data Pull'!$4:$4,0))),"")</f>
        <v>3.0315551763959703</v>
      </c>
      <c r="T352">
        <f>IFERROR(IF(INDEX('Exclusion Vectors'!$D:$D,MATCH('Table 2 Data'!$E352,'Exclusion Vectors'!$B:$B,0))=0,"",INDEX('Data Pull'!$A:$BC,MATCH('Table 2 Data'!$E352,'Data Pull'!$C:$C,0),MATCH('Table 2 Data'!T$4,'Data Pull'!$4:$4,0))),"")</f>
        <v>1656.6170118205707</v>
      </c>
      <c r="U352">
        <f>IFERROR(IF(INDEX('Exclusion Vectors'!$D:$D,MATCH('Table 2 Data'!$E352,'Exclusion Vectors'!$B:$B,0))=0,"",INDEX('Data Pull'!$A:$BC,MATCH('Table 2 Data'!$E352,'Data Pull'!$C:$C,0),MATCH('Table 2 Data'!U$4,'Data Pull'!$4:$4,0))),"")</f>
        <v>1446.1430058207791</v>
      </c>
      <c r="V352">
        <f>IFERROR(IF(INDEX('Exclusion Vectors'!$D:$D,MATCH('Table 2 Data'!$E352,'Exclusion Vectors'!$B:$B,0))=0,"",INDEX('Data Pull'!$A:$BC,MATCH('Table 2 Data'!$E352,'Data Pull'!$C:$C,0),MATCH('Table 2 Data'!V$4,'Data Pull'!$4:$4,0))),"")</f>
        <v>5900.262055935882</v>
      </c>
      <c r="W352">
        <f>IFERROR(IF(INDEX('Exclusion Vectors'!$D:$D,MATCH('Table 2 Data'!$E352,'Exclusion Vectors'!$B:$B,0))=0,"",INDEX('Data Pull'!$A:$BC,MATCH('Table 2 Data'!$E352,'Data Pull'!$C:$C,0),MATCH('Table 2 Data'!W$4,'Data Pull'!$4:$4,0))),"")</f>
        <v>2401.0462160538973</v>
      </c>
      <c r="X352">
        <f>IFERROR(IF(INDEX('Exclusion Vectors'!$D:$D,MATCH('Table 2 Data'!$E352,'Exclusion Vectors'!$B:$B,0))=0,"",INDEX('Data Pull'!$A:$BC,MATCH('Table 2 Data'!$E352,'Data Pull'!$C:$C,0),MATCH('Table 2 Data'!X$4,'Data Pull'!$4:$4,0))),"")</f>
        <v>441.64149022435612</v>
      </c>
      <c r="Y352">
        <f>IFERROR(IF(INDEX('Exclusion Vectors'!$D:$D,MATCH('Table 2 Data'!$E352,'Exclusion Vectors'!$B:$B,0))=0,"",INDEX('Data Pull'!$A:$BC,MATCH('Table 2 Data'!$E352,'Data Pull'!$C:$C,0),MATCH('Table 2 Data'!Y$4,'Data Pull'!$4:$4,0))),"")</f>
        <v>23.449999809265137</v>
      </c>
      <c r="Z352">
        <f>IFERROR(IF(INDEX('Exclusion Vectors'!$D:$D,MATCH('Table 2 Data'!$E352,'Exclusion Vectors'!$B:$B,0))=0,"",INDEX('Data Pull'!$A:$BC,MATCH('Table 2 Data'!$E352,'Data Pull'!$C:$C,0),MATCH('Table 2 Data'!Z$4,'Data Pull'!$4:$4,0))),"")</f>
        <v>0.86650002002716064</v>
      </c>
      <c r="AA352">
        <f>IFERROR(IF(INDEX('Exclusion Vectors'!$D:$D,MATCH('Table 2 Data'!$E352,'Exclusion Vectors'!$B:$B,0))=0,"",INDEX('Data Pull'!$A:$BC,MATCH('Table 2 Data'!$E352,'Data Pull'!$C:$C,0),MATCH('Table 2 Data'!AA$4,'Data Pull'!$4:$4,0))),"")</f>
        <v>1.8850000202655792</v>
      </c>
      <c r="AB352" t="str">
        <f>IFERROR(IF(INDEX('Exclusion Vectors'!$D:$D,MATCH('Table 2 Data'!$E352,'Exclusion Vectors'!$B:$B,0))=0,"",INDEX('Data Pull'!$A:$BC,MATCH('Table 2 Data'!$E352,'Data Pull'!$C:$C,0),MATCH('Table 2 Data'!AB$4,'Data Pull'!$4:$4,0))),"")</f>
        <v>[-11059] No Good Data For Calculation</v>
      </c>
      <c r="AC352" t="str">
        <f>IFERROR(IF(INDEX('Exclusion Vectors'!$D:$D,MATCH('Table 2 Data'!$E352,'Exclusion Vectors'!$B:$B,0))=0,"",INDEX('Data Pull'!$A:$BC,MATCH('Table 2 Data'!$E352,'Data Pull'!$C:$C,0),MATCH('Table 2 Data'!AC$4,'Data Pull'!$4:$4,0))),"")</f>
        <v>[-11059] No Good Data For Calculation</v>
      </c>
      <c r="AD352" t="str">
        <f>IFERROR(IF(INDEX('Exclusion Vectors'!$D:$D,MATCH('Table 2 Data'!$E352,'Exclusion Vectors'!$B:$B,0))=0,"",INDEX('Data Pull'!$A:$BC,MATCH('Table 2 Data'!$E352,'Data Pull'!$C:$C,0),MATCH('Table 2 Data'!AD$4,'Data Pull'!$4:$4,0))),"")</f>
        <v>[-11059] No Good Data For Calculation</v>
      </c>
      <c r="AE352" t="str">
        <f>IFERROR(IF(INDEX('Exclusion Vectors'!$D:$D,MATCH('Table 2 Data'!$E352,'Exclusion Vectors'!$B:$B,0))=0,"",INDEX('Data Pull'!$A:$BC,MATCH('Table 2 Data'!$E352,'Data Pull'!$C:$C,0),MATCH('Table 2 Data'!AE$4,'Data Pull'!$4:$4,0))),"")</f>
        <v>[-11059] No Good Data For Calculation</v>
      </c>
      <c r="AF352" t="str">
        <f>IFERROR(IF(INDEX('Exclusion Vectors'!$D:$D,MATCH('Table 2 Data'!$E352,'Exclusion Vectors'!$B:$B,0))=0,"",INDEX('Data Pull'!$A:$BC,MATCH('Table 2 Data'!$E352,'Data Pull'!$C:$C,0),MATCH('Table 2 Data'!AF$4,'Data Pull'!$4:$4,0))),"")</f>
        <v>[-11059] No Good Data For Calculation</v>
      </c>
      <c r="AG352">
        <f>IFERROR(IF(INDEX('Exclusion Vectors'!$D:$D,MATCH('Table 2 Data'!$E352,'Exclusion Vectors'!$B:$B,0))=0,"",INDEX('Data Pull'!$A:$BC,MATCH('Table 2 Data'!$E352,'Data Pull'!$C:$C,0),MATCH('Table 2 Data'!AG$4,'Data Pull'!$4:$4,0))),"")</f>
        <v>12354.968877527894</v>
      </c>
      <c r="AH352">
        <f>IFERROR(IF(INDEX('Exclusion Vectors'!$D:$D,MATCH('Table 2 Data'!$E352,'Exclusion Vectors'!$B:$B,0))=0,"",INDEX('Data Pull'!$A:$BC,MATCH('Table 2 Data'!$E352,'Data Pull'!$C:$C,0),MATCH('Table 2 Data'!AH$4,'Data Pull'!$4:$4,0))),"")</f>
        <v>90.17500114440918</v>
      </c>
      <c r="AI352">
        <f>IFERROR(IF(INDEX('Exclusion Vectors'!$D:$D,MATCH('Table 2 Data'!$E352,'Exclusion Vectors'!$B:$B,0))=0,"",INDEX('Data Pull'!$A:$BC,MATCH('Table 2 Data'!$E352,'Data Pull'!$C:$C,0),MATCH('Table 2 Data'!AI$4,'Data Pull'!$4:$4,0))),"")</f>
        <v>8.507500171661377</v>
      </c>
      <c r="AJ352">
        <f>IFERROR(IF(INDEX('Exclusion Vectors'!$D:$D,MATCH('Table 2 Data'!$E352,'Exclusion Vectors'!$B:$B,0))=0,"",INDEX('Data Pull'!$A:$BC,MATCH('Table 2 Data'!$E352,'Data Pull'!$C:$C,0),MATCH('Table 2 Data'!AJ$4,'Data Pull'!$4:$4,0))),"")</f>
        <v>337.89999389648438</v>
      </c>
      <c r="AK352">
        <f>IFERROR(IF(INDEX('Exclusion Vectors'!$D:$D,MATCH('Table 2 Data'!$E352,'Exclusion Vectors'!$B:$B,0))=0,"",INDEX('Data Pull'!$A:$BC,MATCH('Table 2 Data'!$E352,'Data Pull'!$C:$C,0),MATCH('Table 2 Data'!AK$4,'Data Pull'!$4:$4,0))),"")</f>
        <v>28.933333317438763</v>
      </c>
      <c r="AL352">
        <f>IFERROR(IF(INDEX('Exclusion Vectors'!$D:$D,MATCH('Table 2 Data'!$E352,'Exclusion Vectors'!$B:$B,0))=0,"",INDEX('Data Pull'!$A:$BC,MATCH('Table 2 Data'!$E352,'Data Pull'!$C:$C,0),MATCH('Table 2 Data'!AL$4,'Data Pull'!$4:$4,0))),"")</f>
        <v>-0.22500000521540642</v>
      </c>
      <c r="AM352">
        <f>IFERROR(IF(INDEX('Exclusion Vectors'!$D:$D,MATCH('Table 2 Data'!$E352,'Exclusion Vectors'!$B:$B,0))=0,"",INDEX('Data Pull'!$A:$BC,MATCH('Table 2 Data'!$E352,'Data Pull'!$C:$C,0),MATCH('Table 2 Data'!AM$4,'Data Pull'!$4:$4,0))),"")</f>
        <v>6200</v>
      </c>
      <c r="AN352">
        <f>IFERROR(IF(INDEX('Exclusion Vectors'!$D:$D,MATCH('Table 2 Data'!$E352,'Exclusion Vectors'!$B:$B,0))=0,"",INDEX('Data Pull'!$A:$BC,MATCH('Table 2 Data'!$E352,'Data Pull'!$C:$C,0),MATCH('Table 2 Data'!AN$4,'Data Pull'!$4:$4,0))),"")</f>
        <v>-0.11896549202837277</v>
      </c>
      <c r="AO352">
        <f>IFERROR(IF(INDEX('Exclusion Vectors'!$D:$D,MATCH('Table 2 Data'!$E352,'Exclusion Vectors'!$B:$B,0))=0,"",INDEX('Data Pull'!$A:$BC,MATCH('Table 2 Data'!$E352,'Data Pull'!$C:$C,0),MATCH('Table 2 Data'!AO$4,'Data Pull'!$4:$4,0))),"")</f>
        <v>-6.0421937840216327E-3</v>
      </c>
      <c r="AP352">
        <f>IFERROR(IF(INDEX('Exclusion Vectors'!$D:$D,MATCH('Table 2 Data'!$E352,'Exclusion Vectors'!$B:$B,0))=0,"",INDEX('Data Pull'!$A:$BC,MATCH('Table 2 Data'!$E352,'Data Pull'!$C:$C,0),MATCH('Table 2 Data'!AP$4,'Data Pull'!$4:$4,0))),"")</f>
        <v>-2.7661425761795387E-2</v>
      </c>
      <c r="AQ352" t="str">
        <f>IFERROR(IF(INDEX('Exclusion Vectors'!$D:$D,MATCH('Table 2 Data'!$E352,'Exclusion Vectors'!$B:$B,0))=0,"",INDEX('Data Pull'!$A:$BC,MATCH('Table 2 Data'!$E352,'Data Pull'!$C:$C,0),MATCH('Table 2 Data'!AQ$4,'Data Pull'!$4:$4,0))),"")</f>
        <v>[-11059] No Good Data For Calculation</v>
      </c>
      <c r="AR352">
        <f>IFERROR(IF(INDEX('Exclusion Vectors'!$D:$D,MATCH('Table 2 Data'!$E352,'Exclusion Vectors'!$B:$B,0))=0,"",INDEX('Data Pull'!$A:$BC,MATCH('Table 2 Data'!$E352,'Data Pull'!$C:$C,0),MATCH('Table 2 Data'!AR$4,'Data Pull'!$4:$4,0))),"")</f>
        <v>7.2795426699832893E-3</v>
      </c>
      <c r="AS352">
        <f>IFERROR(IF(INDEX('Exclusion Vectors'!$D:$D,MATCH('Table 2 Data'!$E352,'Exclusion Vectors'!$B:$B,0))=0,"",INDEX('Data Pull'!$A:$BC,MATCH('Table 2 Data'!$E352,'Data Pull'!$C:$C,0),MATCH('Table 2 Data'!AS$4,'Data Pull'!$4:$4,0))),"")</f>
        <v>2.6697773857567055</v>
      </c>
      <c r="AT352">
        <f>IFERROR(IF(INDEX('Exclusion Vectors'!$D:$D,MATCH('Table 2 Data'!$E352,'Exclusion Vectors'!$B:$B,0))=0,"",INDEX('Data Pull'!$A:$BC,MATCH('Table 2 Data'!$E352,'Data Pull'!$C:$C,0),MATCH('Table 2 Data'!AT$4,'Data Pull'!$4:$4,0))),"")</f>
        <v>37355.467701325899</v>
      </c>
      <c r="AU352">
        <f>IFERROR(IF(INDEX('Exclusion Vectors'!$D:$D,MATCH('Table 2 Data'!$E352,'Exclusion Vectors'!$B:$B,0))=0,"",INDEX('Data Pull'!$A:$BE,MATCH('Table 2 Data'!$E352,'Data Pull'!$C:$C,0),MATCH('Table 2 Data'!AU$4,'Data Pull'!$4:$4,0))),"")</f>
        <v>7799.717807829973</v>
      </c>
      <c r="AV352">
        <f>IFERROR(IF(INDEX('Exclusion Vectors'!$D:$D,MATCH('Table 2 Data'!$E352,'Exclusion Vectors'!$B:$B,0))=0,"",INDEX('Data Pull'!$A:$BE,MATCH('Table 2 Data'!$E352,'Data Pull'!$C:$C,0),MATCH('Table 2 Data'!AV$4,'Data Pull'!$4:$4,0))),"")</f>
        <v>9.1195834490160152E-2</v>
      </c>
    </row>
    <row r="353" spans="5:48" x14ac:dyDescent="0.3">
      <c r="E353" s="34">
        <f t="shared" si="8"/>
        <v>44177</v>
      </c>
      <c r="F353">
        <f>IFERROR(IF(INDEX('Exclusion Vectors'!$D:$D,MATCH('Table 2 Data'!$E353,'Exclusion Vectors'!$B:$B,0))=0,"",INDEX('Data Pull'!$A:$BC,MATCH('Table 2 Data'!$E353,'Data Pull'!$C:$C,0),MATCH('Table 2 Data'!F$4,'Data Pull'!$4:$4,0))),"")</f>
        <v>22999.223955560599</v>
      </c>
      <c r="G353">
        <f>IFERROR(IF(INDEX('Exclusion Vectors'!$D:$D,MATCH('Table 2 Data'!$E353,'Exclusion Vectors'!$B:$B,0))=0,"",INDEX('Data Pull'!$A:$BC,MATCH('Table 2 Data'!$E353,'Data Pull'!$C:$C,0),MATCH('Table 2 Data'!G$4,'Data Pull'!$4:$4,0))),"")</f>
        <v>180.06949682129346</v>
      </c>
      <c r="H353">
        <f>IFERROR(IF(INDEX('Exclusion Vectors'!$D:$D,MATCH('Table 2 Data'!$E353,'Exclusion Vectors'!$B:$B,0))=0,"",INDEX('Data Pull'!$A:$BC,MATCH('Table 2 Data'!$E353,'Data Pull'!$C:$C,0),MATCH('Table 2 Data'!H$4,'Data Pull'!$4:$4,0))),"")</f>
        <v>616.47532781482209</v>
      </c>
      <c r="I353">
        <f>IFERROR(IF(INDEX('Exclusion Vectors'!$D:$D,MATCH('Table 2 Data'!$E353,'Exclusion Vectors'!$B:$B,0))=0,"",INDEX('Data Pull'!$A:$BC,MATCH('Table 2 Data'!$E353,'Data Pull'!$C:$C,0),MATCH('Table 2 Data'!I$4,'Data Pull'!$4:$4,0))),"")</f>
        <v>997.37516675184133</v>
      </c>
      <c r="J353">
        <f>IFERROR(IF(INDEX('Exclusion Vectors'!$D:$D,MATCH('Table 2 Data'!$E353,'Exclusion Vectors'!$B:$B,0))=0,"",INDEX('Data Pull'!$A:$BC,MATCH('Table 2 Data'!$E353,'Data Pull'!$C:$C,0),MATCH('Table 2 Data'!J$4,'Data Pull'!$4:$4,0))),"")</f>
        <v>1344.7073395918292</v>
      </c>
      <c r="K353">
        <f>IFERROR(IF(INDEX('Exclusion Vectors'!$D:$D,MATCH('Table 2 Data'!$E353,'Exclusion Vectors'!$B:$B,0))=0,"",INDEX('Data Pull'!$A:$BC,MATCH('Table 2 Data'!$E353,'Data Pull'!$C:$C,0),MATCH('Table 2 Data'!K$4,'Data Pull'!$4:$4,0))),"")</f>
        <v>658.65182066587295</v>
      </c>
      <c r="L353" t="str">
        <f>IFERROR(IF(INDEX('Exclusion Vectors'!$D:$D,MATCH('Table 2 Data'!$E353,'Exclusion Vectors'!$B:$B,0))=0,"",INDEX('Data Pull'!$A:$BC,MATCH('Table 2 Data'!$E353,'Data Pull'!$C:$C,0),MATCH('Table 2 Data'!L$4,'Data Pull'!$4:$4,0))),"")</f>
        <v>[-11059] No Good Data For Calculation</v>
      </c>
      <c r="M353">
        <f>IFERROR(IF(INDEX('Exclusion Vectors'!$D:$D,MATCH('Table 2 Data'!$E353,'Exclusion Vectors'!$B:$B,0))=0,"",INDEX('Data Pull'!$A:$BC,MATCH('Table 2 Data'!$E353,'Data Pull'!$C:$C,0),MATCH('Table 2 Data'!M$4,'Data Pull'!$4:$4,0))),"")</f>
        <v>274.21412329894929</v>
      </c>
      <c r="N353">
        <f>IFERROR(IF(INDEX('Exclusion Vectors'!$D:$D,MATCH('Table 2 Data'!$E353,'Exclusion Vectors'!$B:$B,0))=0,"",INDEX('Data Pull'!$A:$BC,MATCH('Table 2 Data'!$E353,'Data Pull'!$C:$C,0),MATCH('Table 2 Data'!N$4,'Data Pull'!$4:$4,0))),"")</f>
        <v>320.44910408165782</v>
      </c>
      <c r="O353">
        <f>IFERROR(IF(INDEX('Exclusion Vectors'!$D:$D,MATCH('Table 2 Data'!$E353,'Exclusion Vectors'!$B:$B,0))=0,"",INDEX('Data Pull'!$A:$BC,MATCH('Table 2 Data'!$E353,'Data Pull'!$C:$C,0),MATCH('Table 2 Data'!O$4,'Data Pull'!$4:$4,0))),"")</f>
        <v>325.80373568369509</v>
      </c>
      <c r="P353">
        <f>IFERROR(IF(INDEX('Exclusion Vectors'!$D:$D,MATCH('Table 2 Data'!$E353,'Exclusion Vectors'!$B:$B,0))=0,"",INDEX('Data Pull'!$A:$BC,MATCH('Table 2 Data'!$E353,'Data Pull'!$C:$C,0),MATCH('Table 2 Data'!P$4,'Data Pull'!$4:$4,0))),"")</f>
        <v>1332.8494049734506</v>
      </c>
      <c r="Q353">
        <f>IFERROR(IF(INDEX('Exclusion Vectors'!$D:$D,MATCH('Table 2 Data'!$E353,'Exclusion Vectors'!$B:$B,0))=0,"",INDEX('Data Pull'!$A:$BC,MATCH('Table 2 Data'!$E353,'Data Pull'!$C:$C,0),MATCH('Table 2 Data'!Q$4,'Data Pull'!$4:$4,0))),"")</f>
        <v>20.883534109021767</v>
      </c>
      <c r="R353">
        <f>IFERROR(IF(INDEX('Exclusion Vectors'!$D:$D,MATCH('Table 2 Data'!$E353,'Exclusion Vectors'!$B:$B,0))=0,"",INDEX('Data Pull'!$A:$BC,MATCH('Table 2 Data'!$E353,'Data Pull'!$C:$C,0),MATCH('Table 2 Data'!R$4,'Data Pull'!$4:$4,0))),"")</f>
        <v>15.946137171725301</v>
      </c>
      <c r="S353">
        <f>IFERROR(IF(INDEX('Exclusion Vectors'!$D:$D,MATCH('Table 2 Data'!$E353,'Exclusion Vectors'!$B:$B,0))=0,"",INDEX('Data Pull'!$A:$BC,MATCH('Table 2 Data'!$E353,'Data Pull'!$C:$C,0),MATCH('Table 2 Data'!S$4,'Data Pull'!$4:$4,0))),"")</f>
        <v>3.139946353051696</v>
      </c>
      <c r="T353">
        <f>IFERROR(IF(INDEX('Exclusion Vectors'!$D:$D,MATCH('Table 2 Data'!$E353,'Exclusion Vectors'!$B:$B,0))=0,"",INDEX('Data Pull'!$A:$BC,MATCH('Table 2 Data'!$E353,'Data Pull'!$C:$C,0),MATCH('Table 2 Data'!T$4,'Data Pull'!$4:$4,0))),"")</f>
        <v>1661.1745475658106</v>
      </c>
      <c r="U353">
        <f>IFERROR(IF(INDEX('Exclusion Vectors'!$D:$D,MATCH('Table 2 Data'!$E353,'Exclusion Vectors'!$B:$B,0))=0,"",INDEX('Data Pull'!$A:$BC,MATCH('Table 2 Data'!$E353,'Data Pull'!$C:$C,0),MATCH('Table 2 Data'!U$4,'Data Pull'!$4:$4,0))),"")</f>
        <v>1513.0093803547679</v>
      </c>
      <c r="V353">
        <f>IFERROR(IF(INDEX('Exclusion Vectors'!$D:$D,MATCH('Table 2 Data'!$E353,'Exclusion Vectors'!$B:$B,0))=0,"",INDEX('Data Pull'!$A:$BC,MATCH('Table 2 Data'!$E353,'Data Pull'!$C:$C,0),MATCH('Table 2 Data'!V$4,'Data Pull'!$4:$4,0))),"")</f>
        <v>5900.0601033012999</v>
      </c>
      <c r="W353">
        <f>IFERROR(IF(INDEX('Exclusion Vectors'!$D:$D,MATCH('Table 2 Data'!$E353,'Exclusion Vectors'!$B:$B,0))=0,"",INDEX('Data Pull'!$A:$BC,MATCH('Table 2 Data'!$E353,'Data Pull'!$C:$C,0),MATCH('Table 2 Data'!W$4,'Data Pull'!$4:$4,0))),"")</f>
        <v>2402.5343520796168</v>
      </c>
      <c r="X353">
        <f>IFERROR(IF(INDEX('Exclusion Vectors'!$D:$D,MATCH('Table 2 Data'!$E353,'Exclusion Vectors'!$B:$B,0))=0,"",INDEX('Data Pull'!$A:$BC,MATCH('Table 2 Data'!$E353,'Data Pull'!$C:$C,0),MATCH('Table 2 Data'!X$4,'Data Pull'!$4:$4,0))),"")</f>
        <v>437.66702956499608</v>
      </c>
      <c r="Y353">
        <f>IFERROR(IF(INDEX('Exclusion Vectors'!$D:$D,MATCH('Table 2 Data'!$E353,'Exclusion Vectors'!$B:$B,0))=0,"",INDEX('Data Pull'!$A:$BC,MATCH('Table 2 Data'!$E353,'Data Pull'!$C:$C,0),MATCH('Table 2 Data'!Y$4,'Data Pull'!$4:$4,0))),"")</f>
        <v>23.200000286102295</v>
      </c>
      <c r="Z353">
        <f>IFERROR(IF(INDEX('Exclusion Vectors'!$D:$D,MATCH('Table 2 Data'!$E353,'Exclusion Vectors'!$B:$B,0))=0,"",INDEX('Data Pull'!$A:$BC,MATCH('Table 2 Data'!$E353,'Data Pull'!$C:$C,0),MATCH('Table 2 Data'!Z$4,'Data Pull'!$4:$4,0))),"")</f>
        <v>0.89592501521110535</v>
      </c>
      <c r="AA353">
        <f>IFERROR(IF(INDEX('Exclusion Vectors'!$D:$D,MATCH('Table 2 Data'!$E353,'Exclusion Vectors'!$B:$B,0))=0,"",INDEX('Data Pull'!$A:$BC,MATCH('Table 2 Data'!$E353,'Data Pull'!$C:$C,0),MATCH('Table 2 Data'!AA$4,'Data Pull'!$4:$4,0))),"")</f>
        <v>2.0399999618530273</v>
      </c>
      <c r="AB353" t="str">
        <f>IFERROR(IF(INDEX('Exclusion Vectors'!$D:$D,MATCH('Table 2 Data'!$E353,'Exclusion Vectors'!$B:$B,0))=0,"",INDEX('Data Pull'!$A:$BC,MATCH('Table 2 Data'!$E353,'Data Pull'!$C:$C,0),MATCH('Table 2 Data'!AB$4,'Data Pull'!$4:$4,0))),"")</f>
        <v>[-11059] No Good Data For Calculation</v>
      </c>
      <c r="AC353" t="str">
        <f>IFERROR(IF(INDEX('Exclusion Vectors'!$D:$D,MATCH('Table 2 Data'!$E353,'Exclusion Vectors'!$B:$B,0))=0,"",INDEX('Data Pull'!$A:$BC,MATCH('Table 2 Data'!$E353,'Data Pull'!$C:$C,0),MATCH('Table 2 Data'!AC$4,'Data Pull'!$4:$4,0))),"")</f>
        <v>[-11059] No Good Data For Calculation</v>
      </c>
      <c r="AD353" t="str">
        <f>IFERROR(IF(INDEX('Exclusion Vectors'!$D:$D,MATCH('Table 2 Data'!$E353,'Exclusion Vectors'!$B:$B,0))=0,"",INDEX('Data Pull'!$A:$BC,MATCH('Table 2 Data'!$E353,'Data Pull'!$C:$C,0),MATCH('Table 2 Data'!AD$4,'Data Pull'!$4:$4,0))),"")</f>
        <v>[-11059] No Good Data For Calculation</v>
      </c>
      <c r="AE353" t="str">
        <f>IFERROR(IF(INDEX('Exclusion Vectors'!$D:$D,MATCH('Table 2 Data'!$E353,'Exclusion Vectors'!$B:$B,0))=0,"",INDEX('Data Pull'!$A:$BC,MATCH('Table 2 Data'!$E353,'Data Pull'!$C:$C,0),MATCH('Table 2 Data'!AE$4,'Data Pull'!$4:$4,0))),"")</f>
        <v>[-11059] No Good Data For Calculation</v>
      </c>
      <c r="AF353" t="str">
        <f>IFERROR(IF(INDEX('Exclusion Vectors'!$D:$D,MATCH('Table 2 Data'!$E353,'Exclusion Vectors'!$B:$B,0))=0,"",INDEX('Data Pull'!$A:$BC,MATCH('Table 2 Data'!$E353,'Data Pull'!$C:$C,0),MATCH('Table 2 Data'!AF$4,'Data Pull'!$4:$4,0))),"")</f>
        <v>[-11059] No Good Data For Calculation</v>
      </c>
      <c r="AG353">
        <f>IFERROR(IF(INDEX('Exclusion Vectors'!$D:$D,MATCH('Table 2 Data'!$E353,'Exclusion Vectors'!$B:$B,0))=0,"",INDEX('Data Pull'!$A:$BC,MATCH('Table 2 Data'!$E353,'Data Pull'!$C:$C,0),MATCH('Table 2 Data'!AG$4,'Data Pull'!$4:$4,0))),"")</f>
        <v>13662.565706344811</v>
      </c>
      <c r="AH353">
        <f>IFERROR(IF(INDEX('Exclusion Vectors'!$D:$D,MATCH('Table 2 Data'!$E353,'Exclusion Vectors'!$B:$B,0))=0,"",INDEX('Data Pull'!$A:$BC,MATCH('Table 2 Data'!$E353,'Data Pull'!$C:$C,0),MATCH('Table 2 Data'!AH$4,'Data Pull'!$4:$4,0))),"")</f>
        <v>90.650001525878906</v>
      </c>
      <c r="AI353">
        <f>IFERROR(IF(INDEX('Exclusion Vectors'!$D:$D,MATCH('Table 2 Data'!$E353,'Exclusion Vectors'!$B:$B,0))=0,"",INDEX('Data Pull'!$A:$BC,MATCH('Table 2 Data'!$E353,'Data Pull'!$C:$C,0),MATCH('Table 2 Data'!AI$4,'Data Pull'!$4:$4,0))),"")</f>
        <v>8.7550003528594971</v>
      </c>
      <c r="AJ353">
        <f>IFERROR(IF(INDEX('Exclusion Vectors'!$D:$D,MATCH('Table 2 Data'!$E353,'Exclusion Vectors'!$B:$B,0))=0,"",INDEX('Data Pull'!$A:$BC,MATCH('Table 2 Data'!$E353,'Data Pull'!$C:$C,0),MATCH('Table 2 Data'!AJ$4,'Data Pull'!$4:$4,0))),"")</f>
        <v>339.85000610351563</v>
      </c>
      <c r="AK353">
        <f>IFERROR(IF(INDEX('Exclusion Vectors'!$D:$D,MATCH('Table 2 Data'!$E353,'Exclusion Vectors'!$B:$B,0))=0,"",INDEX('Data Pull'!$A:$BC,MATCH('Table 2 Data'!$E353,'Data Pull'!$C:$C,0),MATCH('Table 2 Data'!AK$4,'Data Pull'!$4:$4,0))),"")</f>
        <v>25.050000349680584</v>
      </c>
      <c r="AL353">
        <f>IFERROR(IF(INDEX('Exclusion Vectors'!$D:$D,MATCH('Table 2 Data'!$E353,'Exclusion Vectors'!$B:$B,0))=0,"",INDEX('Data Pull'!$A:$BC,MATCH('Table 2 Data'!$E353,'Data Pull'!$C:$C,0),MATCH('Table 2 Data'!AL$4,'Data Pull'!$4:$4,0))),"")</f>
        <v>-0.20000000298023224</v>
      </c>
      <c r="AM353">
        <f>IFERROR(IF(INDEX('Exclusion Vectors'!$D:$D,MATCH('Table 2 Data'!$E353,'Exclusion Vectors'!$B:$B,0))=0,"",INDEX('Data Pull'!$A:$BC,MATCH('Table 2 Data'!$E353,'Data Pull'!$C:$C,0),MATCH('Table 2 Data'!AM$4,'Data Pull'!$4:$4,0))),"")</f>
        <v>6200</v>
      </c>
      <c r="AN353">
        <f>IFERROR(IF(INDEX('Exclusion Vectors'!$D:$D,MATCH('Table 2 Data'!$E353,'Exclusion Vectors'!$B:$B,0))=0,"",INDEX('Data Pull'!$A:$BC,MATCH('Table 2 Data'!$E353,'Data Pull'!$C:$C,0),MATCH('Table 2 Data'!AN$4,'Data Pull'!$4:$4,0))),"")</f>
        <v>-0.11187912126795019</v>
      </c>
      <c r="AO353">
        <f>IFERROR(IF(INDEX('Exclusion Vectors'!$D:$D,MATCH('Table 2 Data'!$E353,'Exclusion Vectors'!$B:$B,0))=0,"",INDEX('Data Pull'!$A:$BC,MATCH('Table 2 Data'!$E353,'Data Pull'!$C:$C,0),MATCH('Table 2 Data'!AO$4,'Data Pull'!$4:$4,0))),"")</f>
        <v>-5.9488156441064423E-3</v>
      </c>
      <c r="AP353">
        <f>IFERROR(IF(INDEX('Exclusion Vectors'!$D:$D,MATCH('Table 2 Data'!$E353,'Exclusion Vectors'!$B:$B,0))=0,"",INDEX('Data Pull'!$A:$BC,MATCH('Table 2 Data'!$E353,'Data Pull'!$C:$C,0),MATCH('Table 2 Data'!AP$4,'Data Pull'!$4:$4,0))),"")</f>
        <v>-2.7114048732475436E-2</v>
      </c>
      <c r="AQ353" t="str">
        <f>IFERROR(IF(INDEX('Exclusion Vectors'!$D:$D,MATCH('Table 2 Data'!$E353,'Exclusion Vectors'!$B:$B,0))=0,"",INDEX('Data Pull'!$A:$BC,MATCH('Table 2 Data'!$E353,'Data Pull'!$C:$C,0),MATCH('Table 2 Data'!AQ$4,'Data Pull'!$4:$4,0))),"")</f>
        <v>[-11059] No Good Data For Calculation</v>
      </c>
      <c r="AR353">
        <f>IFERROR(IF(INDEX('Exclusion Vectors'!$D:$D,MATCH('Table 2 Data'!$E353,'Exclusion Vectors'!$B:$B,0))=0,"",INDEX('Data Pull'!$A:$BC,MATCH('Table 2 Data'!$E353,'Data Pull'!$C:$C,0),MATCH('Table 2 Data'!AR$4,'Data Pull'!$4:$4,0))),"")</f>
        <v>7.2727195300510156E-3</v>
      </c>
      <c r="AS353">
        <f>IFERROR(IF(INDEX('Exclusion Vectors'!$D:$D,MATCH('Table 2 Data'!$E353,'Exclusion Vectors'!$B:$B,0))=0,"",INDEX('Data Pull'!$A:$BC,MATCH('Table 2 Data'!$E353,'Data Pull'!$C:$C,0),MATCH('Table 2 Data'!AS$4,'Data Pull'!$4:$4,0))),"")</f>
        <v>2.7088690674287741</v>
      </c>
      <c r="AT353">
        <f>IFERROR(IF(INDEX('Exclusion Vectors'!$D:$D,MATCH('Table 2 Data'!$E353,'Exclusion Vectors'!$B:$B,0))=0,"",INDEX('Data Pull'!$A:$BC,MATCH('Table 2 Data'!$E353,'Data Pull'!$C:$C,0),MATCH('Table 2 Data'!AT$4,'Data Pull'!$4:$4,0))),"")</f>
        <v>39747.595185149556</v>
      </c>
      <c r="AU353">
        <f>IFERROR(IF(INDEX('Exclusion Vectors'!$D:$D,MATCH('Table 2 Data'!$E353,'Exclusion Vectors'!$B:$B,0))=0,"",INDEX('Data Pull'!$A:$BE,MATCH('Table 2 Data'!$E353,'Data Pull'!$C:$C,0),MATCH('Table 2 Data'!AU$4,'Data Pull'!$4:$4,0))),"")</f>
        <v>7799.5832824141617</v>
      </c>
      <c r="AV353">
        <f>IFERROR(IF(INDEX('Exclusion Vectors'!$D:$D,MATCH('Table 2 Data'!$E353,'Exclusion Vectors'!$B:$B,0))=0,"",INDEX('Data Pull'!$A:$BE,MATCH('Table 2 Data'!$E353,'Data Pull'!$C:$C,0),MATCH('Table 2 Data'!AV$4,'Data Pull'!$4:$4,0))),"")</f>
        <v>9.5995831303298473E-2</v>
      </c>
    </row>
    <row r="354" spans="5:48" x14ac:dyDescent="0.3">
      <c r="E354" s="34">
        <f t="shared" si="8"/>
        <v>44178</v>
      </c>
      <c r="F354">
        <f>IFERROR(IF(INDEX('Exclusion Vectors'!$D:$D,MATCH('Table 2 Data'!$E354,'Exclusion Vectors'!$B:$B,0))=0,"",INDEX('Data Pull'!$A:$BC,MATCH('Table 2 Data'!$E354,'Data Pull'!$C:$C,0),MATCH('Table 2 Data'!F$4,'Data Pull'!$4:$4,0))),"")</f>
        <v>23000.873989234264</v>
      </c>
      <c r="G354">
        <f>IFERROR(IF(INDEX('Exclusion Vectors'!$D:$D,MATCH('Table 2 Data'!$E354,'Exclusion Vectors'!$B:$B,0))=0,"",INDEX('Data Pull'!$A:$BC,MATCH('Table 2 Data'!$E354,'Data Pull'!$C:$C,0),MATCH('Table 2 Data'!G$4,'Data Pull'!$4:$4,0))),"")</f>
        <v>180.07273397901193</v>
      </c>
      <c r="H354">
        <f>IFERROR(IF(INDEX('Exclusion Vectors'!$D:$D,MATCH('Table 2 Data'!$E354,'Exclusion Vectors'!$B:$B,0))=0,"",INDEX('Data Pull'!$A:$BC,MATCH('Table 2 Data'!$E354,'Data Pull'!$C:$C,0),MATCH('Table 2 Data'!H$4,'Data Pull'!$4:$4,0))),"")</f>
        <v>614.8288594843965</v>
      </c>
      <c r="I354">
        <f>IFERROR(IF(INDEX('Exclusion Vectors'!$D:$D,MATCH('Table 2 Data'!$E354,'Exclusion Vectors'!$B:$B,0))=0,"",INDEX('Data Pull'!$A:$BC,MATCH('Table 2 Data'!$E354,'Data Pull'!$C:$C,0),MATCH('Table 2 Data'!I$4,'Data Pull'!$4:$4,0))),"")</f>
        <v>998.02193837237439</v>
      </c>
      <c r="J354">
        <f>IFERROR(IF(INDEX('Exclusion Vectors'!$D:$D,MATCH('Table 2 Data'!$E354,'Exclusion Vectors'!$B:$B,0))=0,"",INDEX('Data Pull'!$A:$BC,MATCH('Table 2 Data'!$E354,'Data Pull'!$C:$C,0),MATCH('Table 2 Data'!J$4,'Data Pull'!$4:$4,0))),"")</f>
        <v>1345.1232729633234</v>
      </c>
      <c r="K354">
        <f>IFERROR(IF(INDEX('Exclusion Vectors'!$D:$D,MATCH('Table 2 Data'!$E354,'Exclusion Vectors'!$B:$B,0))=0,"",INDEX('Data Pull'!$A:$BC,MATCH('Table 2 Data'!$E354,'Data Pull'!$C:$C,0),MATCH('Table 2 Data'!K$4,'Data Pull'!$4:$4,0))),"")</f>
        <v>656.63409496719726</v>
      </c>
      <c r="L354" t="str">
        <f>IFERROR(IF(INDEX('Exclusion Vectors'!$D:$D,MATCH('Table 2 Data'!$E354,'Exclusion Vectors'!$B:$B,0))=0,"",INDEX('Data Pull'!$A:$BC,MATCH('Table 2 Data'!$E354,'Data Pull'!$C:$C,0),MATCH('Table 2 Data'!L$4,'Data Pull'!$4:$4,0))),"")</f>
        <v>[-11059] No Good Data For Calculation</v>
      </c>
      <c r="M354">
        <f>IFERROR(IF(INDEX('Exclusion Vectors'!$D:$D,MATCH('Table 2 Data'!$E354,'Exclusion Vectors'!$B:$B,0))=0,"",INDEX('Data Pull'!$A:$BC,MATCH('Table 2 Data'!$E354,'Data Pull'!$C:$C,0),MATCH('Table 2 Data'!M$4,'Data Pull'!$4:$4,0))),"")</f>
        <v>271.25093450728741</v>
      </c>
      <c r="N354">
        <f>IFERROR(IF(INDEX('Exclusion Vectors'!$D:$D,MATCH('Table 2 Data'!$E354,'Exclusion Vectors'!$B:$B,0))=0,"",INDEX('Data Pull'!$A:$BC,MATCH('Table 2 Data'!$E354,'Data Pull'!$C:$C,0),MATCH('Table 2 Data'!N$4,'Data Pull'!$4:$4,0))),"")</f>
        <v>315.44646504623171</v>
      </c>
      <c r="O354">
        <f>IFERROR(IF(INDEX('Exclusion Vectors'!$D:$D,MATCH('Table 2 Data'!$E354,'Exclusion Vectors'!$B:$B,0))=0,"",INDEX('Data Pull'!$A:$BC,MATCH('Table 2 Data'!$E354,'Data Pull'!$C:$C,0),MATCH('Table 2 Data'!O$4,'Data Pull'!$4:$4,0))),"")</f>
        <v>325.08739005610119</v>
      </c>
      <c r="P354">
        <f>IFERROR(IF(INDEX('Exclusion Vectors'!$D:$D,MATCH('Table 2 Data'!$E354,'Exclusion Vectors'!$B:$B,0))=0,"",INDEX('Data Pull'!$A:$BC,MATCH('Table 2 Data'!$E354,'Data Pull'!$C:$C,0),MATCH('Table 2 Data'!P$4,'Data Pull'!$4:$4,0))),"")</f>
        <v>1336.2235572770123</v>
      </c>
      <c r="Q354">
        <f>IFERROR(IF(INDEX('Exclusion Vectors'!$D:$D,MATCH('Table 2 Data'!$E354,'Exclusion Vectors'!$B:$B,0))=0,"",INDEX('Data Pull'!$A:$BC,MATCH('Table 2 Data'!$E354,'Data Pull'!$C:$C,0),MATCH('Table 2 Data'!Q$4,'Data Pull'!$4:$4,0))),"")</f>
        <v>20.65322317126622</v>
      </c>
      <c r="R354">
        <f>IFERROR(IF(INDEX('Exclusion Vectors'!$D:$D,MATCH('Table 2 Data'!$E354,'Exclusion Vectors'!$B:$B,0))=0,"",INDEX('Data Pull'!$A:$BC,MATCH('Table 2 Data'!$E354,'Data Pull'!$C:$C,0),MATCH('Table 2 Data'!R$4,'Data Pull'!$4:$4,0))),"")</f>
        <v>15.705224979023681</v>
      </c>
      <c r="S354">
        <f>IFERROR(IF(INDEX('Exclusion Vectors'!$D:$D,MATCH('Table 2 Data'!$E354,'Exclusion Vectors'!$B:$B,0))=0,"",INDEX('Data Pull'!$A:$BC,MATCH('Table 2 Data'!$E354,'Data Pull'!$C:$C,0),MATCH('Table 2 Data'!S$4,'Data Pull'!$4:$4,0))),"")</f>
        <v>3.2123830313190678</v>
      </c>
      <c r="T354">
        <f>IFERROR(IF(INDEX('Exclusion Vectors'!$D:$D,MATCH('Table 2 Data'!$E354,'Exclusion Vectors'!$B:$B,0))=0,"",INDEX('Data Pull'!$A:$BC,MATCH('Table 2 Data'!$E354,'Data Pull'!$C:$C,0),MATCH('Table 2 Data'!T$4,'Data Pull'!$4:$4,0))),"")</f>
        <v>1660.1548920080413</v>
      </c>
      <c r="U354">
        <f>IFERROR(IF(INDEX('Exclusion Vectors'!$D:$D,MATCH('Table 2 Data'!$E354,'Exclusion Vectors'!$B:$B,0))=0,"",INDEX('Data Pull'!$A:$BC,MATCH('Table 2 Data'!$E354,'Data Pull'!$C:$C,0),MATCH('Table 2 Data'!U$4,'Data Pull'!$4:$4,0))),"")</f>
        <v>1498.5353473110522</v>
      </c>
      <c r="V354">
        <f>IFERROR(IF(INDEX('Exclusion Vectors'!$D:$D,MATCH('Table 2 Data'!$E354,'Exclusion Vectors'!$B:$B,0))=0,"",INDEX('Data Pull'!$A:$BC,MATCH('Table 2 Data'!$E354,'Data Pull'!$C:$C,0),MATCH('Table 2 Data'!V$4,'Data Pull'!$4:$4,0))),"")</f>
        <v>5899.9853653553992</v>
      </c>
      <c r="W354">
        <f>IFERROR(IF(INDEX('Exclusion Vectors'!$D:$D,MATCH('Table 2 Data'!$E354,'Exclusion Vectors'!$B:$B,0))=0,"",INDEX('Data Pull'!$A:$BC,MATCH('Table 2 Data'!$E354,'Data Pull'!$C:$C,0),MATCH('Table 2 Data'!W$4,'Data Pull'!$4:$4,0))),"")</f>
        <v>2400.7189291701438</v>
      </c>
      <c r="X354">
        <f>IFERROR(IF(INDEX('Exclusion Vectors'!$D:$D,MATCH('Table 2 Data'!$E354,'Exclusion Vectors'!$B:$B,0))=0,"",INDEX('Data Pull'!$A:$BC,MATCH('Table 2 Data'!$E354,'Data Pull'!$C:$C,0),MATCH('Table 2 Data'!X$4,'Data Pull'!$4:$4,0))),"")</f>
        <v>439.01257534194269</v>
      </c>
      <c r="Y354">
        <f>IFERROR(IF(INDEX('Exclusion Vectors'!$D:$D,MATCH('Table 2 Data'!$E354,'Exclusion Vectors'!$B:$B,0))=0,"",INDEX('Data Pull'!$A:$BC,MATCH('Table 2 Data'!$E354,'Data Pull'!$C:$C,0),MATCH('Table 2 Data'!Y$4,'Data Pull'!$4:$4,0))),"")</f>
        <v>23.475000381469727</v>
      </c>
      <c r="Z354">
        <f>IFERROR(IF(INDEX('Exclusion Vectors'!$D:$D,MATCH('Table 2 Data'!$E354,'Exclusion Vectors'!$B:$B,0))=0,"",INDEX('Data Pull'!$A:$BC,MATCH('Table 2 Data'!$E354,'Data Pull'!$C:$C,0),MATCH('Table 2 Data'!Z$4,'Data Pull'!$4:$4,0))),"")</f>
        <v>0.89930002391338348</v>
      </c>
      <c r="AA354">
        <f>IFERROR(IF(INDEX('Exclusion Vectors'!$D:$D,MATCH('Table 2 Data'!$E354,'Exclusion Vectors'!$B:$B,0))=0,"",INDEX('Data Pull'!$A:$BC,MATCH('Table 2 Data'!$E354,'Data Pull'!$C:$C,0),MATCH('Table 2 Data'!AA$4,'Data Pull'!$4:$4,0))),"")</f>
        <v>2.0299999713897705</v>
      </c>
      <c r="AB354" t="str">
        <f>IFERROR(IF(INDEX('Exclusion Vectors'!$D:$D,MATCH('Table 2 Data'!$E354,'Exclusion Vectors'!$B:$B,0))=0,"",INDEX('Data Pull'!$A:$BC,MATCH('Table 2 Data'!$E354,'Data Pull'!$C:$C,0),MATCH('Table 2 Data'!AB$4,'Data Pull'!$4:$4,0))),"")</f>
        <v>[-11059] No Good Data For Calculation</v>
      </c>
      <c r="AC354" t="str">
        <f>IFERROR(IF(INDEX('Exclusion Vectors'!$D:$D,MATCH('Table 2 Data'!$E354,'Exclusion Vectors'!$B:$B,0))=0,"",INDEX('Data Pull'!$A:$BC,MATCH('Table 2 Data'!$E354,'Data Pull'!$C:$C,0),MATCH('Table 2 Data'!AC$4,'Data Pull'!$4:$4,0))),"")</f>
        <v>[-11059] No Good Data For Calculation</v>
      </c>
      <c r="AD354" t="str">
        <f>IFERROR(IF(INDEX('Exclusion Vectors'!$D:$D,MATCH('Table 2 Data'!$E354,'Exclusion Vectors'!$B:$B,0))=0,"",INDEX('Data Pull'!$A:$BC,MATCH('Table 2 Data'!$E354,'Data Pull'!$C:$C,0),MATCH('Table 2 Data'!AD$4,'Data Pull'!$4:$4,0))),"")</f>
        <v>[-11059] No Good Data For Calculation</v>
      </c>
      <c r="AE354" t="str">
        <f>IFERROR(IF(INDEX('Exclusion Vectors'!$D:$D,MATCH('Table 2 Data'!$E354,'Exclusion Vectors'!$B:$B,0))=0,"",INDEX('Data Pull'!$A:$BC,MATCH('Table 2 Data'!$E354,'Data Pull'!$C:$C,0),MATCH('Table 2 Data'!AE$4,'Data Pull'!$4:$4,0))),"")</f>
        <v>[-11059] No Good Data For Calculation</v>
      </c>
      <c r="AF354" t="str">
        <f>IFERROR(IF(INDEX('Exclusion Vectors'!$D:$D,MATCH('Table 2 Data'!$E354,'Exclusion Vectors'!$B:$B,0))=0,"",INDEX('Data Pull'!$A:$BC,MATCH('Table 2 Data'!$E354,'Data Pull'!$C:$C,0),MATCH('Table 2 Data'!AF$4,'Data Pull'!$4:$4,0))),"")</f>
        <v>[-11059] No Good Data For Calculation</v>
      </c>
      <c r="AG354">
        <f>IFERROR(IF(INDEX('Exclusion Vectors'!$D:$D,MATCH('Table 2 Data'!$E354,'Exclusion Vectors'!$B:$B,0))=0,"",INDEX('Data Pull'!$A:$BC,MATCH('Table 2 Data'!$E354,'Data Pull'!$C:$C,0),MATCH('Table 2 Data'!AG$4,'Data Pull'!$4:$4,0))),"")</f>
        <v>13851.784001147258</v>
      </c>
      <c r="AH354">
        <f>IFERROR(IF(INDEX('Exclusion Vectors'!$D:$D,MATCH('Table 2 Data'!$E354,'Exclusion Vectors'!$B:$B,0))=0,"",INDEX('Data Pull'!$A:$BC,MATCH('Table 2 Data'!$E354,'Data Pull'!$C:$C,0),MATCH('Table 2 Data'!AH$4,'Data Pull'!$4:$4,0))),"")</f>
        <v>90.850000381469727</v>
      </c>
      <c r="AI354">
        <f>IFERROR(IF(INDEX('Exclusion Vectors'!$D:$D,MATCH('Table 2 Data'!$E354,'Exclusion Vectors'!$B:$B,0))=0,"",INDEX('Data Pull'!$A:$BC,MATCH('Table 2 Data'!$E354,'Data Pull'!$C:$C,0),MATCH('Table 2 Data'!AI$4,'Data Pull'!$4:$4,0))),"")</f>
        <v>8.3950002193450928</v>
      </c>
      <c r="AJ354">
        <f>IFERROR(IF(INDEX('Exclusion Vectors'!$D:$D,MATCH('Table 2 Data'!$E354,'Exclusion Vectors'!$B:$B,0))=0,"",INDEX('Data Pull'!$A:$BC,MATCH('Table 2 Data'!$E354,'Data Pull'!$C:$C,0),MATCH('Table 2 Data'!AJ$4,'Data Pull'!$4:$4,0))),"")</f>
        <v>344.67500305175781</v>
      </c>
      <c r="AK354">
        <f>IFERROR(IF(INDEX('Exclusion Vectors'!$D:$D,MATCH('Table 2 Data'!$E354,'Exclusion Vectors'!$B:$B,0))=0,"",INDEX('Data Pull'!$A:$BC,MATCH('Table 2 Data'!$E354,'Data Pull'!$C:$C,0),MATCH('Table 2 Data'!AK$4,'Data Pull'!$4:$4,0))),"")</f>
        <v>23.570833285649616</v>
      </c>
      <c r="AL354">
        <f>IFERROR(IF(INDEX('Exclusion Vectors'!$D:$D,MATCH('Table 2 Data'!$E354,'Exclusion Vectors'!$B:$B,0))=0,"",INDEX('Data Pull'!$A:$BC,MATCH('Table 2 Data'!$E354,'Data Pull'!$C:$C,0),MATCH('Table 2 Data'!AL$4,'Data Pull'!$4:$4,0))),"")</f>
        <v>-0.20000000298023224</v>
      </c>
      <c r="AM354">
        <f>IFERROR(IF(INDEX('Exclusion Vectors'!$D:$D,MATCH('Table 2 Data'!$E354,'Exclusion Vectors'!$B:$B,0))=0,"",INDEX('Data Pull'!$A:$BC,MATCH('Table 2 Data'!$E354,'Data Pull'!$C:$C,0),MATCH('Table 2 Data'!AM$4,'Data Pull'!$4:$4,0))),"")</f>
        <v>6200</v>
      </c>
      <c r="AN354">
        <f>IFERROR(IF(INDEX('Exclusion Vectors'!$D:$D,MATCH('Table 2 Data'!$E354,'Exclusion Vectors'!$B:$B,0))=0,"",INDEX('Data Pull'!$A:$BC,MATCH('Table 2 Data'!$E354,'Data Pull'!$C:$C,0),MATCH('Table 2 Data'!AN$4,'Data Pull'!$4:$4,0))),"")</f>
        <v>-0.11572799244655593</v>
      </c>
      <c r="AO354">
        <f>IFERROR(IF(INDEX('Exclusion Vectors'!$D:$D,MATCH('Table 2 Data'!$E354,'Exclusion Vectors'!$B:$B,0))=0,"",INDEX('Data Pull'!$A:$BC,MATCH('Table 2 Data'!$E354,'Data Pull'!$C:$C,0),MATCH('Table 2 Data'!AO$4,'Data Pull'!$4:$4,0))),"")</f>
        <v>-5.913629362908489E-3</v>
      </c>
      <c r="AP354">
        <f>IFERROR(IF(INDEX('Exclusion Vectors'!$D:$D,MATCH('Table 2 Data'!$E354,'Exclusion Vectors'!$B:$B,0))=0,"",INDEX('Data Pull'!$A:$BC,MATCH('Table 2 Data'!$E354,'Data Pull'!$C:$C,0),MATCH('Table 2 Data'!AP$4,'Data Pull'!$4:$4,0))),"")</f>
        <v>-2.716535374381129E-2</v>
      </c>
      <c r="AQ354" t="str">
        <f>IFERROR(IF(INDEX('Exclusion Vectors'!$D:$D,MATCH('Table 2 Data'!$E354,'Exclusion Vectors'!$B:$B,0))=0,"",INDEX('Data Pull'!$A:$BC,MATCH('Table 2 Data'!$E354,'Data Pull'!$C:$C,0),MATCH('Table 2 Data'!AQ$4,'Data Pull'!$4:$4,0))),"")</f>
        <v>[-11059] No Good Data For Calculation</v>
      </c>
      <c r="AR354">
        <f>IFERROR(IF(INDEX('Exclusion Vectors'!$D:$D,MATCH('Table 2 Data'!$E354,'Exclusion Vectors'!$B:$B,0))=0,"",INDEX('Data Pull'!$A:$BC,MATCH('Table 2 Data'!$E354,'Data Pull'!$C:$C,0),MATCH('Table 2 Data'!AR$4,'Data Pull'!$4:$4,0))),"")</f>
        <v>7.2515631407231874E-3</v>
      </c>
      <c r="AS354">
        <f>IFERROR(IF(INDEX('Exclusion Vectors'!$D:$D,MATCH('Table 2 Data'!$E354,'Exclusion Vectors'!$B:$B,0))=0,"",INDEX('Data Pull'!$A:$BC,MATCH('Table 2 Data'!$E354,'Data Pull'!$C:$C,0),MATCH('Table 2 Data'!AS$4,'Data Pull'!$4:$4,0))),"")</f>
        <v>2.7531770500195609</v>
      </c>
      <c r="AT354">
        <f>IFERROR(IF(INDEX('Exclusion Vectors'!$D:$D,MATCH('Table 2 Data'!$E354,'Exclusion Vectors'!$B:$B,0))=0,"",INDEX('Data Pull'!$A:$BC,MATCH('Table 2 Data'!$E354,'Data Pull'!$C:$C,0),MATCH('Table 2 Data'!AT$4,'Data Pull'!$4:$4,0))),"")</f>
        <v>39618.114908869495</v>
      </c>
      <c r="AU354">
        <f>IFERROR(IF(INDEX('Exclusion Vectors'!$D:$D,MATCH('Table 2 Data'!$E354,'Exclusion Vectors'!$B:$B,0))=0,"",INDEX('Data Pull'!$A:$BE,MATCH('Table 2 Data'!$E354,'Data Pull'!$C:$C,0),MATCH('Table 2 Data'!AU$4,'Data Pull'!$4:$4,0))),"")</f>
        <v>7800.1304219675767</v>
      </c>
      <c r="AV354">
        <f>IFERROR(IF(INDEX('Exclusion Vectors'!$D:$D,MATCH('Table 2 Data'!$E354,'Exclusion Vectors'!$B:$B,0))=0,"",INDEX('Data Pull'!$A:$BE,MATCH('Table 2 Data'!$E354,'Data Pull'!$C:$C,0),MATCH('Table 2 Data'!AV$4,'Data Pull'!$4:$4,0))),"")</f>
        <v>0.10339999850839376</v>
      </c>
    </row>
    <row r="355" spans="5:48" x14ac:dyDescent="0.3">
      <c r="E355" s="34">
        <f t="shared" si="8"/>
        <v>44179</v>
      </c>
      <c r="F355">
        <f>IFERROR(IF(INDEX('Exclusion Vectors'!$D:$D,MATCH('Table 2 Data'!$E355,'Exclusion Vectors'!$B:$B,0))=0,"",INDEX('Data Pull'!$A:$BC,MATCH('Table 2 Data'!$E355,'Data Pull'!$C:$C,0),MATCH('Table 2 Data'!F$4,'Data Pull'!$4:$4,0))),"")</f>
        <v>23001.289146047915</v>
      </c>
      <c r="G355">
        <f>IFERROR(IF(INDEX('Exclusion Vectors'!$D:$D,MATCH('Table 2 Data'!$E355,'Exclusion Vectors'!$B:$B,0))=0,"",INDEX('Data Pull'!$A:$BC,MATCH('Table 2 Data'!$E355,'Data Pull'!$C:$C,0),MATCH('Table 2 Data'!G$4,'Data Pull'!$4:$4,0))),"")</f>
        <v>179.91681723731662</v>
      </c>
      <c r="H355">
        <f>IFERROR(IF(INDEX('Exclusion Vectors'!$D:$D,MATCH('Table 2 Data'!$E355,'Exclusion Vectors'!$B:$B,0))=0,"",INDEX('Data Pull'!$A:$BC,MATCH('Table 2 Data'!$E355,'Data Pull'!$C:$C,0),MATCH('Table 2 Data'!H$4,'Data Pull'!$4:$4,0))),"")</f>
        <v>606.58674577649276</v>
      </c>
      <c r="I355">
        <f>IFERROR(IF(INDEX('Exclusion Vectors'!$D:$D,MATCH('Table 2 Data'!$E355,'Exclusion Vectors'!$B:$B,0))=0,"",INDEX('Data Pull'!$A:$BC,MATCH('Table 2 Data'!$E355,'Data Pull'!$C:$C,0),MATCH('Table 2 Data'!I$4,'Data Pull'!$4:$4,0))),"")</f>
        <v>997.35447883735083</v>
      </c>
      <c r="J355">
        <f>IFERROR(IF(INDEX('Exclusion Vectors'!$D:$D,MATCH('Table 2 Data'!$E355,'Exclusion Vectors'!$B:$B,0))=0,"",INDEX('Data Pull'!$A:$BC,MATCH('Table 2 Data'!$E355,'Data Pull'!$C:$C,0),MATCH('Table 2 Data'!J$4,'Data Pull'!$4:$4,0))),"")</f>
        <v>1342.7166224823764</v>
      </c>
      <c r="K355">
        <f>IFERROR(IF(INDEX('Exclusion Vectors'!$D:$D,MATCH('Table 2 Data'!$E355,'Exclusion Vectors'!$B:$B,0))=0,"",INDEX('Data Pull'!$A:$BC,MATCH('Table 2 Data'!$E355,'Data Pull'!$C:$C,0),MATCH('Table 2 Data'!K$4,'Data Pull'!$4:$4,0))),"")</f>
        <v>659.25367652483612</v>
      </c>
      <c r="L355" t="str">
        <f>IFERROR(IF(INDEX('Exclusion Vectors'!$D:$D,MATCH('Table 2 Data'!$E355,'Exclusion Vectors'!$B:$B,0))=0,"",INDEX('Data Pull'!$A:$BC,MATCH('Table 2 Data'!$E355,'Data Pull'!$C:$C,0),MATCH('Table 2 Data'!L$4,'Data Pull'!$4:$4,0))),"")</f>
        <v>[-11059] No Good Data For Calculation</v>
      </c>
      <c r="M355">
        <f>IFERROR(IF(INDEX('Exclusion Vectors'!$D:$D,MATCH('Table 2 Data'!$E355,'Exclusion Vectors'!$B:$B,0))=0,"",INDEX('Data Pull'!$A:$BC,MATCH('Table 2 Data'!$E355,'Data Pull'!$C:$C,0),MATCH('Table 2 Data'!M$4,'Data Pull'!$4:$4,0))),"")</f>
        <v>263.17796578068061</v>
      </c>
      <c r="N355">
        <f>IFERROR(IF(INDEX('Exclusion Vectors'!$D:$D,MATCH('Table 2 Data'!$E355,'Exclusion Vectors'!$B:$B,0))=0,"",INDEX('Data Pull'!$A:$BC,MATCH('Table 2 Data'!$E355,'Data Pull'!$C:$C,0),MATCH('Table 2 Data'!N$4,'Data Pull'!$4:$4,0))),"")</f>
        <v>305.11231205582044</v>
      </c>
      <c r="O355">
        <f>IFERROR(IF(INDEX('Exclusion Vectors'!$D:$D,MATCH('Table 2 Data'!$E355,'Exclusion Vectors'!$B:$B,0))=0,"",INDEX('Data Pull'!$A:$BC,MATCH('Table 2 Data'!$E355,'Data Pull'!$C:$C,0),MATCH('Table 2 Data'!O$4,'Data Pull'!$4:$4,0))),"")</f>
        <v>320.30655493811014</v>
      </c>
      <c r="P355">
        <f>IFERROR(IF(INDEX('Exclusion Vectors'!$D:$D,MATCH('Table 2 Data'!$E355,'Exclusion Vectors'!$B:$B,0))=0,"",INDEX('Data Pull'!$A:$BC,MATCH('Table 2 Data'!$E355,'Data Pull'!$C:$C,0),MATCH('Table 2 Data'!P$4,'Data Pull'!$4:$4,0))),"")</f>
        <v>1339.1607542049881</v>
      </c>
      <c r="Q355">
        <f>IFERROR(IF(INDEX('Exclusion Vectors'!$D:$D,MATCH('Table 2 Data'!$E355,'Exclusion Vectors'!$B:$B,0))=0,"",INDEX('Data Pull'!$A:$BC,MATCH('Table 2 Data'!$E355,'Data Pull'!$C:$C,0),MATCH('Table 2 Data'!Q$4,'Data Pull'!$4:$4,0))),"")</f>
        <v>20.760508474984487</v>
      </c>
      <c r="R355">
        <f>IFERROR(IF(INDEX('Exclusion Vectors'!$D:$D,MATCH('Table 2 Data'!$E355,'Exclusion Vectors'!$B:$B,0))=0,"",INDEX('Data Pull'!$A:$BC,MATCH('Table 2 Data'!$E355,'Data Pull'!$C:$C,0),MATCH('Table 2 Data'!R$4,'Data Pull'!$4:$4,0))),"")</f>
        <v>15.681933601727396</v>
      </c>
      <c r="S355">
        <f>IFERROR(IF(INDEX('Exclusion Vectors'!$D:$D,MATCH('Table 2 Data'!$E355,'Exclusion Vectors'!$B:$B,0))=0,"",INDEX('Data Pull'!$A:$BC,MATCH('Table 2 Data'!$E355,'Data Pull'!$C:$C,0),MATCH('Table 2 Data'!S$4,'Data Pull'!$4:$4,0))),"")</f>
        <v>3.2561840308024639</v>
      </c>
      <c r="T355">
        <f>IFERROR(IF(INDEX('Exclusion Vectors'!$D:$D,MATCH('Table 2 Data'!$E355,'Exclusion Vectors'!$B:$B,0))=0,"",INDEX('Data Pull'!$A:$BC,MATCH('Table 2 Data'!$E355,'Data Pull'!$C:$C,0),MATCH('Table 2 Data'!T$4,'Data Pull'!$4:$4,0))),"")</f>
        <v>1663.7665935101181</v>
      </c>
      <c r="U355">
        <f>IFERROR(IF(INDEX('Exclusion Vectors'!$D:$D,MATCH('Table 2 Data'!$E355,'Exclusion Vectors'!$B:$B,0))=0,"",INDEX('Data Pull'!$A:$BC,MATCH('Table 2 Data'!$E355,'Data Pull'!$C:$C,0),MATCH('Table 2 Data'!U$4,'Data Pull'!$4:$4,0))),"")</f>
        <v>1518.393262648246</v>
      </c>
      <c r="V355">
        <f>IFERROR(IF(INDEX('Exclusion Vectors'!$D:$D,MATCH('Table 2 Data'!$E355,'Exclusion Vectors'!$B:$B,0))=0,"",INDEX('Data Pull'!$A:$BC,MATCH('Table 2 Data'!$E355,'Data Pull'!$C:$C,0),MATCH('Table 2 Data'!V$4,'Data Pull'!$4:$4,0))),"")</f>
        <v>5899.9728965492195</v>
      </c>
      <c r="W355">
        <f>IFERROR(IF(INDEX('Exclusion Vectors'!$D:$D,MATCH('Table 2 Data'!$E355,'Exclusion Vectors'!$B:$B,0))=0,"",INDEX('Data Pull'!$A:$BC,MATCH('Table 2 Data'!$E355,'Data Pull'!$C:$C,0),MATCH('Table 2 Data'!W$4,'Data Pull'!$4:$4,0))),"")</f>
        <v>2402.4094539617809</v>
      </c>
      <c r="X355">
        <f>IFERROR(IF(INDEX('Exclusion Vectors'!$D:$D,MATCH('Table 2 Data'!$E355,'Exclusion Vectors'!$B:$B,0))=0,"",INDEX('Data Pull'!$A:$BC,MATCH('Table 2 Data'!$E355,'Data Pull'!$C:$C,0),MATCH('Table 2 Data'!X$4,'Data Pull'!$4:$4,0))),"")</f>
        <v>439.01348522391118</v>
      </c>
      <c r="Y355">
        <f>IFERROR(IF(INDEX('Exclusion Vectors'!$D:$D,MATCH('Table 2 Data'!$E355,'Exclusion Vectors'!$B:$B,0))=0,"",INDEX('Data Pull'!$A:$BC,MATCH('Table 2 Data'!$E355,'Data Pull'!$C:$C,0),MATCH('Table 2 Data'!Y$4,'Data Pull'!$4:$4,0))),"")</f>
        <v>23.300000667572021</v>
      </c>
      <c r="Z355">
        <f>IFERROR(IF(INDEX('Exclusion Vectors'!$D:$D,MATCH('Table 2 Data'!$E355,'Exclusion Vectors'!$B:$B,0))=0,"",INDEX('Data Pull'!$A:$BC,MATCH('Table 2 Data'!$E355,'Data Pull'!$C:$C,0),MATCH('Table 2 Data'!Z$4,'Data Pull'!$4:$4,0))),"")</f>
        <v>0.90192499756813049</v>
      </c>
      <c r="AA355">
        <f>IFERROR(IF(INDEX('Exclusion Vectors'!$D:$D,MATCH('Table 2 Data'!$E355,'Exclusion Vectors'!$B:$B,0))=0,"",INDEX('Data Pull'!$A:$BC,MATCH('Table 2 Data'!$E355,'Data Pull'!$C:$C,0),MATCH('Table 2 Data'!AA$4,'Data Pull'!$4:$4,0))),"")</f>
        <v>1.9600000381469727</v>
      </c>
      <c r="AB355" t="str">
        <f>IFERROR(IF(INDEX('Exclusion Vectors'!$D:$D,MATCH('Table 2 Data'!$E355,'Exclusion Vectors'!$B:$B,0))=0,"",INDEX('Data Pull'!$A:$BC,MATCH('Table 2 Data'!$E355,'Data Pull'!$C:$C,0),MATCH('Table 2 Data'!AB$4,'Data Pull'!$4:$4,0))),"")</f>
        <v>[-11059] No Good Data For Calculation</v>
      </c>
      <c r="AC355" t="str">
        <f>IFERROR(IF(INDEX('Exclusion Vectors'!$D:$D,MATCH('Table 2 Data'!$E355,'Exclusion Vectors'!$B:$B,0))=0,"",INDEX('Data Pull'!$A:$BC,MATCH('Table 2 Data'!$E355,'Data Pull'!$C:$C,0),MATCH('Table 2 Data'!AC$4,'Data Pull'!$4:$4,0))),"")</f>
        <v>[-11059] No Good Data For Calculation</v>
      </c>
      <c r="AD355" t="str">
        <f>IFERROR(IF(INDEX('Exclusion Vectors'!$D:$D,MATCH('Table 2 Data'!$E355,'Exclusion Vectors'!$B:$B,0))=0,"",INDEX('Data Pull'!$A:$BC,MATCH('Table 2 Data'!$E355,'Data Pull'!$C:$C,0),MATCH('Table 2 Data'!AD$4,'Data Pull'!$4:$4,0))),"")</f>
        <v>[-11059] No Good Data For Calculation</v>
      </c>
      <c r="AE355" t="str">
        <f>IFERROR(IF(INDEX('Exclusion Vectors'!$D:$D,MATCH('Table 2 Data'!$E355,'Exclusion Vectors'!$B:$B,0))=0,"",INDEX('Data Pull'!$A:$BC,MATCH('Table 2 Data'!$E355,'Data Pull'!$C:$C,0),MATCH('Table 2 Data'!AE$4,'Data Pull'!$4:$4,0))),"")</f>
        <v>[-11059] No Good Data For Calculation</v>
      </c>
      <c r="AF355" t="str">
        <f>IFERROR(IF(INDEX('Exclusion Vectors'!$D:$D,MATCH('Table 2 Data'!$E355,'Exclusion Vectors'!$B:$B,0))=0,"",INDEX('Data Pull'!$A:$BC,MATCH('Table 2 Data'!$E355,'Data Pull'!$C:$C,0),MATCH('Table 2 Data'!AF$4,'Data Pull'!$4:$4,0))),"")</f>
        <v>[-11059] No Good Data For Calculation</v>
      </c>
      <c r="AG355">
        <f>IFERROR(IF(INDEX('Exclusion Vectors'!$D:$D,MATCH('Table 2 Data'!$E355,'Exclusion Vectors'!$B:$B,0))=0,"",INDEX('Data Pull'!$A:$BC,MATCH('Table 2 Data'!$E355,'Data Pull'!$C:$C,0),MATCH('Table 2 Data'!AG$4,'Data Pull'!$4:$4,0))),"")</f>
        <v>13853.539530706767</v>
      </c>
      <c r="AH355">
        <f>IFERROR(IF(INDEX('Exclusion Vectors'!$D:$D,MATCH('Table 2 Data'!$E355,'Exclusion Vectors'!$B:$B,0))=0,"",INDEX('Data Pull'!$A:$BC,MATCH('Table 2 Data'!$E355,'Data Pull'!$C:$C,0),MATCH('Table 2 Data'!AH$4,'Data Pull'!$4:$4,0))),"")</f>
        <v>90.92500114440918</v>
      </c>
      <c r="AI355">
        <f>IFERROR(IF(INDEX('Exclusion Vectors'!$D:$D,MATCH('Table 2 Data'!$E355,'Exclusion Vectors'!$B:$B,0))=0,"",INDEX('Data Pull'!$A:$BC,MATCH('Table 2 Data'!$E355,'Data Pull'!$C:$C,0),MATCH('Table 2 Data'!AI$4,'Data Pull'!$4:$4,0))),"")</f>
        <v>8.4375002384185791</v>
      </c>
      <c r="AJ355">
        <f>IFERROR(IF(INDEX('Exclusion Vectors'!$D:$D,MATCH('Table 2 Data'!$E355,'Exclusion Vectors'!$B:$B,0))=0,"",INDEX('Data Pull'!$A:$BC,MATCH('Table 2 Data'!$E355,'Data Pull'!$C:$C,0),MATCH('Table 2 Data'!AJ$4,'Data Pull'!$4:$4,0))),"")</f>
        <v>344.90000915527344</v>
      </c>
      <c r="AK355">
        <f>IFERROR(IF(INDEX('Exclusion Vectors'!$D:$D,MATCH('Table 2 Data'!$E355,'Exclusion Vectors'!$B:$B,0))=0,"",INDEX('Data Pull'!$A:$BC,MATCH('Table 2 Data'!$E355,'Data Pull'!$C:$C,0),MATCH('Table 2 Data'!AK$4,'Data Pull'!$4:$4,0))),"")</f>
        <v>24.329166412353516</v>
      </c>
      <c r="AL355">
        <f>IFERROR(IF(INDEX('Exclusion Vectors'!$D:$D,MATCH('Table 2 Data'!$E355,'Exclusion Vectors'!$B:$B,0))=0,"",INDEX('Data Pull'!$A:$BC,MATCH('Table 2 Data'!$E355,'Data Pull'!$C:$C,0),MATCH('Table 2 Data'!AL$4,'Data Pull'!$4:$4,0))),"")</f>
        <v>-0.27500000968575478</v>
      </c>
      <c r="AM355">
        <f>IFERROR(IF(INDEX('Exclusion Vectors'!$D:$D,MATCH('Table 2 Data'!$E355,'Exclusion Vectors'!$B:$B,0))=0,"",INDEX('Data Pull'!$A:$BC,MATCH('Table 2 Data'!$E355,'Data Pull'!$C:$C,0),MATCH('Table 2 Data'!AM$4,'Data Pull'!$4:$4,0))),"")</f>
        <v>6200</v>
      </c>
      <c r="AN355">
        <f>IFERROR(IF(INDEX('Exclusion Vectors'!$D:$D,MATCH('Table 2 Data'!$E355,'Exclusion Vectors'!$B:$B,0))=0,"",INDEX('Data Pull'!$A:$BC,MATCH('Table 2 Data'!$E355,'Data Pull'!$C:$C,0),MATCH('Table 2 Data'!AN$4,'Data Pull'!$4:$4,0))),"")</f>
        <v>-8.5837644928314374E-2</v>
      </c>
      <c r="AO355">
        <f>IFERROR(IF(INDEX('Exclusion Vectors'!$D:$D,MATCH('Table 2 Data'!$E355,'Exclusion Vectors'!$B:$B,0))=0,"",INDEX('Data Pull'!$A:$BC,MATCH('Table 2 Data'!$E355,'Data Pull'!$C:$C,0),MATCH('Table 2 Data'!AO$4,'Data Pull'!$4:$4,0))),"")</f>
        <v>-5.745895192226797E-3</v>
      </c>
      <c r="AP355">
        <f>IFERROR(IF(INDEX('Exclusion Vectors'!$D:$D,MATCH('Table 2 Data'!$E355,'Exclusion Vectors'!$B:$B,0))=0,"",INDEX('Data Pull'!$A:$BC,MATCH('Table 2 Data'!$E355,'Data Pull'!$C:$C,0),MATCH('Table 2 Data'!AP$4,'Data Pull'!$4:$4,0))),"")</f>
        <v>-2.3235163740319194E-2</v>
      </c>
      <c r="AQ355" t="str">
        <f>IFERROR(IF(INDEX('Exclusion Vectors'!$D:$D,MATCH('Table 2 Data'!$E355,'Exclusion Vectors'!$B:$B,0))=0,"",INDEX('Data Pull'!$A:$BC,MATCH('Table 2 Data'!$E355,'Data Pull'!$C:$C,0),MATCH('Table 2 Data'!AQ$4,'Data Pull'!$4:$4,0))),"")</f>
        <v>[-11059] No Good Data For Calculation</v>
      </c>
      <c r="AR355">
        <f>IFERROR(IF(INDEX('Exclusion Vectors'!$D:$D,MATCH('Table 2 Data'!$E355,'Exclusion Vectors'!$B:$B,0))=0,"",INDEX('Data Pull'!$A:$BC,MATCH('Table 2 Data'!$E355,'Data Pull'!$C:$C,0),MATCH('Table 2 Data'!AR$4,'Data Pull'!$4:$4,0))),"")</f>
        <v>6.7697025047260958E-3</v>
      </c>
      <c r="AS355">
        <f>IFERROR(IF(INDEX('Exclusion Vectors'!$D:$D,MATCH('Table 2 Data'!$E355,'Exclusion Vectors'!$B:$B,0))=0,"",INDEX('Data Pull'!$A:$BC,MATCH('Table 2 Data'!$E355,'Data Pull'!$C:$C,0),MATCH('Table 2 Data'!AS$4,'Data Pull'!$4:$4,0))),"")</f>
        <v>2.7589591594298426</v>
      </c>
      <c r="AT355">
        <f>IFERROR(IF(INDEX('Exclusion Vectors'!$D:$D,MATCH('Table 2 Data'!$E355,'Exclusion Vectors'!$B:$B,0))=0,"",INDEX('Data Pull'!$A:$BC,MATCH('Table 2 Data'!$E355,'Data Pull'!$C:$C,0),MATCH('Table 2 Data'!AT$4,'Data Pull'!$4:$4,0))),"")</f>
        <v>39407.189562337968</v>
      </c>
      <c r="AU355">
        <f>IFERROR(IF(INDEX('Exclusion Vectors'!$D:$D,MATCH('Table 2 Data'!$E355,'Exclusion Vectors'!$B:$B,0))=0,"",INDEX('Data Pull'!$A:$BE,MATCH('Table 2 Data'!$E355,'Data Pull'!$C:$C,0),MATCH('Table 2 Data'!AU$4,'Data Pull'!$4:$4,0))),"")</f>
        <v>7800.552078312935</v>
      </c>
      <c r="AV355">
        <f>IFERROR(IF(INDEX('Exclusion Vectors'!$D:$D,MATCH('Table 2 Data'!$E355,'Exclusion Vectors'!$B:$B,0))=0,"",INDEX('Data Pull'!$A:$BE,MATCH('Table 2 Data'!$E355,'Data Pull'!$C:$C,0),MATCH('Table 2 Data'!AV$4,'Data Pull'!$4:$4,0))),"")</f>
        <v>0.10875833469132583</v>
      </c>
    </row>
    <row r="356" spans="5:48" x14ac:dyDescent="0.3">
      <c r="E356" s="34">
        <f t="shared" si="8"/>
        <v>44180</v>
      </c>
      <c r="F356">
        <f>IFERROR(IF(INDEX('Exclusion Vectors'!$D:$D,MATCH('Table 2 Data'!$E356,'Exclusion Vectors'!$B:$B,0))=0,"",INDEX('Data Pull'!$A:$BC,MATCH('Table 2 Data'!$E356,'Data Pull'!$C:$C,0),MATCH('Table 2 Data'!F$4,'Data Pull'!$4:$4,0))),"")</f>
        <v>23001.393341072882</v>
      </c>
      <c r="G356">
        <f>IFERROR(IF(INDEX('Exclusion Vectors'!$D:$D,MATCH('Table 2 Data'!$E356,'Exclusion Vectors'!$B:$B,0))=0,"",INDEX('Data Pull'!$A:$BC,MATCH('Table 2 Data'!$E356,'Data Pull'!$C:$C,0),MATCH('Table 2 Data'!G$4,'Data Pull'!$4:$4,0))),"")</f>
        <v>177.62509332333434</v>
      </c>
      <c r="H356">
        <f>IFERROR(IF(INDEX('Exclusion Vectors'!$D:$D,MATCH('Table 2 Data'!$E356,'Exclusion Vectors'!$B:$B,0))=0,"",INDEX('Data Pull'!$A:$BC,MATCH('Table 2 Data'!$E356,'Data Pull'!$C:$C,0),MATCH('Table 2 Data'!H$4,'Data Pull'!$4:$4,0))),"")</f>
        <v>610.04974669462285</v>
      </c>
      <c r="I356">
        <f>IFERROR(IF(INDEX('Exclusion Vectors'!$D:$D,MATCH('Table 2 Data'!$E356,'Exclusion Vectors'!$B:$B,0))=0,"",INDEX('Data Pull'!$A:$BC,MATCH('Table 2 Data'!$E356,'Data Pull'!$C:$C,0),MATCH('Table 2 Data'!I$4,'Data Pull'!$4:$4,0))),"")</f>
        <v>997.84646802204554</v>
      </c>
      <c r="J356">
        <f>IFERROR(IF(INDEX('Exclusion Vectors'!$D:$D,MATCH('Table 2 Data'!$E356,'Exclusion Vectors'!$B:$B,0))=0,"",INDEX('Data Pull'!$A:$BC,MATCH('Table 2 Data'!$E356,'Data Pull'!$C:$C,0),MATCH('Table 2 Data'!J$4,'Data Pull'!$4:$4,0))),"")</f>
        <v>1345.2616742183802</v>
      </c>
      <c r="K356">
        <f>IFERROR(IF(INDEX('Exclusion Vectors'!$D:$D,MATCH('Table 2 Data'!$E356,'Exclusion Vectors'!$B:$B,0))=0,"",INDEX('Data Pull'!$A:$BC,MATCH('Table 2 Data'!$E356,'Data Pull'!$C:$C,0),MATCH('Table 2 Data'!K$4,'Data Pull'!$4:$4,0))),"")</f>
        <v>657.15655779256645</v>
      </c>
      <c r="L356" t="str">
        <f>IFERROR(IF(INDEX('Exclusion Vectors'!$D:$D,MATCH('Table 2 Data'!$E356,'Exclusion Vectors'!$B:$B,0))=0,"",INDEX('Data Pull'!$A:$BC,MATCH('Table 2 Data'!$E356,'Data Pull'!$C:$C,0),MATCH('Table 2 Data'!L$4,'Data Pull'!$4:$4,0))),"")</f>
        <v>[-11059] No Good Data For Calculation</v>
      </c>
      <c r="M356">
        <f>IFERROR(IF(INDEX('Exclusion Vectors'!$D:$D,MATCH('Table 2 Data'!$E356,'Exclusion Vectors'!$B:$B,0))=0,"",INDEX('Data Pull'!$A:$BC,MATCH('Table 2 Data'!$E356,'Data Pull'!$C:$C,0),MATCH('Table 2 Data'!M$4,'Data Pull'!$4:$4,0))),"")</f>
        <v>272.22331969669443</v>
      </c>
      <c r="N356">
        <f>IFERROR(IF(INDEX('Exclusion Vectors'!$D:$D,MATCH('Table 2 Data'!$E356,'Exclusion Vectors'!$B:$B,0))=0,"",INDEX('Data Pull'!$A:$BC,MATCH('Table 2 Data'!$E356,'Data Pull'!$C:$C,0),MATCH('Table 2 Data'!N$4,'Data Pull'!$4:$4,0))),"")</f>
        <v>319.16977961319628</v>
      </c>
      <c r="O356">
        <f>IFERROR(IF(INDEX('Exclusion Vectors'!$D:$D,MATCH('Table 2 Data'!$E356,'Exclusion Vectors'!$B:$B,0))=0,"",INDEX('Data Pull'!$A:$BC,MATCH('Table 2 Data'!$E356,'Data Pull'!$C:$C,0),MATCH('Table 2 Data'!O$4,'Data Pull'!$4:$4,0))),"")</f>
        <v>327.85534172870894</v>
      </c>
      <c r="P356">
        <f>IFERROR(IF(INDEX('Exclusion Vectors'!$D:$D,MATCH('Table 2 Data'!$E356,'Exclusion Vectors'!$B:$B,0))=0,"",INDEX('Data Pull'!$A:$BC,MATCH('Table 2 Data'!$E356,'Data Pull'!$C:$C,0),MATCH('Table 2 Data'!P$4,'Data Pull'!$4:$4,0))),"")</f>
        <v>1342.9623374333892</v>
      </c>
      <c r="Q356">
        <f>IFERROR(IF(INDEX('Exclusion Vectors'!$D:$D,MATCH('Table 2 Data'!$E356,'Exclusion Vectors'!$B:$B,0))=0,"",INDEX('Data Pull'!$A:$BC,MATCH('Table 2 Data'!$E356,'Data Pull'!$C:$C,0),MATCH('Table 2 Data'!Q$4,'Data Pull'!$4:$4,0))),"")</f>
        <v>21.075997393354641</v>
      </c>
      <c r="R356">
        <f>IFERROR(IF(INDEX('Exclusion Vectors'!$D:$D,MATCH('Table 2 Data'!$E356,'Exclusion Vectors'!$B:$B,0))=0,"",INDEX('Data Pull'!$A:$BC,MATCH('Table 2 Data'!$E356,'Data Pull'!$C:$C,0),MATCH('Table 2 Data'!R$4,'Data Pull'!$4:$4,0))),"")</f>
        <v>15.55723645076865</v>
      </c>
      <c r="S356">
        <f>IFERROR(IF(INDEX('Exclusion Vectors'!$D:$D,MATCH('Table 2 Data'!$E356,'Exclusion Vectors'!$B:$B,0))=0,"",INDEX('Data Pull'!$A:$BC,MATCH('Table 2 Data'!$E356,'Data Pull'!$C:$C,0),MATCH('Table 2 Data'!S$4,'Data Pull'!$4:$4,0))),"")</f>
        <v>3.6826740715068365</v>
      </c>
      <c r="T356">
        <f>IFERROR(IF(INDEX('Exclusion Vectors'!$D:$D,MATCH('Table 2 Data'!$E356,'Exclusion Vectors'!$B:$B,0))=0,"",INDEX('Data Pull'!$A:$BC,MATCH('Table 2 Data'!$E356,'Data Pull'!$C:$C,0),MATCH('Table 2 Data'!T$4,'Data Pull'!$4:$4,0))),"")</f>
        <v>1654.078578413865</v>
      </c>
      <c r="U356">
        <f>IFERROR(IF(INDEX('Exclusion Vectors'!$D:$D,MATCH('Table 2 Data'!$E356,'Exclusion Vectors'!$B:$B,0))=0,"",INDEX('Data Pull'!$A:$BC,MATCH('Table 2 Data'!$E356,'Data Pull'!$C:$C,0),MATCH('Table 2 Data'!U$4,'Data Pull'!$4:$4,0))),"")</f>
        <v>1506.955702082591</v>
      </c>
      <c r="V356">
        <f>IFERROR(IF(INDEX('Exclusion Vectors'!$D:$D,MATCH('Table 2 Data'!$E356,'Exclusion Vectors'!$B:$B,0))=0,"",INDEX('Data Pull'!$A:$BC,MATCH('Table 2 Data'!$E356,'Data Pull'!$C:$C,0),MATCH('Table 2 Data'!V$4,'Data Pull'!$4:$4,0))),"")</f>
        <v>5899.9868229702797</v>
      </c>
      <c r="W356">
        <f>IFERROR(IF(INDEX('Exclusion Vectors'!$D:$D,MATCH('Table 2 Data'!$E356,'Exclusion Vectors'!$B:$B,0))=0,"",INDEX('Data Pull'!$A:$BC,MATCH('Table 2 Data'!$E356,'Data Pull'!$C:$C,0),MATCH('Table 2 Data'!W$4,'Data Pull'!$4:$4,0))),"")</f>
        <v>2399.669396170339</v>
      </c>
      <c r="X356">
        <f>IFERROR(IF(INDEX('Exclusion Vectors'!$D:$D,MATCH('Table 2 Data'!$E356,'Exclusion Vectors'!$B:$B,0))=0,"",INDEX('Data Pull'!$A:$BC,MATCH('Table 2 Data'!$E356,'Data Pull'!$C:$C,0),MATCH('Table 2 Data'!X$4,'Data Pull'!$4:$4,0))),"")</f>
        <v>440.47870639916221</v>
      </c>
      <c r="Y356">
        <f>IFERROR(IF(INDEX('Exclusion Vectors'!$D:$D,MATCH('Table 2 Data'!$E356,'Exclusion Vectors'!$B:$B,0))=0,"",INDEX('Data Pull'!$A:$BC,MATCH('Table 2 Data'!$E356,'Data Pull'!$C:$C,0),MATCH('Table 2 Data'!Y$4,'Data Pull'!$4:$4,0))),"")</f>
        <v>23.274999618530273</v>
      </c>
      <c r="Z356">
        <f>IFERROR(IF(INDEX('Exclusion Vectors'!$D:$D,MATCH('Table 2 Data'!$E356,'Exclusion Vectors'!$B:$B,0))=0,"",INDEX('Data Pull'!$A:$BC,MATCH('Table 2 Data'!$E356,'Data Pull'!$C:$C,0),MATCH('Table 2 Data'!Z$4,'Data Pull'!$4:$4,0))),"")</f>
        <v>0.91657499969005585</v>
      </c>
      <c r="AA356">
        <f>IFERROR(IF(INDEX('Exclusion Vectors'!$D:$D,MATCH('Table 2 Data'!$E356,'Exclusion Vectors'!$B:$B,0))=0,"",INDEX('Data Pull'!$A:$BC,MATCH('Table 2 Data'!$E356,'Data Pull'!$C:$C,0),MATCH('Table 2 Data'!AA$4,'Data Pull'!$4:$4,0))),"")</f>
        <v>1.8349999785423279</v>
      </c>
      <c r="AB356" t="str">
        <f>IFERROR(IF(INDEX('Exclusion Vectors'!$D:$D,MATCH('Table 2 Data'!$E356,'Exclusion Vectors'!$B:$B,0))=0,"",INDEX('Data Pull'!$A:$BC,MATCH('Table 2 Data'!$E356,'Data Pull'!$C:$C,0),MATCH('Table 2 Data'!AB$4,'Data Pull'!$4:$4,0))),"")</f>
        <v>[-11059] No Good Data For Calculation</v>
      </c>
      <c r="AC356" t="str">
        <f>IFERROR(IF(INDEX('Exclusion Vectors'!$D:$D,MATCH('Table 2 Data'!$E356,'Exclusion Vectors'!$B:$B,0))=0,"",INDEX('Data Pull'!$A:$BC,MATCH('Table 2 Data'!$E356,'Data Pull'!$C:$C,0),MATCH('Table 2 Data'!AC$4,'Data Pull'!$4:$4,0))),"")</f>
        <v>[-11059] No Good Data For Calculation</v>
      </c>
      <c r="AD356" t="str">
        <f>IFERROR(IF(INDEX('Exclusion Vectors'!$D:$D,MATCH('Table 2 Data'!$E356,'Exclusion Vectors'!$B:$B,0))=0,"",INDEX('Data Pull'!$A:$BC,MATCH('Table 2 Data'!$E356,'Data Pull'!$C:$C,0),MATCH('Table 2 Data'!AD$4,'Data Pull'!$4:$4,0))),"")</f>
        <v>[-11059] No Good Data For Calculation</v>
      </c>
      <c r="AE356" t="str">
        <f>IFERROR(IF(INDEX('Exclusion Vectors'!$D:$D,MATCH('Table 2 Data'!$E356,'Exclusion Vectors'!$B:$B,0))=0,"",INDEX('Data Pull'!$A:$BC,MATCH('Table 2 Data'!$E356,'Data Pull'!$C:$C,0),MATCH('Table 2 Data'!AE$4,'Data Pull'!$4:$4,0))),"")</f>
        <v>[-11059] No Good Data For Calculation</v>
      </c>
      <c r="AF356" t="str">
        <f>IFERROR(IF(INDEX('Exclusion Vectors'!$D:$D,MATCH('Table 2 Data'!$E356,'Exclusion Vectors'!$B:$B,0))=0,"",INDEX('Data Pull'!$A:$BC,MATCH('Table 2 Data'!$E356,'Data Pull'!$C:$C,0),MATCH('Table 2 Data'!AF$4,'Data Pull'!$4:$4,0))),"")</f>
        <v>[-11059] No Good Data For Calculation</v>
      </c>
      <c r="AG356">
        <f>IFERROR(IF(INDEX('Exclusion Vectors'!$D:$D,MATCH('Table 2 Data'!$E356,'Exclusion Vectors'!$B:$B,0))=0,"",INDEX('Data Pull'!$A:$BC,MATCH('Table 2 Data'!$E356,'Data Pull'!$C:$C,0),MATCH('Table 2 Data'!AG$4,'Data Pull'!$4:$4,0))),"")</f>
        <v>14014.106071829898</v>
      </c>
      <c r="AH356">
        <f>IFERROR(IF(INDEX('Exclusion Vectors'!$D:$D,MATCH('Table 2 Data'!$E356,'Exclusion Vectors'!$B:$B,0))=0,"",INDEX('Data Pull'!$A:$BC,MATCH('Table 2 Data'!$E356,'Data Pull'!$C:$C,0),MATCH('Table 2 Data'!AH$4,'Data Pull'!$4:$4,0))),"")</f>
        <v>90.825002670288086</v>
      </c>
      <c r="AI356">
        <f>IFERROR(IF(INDEX('Exclusion Vectors'!$D:$D,MATCH('Table 2 Data'!$E356,'Exclusion Vectors'!$B:$B,0))=0,"",INDEX('Data Pull'!$A:$BC,MATCH('Table 2 Data'!$E356,'Data Pull'!$C:$C,0),MATCH('Table 2 Data'!AI$4,'Data Pull'!$4:$4,0))),"")</f>
        <v>8.4100003242492676</v>
      </c>
      <c r="AJ356">
        <f>IFERROR(IF(INDEX('Exclusion Vectors'!$D:$D,MATCH('Table 2 Data'!$E356,'Exclusion Vectors'!$B:$B,0))=0,"",INDEX('Data Pull'!$A:$BC,MATCH('Table 2 Data'!$E356,'Data Pull'!$C:$C,0),MATCH('Table 2 Data'!AJ$4,'Data Pull'!$4:$4,0))),"")</f>
        <v>345.30000305175781</v>
      </c>
      <c r="AK356">
        <f>IFERROR(IF(INDEX('Exclusion Vectors'!$D:$D,MATCH('Table 2 Data'!$E356,'Exclusion Vectors'!$B:$B,0))=0,"",INDEX('Data Pull'!$A:$BC,MATCH('Table 2 Data'!$E356,'Data Pull'!$C:$C,0),MATCH('Table 2 Data'!AK$4,'Data Pull'!$4:$4,0))),"")</f>
        <v>23.858333826065063</v>
      </c>
      <c r="AL356">
        <f>IFERROR(IF(INDEX('Exclusion Vectors'!$D:$D,MATCH('Table 2 Data'!$E356,'Exclusion Vectors'!$B:$B,0))=0,"",INDEX('Data Pull'!$A:$BC,MATCH('Table 2 Data'!$E356,'Data Pull'!$C:$C,0),MATCH('Table 2 Data'!AL$4,'Data Pull'!$4:$4,0))),"")</f>
        <v>-0.30000001192092896</v>
      </c>
      <c r="AM356">
        <f>IFERROR(IF(INDEX('Exclusion Vectors'!$D:$D,MATCH('Table 2 Data'!$E356,'Exclusion Vectors'!$B:$B,0))=0,"",INDEX('Data Pull'!$A:$BC,MATCH('Table 2 Data'!$E356,'Data Pull'!$C:$C,0),MATCH('Table 2 Data'!AM$4,'Data Pull'!$4:$4,0))),"")</f>
        <v>6200</v>
      </c>
      <c r="AN356">
        <f>IFERROR(IF(INDEX('Exclusion Vectors'!$D:$D,MATCH('Table 2 Data'!$E356,'Exclusion Vectors'!$B:$B,0))=0,"",INDEX('Data Pull'!$A:$BC,MATCH('Table 2 Data'!$E356,'Data Pull'!$C:$C,0),MATCH('Table 2 Data'!AN$4,'Data Pull'!$4:$4,0))),"")</f>
        <v>-0.11534482043311831</v>
      </c>
      <c r="AO356">
        <f>IFERROR(IF(INDEX('Exclusion Vectors'!$D:$D,MATCH('Table 2 Data'!$E356,'Exclusion Vectors'!$B:$B,0))=0,"",INDEX('Data Pull'!$A:$BC,MATCH('Table 2 Data'!$E356,'Data Pull'!$C:$C,0),MATCH('Table 2 Data'!AO$4,'Data Pull'!$4:$4,0))),"")</f>
        <v>-5.9538910841028057E-3</v>
      </c>
      <c r="AP356">
        <f>IFERROR(IF(INDEX('Exclusion Vectors'!$D:$D,MATCH('Table 2 Data'!$E356,'Exclusion Vectors'!$B:$B,0))=0,"",INDEX('Data Pull'!$A:$BC,MATCH('Table 2 Data'!$E356,'Data Pull'!$C:$C,0),MATCH('Table 2 Data'!AP$4,'Data Pull'!$4:$4,0))),"")</f>
        <v>-2.7121088437392374E-2</v>
      </c>
      <c r="AQ356" t="str">
        <f>IFERROR(IF(INDEX('Exclusion Vectors'!$D:$D,MATCH('Table 2 Data'!$E356,'Exclusion Vectors'!$B:$B,0))=0,"",INDEX('Data Pull'!$A:$BC,MATCH('Table 2 Data'!$E356,'Data Pull'!$C:$C,0),MATCH('Table 2 Data'!AQ$4,'Data Pull'!$4:$4,0))),"")</f>
        <v>[-11059] No Good Data For Calculation</v>
      </c>
      <c r="AR356">
        <f>IFERROR(IF(INDEX('Exclusion Vectors'!$D:$D,MATCH('Table 2 Data'!$E356,'Exclusion Vectors'!$B:$B,0))=0,"",INDEX('Data Pull'!$A:$BC,MATCH('Table 2 Data'!$E356,'Data Pull'!$C:$C,0),MATCH('Table 2 Data'!AR$4,'Data Pull'!$4:$4,0))),"")</f>
        <v>7.6087119636474767E-3</v>
      </c>
      <c r="AS356">
        <f>IFERROR(IF(INDEX('Exclusion Vectors'!$D:$D,MATCH('Table 2 Data'!$E356,'Exclusion Vectors'!$B:$B,0))=0,"",INDEX('Data Pull'!$A:$BC,MATCH('Table 2 Data'!$E356,'Data Pull'!$C:$C,0),MATCH('Table 2 Data'!AS$4,'Data Pull'!$4:$4,0))),"")</f>
        <v>2.7355439767275134</v>
      </c>
      <c r="AT356">
        <f>IFERROR(IF(INDEX('Exclusion Vectors'!$D:$D,MATCH('Table 2 Data'!$E356,'Exclusion Vectors'!$B:$B,0))=0,"",INDEX('Data Pull'!$A:$BC,MATCH('Table 2 Data'!$E356,'Data Pull'!$C:$C,0),MATCH('Table 2 Data'!AT$4,'Data Pull'!$4:$4,0))),"")</f>
        <v>39682.650662742977</v>
      </c>
      <c r="AU356">
        <f>IFERROR(IF(INDEX('Exclusion Vectors'!$D:$D,MATCH('Table 2 Data'!$E356,'Exclusion Vectors'!$B:$B,0))=0,"",INDEX('Data Pull'!$A:$BE,MATCH('Table 2 Data'!$E356,'Data Pull'!$C:$C,0),MATCH('Table 2 Data'!AU$4,'Data Pull'!$4:$4,0))),"")</f>
        <v>7801.0186146878586</v>
      </c>
      <c r="AV356">
        <f>IFERROR(IF(INDEX('Exclusion Vectors'!$D:$D,MATCH('Table 2 Data'!$E356,'Exclusion Vectors'!$B:$B,0))=0,"",INDEX('Data Pull'!$A:$BE,MATCH('Table 2 Data'!$E356,'Data Pull'!$C:$C,0),MATCH('Table 2 Data'!AV$4,'Data Pull'!$4:$4,0))),"")</f>
        <v>0.11278750064472358</v>
      </c>
    </row>
    <row r="357" spans="5:48" x14ac:dyDescent="0.3">
      <c r="E357" s="34">
        <f t="shared" si="8"/>
        <v>44181</v>
      </c>
      <c r="F357">
        <f>IFERROR(IF(INDEX('Exclusion Vectors'!$D:$D,MATCH('Table 2 Data'!$E357,'Exclusion Vectors'!$B:$B,0))=0,"",INDEX('Data Pull'!$A:$BC,MATCH('Table 2 Data'!$E357,'Data Pull'!$C:$C,0),MATCH('Table 2 Data'!F$4,'Data Pull'!$4:$4,0))),"")</f>
        <v>23000.695442510209</v>
      </c>
      <c r="G357">
        <f>IFERROR(IF(INDEX('Exclusion Vectors'!$D:$D,MATCH('Table 2 Data'!$E357,'Exclusion Vectors'!$B:$B,0))=0,"",INDEX('Data Pull'!$A:$BC,MATCH('Table 2 Data'!$E357,'Data Pull'!$C:$C,0),MATCH('Table 2 Data'!G$4,'Data Pull'!$4:$4,0))),"")</f>
        <v>180.69251243435875</v>
      </c>
      <c r="H357">
        <f>IFERROR(IF(INDEX('Exclusion Vectors'!$D:$D,MATCH('Table 2 Data'!$E357,'Exclusion Vectors'!$B:$B,0))=0,"",INDEX('Data Pull'!$A:$BC,MATCH('Table 2 Data'!$E357,'Data Pull'!$C:$C,0),MATCH('Table 2 Data'!H$4,'Data Pull'!$4:$4,0))),"")</f>
        <v>609.92326270227193</v>
      </c>
      <c r="I357">
        <f>IFERROR(IF(INDEX('Exclusion Vectors'!$D:$D,MATCH('Table 2 Data'!$E357,'Exclusion Vectors'!$B:$B,0))=0,"",INDEX('Data Pull'!$A:$BC,MATCH('Table 2 Data'!$E357,'Data Pull'!$C:$C,0),MATCH('Table 2 Data'!I$4,'Data Pull'!$4:$4,0))),"")</f>
        <v>997.29763358957427</v>
      </c>
      <c r="J357">
        <f>IFERROR(IF(INDEX('Exclusion Vectors'!$D:$D,MATCH('Table 2 Data'!$E357,'Exclusion Vectors'!$B:$B,0))=0,"",INDEX('Data Pull'!$A:$BC,MATCH('Table 2 Data'!$E357,'Data Pull'!$C:$C,0),MATCH('Table 2 Data'!J$4,'Data Pull'!$4:$4,0))),"")</f>
        <v>1343.6408135342792</v>
      </c>
      <c r="K357">
        <f>IFERROR(IF(INDEX('Exclusion Vectors'!$D:$D,MATCH('Table 2 Data'!$E357,'Exclusion Vectors'!$B:$B,0))=0,"",INDEX('Data Pull'!$A:$BC,MATCH('Table 2 Data'!$E357,'Data Pull'!$C:$C,0),MATCH('Table 2 Data'!K$4,'Data Pull'!$4:$4,0))),"")</f>
        <v>658.72824505923325</v>
      </c>
      <c r="L357" t="str">
        <f>IFERROR(IF(INDEX('Exclusion Vectors'!$D:$D,MATCH('Table 2 Data'!$E357,'Exclusion Vectors'!$B:$B,0))=0,"",INDEX('Data Pull'!$A:$BC,MATCH('Table 2 Data'!$E357,'Data Pull'!$C:$C,0),MATCH('Table 2 Data'!L$4,'Data Pull'!$4:$4,0))),"")</f>
        <v>[-11059] No Good Data For Calculation</v>
      </c>
      <c r="M357">
        <f>IFERROR(IF(INDEX('Exclusion Vectors'!$D:$D,MATCH('Table 2 Data'!$E357,'Exclusion Vectors'!$B:$B,0))=0,"",INDEX('Data Pull'!$A:$BC,MATCH('Table 2 Data'!$E357,'Data Pull'!$C:$C,0),MATCH('Table 2 Data'!M$4,'Data Pull'!$4:$4,0))),"")</f>
        <v>269.87122183904035</v>
      </c>
      <c r="N357">
        <f>IFERROR(IF(INDEX('Exclusion Vectors'!$D:$D,MATCH('Table 2 Data'!$E357,'Exclusion Vectors'!$B:$B,0))=0,"",INDEX('Data Pull'!$A:$BC,MATCH('Table 2 Data'!$E357,'Data Pull'!$C:$C,0),MATCH('Table 2 Data'!N$4,'Data Pull'!$4:$4,0))),"")</f>
        <v>311.92703816090977</v>
      </c>
      <c r="O357">
        <f>IFERROR(IF(INDEX('Exclusion Vectors'!$D:$D,MATCH('Table 2 Data'!$E357,'Exclusion Vectors'!$B:$B,0))=0,"",INDEX('Data Pull'!$A:$BC,MATCH('Table 2 Data'!$E357,'Data Pull'!$C:$C,0),MATCH('Table 2 Data'!O$4,'Data Pull'!$4:$4,0))),"")</f>
        <v>325.63394548918308</v>
      </c>
      <c r="P357">
        <f>IFERROR(IF(INDEX('Exclusion Vectors'!$D:$D,MATCH('Table 2 Data'!$E357,'Exclusion Vectors'!$B:$B,0))=0,"",INDEX('Data Pull'!$A:$BC,MATCH('Table 2 Data'!$E357,'Data Pull'!$C:$C,0),MATCH('Table 2 Data'!P$4,'Data Pull'!$4:$4,0))),"")</f>
        <v>1340.2604554919842</v>
      </c>
      <c r="Q357">
        <f>IFERROR(IF(INDEX('Exclusion Vectors'!$D:$D,MATCH('Table 2 Data'!$E357,'Exclusion Vectors'!$B:$B,0))=0,"",INDEX('Data Pull'!$A:$BC,MATCH('Table 2 Data'!$E357,'Data Pull'!$C:$C,0),MATCH('Table 2 Data'!Q$4,'Data Pull'!$4:$4,0))),"")</f>
        <v>21.660301625750375</v>
      </c>
      <c r="R357">
        <f>IFERROR(IF(INDEX('Exclusion Vectors'!$D:$D,MATCH('Table 2 Data'!$E357,'Exclusion Vectors'!$B:$B,0))=0,"",INDEX('Data Pull'!$A:$BC,MATCH('Table 2 Data'!$E357,'Data Pull'!$C:$C,0),MATCH('Table 2 Data'!R$4,'Data Pull'!$4:$4,0))),"")</f>
        <v>15.718291228914117</v>
      </c>
      <c r="S357">
        <f>IFERROR(IF(INDEX('Exclusion Vectors'!$D:$D,MATCH('Table 2 Data'!$E357,'Exclusion Vectors'!$B:$B,0))=0,"",INDEX('Data Pull'!$A:$BC,MATCH('Table 2 Data'!$E357,'Data Pull'!$C:$C,0),MATCH('Table 2 Data'!S$4,'Data Pull'!$4:$4,0))),"")</f>
        <v>4.1247416001442074</v>
      </c>
      <c r="T357">
        <f>IFERROR(IF(INDEX('Exclusion Vectors'!$D:$D,MATCH('Table 2 Data'!$E357,'Exclusion Vectors'!$B:$B,0))=0,"",INDEX('Data Pull'!$A:$BC,MATCH('Table 2 Data'!$E357,'Data Pull'!$C:$C,0),MATCH('Table 2 Data'!T$4,'Data Pull'!$4:$4,0))),"")</f>
        <v>1658.5913594820727</v>
      </c>
      <c r="U357">
        <f>IFERROR(IF(INDEX('Exclusion Vectors'!$D:$D,MATCH('Table 2 Data'!$E357,'Exclusion Vectors'!$B:$B,0))=0,"",INDEX('Data Pull'!$A:$BC,MATCH('Table 2 Data'!$E357,'Data Pull'!$C:$C,0),MATCH('Table 2 Data'!U$4,'Data Pull'!$4:$4,0))),"")</f>
        <v>1481.2231487042577</v>
      </c>
      <c r="V357">
        <f>IFERROR(IF(INDEX('Exclusion Vectors'!$D:$D,MATCH('Table 2 Data'!$E357,'Exclusion Vectors'!$B:$B,0))=0,"",INDEX('Data Pull'!$A:$BC,MATCH('Table 2 Data'!$E357,'Data Pull'!$C:$C,0),MATCH('Table 2 Data'!V$4,'Data Pull'!$4:$4,0))),"")</f>
        <v>5899.9564342020321</v>
      </c>
      <c r="W357">
        <f>IFERROR(IF(INDEX('Exclusion Vectors'!$D:$D,MATCH('Table 2 Data'!$E357,'Exclusion Vectors'!$B:$B,0))=0,"",INDEX('Data Pull'!$A:$BC,MATCH('Table 2 Data'!$E357,'Data Pull'!$C:$C,0),MATCH('Table 2 Data'!W$4,'Data Pull'!$4:$4,0))),"")</f>
        <v>2399.0781267249408</v>
      </c>
      <c r="X357">
        <f>IFERROR(IF(INDEX('Exclusion Vectors'!$D:$D,MATCH('Table 2 Data'!$E357,'Exclusion Vectors'!$B:$B,0))=0,"",INDEX('Data Pull'!$A:$BC,MATCH('Table 2 Data'!$E357,'Data Pull'!$C:$C,0),MATCH('Table 2 Data'!X$4,'Data Pull'!$4:$4,0))),"")</f>
        <v>439.08519885680664</v>
      </c>
      <c r="Y357">
        <f>IFERROR(IF(INDEX('Exclusion Vectors'!$D:$D,MATCH('Table 2 Data'!$E357,'Exclusion Vectors'!$B:$B,0))=0,"",INDEX('Data Pull'!$A:$BC,MATCH('Table 2 Data'!$E357,'Data Pull'!$C:$C,0),MATCH('Table 2 Data'!Y$4,'Data Pull'!$4:$4,0))),"")</f>
        <v>23.600000381469727</v>
      </c>
      <c r="Z357">
        <f>IFERROR(IF(INDEX('Exclusion Vectors'!$D:$D,MATCH('Table 2 Data'!$E357,'Exclusion Vectors'!$B:$B,0))=0,"",INDEX('Data Pull'!$A:$BC,MATCH('Table 2 Data'!$E357,'Data Pull'!$C:$C,0),MATCH('Table 2 Data'!Z$4,'Data Pull'!$4:$4,0))),"")</f>
        <v>0.914699986577034</v>
      </c>
      <c r="AA357">
        <f>IFERROR(IF(INDEX('Exclusion Vectors'!$D:$D,MATCH('Table 2 Data'!$E357,'Exclusion Vectors'!$B:$B,0))=0,"",INDEX('Data Pull'!$A:$BC,MATCH('Table 2 Data'!$E357,'Data Pull'!$C:$C,0),MATCH('Table 2 Data'!AA$4,'Data Pull'!$4:$4,0))),"")</f>
        <v>1.7999999523162842</v>
      </c>
      <c r="AB357" t="str">
        <f>IFERROR(IF(INDEX('Exclusion Vectors'!$D:$D,MATCH('Table 2 Data'!$E357,'Exclusion Vectors'!$B:$B,0))=0,"",INDEX('Data Pull'!$A:$BC,MATCH('Table 2 Data'!$E357,'Data Pull'!$C:$C,0),MATCH('Table 2 Data'!AB$4,'Data Pull'!$4:$4,0))),"")</f>
        <v>[-11059] No Good Data For Calculation</v>
      </c>
      <c r="AC357" t="str">
        <f>IFERROR(IF(INDEX('Exclusion Vectors'!$D:$D,MATCH('Table 2 Data'!$E357,'Exclusion Vectors'!$B:$B,0))=0,"",INDEX('Data Pull'!$A:$BC,MATCH('Table 2 Data'!$E357,'Data Pull'!$C:$C,0),MATCH('Table 2 Data'!AC$4,'Data Pull'!$4:$4,0))),"")</f>
        <v>[-11059] No Good Data For Calculation</v>
      </c>
      <c r="AD357" t="str">
        <f>IFERROR(IF(INDEX('Exclusion Vectors'!$D:$D,MATCH('Table 2 Data'!$E357,'Exclusion Vectors'!$B:$B,0))=0,"",INDEX('Data Pull'!$A:$BC,MATCH('Table 2 Data'!$E357,'Data Pull'!$C:$C,0),MATCH('Table 2 Data'!AD$4,'Data Pull'!$4:$4,0))),"")</f>
        <v>[-11059] No Good Data For Calculation</v>
      </c>
      <c r="AE357" t="str">
        <f>IFERROR(IF(INDEX('Exclusion Vectors'!$D:$D,MATCH('Table 2 Data'!$E357,'Exclusion Vectors'!$B:$B,0))=0,"",INDEX('Data Pull'!$A:$BC,MATCH('Table 2 Data'!$E357,'Data Pull'!$C:$C,0),MATCH('Table 2 Data'!AE$4,'Data Pull'!$4:$4,0))),"")</f>
        <v>[-11059] No Good Data For Calculation</v>
      </c>
      <c r="AF357" t="str">
        <f>IFERROR(IF(INDEX('Exclusion Vectors'!$D:$D,MATCH('Table 2 Data'!$E357,'Exclusion Vectors'!$B:$B,0))=0,"",INDEX('Data Pull'!$A:$BC,MATCH('Table 2 Data'!$E357,'Data Pull'!$C:$C,0),MATCH('Table 2 Data'!AF$4,'Data Pull'!$4:$4,0))),"")</f>
        <v>[-11059] No Good Data For Calculation</v>
      </c>
      <c r="AG357">
        <f>IFERROR(IF(INDEX('Exclusion Vectors'!$D:$D,MATCH('Table 2 Data'!$E357,'Exclusion Vectors'!$B:$B,0))=0,"",INDEX('Data Pull'!$A:$BC,MATCH('Table 2 Data'!$E357,'Data Pull'!$C:$C,0),MATCH('Table 2 Data'!AG$4,'Data Pull'!$4:$4,0))),"")</f>
        <v>13896.805309335585</v>
      </c>
      <c r="AH357">
        <f>IFERROR(IF(INDEX('Exclusion Vectors'!$D:$D,MATCH('Table 2 Data'!$E357,'Exclusion Vectors'!$B:$B,0))=0,"",INDEX('Data Pull'!$A:$BC,MATCH('Table 2 Data'!$E357,'Data Pull'!$C:$C,0),MATCH('Table 2 Data'!AH$4,'Data Pull'!$4:$4,0))),"")</f>
        <v>90.875001907348633</v>
      </c>
      <c r="AI357">
        <f>IFERROR(IF(INDEX('Exclusion Vectors'!$D:$D,MATCH('Table 2 Data'!$E357,'Exclusion Vectors'!$B:$B,0))=0,"",INDEX('Data Pull'!$A:$BC,MATCH('Table 2 Data'!$E357,'Data Pull'!$C:$C,0),MATCH('Table 2 Data'!AI$4,'Data Pull'!$4:$4,0))),"")</f>
        <v>8.4875004291534424</v>
      </c>
      <c r="AJ357">
        <f>IFERROR(IF(INDEX('Exclusion Vectors'!$D:$D,MATCH('Table 2 Data'!$E357,'Exclusion Vectors'!$B:$B,0))=0,"",INDEX('Data Pull'!$A:$BC,MATCH('Table 2 Data'!$E357,'Data Pull'!$C:$C,0),MATCH('Table 2 Data'!AJ$4,'Data Pull'!$4:$4,0))),"")</f>
        <v>349.47499084472656</v>
      </c>
      <c r="AK357">
        <f>IFERROR(IF(INDEX('Exclusion Vectors'!$D:$D,MATCH('Table 2 Data'!$E357,'Exclusion Vectors'!$B:$B,0))=0,"",INDEX('Data Pull'!$A:$BC,MATCH('Table 2 Data'!$E357,'Data Pull'!$C:$C,0),MATCH('Table 2 Data'!AK$4,'Data Pull'!$4:$4,0))),"")</f>
        <v>23.379166920979817</v>
      </c>
      <c r="AL357">
        <f>IFERROR(IF(INDEX('Exclusion Vectors'!$D:$D,MATCH('Table 2 Data'!$E357,'Exclusion Vectors'!$B:$B,0))=0,"",INDEX('Data Pull'!$A:$BC,MATCH('Table 2 Data'!$E357,'Data Pull'!$C:$C,0),MATCH('Table 2 Data'!AL$4,'Data Pull'!$4:$4,0))),"")</f>
        <v>-0.15000000409781933</v>
      </c>
      <c r="AM357">
        <f>IFERROR(IF(INDEX('Exclusion Vectors'!$D:$D,MATCH('Table 2 Data'!$E357,'Exclusion Vectors'!$B:$B,0))=0,"",INDEX('Data Pull'!$A:$BC,MATCH('Table 2 Data'!$E357,'Data Pull'!$C:$C,0),MATCH('Table 2 Data'!AM$4,'Data Pull'!$4:$4,0))),"")</f>
        <v>6200</v>
      </c>
      <c r="AN357">
        <f>IFERROR(IF(INDEX('Exclusion Vectors'!$D:$D,MATCH('Table 2 Data'!$E357,'Exclusion Vectors'!$B:$B,0))=0,"",INDEX('Data Pull'!$A:$BC,MATCH('Table 2 Data'!$E357,'Data Pull'!$C:$C,0),MATCH('Table 2 Data'!AN$4,'Data Pull'!$4:$4,0))),"")</f>
        <v>-8.8082277210227114E-2</v>
      </c>
      <c r="AO357">
        <f>IFERROR(IF(INDEX('Exclusion Vectors'!$D:$D,MATCH('Table 2 Data'!$E357,'Exclusion Vectors'!$B:$B,0))=0,"",INDEX('Data Pull'!$A:$BC,MATCH('Table 2 Data'!$E357,'Data Pull'!$C:$C,0),MATCH('Table 2 Data'!AO$4,'Data Pull'!$4:$4,0))),"")</f>
        <v>-5.7045728237361381E-3</v>
      </c>
      <c r="AP357">
        <f>IFERROR(IF(INDEX('Exclusion Vectors'!$D:$D,MATCH('Table 2 Data'!$E357,'Exclusion Vectors'!$B:$B,0))=0,"",INDEX('Data Pull'!$A:$BC,MATCH('Table 2 Data'!$E357,'Data Pull'!$C:$C,0),MATCH('Table 2 Data'!AP$4,'Data Pull'!$4:$4,0))),"")</f>
        <v>-2.363942800417055E-2</v>
      </c>
      <c r="AQ357" t="str">
        <f>IFERROR(IF(INDEX('Exclusion Vectors'!$D:$D,MATCH('Table 2 Data'!$E357,'Exclusion Vectors'!$B:$B,0))=0,"",INDEX('Data Pull'!$A:$BC,MATCH('Table 2 Data'!$E357,'Data Pull'!$C:$C,0),MATCH('Table 2 Data'!AQ$4,'Data Pull'!$4:$4,0))),"")</f>
        <v>[-11059] No Good Data For Calculation</v>
      </c>
      <c r="AR357">
        <f>IFERROR(IF(INDEX('Exclusion Vectors'!$D:$D,MATCH('Table 2 Data'!$E357,'Exclusion Vectors'!$B:$B,0))=0,"",INDEX('Data Pull'!$A:$BC,MATCH('Table 2 Data'!$E357,'Data Pull'!$C:$C,0),MATCH('Table 2 Data'!AR$4,'Data Pull'!$4:$4,0))),"")</f>
        <v>7.0585841329439819E-3</v>
      </c>
      <c r="AS357">
        <f>IFERROR(IF(INDEX('Exclusion Vectors'!$D:$D,MATCH('Table 2 Data'!$E357,'Exclusion Vectors'!$B:$B,0))=0,"",INDEX('Data Pull'!$A:$BC,MATCH('Table 2 Data'!$E357,'Data Pull'!$C:$C,0),MATCH('Table 2 Data'!AS$4,'Data Pull'!$4:$4,0))),"")</f>
        <v>2.8023256761179587</v>
      </c>
      <c r="AT357">
        <f>IFERROR(IF(INDEX('Exclusion Vectors'!$D:$D,MATCH('Table 2 Data'!$E357,'Exclusion Vectors'!$B:$B,0))=0,"",INDEX('Data Pull'!$A:$BC,MATCH('Table 2 Data'!$E357,'Data Pull'!$C:$C,0),MATCH('Table 2 Data'!AT$4,'Data Pull'!$4:$4,0))),"")</f>
        <v>39223.991641663713</v>
      </c>
      <c r="AU357">
        <f>IFERROR(IF(INDEX('Exclusion Vectors'!$D:$D,MATCH('Table 2 Data'!$E357,'Exclusion Vectors'!$B:$B,0))=0,"",INDEX('Data Pull'!$A:$BE,MATCH('Table 2 Data'!$E357,'Data Pull'!$C:$C,0),MATCH('Table 2 Data'!AU$4,'Data Pull'!$4:$4,0))),"")</f>
        <v>7800.5523777404196</v>
      </c>
      <c r="AV357">
        <f>IFERROR(IF(INDEX('Exclusion Vectors'!$D:$D,MATCH('Table 2 Data'!$E357,'Exclusion Vectors'!$B:$B,0))=0,"",INDEX('Data Pull'!$A:$BE,MATCH('Table 2 Data'!$E357,'Data Pull'!$C:$C,0),MATCH('Table 2 Data'!AV$4,'Data Pull'!$4:$4,0))),"")</f>
        <v>0.11648749994734924</v>
      </c>
    </row>
    <row r="358" spans="5:48" x14ac:dyDescent="0.3">
      <c r="E358" s="34">
        <f t="shared" si="8"/>
        <v>44182</v>
      </c>
      <c r="F358">
        <f>IFERROR(IF(INDEX('Exclusion Vectors'!$D:$D,MATCH('Table 2 Data'!$E358,'Exclusion Vectors'!$B:$B,0))=0,"",INDEX('Data Pull'!$A:$BC,MATCH('Table 2 Data'!$E358,'Data Pull'!$C:$C,0),MATCH('Table 2 Data'!F$4,'Data Pull'!$4:$4,0))),"")</f>
        <v>22999.304146906441</v>
      </c>
      <c r="G358">
        <f>IFERROR(IF(INDEX('Exclusion Vectors'!$D:$D,MATCH('Table 2 Data'!$E358,'Exclusion Vectors'!$B:$B,0))=0,"",INDEX('Data Pull'!$A:$BC,MATCH('Table 2 Data'!$E358,'Data Pull'!$C:$C,0),MATCH('Table 2 Data'!G$4,'Data Pull'!$4:$4,0))),"")</f>
        <v>181.64647279762951</v>
      </c>
      <c r="H358">
        <f>IFERROR(IF(INDEX('Exclusion Vectors'!$D:$D,MATCH('Table 2 Data'!$E358,'Exclusion Vectors'!$B:$B,0))=0,"",INDEX('Data Pull'!$A:$BC,MATCH('Table 2 Data'!$E358,'Data Pull'!$C:$C,0),MATCH('Table 2 Data'!H$4,'Data Pull'!$4:$4,0))),"")</f>
        <v>606.02167590426382</v>
      </c>
      <c r="I358">
        <f>IFERROR(IF(INDEX('Exclusion Vectors'!$D:$D,MATCH('Table 2 Data'!$E358,'Exclusion Vectors'!$B:$B,0))=0,"",INDEX('Data Pull'!$A:$BC,MATCH('Table 2 Data'!$E358,'Data Pull'!$C:$C,0),MATCH('Table 2 Data'!I$4,'Data Pull'!$4:$4,0))),"")</f>
        <v>996.50512805334756</v>
      </c>
      <c r="J358">
        <f>IFERROR(IF(INDEX('Exclusion Vectors'!$D:$D,MATCH('Table 2 Data'!$E358,'Exclusion Vectors'!$B:$B,0))=0,"",INDEX('Data Pull'!$A:$BC,MATCH('Table 2 Data'!$E358,'Data Pull'!$C:$C,0),MATCH('Table 2 Data'!J$4,'Data Pull'!$4:$4,0))),"")</f>
        <v>1343.0120745358688</v>
      </c>
      <c r="K358">
        <f>IFERROR(IF(INDEX('Exclusion Vectors'!$D:$D,MATCH('Table 2 Data'!$E358,'Exclusion Vectors'!$B:$B,0))=0,"",INDEX('Data Pull'!$A:$BC,MATCH('Table 2 Data'!$E358,'Data Pull'!$C:$C,0),MATCH('Table 2 Data'!K$4,'Data Pull'!$4:$4,0))),"")</f>
        <v>659.46870411820623</v>
      </c>
      <c r="L358" t="str">
        <f>IFERROR(IF(INDEX('Exclusion Vectors'!$D:$D,MATCH('Table 2 Data'!$E358,'Exclusion Vectors'!$B:$B,0))=0,"",INDEX('Data Pull'!$A:$BC,MATCH('Table 2 Data'!$E358,'Data Pull'!$C:$C,0),MATCH('Table 2 Data'!L$4,'Data Pull'!$4:$4,0))),"")</f>
        <v>[-11059] No Good Data For Calculation</v>
      </c>
      <c r="M358">
        <f>IFERROR(IF(INDEX('Exclusion Vectors'!$D:$D,MATCH('Table 2 Data'!$E358,'Exclusion Vectors'!$B:$B,0))=0,"",INDEX('Data Pull'!$A:$BC,MATCH('Table 2 Data'!$E358,'Data Pull'!$C:$C,0),MATCH('Table 2 Data'!M$4,'Data Pull'!$4:$4,0))),"")</f>
        <v>276.58149823070892</v>
      </c>
      <c r="N358">
        <f>IFERROR(IF(INDEX('Exclusion Vectors'!$D:$D,MATCH('Table 2 Data'!$E358,'Exclusion Vectors'!$B:$B,0))=0,"",INDEX('Data Pull'!$A:$BC,MATCH('Table 2 Data'!$E358,'Data Pull'!$C:$C,0),MATCH('Table 2 Data'!N$4,'Data Pull'!$4:$4,0))),"")</f>
        <v>321.48665972932145</v>
      </c>
      <c r="O358">
        <f>IFERROR(IF(INDEX('Exclusion Vectors'!$D:$D,MATCH('Table 2 Data'!$E358,'Exclusion Vectors'!$B:$B,0))=0,"",INDEX('Data Pull'!$A:$BC,MATCH('Table 2 Data'!$E358,'Data Pull'!$C:$C,0),MATCH('Table 2 Data'!O$4,'Data Pull'!$4:$4,0))),"")</f>
        <v>332.85416431257971</v>
      </c>
      <c r="P358">
        <f>IFERROR(IF(INDEX('Exclusion Vectors'!$D:$D,MATCH('Table 2 Data'!$E358,'Exclusion Vectors'!$B:$B,0))=0,"",INDEX('Data Pull'!$A:$BC,MATCH('Table 2 Data'!$E358,'Data Pull'!$C:$C,0),MATCH('Table 2 Data'!P$4,'Data Pull'!$4:$4,0))),"")</f>
        <v>1337.9116078572717</v>
      </c>
      <c r="Q358">
        <f>IFERROR(IF(INDEX('Exclusion Vectors'!$D:$D,MATCH('Table 2 Data'!$E358,'Exclusion Vectors'!$B:$B,0))=0,"",INDEX('Data Pull'!$A:$BC,MATCH('Table 2 Data'!$E358,'Data Pull'!$C:$C,0),MATCH('Table 2 Data'!Q$4,'Data Pull'!$4:$4,0))),"")</f>
        <v>21.350455689306393</v>
      </c>
      <c r="R358">
        <f>IFERROR(IF(INDEX('Exclusion Vectors'!$D:$D,MATCH('Table 2 Data'!$E358,'Exclusion Vectors'!$B:$B,0))=0,"",INDEX('Data Pull'!$A:$BC,MATCH('Table 2 Data'!$E358,'Data Pull'!$C:$C,0),MATCH('Table 2 Data'!R$4,'Data Pull'!$4:$4,0))),"")</f>
        <v>15.667424833958691</v>
      </c>
      <c r="S358">
        <f>IFERROR(IF(INDEX('Exclusion Vectors'!$D:$D,MATCH('Table 2 Data'!$E358,'Exclusion Vectors'!$B:$B,0))=0,"",INDEX('Data Pull'!$A:$BC,MATCH('Table 2 Data'!$E358,'Data Pull'!$C:$C,0),MATCH('Table 2 Data'!S$4,'Data Pull'!$4:$4,0))),"")</f>
        <v>3.9025402662774207</v>
      </c>
      <c r="T358">
        <f>IFERROR(IF(INDEX('Exclusion Vectors'!$D:$D,MATCH('Table 2 Data'!$E358,'Exclusion Vectors'!$B:$B,0))=0,"",INDEX('Data Pull'!$A:$BC,MATCH('Table 2 Data'!$E358,'Data Pull'!$C:$C,0),MATCH('Table 2 Data'!T$4,'Data Pull'!$4:$4,0))),"")</f>
        <v>1656.1831880686443</v>
      </c>
      <c r="U358">
        <f>IFERROR(IF(INDEX('Exclusion Vectors'!$D:$D,MATCH('Table 2 Data'!$E358,'Exclusion Vectors'!$B:$B,0))=0,"",INDEX('Data Pull'!$A:$BC,MATCH('Table 2 Data'!$E358,'Data Pull'!$C:$C,0),MATCH('Table 2 Data'!U$4,'Data Pull'!$4:$4,0))),"")</f>
        <v>1492.2985303533915</v>
      </c>
      <c r="V358">
        <f>IFERROR(IF(INDEX('Exclusion Vectors'!$D:$D,MATCH('Table 2 Data'!$E358,'Exclusion Vectors'!$B:$B,0))=0,"",INDEX('Data Pull'!$A:$BC,MATCH('Table 2 Data'!$E358,'Data Pull'!$C:$C,0),MATCH('Table 2 Data'!V$4,'Data Pull'!$4:$4,0))),"")</f>
        <v>5900.1450568956361</v>
      </c>
      <c r="W358">
        <f>IFERROR(IF(INDEX('Exclusion Vectors'!$D:$D,MATCH('Table 2 Data'!$E358,'Exclusion Vectors'!$B:$B,0))=0,"",INDEX('Data Pull'!$A:$BC,MATCH('Table 2 Data'!$E358,'Data Pull'!$C:$C,0),MATCH('Table 2 Data'!W$4,'Data Pull'!$4:$4,0))),"")</f>
        <v>2399.4769080990454</v>
      </c>
      <c r="X358">
        <f>IFERROR(IF(INDEX('Exclusion Vectors'!$D:$D,MATCH('Table 2 Data'!$E358,'Exclusion Vectors'!$B:$B,0))=0,"",INDEX('Data Pull'!$A:$BC,MATCH('Table 2 Data'!$E358,'Data Pull'!$C:$C,0),MATCH('Table 2 Data'!X$4,'Data Pull'!$4:$4,0))),"")</f>
        <v>439.78143049907408</v>
      </c>
      <c r="Y358">
        <f>IFERROR(IF(INDEX('Exclusion Vectors'!$D:$D,MATCH('Table 2 Data'!$E358,'Exclusion Vectors'!$B:$B,0))=0,"",INDEX('Data Pull'!$A:$BC,MATCH('Table 2 Data'!$E358,'Data Pull'!$C:$C,0),MATCH('Table 2 Data'!Y$4,'Data Pull'!$4:$4,0))),"")</f>
        <v>23.550000190734863</v>
      </c>
      <c r="Z358">
        <f>IFERROR(IF(INDEX('Exclusion Vectors'!$D:$D,MATCH('Table 2 Data'!$E358,'Exclusion Vectors'!$B:$B,0))=0,"",INDEX('Data Pull'!$A:$BC,MATCH('Table 2 Data'!$E358,'Data Pull'!$C:$C,0),MATCH('Table 2 Data'!Z$4,'Data Pull'!$4:$4,0))),"")</f>
        <v>0.92385001480579376</v>
      </c>
      <c r="AA358">
        <f>IFERROR(IF(INDEX('Exclusion Vectors'!$D:$D,MATCH('Table 2 Data'!$E358,'Exclusion Vectors'!$B:$B,0))=0,"",INDEX('Data Pull'!$A:$BC,MATCH('Table 2 Data'!$E358,'Data Pull'!$C:$C,0),MATCH('Table 2 Data'!AA$4,'Data Pull'!$4:$4,0))),"")</f>
        <v>1.7849999666213989</v>
      </c>
      <c r="AB358" t="str">
        <f>IFERROR(IF(INDEX('Exclusion Vectors'!$D:$D,MATCH('Table 2 Data'!$E358,'Exclusion Vectors'!$B:$B,0))=0,"",INDEX('Data Pull'!$A:$BC,MATCH('Table 2 Data'!$E358,'Data Pull'!$C:$C,0),MATCH('Table 2 Data'!AB$4,'Data Pull'!$4:$4,0))),"")</f>
        <v>[-11059] No Good Data For Calculation</v>
      </c>
      <c r="AC358" t="str">
        <f>IFERROR(IF(INDEX('Exclusion Vectors'!$D:$D,MATCH('Table 2 Data'!$E358,'Exclusion Vectors'!$B:$B,0))=0,"",INDEX('Data Pull'!$A:$BC,MATCH('Table 2 Data'!$E358,'Data Pull'!$C:$C,0),MATCH('Table 2 Data'!AC$4,'Data Pull'!$4:$4,0))),"")</f>
        <v>[-11059] No Good Data For Calculation</v>
      </c>
      <c r="AD358" t="str">
        <f>IFERROR(IF(INDEX('Exclusion Vectors'!$D:$D,MATCH('Table 2 Data'!$E358,'Exclusion Vectors'!$B:$B,0))=0,"",INDEX('Data Pull'!$A:$BC,MATCH('Table 2 Data'!$E358,'Data Pull'!$C:$C,0),MATCH('Table 2 Data'!AD$4,'Data Pull'!$4:$4,0))),"")</f>
        <v>[-11059] No Good Data For Calculation</v>
      </c>
      <c r="AE358" t="str">
        <f>IFERROR(IF(INDEX('Exclusion Vectors'!$D:$D,MATCH('Table 2 Data'!$E358,'Exclusion Vectors'!$B:$B,0))=0,"",INDEX('Data Pull'!$A:$BC,MATCH('Table 2 Data'!$E358,'Data Pull'!$C:$C,0),MATCH('Table 2 Data'!AE$4,'Data Pull'!$4:$4,0))),"")</f>
        <v>[-11059] No Good Data For Calculation</v>
      </c>
      <c r="AF358" t="str">
        <f>IFERROR(IF(INDEX('Exclusion Vectors'!$D:$D,MATCH('Table 2 Data'!$E358,'Exclusion Vectors'!$B:$B,0))=0,"",INDEX('Data Pull'!$A:$BC,MATCH('Table 2 Data'!$E358,'Data Pull'!$C:$C,0),MATCH('Table 2 Data'!AF$4,'Data Pull'!$4:$4,0))),"")</f>
        <v>[-11059] No Good Data For Calculation</v>
      </c>
      <c r="AG358">
        <f>IFERROR(IF(INDEX('Exclusion Vectors'!$D:$D,MATCH('Table 2 Data'!$E358,'Exclusion Vectors'!$B:$B,0))=0,"",INDEX('Data Pull'!$A:$BC,MATCH('Table 2 Data'!$E358,'Data Pull'!$C:$C,0),MATCH('Table 2 Data'!AG$4,'Data Pull'!$4:$4,0))),"")</f>
        <v>13809.664968808655</v>
      </c>
      <c r="AH358">
        <f>IFERROR(IF(INDEX('Exclusion Vectors'!$D:$D,MATCH('Table 2 Data'!$E358,'Exclusion Vectors'!$B:$B,0))=0,"",INDEX('Data Pull'!$A:$BC,MATCH('Table 2 Data'!$E358,'Data Pull'!$C:$C,0),MATCH('Table 2 Data'!AH$4,'Data Pull'!$4:$4,0))),"")</f>
        <v>90.600000381469727</v>
      </c>
      <c r="AI358">
        <f>IFERROR(IF(INDEX('Exclusion Vectors'!$D:$D,MATCH('Table 2 Data'!$E358,'Exclusion Vectors'!$B:$B,0))=0,"",INDEX('Data Pull'!$A:$BC,MATCH('Table 2 Data'!$E358,'Data Pull'!$C:$C,0),MATCH('Table 2 Data'!AI$4,'Data Pull'!$4:$4,0))),"")</f>
        <v>8.369999885559082</v>
      </c>
      <c r="AJ358">
        <f>IFERROR(IF(INDEX('Exclusion Vectors'!$D:$D,MATCH('Table 2 Data'!$E358,'Exclusion Vectors'!$B:$B,0))=0,"",INDEX('Data Pull'!$A:$BC,MATCH('Table 2 Data'!$E358,'Data Pull'!$C:$C,0),MATCH('Table 2 Data'!AJ$4,'Data Pull'!$4:$4,0))),"")</f>
        <v>347.19999694824219</v>
      </c>
      <c r="AK358">
        <f>IFERROR(IF(INDEX('Exclusion Vectors'!$D:$D,MATCH('Table 2 Data'!$E358,'Exclusion Vectors'!$B:$B,0))=0,"",INDEX('Data Pull'!$A:$BC,MATCH('Table 2 Data'!$E358,'Data Pull'!$C:$C,0),MATCH('Table 2 Data'!AK$4,'Data Pull'!$4:$4,0))),"")</f>
        <v>20.208333412806194</v>
      </c>
      <c r="AL358">
        <f>IFERROR(IF(INDEX('Exclusion Vectors'!$D:$D,MATCH('Table 2 Data'!$E358,'Exclusion Vectors'!$B:$B,0))=0,"",INDEX('Data Pull'!$A:$BC,MATCH('Table 2 Data'!$E358,'Data Pull'!$C:$C,0),MATCH('Table 2 Data'!AL$4,'Data Pull'!$4:$4,0))),"")</f>
        <v>-0.10000000149011612</v>
      </c>
      <c r="AM358">
        <f>IFERROR(IF(INDEX('Exclusion Vectors'!$D:$D,MATCH('Table 2 Data'!$E358,'Exclusion Vectors'!$B:$B,0))=0,"",INDEX('Data Pull'!$A:$BC,MATCH('Table 2 Data'!$E358,'Data Pull'!$C:$C,0),MATCH('Table 2 Data'!AM$4,'Data Pull'!$4:$4,0))),"")</f>
        <v>6200</v>
      </c>
      <c r="AN358">
        <f>IFERROR(IF(INDEX('Exclusion Vectors'!$D:$D,MATCH('Table 2 Data'!$E358,'Exclusion Vectors'!$B:$B,0))=0,"",INDEX('Data Pull'!$A:$BC,MATCH('Table 2 Data'!$E358,'Data Pull'!$C:$C,0),MATCH('Table 2 Data'!AN$4,'Data Pull'!$4:$4,0))),"")</f>
        <v>-0.1022657842306651</v>
      </c>
      <c r="AO358">
        <f>IFERROR(IF(INDEX('Exclusion Vectors'!$D:$D,MATCH('Table 2 Data'!$E358,'Exclusion Vectors'!$B:$B,0))=0,"",INDEX('Data Pull'!$A:$BC,MATCH('Table 2 Data'!$E358,'Data Pull'!$C:$C,0),MATCH('Table 2 Data'!AO$4,'Data Pull'!$4:$4,0))),"")</f>
        <v>-5.7454375899003707E-3</v>
      </c>
      <c r="AP358">
        <f>IFERROR(IF(INDEX('Exclusion Vectors'!$D:$D,MATCH('Table 2 Data'!$E358,'Exclusion Vectors'!$B:$B,0))=0,"",INDEX('Data Pull'!$A:$BC,MATCH('Table 2 Data'!$E358,'Data Pull'!$C:$C,0),MATCH('Table 2 Data'!AP$4,'Data Pull'!$4:$4,0))),"")</f>
        <v>-2.8519352756883852E-2</v>
      </c>
      <c r="AQ358" t="str">
        <f>IFERROR(IF(INDEX('Exclusion Vectors'!$D:$D,MATCH('Table 2 Data'!$E358,'Exclusion Vectors'!$B:$B,0))=0,"",INDEX('Data Pull'!$A:$BC,MATCH('Table 2 Data'!$E358,'Data Pull'!$C:$C,0),MATCH('Table 2 Data'!AQ$4,'Data Pull'!$4:$4,0))),"")</f>
        <v>[-11059] No Good Data For Calculation</v>
      </c>
      <c r="AR358">
        <f>IFERROR(IF(INDEX('Exclusion Vectors'!$D:$D,MATCH('Table 2 Data'!$E358,'Exclusion Vectors'!$B:$B,0))=0,"",INDEX('Data Pull'!$A:$BC,MATCH('Table 2 Data'!$E358,'Data Pull'!$C:$C,0),MATCH('Table 2 Data'!AR$4,'Data Pull'!$4:$4,0))),"")</f>
        <v>7.4766754805262511E-3</v>
      </c>
      <c r="AS358">
        <f>IFERROR(IF(INDEX('Exclusion Vectors'!$D:$D,MATCH('Table 2 Data'!$E358,'Exclusion Vectors'!$B:$B,0))=0,"",INDEX('Data Pull'!$A:$BC,MATCH('Table 2 Data'!$E358,'Data Pull'!$C:$C,0),MATCH('Table 2 Data'!AS$4,'Data Pull'!$4:$4,0))),"")</f>
        <v>2.7957392721217098</v>
      </c>
      <c r="AT358">
        <f>IFERROR(IF(INDEX('Exclusion Vectors'!$D:$D,MATCH('Table 2 Data'!$E358,'Exclusion Vectors'!$B:$B,0))=0,"",INDEX('Data Pull'!$A:$BC,MATCH('Table 2 Data'!$E358,'Data Pull'!$C:$C,0),MATCH('Table 2 Data'!AT$4,'Data Pull'!$4:$4,0))),"")</f>
        <v>39528.623352347859</v>
      </c>
      <c r="AU358">
        <f>IFERROR(IF(INDEX('Exclusion Vectors'!$D:$D,MATCH('Table 2 Data'!$E358,'Exclusion Vectors'!$B:$B,0))=0,"",INDEX('Data Pull'!$A:$BE,MATCH('Table 2 Data'!$E358,'Data Pull'!$C:$C,0),MATCH('Table 2 Data'!AU$4,'Data Pull'!$4:$4,0))),"")</f>
        <v>7800.9928631732873</v>
      </c>
      <c r="AV358">
        <f>IFERROR(IF(INDEX('Exclusion Vectors'!$D:$D,MATCH('Table 2 Data'!$E358,'Exclusion Vectors'!$B:$B,0))=0,"",INDEX('Data Pull'!$A:$BE,MATCH('Table 2 Data'!$E358,'Data Pull'!$C:$C,0),MATCH('Table 2 Data'!AV$4,'Data Pull'!$4:$4,0))),"")</f>
        <v>0.106262500397861</v>
      </c>
    </row>
    <row r="359" spans="5:48" x14ac:dyDescent="0.3">
      <c r="E359" s="34">
        <f t="shared" si="8"/>
        <v>44183</v>
      </c>
      <c r="F359">
        <f>IFERROR(IF(INDEX('Exclusion Vectors'!$D:$D,MATCH('Table 2 Data'!$E359,'Exclusion Vectors'!$B:$B,0))=0,"",INDEX('Data Pull'!$A:$BC,MATCH('Table 2 Data'!$E359,'Data Pull'!$C:$C,0),MATCH('Table 2 Data'!F$4,'Data Pull'!$4:$4,0))),"")</f>
        <v>22999.574541440794</v>
      </c>
      <c r="G359">
        <f>IFERROR(IF(INDEX('Exclusion Vectors'!$D:$D,MATCH('Table 2 Data'!$E359,'Exclusion Vectors'!$B:$B,0))=0,"",INDEX('Data Pull'!$A:$BC,MATCH('Table 2 Data'!$E359,'Data Pull'!$C:$C,0),MATCH('Table 2 Data'!G$4,'Data Pull'!$4:$4,0))),"")</f>
        <v>179.94349976150338</v>
      </c>
      <c r="H359">
        <f>IFERROR(IF(INDEX('Exclusion Vectors'!$D:$D,MATCH('Table 2 Data'!$E359,'Exclusion Vectors'!$B:$B,0))=0,"",INDEX('Data Pull'!$A:$BC,MATCH('Table 2 Data'!$E359,'Data Pull'!$C:$C,0),MATCH('Table 2 Data'!H$4,'Data Pull'!$4:$4,0))),"")</f>
        <v>605.17788827023628</v>
      </c>
      <c r="I359">
        <f>IFERROR(IF(INDEX('Exclusion Vectors'!$D:$D,MATCH('Table 2 Data'!$E359,'Exclusion Vectors'!$B:$B,0))=0,"",INDEX('Data Pull'!$A:$BC,MATCH('Table 2 Data'!$E359,'Data Pull'!$C:$C,0),MATCH('Table 2 Data'!I$4,'Data Pull'!$4:$4,0))),"")</f>
        <v>996.55415697910132</v>
      </c>
      <c r="J359">
        <f>IFERROR(IF(INDEX('Exclusion Vectors'!$D:$D,MATCH('Table 2 Data'!$E359,'Exclusion Vectors'!$B:$B,0))=0,"",INDEX('Data Pull'!$A:$BC,MATCH('Table 2 Data'!$E359,'Data Pull'!$C:$C,0),MATCH('Table 2 Data'!J$4,'Data Pull'!$4:$4,0))),"")</f>
        <v>1344.9101091782845</v>
      </c>
      <c r="K359">
        <f>IFERROR(IF(INDEX('Exclusion Vectors'!$D:$D,MATCH('Table 2 Data'!$E359,'Exclusion Vectors'!$B:$B,0))=0,"",INDEX('Data Pull'!$A:$BC,MATCH('Table 2 Data'!$E359,'Data Pull'!$C:$C,0),MATCH('Table 2 Data'!K$4,'Data Pull'!$4:$4,0))),"")</f>
        <v>659.52914981812501</v>
      </c>
      <c r="L359" t="str">
        <f>IFERROR(IF(INDEX('Exclusion Vectors'!$D:$D,MATCH('Table 2 Data'!$E359,'Exclusion Vectors'!$B:$B,0))=0,"",INDEX('Data Pull'!$A:$BC,MATCH('Table 2 Data'!$E359,'Data Pull'!$C:$C,0),MATCH('Table 2 Data'!L$4,'Data Pull'!$4:$4,0))),"")</f>
        <v>[-11059] No Good Data For Calculation</v>
      </c>
      <c r="M359">
        <f>IFERROR(IF(INDEX('Exclusion Vectors'!$D:$D,MATCH('Table 2 Data'!$E359,'Exclusion Vectors'!$B:$B,0))=0,"",INDEX('Data Pull'!$A:$BC,MATCH('Table 2 Data'!$E359,'Data Pull'!$C:$C,0),MATCH('Table 2 Data'!M$4,'Data Pull'!$4:$4,0))),"")</f>
        <v>278.75731650939917</v>
      </c>
      <c r="N359">
        <f>IFERROR(IF(INDEX('Exclusion Vectors'!$D:$D,MATCH('Table 2 Data'!$E359,'Exclusion Vectors'!$B:$B,0))=0,"",INDEX('Data Pull'!$A:$BC,MATCH('Table 2 Data'!$E359,'Data Pull'!$C:$C,0),MATCH('Table 2 Data'!N$4,'Data Pull'!$4:$4,0))),"")</f>
        <v>335.97943286001305</v>
      </c>
      <c r="O359">
        <f>IFERROR(IF(INDEX('Exclusion Vectors'!$D:$D,MATCH('Table 2 Data'!$E359,'Exclusion Vectors'!$B:$B,0))=0,"",INDEX('Data Pull'!$A:$BC,MATCH('Table 2 Data'!$E359,'Data Pull'!$C:$C,0),MATCH('Table 2 Data'!O$4,'Data Pull'!$4:$4,0))),"")</f>
        <v>335.9551316619723</v>
      </c>
      <c r="P359">
        <f>IFERROR(IF(INDEX('Exclusion Vectors'!$D:$D,MATCH('Table 2 Data'!$E359,'Exclusion Vectors'!$B:$B,0))=0,"",INDEX('Data Pull'!$A:$BC,MATCH('Table 2 Data'!$E359,'Data Pull'!$C:$C,0),MATCH('Table 2 Data'!P$4,'Data Pull'!$4:$4,0))),"")</f>
        <v>1339.1501808103242</v>
      </c>
      <c r="Q359">
        <f>IFERROR(IF(INDEX('Exclusion Vectors'!$D:$D,MATCH('Table 2 Data'!$E359,'Exclusion Vectors'!$B:$B,0))=0,"",INDEX('Data Pull'!$A:$BC,MATCH('Table 2 Data'!$E359,'Data Pull'!$C:$C,0),MATCH('Table 2 Data'!Q$4,'Data Pull'!$4:$4,0))),"")</f>
        <v>21.477938877509136</v>
      </c>
      <c r="R359">
        <f>IFERROR(IF(INDEX('Exclusion Vectors'!$D:$D,MATCH('Table 2 Data'!$E359,'Exclusion Vectors'!$B:$B,0))=0,"",INDEX('Data Pull'!$A:$BC,MATCH('Table 2 Data'!$E359,'Data Pull'!$C:$C,0),MATCH('Table 2 Data'!R$4,'Data Pull'!$4:$4,0))),"")</f>
        <v>16.026428852743987</v>
      </c>
      <c r="S359">
        <f>IFERROR(IF(INDEX('Exclusion Vectors'!$D:$D,MATCH('Table 2 Data'!$E359,'Exclusion Vectors'!$B:$B,0))=0,"",INDEX('Data Pull'!$A:$BC,MATCH('Table 2 Data'!$E359,'Data Pull'!$C:$C,0),MATCH('Table 2 Data'!S$4,'Data Pull'!$4:$4,0))),"")</f>
        <v>3.5946936711195123</v>
      </c>
      <c r="T359">
        <f>IFERROR(IF(INDEX('Exclusion Vectors'!$D:$D,MATCH('Table 2 Data'!$E359,'Exclusion Vectors'!$B:$B,0))=0,"",INDEX('Data Pull'!$A:$BC,MATCH('Table 2 Data'!$E359,'Data Pull'!$C:$C,0),MATCH('Table 2 Data'!T$4,'Data Pull'!$4:$4,0))),"")</f>
        <v>1649.3408623230582</v>
      </c>
      <c r="U359">
        <f>IFERROR(IF(INDEX('Exclusion Vectors'!$D:$D,MATCH('Table 2 Data'!$E359,'Exclusion Vectors'!$B:$B,0))=0,"",INDEX('Data Pull'!$A:$BC,MATCH('Table 2 Data'!$E359,'Data Pull'!$C:$C,0),MATCH('Table 2 Data'!U$4,'Data Pull'!$4:$4,0))),"")</f>
        <v>1498.0585369663568</v>
      </c>
      <c r="V359">
        <f>IFERROR(IF(INDEX('Exclusion Vectors'!$D:$D,MATCH('Table 2 Data'!$E359,'Exclusion Vectors'!$B:$B,0))=0,"",INDEX('Data Pull'!$A:$BC,MATCH('Table 2 Data'!$E359,'Data Pull'!$C:$C,0),MATCH('Table 2 Data'!V$4,'Data Pull'!$4:$4,0))),"")</f>
        <v>5900.0258506591026</v>
      </c>
      <c r="W359">
        <f>IFERROR(IF(INDEX('Exclusion Vectors'!$D:$D,MATCH('Table 2 Data'!$E359,'Exclusion Vectors'!$B:$B,0))=0,"",INDEX('Data Pull'!$A:$BC,MATCH('Table 2 Data'!$E359,'Data Pull'!$C:$C,0),MATCH('Table 2 Data'!W$4,'Data Pull'!$4:$4,0))),"")</f>
        <v>2400.6904990990165</v>
      </c>
      <c r="X359">
        <f>IFERROR(IF(INDEX('Exclusion Vectors'!$D:$D,MATCH('Table 2 Data'!$E359,'Exclusion Vectors'!$B:$B,0))=0,"",INDEX('Data Pull'!$A:$BC,MATCH('Table 2 Data'!$E359,'Data Pull'!$C:$C,0),MATCH('Table 2 Data'!X$4,'Data Pull'!$4:$4,0))),"")</f>
        <v>437.88131869516474</v>
      </c>
      <c r="Y359">
        <f>IFERROR(IF(INDEX('Exclusion Vectors'!$D:$D,MATCH('Table 2 Data'!$E359,'Exclusion Vectors'!$B:$B,0))=0,"",INDEX('Data Pull'!$A:$BC,MATCH('Table 2 Data'!$E359,'Data Pull'!$C:$C,0),MATCH('Table 2 Data'!Y$4,'Data Pull'!$4:$4,0))),"")</f>
        <v>23.27500057220459</v>
      </c>
      <c r="Z359">
        <f>IFERROR(IF(INDEX('Exclusion Vectors'!$D:$D,MATCH('Table 2 Data'!$E359,'Exclusion Vectors'!$B:$B,0))=0,"",INDEX('Data Pull'!$A:$BC,MATCH('Table 2 Data'!$E359,'Data Pull'!$C:$C,0),MATCH('Table 2 Data'!Z$4,'Data Pull'!$4:$4,0))),"")</f>
        <v>0.92422500252723694</v>
      </c>
      <c r="AA359">
        <f>IFERROR(IF(INDEX('Exclusion Vectors'!$D:$D,MATCH('Table 2 Data'!$E359,'Exclusion Vectors'!$B:$B,0))=0,"",INDEX('Data Pull'!$A:$BC,MATCH('Table 2 Data'!$E359,'Data Pull'!$C:$C,0),MATCH('Table 2 Data'!AA$4,'Data Pull'!$4:$4,0))),"")</f>
        <v>1.8549999892711639</v>
      </c>
      <c r="AB359" t="str">
        <f>IFERROR(IF(INDEX('Exclusion Vectors'!$D:$D,MATCH('Table 2 Data'!$E359,'Exclusion Vectors'!$B:$B,0))=0,"",INDEX('Data Pull'!$A:$BC,MATCH('Table 2 Data'!$E359,'Data Pull'!$C:$C,0),MATCH('Table 2 Data'!AB$4,'Data Pull'!$4:$4,0))),"")</f>
        <v>[-11059] No Good Data For Calculation</v>
      </c>
      <c r="AC359" t="str">
        <f>IFERROR(IF(INDEX('Exclusion Vectors'!$D:$D,MATCH('Table 2 Data'!$E359,'Exclusion Vectors'!$B:$B,0))=0,"",INDEX('Data Pull'!$A:$BC,MATCH('Table 2 Data'!$E359,'Data Pull'!$C:$C,0),MATCH('Table 2 Data'!AC$4,'Data Pull'!$4:$4,0))),"")</f>
        <v>[-11059] No Good Data For Calculation</v>
      </c>
      <c r="AD359" t="str">
        <f>IFERROR(IF(INDEX('Exclusion Vectors'!$D:$D,MATCH('Table 2 Data'!$E359,'Exclusion Vectors'!$B:$B,0))=0,"",INDEX('Data Pull'!$A:$BC,MATCH('Table 2 Data'!$E359,'Data Pull'!$C:$C,0),MATCH('Table 2 Data'!AD$4,'Data Pull'!$4:$4,0))),"")</f>
        <v>[-11059] No Good Data For Calculation</v>
      </c>
      <c r="AE359" t="str">
        <f>IFERROR(IF(INDEX('Exclusion Vectors'!$D:$D,MATCH('Table 2 Data'!$E359,'Exclusion Vectors'!$B:$B,0))=0,"",INDEX('Data Pull'!$A:$BC,MATCH('Table 2 Data'!$E359,'Data Pull'!$C:$C,0),MATCH('Table 2 Data'!AE$4,'Data Pull'!$4:$4,0))),"")</f>
        <v>[-11059] No Good Data For Calculation</v>
      </c>
      <c r="AF359" t="str">
        <f>IFERROR(IF(INDEX('Exclusion Vectors'!$D:$D,MATCH('Table 2 Data'!$E359,'Exclusion Vectors'!$B:$B,0))=0,"",INDEX('Data Pull'!$A:$BC,MATCH('Table 2 Data'!$E359,'Data Pull'!$C:$C,0),MATCH('Table 2 Data'!AF$4,'Data Pull'!$4:$4,0))),"")</f>
        <v>[-11059] No Good Data For Calculation</v>
      </c>
      <c r="AG359">
        <f>IFERROR(IF(INDEX('Exclusion Vectors'!$D:$D,MATCH('Table 2 Data'!$E359,'Exclusion Vectors'!$B:$B,0))=0,"",INDEX('Data Pull'!$A:$BC,MATCH('Table 2 Data'!$E359,'Data Pull'!$C:$C,0),MATCH('Table 2 Data'!AG$4,'Data Pull'!$4:$4,0))),"")</f>
        <v>13782.71524195758</v>
      </c>
      <c r="AH359">
        <f>IFERROR(IF(INDEX('Exclusion Vectors'!$D:$D,MATCH('Table 2 Data'!$E359,'Exclusion Vectors'!$B:$B,0))=0,"",INDEX('Data Pull'!$A:$BC,MATCH('Table 2 Data'!$E359,'Data Pull'!$C:$C,0),MATCH('Table 2 Data'!AH$4,'Data Pull'!$4:$4,0))),"")</f>
        <v>90.57499885559082</v>
      </c>
      <c r="AI359">
        <f>IFERROR(IF(INDEX('Exclusion Vectors'!$D:$D,MATCH('Table 2 Data'!$E359,'Exclusion Vectors'!$B:$B,0))=0,"",INDEX('Data Pull'!$A:$BC,MATCH('Table 2 Data'!$E359,'Data Pull'!$C:$C,0),MATCH('Table 2 Data'!AI$4,'Data Pull'!$4:$4,0))),"")</f>
        <v>8.3799996376037598</v>
      </c>
      <c r="AJ359">
        <f>IFERROR(IF(INDEX('Exclusion Vectors'!$D:$D,MATCH('Table 2 Data'!$E359,'Exclusion Vectors'!$B:$B,0))=0,"",INDEX('Data Pull'!$A:$BC,MATCH('Table 2 Data'!$E359,'Data Pull'!$C:$C,0),MATCH('Table 2 Data'!AJ$4,'Data Pull'!$4:$4,0))),"")</f>
        <v>347.27500915527344</v>
      </c>
      <c r="AK359">
        <f>IFERROR(IF(INDEX('Exclusion Vectors'!$D:$D,MATCH('Table 2 Data'!$E359,'Exclusion Vectors'!$B:$B,0))=0,"",INDEX('Data Pull'!$A:$BC,MATCH('Table 2 Data'!$E359,'Data Pull'!$C:$C,0),MATCH('Table 2 Data'!AK$4,'Data Pull'!$4:$4,0))),"")</f>
        <v>19.512499650319416</v>
      </c>
      <c r="AL359">
        <f>IFERROR(IF(INDEX('Exclusion Vectors'!$D:$D,MATCH('Table 2 Data'!$E359,'Exclusion Vectors'!$B:$B,0))=0,"",INDEX('Data Pull'!$A:$BC,MATCH('Table 2 Data'!$E359,'Data Pull'!$C:$C,0),MATCH('Table 2 Data'!AL$4,'Data Pull'!$4:$4,0))),"")</f>
        <v>5.000000074505806E-2</v>
      </c>
      <c r="AM359">
        <f>IFERROR(IF(INDEX('Exclusion Vectors'!$D:$D,MATCH('Table 2 Data'!$E359,'Exclusion Vectors'!$B:$B,0))=0,"",INDEX('Data Pull'!$A:$BC,MATCH('Table 2 Data'!$E359,'Data Pull'!$C:$C,0),MATCH('Table 2 Data'!AM$4,'Data Pull'!$4:$4,0))),"")</f>
        <v>6200</v>
      </c>
      <c r="AN359">
        <f>IFERROR(IF(INDEX('Exclusion Vectors'!$D:$D,MATCH('Table 2 Data'!$E359,'Exclusion Vectors'!$B:$B,0))=0,"",INDEX('Data Pull'!$A:$BC,MATCH('Table 2 Data'!$E359,'Data Pull'!$C:$C,0),MATCH('Table 2 Data'!AN$4,'Data Pull'!$4:$4,0))),"")</f>
        <v>-0.11914498204394858</v>
      </c>
      <c r="AO359">
        <f>IFERROR(IF(INDEX('Exclusion Vectors'!$D:$D,MATCH('Table 2 Data'!$E359,'Exclusion Vectors'!$B:$B,0))=0,"",INDEX('Data Pull'!$A:$BC,MATCH('Table 2 Data'!$E359,'Data Pull'!$C:$C,0),MATCH('Table 2 Data'!AO$4,'Data Pull'!$4:$4,0))),"")</f>
        <v>-6.0177944194634535E-3</v>
      </c>
      <c r="AP359">
        <f>IFERROR(IF(INDEX('Exclusion Vectors'!$D:$D,MATCH('Table 2 Data'!$E359,'Exclusion Vectors'!$B:$B,0))=0,"",INDEX('Data Pull'!$A:$BC,MATCH('Table 2 Data'!$E359,'Data Pull'!$C:$C,0),MATCH('Table 2 Data'!AP$4,'Data Pull'!$4:$4,0))),"")</f>
        <v>-2.7266078825418136E-2</v>
      </c>
      <c r="AQ359" t="str">
        <f>IFERROR(IF(INDEX('Exclusion Vectors'!$D:$D,MATCH('Table 2 Data'!$E359,'Exclusion Vectors'!$B:$B,0))=0,"",INDEX('Data Pull'!$A:$BC,MATCH('Table 2 Data'!$E359,'Data Pull'!$C:$C,0),MATCH('Table 2 Data'!AQ$4,'Data Pull'!$4:$4,0))),"")</f>
        <v>[-11059] No Good Data For Calculation</v>
      </c>
      <c r="AR359">
        <f>IFERROR(IF(INDEX('Exclusion Vectors'!$D:$D,MATCH('Table 2 Data'!$E359,'Exclusion Vectors'!$B:$B,0))=0,"",INDEX('Data Pull'!$A:$BC,MATCH('Table 2 Data'!$E359,'Data Pull'!$C:$C,0),MATCH('Table 2 Data'!AR$4,'Data Pull'!$4:$4,0))),"")</f>
        <v>7.8207991085411706E-3</v>
      </c>
      <c r="AS359">
        <f>IFERROR(IF(INDEX('Exclusion Vectors'!$D:$D,MATCH('Table 2 Data'!$E359,'Exclusion Vectors'!$B:$B,0))=0,"",INDEX('Data Pull'!$A:$BC,MATCH('Table 2 Data'!$E359,'Data Pull'!$C:$C,0),MATCH('Table 2 Data'!AS$4,'Data Pull'!$4:$4,0))),"")</f>
        <v>2.7002136070358782</v>
      </c>
      <c r="AT359">
        <f>IFERROR(IF(INDEX('Exclusion Vectors'!$D:$D,MATCH('Table 2 Data'!$E359,'Exclusion Vectors'!$B:$B,0))=0,"",INDEX('Data Pull'!$A:$BC,MATCH('Table 2 Data'!$E359,'Data Pull'!$C:$C,0),MATCH('Table 2 Data'!AT$4,'Data Pull'!$4:$4,0))),"")</f>
        <v>40243.499123180205</v>
      </c>
      <c r="AU359">
        <f>IFERROR(IF(INDEX('Exclusion Vectors'!$D:$D,MATCH('Table 2 Data'!$E359,'Exclusion Vectors'!$B:$B,0))=0,"",INDEX('Data Pull'!$A:$BE,MATCH('Table 2 Data'!$E359,'Data Pull'!$C:$C,0),MATCH('Table 2 Data'!AU$4,'Data Pull'!$4:$4,0))),"")</f>
        <v>7799.7934941341327</v>
      </c>
      <c r="AV359">
        <f>IFERROR(IF(INDEX('Exclusion Vectors'!$D:$D,MATCH('Table 2 Data'!$E359,'Exclusion Vectors'!$B:$B,0))=0,"",INDEX('Data Pull'!$A:$BE,MATCH('Table 2 Data'!$E359,'Data Pull'!$C:$C,0),MATCH('Table 2 Data'!AV$4,'Data Pull'!$4:$4,0))),"")</f>
        <v>0.10732916897783677</v>
      </c>
    </row>
    <row r="360" spans="5:48" x14ac:dyDescent="0.3">
      <c r="E360" s="34">
        <f t="shared" si="8"/>
        <v>44184</v>
      </c>
      <c r="F360">
        <f>IFERROR(IF(INDEX('Exclusion Vectors'!$D:$D,MATCH('Table 2 Data'!$E360,'Exclusion Vectors'!$B:$B,0))=0,"",INDEX('Data Pull'!$A:$BC,MATCH('Table 2 Data'!$E360,'Data Pull'!$C:$C,0),MATCH('Table 2 Data'!F$4,'Data Pull'!$4:$4,0))),"")</f>
        <v>23002.935536355242</v>
      </c>
      <c r="G360">
        <f>IFERROR(IF(INDEX('Exclusion Vectors'!$D:$D,MATCH('Table 2 Data'!$E360,'Exclusion Vectors'!$B:$B,0))=0,"",INDEX('Data Pull'!$A:$BC,MATCH('Table 2 Data'!$E360,'Data Pull'!$C:$C,0),MATCH('Table 2 Data'!G$4,'Data Pull'!$4:$4,0))),"")</f>
        <v>179.9712234975261</v>
      </c>
      <c r="H360">
        <f>IFERROR(IF(INDEX('Exclusion Vectors'!$D:$D,MATCH('Table 2 Data'!$E360,'Exclusion Vectors'!$B:$B,0))=0,"",INDEX('Data Pull'!$A:$BC,MATCH('Table 2 Data'!$E360,'Data Pull'!$C:$C,0),MATCH('Table 2 Data'!H$4,'Data Pull'!$4:$4,0))),"")</f>
        <v>605.08697962878909</v>
      </c>
      <c r="I360">
        <f>IFERROR(IF(INDEX('Exclusion Vectors'!$D:$D,MATCH('Table 2 Data'!$E360,'Exclusion Vectors'!$B:$B,0))=0,"",INDEX('Data Pull'!$A:$BC,MATCH('Table 2 Data'!$E360,'Data Pull'!$C:$C,0),MATCH('Table 2 Data'!I$4,'Data Pull'!$4:$4,0))),"")</f>
        <v>996.62750823389752</v>
      </c>
      <c r="J360">
        <f>IFERROR(IF(INDEX('Exclusion Vectors'!$D:$D,MATCH('Table 2 Data'!$E360,'Exclusion Vectors'!$B:$B,0))=0,"",INDEX('Data Pull'!$A:$BC,MATCH('Table 2 Data'!$E360,'Data Pull'!$C:$C,0),MATCH('Table 2 Data'!J$4,'Data Pull'!$4:$4,0))),"")</f>
        <v>1344.6648917805089</v>
      </c>
      <c r="K360">
        <f>IFERROR(IF(INDEX('Exclusion Vectors'!$D:$D,MATCH('Table 2 Data'!$E360,'Exclusion Vectors'!$B:$B,0))=0,"",INDEX('Data Pull'!$A:$BC,MATCH('Table 2 Data'!$E360,'Data Pull'!$C:$C,0),MATCH('Table 2 Data'!K$4,'Data Pull'!$4:$4,0))),"")</f>
        <v>660.37325991504031</v>
      </c>
      <c r="L360" t="str">
        <f>IFERROR(IF(INDEX('Exclusion Vectors'!$D:$D,MATCH('Table 2 Data'!$E360,'Exclusion Vectors'!$B:$B,0))=0,"",INDEX('Data Pull'!$A:$BC,MATCH('Table 2 Data'!$E360,'Data Pull'!$C:$C,0),MATCH('Table 2 Data'!L$4,'Data Pull'!$4:$4,0))),"")</f>
        <v>[-11059] No Good Data For Calculation</v>
      </c>
      <c r="M360">
        <f>IFERROR(IF(INDEX('Exclusion Vectors'!$D:$D,MATCH('Table 2 Data'!$E360,'Exclusion Vectors'!$B:$B,0))=0,"",INDEX('Data Pull'!$A:$BC,MATCH('Table 2 Data'!$E360,'Data Pull'!$C:$C,0),MATCH('Table 2 Data'!M$4,'Data Pull'!$4:$4,0))),"")</f>
        <v>281.31904074293266</v>
      </c>
      <c r="N360">
        <f>IFERROR(IF(INDEX('Exclusion Vectors'!$D:$D,MATCH('Table 2 Data'!$E360,'Exclusion Vectors'!$B:$B,0))=0,"",INDEX('Data Pull'!$A:$BC,MATCH('Table 2 Data'!$E360,'Data Pull'!$C:$C,0),MATCH('Table 2 Data'!N$4,'Data Pull'!$4:$4,0))),"")</f>
        <v>328.34123137533055</v>
      </c>
      <c r="O360">
        <f>IFERROR(IF(INDEX('Exclusion Vectors'!$D:$D,MATCH('Table 2 Data'!$E360,'Exclusion Vectors'!$B:$B,0))=0,"",INDEX('Data Pull'!$A:$BC,MATCH('Table 2 Data'!$E360,'Data Pull'!$C:$C,0),MATCH('Table 2 Data'!O$4,'Data Pull'!$4:$4,0))),"")</f>
        <v>333.6304929568069</v>
      </c>
      <c r="P360">
        <f>IFERROR(IF(INDEX('Exclusion Vectors'!$D:$D,MATCH('Table 2 Data'!$E360,'Exclusion Vectors'!$B:$B,0))=0,"",INDEX('Data Pull'!$A:$BC,MATCH('Table 2 Data'!$E360,'Data Pull'!$C:$C,0),MATCH('Table 2 Data'!P$4,'Data Pull'!$4:$4,0))),"")</f>
        <v>1339.5626992320126</v>
      </c>
      <c r="Q360">
        <f>IFERROR(IF(INDEX('Exclusion Vectors'!$D:$D,MATCH('Table 2 Data'!$E360,'Exclusion Vectors'!$B:$B,0))=0,"",INDEX('Data Pull'!$A:$BC,MATCH('Table 2 Data'!$E360,'Data Pull'!$C:$C,0),MATCH('Table 2 Data'!Q$4,'Data Pull'!$4:$4,0))),"")</f>
        <v>21.118611997543077</v>
      </c>
      <c r="R360">
        <f>IFERROR(IF(INDEX('Exclusion Vectors'!$D:$D,MATCH('Table 2 Data'!$E360,'Exclusion Vectors'!$B:$B,0))=0,"",INDEX('Data Pull'!$A:$BC,MATCH('Table 2 Data'!$E360,'Data Pull'!$C:$C,0),MATCH('Table 2 Data'!R$4,'Data Pull'!$4:$4,0))),"")</f>
        <v>15.686683158595203</v>
      </c>
      <c r="S360">
        <f>IFERROR(IF(INDEX('Exclusion Vectors'!$D:$D,MATCH('Table 2 Data'!$E360,'Exclusion Vectors'!$B:$B,0))=0,"",INDEX('Data Pull'!$A:$BC,MATCH('Table 2 Data'!$E360,'Data Pull'!$C:$C,0),MATCH('Table 2 Data'!S$4,'Data Pull'!$4:$4,0))),"")</f>
        <v>3.5594234987219076</v>
      </c>
      <c r="T360">
        <f>IFERROR(IF(INDEX('Exclusion Vectors'!$D:$D,MATCH('Table 2 Data'!$E360,'Exclusion Vectors'!$B:$B,0))=0,"",INDEX('Data Pull'!$A:$BC,MATCH('Table 2 Data'!$E360,'Data Pull'!$C:$C,0),MATCH('Table 2 Data'!T$4,'Data Pull'!$4:$4,0))),"")</f>
        <v>1653.489500436096</v>
      </c>
      <c r="U360">
        <f>IFERROR(IF(INDEX('Exclusion Vectors'!$D:$D,MATCH('Table 2 Data'!$E360,'Exclusion Vectors'!$B:$B,0))=0,"",INDEX('Data Pull'!$A:$BC,MATCH('Table 2 Data'!$E360,'Data Pull'!$C:$C,0),MATCH('Table 2 Data'!U$4,'Data Pull'!$4:$4,0))),"")</f>
        <v>1477.7861984686397</v>
      </c>
      <c r="V360">
        <f>IFERROR(IF(INDEX('Exclusion Vectors'!$D:$D,MATCH('Table 2 Data'!$E360,'Exclusion Vectors'!$B:$B,0))=0,"",INDEX('Data Pull'!$A:$BC,MATCH('Table 2 Data'!$E360,'Data Pull'!$C:$C,0),MATCH('Table 2 Data'!V$4,'Data Pull'!$4:$4,0))),"")</f>
        <v>5900.0173575855188</v>
      </c>
      <c r="W360">
        <f>IFERROR(IF(INDEX('Exclusion Vectors'!$D:$D,MATCH('Table 2 Data'!$E360,'Exclusion Vectors'!$B:$B,0))=0,"",INDEX('Data Pull'!$A:$BC,MATCH('Table 2 Data'!$E360,'Data Pull'!$C:$C,0),MATCH('Table 2 Data'!W$4,'Data Pull'!$4:$4,0))),"")</f>
        <v>2395.5359799859639</v>
      </c>
      <c r="X360">
        <f>IFERROR(IF(INDEX('Exclusion Vectors'!$D:$D,MATCH('Table 2 Data'!$E360,'Exclusion Vectors'!$B:$B,0))=0,"",INDEX('Data Pull'!$A:$BC,MATCH('Table 2 Data'!$E360,'Data Pull'!$C:$C,0),MATCH('Table 2 Data'!X$4,'Data Pull'!$4:$4,0))),"")</f>
        <v>440.3347161990925</v>
      </c>
      <c r="Y360">
        <f>IFERROR(IF(INDEX('Exclusion Vectors'!$D:$D,MATCH('Table 2 Data'!$E360,'Exclusion Vectors'!$B:$B,0))=0,"",INDEX('Data Pull'!$A:$BC,MATCH('Table 2 Data'!$E360,'Data Pull'!$C:$C,0),MATCH('Table 2 Data'!Y$4,'Data Pull'!$4:$4,0))),"")</f>
        <v>23.425000190734863</v>
      </c>
      <c r="Z360">
        <f>IFERROR(IF(INDEX('Exclusion Vectors'!$D:$D,MATCH('Table 2 Data'!$E360,'Exclusion Vectors'!$B:$B,0))=0,"",INDEX('Data Pull'!$A:$BC,MATCH('Table 2 Data'!$E360,'Data Pull'!$C:$C,0),MATCH('Table 2 Data'!Z$4,'Data Pull'!$4:$4,0))),"")</f>
        <v>0.93967501819133759</v>
      </c>
      <c r="AA360">
        <f>IFERROR(IF(INDEX('Exclusion Vectors'!$D:$D,MATCH('Table 2 Data'!$E360,'Exclusion Vectors'!$B:$B,0))=0,"",INDEX('Data Pull'!$A:$BC,MATCH('Table 2 Data'!$E360,'Data Pull'!$C:$C,0),MATCH('Table 2 Data'!AA$4,'Data Pull'!$4:$4,0))),"")</f>
        <v>1.8949999809265137</v>
      </c>
      <c r="AB360" t="str">
        <f>IFERROR(IF(INDEX('Exclusion Vectors'!$D:$D,MATCH('Table 2 Data'!$E360,'Exclusion Vectors'!$B:$B,0))=0,"",INDEX('Data Pull'!$A:$BC,MATCH('Table 2 Data'!$E360,'Data Pull'!$C:$C,0),MATCH('Table 2 Data'!AB$4,'Data Pull'!$4:$4,0))),"")</f>
        <v>[-11059] No Good Data For Calculation</v>
      </c>
      <c r="AC360" t="str">
        <f>IFERROR(IF(INDEX('Exclusion Vectors'!$D:$D,MATCH('Table 2 Data'!$E360,'Exclusion Vectors'!$B:$B,0))=0,"",INDEX('Data Pull'!$A:$BC,MATCH('Table 2 Data'!$E360,'Data Pull'!$C:$C,0),MATCH('Table 2 Data'!AC$4,'Data Pull'!$4:$4,0))),"")</f>
        <v>[-11059] No Good Data For Calculation</v>
      </c>
      <c r="AD360" t="str">
        <f>IFERROR(IF(INDEX('Exclusion Vectors'!$D:$D,MATCH('Table 2 Data'!$E360,'Exclusion Vectors'!$B:$B,0))=0,"",INDEX('Data Pull'!$A:$BC,MATCH('Table 2 Data'!$E360,'Data Pull'!$C:$C,0),MATCH('Table 2 Data'!AD$4,'Data Pull'!$4:$4,0))),"")</f>
        <v>[-11059] No Good Data For Calculation</v>
      </c>
      <c r="AE360" t="str">
        <f>IFERROR(IF(INDEX('Exclusion Vectors'!$D:$D,MATCH('Table 2 Data'!$E360,'Exclusion Vectors'!$B:$B,0))=0,"",INDEX('Data Pull'!$A:$BC,MATCH('Table 2 Data'!$E360,'Data Pull'!$C:$C,0),MATCH('Table 2 Data'!AE$4,'Data Pull'!$4:$4,0))),"")</f>
        <v>[-11059] No Good Data For Calculation</v>
      </c>
      <c r="AF360" t="str">
        <f>IFERROR(IF(INDEX('Exclusion Vectors'!$D:$D,MATCH('Table 2 Data'!$E360,'Exclusion Vectors'!$B:$B,0))=0,"",INDEX('Data Pull'!$A:$BC,MATCH('Table 2 Data'!$E360,'Data Pull'!$C:$C,0),MATCH('Table 2 Data'!AF$4,'Data Pull'!$4:$4,0))),"")</f>
        <v>[-11059] No Good Data For Calculation</v>
      </c>
      <c r="AG360">
        <f>IFERROR(IF(INDEX('Exclusion Vectors'!$D:$D,MATCH('Table 2 Data'!$E360,'Exclusion Vectors'!$B:$B,0))=0,"",INDEX('Data Pull'!$A:$BC,MATCH('Table 2 Data'!$E360,'Data Pull'!$C:$C,0),MATCH('Table 2 Data'!AG$4,'Data Pull'!$4:$4,0))),"")</f>
        <v>13912.428436317055</v>
      </c>
      <c r="AH360">
        <f>IFERROR(IF(INDEX('Exclusion Vectors'!$D:$D,MATCH('Table 2 Data'!$E360,'Exclusion Vectors'!$B:$B,0))=0,"",INDEX('Data Pull'!$A:$BC,MATCH('Table 2 Data'!$E360,'Data Pull'!$C:$C,0),MATCH('Table 2 Data'!AH$4,'Data Pull'!$4:$4,0))),"")</f>
        <v>90.674997329711914</v>
      </c>
      <c r="AI360">
        <f>IFERROR(IF(INDEX('Exclusion Vectors'!$D:$D,MATCH('Table 2 Data'!$E360,'Exclusion Vectors'!$B:$B,0))=0,"",INDEX('Data Pull'!$A:$BC,MATCH('Table 2 Data'!$E360,'Data Pull'!$C:$C,0),MATCH('Table 2 Data'!AI$4,'Data Pull'!$4:$4,0))),"")</f>
        <v>8.3699996471405029</v>
      </c>
      <c r="AJ360">
        <f>IFERROR(IF(INDEX('Exclusion Vectors'!$D:$D,MATCH('Table 2 Data'!$E360,'Exclusion Vectors'!$B:$B,0))=0,"",INDEX('Data Pull'!$A:$BC,MATCH('Table 2 Data'!$E360,'Data Pull'!$C:$C,0),MATCH('Table 2 Data'!AJ$4,'Data Pull'!$4:$4,0))),"")</f>
        <v>347.77499389648438</v>
      </c>
      <c r="AK360">
        <f>IFERROR(IF(INDEX('Exclusion Vectors'!$D:$D,MATCH('Table 2 Data'!$E360,'Exclusion Vectors'!$B:$B,0))=0,"",INDEX('Data Pull'!$A:$BC,MATCH('Table 2 Data'!$E360,'Data Pull'!$C:$C,0),MATCH('Table 2 Data'!AK$4,'Data Pull'!$4:$4,0))),"")</f>
        <v>20.320833047231037</v>
      </c>
      <c r="AL360">
        <f>IFERROR(IF(INDEX('Exclusion Vectors'!$D:$D,MATCH('Table 2 Data'!$E360,'Exclusion Vectors'!$B:$B,0))=0,"",INDEX('Data Pull'!$A:$BC,MATCH('Table 2 Data'!$E360,'Data Pull'!$C:$C,0),MATCH('Table 2 Data'!AL$4,'Data Pull'!$4:$4,0))),"")</f>
        <v>0.10000000149011612</v>
      </c>
      <c r="AM360">
        <f>IFERROR(IF(INDEX('Exclusion Vectors'!$D:$D,MATCH('Table 2 Data'!$E360,'Exclusion Vectors'!$B:$B,0))=0,"",INDEX('Data Pull'!$A:$BC,MATCH('Table 2 Data'!$E360,'Data Pull'!$C:$C,0),MATCH('Table 2 Data'!AM$4,'Data Pull'!$4:$4,0))),"")</f>
        <v>6200</v>
      </c>
      <c r="AN360">
        <f>IFERROR(IF(INDEX('Exclusion Vectors'!$D:$D,MATCH('Table 2 Data'!$E360,'Exclusion Vectors'!$B:$B,0))=0,"",INDEX('Data Pull'!$A:$BC,MATCH('Table 2 Data'!$E360,'Data Pull'!$C:$C,0),MATCH('Table 2 Data'!AN$4,'Data Pull'!$4:$4,0))),"")</f>
        <v>-0.11801910295205464</v>
      </c>
      <c r="AO360">
        <f>IFERROR(IF(INDEX('Exclusion Vectors'!$D:$D,MATCH('Table 2 Data'!$E360,'Exclusion Vectors'!$B:$B,0))=0,"",INDEX('Data Pull'!$A:$BC,MATCH('Table 2 Data'!$E360,'Data Pull'!$C:$C,0),MATCH('Table 2 Data'!AO$4,'Data Pull'!$4:$4,0))),"")</f>
        <v>-5.9370419058487455E-3</v>
      </c>
      <c r="AP360">
        <f>IFERROR(IF(INDEX('Exclusion Vectors'!$D:$D,MATCH('Table 2 Data'!$E360,'Exclusion Vectors'!$B:$B,0))=0,"",INDEX('Data Pull'!$A:$BC,MATCH('Table 2 Data'!$E360,'Data Pull'!$C:$C,0),MATCH('Table 2 Data'!AP$4,'Data Pull'!$4:$4,0))),"")</f>
        <v>-2.6884084586872005E-2</v>
      </c>
      <c r="AQ360" t="str">
        <f>IFERROR(IF(INDEX('Exclusion Vectors'!$D:$D,MATCH('Table 2 Data'!$E360,'Exclusion Vectors'!$B:$B,0))=0,"",INDEX('Data Pull'!$A:$BC,MATCH('Table 2 Data'!$E360,'Data Pull'!$C:$C,0),MATCH('Table 2 Data'!AQ$4,'Data Pull'!$4:$4,0))),"")</f>
        <v>[-11059] No Good Data For Calculation</v>
      </c>
      <c r="AR360">
        <f>IFERROR(IF(INDEX('Exclusion Vectors'!$D:$D,MATCH('Table 2 Data'!$E360,'Exclusion Vectors'!$B:$B,0))=0,"",INDEX('Data Pull'!$A:$BC,MATCH('Table 2 Data'!$E360,'Data Pull'!$C:$C,0),MATCH('Table 2 Data'!AR$4,'Data Pull'!$4:$4,0))),"")</f>
        <v>7.7933201192171573E-3</v>
      </c>
      <c r="AS360">
        <f>IFERROR(IF(INDEX('Exclusion Vectors'!$D:$D,MATCH('Table 2 Data'!$E360,'Exclusion Vectors'!$B:$B,0))=0,"",INDEX('Data Pull'!$A:$BC,MATCH('Table 2 Data'!$E360,'Data Pull'!$C:$C,0),MATCH('Table 2 Data'!AS$4,'Data Pull'!$4:$4,0))),"")</f>
        <v>2.7419119340930345</v>
      </c>
      <c r="AT360">
        <f>IFERROR(IF(INDEX('Exclusion Vectors'!$D:$D,MATCH('Table 2 Data'!$E360,'Exclusion Vectors'!$B:$B,0))=0,"",INDEX('Data Pull'!$A:$BC,MATCH('Table 2 Data'!$E360,'Data Pull'!$C:$C,0),MATCH('Table 2 Data'!AT$4,'Data Pull'!$4:$4,0))),"")</f>
        <v>39880.064291022471</v>
      </c>
      <c r="AU360">
        <f>IFERROR(IF(INDEX('Exclusion Vectors'!$D:$D,MATCH('Table 2 Data'!$E360,'Exclusion Vectors'!$B:$B,0))=0,"",INDEX('Data Pull'!$A:$BE,MATCH('Table 2 Data'!$E360,'Data Pull'!$C:$C,0),MATCH('Table 2 Data'!AU$4,'Data Pull'!$4:$4,0))),"")</f>
        <v>7799.5070282786965</v>
      </c>
      <c r="AV360">
        <f>IFERROR(IF(INDEX('Exclusion Vectors'!$D:$D,MATCH('Table 2 Data'!$E360,'Exclusion Vectors'!$B:$B,0))=0,"",INDEX('Data Pull'!$A:$BE,MATCH('Table 2 Data'!$E360,'Data Pull'!$C:$C,0),MATCH('Table 2 Data'!AV$4,'Data Pull'!$4:$4,0))),"")</f>
        <v>0.11197083629667759</v>
      </c>
    </row>
    <row r="361" spans="5:48" x14ac:dyDescent="0.3">
      <c r="E361" s="34">
        <f t="shared" si="8"/>
        <v>44185</v>
      </c>
      <c r="F361">
        <f>IFERROR(IF(INDEX('Exclusion Vectors'!$D:$D,MATCH('Table 2 Data'!$E361,'Exclusion Vectors'!$B:$B,0))=0,"",INDEX('Data Pull'!$A:$BC,MATCH('Table 2 Data'!$E361,'Data Pull'!$C:$C,0),MATCH('Table 2 Data'!F$4,'Data Pull'!$4:$4,0))),"")</f>
        <v>22999.616858245525</v>
      </c>
      <c r="G361">
        <f>IFERROR(IF(INDEX('Exclusion Vectors'!$D:$D,MATCH('Table 2 Data'!$E361,'Exclusion Vectors'!$B:$B,0))=0,"",INDEX('Data Pull'!$A:$BC,MATCH('Table 2 Data'!$E361,'Data Pull'!$C:$C,0),MATCH('Table 2 Data'!G$4,'Data Pull'!$4:$4,0))),"")</f>
        <v>179.88309562323553</v>
      </c>
      <c r="H361">
        <f>IFERROR(IF(INDEX('Exclusion Vectors'!$D:$D,MATCH('Table 2 Data'!$E361,'Exclusion Vectors'!$B:$B,0))=0,"",INDEX('Data Pull'!$A:$BC,MATCH('Table 2 Data'!$E361,'Data Pull'!$C:$C,0),MATCH('Table 2 Data'!H$4,'Data Pull'!$4:$4,0))),"")</f>
        <v>605.1590642677661</v>
      </c>
      <c r="I361">
        <f>IFERROR(IF(INDEX('Exclusion Vectors'!$D:$D,MATCH('Table 2 Data'!$E361,'Exclusion Vectors'!$B:$B,0))=0,"",INDEX('Data Pull'!$A:$BC,MATCH('Table 2 Data'!$E361,'Data Pull'!$C:$C,0),MATCH('Table 2 Data'!I$4,'Data Pull'!$4:$4,0))),"")</f>
        <v>996.44429209413795</v>
      </c>
      <c r="J361">
        <f>IFERROR(IF(INDEX('Exclusion Vectors'!$D:$D,MATCH('Table 2 Data'!$E361,'Exclusion Vectors'!$B:$B,0))=0,"",INDEX('Data Pull'!$A:$BC,MATCH('Table 2 Data'!$E361,'Data Pull'!$C:$C,0),MATCH('Table 2 Data'!J$4,'Data Pull'!$4:$4,0))),"")</f>
        <v>1345.080288409124</v>
      </c>
      <c r="K361">
        <f>IFERROR(IF(INDEX('Exclusion Vectors'!$D:$D,MATCH('Table 2 Data'!$E361,'Exclusion Vectors'!$B:$B,0))=0,"",INDEX('Data Pull'!$A:$BC,MATCH('Table 2 Data'!$E361,'Data Pull'!$C:$C,0),MATCH('Table 2 Data'!K$4,'Data Pull'!$4:$4,0))),"")</f>
        <v>660.68552988607428</v>
      </c>
      <c r="L361" t="str">
        <f>IFERROR(IF(INDEX('Exclusion Vectors'!$D:$D,MATCH('Table 2 Data'!$E361,'Exclusion Vectors'!$B:$B,0))=0,"",INDEX('Data Pull'!$A:$BC,MATCH('Table 2 Data'!$E361,'Data Pull'!$C:$C,0),MATCH('Table 2 Data'!L$4,'Data Pull'!$4:$4,0))),"")</f>
        <v>[-11059] No Good Data For Calculation</v>
      </c>
      <c r="M361">
        <f>IFERROR(IF(INDEX('Exclusion Vectors'!$D:$D,MATCH('Table 2 Data'!$E361,'Exclusion Vectors'!$B:$B,0))=0,"",INDEX('Data Pull'!$A:$BC,MATCH('Table 2 Data'!$E361,'Data Pull'!$C:$C,0),MATCH('Table 2 Data'!M$4,'Data Pull'!$4:$4,0))),"")</f>
        <v>279.98383910156457</v>
      </c>
      <c r="N361">
        <f>IFERROR(IF(INDEX('Exclusion Vectors'!$D:$D,MATCH('Table 2 Data'!$E361,'Exclusion Vectors'!$B:$B,0))=0,"",INDEX('Data Pull'!$A:$BC,MATCH('Table 2 Data'!$E361,'Data Pull'!$C:$C,0),MATCH('Table 2 Data'!N$4,'Data Pull'!$4:$4,0))),"")</f>
        <v>324.72574147925417</v>
      </c>
      <c r="O361">
        <f>IFERROR(IF(INDEX('Exclusion Vectors'!$D:$D,MATCH('Table 2 Data'!$E361,'Exclusion Vectors'!$B:$B,0))=0,"",INDEX('Data Pull'!$A:$BC,MATCH('Table 2 Data'!$E361,'Data Pull'!$C:$C,0),MATCH('Table 2 Data'!O$4,'Data Pull'!$4:$4,0))),"")</f>
        <v>333.02002048677809</v>
      </c>
      <c r="P361">
        <f>IFERROR(IF(INDEX('Exclusion Vectors'!$D:$D,MATCH('Table 2 Data'!$E361,'Exclusion Vectors'!$B:$B,0))=0,"",INDEX('Data Pull'!$A:$BC,MATCH('Table 2 Data'!$E361,'Data Pull'!$C:$C,0),MATCH('Table 2 Data'!P$4,'Data Pull'!$4:$4,0))),"")</f>
        <v>1338.8755919394562</v>
      </c>
      <c r="Q361">
        <f>IFERROR(IF(INDEX('Exclusion Vectors'!$D:$D,MATCH('Table 2 Data'!$E361,'Exclusion Vectors'!$B:$B,0))=0,"",INDEX('Data Pull'!$A:$BC,MATCH('Table 2 Data'!$E361,'Data Pull'!$C:$C,0),MATCH('Table 2 Data'!Q$4,'Data Pull'!$4:$4,0))),"")</f>
        <v>21.136731201489507</v>
      </c>
      <c r="R361">
        <f>IFERROR(IF(INDEX('Exclusion Vectors'!$D:$D,MATCH('Table 2 Data'!$E361,'Exclusion Vectors'!$B:$B,0))=0,"",INDEX('Data Pull'!$A:$BC,MATCH('Table 2 Data'!$E361,'Data Pull'!$C:$C,0),MATCH('Table 2 Data'!R$4,'Data Pull'!$4:$4,0))),"")</f>
        <v>15.696844330138559</v>
      </c>
      <c r="S361">
        <f>IFERROR(IF(INDEX('Exclusion Vectors'!$D:$D,MATCH('Table 2 Data'!$E361,'Exclusion Vectors'!$B:$B,0))=0,"",INDEX('Data Pull'!$A:$BC,MATCH('Table 2 Data'!$E361,'Data Pull'!$C:$C,0),MATCH('Table 2 Data'!S$4,'Data Pull'!$4:$4,0))),"")</f>
        <v>3.683059737072186</v>
      </c>
      <c r="T361">
        <f>IFERROR(IF(INDEX('Exclusion Vectors'!$D:$D,MATCH('Table 2 Data'!$E361,'Exclusion Vectors'!$B:$B,0))=0,"",INDEX('Data Pull'!$A:$BC,MATCH('Table 2 Data'!$E361,'Data Pull'!$C:$C,0),MATCH('Table 2 Data'!T$4,'Data Pull'!$4:$4,0))),"")</f>
        <v>1656.5892084337042</v>
      </c>
      <c r="U361">
        <f>IFERROR(IF(INDEX('Exclusion Vectors'!$D:$D,MATCH('Table 2 Data'!$E361,'Exclusion Vectors'!$B:$B,0))=0,"",INDEX('Data Pull'!$A:$BC,MATCH('Table 2 Data'!$E361,'Data Pull'!$C:$C,0),MATCH('Table 2 Data'!U$4,'Data Pull'!$4:$4,0))),"")</f>
        <v>1467.9069076339856</v>
      </c>
      <c r="V361">
        <f>IFERROR(IF(INDEX('Exclusion Vectors'!$D:$D,MATCH('Table 2 Data'!$E361,'Exclusion Vectors'!$B:$B,0))=0,"",INDEX('Data Pull'!$A:$BC,MATCH('Table 2 Data'!$E361,'Data Pull'!$C:$C,0),MATCH('Table 2 Data'!V$4,'Data Pull'!$4:$4,0))),"")</f>
        <v>5899.9835782427263</v>
      </c>
      <c r="W361">
        <f>IFERROR(IF(INDEX('Exclusion Vectors'!$D:$D,MATCH('Table 2 Data'!$E361,'Exclusion Vectors'!$B:$B,0))=0,"",INDEX('Data Pull'!$A:$BC,MATCH('Table 2 Data'!$E361,'Data Pull'!$C:$C,0),MATCH('Table 2 Data'!W$4,'Data Pull'!$4:$4,0))),"")</f>
        <v>2398.2463401503496</v>
      </c>
      <c r="X361">
        <f>IFERROR(IF(INDEX('Exclusion Vectors'!$D:$D,MATCH('Table 2 Data'!$E361,'Exclusion Vectors'!$B:$B,0))=0,"",INDEX('Data Pull'!$A:$BC,MATCH('Table 2 Data'!$E361,'Data Pull'!$C:$C,0),MATCH('Table 2 Data'!X$4,'Data Pull'!$4:$4,0))),"")</f>
        <v>440.64731704386958</v>
      </c>
      <c r="Y361">
        <f>IFERROR(IF(INDEX('Exclusion Vectors'!$D:$D,MATCH('Table 2 Data'!$E361,'Exclusion Vectors'!$B:$B,0))=0,"",INDEX('Data Pull'!$A:$BC,MATCH('Table 2 Data'!$E361,'Data Pull'!$C:$C,0),MATCH('Table 2 Data'!Y$4,'Data Pull'!$4:$4,0))),"")</f>
        <v>23.34999942779541</v>
      </c>
      <c r="Z361">
        <f>IFERROR(IF(INDEX('Exclusion Vectors'!$D:$D,MATCH('Table 2 Data'!$E361,'Exclusion Vectors'!$B:$B,0))=0,"",INDEX('Data Pull'!$A:$BC,MATCH('Table 2 Data'!$E361,'Data Pull'!$C:$C,0),MATCH('Table 2 Data'!Z$4,'Data Pull'!$4:$4,0))),"")</f>
        <v>0.9209749847650528</v>
      </c>
      <c r="AA361">
        <f>IFERROR(IF(INDEX('Exclusion Vectors'!$D:$D,MATCH('Table 2 Data'!$E361,'Exclusion Vectors'!$B:$B,0))=0,"",INDEX('Data Pull'!$A:$BC,MATCH('Table 2 Data'!$E361,'Data Pull'!$C:$C,0),MATCH('Table 2 Data'!AA$4,'Data Pull'!$4:$4,0))),"")</f>
        <v>1.9149999618530273</v>
      </c>
      <c r="AB361" t="str">
        <f>IFERROR(IF(INDEX('Exclusion Vectors'!$D:$D,MATCH('Table 2 Data'!$E361,'Exclusion Vectors'!$B:$B,0))=0,"",INDEX('Data Pull'!$A:$BC,MATCH('Table 2 Data'!$E361,'Data Pull'!$C:$C,0),MATCH('Table 2 Data'!AB$4,'Data Pull'!$4:$4,0))),"")</f>
        <v>[-11059] No Good Data For Calculation</v>
      </c>
      <c r="AC361" t="str">
        <f>IFERROR(IF(INDEX('Exclusion Vectors'!$D:$D,MATCH('Table 2 Data'!$E361,'Exclusion Vectors'!$B:$B,0))=0,"",INDEX('Data Pull'!$A:$BC,MATCH('Table 2 Data'!$E361,'Data Pull'!$C:$C,0),MATCH('Table 2 Data'!AC$4,'Data Pull'!$4:$4,0))),"")</f>
        <v>[-11059] No Good Data For Calculation</v>
      </c>
      <c r="AD361" t="str">
        <f>IFERROR(IF(INDEX('Exclusion Vectors'!$D:$D,MATCH('Table 2 Data'!$E361,'Exclusion Vectors'!$B:$B,0))=0,"",INDEX('Data Pull'!$A:$BC,MATCH('Table 2 Data'!$E361,'Data Pull'!$C:$C,0),MATCH('Table 2 Data'!AD$4,'Data Pull'!$4:$4,0))),"")</f>
        <v>[-11059] No Good Data For Calculation</v>
      </c>
      <c r="AE361" t="str">
        <f>IFERROR(IF(INDEX('Exclusion Vectors'!$D:$D,MATCH('Table 2 Data'!$E361,'Exclusion Vectors'!$B:$B,0))=0,"",INDEX('Data Pull'!$A:$BC,MATCH('Table 2 Data'!$E361,'Data Pull'!$C:$C,0),MATCH('Table 2 Data'!AE$4,'Data Pull'!$4:$4,0))),"")</f>
        <v>[-11059] No Good Data For Calculation</v>
      </c>
      <c r="AF361" t="str">
        <f>IFERROR(IF(INDEX('Exclusion Vectors'!$D:$D,MATCH('Table 2 Data'!$E361,'Exclusion Vectors'!$B:$B,0))=0,"",INDEX('Data Pull'!$A:$BC,MATCH('Table 2 Data'!$E361,'Data Pull'!$C:$C,0),MATCH('Table 2 Data'!AF$4,'Data Pull'!$4:$4,0))),"")</f>
        <v>[-11059] No Good Data For Calculation</v>
      </c>
      <c r="AG361">
        <f>IFERROR(IF(INDEX('Exclusion Vectors'!$D:$D,MATCH('Table 2 Data'!$E361,'Exclusion Vectors'!$B:$B,0))=0,"",INDEX('Data Pull'!$A:$BC,MATCH('Table 2 Data'!$E361,'Data Pull'!$C:$C,0),MATCH('Table 2 Data'!AG$4,'Data Pull'!$4:$4,0))),"")</f>
        <v>13839.297418487038</v>
      </c>
      <c r="AH361">
        <f>IFERROR(IF(INDEX('Exclusion Vectors'!$D:$D,MATCH('Table 2 Data'!$E361,'Exclusion Vectors'!$B:$B,0))=0,"",INDEX('Data Pull'!$A:$BC,MATCH('Table 2 Data'!$E361,'Data Pull'!$C:$C,0),MATCH('Table 2 Data'!AH$4,'Data Pull'!$4:$4,0))),"")</f>
        <v>90.775001525878906</v>
      </c>
      <c r="AI361">
        <f>IFERROR(IF(INDEX('Exclusion Vectors'!$D:$D,MATCH('Table 2 Data'!$E361,'Exclusion Vectors'!$B:$B,0))=0,"",INDEX('Data Pull'!$A:$BC,MATCH('Table 2 Data'!$E361,'Data Pull'!$C:$C,0),MATCH('Table 2 Data'!AI$4,'Data Pull'!$4:$4,0))),"")</f>
        <v>8.3374998569488525</v>
      </c>
      <c r="AJ361">
        <f>IFERROR(IF(INDEX('Exclusion Vectors'!$D:$D,MATCH('Table 2 Data'!$E361,'Exclusion Vectors'!$B:$B,0))=0,"",INDEX('Data Pull'!$A:$BC,MATCH('Table 2 Data'!$E361,'Data Pull'!$C:$C,0),MATCH('Table 2 Data'!AJ$4,'Data Pull'!$4:$4,0))),"")</f>
        <v>346.37499237060547</v>
      </c>
      <c r="AK361">
        <f>IFERROR(IF(INDEX('Exclusion Vectors'!$D:$D,MATCH('Table 2 Data'!$E361,'Exclusion Vectors'!$B:$B,0))=0,"",INDEX('Data Pull'!$A:$BC,MATCH('Table 2 Data'!$E361,'Data Pull'!$C:$C,0),MATCH('Table 2 Data'!AK$4,'Data Pull'!$4:$4,0))),"")</f>
        <v>21.479166507720947</v>
      </c>
      <c r="AL361">
        <f>IFERROR(IF(INDEX('Exclusion Vectors'!$D:$D,MATCH('Table 2 Data'!$E361,'Exclusion Vectors'!$B:$B,0))=0,"",INDEX('Data Pull'!$A:$BC,MATCH('Table 2 Data'!$E361,'Data Pull'!$C:$C,0),MATCH('Table 2 Data'!AL$4,'Data Pull'!$4:$4,0))),"")</f>
        <v>0.10000000149011612</v>
      </c>
      <c r="AM361">
        <f>IFERROR(IF(INDEX('Exclusion Vectors'!$D:$D,MATCH('Table 2 Data'!$E361,'Exclusion Vectors'!$B:$B,0))=0,"",INDEX('Data Pull'!$A:$BC,MATCH('Table 2 Data'!$E361,'Data Pull'!$C:$C,0),MATCH('Table 2 Data'!AM$4,'Data Pull'!$4:$4,0))),"")</f>
        <v>6200</v>
      </c>
      <c r="AN361">
        <f>IFERROR(IF(INDEX('Exclusion Vectors'!$D:$D,MATCH('Table 2 Data'!$E361,'Exclusion Vectors'!$B:$B,0))=0,"",INDEX('Data Pull'!$A:$BC,MATCH('Table 2 Data'!$E361,'Data Pull'!$C:$C,0),MATCH('Table 2 Data'!AN$4,'Data Pull'!$4:$4,0))),"")</f>
        <v>-0.11750887668710068</v>
      </c>
      <c r="AO361">
        <f>IFERROR(IF(INDEX('Exclusion Vectors'!$D:$D,MATCH('Table 2 Data'!$E361,'Exclusion Vectors'!$B:$B,0))=0,"",INDEX('Data Pull'!$A:$BC,MATCH('Table 2 Data'!$E361,'Data Pull'!$C:$C,0),MATCH('Table 2 Data'!AO$4,'Data Pull'!$4:$4,0))),"")</f>
        <v>-5.9101693001134964E-3</v>
      </c>
      <c r="AP361">
        <f>IFERROR(IF(INDEX('Exclusion Vectors'!$D:$D,MATCH('Table 2 Data'!$E361,'Exclusion Vectors'!$B:$B,0))=0,"",INDEX('Data Pull'!$A:$BC,MATCH('Table 2 Data'!$E361,'Data Pull'!$C:$C,0),MATCH('Table 2 Data'!AP$4,'Data Pull'!$4:$4,0))),"")</f>
        <v>-2.7220284700819771E-2</v>
      </c>
      <c r="AQ361" t="str">
        <f>IFERROR(IF(INDEX('Exclusion Vectors'!$D:$D,MATCH('Table 2 Data'!$E361,'Exclusion Vectors'!$B:$B,0))=0,"",INDEX('Data Pull'!$A:$BC,MATCH('Table 2 Data'!$E361,'Data Pull'!$C:$C,0),MATCH('Table 2 Data'!AQ$4,'Data Pull'!$4:$4,0))),"")</f>
        <v>[-11059] No Good Data For Calculation</v>
      </c>
      <c r="AR361">
        <f>IFERROR(IF(INDEX('Exclusion Vectors'!$D:$D,MATCH('Table 2 Data'!$E361,'Exclusion Vectors'!$B:$B,0))=0,"",INDEX('Data Pull'!$A:$BC,MATCH('Table 2 Data'!$E361,'Data Pull'!$C:$C,0),MATCH('Table 2 Data'!AR$4,'Data Pull'!$4:$4,0))),"")</f>
        <v>7.7420158290319565E-3</v>
      </c>
      <c r="AS361">
        <f>IFERROR(IF(INDEX('Exclusion Vectors'!$D:$D,MATCH('Table 2 Data'!$E361,'Exclusion Vectors'!$B:$B,0))=0,"",INDEX('Data Pull'!$A:$BC,MATCH('Table 2 Data'!$E361,'Data Pull'!$C:$C,0),MATCH('Table 2 Data'!AS$4,'Data Pull'!$4:$4,0))),"")</f>
        <v>2.7542004443129127</v>
      </c>
      <c r="AT361">
        <f>IFERROR(IF(INDEX('Exclusion Vectors'!$D:$D,MATCH('Table 2 Data'!$E361,'Exclusion Vectors'!$B:$B,0))=0,"",INDEX('Data Pull'!$A:$BC,MATCH('Table 2 Data'!$E361,'Data Pull'!$C:$C,0),MATCH('Table 2 Data'!AT$4,'Data Pull'!$4:$4,0))),"")</f>
        <v>39636.318298799255</v>
      </c>
      <c r="AU361">
        <f>IFERROR(IF(INDEX('Exclusion Vectors'!$D:$D,MATCH('Table 2 Data'!$E361,'Exclusion Vectors'!$B:$B,0))=0,"",INDEX('Data Pull'!$A:$BE,MATCH('Table 2 Data'!$E361,'Data Pull'!$C:$C,0),MATCH('Table 2 Data'!AU$4,'Data Pull'!$4:$4,0))),"")</f>
        <v>7799.3799283083044</v>
      </c>
      <c r="AV361">
        <f>IFERROR(IF(INDEX('Exclusion Vectors'!$D:$D,MATCH('Table 2 Data'!$E361,'Exclusion Vectors'!$B:$B,0))=0,"",INDEX('Data Pull'!$A:$BE,MATCH('Table 2 Data'!$E361,'Data Pull'!$C:$C,0),MATCH('Table 2 Data'!AV$4,'Data Pull'!$4:$4,0))),"")</f>
        <v>0.11137500156958897</v>
      </c>
    </row>
    <row r="362" spans="5:48" x14ac:dyDescent="0.3">
      <c r="E362" s="34">
        <f t="shared" si="8"/>
        <v>44186</v>
      </c>
      <c r="F362">
        <f>IFERROR(IF(INDEX('Exclusion Vectors'!$D:$D,MATCH('Table 2 Data'!$E362,'Exclusion Vectors'!$B:$B,0))=0,"",INDEX('Data Pull'!$A:$BC,MATCH('Table 2 Data'!$E362,'Data Pull'!$C:$C,0),MATCH('Table 2 Data'!F$4,'Data Pull'!$4:$4,0))),"")</f>
        <v>22999.607245866195</v>
      </c>
      <c r="G362">
        <f>IFERROR(IF(INDEX('Exclusion Vectors'!$D:$D,MATCH('Table 2 Data'!$E362,'Exclusion Vectors'!$B:$B,0))=0,"",INDEX('Data Pull'!$A:$BC,MATCH('Table 2 Data'!$E362,'Data Pull'!$C:$C,0),MATCH('Table 2 Data'!G$4,'Data Pull'!$4:$4,0))),"")</f>
        <v>180.28819497710944</v>
      </c>
      <c r="H362">
        <f>IFERROR(IF(INDEX('Exclusion Vectors'!$D:$D,MATCH('Table 2 Data'!$E362,'Exclusion Vectors'!$B:$B,0))=0,"",INDEX('Data Pull'!$A:$BC,MATCH('Table 2 Data'!$E362,'Data Pull'!$C:$C,0),MATCH('Table 2 Data'!H$4,'Data Pull'!$4:$4,0))),"")</f>
        <v>605.00773423004841</v>
      </c>
      <c r="I362">
        <f>IFERROR(IF(INDEX('Exclusion Vectors'!$D:$D,MATCH('Table 2 Data'!$E362,'Exclusion Vectors'!$B:$B,0))=0,"",INDEX('Data Pull'!$A:$BC,MATCH('Table 2 Data'!$E362,'Data Pull'!$C:$C,0),MATCH('Table 2 Data'!I$4,'Data Pull'!$4:$4,0))),"")</f>
        <v>995.6725585004092</v>
      </c>
      <c r="J362">
        <f>IFERROR(IF(INDEX('Exclusion Vectors'!$D:$D,MATCH('Table 2 Data'!$E362,'Exclusion Vectors'!$B:$B,0))=0,"",INDEX('Data Pull'!$A:$BC,MATCH('Table 2 Data'!$E362,'Data Pull'!$C:$C,0),MATCH('Table 2 Data'!J$4,'Data Pull'!$4:$4,0))),"")</f>
        <v>1345.3210380908754</v>
      </c>
      <c r="K362">
        <f>IFERROR(IF(INDEX('Exclusion Vectors'!$D:$D,MATCH('Table 2 Data'!$E362,'Exclusion Vectors'!$B:$B,0))=0,"",INDEX('Data Pull'!$A:$BC,MATCH('Table 2 Data'!$E362,'Data Pull'!$C:$C,0),MATCH('Table 2 Data'!K$4,'Data Pull'!$4:$4,0))),"")</f>
        <v>660.85569804254249</v>
      </c>
      <c r="L362" t="str">
        <f>IFERROR(IF(INDEX('Exclusion Vectors'!$D:$D,MATCH('Table 2 Data'!$E362,'Exclusion Vectors'!$B:$B,0))=0,"",INDEX('Data Pull'!$A:$BC,MATCH('Table 2 Data'!$E362,'Data Pull'!$C:$C,0),MATCH('Table 2 Data'!L$4,'Data Pull'!$4:$4,0))),"")</f>
        <v>[-11059] No Good Data For Calculation</v>
      </c>
      <c r="M362">
        <f>IFERROR(IF(INDEX('Exclusion Vectors'!$D:$D,MATCH('Table 2 Data'!$E362,'Exclusion Vectors'!$B:$B,0))=0,"",INDEX('Data Pull'!$A:$BC,MATCH('Table 2 Data'!$E362,'Data Pull'!$C:$C,0),MATCH('Table 2 Data'!M$4,'Data Pull'!$4:$4,0))),"")</f>
        <v>283.98438777883263</v>
      </c>
      <c r="N362">
        <f>IFERROR(IF(INDEX('Exclusion Vectors'!$D:$D,MATCH('Table 2 Data'!$E362,'Exclusion Vectors'!$B:$B,0))=0,"",INDEX('Data Pull'!$A:$BC,MATCH('Table 2 Data'!$E362,'Data Pull'!$C:$C,0),MATCH('Table 2 Data'!N$4,'Data Pull'!$4:$4,0))),"")</f>
        <v>330.57808589854596</v>
      </c>
      <c r="O362">
        <f>IFERROR(IF(INDEX('Exclusion Vectors'!$D:$D,MATCH('Table 2 Data'!$E362,'Exclusion Vectors'!$B:$B,0))=0,"",INDEX('Data Pull'!$A:$BC,MATCH('Table 2 Data'!$E362,'Data Pull'!$C:$C,0),MATCH('Table 2 Data'!O$4,'Data Pull'!$4:$4,0))),"")</f>
        <v>336.07662627943006</v>
      </c>
      <c r="P362">
        <f>IFERROR(IF(INDEX('Exclusion Vectors'!$D:$D,MATCH('Table 2 Data'!$E362,'Exclusion Vectors'!$B:$B,0))=0,"",INDEX('Data Pull'!$A:$BC,MATCH('Table 2 Data'!$E362,'Data Pull'!$C:$C,0),MATCH('Table 2 Data'!P$4,'Data Pull'!$4:$4,0))),"")</f>
        <v>1340.9672424066</v>
      </c>
      <c r="Q362">
        <f>IFERROR(IF(INDEX('Exclusion Vectors'!$D:$D,MATCH('Table 2 Data'!$E362,'Exclusion Vectors'!$B:$B,0))=0,"",INDEX('Data Pull'!$A:$BC,MATCH('Table 2 Data'!$E362,'Data Pull'!$C:$C,0),MATCH('Table 2 Data'!Q$4,'Data Pull'!$4:$4,0))),"")</f>
        <v>20.988970552387833</v>
      </c>
      <c r="R362">
        <f>IFERROR(IF(INDEX('Exclusion Vectors'!$D:$D,MATCH('Table 2 Data'!$E362,'Exclusion Vectors'!$B:$B,0))=0,"",INDEX('Data Pull'!$A:$BC,MATCH('Table 2 Data'!$E362,'Data Pull'!$C:$C,0),MATCH('Table 2 Data'!R$4,'Data Pull'!$4:$4,0))),"")</f>
        <v>15.542350849001812</v>
      </c>
      <c r="S362">
        <f>IFERROR(IF(INDEX('Exclusion Vectors'!$D:$D,MATCH('Table 2 Data'!$E362,'Exclusion Vectors'!$B:$B,0))=0,"",INDEX('Data Pull'!$A:$BC,MATCH('Table 2 Data'!$E362,'Data Pull'!$C:$C,0),MATCH('Table 2 Data'!S$4,'Data Pull'!$4:$4,0))),"")</f>
        <v>3.7623943011290168</v>
      </c>
      <c r="T362">
        <f>IFERROR(IF(INDEX('Exclusion Vectors'!$D:$D,MATCH('Table 2 Data'!$E362,'Exclusion Vectors'!$B:$B,0))=0,"",INDEX('Data Pull'!$A:$BC,MATCH('Table 2 Data'!$E362,'Data Pull'!$C:$C,0),MATCH('Table 2 Data'!T$4,'Data Pull'!$4:$4,0))),"")</f>
        <v>1652.3324452128734</v>
      </c>
      <c r="U362">
        <f>IFERROR(IF(INDEX('Exclusion Vectors'!$D:$D,MATCH('Table 2 Data'!$E362,'Exclusion Vectors'!$B:$B,0))=0,"",INDEX('Data Pull'!$A:$BC,MATCH('Table 2 Data'!$E362,'Data Pull'!$C:$C,0),MATCH('Table 2 Data'!U$4,'Data Pull'!$4:$4,0))),"")</f>
        <v>1471.2981045079396</v>
      </c>
      <c r="V362">
        <f>IFERROR(IF(INDEX('Exclusion Vectors'!$D:$D,MATCH('Table 2 Data'!$E362,'Exclusion Vectors'!$B:$B,0))=0,"",INDEX('Data Pull'!$A:$BC,MATCH('Table 2 Data'!$E362,'Data Pull'!$C:$C,0),MATCH('Table 2 Data'!V$4,'Data Pull'!$4:$4,0))),"")</f>
        <v>5900.0583535386704</v>
      </c>
      <c r="W362">
        <f>IFERROR(IF(INDEX('Exclusion Vectors'!$D:$D,MATCH('Table 2 Data'!$E362,'Exclusion Vectors'!$B:$B,0))=0,"",INDEX('Data Pull'!$A:$BC,MATCH('Table 2 Data'!$E362,'Data Pull'!$C:$C,0),MATCH('Table 2 Data'!W$4,'Data Pull'!$4:$4,0))),"")</f>
        <v>2401.9885456999527</v>
      </c>
      <c r="X362">
        <f>IFERROR(IF(INDEX('Exclusion Vectors'!$D:$D,MATCH('Table 2 Data'!$E362,'Exclusion Vectors'!$B:$B,0))=0,"",INDEX('Data Pull'!$A:$BC,MATCH('Table 2 Data'!$E362,'Data Pull'!$C:$C,0),MATCH('Table 2 Data'!X$4,'Data Pull'!$4:$4,0))),"")</f>
        <v>441.40346371350421</v>
      </c>
      <c r="Y362">
        <f>IFERROR(IF(INDEX('Exclusion Vectors'!$D:$D,MATCH('Table 2 Data'!$E362,'Exclusion Vectors'!$B:$B,0))=0,"",INDEX('Data Pull'!$A:$BC,MATCH('Table 2 Data'!$E362,'Data Pull'!$C:$C,0),MATCH('Table 2 Data'!Y$4,'Data Pull'!$4:$4,0))),"")</f>
        <v>23.449999809265137</v>
      </c>
      <c r="Z362">
        <f>IFERROR(IF(INDEX('Exclusion Vectors'!$D:$D,MATCH('Table 2 Data'!$E362,'Exclusion Vectors'!$B:$B,0))=0,"",INDEX('Data Pull'!$A:$BC,MATCH('Table 2 Data'!$E362,'Data Pull'!$C:$C,0),MATCH('Table 2 Data'!Z$4,'Data Pull'!$4:$4,0))),"")</f>
        <v>0.92114999890327454</v>
      </c>
      <c r="AA362">
        <f>IFERROR(IF(INDEX('Exclusion Vectors'!$D:$D,MATCH('Table 2 Data'!$E362,'Exclusion Vectors'!$B:$B,0))=0,"",INDEX('Data Pull'!$A:$BC,MATCH('Table 2 Data'!$E362,'Data Pull'!$C:$C,0),MATCH('Table 2 Data'!AA$4,'Data Pull'!$4:$4,0))),"")</f>
        <v>1.9350000321865082</v>
      </c>
      <c r="AB362" t="str">
        <f>IFERROR(IF(INDEX('Exclusion Vectors'!$D:$D,MATCH('Table 2 Data'!$E362,'Exclusion Vectors'!$B:$B,0))=0,"",INDEX('Data Pull'!$A:$BC,MATCH('Table 2 Data'!$E362,'Data Pull'!$C:$C,0),MATCH('Table 2 Data'!AB$4,'Data Pull'!$4:$4,0))),"")</f>
        <v>[-11059] No Good Data For Calculation</v>
      </c>
      <c r="AC362" t="str">
        <f>IFERROR(IF(INDEX('Exclusion Vectors'!$D:$D,MATCH('Table 2 Data'!$E362,'Exclusion Vectors'!$B:$B,0))=0,"",INDEX('Data Pull'!$A:$BC,MATCH('Table 2 Data'!$E362,'Data Pull'!$C:$C,0),MATCH('Table 2 Data'!AC$4,'Data Pull'!$4:$4,0))),"")</f>
        <v>[-11059] No Good Data For Calculation</v>
      </c>
      <c r="AD362" t="str">
        <f>IFERROR(IF(INDEX('Exclusion Vectors'!$D:$D,MATCH('Table 2 Data'!$E362,'Exclusion Vectors'!$B:$B,0))=0,"",INDEX('Data Pull'!$A:$BC,MATCH('Table 2 Data'!$E362,'Data Pull'!$C:$C,0),MATCH('Table 2 Data'!AD$4,'Data Pull'!$4:$4,0))),"")</f>
        <v>[-11059] No Good Data For Calculation</v>
      </c>
      <c r="AE362" t="str">
        <f>IFERROR(IF(INDEX('Exclusion Vectors'!$D:$D,MATCH('Table 2 Data'!$E362,'Exclusion Vectors'!$B:$B,0))=0,"",INDEX('Data Pull'!$A:$BC,MATCH('Table 2 Data'!$E362,'Data Pull'!$C:$C,0),MATCH('Table 2 Data'!AE$4,'Data Pull'!$4:$4,0))),"")</f>
        <v>[-11059] No Good Data For Calculation</v>
      </c>
      <c r="AF362" t="str">
        <f>IFERROR(IF(INDEX('Exclusion Vectors'!$D:$D,MATCH('Table 2 Data'!$E362,'Exclusion Vectors'!$B:$B,0))=0,"",INDEX('Data Pull'!$A:$BC,MATCH('Table 2 Data'!$E362,'Data Pull'!$C:$C,0),MATCH('Table 2 Data'!AF$4,'Data Pull'!$4:$4,0))),"")</f>
        <v>[-11059] No Good Data For Calculation</v>
      </c>
      <c r="AG362">
        <f>IFERROR(IF(INDEX('Exclusion Vectors'!$D:$D,MATCH('Table 2 Data'!$E362,'Exclusion Vectors'!$B:$B,0))=0,"",INDEX('Data Pull'!$A:$BC,MATCH('Table 2 Data'!$E362,'Data Pull'!$C:$C,0),MATCH('Table 2 Data'!AG$4,'Data Pull'!$4:$4,0))),"")</f>
        <v>13791.826268047735</v>
      </c>
      <c r="AH362">
        <f>IFERROR(IF(INDEX('Exclusion Vectors'!$D:$D,MATCH('Table 2 Data'!$E362,'Exclusion Vectors'!$B:$B,0))=0,"",INDEX('Data Pull'!$A:$BC,MATCH('Table 2 Data'!$E362,'Data Pull'!$C:$C,0),MATCH('Table 2 Data'!AH$4,'Data Pull'!$4:$4,0))),"")</f>
        <v>90.875001907348633</v>
      </c>
      <c r="AI362">
        <f>IFERROR(IF(INDEX('Exclusion Vectors'!$D:$D,MATCH('Table 2 Data'!$E362,'Exclusion Vectors'!$B:$B,0))=0,"",INDEX('Data Pull'!$A:$BC,MATCH('Table 2 Data'!$E362,'Data Pull'!$C:$C,0),MATCH('Table 2 Data'!AI$4,'Data Pull'!$4:$4,0))),"")</f>
        <v>8.4874999523162842</v>
      </c>
      <c r="AJ362">
        <f>IFERROR(IF(INDEX('Exclusion Vectors'!$D:$D,MATCH('Table 2 Data'!$E362,'Exclusion Vectors'!$B:$B,0))=0,"",INDEX('Data Pull'!$A:$BC,MATCH('Table 2 Data'!$E362,'Data Pull'!$C:$C,0),MATCH('Table 2 Data'!AJ$4,'Data Pull'!$4:$4,0))),"")</f>
        <v>345.52499389648438</v>
      </c>
      <c r="AK362">
        <f>IFERROR(IF(INDEX('Exclusion Vectors'!$D:$D,MATCH('Table 2 Data'!$E362,'Exclusion Vectors'!$B:$B,0))=0,"",INDEX('Data Pull'!$A:$BC,MATCH('Table 2 Data'!$E362,'Data Pull'!$C:$C,0),MATCH('Table 2 Data'!AK$4,'Data Pull'!$4:$4,0))),"")</f>
        <v>21.537500222524006</v>
      </c>
      <c r="AL362">
        <f>IFERROR(IF(INDEX('Exclusion Vectors'!$D:$D,MATCH('Table 2 Data'!$E362,'Exclusion Vectors'!$B:$B,0))=0,"",INDEX('Data Pull'!$A:$BC,MATCH('Table 2 Data'!$E362,'Data Pull'!$C:$C,0),MATCH('Table 2 Data'!AL$4,'Data Pull'!$4:$4,0))),"")</f>
        <v>1.0749999824911356</v>
      </c>
      <c r="AM362">
        <f>IFERROR(IF(INDEX('Exclusion Vectors'!$D:$D,MATCH('Table 2 Data'!$E362,'Exclusion Vectors'!$B:$B,0))=0,"",INDEX('Data Pull'!$A:$BC,MATCH('Table 2 Data'!$E362,'Data Pull'!$C:$C,0),MATCH('Table 2 Data'!AM$4,'Data Pull'!$4:$4,0))),"")</f>
        <v>6200</v>
      </c>
      <c r="AN362">
        <f>IFERROR(IF(INDEX('Exclusion Vectors'!$D:$D,MATCH('Table 2 Data'!$E362,'Exclusion Vectors'!$B:$B,0))=0,"",INDEX('Data Pull'!$A:$BC,MATCH('Table 2 Data'!$E362,'Data Pull'!$C:$C,0),MATCH('Table 2 Data'!AN$4,'Data Pull'!$4:$4,0))),"")</f>
        <v>-0.1187516058202429</v>
      </c>
      <c r="AO362">
        <f>IFERROR(IF(INDEX('Exclusion Vectors'!$D:$D,MATCH('Table 2 Data'!$E362,'Exclusion Vectors'!$B:$B,0))=0,"",INDEX('Data Pull'!$A:$BC,MATCH('Table 2 Data'!$E362,'Data Pull'!$C:$C,0),MATCH('Table 2 Data'!AO$4,'Data Pull'!$4:$4,0))),"")</f>
        <v>-6.0882580411602862E-3</v>
      </c>
      <c r="AP362">
        <f>IFERROR(IF(INDEX('Exclusion Vectors'!$D:$D,MATCH('Table 2 Data'!$E362,'Exclusion Vectors'!$B:$B,0))=0,"",INDEX('Data Pull'!$A:$BC,MATCH('Table 2 Data'!$E362,'Data Pull'!$C:$C,0),MATCH('Table 2 Data'!AP$4,'Data Pull'!$4:$4,0))),"")</f>
        <v>-2.7568455730766561E-2</v>
      </c>
      <c r="AQ362" t="str">
        <f>IFERROR(IF(INDEX('Exclusion Vectors'!$D:$D,MATCH('Table 2 Data'!$E362,'Exclusion Vectors'!$B:$B,0))=0,"",INDEX('Data Pull'!$A:$BC,MATCH('Table 2 Data'!$E362,'Data Pull'!$C:$C,0),MATCH('Table 2 Data'!AQ$4,'Data Pull'!$4:$4,0))),"")</f>
        <v>[-11059] No Good Data For Calculation</v>
      </c>
      <c r="AR362">
        <f>IFERROR(IF(INDEX('Exclusion Vectors'!$D:$D,MATCH('Table 2 Data'!$E362,'Exclusion Vectors'!$B:$B,0))=0,"",INDEX('Data Pull'!$A:$BC,MATCH('Table 2 Data'!$E362,'Data Pull'!$C:$C,0),MATCH('Table 2 Data'!AR$4,'Data Pull'!$4:$4,0))),"")</f>
        <v>8.170876685994817E-3</v>
      </c>
      <c r="AS362">
        <f>IFERROR(IF(INDEX('Exclusion Vectors'!$D:$D,MATCH('Table 2 Data'!$E362,'Exclusion Vectors'!$B:$B,0))=0,"",INDEX('Data Pull'!$A:$BC,MATCH('Table 2 Data'!$E362,'Data Pull'!$C:$C,0),MATCH('Table 2 Data'!AS$4,'Data Pull'!$4:$4,0))),"")</f>
        <v>2.6721066869727803</v>
      </c>
      <c r="AT362">
        <f>IFERROR(IF(INDEX('Exclusion Vectors'!$D:$D,MATCH('Table 2 Data'!$E362,'Exclusion Vectors'!$B:$B,0))=0,"",INDEX('Data Pull'!$A:$BC,MATCH('Table 2 Data'!$E362,'Data Pull'!$C:$C,0),MATCH('Table 2 Data'!AT$4,'Data Pull'!$4:$4,0))),"")</f>
        <v>39644.086997839513</v>
      </c>
      <c r="AU362">
        <f>IFERROR(IF(INDEX('Exclusion Vectors'!$D:$D,MATCH('Table 2 Data'!$E362,'Exclusion Vectors'!$B:$B,0))=0,"",INDEX('Data Pull'!$A:$BE,MATCH('Table 2 Data'!$E362,'Data Pull'!$C:$C,0),MATCH('Table 2 Data'!AU$4,'Data Pull'!$4:$4,0))),"")</f>
        <v>7799.7214039367827</v>
      </c>
      <c r="AV362">
        <f>IFERROR(IF(INDEX('Exclusion Vectors'!$D:$D,MATCH('Table 2 Data'!$E362,'Exclusion Vectors'!$B:$B,0))=0,"",INDEX('Data Pull'!$A:$BE,MATCH('Table 2 Data'!$E362,'Data Pull'!$C:$C,0),MATCH('Table 2 Data'!AV$4,'Data Pull'!$4:$4,0))),"")</f>
        <v>0.11026249919086695</v>
      </c>
    </row>
    <row r="363" spans="5:48" x14ac:dyDescent="0.3">
      <c r="E363" s="34">
        <f t="shared" si="8"/>
        <v>44187</v>
      </c>
      <c r="F363">
        <f>IFERROR(IF(INDEX('Exclusion Vectors'!$D:$D,MATCH('Table 2 Data'!$E363,'Exclusion Vectors'!$B:$B,0))=0,"",INDEX('Data Pull'!$A:$BC,MATCH('Table 2 Data'!$E363,'Data Pull'!$C:$C,0),MATCH('Table 2 Data'!F$4,'Data Pull'!$4:$4,0))),"")</f>
        <v>23001.685147676053</v>
      </c>
      <c r="G363">
        <f>IFERROR(IF(INDEX('Exclusion Vectors'!$D:$D,MATCH('Table 2 Data'!$E363,'Exclusion Vectors'!$B:$B,0))=0,"",INDEX('Data Pull'!$A:$BC,MATCH('Table 2 Data'!$E363,'Data Pull'!$C:$C,0),MATCH('Table 2 Data'!G$4,'Data Pull'!$4:$4,0))),"")</f>
        <v>180.39089761315978</v>
      </c>
      <c r="H363">
        <f>IFERROR(IF(INDEX('Exclusion Vectors'!$D:$D,MATCH('Table 2 Data'!$E363,'Exclusion Vectors'!$B:$B,0))=0,"",INDEX('Data Pull'!$A:$BC,MATCH('Table 2 Data'!$E363,'Data Pull'!$C:$C,0),MATCH('Table 2 Data'!H$4,'Data Pull'!$4:$4,0))),"")</f>
        <v>605.615330373765</v>
      </c>
      <c r="I363">
        <f>IFERROR(IF(INDEX('Exclusion Vectors'!$D:$D,MATCH('Table 2 Data'!$E363,'Exclusion Vectors'!$B:$B,0))=0,"",INDEX('Data Pull'!$A:$BC,MATCH('Table 2 Data'!$E363,'Data Pull'!$C:$C,0),MATCH('Table 2 Data'!I$4,'Data Pull'!$4:$4,0))),"")</f>
        <v>995.58169448422404</v>
      </c>
      <c r="J363">
        <f>IFERROR(IF(INDEX('Exclusion Vectors'!$D:$D,MATCH('Table 2 Data'!$E363,'Exclusion Vectors'!$B:$B,0))=0,"",INDEX('Data Pull'!$A:$BC,MATCH('Table 2 Data'!$E363,'Data Pull'!$C:$C,0),MATCH('Table 2 Data'!J$4,'Data Pull'!$4:$4,0))),"")</f>
        <v>1344.5048727991255</v>
      </c>
      <c r="K363">
        <f>IFERROR(IF(INDEX('Exclusion Vectors'!$D:$D,MATCH('Table 2 Data'!$E363,'Exclusion Vectors'!$B:$B,0))=0,"",INDEX('Data Pull'!$A:$BC,MATCH('Table 2 Data'!$E363,'Data Pull'!$C:$C,0),MATCH('Table 2 Data'!K$4,'Data Pull'!$4:$4,0))),"")</f>
        <v>660.60603156034983</v>
      </c>
      <c r="L363" t="str">
        <f>IFERROR(IF(INDEX('Exclusion Vectors'!$D:$D,MATCH('Table 2 Data'!$E363,'Exclusion Vectors'!$B:$B,0))=0,"",INDEX('Data Pull'!$A:$BC,MATCH('Table 2 Data'!$E363,'Data Pull'!$C:$C,0),MATCH('Table 2 Data'!L$4,'Data Pull'!$4:$4,0))),"")</f>
        <v>[-11059] No Good Data For Calculation</v>
      </c>
      <c r="M363">
        <f>IFERROR(IF(INDEX('Exclusion Vectors'!$D:$D,MATCH('Table 2 Data'!$E363,'Exclusion Vectors'!$B:$B,0))=0,"",INDEX('Data Pull'!$A:$BC,MATCH('Table 2 Data'!$E363,'Data Pull'!$C:$C,0),MATCH('Table 2 Data'!M$4,'Data Pull'!$4:$4,0))),"")</f>
        <v>285.42743342976985</v>
      </c>
      <c r="N363">
        <f>IFERROR(IF(INDEX('Exclusion Vectors'!$D:$D,MATCH('Table 2 Data'!$E363,'Exclusion Vectors'!$B:$B,0))=0,"",INDEX('Data Pull'!$A:$BC,MATCH('Table 2 Data'!$E363,'Data Pull'!$C:$C,0),MATCH('Table 2 Data'!N$4,'Data Pull'!$4:$4,0))),"")</f>
        <v>342.03420679787018</v>
      </c>
      <c r="O363">
        <f>IFERROR(IF(INDEX('Exclusion Vectors'!$D:$D,MATCH('Table 2 Data'!$E363,'Exclusion Vectors'!$B:$B,0))=0,"",INDEX('Data Pull'!$A:$BC,MATCH('Table 2 Data'!$E363,'Data Pull'!$C:$C,0),MATCH('Table 2 Data'!O$4,'Data Pull'!$4:$4,0))),"")</f>
        <v>339.13014147061057</v>
      </c>
      <c r="P363">
        <f>IFERROR(IF(INDEX('Exclusion Vectors'!$D:$D,MATCH('Table 2 Data'!$E363,'Exclusion Vectors'!$B:$B,0))=0,"",INDEX('Data Pull'!$A:$BC,MATCH('Table 2 Data'!$E363,'Data Pull'!$C:$C,0),MATCH('Table 2 Data'!P$4,'Data Pull'!$4:$4,0))),"")</f>
        <v>1340.8418970190376</v>
      </c>
      <c r="Q363">
        <f>IFERROR(IF(INDEX('Exclusion Vectors'!$D:$D,MATCH('Table 2 Data'!$E363,'Exclusion Vectors'!$B:$B,0))=0,"",INDEX('Data Pull'!$A:$BC,MATCH('Table 2 Data'!$E363,'Data Pull'!$C:$C,0),MATCH('Table 2 Data'!Q$4,'Data Pull'!$4:$4,0))),"")</f>
        <v>20.923883644901974</v>
      </c>
      <c r="R363">
        <f>IFERROR(IF(INDEX('Exclusion Vectors'!$D:$D,MATCH('Table 2 Data'!$E363,'Exclusion Vectors'!$B:$B,0))=0,"",INDEX('Data Pull'!$A:$BC,MATCH('Table 2 Data'!$E363,'Data Pull'!$C:$C,0),MATCH('Table 2 Data'!R$4,'Data Pull'!$4:$4,0))),"")</f>
        <v>15.493580949887514</v>
      </c>
      <c r="S363">
        <f>IFERROR(IF(INDEX('Exclusion Vectors'!$D:$D,MATCH('Table 2 Data'!$E363,'Exclusion Vectors'!$B:$B,0))=0,"",INDEX('Data Pull'!$A:$BC,MATCH('Table 2 Data'!$E363,'Data Pull'!$C:$C,0),MATCH('Table 2 Data'!S$4,'Data Pull'!$4:$4,0))),"")</f>
        <v>3.6376239693204129</v>
      </c>
      <c r="T363">
        <f>IFERROR(IF(INDEX('Exclusion Vectors'!$D:$D,MATCH('Table 2 Data'!$E363,'Exclusion Vectors'!$B:$B,0))=0,"",INDEX('Data Pull'!$A:$BC,MATCH('Table 2 Data'!$E363,'Data Pull'!$C:$C,0),MATCH('Table 2 Data'!T$4,'Data Pull'!$4:$4,0))),"")</f>
        <v>1647.6642594233736</v>
      </c>
      <c r="U363">
        <f>IFERROR(IF(INDEX('Exclusion Vectors'!$D:$D,MATCH('Table 2 Data'!$E363,'Exclusion Vectors'!$B:$B,0))=0,"",INDEX('Data Pull'!$A:$BC,MATCH('Table 2 Data'!$E363,'Data Pull'!$C:$C,0),MATCH('Table 2 Data'!U$4,'Data Pull'!$4:$4,0))),"")</f>
        <v>1481.2898329815994</v>
      </c>
      <c r="V363">
        <f>IFERROR(IF(INDEX('Exclusion Vectors'!$D:$D,MATCH('Table 2 Data'!$E363,'Exclusion Vectors'!$B:$B,0))=0,"",INDEX('Data Pull'!$A:$BC,MATCH('Table 2 Data'!$E363,'Data Pull'!$C:$C,0),MATCH('Table 2 Data'!V$4,'Data Pull'!$4:$4,0))),"")</f>
        <v>5900.0519064434939</v>
      </c>
      <c r="W363">
        <f>IFERROR(IF(INDEX('Exclusion Vectors'!$D:$D,MATCH('Table 2 Data'!$E363,'Exclusion Vectors'!$B:$B,0))=0,"",INDEX('Data Pull'!$A:$BC,MATCH('Table 2 Data'!$E363,'Data Pull'!$C:$C,0),MATCH('Table 2 Data'!W$4,'Data Pull'!$4:$4,0))),"")</f>
        <v>2401.4422296272337</v>
      </c>
      <c r="X363">
        <f>IFERROR(IF(INDEX('Exclusion Vectors'!$D:$D,MATCH('Table 2 Data'!$E363,'Exclusion Vectors'!$B:$B,0))=0,"",INDEX('Data Pull'!$A:$BC,MATCH('Table 2 Data'!$E363,'Data Pull'!$C:$C,0),MATCH('Table 2 Data'!X$4,'Data Pull'!$4:$4,0))),"")</f>
        <v>442.19236363396038</v>
      </c>
      <c r="Y363">
        <f>IFERROR(IF(INDEX('Exclusion Vectors'!$D:$D,MATCH('Table 2 Data'!$E363,'Exclusion Vectors'!$B:$B,0))=0,"",INDEX('Data Pull'!$A:$BC,MATCH('Table 2 Data'!$E363,'Data Pull'!$C:$C,0),MATCH('Table 2 Data'!Y$4,'Data Pull'!$4:$4,0))),"")</f>
        <v>23.27500057220459</v>
      </c>
      <c r="Z363">
        <f>IFERROR(IF(INDEX('Exclusion Vectors'!$D:$D,MATCH('Table 2 Data'!$E363,'Exclusion Vectors'!$B:$B,0))=0,"",INDEX('Data Pull'!$A:$BC,MATCH('Table 2 Data'!$E363,'Data Pull'!$C:$C,0),MATCH('Table 2 Data'!Z$4,'Data Pull'!$4:$4,0))),"")</f>
        <v>0.91955000162124634</v>
      </c>
      <c r="AA363">
        <f>IFERROR(IF(INDEX('Exclusion Vectors'!$D:$D,MATCH('Table 2 Data'!$E363,'Exclusion Vectors'!$B:$B,0))=0,"",INDEX('Data Pull'!$A:$BC,MATCH('Table 2 Data'!$E363,'Data Pull'!$C:$C,0),MATCH('Table 2 Data'!AA$4,'Data Pull'!$4:$4,0))),"")</f>
        <v>1.8650000393390656</v>
      </c>
      <c r="AB363" t="str">
        <f>IFERROR(IF(INDEX('Exclusion Vectors'!$D:$D,MATCH('Table 2 Data'!$E363,'Exclusion Vectors'!$B:$B,0))=0,"",INDEX('Data Pull'!$A:$BC,MATCH('Table 2 Data'!$E363,'Data Pull'!$C:$C,0),MATCH('Table 2 Data'!AB$4,'Data Pull'!$4:$4,0))),"")</f>
        <v>[-11059] No Good Data For Calculation</v>
      </c>
      <c r="AC363" t="str">
        <f>IFERROR(IF(INDEX('Exclusion Vectors'!$D:$D,MATCH('Table 2 Data'!$E363,'Exclusion Vectors'!$B:$B,0))=0,"",INDEX('Data Pull'!$A:$BC,MATCH('Table 2 Data'!$E363,'Data Pull'!$C:$C,0),MATCH('Table 2 Data'!AC$4,'Data Pull'!$4:$4,0))),"")</f>
        <v>[-11059] No Good Data For Calculation</v>
      </c>
      <c r="AD363" t="str">
        <f>IFERROR(IF(INDEX('Exclusion Vectors'!$D:$D,MATCH('Table 2 Data'!$E363,'Exclusion Vectors'!$B:$B,0))=0,"",INDEX('Data Pull'!$A:$BC,MATCH('Table 2 Data'!$E363,'Data Pull'!$C:$C,0),MATCH('Table 2 Data'!AD$4,'Data Pull'!$4:$4,0))),"")</f>
        <v>[-11059] No Good Data For Calculation</v>
      </c>
      <c r="AE363" t="str">
        <f>IFERROR(IF(INDEX('Exclusion Vectors'!$D:$D,MATCH('Table 2 Data'!$E363,'Exclusion Vectors'!$B:$B,0))=0,"",INDEX('Data Pull'!$A:$BC,MATCH('Table 2 Data'!$E363,'Data Pull'!$C:$C,0),MATCH('Table 2 Data'!AE$4,'Data Pull'!$4:$4,0))),"")</f>
        <v>[-11059] No Good Data For Calculation</v>
      </c>
      <c r="AF363" t="str">
        <f>IFERROR(IF(INDEX('Exclusion Vectors'!$D:$D,MATCH('Table 2 Data'!$E363,'Exclusion Vectors'!$B:$B,0))=0,"",INDEX('Data Pull'!$A:$BC,MATCH('Table 2 Data'!$E363,'Data Pull'!$C:$C,0),MATCH('Table 2 Data'!AF$4,'Data Pull'!$4:$4,0))),"")</f>
        <v>[-11059] No Good Data For Calculation</v>
      </c>
      <c r="AG363">
        <f>IFERROR(IF(INDEX('Exclusion Vectors'!$D:$D,MATCH('Table 2 Data'!$E363,'Exclusion Vectors'!$B:$B,0))=0,"",INDEX('Data Pull'!$A:$BC,MATCH('Table 2 Data'!$E363,'Data Pull'!$C:$C,0),MATCH('Table 2 Data'!AG$4,'Data Pull'!$4:$4,0))),"")</f>
        <v>13732.20944880509</v>
      </c>
      <c r="AH363">
        <f>IFERROR(IF(INDEX('Exclusion Vectors'!$D:$D,MATCH('Table 2 Data'!$E363,'Exclusion Vectors'!$B:$B,0))=0,"",INDEX('Data Pull'!$A:$BC,MATCH('Table 2 Data'!$E363,'Data Pull'!$C:$C,0),MATCH('Table 2 Data'!AH$4,'Data Pull'!$4:$4,0))),"")</f>
        <v>90.674999237060547</v>
      </c>
      <c r="AI363">
        <f>IFERROR(IF(INDEX('Exclusion Vectors'!$D:$D,MATCH('Table 2 Data'!$E363,'Exclusion Vectors'!$B:$B,0))=0,"",INDEX('Data Pull'!$A:$BC,MATCH('Table 2 Data'!$E363,'Data Pull'!$C:$C,0),MATCH('Table 2 Data'!AI$4,'Data Pull'!$4:$4,0))),"")</f>
        <v>8.5324997901916504</v>
      </c>
      <c r="AJ363">
        <f>IFERROR(IF(INDEX('Exclusion Vectors'!$D:$D,MATCH('Table 2 Data'!$E363,'Exclusion Vectors'!$B:$B,0))=0,"",INDEX('Data Pull'!$A:$BC,MATCH('Table 2 Data'!$E363,'Data Pull'!$C:$C,0),MATCH('Table 2 Data'!AJ$4,'Data Pull'!$4:$4,0))),"")</f>
        <v>344.34999847412109</v>
      </c>
      <c r="AK363">
        <f>IFERROR(IF(INDEX('Exclusion Vectors'!$D:$D,MATCH('Table 2 Data'!$E363,'Exclusion Vectors'!$B:$B,0))=0,"",INDEX('Data Pull'!$A:$BC,MATCH('Table 2 Data'!$E363,'Data Pull'!$C:$C,0),MATCH('Table 2 Data'!AK$4,'Data Pull'!$4:$4,0))),"")</f>
        <v>20.920833269755047</v>
      </c>
      <c r="AL363">
        <f>IFERROR(IF(INDEX('Exclusion Vectors'!$D:$D,MATCH('Table 2 Data'!$E363,'Exclusion Vectors'!$B:$B,0))=0,"",INDEX('Data Pull'!$A:$BC,MATCH('Table 2 Data'!$E363,'Data Pull'!$C:$C,0),MATCH('Table 2 Data'!AL$4,'Data Pull'!$4:$4,0))),"")</f>
        <v>1.3999999761581421</v>
      </c>
      <c r="AM363">
        <f>IFERROR(IF(INDEX('Exclusion Vectors'!$D:$D,MATCH('Table 2 Data'!$E363,'Exclusion Vectors'!$B:$B,0))=0,"",INDEX('Data Pull'!$A:$BC,MATCH('Table 2 Data'!$E363,'Data Pull'!$C:$C,0),MATCH('Table 2 Data'!AM$4,'Data Pull'!$4:$4,0))),"")</f>
        <v>6200</v>
      </c>
      <c r="AN363">
        <f>IFERROR(IF(INDEX('Exclusion Vectors'!$D:$D,MATCH('Table 2 Data'!$E363,'Exclusion Vectors'!$B:$B,0))=0,"",INDEX('Data Pull'!$A:$BC,MATCH('Table 2 Data'!$E363,'Data Pull'!$C:$C,0),MATCH('Table 2 Data'!AN$4,'Data Pull'!$4:$4,0))),"")</f>
        <v>-0.1208427507378929</v>
      </c>
      <c r="AO363">
        <f>IFERROR(IF(INDEX('Exclusion Vectors'!$D:$D,MATCH('Table 2 Data'!$E363,'Exclusion Vectors'!$B:$B,0))=0,"",INDEX('Data Pull'!$A:$BC,MATCH('Table 2 Data'!$E363,'Data Pull'!$C:$C,0),MATCH('Table 2 Data'!AO$4,'Data Pull'!$4:$4,0))),"")</f>
        <v>-6.2334187538030496E-3</v>
      </c>
      <c r="AP363">
        <f>IFERROR(IF(INDEX('Exclusion Vectors'!$D:$D,MATCH('Table 2 Data'!$E363,'Exclusion Vectors'!$B:$B,0))=0,"",INDEX('Data Pull'!$A:$BC,MATCH('Table 2 Data'!$E363,'Data Pull'!$C:$C,0),MATCH('Table 2 Data'!AP$4,'Data Pull'!$4:$4,0))),"")</f>
        <v>-2.7941566514515358E-2</v>
      </c>
      <c r="AQ363" t="str">
        <f>IFERROR(IF(INDEX('Exclusion Vectors'!$D:$D,MATCH('Table 2 Data'!$E363,'Exclusion Vectors'!$B:$B,0))=0,"",INDEX('Data Pull'!$A:$BC,MATCH('Table 2 Data'!$E363,'Data Pull'!$C:$C,0),MATCH('Table 2 Data'!AQ$4,'Data Pull'!$4:$4,0))),"")</f>
        <v>[-11059] No Good Data For Calculation</v>
      </c>
      <c r="AR363">
        <f>IFERROR(IF(INDEX('Exclusion Vectors'!$D:$D,MATCH('Table 2 Data'!$E363,'Exclusion Vectors'!$B:$B,0))=0,"",INDEX('Data Pull'!$A:$BC,MATCH('Table 2 Data'!$E363,'Data Pull'!$C:$C,0),MATCH('Table 2 Data'!AR$4,'Data Pull'!$4:$4,0))),"")</f>
        <v>8.3472297682103923E-3</v>
      </c>
      <c r="AS363">
        <f>IFERROR(IF(INDEX('Exclusion Vectors'!$D:$D,MATCH('Table 2 Data'!$E363,'Exclusion Vectors'!$B:$B,0))=0,"",INDEX('Data Pull'!$A:$BC,MATCH('Table 2 Data'!$E363,'Data Pull'!$C:$C,0),MATCH('Table 2 Data'!AS$4,'Data Pull'!$4:$4,0))),"")</f>
        <v>2.616375306089247</v>
      </c>
      <c r="AT363">
        <f>IFERROR(IF(INDEX('Exclusion Vectors'!$D:$D,MATCH('Table 2 Data'!$E363,'Exclusion Vectors'!$B:$B,0))=0,"",INDEX('Data Pull'!$A:$BC,MATCH('Table 2 Data'!$E363,'Data Pull'!$C:$C,0),MATCH('Table 2 Data'!AT$4,'Data Pull'!$4:$4,0))),"")</f>
        <v>40224.543123760544</v>
      </c>
      <c r="AU363">
        <f>IFERROR(IF(INDEX('Exclusion Vectors'!$D:$D,MATCH('Table 2 Data'!$E363,'Exclusion Vectors'!$B:$B,0))=0,"",INDEX('Data Pull'!$A:$BE,MATCH('Table 2 Data'!$E363,'Data Pull'!$C:$C,0),MATCH('Table 2 Data'!AU$4,'Data Pull'!$4:$4,0))),"")</f>
        <v>7800.6418516653339</v>
      </c>
      <c r="AV363">
        <f>IFERROR(IF(INDEX('Exclusion Vectors'!$D:$D,MATCH('Table 2 Data'!$E363,'Exclusion Vectors'!$B:$B,0))=0,"",INDEX('Data Pull'!$A:$BE,MATCH('Table 2 Data'!$E363,'Data Pull'!$C:$C,0),MATCH('Table 2 Data'!AV$4,'Data Pull'!$4:$4,0))),"")</f>
        <v>0.11011666432023048</v>
      </c>
    </row>
    <row r="364" spans="5:48" x14ac:dyDescent="0.3">
      <c r="E364" s="34">
        <f t="shared" si="8"/>
        <v>44188</v>
      </c>
      <c r="F364">
        <f>IFERROR(IF(INDEX('Exclusion Vectors'!$D:$D,MATCH('Table 2 Data'!$E364,'Exclusion Vectors'!$B:$B,0))=0,"",INDEX('Data Pull'!$A:$BC,MATCH('Table 2 Data'!$E364,'Data Pull'!$C:$C,0),MATCH('Table 2 Data'!F$4,'Data Pull'!$4:$4,0))),"")</f>
        <v>23001.512870860988</v>
      </c>
      <c r="G364">
        <f>IFERROR(IF(INDEX('Exclusion Vectors'!$D:$D,MATCH('Table 2 Data'!$E364,'Exclusion Vectors'!$B:$B,0))=0,"",INDEX('Data Pull'!$A:$BC,MATCH('Table 2 Data'!$E364,'Data Pull'!$C:$C,0),MATCH('Table 2 Data'!G$4,'Data Pull'!$4:$4,0))),"")</f>
        <v>178.52525631465232</v>
      </c>
      <c r="H364">
        <f>IFERROR(IF(INDEX('Exclusion Vectors'!$D:$D,MATCH('Table 2 Data'!$E364,'Exclusion Vectors'!$B:$B,0))=0,"",INDEX('Data Pull'!$A:$BC,MATCH('Table 2 Data'!$E364,'Data Pull'!$C:$C,0),MATCH('Table 2 Data'!H$4,'Data Pull'!$4:$4,0))),"")</f>
        <v>611.43048513122153</v>
      </c>
      <c r="I364">
        <f>IFERROR(IF(INDEX('Exclusion Vectors'!$D:$D,MATCH('Table 2 Data'!$E364,'Exclusion Vectors'!$B:$B,0))=0,"",INDEX('Data Pull'!$A:$BC,MATCH('Table 2 Data'!$E364,'Data Pull'!$C:$C,0),MATCH('Table 2 Data'!I$4,'Data Pull'!$4:$4,0))),"")</f>
        <v>997.12582487130499</v>
      </c>
      <c r="J364">
        <f>IFERROR(IF(INDEX('Exclusion Vectors'!$D:$D,MATCH('Table 2 Data'!$E364,'Exclusion Vectors'!$B:$B,0))=0,"",INDEX('Data Pull'!$A:$BC,MATCH('Table 2 Data'!$E364,'Data Pull'!$C:$C,0),MATCH('Table 2 Data'!J$4,'Data Pull'!$4:$4,0))),"")</f>
        <v>1345.0032717818706</v>
      </c>
      <c r="K364">
        <f>IFERROR(IF(INDEX('Exclusion Vectors'!$D:$D,MATCH('Table 2 Data'!$E364,'Exclusion Vectors'!$B:$B,0))=0,"",INDEX('Data Pull'!$A:$BC,MATCH('Table 2 Data'!$E364,'Data Pull'!$C:$C,0),MATCH('Table 2 Data'!K$4,'Data Pull'!$4:$4,0))),"")</f>
        <v>660.03212725399703</v>
      </c>
      <c r="L364" t="str">
        <f>IFERROR(IF(INDEX('Exclusion Vectors'!$D:$D,MATCH('Table 2 Data'!$E364,'Exclusion Vectors'!$B:$B,0))=0,"",INDEX('Data Pull'!$A:$BC,MATCH('Table 2 Data'!$E364,'Data Pull'!$C:$C,0),MATCH('Table 2 Data'!L$4,'Data Pull'!$4:$4,0))),"")</f>
        <v>[-11059] No Good Data For Calculation</v>
      </c>
      <c r="M364">
        <f>IFERROR(IF(INDEX('Exclusion Vectors'!$D:$D,MATCH('Table 2 Data'!$E364,'Exclusion Vectors'!$B:$B,0))=0,"",INDEX('Data Pull'!$A:$BC,MATCH('Table 2 Data'!$E364,'Data Pull'!$C:$C,0),MATCH('Table 2 Data'!M$4,'Data Pull'!$4:$4,0))),"")</f>
        <v>278.8131799967984</v>
      </c>
      <c r="N364">
        <f>IFERROR(IF(INDEX('Exclusion Vectors'!$D:$D,MATCH('Table 2 Data'!$E364,'Exclusion Vectors'!$B:$B,0))=0,"",INDEX('Data Pull'!$A:$BC,MATCH('Table 2 Data'!$E364,'Data Pull'!$C:$C,0),MATCH('Table 2 Data'!N$4,'Data Pull'!$4:$4,0))),"")</f>
        <v>332.8788677883353</v>
      </c>
      <c r="O364">
        <f>IFERROR(IF(INDEX('Exclusion Vectors'!$D:$D,MATCH('Table 2 Data'!$E364,'Exclusion Vectors'!$B:$B,0))=0,"",INDEX('Data Pull'!$A:$BC,MATCH('Table 2 Data'!$E364,'Data Pull'!$C:$C,0),MATCH('Table 2 Data'!O$4,'Data Pull'!$4:$4,0))),"")</f>
        <v>334.45748001505319</v>
      </c>
      <c r="P364">
        <f>IFERROR(IF(INDEX('Exclusion Vectors'!$D:$D,MATCH('Table 2 Data'!$E364,'Exclusion Vectors'!$B:$B,0))=0,"",INDEX('Data Pull'!$A:$BC,MATCH('Table 2 Data'!$E364,'Data Pull'!$C:$C,0),MATCH('Table 2 Data'!P$4,'Data Pull'!$4:$4,0))),"")</f>
        <v>1339.8168929626709</v>
      </c>
      <c r="Q364">
        <f>IFERROR(IF(INDEX('Exclusion Vectors'!$D:$D,MATCH('Table 2 Data'!$E364,'Exclusion Vectors'!$B:$B,0))=0,"",INDEX('Data Pull'!$A:$BC,MATCH('Table 2 Data'!$E364,'Data Pull'!$C:$C,0),MATCH('Table 2 Data'!Q$4,'Data Pull'!$4:$4,0))),"")</f>
        <v>20.976928702134341</v>
      </c>
      <c r="R364">
        <f>IFERROR(IF(INDEX('Exclusion Vectors'!$D:$D,MATCH('Table 2 Data'!$E364,'Exclusion Vectors'!$B:$B,0))=0,"",INDEX('Data Pull'!$A:$BC,MATCH('Table 2 Data'!$E364,'Data Pull'!$C:$C,0),MATCH('Table 2 Data'!R$4,'Data Pull'!$4:$4,0))),"")</f>
        <v>15.538429459828169</v>
      </c>
      <c r="S364">
        <f>IFERROR(IF(INDEX('Exclusion Vectors'!$D:$D,MATCH('Table 2 Data'!$E364,'Exclusion Vectors'!$B:$B,0))=0,"",INDEX('Data Pull'!$A:$BC,MATCH('Table 2 Data'!$E364,'Data Pull'!$C:$C,0),MATCH('Table 2 Data'!S$4,'Data Pull'!$4:$4,0))),"")</f>
        <v>3.7802909052985609</v>
      </c>
      <c r="T364">
        <f>IFERROR(IF(INDEX('Exclusion Vectors'!$D:$D,MATCH('Table 2 Data'!$E364,'Exclusion Vectors'!$B:$B,0))=0,"",INDEX('Data Pull'!$A:$BC,MATCH('Table 2 Data'!$E364,'Data Pull'!$C:$C,0),MATCH('Table 2 Data'!T$4,'Data Pull'!$4:$4,0))),"")</f>
        <v>1646.4479614017639</v>
      </c>
      <c r="U364">
        <f>IFERROR(IF(INDEX('Exclusion Vectors'!$D:$D,MATCH('Table 2 Data'!$E364,'Exclusion Vectors'!$B:$B,0))=0,"",INDEX('Data Pull'!$A:$BC,MATCH('Table 2 Data'!$E364,'Data Pull'!$C:$C,0),MATCH('Table 2 Data'!U$4,'Data Pull'!$4:$4,0))),"")</f>
        <v>1500.5711739408746</v>
      </c>
      <c r="V364">
        <f>IFERROR(IF(INDEX('Exclusion Vectors'!$D:$D,MATCH('Table 2 Data'!$E364,'Exclusion Vectors'!$B:$B,0))=0,"",INDEX('Data Pull'!$A:$BC,MATCH('Table 2 Data'!$E364,'Data Pull'!$C:$C,0),MATCH('Table 2 Data'!V$4,'Data Pull'!$4:$4,0))),"")</f>
        <v>5899.9901641315928</v>
      </c>
      <c r="W364">
        <f>IFERROR(IF(INDEX('Exclusion Vectors'!$D:$D,MATCH('Table 2 Data'!$E364,'Exclusion Vectors'!$B:$B,0))=0,"",INDEX('Data Pull'!$A:$BC,MATCH('Table 2 Data'!$E364,'Data Pull'!$C:$C,0),MATCH('Table 2 Data'!W$4,'Data Pull'!$4:$4,0))),"")</f>
        <v>2402.3931067777389</v>
      </c>
      <c r="X364">
        <f>IFERROR(IF(INDEX('Exclusion Vectors'!$D:$D,MATCH('Table 2 Data'!$E364,'Exclusion Vectors'!$B:$B,0))=0,"",INDEX('Data Pull'!$A:$BC,MATCH('Table 2 Data'!$E364,'Data Pull'!$C:$C,0),MATCH('Table 2 Data'!X$4,'Data Pull'!$4:$4,0))),"")</f>
        <v>442.18478092774956</v>
      </c>
      <c r="Y364">
        <f>IFERROR(IF(INDEX('Exclusion Vectors'!$D:$D,MATCH('Table 2 Data'!$E364,'Exclusion Vectors'!$B:$B,0))=0,"",INDEX('Data Pull'!$A:$BC,MATCH('Table 2 Data'!$E364,'Data Pull'!$C:$C,0),MATCH('Table 2 Data'!Y$4,'Data Pull'!$4:$4,0))),"")</f>
        <v>23.500000476837158</v>
      </c>
      <c r="Z364">
        <f>IFERROR(IF(INDEX('Exclusion Vectors'!$D:$D,MATCH('Table 2 Data'!$E364,'Exclusion Vectors'!$B:$B,0))=0,"",INDEX('Data Pull'!$A:$BC,MATCH('Table 2 Data'!$E364,'Data Pull'!$C:$C,0),MATCH('Table 2 Data'!Z$4,'Data Pull'!$4:$4,0))),"")</f>
        <v>0.91120001673698425</v>
      </c>
      <c r="AA364">
        <f>IFERROR(IF(INDEX('Exclusion Vectors'!$D:$D,MATCH('Table 2 Data'!$E364,'Exclusion Vectors'!$B:$B,0))=0,"",INDEX('Data Pull'!$A:$BC,MATCH('Table 2 Data'!$E364,'Data Pull'!$C:$C,0),MATCH('Table 2 Data'!AA$4,'Data Pull'!$4:$4,0))),"")</f>
        <v>1.8700000047683716</v>
      </c>
      <c r="AB364" t="str">
        <f>IFERROR(IF(INDEX('Exclusion Vectors'!$D:$D,MATCH('Table 2 Data'!$E364,'Exclusion Vectors'!$B:$B,0))=0,"",INDEX('Data Pull'!$A:$BC,MATCH('Table 2 Data'!$E364,'Data Pull'!$C:$C,0),MATCH('Table 2 Data'!AB$4,'Data Pull'!$4:$4,0))),"")</f>
        <v>[-11059] No Good Data For Calculation</v>
      </c>
      <c r="AC364" t="str">
        <f>IFERROR(IF(INDEX('Exclusion Vectors'!$D:$D,MATCH('Table 2 Data'!$E364,'Exclusion Vectors'!$B:$B,0))=0,"",INDEX('Data Pull'!$A:$BC,MATCH('Table 2 Data'!$E364,'Data Pull'!$C:$C,0),MATCH('Table 2 Data'!AC$4,'Data Pull'!$4:$4,0))),"")</f>
        <v>[-11059] No Good Data For Calculation</v>
      </c>
      <c r="AD364" t="str">
        <f>IFERROR(IF(INDEX('Exclusion Vectors'!$D:$D,MATCH('Table 2 Data'!$E364,'Exclusion Vectors'!$B:$B,0))=0,"",INDEX('Data Pull'!$A:$BC,MATCH('Table 2 Data'!$E364,'Data Pull'!$C:$C,0),MATCH('Table 2 Data'!AD$4,'Data Pull'!$4:$4,0))),"")</f>
        <v>[-11059] No Good Data For Calculation</v>
      </c>
      <c r="AE364" t="str">
        <f>IFERROR(IF(INDEX('Exclusion Vectors'!$D:$D,MATCH('Table 2 Data'!$E364,'Exclusion Vectors'!$B:$B,0))=0,"",INDEX('Data Pull'!$A:$BC,MATCH('Table 2 Data'!$E364,'Data Pull'!$C:$C,0),MATCH('Table 2 Data'!AE$4,'Data Pull'!$4:$4,0))),"")</f>
        <v>[-11059] No Good Data For Calculation</v>
      </c>
      <c r="AF364" t="str">
        <f>IFERROR(IF(INDEX('Exclusion Vectors'!$D:$D,MATCH('Table 2 Data'!$E364,'Exclusion Vectors'!$B:$B,0))=0,"",INDEX('Data Pull'!$A:$BC,MATCH('Table 2 Data'!$E364,'Data Pull'!$C:$C,0),MATCH('Table 2 Data'!AF$4,'Data Pull'!$4:$4,0))),"")</f>
        <v>[-11059] No Good Data For Calculation</v>
      </c>
      <c r="AG364">
        <f>IFERROR(IF(INDEX('Exclusion Vectors'!$D:$D,MATCH('Table 2 Data'!$E364,'Exclusion Vectors'!$B:$B,0))=0,"",INDEX('Data Pull'!$A:$BC,MATCH('Table 2 Data'!$E364,'Data Pull'!$C:$C,0),MATCH('Table 2 Data'!AG$4,'Data Pull'!$4:$4,0))),"")</f>
        <v>13776.781843792471</v>
      </c>
      <c r="AH364">
        <f>IFERROR(IF(INDEX('Exclusion Vectors'!$D:$D,MATCH('Table 2 Data'!$E364,'Exclusion Vectors'!$B:$B,0))=0,"",INDEX('Data Pull'!$A:$BC,MATCH('Table 2 Data'!$E364,'Data Pull'!$C:$C,0),MATCH('Table 2 Data'!AH$4,'Data Pull'!$4:$4,0))),"")</f>
        <v>90.750001907348633</v>
      </c>
      <c r="AI364">
        <f>IFERROR(IF(INDEX('Exclusion Vectors'!$D:$D,MATCH('Table 2 Data'!$E364,'Exclusion Vectors'!$B:$B,0))=0,"",INDEX('Data Pull'!$A:$BC,MATCH('Table 2 Data'!$E364,'Data Pull'!$C:$C,0),MATCH('Table 2 Data'!AI$4,'Data Pull'!$4:$4,0))),"")</f>
        <v>8.5074999332427979</v>
      </c>
      <c r="AJ364">
        <f>IFERROR(IF(INDEX('Exclusion Vectors'!$D:$D,MATCH('Table 2 Data'!$E364,'Exclusion Vectors'!$B:$B,0))=0,"",INDEX('Data Pull'!$A:$BC,MATCH('Table 2 Data'!$E364,'Data Pull'!$C:$C,0),MATCH('Table 2 Data'!AJ$4,'Data Pull'!$4:$4,0))),"")</f>
        <v>345.34999084472656</v>
      </c>
      <c r="AK364">
        <f>IFERROR(IF(INDEX('Exclusion Vectors'!$D:$D,MATCH('Table 2 Data'!$E364,'Exclusion Vectors'!$B:$B,0))=0,"",INDEX('Data Pull'!$A:$BC,MATCH('Table 2 Data'!$E364,'Data Pull'!$C:$C,0),MATCH('Table 2 Data'!AK$4,'Data Pull'!$4:$4,0))),"")</f>
        <v>20.529165903727215</v>
      </c>
      <c r="AL364">
        <f>IFERROR(IF(INDEX('Exclusion Vectors'!$D:$D,MATCH('Table 2 Data'!$E364,'Exclusion Vectors'!$B:$B,0))=0,"",INDEX('Data Pull'!$A:$BC,MATCH('Table 2 Data'!$E364,'Data Pull'!$C:$C,0),MATCH('Table 2 Data'!AL$4,'Data Pull'!$4:$4,0))),"")</f>
        <v>0.80000001192092896</v>
      </c>
      <c r="AM364">
        <f>IFERROR(IF(INDEX('Exclusion Vectors'!$D:$D,MATCH('Table 2 Data'!$E364,'Exclusion Vectors'!$B:$B,0))=0,"",INDEX('Data Pull'!$A:$BC,MATCH('Table 2 Data'!$E364,'Data Pull'!$C:$C,0),MATCH('Table 2 Data'!AM$4,'Data Pull'!$4:$4,0))),"")</f>
        <v>6200</v>
      </c>
      <c r="AN364">
        <f>IFERROR(IF(INDEX('Exclusion Vectors'!$D:$D,MATCH('Table 2 Data'!$E364,'Exclusion Vectors'!$B:$B,0))=0,"",INDEX('Data Pull'!$A:$BC,MATCH('Table 2 Data'!$E364,'Data Pull'!$C:$C,0),MATCH('Table 2 Data'!AN$4,'Data Pull'!$4:$4,0))),"")</f>
        <v>-0.11875169803454334</v>
      </c>
      <c r="AO364">
        <f>IFERROR(IF(INDEX('Exclusion Vectors'!$D:$D,MATCH('Table 2 Data'!$E364,'Exclusion Vectors'!$B:$B,0))=0,"",INDEX('Data Pull'!$A:$BC,MATCH('Table 2 Data'!$E364,'Data Pull'!$C:$C,0),MATCH('Table 2 Data'!AO$4,'Data Pull'!$4:$4,0))),"")</f>
        <v>-5.9853866360830739E-3</v>
      </c>
      <c r="AP364">
        <f>IFERROR(IF(INDEX('Exclusion Vectors'!$D:$D,MATCH('Table 2 Data'!$E364,'Exclusion Vectors'!$B:$B,0))=0,"",INDEX('Data Pull'!$A:$BC,MATCH('Table 2 Data'!$E364,'Data Pull'!$C:$C,0),MATCH('Table 2 Data'!AP$4,'Data Pull'!$4:$4,0))),"")</f>
        <v>-2.7322520566470828E-2</v>
      </c>
      <c r="AQ364" t="str">
        <f>IFERROR(IF(INDEX('Exclusion Vectors'!$D:$D,MATCH('Table 2 Data'!$E364,'Exclusion Vectors'!$B:$B,0))=0,"",INDEX('Data Pull'!$A:$BC,MATCH('Table 2 Data'!$E364,'Data Pull'!$C:$C,0),MATCH('Table 2 Data'!AQ$4,'Data Pull'!$4:$4,0))),"")</f>
        <v>[-11059] No Good Data For Calculation</v>
      </c>
      <c r="AR364">
        <f>IFERROR(IF(INDEX('Exclusion Vectors'!$D:$D,MATCH('Table 2 Data'!$E364,'Exclusion Vectors'!$B:$B,0))=0,"",INDEX('Data Pull'!$A:$BC,MATCH('Table 2 Data'!$E364,'Data Pull'!$C:$C,0),MATCH('Table 2 Data'!AR$4,'Data Pull'!$4:$4,0))),"")</f>
        <v>7.5998620723010148E-3</v>
      </c>
      <c r="AS364">
        <f>IFERROR(IF(INDEX('Exclusion Vectors'!$D:$D,MATCH('Table 2 Data'!$E364,'Exclusion Vectors'!$B:$B,0))=0,"",INDEX('Data Pull'!$A:$BC,MATCH('Table 2 Data'!$E364,'Data Pull'!$C:$C,0),MATCH('Table 2 Data'!AS$4,'Data Pull'!$4:$4,0))),"")</f>
        <v>2.7038204596083295</v>
      </c>
      <c r="AT364">
        <f>IFERROR(IF(INDEX('Exclusion Vectors'!$D:$D,MATCH('Table 2 Data'!$E364,'Exclusion Vectors'!$B:$B,0))=0,"",INDEX('Data Pull'!$A:$BC,MATCH('Table 2 Data'!$E364,'Data Pull'!$C:$C,0),MATCH('Table 2 Data'!AT$4,'Data Pull'!$4:$4,0))),"")</f>
        <v>39685.038901290041</v>
      </c>
      <c r="AU364">
        <f>IFERROR(IF(INDEX('Exclusion Vectors'!$D:$D,MATCH('Table 2 Data'!$E364,'Exclusion Vectors'!$B:$B,0))=0,"",INDEX('Data Pull'!$A:$BE,MATCH('Table 2 Data'!$E364,'Data Pull'!$C:$C,0),MATCH('Table 2 Data'!AU$4,'Data Pull'!$4:$4,0))),"")</f>
        <v>7801.3452017485015</v>
      </c>
      <c r="AV364">
        <f>IFERROR(IF(INDEX('Exclusion Vectors'!$D:$D,MATCH('Table 2 Data'!$E364,'Exclusion Vectors'!$B:$B,0))=0,"",INDEX('Data Pull'!$A:$BE,MATCH('Table 2 Data'!$E364,'Data Pull'!$C:$C,0),MATCH('Table 2 Data'!AV$4,'Data Pull'!$4:$4,0))),"")</f>
        <v>0.11200416771074136</v>
      </c>
    </row>
    <row r="365" spans="5:48" x14ac:dyDescent="0.3">
      <c r="E365" s="34">
        <f t="shared" si="8"/>
        <v>44189</v>
      </c>
      <c r="F365">
        <f>IFERROR(IF(INDEX('Exclusion Vectors'!$D:$D,MATCH('Table 2 Data'!$E365,'Exclusion Vectors'!$B:$B,0))=0,"",INDEX('Data Pull'!$A:$BC,MATCH('Table 2 Data'!$E365,'Data Pull'!$C:$C,0),MATCH('Table 2 Data'!F$4,'Data Pull'!$4:$4,0))),"")</f>
        <v>23001.285863214554</v>
      </c>
      <c r="G365">
        <f>IFERROR(IF(INDEX('Exclusion Vectors'!$D:$D,MATCH('Table 2 Data'!$E365,'Exclusion Vectors'!$B:$B,0))=0,"",INDEX('Data Pull'!$A:$BC,MATCH('Table 2 Data'!$E365,'Data Pull'!$C:$C,0),MATCH('Table 2 Data'!G$4,'Data Pull'!$4:$4,0))),"")</f>
        <v>178.37687133355541</v>
      </c>
      <c r="H365">
        <f>IFERROR(IF(INDEX('Exclusion Vectors'!$D:$D,MATCH('Table 2 Data'!$E365,'Exclusion Vectors'!$B:$B,0))=0,"",INDEX('Data Pull'!$A:$BC,MATCH('Table 2 Data'!$E365,'Data Pull'!$C:$C,0),MATCH('Table 2 Data'!H$4,'Data Pull'!$4:$4,0))),"")</f>
        <v>606.30454692581327</v>
      </c>
      <c r="I365">
        <f>IFERROR(IF(INDEX('Exclusion Vectors'!$D:$D,MATCH('Table 2 Data'!$E365,'Exclusion Vectors'!$B:$B,0))=0,"",INDEX('Data Pull'!$A:$BC,MATCH('Table 2 Data'!$E365,'Data Pull'!$C:$C,0),MATCH('Table 2 Data'!I$4,'Data Pull'!$4:$4,0))),"")</f>
        <v>997.15325767421507</v>
      </c>
      <c r="J365">
        <f>IFERROR(IF(INDEX('Exclusion Vectors'!$D:$D,MATCH('Table 2 Data'!$E365,'Exclusion Vectors'!$B:$B,0))=0,"",INDEX('Data Pull'!$A:$BC,MATCH('Table 2 Data'!$E365,'Data Pull'!$C:$C,0),MATCH('Table 2 Data'!J$4,'Data Pull'!$4:$4,0))),"")</f>
        <v>1345.2658160070534</v>
      </c>
      <c r="K365">
        <f>IFERROR(IF(INDEX('Exclusion Vectors'!$D:$D,MATCH('Table 2 Data'!$E365,'Exclusion Vectors'!$B:$B,0))=0,"",INDEX('Data Pull'!$A:$BC,MATCH('Table 2 Data'!$E365,'Data Pull'!$C:$C,0),MATCH('Table 2 Data'!K$4,'Data Pull'!$4:$4,0))),"")</f>
        <v>661.51105905438908</v>
      </c>
      <c r="L365" t="str">
        <f>IFERROR(IF(INDEX('Exclusion Vectors'!$D:$D,MATCH('Table 2 Data'!$E365,'Exclusion Vectors'!$B:$B,0))=0,"",INDEX('Data Pull'!$A:$BC,MATCH('Table 2 Data'!$E365,'Data Pull'!$C:$C,0),MATCH('Table 2 Data'!L$4,'Data Pull'!$4:$4,0))),"")</f>
        <v>[-11059] No Good Data For Calculation</v>
      </c>
      <c r="M365">
        <f>IFERROR(IF(INDEX('Exclusion Vectors'!$D:$D,MATCH('Table 2 Data'!$E365,'Exclusion Vectors'!$B:$B,0))=0,"",INDEX('Data Pull'!$A:$BC,MATCH('Table 2 Data'!$E365,'Data Pull'!$C:$C,0),MATCH('Table 2 Data'!M$4,'Data Pull'!$4:$4,0))),"")</f>
        <v>274.39637884636085</v>
      </c>
      <c r="N365">
        <f>IFERROR(IF(INDEX('Exclusion Vectors'!$D:$D,MATCH('Table 2 Data'!$E365,'Exclusion Vectors'!$B:$B,0))=0,"",INDEX('Data Pull'!$A:$BC,MATCH('Table 2 Data'!$E365,'Data Pull'!$C:$C,0),MATCH('Table 2 Data'!N$4,'Data Pull'!$4:$4,0))),"")</f>
        <v>314.73909203874274</v>
      </c>
      <c r="O365">
        <f>IFERROR(IF(INDEX('Exclusion Vectors'!$D:$D,MATCH('Table 2 Data'!$E365,'Exclusion Vectors'!$B:$B,0))=0,"",INDEX('Data Pull'!$A:$BC,MATCH('Table 2 Data'!$E365,'Data Pull'!$C:$C,0),MATCH('Table 2 Data'!O$4,'Data Pull'!$4:$4,0))),"")</f>
        <v>325.91972464929734</v>
      </c>
      <c r="P365">
        <f>IFERROR(IF(INDEX('Exclusion Vectors'!$D:$D,MATCH('Table 2 Data'!$E365,'Exclusion Vectors'!$B:$B,0))=0,"",INDEX('Data Pull'!$A:$BC,MATCH('Table 2 Data'!$E365,'Data Pull'!$C:$C,0),MATCH('Table 2 Data'!P$4,'Data Pull'!$4:$4,0))),"")</f>
        <v>1339.2686128192092</v>
      </c>
      <c r="Q365">
        <f>IFERROR(IF(INDEX('Exclusion Vectors'!$D:$D,MATCH('Table 2 Data'!$E365,'Exclusion Vectors'!$B:$B,0))=0,"",INDEX('Data Pull'!$A:$BC,MATCH('Table 2 Data'!$E365,'Data Pull'!$C:$C,0),MATCH('Table 2 Data'!Q$4,'Data Pull'!$4:$4,0))),"")</f>
        <v>21.214314030413661</v>
      </c>
      <c r="R365">
        <f>IFERROR(IF(INDEX('Exclusion Vectors'!$D:$D,MATCH('Table 2 Data'!$E365,'Exclusion Vectors'!$B:$B,0))=0,"",INDEX('Data Pull'!$A:$BC,MATCH('Table 2 Data'!$E365,'Data Pull'!$C:$C,0),MATCH('Table 2 Data'!R$4,'Data Pull'!$4:$4,0))),"")</f>
        <v>15.770460976346367</v>
      </c>
      <c r="S365">
        <f>IFERROR(IF(INDEX('Exclusion Vectors'!$D:$D,MATCH('Table 2 Data'!$E365,'Exclusion Vectors'!$B:$B,0))=0,"",INDEX('Data Pull'!$A:$BC,MATCH('Table 2 Data'!$E365,'Data Pull'!$C:$C,0),MATCH('Table 2 Data'!S$4,'Data Pull'!$4:$4,0))),"")</f>
        <v>3.6847749814511261</v>
      </c>
      <c r="T365">
        <f>IFERROR(IF(INDEX('Exclusion Vectors'!$D:$D,MATCH('Table 2 Data'!$E365,'Exclusion Vectors'!$B:$B,0))=0,"",INDEX('Data Pull'!$A:$BC,MATCH('Table 2 Data'!$E365,'Data Pull'!$C:$C,0),MATCH('Table 2 Data'!T$4,'Data Pull'!$4:$4,0))),"")</f>
        <v>1665.7906569631687</v>
      </c>
      <c r="U365">
        <f>IFERROR(IF(INDEX('Exclusion Vectors'!$D:$D,MATCH('Table 2 Data'!$E365,'Exclusion Vectors'!$B:$B,0))=0,"",INDEX('Data Pull'!$A:$BC,MATCH('Table 2 Data'!$E365,'Data Pull'!$C:$C,0),MATCH('Table 2 Data'!U$4,'Data Pull'!$4:$4,0))),"")</f>
        <v>1498.4513842397505</v>
      </c>
      <c r="V365">
        <f>IFERROR(IF(INDEX('Exclusion Vectors'!$D:$D,MATCH('Table 2 Data'!$E365,'Exclusion Vectors'!$B:$B,0))=0,"",INDEX('Data Pull'!$A:$BC,MATCH('Table 2 Data'!$E365,'Data Pull'!$C:$C,0),MATCH('Table 2 Data'!V$4,'Data Pull'!$4:$4,0))),"")</f>
        <v>5900.188870495067</v>
      </c>
      <c r="W365">
        <f>IFERROR(IF(INDEX('Exclusion Vectors'!$D:$D,MATCH('Table 2 Data'!$E365,'Exclusion Vectors'!$B:$B,0))=0,"",INDEX('Data Pull'!$A:$BC,MATCH('Table 2 Data'!$E365,'Data Pull'!$C:$C,0),MATCH('Table 2 Data'!W$4,'Data Pull'!$4:$4,0))),"")</f>
        <v>2399.7784086078</v>
      </c>
      <c r="X365">
        <f>IFERROR(IF(INDEX('Exclusion Vectors'!$D:$D,MATCH('Table 2 Data'!$E365,'Exclusion Vectors'!$B:$B,0))=0,"",INDEX('Data Pull'!$A:$BC,MATCH('Table 2 Data'!$E365,'Data Pull'!$C:$C,0),MATCH('Table 2 Data'!X$4,'Data Pull'!$4:$4,0))),"")</f>
        <v>441.08439810268158</v>
      </c>
      <c r="Y365">
        <f>IFERROR(IF(INDEX('Exclusion Vectors'!$D:$D,MATCH('Table 2 Data'!$E365,'Exclusion Vectors'!$B:$B,0))=0,"",INDEX('Data Pull'!$A:$BC,MATCH('Table 2 Data'!$E365,'Data Pull'!$C:$C,0),MATCH('Table 2 Data'!Y$4,'Data Pull'!$4:$4,0))),"")</f>
        <v>23.374999523162842</v>
      </c>
      <c r="Z365">
        <f>IFERROR(IF(INDEX('Exclusion Vectors'!$D:$D,MATCH('Table 2 Data'!$E365,'Exclusion Vectors'!$B:$B,0))=0,"",INDEX('Data Pull'!$A:$BC,MATCH('Table 2 Data'!$E365,'Data Pull'!$C:$C,0),MATCH('Table 2 Data'!Z$4,'Data Pull'!$4:$4,0))),"")</f>
        <v>0.91114999353885651</v>
      </c>
      <c r="AA365">
        <f>IFERROR(IF(INDEX('Exclusion Vectors'!$D:$D,MATCH('Table 2 Data'!$E365,'Exclusion Vectors'!$B:$B,0))=0,"",INDEX('Data Pull'!$A:$BC,MATCH('Table 2 Data'!$E365,'Data Pull'!$C:$C,0),MATCH('Table 2 Data'!AA$4,'Data Pull'!$4:$4,0))),"")</f>
        <v>1.9250000417232513</v>
      </c>
      <c r="AB365" t="str">
        <f>IFERROR(IF(INDEX('Exclusion Vectors'!$D:$D,MATCH('Table 2 Data'!$E365,'Exclusion Vectors'!$B:$B,0))=0,"",INDEX('Data Pull'!$A:$BC,MATCH('Table 2 Data'!$E365,'Data Pull'!$C:$C,0),MATCH('Table 2 Data'!AB$4,'Data Pull'!$4:$4,0))),"")</f>
        <v>[-11059] No Good Data For Calculation</v>
      </c>
      <c r="AC365" t="str">
        <f>IFERROR(IF(INDEX('Exclusion Vectors'!$D:$D,MATCH('Table 2 Data'!$E365,'Exclusion Vectors'!$B:$B,0))=0,"",INDEX('Data Pull'!$A:$BC,MATCH('Table 2 Data'!$E365,'Data Pull'!$C:$C,0),MATCH('Table 2 Data'!AC$4,'Data Pull'!$4:$4,0))),"")</f>
        <v>[-11059] No Good Data For Calculation</v>
      </c>
      <c r="AD365" t="str">
        <f>IFERROR(IF(INDEX('Exclusion Vectors'!$D:$D,MATCH('Table 2 Data'!$E365,'Exclusion Vectors'!$B:$B,0))=0,"",INDEX('Data Pull'!$A:$BC,MATCH('Table 2 Data'!$E365,'Data Pull'!$C:$C,0),MATCH('Table 2 Data'!AD$4,'Data Pull'!$4:$4,0))),"")</f>
        <v>[-11059] No Good Data For Calculation</v>
      </c>
      <c r="AE365" t="str">
        <f>IFERROR(IF(INDEX('Exclusion Vectors'!$D:$D,MATCH('Table 2 Data'!$E365,'Exclusion Vectors'!$B:$B,0))=0,"",INDEX('Data Pull'!$A:$BC,MATCH('Table 2 Data'!$E365,'Data Pull'!$C:$C,0),MATCH('Table 2 Data'!AE$4,'Data Pull'!$4:$4,0))),"")</f>
        <v>[-11059] No Good Data For Calculation</v>
      </c>
      <c r="AF365" t="str">
        <f>IFERROR(IF(INDEX('Exclusion Vectors'!$D:$D,MATCH('Table 2 Data'!$E365,'Exclusion Vectors'!$B:$B,0))=0,"",INDEX('Data Pull'!$A:$BC,MATCH('Table 2 Data'!$E365,'Data Pull'!$C:$C,0),MATCH('Table 2 Data'!AF$4,'Data Pull'!$4:$4,0))),"")</f>
        <v>[-11059] No Good Data For Calculation</v>
      </c>
      <c r="AG365">
        <f>IFERROR(IF(INDEX('Exclusion Vectors'!$D:$D,MATCH('Table 2 Data'!$E365,'Exclusion Vectors'!$B:$B,0))=0,"",INDEX('Data Pull'!$A:$BC,MATCH('Table 2 Data'!$E365,'Data Pull'!$C:$C,0),MATCH('Table 2 Data'!AG$4,'Data Pull'!$4:$4,0))),"")</f>
        <v>13670.465826863205</v>
      </c>
      <c r="AH365">
        <f>IFERROR(IF(INDEX('Exclusion Vectors'!$D:$D,MATCH('Table 2 Data'!$E365,'Exclusion Vectors'!$B:$B,0))=0,"",INDEX('Data Pull'!$A:$BC,MATCH('Table 2 Data'!$E365,'Data Pull'!$C:$C,0),MATCH('Table 2 Data'!AH$4,'Data Pull'!$4:$4,0))),"")</f>
        <v>91.175003051757813</v>
      </c>
      <c r="AI365">
        <f>IFERROR(IF(INDEX('Exclusion Vectors'!$D:$D,MATCH('Table 2 Data'!$E365,'Exclusion Vectors'!$B:$B,0))=0,"",INDEX('Data Pull'!$A:$BC,MATCH('Table 2 Data'!$E365,'Data Pull'!$C:$C,0),MATCH('Table 2 Data'!AI$4,'Data Pull'!$4:$4,0))),"")</f>
        <v>8.5150003433227539</v>
      </c>
      <c r="AJ365">
        <f>IFERROR(IF(INDEX('Exclusion Vectors'!$D:$D,MATCH('Table 2 Data'!$E365,'Exclusion Vectors'!$B:$B,0))=0,"",INDEX('Data Pull'!$A:$BC,MATCH('Table 2 Data'!$E365,'Data Pull'!$C:$C,0),MATCH('Table 2 Data'!AJ$4,'Data Pull'!$4:$4,0))),"")</f>
        <v>349.85000610351563</v>
      </c>
      <c r="AK365">
        <f>IFERROR(IF(INDEX('Exclusion Vectors'!$D:$D,MATCH('Table 2 Data'!$E365,'Exclusion Vectors'!$B:$B,0))=0,"",INDEX('Data Pull'!$A:$BC,MATCH('Table 2 Data'!$E365,'Data Pull'!$C:$C,0),MATCH('Table 2 Data'!AK$4,'Data Pull'!$4:$4,0))),"")</f>
        <v>22.62916652361552</v>
      </c>
      <c r="AL365">
        <f>IFERROR(IF(INDEX('Exclusion Vectors'!$D:$D,MATCH('Table 2 Data'!$E365,'Exclusion Vectors'!$B:$B,0))=0,"",INDEX('Data Pull'!$A:$BC,MATCH('Table 2 Data'!$E365,'Data Pull'!$C:$C,0),MATCH('Table 2 Data'!AL$4,'Data Pull'!$4:$4,0))),"")</f>
        <v>0.60000002384185791</v>
      </c>
      <c r="AM365">
        <f>IFERROR(IF(INDEX('Exclusion Vectors'!$D:$D,MATCH('Table 2 Data'!$E365,'Exclusion Vectors'!$B:$B,0))=0,"",INDEX('Data Pull'!$A:$BC,MATCH('Table 2 Data'!$E365,'Data Pull'!$C:$C,0),MATCH('Table 2 Data'!AM$4,'Data Pull'!$4:$4,0))),"")</f>
        <v>6200</v>
      </c>
      <c r="AN365">
        <f>IFERROR(IF(INDEX('Exclusion Vectors'!$D:$D,MATCH('Table 2 Data'!$E365,'Exclusion Vectors'!$B:$B,0))=0,"",INDEX('Data Pull'!$A:$BC,MATCH('Table 2 Data'!$E365,'Data Pull'!$C:$C,0),MATCH('Table 2 Data'!AN$4,'Data Pull'!$4:$4,0))),"")</f>
        <v>-8.0795481901516017E-2</v>
      </c>
      <c r="AO365">
        <f>IFERROR(IF(INDEX('Exclusion Vectors'!$D:$D,MATCH('Table 2 Data'!$E365,'Exclusion Vectors'!$B:$B,0))=0,"",INDEX('Data Pull'!$A:$BC,MATCH('Table 2 Data'!$E365,'Data Pull'!$C:$C,0),MATCH('Table 2 Data'!AO$4,'Data Pull'!$4:$4,0))),"")</f>
        <v>-5.758445767095134E-3</v>
      </c>
      <c r="AP365">
        <f>IFERROR(IF(INDEX('Exclusion Vectors'!$D:$D,MATCH('Table 2 Data'!$E365,'Exclusion Vectors'!$B:$B,0))=0,"",INDEX('Data Pull'!$A:$BC,MATCH('Table 2 Data'!$E365,'Data Pull'!$C:$C,0),MATCH('Table 2 Data'!AP$4,'Data Pull'!$4:$4,0))),"")</f>
        <v>-2.2291914137657638E-2</v>
      </c>
      <c r="AQ365" t="str">
        <f>IFERROR(IF(INDEX('Exclusion Vectors'!$D:$D,MATCH('Table 2 Data'!$E365,'Exclusion Vectors'!$B:$B,0))=0,"",INDEX('Data Pull'!$A:$BC,MATCH('Table 2 Data'!$E365,'Data Pull'!$C:$C,0),MATCH('Table 2 Data'!AQ$4,'Data Pull'!$4:$4,0))),"")</f>
        <v>[-11059] No Good Data For Calculation</v>
      </c>
      <c r="AR365">
        <f>IFERROR(IF(INDEX('Exclusion Vectors'!$D:$D,MATCH('Table 2 Data'!$E365,'Exclusion Vectors'!$B:$B,0))=0,"",INDEX('Data Pull'!$A:$BC,MATCH('Table 2 Data'!$E365,'Data Pull'!$C:$C,0),MATCH('Table 2 Data'!AR$4,'Data Pull'!$4:$4,0))),"")</f>
        <v>6.9071057154334271E-3</v>
      </c>
      <c r="AS365">
        <f>IFERROR(IF(INDEX('Exclusion Vectors'!$D:$D,MATCH('Table 2 Data'!$E365,'Exclusion Vectors'!$B:$B,0))=0,"",INDEX('Data Pull'!$A:$BC,MATCH('Table 2 Data'!$E365,'Data Pull'!$C:$C,0),MATCH('Table 2 Data'!AS$4,'Data Pull'!$4:$4,0))),"")</f>
        <v>2.7857160311847817</v>
      </c>
      <c r="AT365">
        <f>IFERROR(IF(INDEX('Exclusion Vectors'!$D:$D,MATCH('Table 2 Data'!$E365,'Exclusion Vectors'!$B:$B,0))=0,"",INDEX('Data Pull'!$A:$BC,MATCH('Table 2 Data'!$E365,'Data Pull'!$C:$C,0),MATCH('Table 2 Data'!AT$4,'Data Pull'!$4:$4,0))),"")</f>
        <v>39122.873051095557</v>
      </c>
      <c r="AU365">
        <f>IFERROR(IF(INDEX('Exclusion Vectors'!$D:$D,MATCH('Table 2 Data'!$E365,'Exclusion Vectors'!$B:$B,0))=0,"",INDEX('Data Pull'!$A:$BE,MATCH('Table 2 Data'!$E365,'Data Pull'!$C:$C,0),MATCH('Table 2 Data'!AU$4,'Data Pull'!$4:$4,0))),"")</f>
        <v>7799.6433063774393</v>
      </c>
      <c r="AV365">
        <f>IFERROR(IF(INDEX('Exclusion Vectors'!$D:$D,MATCH('Table 2 Data'!$E365,'Exclusion Vectors'!$B:$B,0))=0,"",INDEX('Data Pull'!$A:$BE,MATCH('Table 2 Data'!$E365,'Data Pull'!$C:$C,0),MATCH('Table 2 Data'!AV$4,'Data Pull'!$4:$4,0))),"")</f>
        <v>0.12004166779418786</v>
      </c>
    </row>
    <row r="366" spans="5:48" x14ac:dyDescent="0.3">
      <c r="E366" s="34">
        <f t="shared" si="8"/>
        <v>44190</v>
      </c>
      <c r="F366">
        <f>IFERROR(IF(INDEX('Exclusion Vectors'!$D:$D,MATCH('Table 2 Data'!$E366,'Exclusion Vectors'!$B:$B,0))=0,"",INDEX('Data Pull'!$A:$BC,MATCH('Table 2 Data'!$E366,'Data Pull'!$C:$C,0),MATCH('Table 2 Data'!F$4,'Data Pull'!$4:$4,0))),"")</f>
        <v>23010.249347068326</v>
      </c>
      <c r="G366">
        <f>IFERROR(IF(INDEX('Exclusion Vectors'!$D:$D,MATCH('Table 2 Data'!$E366,'Exclusion Vectors'!$B:$B,0))=0,"",INDEX('Data Pull'!$A:$BC,MATCH('Table 2 Data'!$E366,'Data Pull'!$C:$C,0),MATCH('Table 2 Data'!G$4,'Data Pull'!$4:$4,0))),"")</f>
        <v>180.21523986086552</v>
      </c>
      <c r="H366">
        <f>IFERROR(IF(INDEX('Exclusion Vectors'!$D:$D,MATCH('Table 2 Data'!$E366,'Exclusion Vectors'!$B:$B,0))=0,"",INDEX('Data Pull'!$A:$BC,MATCH('Table 2 Data'!$E366,'Data Pull'!$C:$C,0),MATCH('Table 2 Data'!H$4,'Data Pull'!$4:$4,0))),"")</f>
        <v>604.80803551944837</v>
      </c>
      <c r="I366">
        <f>IFERROR(IF(INDEX('Exclusion Vectors'!$D:$D,MATCH('Table 2 Data'!$E366,'Exclusion Vectors'!$B:$B,0))=0,"",INDEX('Data Pull'!$A:$BC,MATCH('Table 2 Data'!$E366,'Data Pull'!$C:$C,0),MATCH('Table 2 Data'!I$4,'Data Pull'!$4:$4,0))),"")</f>
        <v>996.01776427122797</v>
      </c>
      <c r="J366">
        <f>IFERROR(IF(INDEX('Exclusion Vectors'!$D:$D,MATCH('Table 2 Data'!$E366,'Exclusion Vectors'!$B:$B,0))=0,"",INDEX('Data Pull'!$A:$BC,MATCH('Table 2 Data'!$E366,'Data Pull'!$C:$C,0),MATCH('Table 2 Data'!J$4,'Data Pull'!$4:$4,0))),"")</f>
        <v>1344.3607772830521</v>
      </c>
      <c r="K366">
        <f>IFERROR(IF(INDEX('Exclusion Vectors'!$D:$D,MATCH('Table 2 Data'!$E366,'Exclusion Vectors'!$B:$B,0))=0,"",INDEX('Data Pull'!$A:$BC,MATCH('Table 2 Data'!$E366,'Data Pull'!$C:$C,0),MATCH('Table 2 Data'!K$4,'Data Pull'!$4:$4,0))),"")</f>
        <v>661.3760142559837</v>
      </c>
      <c r="L366" t="str">
        <f>IFERROR(IF(INDEX('Exclusion Vectors'!$D:$D,MATCH('Table 2 Data'!$E366,'Exclusion Vectors'!$B:$B,0))=0,"",INDEX('Data Pull'!$A:$BC,MATCH('Table 2 Data'!$E366,'Data Pull'!$C:$C,0),MATCH('Table 2 Data'!L$4,'Data Pull'!$4:$4,0))),"")</f>
        <v>[-11059] No Good Data For Calculation</v>
      </c>
      <c r="M366">
        <f>IFERROR(IF(INDEX('Exclusion Vectors'!$D:$D,MATCH('Table 2 Data'!$E366,'Exclusion Vectors'!$B:$B,0))=0,"",INDEX('Data Pull'!$A:$BC,MATCH('Table 2 Data'!$E366,'Data Pull'!$C:$C,0),MATCH('Table 2 Data'!M$4,'Data Pull'!$4:$4,0))),"")</f>
        <v>280.92364269331216</v>
      </c>
      <c r="N366">
        <f>IFERROR(IF(INDEX('Exclusion Vectors'!$D:$D,MATCH('Table 2 Data'!$E366,'Exclusion Vectors'!$B:$B,0))=0,"",INDEX('Data Pull'!$A:$BC,MATCH('Table 2 Data'!$E366,'Data Pull'!$C:$C,0),MATCH('Table 2 Data'!N$4,'Data Pull'!$4:$4,0))),"")</f>
        <v>324.65644700570925</v>
      </c>
      <c r="O366">
        <f>IFERROR(IF(INDEX('Exclusion Vectors'!$D:$D,MATCH('Table 2 Data'!$E366,'Exclusion Vectors'!$B:$B,0))=0,"",INDEX('Data Pull'!$A:$BC,MATCH('Table 2 Data'!$E366,'Data Pull'!$C:$C,0),MATCH('Table 2 Data'!O$4,'Data Pull'!$4:$4,0))),"")</f>
        <v>333.15081972973519</v>
      </c>
      <c r="P366">
        <f>IFERROR(IF(INDEX('Exclusion Vectors'!$D:$D,MATCH('Table 2 Data'!$E366,'Exclusion Vectors'!$B:$B,0))=0,"",INDEX('Data Pull'!$A:$BC,MATCH('Table 2 Data'!$E366,'Data Pull'!$C:$C,0),MATCH('Table 2 Data'!P$4,'Data Pull'!$4:$4,0))),"")</f>
        <v>1337.8579201998814</v>
      </c>
      <c r="Q366">
        <f>IFERROR(IF(INDEX('Exclusion Vectors'!$D:$D,MATCH('Table 2 Data'!$E366,'Exclusion Vectors'!$B:$B,0))=0,"",INDEX('Data Pull'!$A:$BC,MATCH('Table 2 Data'!$E366,'Data Pull'!$C:$C,0),MATCH('Table 2 Data'!Q$4,'Data Pull'!$4:$4,0))),"")</f>
        <v>21.292923824311917</v>
      </c>
      <c r="R366">
        <f>IFERROR(IF(INDEX('Exclusion Vectors'!$D:$D,MATCH('Table 2 Data'!$E366,'Exclusion Vectors'!$B:$B,0))=0,"",INDEX('Data Pull'!$A:$BC,MATCH('Table 2 Data'!$E366,'Data Pull'!$C:$C,0),MATCH('Table 2 Data'!R$4,'Data Pull'!$4:$4,0))),"")</f>
        <v>15.860404116010661</v>
      </c>
      <c r="S366">
        <f>IFERROR(IF(INDEX('Exclusion Vectors'!$D:$D,MATCH('Table 2 Data'!$E366,'Exclusion Vectors'!$B:$B,0))=0,"",INDEX('Data Pull'!$A:$BC,MATCH('Table 2 Data'!$E366,'Data Pull'!$C:$C,0),MATCH('Table 2 Data'!S$4,'Data Pull'!$4:$4,0))),"")</f>
        <v>3.6036202906819086</v>
      </c>
      <c r="T366">
        <f>IFERROR(IF(INDEX('Exclusion Vectors'!$D:$D,MATCH('Table 2 Data'!$E366,'Exclusion Vectors'!$B:$B,0))=0,"",INDEX('Data Pull'!$A:$BC,MATCH('Table 2 Data'!$E366,'Data Pull'!$C:$C,0),MATCH('Table 2 Data'!T$4,'Data Pull'!$4:$4,0))),"")</f>
        <v>1654.5772209833551</v>
      </c>
      <c r="U366">
        <f>IFERROR(IF(INDEX('Exclusion Vectors'!$D:$D,MATCH('Table 2 Data'!$E366,'Exclusion Vectors'!$B:$B,0))=0,"",INDEX('Data Pull'!$A:$BC,MATCH('Table 2 Data'!$E366,'Data Pull'!$C:$C,0),MATCH('Table 2 Data'!U$4,'Data Pull'!$4:$4,0))),"")</f>
        <v>1467.6523693121919</v>
      </c>
      <c r="V366">
        <f>IFERROR(IF(INDEX('Exclusion Vectors'!$D:$D,MATCH('Table 2 Data'!$E366,'Exclusion Vectors'!$B:$B,0))=0,"",INDEX('Data Pull'!$A:$BC,MATCH('Table 2 Data'!$E366,'Data Pull'!$C:$C,0),MATCH('Table 2 Data'!V$4,'Data Pull'!$4:$4,0))),"")</f>
        <v>5899.9536092330409</v>
      </c>
      <c r="W366">
        <f>IFERROR(IF(INDEX('Exclusion Vectors'!$D:$D,MATCH('Table 2 Data'!$E366,'Exclusion Vectors'!$B:$B,0))=0,"",INDEX('Data Pull'!$A:$BC,MATCH('Table 2 Data'!$E366,'Data Pull'!$C:$C,0),MATCH('Table 2 Data'!W$4,'Data Pull'!$4:$4,0))),"")</f>
        <v>2400.8139733070902</v>
      </c>
      <c r="X366">
        <f>IFERROR(IF(INDEX('Exclusion Vectors'!$D:$D,MATCH('Table 2 Data'!$E366,'Exclusion Vectors'!$B:$B,0))=0,"",INDEX('Data Pull'!$A:$BC,MATCH('Table 2 Data'!$E366,'Data Pull'!$C:$C,0),MATCH('Table 2 Data'!X$4,'Data Pull'!$4:$4,0))),"")</f>
        <v>440.48049366242458</v>
      </c>
      <c r="Y366">
        <f>IFERROR(IF(INDEX('Exclusion Vectors'!$D:$D,MATCH('Table 2 Data'!$E366,'Exclusion Vectors'!$B:$B,0))=0,"",INDEX('Data Pull'!$A:$BC,MATCH('Table 2 Data'!$E366,'Data Pull'!$C:$C,0),MATCH('Table 2 Data'!Y$4,'Data Pull'!$4:$4,0))),"")</f>
        <v>23.449999809265137</v>
      </c>
      <c r="Z366">
        <f>IFERROR(IF(INDEX('Exclusion Vectors'!$D:$D,MATCH('Table 2 Data'!$E366,'Exclusion Vectors'!$B:$B,0))=0,"",INDEX('Data Pull'!$A:$BC,MATCH('Table 2 Data'!$E366,'Data Pull'!$C:$C,0),MATCH('Table 2 Data'!Z$4,'Data Pull'!$4:$4,0))),"")</f>
        <v>0.95382501184940338</v>
      </c>
      <c r="AA366">
        <f>IFERROR(IF(INDEX('Exclusion Vectors'!$D:$D,MATCH('Table 2 Data'!$E366,'Exclusion Vectors'!$B:$B,0))=0,"",INDEX('Data Pull'!$A:$BC,MATCH('Table 2 Data'!$E366,'Data Pull'!$C:$C,0),MATCH('Table 2 Data'!AA$4,'Data Pull'!$4:$4,0))),"")</f>
        <v>2</v>
      </c>
      <c r="AB366" t="str">
        <f>IFERROR(IF(INDEX('Exclusion Vectors'!$D:$D,MATCH('Table 2 Data'!$E366,'Exclusion Vectors'!$B:$B,0))=0,"",INDEX('Data Pull'!$A:$BC,MATCH('Table 2 Data'!$E366,'Data Pull'!$C:$C,0),MATCH('Table 2 Data'!AB$4,'Data Pull'!$4:$4,0))),"")</f>
        <v>[-11059] No Good Data For Calculation</v>
      </c>
      <c r="AC366" t="str">
        <f>IFERROR(IF(INDEX('Exclusion Vectors'!$D:$D,MATCH('Table 2 Data'!$E366,'Exclusion Vectors'!$B:$B,0))=0,"",INDEX('Data Pull'!$A:$BC,MATCH('Table 2 Data'!$E366,'Data Pull'!$C:$C,0),MATCH('Table 2 Data'!AC$4,'Data Pull'!$4:$4,0))),"")</f>
        <v>[-11059] No Good Data For Calculation</v>
      </c>
      <c r="AD366" t="str">
        <f>IFERROR(IF(INDEX('Exclusion Vectors'!$D:$D,MATCH('Table 2 Data'!$E366,'Exclusion Vectors'!$B:$B,0))=0,"",INDEX('Data Pull'!$A:$BC,MATCH('Table 2 Data'!$E366,'Data Pull'!$C:$C,0),MATCH('Table 2 Data'!AD$4,'Data Pull'!$4:$4,0))),"")</f>
        <v>[-11059] No Good Data For Calculation</v>
      </c>
      <c r="AE366" t="str">
        <f>IFERROR(IF(INDEX('Exclusion Vectors'!$D:$D,MATCH('Table 2 Data'!$E366,'Exclusion Vectors'!$B:$B,0))=0,"",INDEX('Data Pull'!$A:$BC,MATCH('Table 2 Data'!$E366,'Data Pull'!$C:$C,0),MATCH('Table 2 Data'!AE$4,'Data Pull'!$4:$4,0))),"")</f>
        <v>[-11059] No Good Data For Calculation</v>
      </c>
      <c r="AF366" t="str">
        <f>IFERROR(IF(INDEX('Exclusion Vectors'!$D:$D,MATCH('Table 2 Data'!$E366,'Exclusion Vectors'!$B:$B,0))=0,"",INDEX('Data Pull'!$A:$BC,MATCH('Table 2 Data'!$E366,'Data Pull'!$C:$C,0),MATCH('Table 2 Data'!AF$4,'Data Pull'!$4:$4,0))),"")</f>
        <v>[-11059] No Good Data For Calculation</v>
      </c>
      <c r="AG366">
        <f>IFERROR(IF(INDEX('Exclusion Vectors'!$D:$D,MATCH('Table 2 Data'!$E366,'Exclusion Vectors'!$B:$B,0))=0,"",INDEX('Data Pull'!$A:$BC,MATCH('Table 2 Data'!$E366,'Data Pull'!$C:$C,0),MATCH('Table 2 Data'!AG$4,'Data Pull'!$4:$4,0))),"")</f>
        <v>13505.623352624316</v>
      </c>
      <c r="AH366">
        <f>IFERROR(IF(INDEX('Exclusion Vectors'!$D:$D,MATCH('Table 2 Data'!$E366,'Exclusion Vectors'!$B:$B,0))=0,"",INDEX('Data Pull'!$A:$BC,MATCH('Table 2 Data'!$E366,'Data Pull'!$C:$C,0),MATCH('Table 2 Data'!AH$4,'Data Pull'!$4:$4,0))),"")</f>
        <v>91.075000762939453</v>
      </c>
      <c r="AI366">
        <f>IFERROR(IF(INDEX('Exclusion Vectors'!$D:$D,MATCH('Table 2 Data'!$E366,'Exclusion Vectors'!$B:$B,0))=0,"",INDEX('Data Pull'!$A:$BC,MATCH('Table 2 Data'!$E366,'Data Pull'!$C:$C,0),MATCH('Table 2 Data'!AI$4,'Data Pull'!$4:$4,0))),"")</f>
        <v>8.4525003433227539</v>
      </c>
      <c r="AJ366">
        <f>IFERROR(IF(INDEX('Exclusion Vectors'!$D:$D,MATCH('Table 2 Data'!$E366,'Exclusion Vectors'!$B:$B,0))=0,"",INDEX('Data Pull'!$A:$BC,MATCH('Table 2 Data'!$E366,'Data Pull'!$C:$C,0),MATCH('Table 2 Data'!AJ$4,'Data Pull'!$4:$4,0))),"")</f>
        <v>347.82501220703125</v>
      </c>
      <c r="AK366">
        <f>IFERROR(IF(INDEX('Exclusion Vectors'!$D:$D,MATCH('Table 2 Data'!$E366,'Exclusion Vectors'!$B:$B,0))=0,"",INDEX('Data Pull'!$A:$BC,MATCH('Table 2 Data'!$E366,'Data Pull'!$C:$C,0),MATCH('Table 2 Data'!AK$4,'Data Pull'!$4:$4,0))),"")</f>
        <v>20.704166730244953</v>
      </c>
      <c r="AL366">
        <f>IFERROR(IF(INDEX('Exclusion Vectors'!$D:$D,MATCH('Table 2 Data'!$E366,'Exclusion Vectors'!$B:$B,0))=0,"",INDEX('Data Pull'!$A:$BC,MATCH('Table 2 Data'!$E366,'Data Pull'!$C:$C,0),MATCH('Table 2 Data'!AL$4,'Data Pull'!$4:$4,0))),"")</f>
        <v>0.97500002384185791</v>
      </c>
      <c r="AM366">
        <f>IFERROR(IF(INDEX('Exclusion Vectors'!$D:$D,MATCH('Table 2 Data'!$E366,'Exclusion Vectors'!$B:$B,0))=0,"",INDEX('Data Pull'!$A:$BC,MATCH('Table 2 Data'!$E366,'Data Pull'!$C:$C,0),MATCH('Table 2 Data'!AM$4,'Data Pull'!$4:$4,0))),"")</f>
        <v>6200</v>
      </c>
      <c r="AN366">
        <f>IFERROR(IF(INDEX('Exclusion Vectors'!$D:$D,MATCH('Table 2 Data'!$E366,'Exclusion Vectors'!$B:$B,0))=0,"",INDEX('Data Pull'!$A:$BC,MATCH('Table 2 Data'!$E366,'Data Pull'!$C:$C,0),MATCH('Table 2 Data'!AN$4,'Data Pull'!$4:$4,0))),"")</f>
        <v>-9.4098698186008342E-2</v>
      </c>
      <c r="AO366">
        <f>IFERROR(IF(INDEX('Exclusion Vectors'!$D:$D,MATCH('Table 2 Data'!$E366,'Exclusion Vectors'!$B:$B,0))=0,"",INDEX('Data Pull'!$A:$BC,MATCH('Table 2 Data'!$E366,'Data Pull'!$C:$C,0),MATCH('Table 2 Data'!AO$4,'Data Pull'!$4:$4,0))),"")</f>
        <v>-5.9117287771395981E-3</v>
      </c>
      <c r="AP366">
        <f>IFERROR(IF(INDEX('Exclusion Vectors'!$D:$D,MATCH('Table 2 Data'!$E366,'Exclusion Vectors'!$B:$B,0))=0,"",INDEX('Data Pull'!$A:$BC,MATCH('Table 2 Data'!$E366,'Data Pull'!$C:$C,0),MATCH('Table 2 Data'!AP$4,'Data Pull'!$4:$4,0))),"")</f>
        <v>-2.4184886222331867E-2</v>
      </c>
      <c r="AQ366" t="str">
        <f>IFERROR(IF(INDEX('Exclusion Vectors'!$D:$D,MATCH('Table 2 Data'!$E366,'Exclusion Vectors'!$B:$B,0))=0,"",INDEX('Data Pull'!$A:$BC,MATCH('Table 2 Data'!$E366,'Data Pull'!$C:$C,0),MATCH('Table 2 Data'!AQ$4,'Data Pull'!$4:$4,0))),"")</f>
        <v>[-11059] No Good Data For Calculation</v>
      </c>
      <c r="AR366">
        <f>IFERROR(IF(INDEX('Exclusion Vectors'!$D:$D,MATCH('Table 2 Data'!$E366,'Exclusion Vectors'!$B:$B,0))=0,"",INDEX('Data Pull'!$A:$BC,MATCH('Table 2 Data'!$E366,'Data Pull'!$C:$C,0),MATCH('Table 2 Data'!AR$4,'Data Pull'!$4:$4,0))),"")</f>
        <v>7.4558052209576587E-3</v>
      </c>
      <c r="AS366">
        <f>IFERROR(IF(INDEX('Exclusion Vectors'!$D:$D,MATCH('Table 2 Data'!$E366,'Exclusion Vectors'!$B:$B,0))=0,"",INDEX('Data Pull'!$A:$BC,MATCH('Table 2 Data'!$E366,'Data Pull'!$C:$C,0),MATCH('Table 2 Data'!AS$4,'Data Pull'!$4:$4,0))),"")</f>
        <v>2.7204369729508842</v>
      </c>
      <c r="AT366">
        <f>IFERROR(IF(INDEX('Exclusion Vectors'!$D:$D,MATCH('Table 2 Data'!$E366,'Exclusion Vectors'!$B:$B,0))=0,"",INDEX('Data Pull'!$A:$BC,MATCH('Table 2 Data'!$E366,'Data Pull'!$C:$C,0),MATCH('Table 2 Data'!AT$4,'Data Pull'!$4:$4,0))),"")</f>
        <v>39296.137746567132</v>
      </c>
      <c r="AU366">
        <f>IFERROR(IF(INDEX('Exclusion Vectors'!$D:$D,MATCH('Table 2 Data'!$E366,'Exclusion Vectors'!$B:$B,0))=0,"",INDEX('Data Pull'!$A:$BE,MATCH('Table 2 Data'!$E366,'Data Pull'!$C:$C,0),MATCH('Table 2 Data'!AU$4,'Data Pull'!$4:$4,0))),"")</f>
        <v>7800.3455513805884</v>
      </c>
      <c r="AV366">
        <f>IFERROR(IF(INDEX('Exclusion Vectors'!$D:$D,MATCH('Table 2 Data'!$E366,'Exclusion Vectors'!$B:$B,0))=0,"",INDEX('Data Pull'!$A:$BE,MATCH('Table 2 Data'!$E366,'Data Pull'!$C:$C,0),MATCH('Table 2 Data'!AV$4,'Data Pull'!$4:$4,0))),"")</f>
        <v>0.11029166541993618</v>
      </c>
    </row>
    <row r="367" spans="5:48" x14ac:dyDescent="0.3">
      <c r="E367" s="34">
        <f t="shared" si="8"/>
        <v>44191</v>
      </c>
      <c r="F367">
        <f>IFERROR(IF(INDEX('Exclusion Vectors'!$D:$D,MATCH('Table 2 Data'!$E367,'Exclusion Vectors'!$B:$B,0))=0,"",INDEX('Data Pull'!$A:$BC,MATCH('Table 2 Data'!$E367,'Data Pull'!$C:$C,0),MATCH('Table 2 Data'!F$4,'Data Pull'!$4:$4,0))),"")</f>
        <v>23001.743744788513</v>
      </c>
      <c r="G367">
        <f>IFERROR(IF(INDEX('Exclusion Vectors'!$D:$D,MATCH('Table 2 Data'!$E367,'Exclusion Vectors'!$B:$B,0))=0,"",INDEX('Data Pull'!$A:$BC,MATCH('Table 2 Data'!$E367,'Data Pull'!$C:$C,0),MATCH('Table 2 Data'!G$4,'Data Pull'!$4:$4,0))),"")</f>
        <v>181.151985527656</v>
      </c>
      <c r="H367">
        <f>IFERROR(IF(INDEX('Exclusion Vectors'!$D:$D,MATCH('Table 2 Data'!$E367,'Exclusion Vectors'!$B:$B,0))=0,"",INDEX('Data Pull'!$A:$BC,MATCH('Table 2 Data'!$E367,'Data Pull'!$C:$C,0),MATCH('Table 2 Data'!H$4,'Data Pull'!$4:$4,0))),"")</f>
        <v>604.96953489820487</v>
      </c>
      <c r="I367">
        <f>IFERROR(IF(INDEX('Exclusion Vectors'!$D:$D,MATCH('Table 2 Data'!$E367,'Exclusion Vectors'!$B:$B,0))=0,"",INDEX('Data Pull'!$A:$BC,MATCH('Table 2 Data'!$E367,'Data Pull'!$C:$C,0),MATCH('Table 2 Data'!I$4,'Data Pull'!$4:$4,0))),"")</f>
        <v>996.0172831811625</v>
      </c>
      <c r="J367">
        <f>IFERROR(IF(INDEX('Exclusion Vectors'!$D:$D,MATCH('Table 2 Data'!$E367,'Exclusion Vectors'!$B:$B,0))=0,"",INDEX('Data Pull'!$A:$BC,MATCH('Table 2 Data'!$E367,'Data Pull'!$C:$C,0),MATCH('Table 2 Data'!J$4,'Data Pull'!$4:$4,0))),"")</f>
        <v>1345.0499792747121</v>
      </c>
      <c r="K367">
        <f>IFERROR(IF(INDEX('Exclusion Vectors'!$D:$D,MATCH('Table 2 Data'!$E367,'Exclusion Vectors'!$B:$B,0))=0,"",INDEX('Data Pull'!$A:$BC,MATCH('Table 2 Data'!$E367,'Data Pull'!$C:$C,0),MATCH('Table 2 Data'!K$4,'Data Pull'!$4:$4,0))),"")</f>
        <v>662.37541623321351</v>
      </c>
      <c r="L367" t="str">
        <f>IFERROR(IF(INDEX('Exclusion Vectors'!$D:$D,MATCH('Table 2 Data'!$E367,'Exclusion Vectors'!$B:$B,0))=0,"",INDEX('Data Pull'!$A:$BC,MATCH('Table 2 Data'!$E367,'Data Pull'!$C:$C,0),MATCH('Table 2 Data'!L$4,'Data Pull'!$4:$4,0))),"")</f>
        <v>[-11059] No Good Data For Calculation</v>
      </c>
      <c r="M367">
        <f>IFERROR(IF(INDEX('Exclusion Vectors'!$D:$D,MATCH('Table 2 Data'!$E367,'Exclusion Vectors'!$B:$B,0))=0,"",INDEX('Data Pull'!$A:$BC,MATCH('Table 2 Data'!$E367,'Data Pull'!$C:$C,0),MATCH('Table 2 Data'!M$4,'Data Pull'!$4:$4,0))),"")</f>
        <v>283.48566656194515</v>
      </c>
      <c r="N367">
        <f>IFERROR(IF(INDEX('Exclusion Vectors'!$D:$D,MATCH('Table 2 Data'!$E367,'Exclusion Vectors'!$B:$B,0))=0,"",INDEX('Data Pull'!$A:$BC,MATCH('Table 2 Data'!$E367,'Data Pull'!$C:$C,0),MATCH('Table 2 Data'!N$4,'Data Pull'!$4:$4,0))),"")</f>
        <v>339.85595251538581</v>
      </c>
      <c r="O367">
        <f>IFERROR(IF(INDEX('Exclusion Vectors'!$D:$D,MATCH('Table 2 Data'!$E367,'Exclusion Vectors'!$B:$B,0))=0,"",INDEX('Data Pull'!$A:$BC,MATCH('Table 2 Data'!$E367,'Data Pull'!$C:$C,0),MATCH('Table 2 Data'!O$4,'Data Pull'!$4:$4,0))),"")</f>
        <v>339.56670413041172</v>
      </c>
      <c r="P367">
        <f>IFERROR(IF(INDEX('Exclusion Vectors'!$D:$D,MATCH('Table 2 Data'!$E367,'Exclusion Vectors'!$B:$B,0))=0,"",INDEX('Data Pull'!$A:$BC,MATCH('Table 2 Data'!$E367,'Data Pull'!$C:$C,0),MATCH('Table 2 Data'!P$4,'Data Pull'!$4:$4,0))),"")</f>
        <v>1337.9464402779172</v>
      </c>
      <c r="Q367">
        <f>IFERROR(IF(INDEX('Exclusion Vectors'!$D:$D,MATCH('Table 2 Data'!$E367,'Exclusion Vectors'!$B:$B,0))=0,"",INDEX('Data Pull'!$A:$BC,MATCH('Table 2 Data'!$E367,'Data Pull'!$C:$C,0),MATCH('Table 2 Data'!Q$4,'Data Pull'!$4:$4,0))),"")</f>
        <v>21.33807245772638</v>
      </c>
      <c r="R367">
        <f>IFERROR(IF(INDEX('Exclusion Vectors'!$D:$D,MATCH('Table 2 Data'!$E367,'Exclusion Vectors'!$B:$B,0))=0,"",INDEX('Data Pull'!$A:$BC,MATCH('Table 2 Data'!$E367,'Data Pull'!$C:$C,0),MATCH('Table 2 Data'!R$4,'Data Pull'!$4:$4,0))),"")</f>
        <v>15.910687287026626</v>
      </c>
      <c r="S367">
        <f>IFERROR(IF(INDEX('Exclusion Vectors'!$D:$D,MATCH('Table 2 Data'!$E367,'Exclusion Vectors'!$B:$B,0))=0,"",INDEX('Data Pull'!$A:$BC,MATCH('Table 2 Data'!$E367,'Data Pull'!$C:$C,0),MATCH('Table 2 Data'!S$4,'Data Pull'!$4:$4,0))),"")</f>
        <v>3.5226197827766184</v>
      </c>
      <c r="T367">
        <f>IFERROR(IF(INDEX('Exclusion Vectors'!$D:$D,MATCH('Table 2 Data'!$E367,'Exclusion Vectors'!$B:$B,0))=0,"",INDEX('Data Pull'!$A:$BC,MATCH('Table 2 Data'!$E367,'Data Pull'!$C:$C,0),MATCH('Table 2 Data'!T$4,'Data Pull'!$4:$4,0))),"")</f>
        <v>1654.5724427461766</v>
      </c>
      <c r="U367">
        <f>IFERROR(IF(INDEX('Exclusion Vectors'!$D:$D,MATCH('Table 2 Data'!$E367,'Exclusion Vectors'!$B:$B,0))=0,"",INDEX('Data Pull'!$A:$BC,MATCH('Table 2 Data'!$E367,'Data Pull'!$C:$C,0),MATCH('Table 2 Data'!U$4,'Data Pull'!$4:$4,0))),"")</f>
        <v>1454.2684131162002</v>
      </c>
      <c r="V367">
        <f>IFERROR(IF(INDEX('Exclusion Vectors'!$D:$D,MATCH('Table 2 Data'!$E367,'Exclusion Vectors'!$B:$B,0))=0,"",INDEX('Data Pull'!$A:$BC,MATCH('Table 2 Data'!$E367,'Data Pull'!$C:$C,0),MATCH('Table 2 Data'!V$4,'Data Pull'!$4:$4,0))),"")</f>
        <v>5900.0048717829968</v>
      </c>
      <c r="W367">
        <f>IFERROR(IF(INDEX('Exclusion Vectors'!$D:$D,MATCH('Table 2 Data'!$E367,'Exclusion Vectors'!$B:$B,0))=0,"",INDEX('Data Pull'!$A:$BC,MATCH('Table 2 Data'!$E367,'Data Pull'!$C:$C,0),MATCH('Table 2 Data'!W$4,'Data Pull'!$4:$4,0))),"")</f>
        <v>2399.7901368580006</v>
      </c>
      <c r="X367">
        <f>IFERROR(IF(INDEX('Exclusion Vectors'!$D:$D,MATCH('Table 2 Data'!$E367,'Exclusion Vectors'!$B:$B,0))=0,"",INDEX('Data Pull'!$A:$BC,MATCH('Table 2 Data'!$E367,'Data Pull'!$C:$C,0),MATCH('Table 2 Data'!X$4,'Data Pull'!$4:$4,0))),"")</f>
        <v>440.11735217662425</v>
      </c>
      <c r="Y367">
        <f>IFERROR(IF(INDEX('Exclusion Vectors'!$D:$D,MATCH('Table 2 Data'!$E367,'Exclusion Vectors'!$B:$B,0))=0,"",INDEX('Data Pull'!$A:$BC,MATCH('Table 2 Data'!$E367,'Data Pull'!$C:$C,0),MATCH('Table 2 Data'!Y$4,'Data Pull'!$4:$4,0))),"")</f>
        <v>23.5</v>
      </c>
      <c r="Z367">
        <f>IFERROR(IF(INDEX('Exclusion Vectors'!$D:$D,MATCH('Table 2 Data'!$E367,'Exclusion Vectors'!$B:$B,0))=0,"",INDEX('Data Pull'!$A:$BC,MATCH('Table 2 Data'!$E367,'Data Pull'!$C:$C,0),MATCH('Table 2 Data'!Z$4,'Data Pull'!$4:$4,0))),"")</f>
        <v>0.96892498433589935</v>
      </c>
      <c r="AA367">
        <f>IFERROR(IF(INDEX('Exclusion Vectors'!$D:$D,MATCH('Table 2 Data'!$E367,'Exclusion Vectors'!$B:$B,0))=0,"",INDEX('Data Pull'!$A:$BC,MATCH('Table 2 Data'!$E367,'Data Pull'!$C:$C,0),MATCH('Table 2 Data'!AA$4,'Data Pull'!$4:$4,0))),"")</f>
        <v>2.0649999380111694</v>
      </c>
      <c r="AB367" t="str">
        <f>IFERROR(IF(INDEX('Exclusion Vectors'!$D:$D,MATCH('Table 2 Data'!$E367,'Exclusion Vectors'!$B:$B,0))=0,"",INDEX('Data Pull'!$A:$BC,MATCH('Table 2 Data'!$E367,'Data Pull'!$C:$C,0),MATCH('Table 2 Data'!AB$4,'Data Pull'!$4:$4,0))),"")</f>
        <v>[-11059] No Good Data For Calculation</v>
      </c>
      <c r="AC367" t="str">
        <f>IFERROR(IF(INDEX('Exclusion Vectors'!$D:$D,MATCH('Table 2 Data'!$E367,'Exclusion Vectors'!$B:$B,0))=0,"",INDEX('Data Pull'!$A:$BC,MATCH('Table 2 Data'!$E367,'Data Pull'!$C:$C,0),MATCH('Table 2 Data'!AC$4,'Data Pull'!$4:$4,0))),"")</f>
        <v>[-11059] No Good Data For Calculation</v>
      </c>
      <c r="AD367" t="str">
        <f>IFERROR(IF(INDEX('Exclusion Vectors'!$D:$D,MATCH('Table 2 Data'!$E367,'Exclusion Vectors'!$B:$B,0))=0,"",INDEX('Data Pull'!$A:$BC,MATCH('Table 2 Data'!$E367,'Data Pull'!$C:$C,0),MATCH('Table 2 Data'!AD$4,'Data Pull'!$4:$4,0))),"")</f>
        <v>[-11059] No Good Data For Calculation</v>
      </c>
      <c r="AE367" t="str">
        <f>IFERROR(IF(INDEX('Exclusion Vectors'!$D:$D,MATCH('Table 2 Data'!$E367,'Exclusion Vectors'!$B:$B,0))=0,"",INDEX('Data Pull'!$A:$BC,MATCH('Table 2 Data'!$E367,'Data Pull'!$C:$C,0),MATCH('Table 2 Data'!AE$4,'Data Pull'!$4:$4,0))),"")</f>
        <v>[-11059] No Good Data For Calculation</v>
      </c>
      <c r="AF367" t="str">
        <f>IFERROR(IF(INDEX('Exclusion Vectors'!$D:$D,MATCH('Table 2 Data'!$E367,'Exclusion Vectors'!$B:$B,0))=0,"",INDEX('Data Pull'!$A:$BC,MATCH('Table 2 Data'!$E367,'Data Pull'!$C:$C,0),MATCH('Table 2 Data'!AF$4,'Data Pull'!$4:$4,0))),"")</f>
        <v>[-11059] No Good Data For Calculation</v>
      </c>
      <c r="AG367">
        <f>IFERROR(IF(INDEX('Exclusion Vectors'!$D:$D,MATCH('Table 2 Data'!$E367,'Exclusion Vectors'!$B:$B,0))=0,"",INDEX('Data Pull'!$A:$BC,MATCH('Table 2 Data'!$E367,'Data Pull'!$C:$C,0),MATCH('Table 2 Data'!AG$4,'Data Pull'!$4:$4,0))),"")</f>
        <v>13408.756440080531</v>
      </c>
      <c r="AH367">
        <f>IFERROR(IF(INDEX('Exclusion Vectors'!$D:$D,MATCH('Table 2 Data'!$E367,'Exclusion Vectors'!$B:$B,0))=0,"",INDEX('Data Pull'!$A:$BC,MATCH('Table 2 Data'!$E367,'Data Pull'!$C:$C,0),MATCH('Table 2 Data'!AH$4,'Data Pull'!$4:$4,0))),"")</f>
        <v>90.850002288818359</v>
      </c>
      <c r="AI367">
        <f>IFERROR(IF(INDEX('Exclusion Vectors'!$D:$D,MATCH('Table 2 Data'!$E367,'Exclusion Vectors'!$B:$B,0))=0,"",INDEX('Data Pull'!$A:$BC,MATCH('Table 2 Data'!$E367,'Data Pull'!$C:$C,0),MATCH('Table 2 Data'!AI$4,'Data Pull'!$4:$4,0))),"")</f>
        <v>8.3325002193450928</v>
      </c>
      <c r="AJ367">
        <f>IFERROR(IF(INDEX('Exclusion Vectors'!$D:$D,MATCH('Table 2 Data'!$E367,'Exclusion Vectors'!$B:$B,0))=0,"",INDEX('Data Pull'!$A:$BC,MATCH('Table 2 Data'!$E367,'Data Pull'!$C:$C,0),MATCH('Table 2 Data'!AJ$4,'Data Pull'!$4:$4,0))),"")</f>
        <v>345.50000762939453</v>
      </c>
      <c r="AK367">
        <f>IFERROR(IF(INDEX('Exclusion Vectors'!$D:$D,MATCH('Table 2 Data'!$E367,'Exclusion Vectors'!$B:$B,0))=0,"",INDEX('Data Pull'!$A:$BC,MATCH('Table 2 Data'!$E367,'Data Pull'!$C:$C,0),MATCH('Table 2 Data'!AK$4,'Data Pull'!$4:$4,0))),"")</f>
        <v>20.270833412806194</v>
      </c>
      <c r="AL367">
        <f>IFERROR(IF(INDEX('Exclusion Vectors'!$D:$D,MATCH('Table 2 Data'!$E367,'Exclusion Vectors'!$B:$B,0))=0,"",INDEX('Data Pull'!$A:$BC,MATCH('Table 2 Data'!$E367,'Data Pull'!$C:$C,0),MATCH('Table 2 Data'!AL$4,'Data Pull'!$4:$4,0))),"")</f>
        <v>1.1000000238418579</v>
      </c>
      <c r="AM367">
        <f>IFERROR(IF(INDEX('Exclusion Vectors'!$D:$D,MATCH('Table 2 Data'!$E367,'Exclusion Vectors'!$B:$B,0))=0,"",INDEX('Data Pull'!$A:$BC,MATCH('Table 2 Data'!$E367,'Data Pull'!$C:$C,0),MATCH('Table 2 Data'!AM$4,'Data Pull'!$4:$4,0))),"")</f>
        <v>6200</v>
      </c>
      <c r="AN367">
        <f>IFERROR(IF(INDEX('Exclusion Vectors'!$D:$D,MATCH('Table 2 Data'!$E367,'Exclusion Vectors'!$B:$B,0))=0,"",INDEX('Data Pull'!$A:$BC,MATCH('Table 2 Data'!$E367,'Data Pull'!$C:$C,0),MATCH('Table 2 Data'!AN$4,'Data Pull'!$4:$4,0))),"")</f>
        <v>-0.11918247587529461</v>
      </c>
      <c r="AO367">
        <f>IFERROR(IF(INDEX('Exclusion Vectors'!$D:$D,MATCH('Table 2 Data'!$E367,'Exclusion Vectors'!$B:$B,0))=0,"",INDEX('Data Pull'!$A:$BC,MATCH('Table 2 Data'!$E367,'Data Pull'!$C:$C,0),MATCH('Table 2 Data'!AO$4,'Data Pull'!$4:$4,0))),"")</f>
        <v>-6.0790880654649848E-3</v>
      </c>
      <c r="AP367">
        <f>IFERROR(IF(INDEX('Exclusion Vectors'!$D:$D,MATCH('Table 2 Data'!$E367,'Exclusion Vectors'!$B:$B,0))=0,"",INDEX('Data Pull'!$A:$BC,MATCH('Table 2 Data'!$E367,'Data Pull'!$C:$C,0),MATCH('Table 2 Data'!AP$4,'Data Pull'!$4:$4,0))),"")</f>
        <v>-2.7744413087526971E-2</v>
      </c>
      <c r="AQ367" t="str">
        <f>IFERROR(IF(INDEX('Exclusion Vectors'!$D:$D,MATCH('Table 2 Data'!$E367,'Exclusion Vectors'!$B:$B,0))=0,"",INDEX('Data Pull'!$A:$BC,MATCH('Table 2 Data'!$E367,'Data Pull'!$C:$C,0),MATCH('Table 2 Data'!AQ$4,'Data Pull'!$4:$4,0))),"")</f>
        <v>[-11059] No Good Data For Calculation</v>
      </c>
      <c r="AR367">
        <f>IFERROR(IF(INDEX('Exclusion Vectors'!$D:$D,MATCH('Table 2 Data'!$E367,'Exclusion Vectors'!$B:$B,0))=0,"",INDEX('Data Pull'!$A:$BC,MATCH('Table 2 Data'!$E367,'Data Pull'!$C:$C,0),MATCH('Table 2 Data'!AR$4,'Data Pull'!$4:$4,0))),"")</f>
        <v>7.6688353236254898E-3</v>
      </c>
      <c r="AS367">
        <f>IFERROR(IF(INDEX('Exclusion Vectors'!$D:$D,MATCH('Table 2 Data'!$E367,'Exclusion Vectors'!$B:$B,0))=0,"",INDEX('Data Pull'!$A:$BC,MATCH('Table 2 Data'!$E367,'Data Pull'!$C:$C,0),MATCH('Table 2 Data'!AS$4,'Data Pull'!$4:$4,0))),"")</f>
        <v>2.6984678507416868</v>
      </c>
      <c r="AT367">
        <f>IFERROR(IF(INDEX('Exclusion Vectors'!$D:$D,MATCH('Table 2 Data'!$E367,'Exclusion Vectors'!$B:$B,0))=0,"",INDEX('Data Pull'!$A:$BC,MATCH('Table 2 Data'!$E367,'Data Pull'!$C:$C,0),MATCH('Table 2 Data'!AT$4,'Data Pull'!$4:$4,0))),"")</f>
        <v>39841.676692798457</v>
      </c>
      <c r="AU367">
        <f>IFERROR(IF(INDEX('Exclusion Vectors'!$D:$D,MATCH('Table 2 Data'!$E367,'Exclusion Vectors'!$B:$B,0))=0,"",INDEX('Data Pull'!$A:$BE,MATCH('Table 2 Data'!$E367,'Data Pull'!$C:$C,0),MATCH('Table 2 Data'!AU$4,'Data Pull'!$4:$4,0))),"")</f>
        <v>7799.4428688072276</v>
      </c>
      <c r="AV367">
        <f>IFERROR(IF(INDEX('Exclusion Vectors'!$D:$D,MATCH('Table 2 Data'!$E367,'Exclusion Vectors'!$B:$B,0))=0,"",INDEX('Data Pull'!$A:$BE,MATCH('Table 2 Data'!$E367,'Data Pull'!$C:$C,0),MATCH('Table 2 Data'!AV$4,'Data Pull'!$4:$4,0))),"")</f>
        <v>0.11000416738291581</v>
      </c>
    </row>
    <row r="368" spans="5:48" x14ac:dyDescent="0.3">
      <c r="E368" s="34">
        <f t="shared" si="8"/>
        <v>44192</v>
      </c>
      <c r="F368">
        <f>IFERROR(IF(INDEX('Exclusion Vectors'!$D:$D,MATCH('Table 2 Data'!$E368,'Exclusion Vectors'!$B:$B,0))=0,"",INDEX('Data Pull'!$A:$BC,MATCH('Table 2 Data'!$E368,'Data Pull'!$C:$C,0),MATCH('Table 2 Data'!F$4,'Data Pull'!$4:$4,0))),"")</f>
        <v>23000.070925805587</v>
      </c>
      <c r="G368">
        <f>IFERROR(IF(INDEX('Exclusion Vectors'!$D:$D,MATCH('Table 2 Data'!$E368,'Exclusion Vectors'!$B:$B,0))=0,"",INDEX('Data Pull'!$A:$BC,MATCH('Table 2 Data'!$E368,'Data Pull'!$C:$C,0),MATCH('Table 2 Data'!G$4,'Data Pull'!$4:$4,0))),"")</f>
        <v>179.61964818307032</v>
      </c>
      <c r="H368">
        <f>IFERROR(IF(INDEX('Exclusion Vectors'!$D:$D,MATCH('Table 2 Data'!$E368,'Exclusion Vectors'!$B:$B,0))=0,"",INDEX('Data Pull'!$A:$BC,MATCH('Table 2 Data'!$E368,'Data Pull'!$C:$C,0),MATCH('Table 2 Data'!H$4,'Data Pull'!$4:$4,0))),"")</f>
        <v>604.62865089935667</v>
      </c>
      <c r="I368">
        <f>IFERROR(IF(INDEX('Exclusion Vectors'!$D:$D,MATCH('Table 2 Data'!$E368,'Exclusion Vectors'!$B:$B,0))=0,"",INDEX('Data Pull'!$A:$BC,MATCH('Table 2 Data'!$E368,'Data Pull'!$C:$C,0),MATCH('Table 2 Data'!I$4,'Data Pull'!$4:$4,0))),"")</f>
        <v>996.14717565377953</v>
      </c>
      <c r="J368">
        <f>IFERROR(IF(INDEX('Exclusion Vectors'!$D:$D,MATCH('Table 2 Data'!$E368,'Exclusion Vectors'!$B:$B,0))=0,"",INDEX('Data Pull'!$A:$BC,MATCH('Table 2 Data'!$E368,'Data Pull'!$C:$C,0),MATCH('Table 2 Data'!J$4,'Data Pull'!$4:$4,0))),"")</f>
        <v>1345.2102233476767</v>
      </c>
      <c r="K368">
        <f>IFERROR(IF(INDEX('Exclusion Vectors'!$D:$D,MATCH('Table 2 Data'!$E368,'Exclusion Vectors'!$B:$B,0))=0,"",INDEX('Data Pull'!$A:$BC,MATCH('Table 2 Data'!$E368,'Data Pull'!$C:$C,0),MATCH('Table 2 Data'!K$4,'Data Pull'!$4:$4,0))),"")</f>
        <v>663.91922995014272</v>
      </c>
      <c r="L368" t="str">
        <f>IFERROR(IF(INDEX('Exclusion Vectors'!$D:$D,MATCH('Table 2 Data'!$E368,'Exclusion Vectors'!$B:$B,0))=0,"",INDEX('Data Pull'!$A:$BC,MATCH('Table 2 Data'!$E368,'Data Pull'!$C:$C,0),MATCH('Table 2 Data'!L$4,'Data Pull'!$4:$4,0))),"")</f>
        <v>[-11059] No Good Data For Calculation</v>
      </c>
      <c r="M368">
        <f>IFERROR(IF(INDEX('Exclusion Vectors'!$D:$D,MATCH('Table 2 Data'!$E368,'Exclusion Vectors'!$B:$B,0))=0,"",INDEX('Data Pull'!$A:$BC,MATCH('Table 2 Data'!$E368,'Data Pull'!$C:$C,0),MATCH('Table 2 Data'!M$4,'Data Pull'!$4:$4,0))),"")</f>
        <v>289.50357922748287</v>
      </c>
      <c r="N368">
        <f>IFERROR(IF(INDEX('Exclusion Vectors'!$D:$D,MATCH('Table 2 Data'!$E368,'Exclusion Vectors'!$B:$B,0))=0,"",INDEX('Data Pull'!$A:$BC,MATCH('Table 2 Data'!$E368,'Data Pull'!$C:$C,0),MATCH('Table 2 Data'!N$4,'Data Pull'!$4:$4,0))),"")</f>
        <v>343.78606494858496</v>
      </c>
      <c r="O368">
        <f>IFERROR(IF(INDEX('Exclusion Vectors'!$D:$D,MATCH('Table 2 Data'!$E368,'Exclusion Vectors'!$B:$B,0))=0,"",INDEX('Data Pull'!$A:$BC,MATCH('Table 2 Data'!$E368,'Data Pull'!$C:$C,0),MATCH('Table 2 Data'!O$4,'Data Pull'!$4:$4,0))),"")</f>
        <v>341.68581816666131</v>
      </c>
      <c r="P368">
        <f>IFERROR(IF(INDEX('Exclusion Vectors'!$D:$D,MATCH('Table 2 Data'!$E368,'Exclusion Vectors'!$B:$B,0))=0,"",INDEX('Data Pull'!$A:$BC,MATCH('Table 2 Data'!$E368,'Data Pull'!$C:$C,0),MATCH('Table 2 Data'!P$4,'Data Pull'!$4:$4,0))),"")</f>
        <v>1336.3634479813857</v>
      </c>
      <c r="Q368">
        <f>IFERROR(IF(INDEX('Exclusion Vectors'!$D:$D,MATCH('Table 2 Data'!$E368,'Exclusion Vectors'!$B:$B,0))=0,"",INDEX('Data Pull'!$A:$BC,MATCH('Table 2 Data'!$E368,'Data Pull'!$C:$C,0),MATCH('Table 2 Data'!Q$4,'Data Pull'!$4:$4,0))),"")</f>
        <v>21.298643667966331</v>
      </c>
      <c r="R368">
        <f>IFERROR(IF(INDEX('Exclusion Vectors'!$D:$D,MATCH('Table 2 Data'!$E368,'Exclusion Vectors'!$B:$B,0))=0,"",INDEX('Data Pull'!$A:$BC,MATCH('Table 2 Data'!$E368,'Data Pull'!$C:$C,0),MATCH('Table 2 Data'!R$4,'Data Pull'!$4:$4,0))),"")</f>
        <v>15.870555823683915</v>
      </c>
      <c r="S368">
        <f>IFERROR(IF(INDEX('Exclusion Vectors'!$D:$D,MATCH('Table 2 Data'!$E368,'Exclusion Vectors'!$B:$B,0))=0,"",INDEX('Data Pull'!$A:$BC,MATCH('Table 2 Data'!$E368,'Data Pull'!$C:$C,0),MATCH('Table 2 Data'!S$4,'Data Pull'!$4:$4,0))),"")</f>
        <v>3.6347597438822388</v>
      </c>
      <c r="T368">
        <f>IFERROR(IF(INDEX('Exclusion Vectors'!$D:$D,MATCH('Table 2 Data'!$E368,'Exclusion Vectors'!$B:$B,0))=0,"",INDEX('Data Pull'!$A:$BC,MATCH('Table 2 Data'!$E368,'Data Pull'!$C:$C,0),MATCH('Table 2 Data'!T$4,'Data Pull'!$4:$4,0))),"")</f>
        <v>1656.3413142523445</v>
      </c>
      <c r="U368">
        <f>IFERROR(IF(INDEX('Exclusion Vectors'!$D:$D,MATCH('Table 2 Data'!$E368,'Exclusion Vectors'!$B:$B,0))=0,"",INDEX('Data Pull'!$A:$BC,MATCH('Table 2 Data'!$E368,'Data Pull'!$C:$C,0),MATCH('Table 2 Data'!U$4,'Data Pull'!$4:$4,0))),"")</f>
        <v>1461.6488952903371</v>
      </c>
      <c r="V368">
        <f>IFERROR(IF(INDEX('Exclusion Vectors'!$D:$D,MATCH('Table 2 Data'!$E368,'Exclusion Vectors'!$B:$B,0))=0,"",INDEX('Data Pull'!$A:$BC,MATCH('Table 2 Data'!$E368,'Data Pull'!$C:$C,0),MATCH('Table 2 Data'!V$4,'Data Pull'!$4:$4,0))),"")</f>
        <v>5900.070891808994</v>
      </c>
      <c r="W368">
        <f>IFERROR(IF(INDEX('Exclusion Vectors'!$D:$D,MATCH('Table 2 Data'!$E368,'Exclusion Vectors'!$B:$B,0))=0,"",INDEX('Data Pull'!$A:$BC,MATCH('Table 2 Data'!$E368,'Data Pull'!$C:$C,0),MATCH('Table 2 Data'!W$4,'Data Pull'!$4:$4,0))),"")</f>
        <v>2399.2292550476304</v>
      </c>
      <c r="X368">
        <f>IFERROR(IF(INDEX('Exclusion Vectors'!$D:$D,MATCH('Table 2 Data'!$E368,'Exclusion Vectors'!$B:$B,0))=0,"",INDEX('Data Pull'!$A:$BC,MATCH('Table 2 Data'!$E368,'Data Pull'!$C:$C,0),MATCH('Table 2 Data'!X$4,'Data Pull'!$4:$4,0))),"")</f>
        <v>441.00460724763121</v>
      </c>
      <c r="Y368">
        <f>IFERROR(IF(INDEX('Exclusion Vectors'!$D:$D,MATCH('Table 2 Data'!$E368,'Exclusion Vectors'!$B:$B,0))=0,"",INDEX('Data Pull'!$A:$BC,MATCH('Table 2 Data'!$E368,'Data Pull'!$C:$C,0),MATCH('Table 2 Data'!Y$4,'Data Pull'!$4:$4,0))),"")</f>
        <v>23.5</v>
      </c>
      <c r="Z368">
        <f>IFERROR(IF(INDEX('Exclusion Vectors'!$D:$D,MATCH('Table 2 Data'!$E368,'Exclusion Vectors'!$B:$B,0))=0,"",INDEX('Data Pull'!$A:$BC,MATCH('Table 2 Data'!$E368,'Data Pull'!$C:$C,0),MATCH('Table 2 Data'!Z$4,'Data Pull'!$4:$4,0))),"")</f>
        <v>0.97785000503063202</v>
      </c>
      <c r="AA368">
        <f>IFERROR(IF(INDEX('Exclusion Vectors'!$D:$D,MATCH('Table 2 Data'!$E368,'Exclusion Vectors'!$B:$B,0))=0,"",INDEX('Data Pull'!$A:$BC,MATCH('Table 2 Data'!$E368,'Data Pull'!$C:$C,0),MATCH('Table 2 Data'!AA$4,'Data Pull'!$4:$4,0))),"")</f>
        <v>1.9599999487400055</v>
      </c>
      <c r="AB368" t="str">
        <f>IFERROR(IF(INDEX('Exclusion Vectors'!$D:$D,MATCH('Table 2 Data'!$E368,'Exclusion Vectors'!$B:$B,0))=0,"",INDEX('Data Pull'!$A:$BC,MATCH('Table 2 Data'!$E368,'Data Pull'!$C:$C,0),MATCH('Table 2 Data'!AB$4,'Data Pull'!$4:$4,0))),"")</f>
        <v>[-11059] No Good Data For Calculation</v>
      </c>
      <c r="AC368" t="str">
        <f>IFERROR(IF(INDEX('Exclusion Vectors'!$D:$D,MATCH('Table 2 Data'!$E368,'Exclusion Vectors'!$B:$B,0))=0,"",INDEX('Data Pull'!$A:$BC,MATCH('Table 2 Data'!$E368,'Data Pull'!$C:$C,0),MATCH('Table 2 Data'!AC$4,'Data Pull'!$4:$4,0))),"")</f>
        <v>[-11059] No Good Data For Calculation</v>
      </c>
      <c r="AD368" t="str">
        <f>IFERROR(IF(INDEX('Exclusion Vectors'!$D:$D,MATCH('Table 2 Data'!$E368,'Exclusion Vectors'!$B:$B,0))=0,"",INDEX('Data Pull'!$A:$BC,MATCH('Table 2 Data'!$E368,'Data Pull'!$C:$C,0),MATCH('Table 2 Data'!AD$4,'Data Pull'!$4:$4,0))),"")</f>
        <v>[-11059] No Good Data For Calculation</v>
      </c>
      <c r="AE368" t="str">
        <f>IFERROR(IF(INDEX('Exclusion Vectors'!$D:$D,MATCH('Table 2 Data'!$E368,'Exclusion Vectors'!$B:$B,0))=0,"",INDEX('Data Pull'!$A:$BC,MATCH('Table 2 Data'!$E368,'Data Pull'!$C:$C,0),MATCH('Table 2 Data'!AE$4,'Data Pull'!$4:$4,0))),"")</f>
        <v>[-11059] No Good Data For Calculation</v>
      </c>
      <c r="AF368" t="str">
        <f>IFERROR(IF(INDEX('Exclusion Vectors'!$D:$D,MATCH('Table 2 Data'!$E368,'Exclusion Vectors'!$B:$B,0))=0,"",INDEX('Data Pull'!$A:$BC,MATCH('Table 2 Data'!$E368,'Data Pull'!$C:$C,0),MATCH('Table 2 Data'!AF$4,'Data Pull'!$4:$4,0))),"")</f>
        <v>[-11059] No Good Data For Calculation</v>
      </c>
      <c r="AG368">
        <f>IFERROR(IF(INDEX('Exclusion Vectors'!$D:$D,MATCH('Table 2 Data'!$E368,'Exclusion Vectors'!$B:$B,0))=0,"",INDEX('Data Pull'!$A:$BC,MATCH('Table 2 Data'!$E368,'Data Pull'!$C:$C,0),MATCH('Table 2 Data'!AG$4,'Data Pull'!$4:$4,0))),"")</f>
        <v>13427.758244366392</v>
      </c>
      <c r="AH368">
        <f>IFERROR(IF(INDEX('Exclusion Vectors'!$D:$D,MATCH('Table 2 Data'!$E368,'Exclusion Vectors'!$B:$B,0))=0,"",INDEX('Data Pull'!$A:$BC,MATCH('Table 2 Data'!$E368,'Data Pull'!$C:$C,0),MATCH('Table 2 Data'!AH$4,'Data Pull'!$4:$4,0))),"")</f>
        <v>90.950000762939453</v>
      </c>
      <c r="AI368">
        <f>IFERROR(IF(INDEX('Exclusion Vectors'!$D:$D,MATCH('Table 2 Data'!$E368,'Exclusion Vectors'!$B:$B,0))=0,"",INDEX('Data Pull'!$A:$BC,MATCH('Table 2 Data'!$E368,'Data Pull'!$C:$C,0),MATCH('Table 2 Data'!AI$4,'Data Pull'!$4:$4,0))),"")</f>
        <v>8.4650003910064697</v>
      </c>
      <c r="AJ368">
        <f>IFERROR(IF(INDEX('Exclusion Vectors'!$D:$D,MATCH('Table 2 Data'!$E368,'Exclusion Vectors'!$B:$B,0))=0,"",INDEX('Data Pull'!$A:$BC,MATCH('Table 2 Data'!$E368,'Data Pull'!$C:$C,0),MATCH('Table 2 Data'!AJ$4,'Data Pull'!$4:$4,0))),"")</f>
        <v>343.07499694824219</v>
      </c>
      <c r="AK368">
        <f>IFERROR(IF(INDEX('Exclusion Vectors'!$D:$D,MATCH('Table 2 Data'!$E368,'Exclusion Vectors'!$B:$B,0))=0,"",INDEX('Data Pull'!$A:$BC,MATCH('Table 2 Data'!$E368,'Data Pull'!$C:$C,0),MATCH('Table 2 Data'!AK$4,'Data Pull'!$4:$4,0))),"")</f>
        <v>20.299999793370564</v>
      </c>
      <c r="AL368">
        <f>IFERROR(IF(INDEX('Exclusion Vectors'!$D:$D,MATCH('Table 2 Data'!$E368,'Exclusion Vectors'!$B:$B,0))=0,"",INDEX('Data Pull'!$A:$BC,MATCH('Table 2 Data'!$E368,'Data Pull'!$C:$C,0),MATCH('Table 2 Data'!AL$4,'Data Pull'!$4:$4,0))),"")</f>
        <v>1.1000000238418579</v>
      </c>
      <c r="AM368">
        <f>IFERROR(IF(INDEX('Exclusion Vectors'!$D:$D,MATCH('Table 2 Data'!$E368,'Exclusion Vectors'!$B:$B,0))=0,"",INDEX('Data Pull'!$A:$BC,MATCH('Table 2 Data'!$E368,'Data Pull'!$C:$C,0),MATCH('Table 2 Data'!AM$4,'Data Pull'!$4:$4,0))),"")</f>
        <v>6200</v>
      </c>
      <c r="AN368">
        <f>IFERROR(IF(INDEX('Exclusion Vectors'!$D:$D,MATCH('Table 2 Data'!$E368,'Exclusion Vectors'!$B:$B,0))=0,"",INDEX('Data Pull'!$A:$BC,MATCH('Table 2 Data'!$E368,'Data Pull'!$C:$C,0),MATCH('Table 2 Data'!AN$4,'Data Pull'!$4:$4,0))),"")</f>
        <v>-0.11980517367074099</v>
      </c>
      <c r="AO368">
        <f>IFERROR(IF(INDEX('Exclusion Vectors'!$D:$D,MATCH('Table 2 Data'!$E368,'Exclusion Vectors'!$B:$B,0))=0,"",INDEX('Data Pull'!$A:$BC,MATCH('Table 2 Data'!$E368,'Data Pull'!$C:$C,0),MATCH('Table 2 Data'!AO$4,'Data Pull'!$4:$4,0))),"")</f>
        <v>-6.0733886744879818E-3</v>
      </c>
      <c r="AP368">
        <f>IFERROR(IF(INDEX('Exclusion Vectors'!$D:$D,MATCH('Table 2 Data'!$E368,'Exclusion Vectors'!$B:$B,0))=0,"",INDEX('Data Pull'!$A:$BC,MATCH('Table 2 Data'!$E368,'Data Pull'!$C:$C,0),MATCH('Table 2 Data'!AP$4,'Data Pull'!$4:$4,0))),"")</f>
        <v>-2.7586567797142688E-2</v>
      </c>
      <c r="AQ368" t="str">
        <f>IFERROR(IF(INDEX('Exclusion Vectors'!$D:$D,MATCH('Table 2 Data'!$E368,'Exclusion Vectors'!$B:$B,0))=0,"",INDEX('Data Pull'!$A:$BC,MATCH('Table 2 Data'!$E368,'Data Pull'!$C:$C,0),MATCH('Table 2 Data'!AQ$4,'Data Pull'!$4:$4,0))),"")</f>
        <v>[-11059] No Good Data For Calculation</v>
      </c>
      <c r="AR368">
        <f>IFERROR(IF(INDEX('Exclusion Vectors'!$D:$D,MATCH('Table 2 Data'!$E368,'Exclusion Vectors'!$B:$B,0))=0,"",INDEX('Data Pull'!$A:$BC,MATCH('Table 2 Data'!$E368,'Data Pull'!$C:$C,0),MATCH('Table 2 Data'!AR$4,'Data Pull'!$4:$4,0))),"")</f>
        <v>7.7203572719637785E-3</v>
      </c>
      <c r="AS368">
        <f>IFERROR(IF(INDEX('Exclusion Vectors'!$D:$D,MATCH('Table 2 Data'!$E368,'Exclusion Vectors'!$B:$B,0))=0,"",INDEX('Data Pull'!$A:$BC,MATCH('Table 2 Data'!$E368,'Data Pull'!$C:$C,0),MATCH('Table 2 Data'!AS$4,'Data Pull'!$4:$4,0))),"")</f>
        <v>2.6987753885397079</v>
      </c>
      <c r="AT368">
        <f>IFERROR(IF(INDEX('Exclusion Vectors'!$D:$D,MATCH('Table 2 Data'!$E368,'Exclusion Vectors'!$B:$B,0))=0,"",INDEX('Data Pull'!$A:$BC,MATCH('Table 2 Data'!$E368,'Data Pull'!$C:$C,0),MATCH('Table 2 Data'!AT$4,'Data Pull'!$4:$4,0))),"")</f>
        <v>39832.714957141674</v>
      </c>
      <c r="AU368">
        <f>IFERROR(IF(INDEX('Exclusion Vectors'!$D:$D,MATCH('Table 2 Data'!$E368,'Exclusion Vectors'!$B:$B,0))=0,"",INDEX('Data Pull'!$A:$BE,MATCH('Table 2 Data'!$E368,'Data Pull'!$C:$C,0),MATCH('Table 2 Data'!AU$4,'Data Pull'!$4:$4,0))),"")</f>
        <v>7799.3518402593772</v>
      </c>
      <c r="AV368">
        <f>IFERROR(IF(INDEX('Exclusion Vectors'!$D:$D,MATCH('Table 2 Data'!$E368,'Exclusion Vectors'!$B:$B,0))=0,"",INDEX('Data Pull'!$A:$BE,MATCH('Table 2 Data'!$E368,'Data Pull'!$C:$C,0),MATCH('Table 2 Data'!AV$4,'Data Pull'!$4:$4,0))),"")</f>
        <v>0.10859583349277575</v>
      </c>
    </row>
    <row r="369" spans="5:48" x14ac:dyDescent="0.3">
      <c r="E369" s="34">
        <f t="shared" si="8"/>
        <v>44193</v>
      </c>
      <c r="F369">
        <f>IFERROR(IF(INDEX('Exclusion Vectors'!$D:$D,MATCH('Table 2 Data'!$E369,'Exclusion Vectors'!$B:$B,0))=0,"",INDEX('Data Pull'!$A:$BC,MATCH('Table 2 Data'!$E369,'Data Pull'!$C:$C,0),MATCH('Table 2 Data'!F$4,'Data Pull'!$4:$4,0))),"")</f>
        <v>23002.407391967088</v>
      </c>
      <c r="G369">
        <f>IFERROR(IF(INDEX('Exclusion Vectors'!$D:$D,MATCH('Table 2 Data'!$E369,'Exclusion Vectors'!$B:$B,0))=0,"",INDEX('Data Pull'!$A:$BC,MATCH('Table 2 Data'!$E369,'Data Pull'!$C:$C,0),MATCH('Table 2 Data'!G$4,'Data Pull'!$4:$4,0))),"")</f>
        <v>177.62516153525519</v>
      </c>
      <c r="H369">
        <f>IFERROR(IF(INDEX('Exclusion Vectors'!$D:$D,MATCH('Table 2 Data'!$E369,'Exclusion Vectors'!$B:$B,0))=0,"",INDEX('Data Pull'!$A:$BC,MATCH('Table 2 Data'!$E369,'Data Pull'!$C:$C,0),MATCH('Table 2 Data'!H$4,'Data Pull'!$4:$4,0))),"")</f>
        <v>604.58309995979971</v>
      </c>
      <c r="I369">
        <f>IFERROR(IF(INDEX('Exclusion Vectors'!$D:$D,MATCH('Table 2 Data'!$E369,'Exclusion Vectors'!$B:$B,0))=0,"",INDEX('Data Pull'!$A:$BC,MATCH('Table 2 Data'!$E369,'Data Pull'!$C:$C,0),MATCH('Table 2 Data'!I$4,'Data Pull'!$4:$4,0))),"")</f>
        <v>996.85764163843567</v>
      </c>
      <c r="J369">
        <f>IFERROR(IF(INDEX('Exclusion Vectors'!$D:$D,MATCH('Table 2 Data'!$E369,'Exclusion Vectors'!$B:$B,0))=0,"",INDEX('Data Pull'!$A:$BC,MATCH('Table 2 Data'!$E369,'Data Pull'!$C:$C,0),MATCH('Table 2 Data'!J$4,'Data Pull'!$4:$4,0))),"")</f>
        <v>1345.0030817004465</v>
      </c>
      <c r="K369">
        <f>IFERROR(IF(INDEX('Exclusion Vectors'!$D:$D,MATCH('Table 2 Data'!$E369,'Exclusion Vectors'!$B:$B,0))=0,"",INDEX('Data Pull'!$A:$BC,MATCH('Table 2 Data'!$E369,'Data Pull'!$C:$C,0),MATCH('Table 2 Data'!K$4,'Data Pull'!$4:$4,0))),"")</f>
        <v>663.79293329727147</v>
      </c>
      <c r="L369" t="str">
        <f>IFERROR(IF(INDEX('Exclusion Vectors'!$D:$D,MATCH('Table 2 Data'!$E369,'Exclusion Vectors'!$B:$B,0))=0,"",INDEX('Data Pull'!$A:$BC,MATCH('Table 2 Data'!$E369,'Data Pull'!$C:$C,0),MATCH('Table 2 Data'!L$4,'Data Pull'!$4:$4,0))),"")</f>
        <v>[-11059] No Good Data For Calculation</v>
      </c>
      <c r="M369">
        <f>IFERROR(IF(INDEX('Exclusion Vectors'!$D:$D,MATCH('Table 2 Data'!$E369,'Exclusion Vectors'!$B:$B,0))=0,"",INDEX('Data Pull'!$A:$BC,MATCH('Table 2 Data'!$E369,'Data Pull'!$C:$C,0),MATCH('Table 2 Data'!M$4,'Data Pull'!$4:$4,0))),"")</f>
        <v>283.06983497099105</v>
      </c>
      <c r="N369">
        <f>IFERROR(IF(INDEX('Exclusion Vectors'!$D:$D,MATCH('Table 2 Data'!$E369,'Exclusion Vectors'!$B:$B,0))=0,"",INDEX('Data Pull'!$A:$BC,MATCH('Table 2 Data'!$E369,'Data Pull'!$C:$C,0),MATCH('Table 2 Data'!N$4,'Data Pull'!$4:$4,0))),"")</f>
        <v>330.57684161193259</v>
      </c>
      <c r="O369">
        <f>IFERROR(IF(INDEX('Exclusion Vectors'!$D:$D,MATCH('Table 2 Data'!$E369,'Exclusion Vectors'!$B:$B,0))=0,"",INDEX('Data Pull'!$A:$BC,MATCH('Table 2 Data'!$E369,'Data Pull'!$C:$C,0),MATCH('Table 2 Data'!O$4,'Data Pull'!$4:$4,0))),"")</f>
        <v>334.32446786716906</v>
      </c>
      <c r="P369">
        <f>IFERROR(IF(INDEX('Exclusion Vectors'!$D:$D,MATCH('Table 2 Data'!$E369,'Exclusion Vectors'!$B:$B,0))=0,"",INDEX('Data Pull'!$A:$BC,MATCH('Table 2 Data'!$E369,'Data Pull'!$C:$C,0),MATCH('Table 2 Data'!P$4,'Data Pull'!$4:$4,0))),"")</f>
        <v>1335.7440971235185</v>
      </c>
      <c r="Q369">
        <f>IFERROR(IF(INDEX('Exclusion Vectors'!$D:$D,MATCH('Table 2 Data'!$E369,'Exclusion Vectors'!$B:$B,0))=0,"",INDEX('Data Pull'!$A:$BC,MATCH('Table 2 Data'!$E369,'Data Pull'!$C:$C,0),MATCH('Table 2 Data'!Q$4,'Data Pull'!$4:$4,0))),"")</f>
        <v>21.197127635100056</v>
      </c>
      <c r="R369">
        <f>IFERROR(IF(INDEX('Exclusion Vectors'!$D:$D,MATCH('Table 2 Data'!$E369,'Exclusion Vectors'!$B:$B,0))=0,"",INDEX('Data Pull'!$A:$BC,MATCH('Table 2 Data'!$E369,'Data Pull'!$C:$C,0),MATCH('Table 2 Data'!R$4,'Data Pull'!$4:$4,0))),"")</f>
        <v>15.762938155002283</v>
      </c>
      <c r="S369">
        <f>IFERROR(IF(INDEX('Exclusion Vectors'!$D:$D,MATCH('Table 2 Data'!$E369,'Exclusion Vectors'!$B:$B,0))=0,"",INDEX('Data Pull'!$A:$BC,MATCH('Table 2 Data'!$E369,'Data Pull'!$C:$C,0),MATCH('Table 2 Data'!S$4,'Data Pull'!$4:$4,0))),"")</f>
        <v>3.6994897035031533</v>
      </c>
      <c r="T369">
        <f>IFERROR(IF(INDEX('Exclusion Vectors'!$D:$D,MATCH('Table 2 Data'!$E369,'Exclusion Vectors'!$B:$B,0))=0,"",INDEX('Data Pull'!$A:$BC,MATCH('Table 2 Data'!$E369,'Data Pull'!$C:$C,0),MATCH('Table 2 Data'!T$4,'Data Pull'!$4:$4,0))),"")</f>
        <v>1655.6759884674161</v>
      </c>
      <c r="U369">
        <f>IFERROR(IF(INDEX('Exclusion Vectors'!$D:$D,MATCH('Table 2 Data'!$E369,'Exclusion Vectors'!$B:$B,0))=0,"",INDEX('Data Pull'!$A:$BC,MATCH('Table 2 Data'!$E369,'Data Pull'!$C:$C,0),MATCH('Table 2 Data'!U$4,'Data Pull'!$4:$4,0))),"")</f>
        <v>1497.6052035149714</v>
      </c>
      <c r="V369">
        <f>IFERROR(IF(INDEX('Exclusion Vectors'!$D:$D,MATCH('Table 2 Data'!$E369,'Exclusion Vectors'!$B:$B,0))=0,"",INDEX('Data Pull'!$A:$BC,MATCH('Table 2 Data'!$E369,'Data Pull'!$C:$C,0),MATCH('Table 2 Data'!V$4,'Data Pull'!$4:$4,0))),"")</f>
        <v>5899.9076999837016</v>
      </c>
      <c r="W369">
        <f>IFERROR(IF(INDEX('Exclusion Vectors'!$D:$D,MATCH('Table 2 Data'!$E369,'Exclusion Vectors'!$B:$B,0))=0,"",INDEX('Data Pull'!$A:$BC,MATCH('Table 2 Data'!$E369,'Data Pull'!$C:$C,0),MATCH('Table 2 Data'!W$4,'Data Pull'!$4:$4,0))),"")</f>
        <v>2400.6421339356584</v>
      </c>
      <c r="X369">
        <f>IFERROR(IF(INDEX('Exclusion Vectors'!$D:$D,MATCH('Table 2 Data'!$E369,'Exclusion Vectors'!$B:$B,0))=0,"",INDEX('Data Pull'!$A:$BC,MATCH('Table 2 Data'!$E369,'Data Pull'!$C:$C,0),MATCH('Table 2 Data'!X$4,'Data Pull'!$4:$4,0))),"")</f>
        <v>442.21495812660169</v>
      </c>
      <c r="Y369">
        <f>IFERROR(IF(INDEX('Exclusion Vectors'!$D:$D,MATCH('Table 2 Data'!$E369,'Exclusion Vectors'!$B:$B,0))=0,"",INDEX('Data Pull'!$A:$BC,MATCH('Table 2 Data'!$E369,'Data Pull'!$C:$C,0),MATCH('Table 2 Data'!Y$4,'Data Pull'!$4:$4,0))),"")</f>
        <v>23.5</v>
      </c>
      <c r="Z369">
        <f>IFERROR(IF(INDEX('Exclusion Vectors'!$D:$D,MATCH('Table 2 Data'!$E369,'Exclusion Vectors'!$B:$B,0))=0,"",INDEX('Data Pull'!$A:$BC,MATCH('Table 2 Data'!$E369,'Data Pull'!$C:$C,0),MATCH('Table 2 Data'!Z$4,'Data Pull'!$4:$4,0))),"")</f>
        <v>0.97379998862743378</v>
      </c>
      <c r="AA369">
        <f>IFERROR(IF(INDEX('Exclusion Vectors'!$D:$D,MATCH('Table 2 Data'!$E369,'Exclusion Vectors'!$B:$B,0))=0,"",INDEX('Data Pull'!$A:$BC,MATCH('Table 2 Data'!$E369,'Data Pull'!$C:$C,0),MATCH('Table 2 Data'!AA$4,'Data Pull'!$4:$4,0))),"")</f>
        <v>1.8600000143051147</v>
      </c>
      <c r="AB369" t="str">
        <f>IFERROR(IF(INDEX('Exclusion Vectors'!$D:$D,MATCH('Table 2 Data'!$E369,'Exclusion Vectors'!$B:$B,0))=0,"",INDEX('Data Pull'!$A:$BC,MATCH('Table 2 Data'!$E369,'Data Pull'!$C:$C,0),MATCH('Table 2 Data'!AB$4,'Data Pull'!$4:$4,0))),"")</f>
        <v>[-11059] No Good Data For Calculation</v>
      </c>
      <c r="AC369" t="str">
        <f>IFERROR(IF(INDEX('Exclusion Vectors'!$D:$D,MATCH('Table 2 Data'!$E369,'Exclusion Vectors'!$B:$B,0))=0,"",INDEX('Data Pull'!$A:$BC,MATCH('Table 2 Data'!$E369,'Data Pull'!$C:$C,0),MATCH('Table 2 Data'!AC$4,'Data Pull'!$4:$4,0))),"")</f>
        <v>[-11059] No Good Data For Calculation</v>
      </c>
      <c r="AD369" t="str">
        <f>IFERROR(IF(INDEX('Exclusion Vectors'!$D:$D,MATCH('Table 2 Data'!$E369,'Exclusion Vectors'!$B:$B,0))=0,"",INDEX('Data Pull'!$A:$BC,MATCH('Table 2 Data'!$E369,'Data Pull'!$C:$C,0),MATCH('Table 2 Data'!AD$4,'Data Pull'!$4:$4,0))),"")</f>
        <v>[-11059] No Good Data For Calculation</v>
      </c>
      <c r="AE369" t="str">
        <f>IFERROR(IF(INDEX('Exclusion Vectors'!$D:$D,MATCH('Table 2 Data'!$E369,'Exclusion Vectors'!$B:$B,0))=0,"",INDEX('Data Pull'!$A:$BC,MATCH('Table 2 Data'!$E369,'Data Pull'!$C:$C,0),MATCH('Table 2 Data'!AE$4,'Data Pull'!$4:$4,0))),"")</f>
        <v>[-11059] No Good Data For Calculation</v>
      </c>
      <c r="AF369" t="str">
        <f>IFERROR(IF(INDEX('Exclusion Vectors'!$D:$D,MATCH('Table 2 Data'!$E369,'Exclusion Vectors'!$B:$B,0))=0,"",INDEX('Data Pull'!$A:$BC,MATCH('Table 2 Data'!$E369,'Data Pull'!$C:$C,0),MATCH('Table 2 Data'!AF$4,'Data Pull'!$4:$4,0))),"")</f>
        <v>[-11059] No Good Data For Calculation</v>
      </c>
      <c r="AG369">
        <f>IFERROR(IF(INDEX('Exclusion Vectors'!$D:$D,MATCH('Table 2 Data'!$E369,'Exclusion Vectors'!$B:$B,0))=0,"",INDEX('Data Pull'!$A:$BC,MATCH('Table 2 Data'!$E369,'Data Pull'!$C:$C,0),MATCH('Table 2 Data'!AG$4,'Data Pull'!$4:$4,0))),"")</f>
        <v>13553.708905816329</v>
      </c>
      <c r="AH369">
        <f>IFERROR(IF(INDEX('Exclusion Vectors'!$D:$D,MATCH('Table 2 Data'!$E369,'Exclusion Vectors'!$B:$B,0))=0,"",INDEX('Data Pull'!$A:$BC,MATCH('Table 2 Data'!$E369,'Data Pull'!$C:$C,0),MATCH('Table 2 Data'!AH$4,'Data Pull'!$4:$4,0))),"")</f>
        <v>91</v>
      </c>
      <c r="AI369">
        <f>IFERROR(IF(INDEX('Exclusion Vectors'!$D:$D,MATCH('Table 2 Data'!$E369,'Exclusion Vectors'!$B:$B,0))=0,"",INDEX('Data Pull'!$A:$BC,MATCH('Table 2 Data'!$E369,'Data Pull'!$C:$C,0),MATCH('Table 2 Data'!AI$4,'Data Pull'!$4:$4,0))),"")</f>
        <v>8.25</v>
      </c>
      <c r="AJ369">
        <f>IFERROR(IF(INDEX('Exclusion Vectors'!$D:$D,MATCH('Table 2 Data'!$E369,'Exclusion Vectors'!$B:$B,0))=0,"",INDEX('Data Pull'!$A:$BC,MATCH('Table 2 Data'!$E369,'Data Pull'!$C:$C,0),MATCH('Table 2 Data'!AJ$4,'Data Pull'!$4:$4,0))),"")</f>
        <v>343.22499847412109</v>
      </c>
      <c r="AK369">
        <f>IFERROR(IF(INDEX('Exclusion Vectors'!$D:$D,MATCH('Table 2 Data'!$E369,'Exclusion Vectors'!$B:$B,0))=0,"",INDEX('Data Pull'!$A:$BC,MATCH('Table 2 Data'!$E369,'Data Pull'!$C:$C,0),MATCH('Table 2 Data'!AK$4,'Data Pull'!$4:$4,0))),"")</f>
        <v>21.37916652361552</v>
      </c>
      <c r="AL369">
        <f>IFERROR(IF(INDEX('Exclusion Vectors'!$D:$D,MATCH('Table 2 Data'!$E369,'Exclusion Vectors'!$B:$B,0))=0,"",INDEX('Data Pull'!$A:$BC,MATCH('Table 2 Data'!$E369,'Data Pull'!$C:$C,0),MATCH('Table 2 Data'!AL$4,'Data Pull'!$4:$4,0))),"")</f>
        <v>1.1000000238418579</v>
      </c>
      <c r="AM369">
        <f>IFERROR(IF(INDEX('Exclusion Vectors'!$D:$D,MATCH('Table 2 Data'!$E369,'Exclusion Vectors'!$B:$B,0))=0,"",INDEX('Data Pull'!$A:$BC,MATCH('Table 2 Data'!$E369,'Data Pull'!$C:$C,0),MATCH('Table 2 Data'!AM$4,'Data Pull'!$4:$4,0))),"")</f>
        <v>6200</v>
      </c>
      <c r="AN369">
        <f>IFERROR(IF(INDEX('Exclusion Vectors'!$D:$D,MATCH('Table 2 Data'!$E369,'Exclusion Vectors'!$B:$B,0))=0,"",INDEX('Data Pull'!$A:$BC,MATCH('Table 2 Data'!$E369,'Data Pull'!$C:$C,0),MATCH('Table 2 Data'!AN$4,'Data Pull'!$4:$4,0))),"")</f>
        <v>-0.12169209233752981</v>
      </c>
      <c r="AO369">
        <f>IFERROR(IF(INDEX('Exclusion Vectors'!$D:$D,MATCH('Table 2 Data'!$E369,'Exclusion Vectors'!$B:$B,0))=0,"",INDEX('Data Pull'!$A:$BC,MATCH('Table 2 Data'!$E369,'Data Pull'!$C:$C,0),MATCH('Table 2 Data'!AO$4,'Data Pull'!$4:$4,0))),"")</f>
        <v>-6.1171283048576438E-3</v>
      </c>
      <c r="AP369">
        <f>IFERROR(IF(INDEX('Exclusion Vectors'!$D:$D,MATCH('Table 2 Data'!$E369,'Exclusion Vectors'!$B:$B,0))=0,"",INDEX('Data Pull'!$A:$BC,MATCH('Table 2 Data'!$E369,'Data Pull'!$C:$C,0),MATCH('Table 2 Data'!AP$4,'Data Pull'!$4:$4,0))),"")</f>
        <v>-2.7668346419232867E-2</v>
      </c>
      <c r="AQ369" t="str">
        <f>IFERROR(IF(INDEX('Exclusion Vectors'!$D:$D,MATCH('Table 2 Data'!$E369,'Exclusion Vectors'!$B:$B,0))=0,"",INDEX('Data Pull'!$A:$BC,MATCH('Table 2 Data'!$E369,'Data Pull'!$C:$C,0),MATCH('Table 2 Data'!AQ$4,'Data Pull'!$4:$4,0))),"")</f>
        <v>[-11059] No Good Data For Calculation</v>
      </c>
      <c r="AR369">
        <f>IFERROR(IF(INDEX('Exclusion Vectors'!$D:$D,MATCH('Table 2 Data'!$E369,'Exclusion Vectors'!$B:$B,0))=0,"",INDEX('Data Pull'!$A:$BC,MATCH('Table 2 Data'!$E369,'Data Pull'!$C:$C,0),MATCH('Table 2 Data'!AR$4,'Data Pull'!$4:$4,0))),"")</f>
        <v>7.7628786345363054E-3</v>
      </c>
      <c r="AS369">
        <f>IFERROR(IF(INDEX('Exclusion Vectors'!$D:$D,MATCH('Table 2 Data'!$E369,'Exclusion Vectors'!$B:$B,0))=0,"",INDEX('Data Pull'!$A:$BC,MATCH('Table 2 Data'!$E369,'Data Pull'!$C:$C,0),MATCH('Table 2 Data'!AS$4,'Data Pull'!$4:$4,0))),"")</f>
        <v>2.6917215284522493</v>
      </c>
      <c r="AT369">
        <f>IFERROR(IF(INDEX('Exclusion Vectors'!$D:$D,MATCH('Table 2 Data'!$E369,'Exclusion Vectors'!$B:$B,0))=0,"",INDEX('Data Pull'!$A:$BC,MATCH('Table 2 Data'!$E369,'Data Pull'!$C:$C,0),MATCH('Table 2 Data'!AT$4,'Data Pull'!$4:$4,0))),"")</f>
        <v>39677.637227032639</v>
      </c>
      <c r="AU369">
        <f>IFERROR(IF(INDEX('Exclusion Vectors'!$D:$D,MATCH('Table 2 Data'!$E369,'Exclusion Vectors'!$B:$B,0))=0,"",INDEX('Data Pull'!$A:$BE,MATCH('Table 2 Data'!$E369,'Data Pull'!$C:$C,0),MATCH('Table 2 Data'!AU$4,'Data Pull'!$4:$4,0))),"")</f>
        <v>7801.185715050975</v>
      </c>
      <c r="AV369">
        <f>IFERROR(IF(INDEX('Exclusion Vectors'!$D:$D,MATCH('Table 2 Data'!$E369,'Exclusion Vectors'!$B:$B,0))=0,"",INDEX('Data Pull'!$A:$BE,MATCH('Table 2 Data'!$E369,'Data Pull'!$C:$C,0),MATCH('Table 2 Data'!AV$4,'Data Pull'!$4:$4,0))),"")</f>
        <v>0.11017499895145495</v>
      </c>
    </row>
    <row r="370" spans="5:48" x14ac:dyDescent="0.3">
      <c r="E370" s="34">
        <f t="shared" si="8"/>
        <v>44194</v>
      </c>
      <c r="F370">
        <f>IFERROR(IF(INDEX('Exclusion Vectors'!$D:$D,MATCH('Table 2 Data'!$E370,'Exclusion Vectors'!$B:$B,0))=0,"",INDEX('Data Pull'!$A:$BC,MATCH('Table 2 Data'!$E370,'Data Pull'!$C:$C,0),MATCH('Table 2 Data'!F$4,'Data Pull'!$4:$4,0))),"")</f>
        <v>23000.483362084979</v>
      </c>
      <c r="G370">
        <f>IFERROR(IF(INDEX('Exclusion Vectors'!$D:$D,MATCH('Table 2 Data'!$E370,'Exclusion Vectors'!$B:$B,0))=0,"",INDEX('Data Pull'!$A:$BC,MATCH('Table 2 Data'!$E370,'Data Pull'!$C:$C,0),MATCH('Table 2 Data'!G$4,'Data Pull'!$4:$4,0))),"")</f>
        <v>177.22493267988835</v>
      </c>
      <c r="H370">
        <f>IFERROR(IF(INDEX('Exclusion Vectors'!$D:$D,MATCH('Table 2 Data'!$E370,'Exclusion Vectors'!$B:$B,0))=0,"",INDEX('Data Pull'!$A:$BC,MATCH('Table 2 Data'!$E370,'Data Pull'!$C:$C,0),MATCH('Table 2 Data'!H$4,'Data Pull'!$4:$4,0))),"")</f>
        <v>612.42060655892226</v>
      </c>
      <c r="I370">
        <f>IFERROR(IF(INDEX('Exclusion Vectors'!$D:$D,MATCH('Table 2 Data'!$E370,'Exclusion Vectors'!$B:$B,0))=0,"",INDEX('Data Pull'!$A:$BC,MATCH('Table 2 Data'!$E370,'Data Pull'!$C:$C,0),MATCH('Table 2 Data'!I$4,'Data Pull'!$4:$4,0))),"")</f>
        <v>995.56825293123154</v>
      </c>
      <c r="J370">
        <f>IFERROR(IF(INDEX('Exclusion Vectors'!$D:$D,MATCH('Table 2 Data'!$E370,'Exclusion Vectors'!$B:$B,0))=0,"",INDEX('Data Pull'!$A:$BC,MATCH('Table 2 Data'!$E370,'Data Pull'!$C:$C,0),MATCH('Table 2 Data'!J$4,'Data Pull'!$4:$4,0))),"")</f>
        <v>1344.827577834151</v>
      </c>
      <c r="K370">
        <f>IFERROR(IF(INDEX('Exclusion Vectors'!$D:$D,MATCH('Table 2 Data'!$E370,'Exclusion Vectors'!$B:$B,0))=0,"",INDEX('Data Pull'!$A:$BC,MATCH('Table 2 Data'!$E370,'Data Pull'!$C:$C,0),MATCH('Table 2 Data'!K$4,'Data Pull'!$4:$4,0))),"")</f>
        <v>664.54319318689306</v>
      </c>
      <c r="L370" t="str">
        <f>IFERROR(IF(INDEX('Exclusion Vectors'!$D:$D,MATCH('Table 2 Data'!$E370,'Exclusion Vectors'!$B:$B,0))=0,"",INDEX('Data Pull'!$A:$BC,MATCH('Table 2 Data'!$E370,'Data Pull'!$C:$C,0),MATCH('Table 2 Data'!L$4,'Data Pull'!$4:$4,0))),"")</f>
        <v>[-11059] No Good Data For Calculation</v>
      </c>
      <c r="M370">
        <f>IFERROR(IF(INDEX('Exclusion Vectors'!$D:$D,MATCH('Table 2 Data'!$E370,'Exclusion Vectors'!$B:$B,0))=0,"",INDEX('Data Pull'!$A:$BC,MATCH('Table 2 Data'!$E370,'Data Pull'!$C:$C,0),MATCH('Table 2 Data'!M$4,'Data Pull'!$4:$4,0))),"")</f>
        <v>290.97361128986859</v>
      </c>
      <c r="N370">
        <f>IFERROR(IF(INDEX('Exclusion Vectors'!$D:$D,MATCH('Table 2 Data'!$E370,'Exclusion Vectors'!$B:$B,0))=0,"",INDEX('Data Pull'!$A:$BC,MATCH('Table 2 Data'!$E370,'Data Pull'!$C:$C,0),MATCH('Table 2 Data'!N$4,'Data Pull'!$4:$4,0))),"")</f>
        <v>354.1981358195319</v>
      </c>
      <c r="O370">
        <f>IFERROR(IF(INDEX('Exclusion Vectors'!$D:$D,MATCH('Table 2 Data'!$E370,'Exclusion Vectors'!$B:$B,0))=0,"",INDEX('Data Pull'!$A:$BC,MATCH('Table 2 Data'!$E370,'Data Pull'!$C:$C,0),MATCH('Table 2 Data'!O$4,'Data Pull'!$4:$4,0))),"")</f>
        <v>344.92637304640789</v>
      </c>
      <c r="P370">
        <f>IFERROR(IF(INDEX('Exclusion Vectors'!$D:$D,MATCH('Table 2 Data'!$E370,'Exclusion Vectors'!$B:$B,0))=0,"",INDEX('Data Pull'!$A:$BC,MATCH('Table 2 Data'!$E370,'Data Pull'!$C:$C,0),MATCH('Table 2 Data'!P$4,'Data Pull'!$4:$4,0))),"")</f>
        <v>1335.5469141702638</v>
      </c>
      <c r="Q370">
        <f>IFERROR(IF(INDEX('Exclusion Vectors'!$D:$D,MATCH('Table 2 Data'!$E370,'Exclusion Vectors'!$B:$B,0))=0,"",INDEX('Data Pull'!$A:$BC,MATCH('Table 2 Data'!$E370,'Data Pull'!$C:$C,0),MATCH('Table 2 Data'!Q$4,'Data Pull'!$4:$4,0))),"")</f>
        <v>21.029774087111321</v>
      </c>
      <c r="R370">
        <f>IFERROR(IF(INDEX('Exclusion Vectors'!$D:$D,MATCH('Table 2 Data'!$E370,'Exclusion Vectors'!$B:$B,0))=0,"",INDEX('Data Pull'!$A:$BC,MATCH('Table 2 Data'!$E370,'Data Pull'!$C:$C,0),MATCH('Table 2 Data'!R$4,'Data Pull'!$4:$4,0))),"")</f>
        <v>15.582315147722035</v>
      </c>
      <c r="S370">
        <f>IFERROR(IF(INDEX('Exclusion Vectors'!$D:$D,MATCH('Table 2 Data'!$E370,'Exclusion Vectors'!$B:$B,0))=0,"",INDEX('Data Pull'!$A:$BC,MATCH('Table 2 Data'!$E370,'Data Pull'!$C:$C,0),MATCH('Table 2 Data'!S$4,'Data Pull'!$4:$4,0))),"")</f>
        <v>3.8338605966306938</v>
      </c>
      <c r="T370">
        <f>IFERROR(IF(INDEX('Exclusion Vectors'!$D:$D,MATCH('Table 2 Data'!$E370,'Exclusion Vectors'!$B:$B,0))=0,"",INDEX('Data Pull'!$A:$BC,MATCH('Table 2 Data'!$E370,'Data Pull'!$C:$C,0),MATCH('Table 2 Data'!T$4,'Data Pull'!$4:$4,0))),"")</f>
        <v>1648.9480730708444</v>
      </c>
      <c r="U370">
        <f>IFERROR(IF(INDEX('Exclusion Vectors'!$D:$D,MATCH('Table 2 Data'!$E370,'Exclusion Vectors'!$B:$B,0))=0,"",INDEX('Data Pull'!$A:$BC,MATCH('Table 2 Data'!$E370,'Data Pull'!$C:$C,0),MATCH('Table 2 Data'!U$4,'Data Pull'!$4:$4,0))),"")</f>
        <v>1539.0759754407834</v>
      </c>
      <c r="V370">
        <f>IFERROR(IF(INDEX('Exclusion Vectors'!$D:$D,MATCH('Table 2 Data'!$E370,'Exclusion Vectors'!$B:$B,0))=0,"",INDEX('Data Pull'!$A:$BC,MATCH('Table 2 Data'!$E370,'Data Pull'!$C:$C,0),MATCH('Table 2 Data'!V$4,'Data Pull'!$4:$4,0))),"")</f>
        <v>5900.3283708528243</v>
      </c>
      <c r="W370">
        <f>IFERROR(IF(INDEX('Exclusion Vectors'!$D:$D,MATCH('Table 2 Data'!$E370,'Exclusion Vectors'!$B:$B,0))=0,"",INDEX('Data Pull'!$A:$BC,MATCH('Table 2 Data'!$E370,'Data Pull'!$C:$C,0),MATCH('Table 2 Data'!W$4,'Data Pull'!$4:$4,0))),"")</f>
        <v>2401.5089475073955</v>
      </c>
      <c r="X370">
        <f>IFERROR(IF(INDEX('Exclusion Vectors'!$D:$D,MATCH('Table 2 Data'!$E370,'Exclusion Vectors'!$B:$B,0))=0,"",INDEX('Data Pull'!$A:$BC,MATCH('Table 2 Data'!$E370,'Data Pull'!$C:$C,0),MATCH('Table 2 Data'!X$4,'Data Pull'!$4:$4,0))),"")</f>
        <v>443.09175637885318</v>
      </c>
      <c r="Y370">
        <f>IFERROR(IF(INDEX('Exclusion Vectors'!$D:$D,MATCH('Table 2 Data'!$E370,'Exclusion Vectors'!$B:$B,0))=0,"",INDEX('Data Pull'!$A:$BC,MATCH('Table 2 Data'!$E370,'Data Pull'!$C:$C,0),MATCH('Table 2 Data'!Y$4,'Data Pull'!$4:$4,0))),"")</f>
        <v>23.5</v>
      </c>
      <c r="Z370">
        <f>IFERROR(IF(INDEX('Exclusion Vectors'!$D:$D,MATCH('Table 2 Data'!$E370,'Exclusion Vectors'!$B:$B,0))=0,"",INDEX('Data Pull'!$A:$BC,MATCH('Table 2 Data'!$E370,'Data Pull'!$C:$C,0),MATCH('Table 2 Data'!Z$4,'Data Pull'!$4:$4,0))),"")</f>
        <v>0.98672500252723694</v>
      </c>
      <c r="AA370">
        <f>IFERROR(IF(INDEX('Exclusion Vectors'!$D:$D,MATCH('Table 2 Data'!$E370,'Exclusion Vectors'!$B:$B,0))=0,"",INDEX('Data Pull'!$A:$BC,MATCH('Table 2 Data'!$E370,'Data Pull'!$C:$C,0),MATCH('Table 2 Data'!AA$4,'Data Pull'!$4:$4,0))),"")</f>
        <v>1.9300000369548798</v>
      </c>
      <c r="AB370" t="str">
        <f>IFERROR(IF(INDEX('Exclusion Vectors'!$D:$D,MATCH('Table 2 Data'!$E370,'Exclusion Vectors'!$B:$B,0))=0,"",INDEX('Data Pull'!$A:$BC,MATCH('Table 2 Data'!$E370,'Data Pull'!$C:$C,0),MATCH('Table 2 Data'!AB$4,'Data Pull'!$4:$4,0))),"")</f>
        <v>[-11059] No Good Data For Calculation</v>
      </c>
      <c r="AC370" t="str">
        <f>IFERROR(IF(INDEX('Exclusion Vectors'!$D:$D,MATCH('Table 2 Data'!$E370,'Exclusion Vectors'!$B:$B,0))=0,"",INDEX('Data Pull'!$A:$BC,MATCH('Table 2 Data'!$E370,'Data Pull'!$C:$C,0),MATCH('Table 2 Data'!AC$4,'Data Pull'!$4:$4,0))),"")</f>
        <v>[-11059] No Good Data For Calculation</v>
      </c>
      <c r="AD370" t="str">
        <f>IFERROR(IF(INDEX('Exclusion Vectors'!$D:$D,MATCH('Table 2 Data'!$E370,'Exclusion Vectors'!$B:$B,0))=0,"",INDEX('Data Pull'!$A:$BC,MATCH('Table 2 Data'!$E370,'Data Pull'!$C:$C,0),MATCH('Table 2 Data'!AD$4,'Data Pull'!$4:$4,0))),"")</f>
        <v>[-11059] No Good Data For Calculation</v>
      </c>
      <c r="AE370" t="str">
        <f>IFERROR(IF(INDEX('Exclusion Vectors'!$D:$D,MATCH('Table 2 Data'!$E370,'Exclusion Vectors'!$B:$B,0))=0,"",INDEX('Data Pull'!$A:$BC,MATCH('Table 2 Data'!$E370,'Data Pull'!$C:$C,0),MATCH('Table 2 Data'!AE$4,'Data Pull'!$4:$4,0))),"")</f>
        <v>[-11059] No Good Data For Calculation</v>
      </c>
      <c r="AF370" t="str">
        <f>IFERROR(IF(INDEX('Exclusion Vectors'!$D:$D,MATCH('Table 2 Data'!$E370,'Exclusion Vectors'!$B:$B,0))=0,"",INDEX('Data Pull'!$A:$BC,MATCH('Table 2 Data'!$E370,'Data Pull'!$C:$C,0),MATCH('Table 2 Data'!AF$4,'Data Pull'!$4:$4,0))),"")</f>
        <v>[-11059] No Good Data For Calculation</v>
      </c>
      <c r="AG370">
        <f>IFERROR(IF(INDEX('Exclusion Vectors'!$D:$D,MATCH('Table 2 Data'!$E370,'Exclusion Vectors'!$B:$B,0))=0,"",INDEX('Data Pull'!$A:$BC,MATCH('Table 2 Data'!$E370,'Data Pull'!$C:$C,0),MATCH('Table 2 Data'!AG$4,'Data Pull'!$4:$4,0))),"")</f>
        <v>13652.62084194865</v>
      </c>
      <c r="AH370">
        <f>IFERROR(IF(INDEX('Exclusion Vectors'!$D:$D,MATCH('Table 2 Data'!$E370,'Exclusion Vectors'!$B:$B,0))=0,"",INDEX('Data Pull'!$A:$BC,MATCH('Table 2 Data'!$E370,'Data Pull'!$C:$C,0),MATCH('Table 2 Data'!AH$4,'Data Pull'!$4:$4,0))),"")</f>
        <v>91.07499885559082</v>
      </c>
      <c r="AI370">
        <f>IFERROR(IF(INDEX('Exclusion Vectors'!$D:$D,MATCH('Table 2 Data'!$E370,'Exclusion Vectors'!$B:$B,0))=0,"",INDEX('Data Pull'!$A:$BC,MATCH('Table 2 Data'!$E370,'Data Pull'!$C:$C,0),MATCH('Table 2 Data'!AI$4,'Data Pull'!$4:$4,0))),"")</f>
        <v>8.2350001335144043</v>
      </c>
      <c r="AJ370">
        <f>IFERROR(IF(INDEX('Exclusion Vectors'!$D:$D,MATCH('Table 2 Data'!$E370,'Exclusion Vectors'!$B:$B,0))=0,"",INDEX('Data Pull'!$A:$BC,MATCH('Table 2 Data'!$E370,'Data Pull'!$C:$C,0),MATCH('Table 2 Data'!AJ$4,'Data Pull'!$4:$4,0))),"")</f>
        <v>346.65000915527344</v>
      </c>
      <c r="AK370">
        <f>IFERROR(IF(INDEX('Exclusion Vectors'!$D:$D,MATCH('Table 2 Data'!$E370,'Exclusion Vectors'!$B:$B,0))=0,"",INDEX('Data Pull'!$A:$BC,MATCH('Table 2 Data'!$E370,'Data Pull'!$C:$C,0),MATCH('Table 2 Data'!AK$4,'Data Pull'!$4:$4,0))),"")</f>
        <v>22.362500031789143</v>
      </c>
      <c r="AL370">
        <f>IFERROR(IF(INDEX('Exclusion Vectors'!$D:$D,MATCH('Table 2 Data'!$E370,'Exclusion Vectors'!$B:$B,0))=0,"",INDEX('Data Pull'!$A:$BC,MATCH('Table 2 Data'!$E370,'Data Pull'!$C:$C,0),MATCH('Table 2 Data'!AL$4,'Data Pull'!$4:$4,0))),"")</f>
        <v>1.1000000238418579</v>
      </c>
      <c r="AM370">
        <f>IFERROR(IF(INDEX('Exclusion Vectors'!$D:$D,MATCH('Table 2 Data'!$E370,'Exclusion Vectors'!$B:$B,0))=0,"",INDEX('Data Pull'!$A:$BC,MATCH('Table 2 Data'!$E370,'Data Pull'!$C:$C,0),MATCH('Table 2 Data'!AM$4,'Data Pull'!$4:$4,0))),"")</f>
        <v>6200</v>
      </c>
      <c r="AN370">
        <f>IFERROR(IF(INDEX('Exclusion Vectors'!$D:$D,MATCH('Table 2 Data'!$E370,'Exclusion Vectors'!$B:$B,0))=0,"",INDEX('Data Pull'!$A:$BC,MATCH('Table 2 Data'!$E370,'Data Pull'!$C:$C,0),MATCH('Table 2 Data'!AN$4,'Data Pull'!$4:$4,0))),"")</f>
        <v>-0.12017272411852586</v>
      </c>
      <c r="AO370">
        <f>IFERROR(IF(INDEX('Exclusion Vectors'!$D:$D,MATCH('Table 2 Data'!$E370,'Exclusion Vectors'!$B:$B,0))=0,"",INDEX('Data Pull'!$A:$BC,MATCH('Table 2 Data'!$E370,'Data Pull'!$C:$C,0),MATCH('Table 2 Data'!AO$4,'Data Pull'!$4:$4,0))),"")</f>
        <v>-6.1635673046112061E-3</v>
      </c>
      <c r="AP370">
        <f>IFERROR(IF(INDEX('Exclusion Vectors'!$D:$D,MATCH('Table 2 Data'!$E370,'Exclusion Vectors'!$B:$B,0))=0,"",INDEX('Data Pull'!$A:$BC,MATCH('Table 2 Data'!$E370,'Data Pull'!$C:$C,0),MATCH('Table 2 Data'!AP$4,'Data Pull'!$4:$4,0))),"")</f>
        <v>-2.7406187782170344E-2</v>
      </c>
      <c r="AQ370" t="str">
        <f>IFERROR(IF(INDEX('Exclusion Vectors'!$D:$D,MATCH('Table 2 Data'!$E370,'Exclusion Vectors'!$B:$B,0))=0,"",INDEX('Data Pull'!$A:$BC,MATCH('Table 2 Data'!$E370,'Data Pull'!$C:$C,0),MATCH('Table 2 Data'!AQ$4,'Data Pull'!$4:$4,0))),"")</f>
        <v>[-11059] No Good Data For Calculation</v>
      </c>
      <c r="AR370">
        <f>IFERROR(IF(INDEX('Exclusion Vectors'!$D:$D,MATCH('Table 2 Data'!$E370,'Exclusion Vectors'!$B:$B,0))=0,"",INDEX('Data Pull'!$A:$BC,MATCH('Table 2 Data'!$E370,'Data Pull'!$C:$C,0),MATCH('Table 2 Data'!AR$4,'Data Pull'!$4:$4,0))),"")</f>
        <v>7.3721215729012227E-3</v>
      </c>
      <c r="AS370">
        <f>IFERROR(IF(INDEX('Exclusion Vectors'!$D:$D,MATCH('Table 2 Data'!$E370,'Exclusion Vectors'!$B:$B,0))=0,"",INDEX('Data Pull'!$A:$BC,MATCH('Table 2 Data'!$E370,'Data Pull'!$C:$C,0),MATCH('Table 2 Data'!AS$4,'Data Pull'!$4:$4,0))),"")</f>
        <v>2.681051015916835</v>
      </c>
      <c r="AT370">
        <f>IFERROR(IF(INDEX('Exclusion Vectors'!$D:$D,MATCH('Table 2 Data'!$E370,'Exclusion Vectors'!$B:$B,0))=0,"",INDEX('Data Pull'!$A:$BC,MATCH('Table 2 Data'!$E370,'Data Pull'!$C:$C,0),MATCH('Table 2 Data'!AT$4,'Data Pull'!$4:$4,0))),"")</f>
        <v>40355.124679958513</v>
      </c>
      <c r="AU370">
        <f>IFERROR(IF(INDEX('Exclusion Vectors'!$D:$D,MATCH('Table 2 Data'!$E370,'Exclusion Vectors'!$B:$B,0))=0,"",INDEX('Data Pull'!$A:$BE,MATCH('Table 2 Data'!$E370,'Data Pull'!$C:$C,0),MATCH('Table 2 Data'!AU$4,'Data Pull'!$4:$4,0))),"")</f>
        <v>7800.1703908805603</v>
      </c>
      <c r="AV370">
        <f>IFERROR(IF(INDEX('Exclusion Vectors'!$D:$D,MATCH('Table 2 Data'!$E370,'Exclusion Vectors'!$B:$B,0))=0,"",INDEX('Data Pull'!$A:$BE,MATCH('Table 2 Data'!$E370,'Data Pull'!$C:$C,0),MATCH('Table 2 Data'!AV$4,'Data Pull'!$4:$4,0))),"")</f>
        <v>0.11581250093877316</v>
      </c>
    </row>
    <row r="371" spans="5:48" x14ac:dyDescent="0.3">
      <c r="E371" s="34">
        <f t="shared" si="8"/>
        <v>44195</v>
      </c>
      <c r="F371">
        <f>IFERROR(IF(INDEX('Exclusion Vectors'!$D:$D,MATCH('Table 2 Data'!$E371,'Exclusion Vectors'!$B:$B,0))=0,"",INDEX('Data Pull'!$A:$BC,MATCH('Table 2 Data'!$E371,'Data Pull'!$C:$C,0),MATCH('Table 2 Data'!F$4,'Data Pull'!$4:$4,0))),"")</f>
        <v>22998.530912066482</v>
      </c>
      <c r="G371">
        <f>IFERROR(IF(INDEX('Exclusion Vectors'!$D:$D,MATCH('Table 2 Data'!$E371,'Exclusion Vectors'!$B:$B,0))=0,"",INDEX('Data Pull'!$A:$BC,MATCH('Table 2 Data'!$E371,'Data Pull'!$C:$C,0),MATCH('Table 2 Data'!G$4,'Data Pull'!$4:$4,0))),"")</f>
        <v>178.91672066837185</v>
      </c>
      <c r="H371">
        <f>IFERROR(IF(INDEX('Exclusion Vectors'!$D:$D,MATCH('Table 2 Data'!$E371,'Exclusion Vectors'!$B:$B,0))=0,"",INDEX('Data Pull'!$A:$BC,MATCH('Table 2 Data'!$E371,'Data Pull'!$C:$C,0),MATCH('Table 2 Data'!H$4,'Data Pull'!$4:$4,0))),"")</f>
        <v>615.14492041076267</v>
      </c>
      <c r="I371">
        <f>IFERROR(IF(INDEX('Exclusion Vectors'!$D:$D,MATCH('Table 2 Data'!$E371,'Exclusion Vectors'!$B:$B,0))=0,"",INDEX('Data Pull'!$A:$BC,MATCH('Table 2 Data'!$E371,'Data Pull'!$C:$C,0),MATCH('Table 2 Data'!I$4,'Data Pull'!$4:$4,0))),"")</f>
        <v>997.83062847090889</v>
      </c>
      <c r="J371">
        <f>IFERROR(IF(INDEX('Exclusion Vectors'!$D:$D,MATCH('Table 2 Data'!$E371,'Exclusion Vectors'!$B:$B,0))=0,"",INDEX('Data Pull'!$A:$BC,MATCH('Table 2 Data'!$E371,'Data Pull'!$C:$C,0),MATCH('Table 2 Data'!J$4,'Data Pull'!$4:$4,0))),"")</f>
        <v>1345.6487017522893</v>
      </c>
      <c r="K371">
        <f>IFERROR(IF(INDEX('Exclusion Vectors'!$D:$D,MATCH('Table 2 Data'!$E371,'Exclusion Vectors'!$B:$B,0))=0,"",INDEX('Data Pull'!$A:$BC,MATCH('Table 2 Data'!$E371,'Data Pull'!$C:$C,0),MATCH('Table 2 Data'!K$4,'Data Pull'!$4:$4,0))),"")</f>
        <v>663.54434452266867</v>
      </c>
      <c r="L371" t="str">
        <f>IFERROR(IF(INDEX('Exclusion Vectors'!$D:$D,MATCH('Table 2 Data'!$E371,'Exclusion Vectors'!$B:$B,0))=0,"",INDEX('Data Pull'!$A:$BC,MATCH('Table 2 Data'!$E371,'Data Pull'!$C:$C,0),MATCH('Table 2 Data'!L$4,'Data Pull'!$4:$4,0))),"")</f>
        <v>[-11059] No Good Data For Calculation</v>
      </c>
      <c r="M371">
        <f>IFERROR(IF(INDEX('Exclusion Vectors'!$D:$D,MATCH('Table 2 Data'!$E371,'Exclusion Vectors'!$B:$B,0))=0,"",INDEX('Data Pull'!$A:$BC,MATCH('Table 2 Data'!$E371,'Data Pull'!$C:$C,0),MATCH('Table 2 Data'!M$4,'Data Pull'!$4:$4,0))),"")</f>
        <v>269.03933997649159</v>
      </c>
      <c r="N371">
        <f>IFERROR(IF(INDEX('Exclusion Vectors'!$D:$D,MATCH('Table 2 Data'!$E371,'Exclusion Vectors'!$B:$B,0))=0,"",INDEX('Data Pull'!$A:$BC,MATCH('Table 2 Data'!$E371,'Data Pull'!$C:$C,0),MATCH('Table 2 Data'!N$4,'Data Pull'!$4:$4,0))),"")</f>
        <v>318.92363657001914</v>
      </c>
      <c r="O371">
        <f>IFERROR(IF(INDEX('Exclusion Vectors'!$D:$D,MATCH('Table 2 Data'!$E371,'Exclusion Vectors'!$B:$B,0))=0,"",INDEX('Data Pull'!$A:$BC,MATCH('Table 2 Data'!$E371,'Data Pull'!$C:$C,0),MATCH('Table 2 Data'!O$4,'Data Pull'!$4:$4,0))),"")</f>
        <v>326.04095581242791</v>
      </c>
      <c r="P371">
        <f>IFERROR(IF(INDEX('Exclusion Vectors'!$D:$D,MATCH('Table 2 Data'!$E371,'Exclusion Vectors'!$B:$B,0))=0,"",INDEX('Data Pull'!$A:$BC,MATCH('Table 2 Data'!$E371,'Data Pull'!$C:$C,0),MATCH('Table 2 Data'!P$4,'Data Pull'!$4:$4,0))),"")</f>
        <v>1338.1211524070452</v>
      </c>
      <c r="Q371">
        <f>IFERROR(IF(INDEX('Exclusion Vectors'!$D:$D,MATCH('Table 2 Data'!$E371,'Exclusion Vectors'!$B:$B,0))=0,"",INDEX('Data Pull'!$A:$BC,MATCH('Table 2 Data'!$E371,'Data Pull'!$C:$C,0),MATCH('Table 2 Data'!Q$4,'Data Pull'!$4:$4,0))),"")</f>
        <v>20.727050449696378</v>
      </c>
      <c r="R371">
        <f>IFERROR(IF(INDEX('Exclusion Vectors'!$D:$D,MATCH('Table 2 Data'!$E371,'Exclusion Vectors'!$B:$B,0))=0,"",INDEX('Data Pull'!$A:$BC,MATCH('Table 2 Data'!$E371,'Data Pull'!$C:$C,0),MATCH('Table 2 Data'!R$4,'Data Pull'!$4:$4,0))),"")</f>
        <v>15.307578842482291</v>
      </c>
      <c r="S371">
        <f>IFERROR(IF(INDEX('Exclusion Vectors'!$D:$D,MATCH('Table 2 Data'!$E371,'Exclusion Vectors'!$B:$B,0))=0,"",INDEX('Data Pull'!$A:$BC,MATCH('Table 2 Data'!$E371,'Data Pull'!$C:$C,0),MATCH('Table 2 Data'!S$4,'Data Pull'!$4:$4,0))),"")</f>
        <v>3.6910317642134314</v>
      </c>
      <c r="T371">
        <f>IFERROR(IF(INDEX('Exclusion Vectors'!$D:$D,MATCH('Table 2 Data'!$E371,'Exclusion Vectors'!$B:$B,0))=0,"",INDEX('Data Pull'!$A:$BC,MATCH('Table 2 Data'!$E371,'Data Pull'!$C:$C,0),MATCH('Table 2 Data'!T$4,'Data Pull'!$4:$4,0))),"")</f>
        <v>1650.5931820541382</v>
      </c>
      <c r="U371">
        <f>IFERROR(IF(INDEX('Exclusion Vectors'!$D:$D,MATCH('Table 2 Data'!$E371,'Exclusion Vectors'!$B:$B,0))=0,"",INDEX('Data Pull'!$A:$BC,MATCH('Table 2 Data'!$E371,'Data Pull'!$C:$C,0),MATCH('Table 2 Data'!U$4,'Data Pull'!$4:$4,0))),"")</f>
        <v>1512.8924069514503</v>
      </c>
      <c r="V371">
        <f>IFERROR(IF(INDEX('Exclusion Vectors'!$D:$D,MATCH('Table 2 Data'!$E371,'Exclusion Vectors'!$B:$B,0))=0,"",INDEX('Data Pull'!$A:$BC,MATCH('Table 2 Data'!$E371,'Data Pull'!$C:$C,0),MATCH('Table 2 Data'!V$4,'Data Pull'!$4:$4,0))),"")</f>
        <v>5899.8325201202606</v>
      </c>
      <c r="W371">
        <f>IFERROR(IF(INDEX('Exclusion Vectors'!$D:$D,MATCH('Table 2 Data'!$E371,'Exclusion Vectors'!$B:$B,0))=0,"",INDEX('Data Pull'!$A:$BC,MATCH('Table 2 Data'!$E371,'Data Pull'!$C:$C,0),MATCH('Table 2 Data'!W$4,'Data Pull'!$4:$4,0))),"")</f>
        <v>2401.4316988500041</v>
      </c>
      <c r="X371">
        <f>IFERROR(IF(INDEX('Exclusion Vectors'!$D:$D,MATCH('Table 2 Data'!$E371,'Exclusion Vectors'!$B:$B,0))=0,"",INDEX('Data Pull'!$A:$BC,MATCH('Table 2 Data'!$E371,'Data Pull'!$C:$C,0),MATCH('Table 2 Data'!X$4,'Data Pull'!$4:$4,0))),"")</f>
        <v>445.02737440150929</v>
      </c>
      <c r="Y371">
        <f>IFERROR(IF(INDEX('Exclusion Vectors'!$D:$D,MATCH('Table 2 Data'!$E371,'Exclusion Vectors'!$B:$B,0))=0,"",INDEX('Data Pull'!$A:$BC,MATCH('Table 2 Data'!$E371,'Data Pull'!$C:$C,0),MATCH('Table 2 Data'!Y$4,'Data Pull'!$4:$4,0))),"")</f>
        <v>23.5</v>
      </c>
      <c r="Z371">
        <f>IFERROR(IF(INDEX('Exclusion Vectors'!$D:$D,MATCH('Table 2 Data'!$E371,'Exclusion Vectors'!$B:$B,0))=0,"",INDEX('Data Pull'!$A:$BC,MATCH('Table 2 Data'!$E371,'Data Pull'!$C:$C,0),MATCH('Table 2 Data'!Z$4,'Data Pull'!$4:$4,0))),"")</f>
        <v>0.98602499067783356</v>
      </c>
      <c r="AA371">
        <f>IFERROR(IF(INDEX('Exclusion Vectors'!$D:$D,MATCH('Table 2 Data'!$E371,'Exclusion Vectors'!$B:$B,0))=0,"",INDEX('Data Pull'!$A:$BC,MATCH('Table 2 Data'!$E371,'Data Pull'!$C:$C,0),MATCH('Table 2 Data'!AA$4,'Data Pull'!$4:$4,0))),"")</f>
        <v>1.9450000524520874</v>
      </c>
      <c r="AB371" t="str">
        <f>IFERROR(IF(INDEX('Exclusion Vectors'!$D:$D,MATCH('Table 2 Data'!$E371,'Exclusion Vectors'!$B:$B,0))=0,"",INDEX('Data Pull'!$A:$BC,MATCH('Table 2 Data'!$E371,'Data Pull'!$C:$C,0),MATCH('Table 2 Data'!AB$4,'Data Pull'!$4:$4,0))),"")</f>
        <v>[-11059] No Good Data For Calculation</v>
      </c>
      <c r="AC371" t="str">
        <f>IFERROR(IF(INDEX('Exclusion Vectors'!$D:$D,MATCH('Table 2 Data'!$E371,'Exclusion Vectors'!$B:$B,0))=0,"",INDEX('Data Pull'!$A:$BC,MATCH('Table 2 Data'!$E371,'Data Pull'!$C:$C,0),MATCH('Table 2 Data'!AC$4,'Data Pull'!$4:$4,0))),"")</f>
        <v>[-11059] No Good Data For Calculation</v>
      </c>
      <c r="AD371" t="str">
        <f>IFERROR(IF(INDEX('Exclusion Vectors'!$D:$D,MATCH('Table 2 Data'!$E371,'Exclusion Vectors'!$B:$B,0))=0,"",INDEX('Data Pull'!$A:$BC,MATCH('Table 2 Data'!$E371,'Data Pull'!$C:$C,0),MATCH('Table 2 Data'!AD$4,'Data Pull'!$4:$4,0))),"")</f>
        <v>[-11059] No Good Data For Calculation</v>
      </c>
      <c r="AE371" t="str">
        <f>IFERROR(IF(INDEX('Exclusion Vectors'!$D:$D,MATCH('Table 2 Data'!$E371,'Exclusion Vectors'!$B:$B,0))=0,"",INDEX('Data Pull'!$A:$BC,MATCH('Table 2 Data'!$E371,'Data Pull'!$C:$C,0),MATCH('Table 2 Data'!AE$4,'Data Pull'!$4:$4,0))),"")</f>
        <v>[-11059] No Good Data For Calculation</v>
      </c>
      <c r="AF371" t="str">
        <f>IFERROR(IF(INDEX('Exclusion Vectors'!$D:$D,MATCH('Table 2 Data'!$E371,'Exclusion Vectors'!$B:$B,0))=0,"",INDEX('Data Pull'!$A:$BC,MATCH('Table 2 Data'!$E371,'Data Pull'!$C:$C,0),MATCH('Table 2 Data'!AF$4,'Data Pull'!$4:$4,0))),"")</f>
        <v>[-11059] No Good Data For Calculation</v>
      </c>
      <c r="AG371">
        <f>IFERROR(IF(INDEX('Exclusion Vectors'!$D:$D,MATCH('Table 2 Data'!$E371,'Exclusion Vectors'!$B:$B,0))=0,"",INDEX('Data Pull'!$A:$BC,MATCH('Table 2 Data'!$E371,'Data Pull'!$C:$C,0),MATCH('Table 2 Data'!AG$4,'Data Pull'!$4:$4,0))),"")</f>
        <v>13690.0754413821</v>
      </c>
      <c r="AH371">
        <f>IFERROR(IF(INDEX('Exclusion Vectors'!$D:$D,MATCH('Table 2 Data'!$E371,'Exclusion Vectors'!$B:$B,0))=0,"",INDEX('Data Pull'!$A:$BC,MATCH('Table 2 Data'!$E371,'Data Pull'!$C:$C,0),MATCH('Table 2 Data'!AH$4,'Data Pull'!$4:$4,0))),"")</f>
        <v>90.875001907348633</v>
      </c>
      <c r="AI371">
        <f>IFERROR(IF(INDEX('Exclusion Vectors'!$D:$D,MATCH('Table 2 Data'!$E371,'Exclusion Vectors'!$B:$B,0))=0,"",INDEX('Data Pull'!$A:$BC,MATCH('Table 2 Data'!$E371,'Data Pull'!$C:$C,0),MATCH('Table 2 Data'!AI$4,'Data Pull'!$4:$4,0))),"")</f>
        <v>8.3575003147125244</v>
      </c>
      <c r="AJ371">
        <f>IFERROR(IF(INDEX('Exclusion Vectors'!$D:$D,MATCH('Table 2 Data'!$E371,'Exclusion Vectors'!$B:$B,0))=0,"",INDEX('Data Pull'!$A:$BC,MATCH('Table 2 Data'!$E371,'Data Pull'!$C:$C,0),MATCH('Table 2 Data'!AJ$4,'Data Pull'!$4:$4,0))),"")</f>
        <v>350.84999847412109</v>
      </c>
      <c r="AK371">
        <f>IFERROR(IF(INDEX('Exclusion Vectors'!$D:$D,MATCH('Table 2 Data'!$E371,'Exclusion Vectors'!$B:$B,0))=0,"",INDEX('Data Pull'!$A:$BC,MATCH('Table 2 Data'!$E371,'Data Pull'!$C:$C,0),MATCH('Table 2 Data'!AK$4,'Data Pull'!$4:$4,0))),"")</f>
        <v>25.03333306312561</v>
      </c>
      <c r="AL371">
        <f>IFERROR(IF(INDEX('Exclusion Vectors'!$D:$D,MATCH('Table 2 Data'!$E371,'Exclusion Vectors'!$B:$B,0))=0,"",INDEX('Data Pull'!$A:$BC,MATCH('Table 2 Data'!$E371,'Data Pull'!$C:$C,0),MATCH('Table 2 Data'!AL$4,'Data Pull'!$4:$4,0))),"")</f>
        <v>1.324999988079071</v>
      </c>
      <c r="AM371">
        <f>IFERROR(IF(INDEX('Exclusion Vectors'!$D:$D,MATCH('Table 2 Data'!$E371,'Exclusion Vectors'!$B:$B,0))=0,"",INDEX('Data Pull'!$A:$BC,MATCH('Table 2 Data'!$E371,'Data Pull'!$C:$C,0),MATCH('Table 2 Data'!AM$4,'Data Pull'!$4:$4,0))),"")</f>
        <v>6200</v>
      </c>
      <c r="AN371">
        <f>IFERROR(IF(INDEX('Exclusion Vectors'!$D:$D,MATCH('Table 2 Data'!$E371,'Exclusion Vectors'!$B:$B,0))=0,"",INDEX('Data Pull'!$A:$BC,MATCH('Table 2 Data'!$E371,'Data Pull'!$C:$C,0),MATCH('Table 2 Data'!AN$4,'Data Pull'!$4:$4,0))),"")</f>
        <v>-8.7610599183162177E-2</v>
      </c>
      <c r="AO371">
        <f>IFERROR(IF(INDEX('Exclusion Vectors'!$D:$D,MATCH('Table 2 Data'!$E371,'Exclusion Vectors'!$B:$B,0))=0,"",INDEX('Data Pull'!$A:$BC,MATCH('Table 2 Data'!$E371,'Data Pull'!$C:$C,0),MATCH('Table 2 Data'!AO$4,'Data Pull'!$4:$4,0))),"")</f>
        <v>-5.9105416396791977E-3</v>
      </c>
      <c r="AP371">
        <f>IFERROR(IF(INDEX('Exclusion Vectors'!$D:$D,MATCH('Table 2 Data'!$E371,'Exclusion Vectors'!$B:$B,0))=0,"",INDEX('Data Pull'!$A:$BC,MATCH('Table 2 Data'!$E371,'Data Pull'!$C:$C,0),MATCH('Table 2 Data'!AP$4,'Data Pull'!$4:$4,0))),"")</f>
        <v>-2.2570517761871349E-2</v>
      </c>
      <c r="AQ371" t="str">
        <f>IFERROR(IF(INDEX('Exclusion Vectors'!$D:$D,MATCH('Table 2 Data'!$E371,'Exclusion Vectors'!$B:$B,0))=0,"",INDEX('Data Pull'!$A:$BC,MATCH('Table 2 Data'!$E371,'Data Pull'!$C:$C,0),MATCH('Table 2 Data'!AQ$4,'Data Pull'!$4:$4,0))),"")</f>
        <v>[-11059] No Good Data For Calculation</v>
      </c>
      <c r="AR371">
        <f>IFERROR(IF(INDEX('Exclusion Vectors'!$D:$D,MATCH('Table 2 Data'!$E371,'Exclusion Vectors'!$B:$B,0))=0,"",INDEX('Data Pull'!$A:$BC,MATCH('Table 2 Data'!$E371,'Data Pull'!$C:$C,0),MATCH('Table 2 Data'!AR$4,'Data Pull'!$4:$4,0))),"")</f>
        <v>6.7508293190419559E-3</v>
      </c>
      <c r="AS371">
        <f>IFERROR(IF(INDEX('Exclusion Vectors'!$D:$D,MATCH('Table 2 Data'!$E371,'Exclusion Vectors'!$B:$B,0))=0,"",INDEX('Data Pull'!$A:$BC,MATCH('Table 2 Data'!$E371,'Data Pull'!$C:$C,0),MATCH('Table 2 Data'!AS$4,'Data Pull'!$4:$4,0))),"")</f>
        <v>2.721276486147632</v>
      </c>
      <c r="AT371">
        <f>IFERROR(IF(INDEX('Exclusion Vectors'!$D:$D,MATCH('Table 2 Data'!$E371,'Exclusion Vectors'!$B:$B,0))=0,"",INDEX('Data Pull'!$A:$BC,MATCH('Table 2 Data'!$E371,'Data Pull'!$C:$C,0),MATCH('Table 2 Data'!AT$4,'Data Pull'!$4:$4,0))),"")</f>
        <v>39325.616546639467</v>
      </c>
      <c r="AU371">
        <f>IFERROR(IF(INDEX('Exclusion Vectors'!$D:$D,MATCH('Table 2 Data'!$E371,'Exclusion Vectors'!$B:$B,0))=0,"",INDEX('Data Pull'!$A:$BE,MATCH('Table 2 Data'!$E371,'Data Pull'!$C:$C,0),MATCH('Table 2 Data'!AU$4,'Data Pull'!$4:$4,0))),"")</f>
        <v>7799.8405565084022</v>
      </c>
      <c r="AV371">
        <f>IFERROR(IF(INDEX('Exclusion Vectors'!$D:$D,MATCH('Table 2 Data'!$E371,'Exclusion Vectors'!$B:$B,0))=0,"",INDEX('Data Pull'!$A:$BE,MATCH('Table 2 Data'!$E371,'Data Pull'!$C:$C,0),MATCH('Table 2 Data'!AV$4,'Data Pull'!$4:$4,0))),"")</f>
        <v>0.12567916543533406</v>
      </c>
    </row>
    <row r="372" spans="5:48" x14ac:dyDescent="0.3">
      <c r="E372" s="34">
        <f t="shared" si="8"/>
        <v>44196</v>
      </c>
      <c r="F372">
        <f>IFERROR(IF(INDEX('Exclusion Vectors'!$D:$D,MATCH('Table 2 Data'!$E372,'Exclusion Vectors'!$B:$B,0))=0,"",INDEX('Data Pull'!$A:$BC,MATCH('Table 2 Data'!$E372,'Data Pull'!$C:$C,0),MATCH('Table 2 Data'!F$4,'Data Pull'!$4:$4,0))),"")</f>
        <v>22764.061189399832</v>
      </c>
      <c r="G372">
        <f>IFERROR(IF(INDEX('Exclusion Vectors'!$D:$D,MATCH('Table 2 Data'!$E372,'Exclusion Vectors'!$B:$B,0))=0,"",INDEX('Data Pull'!$A:$BC,MATCH('Table 2 Data'!$E372,'Data Pull'!$C:$C,0),MATCH('Table 2 Data'!G$4,'Data Pull'!$4:$4,0))),"")</f>
        <v>179.88839564697639</v>
      </c>
      <c r="H372">
        <f>IFERROR(IF(INDEX('Exclusion Vectors'!$D:$D,MATCH('Table 2 Data'!$E372,'Exclusion Vectors'!$B:$B,0))=0,"",INDEX('Data Pull'!$A:$BC,MATCH('Table 2 Data'!$E372,'Data Pull'!$C:$C,0),MATCH('Table 2 Data'!H$4,'Data Pull'!$4:$4,0))),"")</f>
        <v>612.32034147042157</v>
      </c>
      <c r="I372">
        <f>IFERROR(IF(INDEX('Exclusion Vectors'!$D:$D,MATCH('Table 2 Data'!$E372,'Exclusion Vectors'!$B:$B,0))=0,"",INDEX('Data Pull'!$A:$BC,MATCH('Table 2 Data'!$E372,'Data Pull'!$C:$C,0),MATCH('Table 2 Data'!I$4,'Data Pull'!$4:$4,0))),"")</f>
        <v>997.9788472462418</v>
      </c>
      <c r="J372">
        <f>IFERROR(IF(INDEX('Exclusion Vectors'!$D:$D,MATCH('Table 2 Data'!$E372,'Exclusion Vectors'!$B:$B,0))=0,"",INDEX('Data Pull'!$A:$BC,MATCH('Table 2 Data'!$E372,'Data Pull'!$C:$C,0),MATCH('Table 2 Data'!J$4,'Data Pull'!$4:$4,0))),"")</f>
        <v>1345.1087419851115</v>
      </c>
      <c r="K372">
        <f>IFERROR(IF(INDEX('Exclusion Vectors'!$D:$D,MATCH('Table 2 Data'!$E372,'Exclusion Vectors'!$B:$B,0))=0,"",INDEX('Data Pull'!$A:$BC,MATCH('Table 2 Data'!$E372,'Data Pull'!$C:$C,0),MATCH('Table 2 Data'!K$4,'Data Pull'!$4:$4,0))),"")</f>
        <v>661.85029846122609</v>
      </c>
      <c r="L372" t="str">
        <f>IFERROR(IF(INDEX('Exclusion Vectors'!$D:$D,MATCH('Table 2 Data'!$E372,'Exclusion Vectors'!$B:$B,0))=0,"",INDEX('Data Pull'!$A:$BC,MATCH('Table 2 Data'!$E372,'Data Pull'!$C:$C,0),MATCH('Table 2 Data'!L$4,'Data Pull'!$4:$4,0))),"")</f>
        <v>[-11059] No Good Data For Calculation</v>
      </c>
      <c r="M372">
        <f>IFERROR(IF(INDEX('Exclusion Vectors'!$D:$D,MATCH('Table 2 Data'!$E372,'Exclusion Vectors'!$B:$B,0))=0,"",INDEX('Data Pull'!$A:$BC,MATCH('Table 2 Data'!$E372,'Data Pull'!$C:$C,0),MATCH('Table 2 Data'!M$4,'Data Pull'!$4:$4,0))),"")</f>
        <v>258.08126414243242</v>
      </c>
      <c r="N372">
        <f>IFERROR(IF(INDEX('Exclusion Vectors'!$D:$D,MATCH('Table 2 Data'!$E372,'Exclusion Vectors'!$B:$B,0))=0,"",INDEX('Data Pull'!$A:$BC,MATCH('Table 2 Data'!$E372,'Data Pull'!$C:$C,0),MATCH('Table 2 Data'!N$4,'Data Pull'!$4:$4,0))),"")</f>
        <v>303.62537128795458</v>
      </c>
      <c r="O372">
        <f>IFERROR(IF(INDEX('Exclusion Vectors'!$D:$D,MATCH('Table 2 Data'!$E372,'Exclusion Vectors'!$B:$B,0))=0,"",INDEX('Data Pull'!$A:$BC,MATCH('Table 2 Data'!$E372,'Data Pull'!$C:$C,0),MATCH('Table 2 Data'!O$4,'Data Pull'!$4:$4,0))),"")</f>
        <v>316.22467202169724</v>
      </c>
      <c r="P372">
        <f>IFERROR(IF(INDEX('Exclusion Vectors'!$D:$D,MATCH('Table 2 Data'!$E372,'Exclusion Vectors'!$B:$B,0))=0,"",INDEX('Data Pull'!$A:$BC,MATCH('Table 2 Data'!$E372,'Data Pull'!$C:$C,0),MATCH('Table 2 Data'!P$4,'Data Pull'!$4:$4,0))),"")</f>
        <v>1335.9979128571658</v>
      </c>
      <c r="Q372">
        <f>IFERROR(IF(INDEX('Exclusion Vectors'!$D:$D,MATCH('Table 2 Data'!$E372,'Exclusion Vectors'!$B:$B,0))=0,"",INDEX('Data Pull'!$A:$BC,MATCH('Table 2 Data'!$E372,'Data Pull'!$C:$C,0),MATCH('Table 2 Data'!Q$4,'Data Pull'!$4:$4,0))),"")</f>
        <v>20.791869460577932</v>
      </c>
      <c r="R372">
        <f>IFERROR(IF(INDEX('Exclusion Vectors'!$D:$D,MATCH('Table 2 Data'!$E372,'Exclusion Vectors'!$B:$B,0))=0,"",INDEX('Data Pull'!$A:$BC,MATCH('Table 2 Data'!$E372,'Data Pull'!$C:$C,0),MATCH('Table 2 Data'!R$4,'Data Pull'!$4:$4,0))),"")</f>
        <v>15.40633898302719</v>
      </c>
      <c r="S372">
        <f>IFERROR(IF(INDEX('Exclusion Vectors'!$D:$D,MATCH('Table 2 Data'!$E372,'Exclusion Vectors'!$B:$B,0))=0,"",INDEX('Data Pull'!$A:$BC,MATCH('Table 2 Data'!$E372,'Data Pull'!$C:$C,0),MATCH('Table 2 Data'!S$4,'Data Pull'!$4:$4,0))),"")</f>
        <v>3.7477600093226937</v>
      </c>
      <c r="T372">
        <f>IFERROR(IF(INDEX('Exclusion Vectors'!$D:$D,MATCH('Table 2 Data'!$E372,'Exclusion Vectors'!$B:$B,0))=0,"",INDEX('Data Pull'!$A:$BC,MATCH('Table 2 Data'!$E372,'Data Pull'!$C:$C,0),MATCH('Table 2 Data'!T$4,'Data Pull'!$4:$4,0))),"")</f>
        <v>1654.1392895686713</v>
      </c>
      <c r="U372">
        <f>IFERROR(IF(INDEX('Exclusion Vectors'!$D:$D,MATCH('Table 2 Data'!$E372,'Exclusion Vectors'!$B:$B,0))=0,"",INDEX('Data Pull'!$A:$BC,MATCH('Table 2 Data'!$E372,'Data Pull'!$C:$C,0),MATCH('Table 2 Data'!U$4,'Data Pull'!$4:$4,0))),"")</f>
        <v>1522.2774928884749</v>
      </c>
      <c r="V372">
        <f>IFERROR(IF(INDEX('Exclusion Vectors'!$D:$D,MATCH('Table 2 Data'!$E372,'Exclusion Vectors'!$B:$B,0))=0,"",INDEX('Data Pull'!$A:$BC,MATCH('Table 2 Data'!$E372,'Data Pull'!$C:$C,0),MATCH('Table 2 Data'!V$4,'Data Pull'!$4:$4,0))),"")</f>
        <v>5900.0248804798457</v>
      </c>
      <c r="W372">
        <f>IFERROR(IF(INDEX('Exclusion Vectors'!$D:$D,MATCH('Table 2 Data'!$E372,'Exclusion Vectors'!$B:$B,0))=0,"",INDEX('Data Pull'!$A:$BC,MATCH('Table 2 Data'!$E372,'Data Pull'!$C:$C,0),MATCH('Table 2 Data'!W$4,'Data Pull'!$4:$4,0))),"")</f>
        <v>2396.2501679735133</v>
      </c>
      <c r="X372">
        <f>IFERROR(IF(INDEX('Exclusion Vectors'!$D:$D,MATCH('Table 2 Data'!$E372,'Exclusion Vectors'!$B:$B,0))=0,"",INDEX('Data Pull'!$A:$BC,MATCH('Table 2 Data'!$E372,'Data Pull'!$C:$C,0),MATCH('Table 2 Data'!X$4,'Data Pull'!$4:$4,0))),"")</f>
        <v>444.95613502250234</v>
      </c>
      <c r="Y372">
        <f>IFERROR(IF(INDEX('Exclusion Vectors'!$D:$D,MATCH('Table 2 Data'!$E372,'Exclusion Vectors'!$B:$B,0))=0,"",INDEX('Data Pull'!$A:$BC,MATCH('Table 2 Data'!$E372,'Data Pull'!$C:$C,0),MATCH('Table 2 Data'!Y$4,'Data Pull'!$4:$4,0))),"")</f>
        <v>23.200000286102295</v>
      </c>
      <c r="Z372">
        <f>IFERROR(IF(INDEX('Exclusion Vectors'!$D:$D,MATCH('Table 2 Data'!$E372,'Exclusion Vectors'!$B:$B,0))=0,"",INDEX('Data Pull'!$A:$BC,MATCH('Table 2 Data'!$E372,'Data Pull'!$C:$C,0),MATCH('Table 2 Data'!Z$4,'Data Pull'!$4:$4,0))),"")</f>
        <v>0.97839997708797455</v>
      </c>
      <c r="AA372">
        <f>IFERROR(IF(INDEX('Exclusion Vectors'!$D:$D,MATCH('Table 2 Data'!$E372,'Exclusion Vectors'!$B:$B,0))=0,"",INDEX('Data Pull'!$A:$BC,MATCH('Table 2 Data'!$E372,'Data Pull'!$C:$C,0),MATCH('Table 2 Data'!AA$4,'Data Pull'!$4:$4,0))),"")</f>
        <v>2</v>
      </c>
      <c r="AB372" t="str">
        <f>IFERROR(IF(INDEX('Exclusion Vectors'!$D:$D,MATCH('Table 2 Data'!$E372,'Exclusion Vectors'!$B:$B,0))=0,"",INDEX('Data Pull'!$A:$BC,MATCH('Table 2 Data'!$E372,'Data Pull'!$C:$C,0),MATCH('Table 2 Data'!AB$4,'Data Pull'!$4:$4,0))),"")</f>
        <v>[-11059] No Good Data For Calculation</v>
      </c>
      <c r="AC372" t="str">
        <f>IFERROR(IF(INDEX('Exclusion Vectors'!$D:$D,MATCH('Table 2 Data'!$E372,'Exclusion Vectors'!$B:$B,0))=0,"",INDEX('Data Pull'!$A:$BC,MATCH('Table 2 Data'!$E372,'Data Pull'!$C:$C,0),MATCH('Table 2 Data'!AC$4,'Data Pull'!$4:$4,0))),"")</f>
        <v>[-11059] No Good Data For Calculation</v>
      </c>
      <c r="AD372" t="str">
        <f>IFERROR(IF(INDEX('Exclusion Vectors'!$D:$D,MATCH('Table 2 Data'!$E372,'Exclusion Vectors'!$B:$B,0))=0,"",INDEX('Data Pull'!$A:$BC,MATCH('Table 2 Data'!$E372,'Data Pull'!$C:$C,0),MATCH('Table 2 Data'!AD$4,'Data Pull'!$4:$4,0))),"")</f>
        <v>[-11059] No Good Data For Calculation</v>
      </c>
      <c r="AE372" t="str">
        <f>IFERROR(IF(INDEX('Exclusion Vectors'!$D:$D,MATCH('Table 2 Data'!$E372,'Exclusion Vectors'!$B:$B,0))=0,"",INDEX('Data Pull'!$A:$BC,MATCH('Table 2 Data'!$E372,'Data Pull'!$C:$C,0),MATCH('Table 2 Data'!AE$4,'Data Pull'!$4:$4,0))),"")</f>
        <v>[-11059] No Good Data For Calculation</v>
      </c>
      <c r="AF372" t="str">
        <f>IFERROR(IF(INDEX('Exclusion Vectors'!$D:$D,MATCH('Table 2 Data'!$E372,'Exclusion Vectors'!$B:$B,0))=0,"",INDEX('Data Pull'!$A:$BC,MATCH('Table 2 Data'!$E372,'Data Pull'!$C:$C,0),MATCH('Table 2 Data'!AF$4,'Data Pull'!$4:$4,0))),"")</f>
        <v>[-11059] No Good Data For Calculation</v>
      </c>
      <c r="AG372">
        <f>IFERROR(IF(INDEX('Exclusion Vectors'!$D:$D,MATCH('Table 2 Data'!$E372,'Exclusion Vectors'!$B:$B,0))=0,"",INDEX('Data Pull'!$A:$BC,MATCH('Table 2 Data'!$E372,'Data Pull'!$C:$C,0),MATCH('Table 2 Data'!AG$4,'Data Pull'!$4:$4,0))),"")</f>
        <v>13543.255462652813</v>
      </c>
      <c r="AH372">
        <f>IFERROR(IF(INDEX('Exclusion Vectors'!$D:$D,MATCH('Table 2 Data'!$E372,'Exclusion Vectors'!$B:$B,0))=0,"",INDEX('Data Pull'!$A:$BC,MATCH('Table 2 Data'!$E372,'Data Pull'!$C:$C,0),MATCH('Table 2 Data'!AH$4,'Data Pull'!$4:$4,0))),"")</f>
        <v>90.724998474121094</v>
      </c>
      <c r="AI372">
        <f>IFERROR(IF(INDEX('Exclusion Vectors'!$D:$D,MATCH('Table 2 Data'!$E372,'Exclusion Vectors'!$B:$B,0))=0,"",INDEX('Data Pull'!$A:$BC,MATCH('Table 2 Data'!$E372,'Data Pull'!$C:$C,0),MATCH('Table 2 Data'!AI$4,'Data Pull'!$4:$4,0))),"")</f>
        <v>8.4049999713897705</v>
      </c>
      <c r="AJ372">
        <f>IFERROR(IF(INDEX('Exclusion Vectors'!$D:$D,MATCH('Table 2 Data'!$E372,'Exclusion Vectors'!$B:$B,0))=0,"",INDEX('Data Pull'!$A:$BC,MATCH('Table 2 Data'!$E372,'Data Pull'!$C:$C,0),MATCH('Table 2 Data'!AJ$4,'Data Pull'!$4:$4,0))),"")</f>
        <v>350.92500305175781</v>
      </c>
      <c r="AK372">
        <f>IFERROR(IF(INDEX('Exclusion Vectors'!$D:$D,MATCH('Table 2 Data'!$E372,'Exclusion Vectors'!$B:$B,0))=0,"",INDEX('Data Pull'!$A:$BC,MATCH('Table 2 Data'!$E372,'Data Pull'!$C:$C,0),MATCH('Table 2 Data'!AK$4,'Data Pull'!$4:$4,0))),"")</f>
        <v>24.962500254313152</v>
      </c>
      <c r="AL372">
        <f>IFERROR(IF(INDEX('Exclusion Vectors'!$D:$D,MATCH('Table 2 Data'!$E372,'Exclusion Vectors'!$B:$B,0))=0,"",INDEX('Data Pull'!$A:$BC,MATCH('Table 2 Data'!$E372,'Data Pull'!$C:$C,0),MATCH('Table 2 Data'!AL$4,'Data Pull'!$4:$4,0))),"")</f>
        <v>1.3999999761581421</v>
      </c>
      <c r="AM372">
        <f>IFERROR(IF(INDEX('Exclusion Vectors'!$D:$D,MATCH('Table 2 Data'!$E372,'Exclusion Vectors'!$B:$B,0))=0,"",INDEX('Data Pull'!$A:$BC,MATCH('Table 2 Data'!$E372,'Data Pull'!$C:$C,0),MATCH('Table 2 Data'!AM$4,'Data Pull'!$4:$4,0))),"")</f>
        <v>6200</v>
      </c>
      <c r="AN372">
        <f>IFERROR(IF(INDEX('Exclusion Vectors'!$D:$D,MATCH('Table 2 Data'!$E372,'Exclusion Vectors'!$B:$B,0))=0,"",INDEX('Data Pull'!$A:$BC,MATCH('Table 2 Data'!$E372,'Data Pull'!$C:$C,0),MATCH('Table 2 Data'!AN$4,'Data Pull'!$4:$4,0))),"")</f>
        <v>-0.10334517040152202</v>
      </c>
      <c r="AO372">
        <f>IFERROR(IF(INDEX('Exclusion Vectors'!$D:$D,MATCH('Table 2 Data'!$E372,'Exclusion Vectors'!$B:$B,0))=0,"",INDEX('Data Pull'!$A:$BC,MATCH('Table 2 Data'!$E372,'Data Pull'!$C:$C,0),MATCH('Table 2 Data'!AO$4,'Data Pull'!$4:$4,0))),"")</f>
        <v>-5.6771392846452573E-3</v>
      </c>
      <c r="AP372">
        <f>IFERROR(IF(INDEX('Exclusion Vectors'!$D:$D,MATCH('Table 2 Data'!$E372,'Exclusion Vectors'!$B:$B,0))=0,"",INDEX('Data Pull'!$A:$BC,MATCH('Table 2 Data'!$E372,'Data Pull'!$C:$C,0),MATCH('Table 2 Data'!AP$4,'Data Pull'!$4:$4,0))),"")</f>
        <v>-2.5712934747344266E-2</v>
      </c>
      <c r="AQ372" t="str">
        <f>IFERROR(IF(INDEX('Exclusion Vectors'!$D:$D,MATCH('Table 2 Data'!$E372,'Exclusion Vectors'!$B:$B,0))=0,"",INDEX('Data Pull'!$A:$BC,MATCH('Table 2 Data'!$E372,'Data Pull'!$C:$C,0),MATCH('Table 2 Data'!AQ$4,'Data Pull'!$4:$4,0))),"")</f>
        <v>[-11059] No Good Data For Calculation</v>
      </c>
      <c r="AR372">
        <f>IFERROR(IF(INDEX('Exclusion Vectors'!$D:$D,MATCH('Table 2 Data'!$E372,'Exclusion Vectors'!$B:$B,0))=0,"",INDEX('Data Pull'!$A:$BC,MATCH('Table 2 Data'!$E372,'Data Pull'!$C:$C,0),MATCH('Table 2 Data'!AR$4,'Data Pull'!$4:$4,0))),"")</f>
        <v>5.5620533054010803E-3</v>
      </c>
      <c r="AS372">
        <f>IFERROR(IF(INDEX('Exclusion Vectors'!$D:$D,MATCH('Table 2 Data'!$E372,'Exclusion Vectors'!$B:$B,0))=0,"",INDEX('Data Pull'!$A:$BC,MATCH('Table 2 Data'!$E372,'Data Pull'!$C:$C,0),MATCH('Table 2 Data'!AS$4,'Data Pull'!$4:$4,0))),"")</f>
        <v>2.8404121549264114</v>
      </c>
      <c r="AT372">
        <f>IFERROR(IF(INDEX('Exclusion Vectors'!$D:$D,MATCH('Table 2 Data'!$E372,'Exclusion Vectors'!$B:$B,0))=0,"",INDEX('Data Pull'!$A:$BC,MATCH('Table 2 Data'!$E372,'Data Pull'!$C:$C,0),MATCH('Table 2 Data'!AT$4,'Data Pull'!$4:$4,0))),"")</f>
        <v>38885.060897690397</v>
      </c>
      <c r="AU372">
        <f>IFERROR(IF(INDEX('Exclusion Vectors'!$D:$D,MATCH('Table 2 Data'!$E372,'Exclusion Vectors'!$B:$B,0))=0,"",INDEX('Data Pull'!$A:$BE,MATCH('Table 2 Data'!$E372,'Data Pull'!$C:$C,0),MATCH('Table 2 Data'!AU$4,'Data Pull'!$4:$4,0))),"")</f>
        <v>7798.9802201200664</v>
      </c>
      <c r="AV372">
        <f>IFERROR(IF(INDEX('Exclusion Vectors'!$D:$D,MATCH('Table 2 Data'!$E372,'Exclusion Vectors'!$B:$B,0))=0,"",INDEX('Data Pull'!$A:$BE,MATCH('Table 2 Data'!$E372,'Data Pull'!$C:$C,0),MATCH('Table 2 Data'!AV$4,'Data Pull'!$4:$4,0))),"")</f>
        <v>0.12631250265985727</v>
      </c>
    </row>
    <row r="373" spans="5:48" x14ac:dyDescent="0.3">
      <c r="E373" s="34">
        <f t="shared" si="8"/>
        <v>44197</v>
      </c>
      <c r="F373">
        <f>IFERROR(IF(INDEX('Exclusion Vectors'!$D:$D,MATCH('Table 2 Data'!$E373,'Exclusion Vectors'!$B:$B,0))=0,"",INDEX('Data Pull'!$A:$BC,MATCH('Table 2 Data'!$E373,'Data Pull'!$C:$C,0),MATCH('Table 2 Data'!F$4,'Data Pull'!$4:$4,0))),"")</f>
        <v>22999.339107107193</v>
      </c>
      <c r="G373">
        <f>IFERROR(IF(INDEX('Exclusion Vectors'!$D:$D,MATCH('Table 2 Data'!$E373,'Exclusion Vectors'!$B:$B,0))=0,"",INDEX('Data Pull'!$A:$BC,MATCH('Table 2 Data'!$E373,'Data Pull'!$C:$C,0),MATCH('Table 2 Data'!G$4,'Data Pull'!$4:$4,0))),"")</f>
        <v>180.41078757452544</v>
      </c>
      <c r="H373">
        <f>IFERROR(IF(INDEX('Exclusion Vectors'!$D:$D,MATCH('Table 2 Data'!$E373,'Exclusion Vectors'!$B:$B,0))=0,"",INDEX('Data Pull'!$A:$BC,MATCH('Table 2 Data'!$E373,'Data Pull'!$C:$C,0),MATCH('Table 2 Data'!H$4,'Data Pull'!$4:$4,0))),"")</f>
        <v>607.1634630023309</v>
      </c>
      <c r="I373">
        <f>IFERROR(IF(INDEX('Exclusion Vectors'!$D:$D,MATCH('Table 2 Data'!$E373,'Exclusion Vectors'!$B:$B,0))=0,"",INDEX('Data Pull'!$A:$BC,MATCH('Table 2 Data'!$E373,'Data Pull'!$C:$C,0),MATCH('Table 2 Data'!I$4,'Data Pull'!$4:$4,0))),"")</f>
        <v>997.65392079892979</v>
      </c>
      <c r="J373">
        <f>IFERROR(IF(INDEX('Exclusion Vectors'!$D:$D,MATCH('Table 2 Data'!$E373,'Exclusion Vectors'!$B:$B,0))=0,"",INDEX('Data Pull'!$A:$BC,MATCH('Table 2 Data'!$E373,'Data Pull'!$C:$C,0),MATCH('Table 2 Data'!J$4,'Data Pull'!$4:$4,0))),"")</f>
        <v>1343.5133463046648</v>
      </c>
      <c r="K373">
        <f>IFERROR(IF(INDEX('Exclusion Vectors'!$D:$D,MATCH('Table 2 Data'!$E373,'Exclusion Vectors'!$B:$B,0))=0,"",INDEX('Data Pull'!$A:$BC,MATCH('Table 2 Data'!$E373,'Data Pull'!$C:$C,0),MATCH('Table 2 Data'!K$4,'Data Pull'!$4:$4,0))),"")</f>
        <v>665.59348104366927</v>
      </c>
      <c r="L373" t="str">
        <f>IFERROR(IF(INDEX('Exclusion Vectors'!$D:$D,MATCH('Table 2 Data'!$E373,'Exclusion Vectors'!$B:$B,0))=0,"",INDEX('Data Pull'!$A:$BC,MATCH('Table 2 Data'!$E373,'Data Pull'!$C:$C,0),MATCH('Table 2 Data'!L$4,'Data Pull'!$4:$4,0))),"")</f>
        <v>[-11059] No Good Data For Calculation</v>
      </c>
      <c r="M373">
        <f>IFERROR(IF(INDEX('Exclusion Vectors'!$D:$D,MATCH('Table 2 Data'!$E373,'Exclusion Vectors'!$B:$B,0))=0,"",INDEX('Data Pull'!$A:$BC,MATCH('Table 2 Data'!$E373,'Data Pull'!$C:$C,0),MATCH('Table 2 Data'!M$4,'Data Pull'!$4:$4,0))),"")</f>
        <v>269.44274241635912</v>
      </c>
      <c r="N373">
        <f>IFERROR(IF(INDEX('Exclusion Vectors'!$D:$D,MATCH('Table 2 Data'!$E373,'Exclusion Vectors'!$B:$B,0))=0,"",INDEX('Data Pull'!$A:$BC,MATCH('Table 2 Data'!$E373,'Data Pull'!$C:$C,0),MATCH('Table 2 Data'!N$4,'Data Pull'!$4:$4,0))),"")</f>
        <v>310.15061453593501</v>
      </c>
      <c r="O373">
        <f>IFERROR(IF(INDEX('Exclusion Vectors'!$D:$D,MATCH('Table 2 Data'!$E373,'Exclusion Vectors'!$B:$B,0))=0,"",INDEX('Data Pull'!$A:$BC,MATCH('Table 2 Data'!$E373,'Data Pull'!$C:$C,0),MATCH('Table 2 Data'!O$4,'Data Pull'!$4:$4,0))),"")</f>
        <v>321.06108152124676</v>
      </c>
      <c r="P373">
        <f>IFERROR(IF(INDEX('Exclusion Vectors'!$D:$D,MATCH('Table 2 Data'!$E373,'Exclusion Vectors'!$B:$B,0))=0,"",INDEX('Data Pull'!$A:$BC,MATCH('Table 2 Data'!$E373,'Data Pull'!$C:$C,0),MATCH('Table 2 Data'!P$4,'Data Pull'!$4:$4,0))),"")</f>
        <v>1335.6040718517695</v>
      </c>
      <c r="Q373">
        <f>IFERROR(IF(INDEX('Exclusion Vectors'!$D:$D,MATCH('Table 2 Data'!$E373,'Exclusion Vectors'!$B:$B,0))=0,"",INDEX('Data Pull'!$A:$BC,MATCH('Table 2 Data'!$E373,'Data Pull'!$C:$C,0),MATCH('Table 2 Data'!Q$4,'Data Pull'!$4:$4,0))),"")</f>
        <v>21.035704250688067</v>
      </c>
      <c r="R373">
        <f>IFERROR(IF(INDEX('Exclusion Vectors'!$D:$D,MATCH('Table 2 Data'!$E373,'Exclusion Vectors'!$B:$B,0))=0,"",INDEX('Data Pull'!$A:$BC,MATCH('Table 2 Data'!$E373,'Data Pull'!$C:$C,0),MATCH('Table 2 Data'!R$4,'Data Pull'!$4:$4,0))),"")</f>
        <v>15.596745056947752</v>
      </c>
      <c r="S373">
        <f>IFERROR(IF(INDEX('Exclusion Vectors'!$D:$D,MATCH('Table 2 Data'!$E373,'Exclusion Vectors'!$B:$B,0))=0,"",INDEX('Data Pull'!$A:$BC,MATCH('Table 2 Data'!$E373,'Data Pull'!$C:$C,0),MATCH('Table 2 Data'!S$4,'Data Pull'!$4:$4,0))),"")</f>
        <v>3.7790570606609117</v>
      </c>
      <c r="T373">
        <f>IFERROR(IF(INDEX('Exclusion Vectors'!$D:$D,MATCH('Table 2 Data'!$E373,'Exclusion Vectors'!$B:$B,0))=0,"",INDEX('Data Pull'!$A:$BC,MATCH('Table 2 Data'!$E373,'Data Pull'!$C:$C,0),MATCH('Table 2 Data'!T$4,'Data Pull'!$4:$4,0))),"")</f>
        <v>1706.8344829273299</v>
      </c>
      <c r="U373">
        <f>IFERROR(IF(INDEX('Exclusion Vectors'!$D:$D,MATCH('Table 2 Data'!$E373,'Exclusion Vectors'!$B:$B,0))=0,"",INDEX('Data Pull'!$A:$BC,MATCH('Table 2 Data'!$E373,'Data Pull'!$C:$C,0),MATCH('Table 2 Data'!U$4,'Data Pull'!$4:$4,0))),"")</f>
        <v>1472.0876983450453</v>
      </c>
      <c r="V373">
        <f>IFERROR(IF(INDEX('Exclusion Vectors'!$D:$D,MATCH('Table 2 Data'!$E373,'Exclusion Vectors'!$B:$B,0))=0,"",INDEX('Data Pull'!$A:$BC,MATCH('Table 2 Data'!$E373,'Data Pull'!$C:$C,0),MATCH('Table 2 Data'!V$4,'Data Pull'!$4:$4,0))),"")</f>
        <v>5899.8389116630797</v>
      </c>
      <c r="W373">
        <f>IFERROR(IF(INDEX('Exclusion Vectors'!$D:$D,MATCH('Table 2 Data'!$E373,'Exclusion Vectors'!$B:$B,0))=0,"",INDEX('Data Pull'!$A:$BC,MATCH('Table 2 Data'!$E373,'Data Pull'!$C:$C,0),MATCH('Table 2 Data'!W$4,'Data Pull'!$4:$4,0))),"")</f>
        <v>2381.5640284325332</v>
      </c>
      <c r="X373">
        <f>IFERROR(IF(INDEX('Exclusion Vectors'!$D:$D,MATCH('Table 2 Data'!$E373,'Exclusion Vectors'!$B:$B,0))=0,"",INDEX('Data Pull'!$A:$BC,MATCH('Table 2 Data'!$E373,'Data Pull'!$C:$C,0),MATCH('Table 2 Data'!X$4,'Data Pull'!$4:$4,0))),"")</f>
        <v>443.30067009093966</v>
      </c>
      <c r="Y373">
        <f>IFERROR(IF(INDEX('Exclusion Vectors'!$D:$D,MATCH('Table 2 Data'!$E373,'Exclusion Vectors'!$B:$B,0))=0,"",INDEX('Data Pull'!$A:$BC,MATCH('Table 2 Data'!$E373,'Data Pull'!$C:$C,0),MATCH('Table 2 Data'!Y$4,'Data Pull'!$4:$4,0))),"")</f>
        <v>22.800000667572021</v>
      </c>
      <c r="Z373">
        <f>IFERROR(IF(INDEX('Exclusion Vectors'!$D:$D,MATCH('Table 2 Data'!$E373,'Exclusion Vectors'!$B:$B,0))=0,"",INDEX('Data Pull'!$A:$BC,MATCH('Table 2 Data'!$E373,'Data Pull'!$C:$C,0),MATCH('Table 2 Data'!Z$4,'Data Pull'!$4:$4,0))),"")</f>
        <v>0.98699997365474701</v>
      </c>
      <c r="AA373">
        <f>IFERROR(IF(INDEX('Exclusion Vectors'!$D:$D,MATCH('Table 2 Data'!$E373,'Exclusion Vectors'!$B:$B,0))=0,"",INDEX('Data Pull'!$A:$BC,MATCH('Table 2 Data'!$E373,'Data Pull'!$C:$C,0),MATCH('Table 2 Data'!AA$4,'Data Pull'!$4:$4,0))),"")</f>
        <v>1.9449999630451202</v>
      </c>
      <c r="AB373" t="str">
        <f>IFERROR(IF(INDEX('Exclusion Vectors'!$D:$D,MATCH('Table 2 Data'!$E373,'Exclusion Vectors'!$B:$B,0))=0,"",INDEX('Data Pull'!$A:$BC,MATCH('Table 2 Data'!$E373,'Data Pull'!$C:$C,0),MATCH('Table 2 Data'!AB$4,'Data Pull'!$4:$4,0))),"")</f>
        <v>[-11059] No Good Data For Calculation</v>
      </c>
      <c r="AC373" t="str">
        <f>IFERROR(IF(INDEX('Exclusion Vectors'!$D:$D,MATCH('Table 2 Data'!$E373,'Exclusion Vectors'!$B:$B,0))=0,"",INDEX('Data Pull'!$A:$BC,MATCH('Table 2 Data'!$E373,'Data Pull'!$C:$C,0),MATCH('Table 2 Data'!AC$4,'Data Pull'!$4:$4,0))),"")</f>
        <v>[-11059] No Good Data For Calculation</v>
      </c>
      <c r="AD373" t="str">
        <f>IFERROR(IF(INDEX('Exclusion Vectors'!$D:$D,MATCH('Table 2 Data'!$E373,'Exclusion Vectors'!$B:$B,0))=0,"",INDEX('Data Pull'!$A:$BC,MATCH('Table 2 Data'!$E373,'Data Pull'!$C:$C,0),MATCH('Table 2 Data'!AD$4,'Data Pull'!$4:$4,0))),"")</f>
        <v>[-11059] No Good Data For Calculation</v>
      </c>
      <c r="AE373" t="str">
        <f>IFERROR(IF(INDEX('Exclusion Vectors'!$D:$D,MATCH('Table 2 Data'!$E373,'Exclusion Vectors'!$B:$B,0))=0,"",INDEX('Data Pull'!$A:$BC,MATCH('Table 2 Data'!$E373,'Data Pull'!$C:$C,0),MATCH('Table 2 Data'!AE$4,'Data Pull'!$4:$4,0))),"")</f>
        <v>[-11059] No Good Data For Calculation</v>
      </c>
      <c r="AF373" t="str">
        <f>IFERROR(IF(INDEX('Exclusion Vectors'!$D:$D,MATCH('Table 2 Data'!$E373,'Exclusion Vectors'!$B:$B,0))=0,"",INDEX('Data Pull'!$A:$BC,MATCH('Table 2 Data'!$E373,'Data Pull'!$C:$C,0),MATCH('Table 2 Data'!AF$4,'Data Pull'!$4:$4,0))),"")</f>
        <v>[-11059] No Good Data For Calculation</v>
      </c>
      <c r="AG373">
        <f>IFERROR(IF(INDEX('Exclusion Vectors'!$D:$D,MATCH('Table 2 Data'!$E373,'Exclusion Vectors'!$B:$B,0))=0,"",INDEX('Data Pull'!$A:$BC,MATCH('Table 2 Data'!$E373,'Data Pull'!$C:$C,0),MATCH('Table 2 Data'!AG$4,'Data Pull'!$4:$4,0))),"")</f>
        <v>13540.713695545572</v>
      </c>
      <c r="AH373">
        <f>IFERROR(IF(INDEX('Exclusion Vectors'!$D:$D,MATCH('Table 2 Data'!$E373,'Exclusion Vectors'!$B:$B,0))=0,"",INDEX('Data Pull'!$A:$BC,MATCH('Table 2 Data'!$E373,'Data Pull'!$C:$C,0),MATCH('Table 2 Data'!AH$4,'Data Pull'!$4:$4,0))),"")</f>
        <v>90.850000381469727</v>
      </c>
      <c r="AI373">
        <f>IFERROR(IF(INDEX('Exclusion Vectors'!$D:$D,MATCH('Table 2 Data'!$E373,'Exclusion Vectors'!$B:$B,0))=0,"",INDEX('Data Pull'!$A:$BC,MATCH('Table 2 Data'!$E373,'Data Pull'!$C:$C,0),MATCH('Table 2 Data'!AI$4,'Data Pull'!$4:$4,0))),"")</f>
        <v>8.4024996757507324</v>
      </c>
      <c r="AJ373">
        <f>IFERROR(IF(INDEX('Exclusion Vectors'!$D:$D,MATCH('Table 2 Data'!$E373,'Exclusion Vectors'!$B:$B,0))=0,"",INDEX('Data Pull'!$A:$BC,MATCH('Table 2 Data'!$E373,'Data Pull'!$C:$C,0),MATCH('Table 2 Data'!AJ$4,'Data Pull'!$4:$4,0))),"")</f>
        <v>349.62499237060547</v>
      </c>
      <c r="AK373">
        <f>IFERROR(IF(INDEX('Exclusion Vectors'!$D:$D,MATCH('Table 2 Data'!$E373,'Exclusion Vectors'!$B:$B,0))=0,"",INDEX('Data Pull'!$A:$BC,MATCH('Table 2 Data'!$E373,'Data Pull'!$C:$C,0),MATCH('Table 2 Data'!AK$4,'Data Pull'!$4:$4,0))),"")</f>
        <v>24.904166380564373</v>
      </c>
      <c r="AL373">
        <f>IFERROR(IF(INDEX('Exclusion Vectors'!$D:$D,MATCH('Table 2 Data'!$E373,'Exclusion Vectors'!$B:$B,0))=0,"",INDEX('Data Pull'!$A:$BC,MATCH('Table 2 Data'!$E373,'Data Pull'!$C:$C,0),MATCH('Table 2 Data'!AL$4,'Data Pull'!$4:$4,0))),"")</f>
        <v>0.95000000298023224</v>
      </c>
      <c r="AM373">
        <f>IFERROR(IF(INDEX('Exclusion Vectors'!$D:$D,MATCH('Table 2 Data'!$E373,'Exclusion Vectors'!$B:$B,0))=0,"",INDEX('Data Pull'!$A:$BC,MATCH('Table 2 Data'!$E373,'Data Pull'!$C:$C,0),MATCH('Table 2 Data'!AM$4,'Data Pull'!$4:$4,0))),"")</f>
        <v>6200</v>
      </c>
      <c r="AN373">
        <f>IFERROR(IF(INDEX('Exclusion Vectors'!$D:$D,MATCH('Table 2 Data'!$E373,'Exclusion Vectors'!$B:$B,0))=0,"",INDEX('Data Pull'!$A:$BC,MATCH('Table 2 Data'!$E373,'Data Pull'!$C:$C,0),MATCH('Table 2 Data'!AN$4,'Data Pull'!$4:$4,0))),"")</f>
        <v>-0.15516842838645281</v>
      </c>
      <c r="AO373">
        <f>IFERROR(IF(INDEX('Exclusion Vectors'!$D:$D,MATCH('Table 2 Data'!$E373,'Exclusion Vectors'!$B:$B,0))=0,"",INDEX('Data Pull'!$A:$BC,MATCH('Table 2 Data'!$E373,'Data Pull'!$C:$C,0),MATCH('Table 2 Data'!AO$4,'Data Pull'!$4:$4,0))),"")</f>
        <v>-5.6787919889928493E-3</v>
      </c>
      <c r="AP373">
        <f>IFERROR(IF(INDEX('Exclusion Vectors'!$D:$D,MATCH('Table 2 Data'!$E373,'Exclusion Vectors'!$B:$B,0))=0,"",INDEX('Data Pull'!$A:$BC,MATCH('Table 2 Data'!$E373,'Data Pull'!$C:$C,0),MATCH('Table 2 Data'!AP$4,'Data Pull'!$4:$4,0))),"")</f>
        <v>-2.223270996766278E-2</v>
      </c>
      <c r="AQ373" t="str">
        <f>IFERROR(IF(INDEX('Exclusion Vectors'!$D:$D,MATCH('Table 2 Data'!$E373,'Exclusion Vectors'!$B:$B,0))=0,"",INDEX('Data Pull'!$A:$BC,MATCH('Table 2 Data'!$E373,'Data Pull'!$C:$C,0),MATCH('Table 2 Data'!AQ$4,'Data Pull'!$4:$4,0))),"")</f>
        <v>[-11059] No Good Data For Calculation</v>
      </c>
      <c r="AR373">
        <f>IFERROR(IF(INDEX('Exclusion Vectors'!$D:$D,MATCH('Table 2 Data'!$E373,'Exclusion Vectors'!$B:$B,0))=0,"",INDEX('Data Pull'!$A:$BC,MATCH('Table 2 Data'!$E373,'Data Pull'!$C:$C,0),MATCH('Table 2 Data'!AR$4,'Data Pull'!$4:$4,0))),"")</f>
        <v>5.8091817539434711E-3</v>
      </c>
      <c r="AS373">
        <f>IFERROR(IF(INDEX('Exclusion Vectors'!$D:$D,MATCH('Table 2 Data'!$E373,'Exclusion Vectors'!$B:$B,0))=0,"",INDEX('Data Pull'!$A:$BC,MATCH('Table 2 Data'!$E373,'Data Pull'!$C:$C,0),MATCH('Table 2 Data'!AS$4,'Data Pull'!$4:$4,0))),"")</f>
        <v>2.7410685394512715</v>
      </c>
      <c r="AT373">
        <f>IFERROR(IF(INDEX('Exclusion Vectors'!$D:$D,MATCH('Table 2 Data'!$E373,'Exclusion Vectors'!$B:$B,0))=0,"",INDEX('Data Pull'!$A:$BC,MATCH('Table 2 Data'!$E373,'Data Pull'!$C:$C,0),MATCH('Table 2 Data'!AT$4,'Data Pull'!$4:$4,0))),"")</f>
        <v>39150.656961878216</v>
      </c>
      <c r="AU373">
        <f>IFERROR(IF(INDEX('Exclusion Vectors'!$D:$D,MATCH('Table 2 Data'!$E373,'Exclusion Vectors'!$B:$B,0))=0,"",INDEX('Data Pull'!$A:$BE,MATCH('Table 2 Data'!$E373,'Data Pull'!$C:$C,0),MATCH('Table 2 Data'!AU$4,'Data Pull'!$4:$4,0))),"")</f>
        <v>7792.3781222953758</v>
      </c>
      <c r="AV373">
        <f>IFERROR(IF(INDEX('Exclusion Vectors'!$D:$D,MATCH('Table 2 Data'!$E373,'Exclusion Vectors'!$B:$B,0))=0,"",INDEX('Data Pull'!$A:$BE,MATCH('Table 2 Data'!$E373,'Data Pull'!$C:$C,0),MATCH('Table 2 Data'!AV$4,'Data Pull'!$4:$4,0))),"")</f>
        <v>0.11565000005066395</v>
      </c>
    </row>
    <row r="374" spans="5:48" x14ac:dyDescent="0.3">
      <c r="E374" s="34"/>
    </row>
    <row r="375" spans="5:48" x14ac:dyDescent="0.3">
      <c r="E375" s="34"/>
    </row>
    <row r="376" spans="5:48" x14ac:dyDescent="0.3">
      <c r="E376" s="34"/>
    </row>
    <row r="377" spans="5:48" x14ac:dyDescent="0.3">
      <c r="E377" s="34"/>
    </row>
    <row r="378" spans="5:48" x14ac:dyDescent="0.3">
      <c r="E378" s="34"/>
    </row>
  </sheetData>
  <mergeCells count="17">
    <mergeCell ref="A4:A12"/>
    <mergeCell ref="A13:A21"/>
    <mergeCell ref="A22:A30"/>
    <mergeCell ref="A31:A39"/>
    <mergeCell ref="A40:A48"/>
    <mergeCell ref="A49:A57"/>
    <mergeCell ref="A58:A66"/>
    <mergeCell ref="A67:A75"/>
    <mergeCell ref="A122:A130"/>
    <mergeCell ref="A131:A139"/>
    <mergeCell ref="A140:A148"/>
    <mergeCell ref="A149:A157"/>
    <mergeCell ref="A77:A85"/>
    <mergeCell ref="A86:A94"/>
    <mergeCell ref="A95:A103"/>
    <mergeCell ref="A104:A112"/>
    <mergeCell ref="A113:A12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H408"/>
  <sheetViews>
    <sheetView topLeftCell="P1" workbookViewId="0">
      <selection activeCell="G1" sqref="G1"/>
    </sheetView>
  </sheetViews>
  <sheetFormatPr defaultRowHeight="14.4" x14ac:dyDescent="0.3"/>
  <cols>
    <col min="1" max="1" width="6.77734375" bestFit="1" customWidth="1"/>
    <col min="2" max="2" width="59.109375" bestFit="1" customWidth="1"/>
    <col min="3" max="3" width="10.5546875" bestFit="1" customWidth="1"/>
    <col min="4" max="4" width="21.88671875" bestFit="1" customWidth="1"/>
    <col min="5" max="5" width="23" bestFit="1" customWidth="1"/>
    <col min="6" max="6" width="24.5546875" bestFit="1" customWidth="1"/>
    <col min="7" max="7" width="26.21875" bestFit="1" customWidth="1"/>
    <col min="8" max="8" width="22.88671875" bestFit="1" customWidth="1"/>
    <col min="9" max="9" width="17.44140625" bestFit="1" customWidth="1"/>
    <col min="10" max="10" width="21.6640625" bestFit="1" customWidth="1"/>
    <col min="11" max="11" width="20.44140625" bestFit="1" customWidth="1"/>
    <col min="12" max="12" width="24" bestFit="1" customWidth="1"/>
    <col min="13" max="13" width="14.88671875" bestFit="1" customWidth="1"/>
    <col min="14" max="14" width="16.33203125" bestFit="1" customWidth="1"/>
    <col min="15" max="15" width="18" bestFit="1" customWidth="1"/>
    <col min="16" max="16" width="20" bestFit="1" customWidth="1"/>
    <col min="17" max="17" width="24.33203125" bestFit="1" customWidth="1"/>
    <col min="18" max="18" width="18.5546875" bestFit="1" customWidth="1"/>
    <col min="19" max="19" width="17.88671875" bestFit="1" customWidth="1"/>
    <col min="20" max="20" width="21.88671875" bestFit="1" customWidth="1"/>
    <col min="21" max="21" width="24.109375" bestFit="1" customWidth="1"/>
    <col min="22" max="22" width="25.6640625" bestFit="1" customWidth="1"/>
    <col min="23" max="23" width="16.77734375" bestFit="1" customWidth="1"/>
    <col min="24" max="24" width="12.88671875" bestFit="1" customWidth="1"/>
    <col min="25" max="25" width="18.77734375" bestFit="1" customWidth="1"/>
    <col min="26" max="26" width="17.88671875" bestFit="1" customWidth="1"/>
    <col min="27" max="27" width="21.6640625" bestFit="1" customWidth="1"/>
    <col min="28" max="28" width="21.77734375" bestFit="1" customWidth="1"/>
    <col min="29" max="29" width="12.77734375" bestFit="1" customWidth="1"/>
    <col min="30" max="30" width="15.6640625" bestFit="1" customWidth="1"/>
    <col min="31" max="31" width="17.88671875" bestFit="1" customWidth="1"/>
    <col min="32" max="32" width="21.77734375" bestFit="1" customWidth="1"/>
    <col min="33" max="33" width="12.77734375" bestFit="1" customWidth="1"/>
    <col min="34" max="34" width="12.88671875" bestFit="1" customWidth="1"/>
    <col min="35" max="35" width="21.77734375" bestFit="1" customWidth="1"/>
    <col min="36" max="36" width="21.33203125" bestFit="1" customWidth="1"/>
    <col min="37" max="37" width="21.77734375" bestFit="1" customWidth="1"/>
    <col min="38" max="38" width="12.77734375" bestFit="1" customWidth="1"/>
    <col min="39" max="39" width="12.88671875" bestFit="1" customWidth="1"/>
    <col min="40" max="40" width="18.21875" bestFit="1" customWidth="1"/>
    <col min="41" max="41" width="23.6640625" bestFit="1" customWidth="1"/>
    <col min="42" max="42" width="17" bestFit="1" customWidth="1"/>
    <col min="43" max="43" width="24.109375" bestFit="1" customWidth="1"/>
    <col min="44" max="44" width="21.44140625" bestFit="1" customWidth="1"/>
    <col min="45" max="45" width="15.77734375" bestFit="1" customWidth="1"/>
    <col min="46" max="46" width="17.88671875" bestFit="1" customWidth="1"/>
    <col min="47" max="47" width="17.44140625" bestFit="1" customWidth="1"/>
  </cols>
  <sheetData>
    <row r="1" spans="1:34" x14ac:dyDescent="0.3">
      <c r="A1" s="38" t="s">
        <v>37</v>
      </c>
      <c r="B1" s="38"/>
      <c r="C1" s="38"/>
      <c r="D1" s="38"/>
      <c r="E1" s="38"/>
      <c r="F1" s="38"/>
      <c r="G1" s="38"/>
      <c r="H1" s="42"/>
      <c r="I1" s="42"/>
      <c r="J1" s="42"/>
      <c r="K1" s="38" t="s">
        <v>44</v>
      </c>
      <c r="L1" s="36" t="s">
        <v>45</v>
      </c>
      <c r="M1" s="43"/>
      <c r="N1" s="38" t="s">
        <v>36</v>
      </c>
      <c r="O1" s="42"/>
      <c r="P1" s="38" t="s">
        <v>46</v>
      </c>
      <c r="Q1" s="38"/>
      <c r="R1" s="38" t="s">
        <v>47</v>
      </c>
      <c r="S1" s="38"/>
      <c r="T1" s="38" t="s">
        <v>48</v>
      </c>
      <c r="U1" s="38"/>
      <c r="V1" s="38"/>
      <c r="W1" s="38"/>
      <c r="X1" s="38"/>
      <c r="Y1" s="42"/>
      <c r="Z1" s="38" t="s">
        <v>49</v>
      </c>
      <c r="AA1" s="38"/>
      <c r="AB1" s="42"/>
      <c r="AC1" s="42"/>
      <c r="AD1" s="42"/>
      <c r="AE1" s="42"/>
      <c r="AF1" s="42"/>
      <c r="AG1" s="42"/>
      <c r="AH1" s="32"/>
    </row>
    <row r="2" spans="1:34" x14ac:dyDescent="0.3">
      <c r="A2" s="38" t="s">
        <v>38</v>
      </c>
      <c r="B2" s="39" t="s">
        <v>39</v>
      </c>
      <c r="C2" s="38"/>
      <c r="D2" s="38"/>
      <c r="E2" s="38"/>
      <c r="F2" s="38"/>
      <c r="G2" s="38" t="s">
        <v>37</v>
      </c>
      <c r="H2" s="42"/>
      <c r="I2" s="38" t="s">
        <v>17</v>
      </c>
      <c r="J2" s="38"/>
      <c r="K2" s="38" t="s">
        <v>50</v>
      </c>
      <c r="L2" s="38" t="s">
        <v>51</v>
      </c>
      <c r="M2" s="38"/>
      <c r="N2" s="38" t="s">
        <v>52</v>
      </c>
      <c r="O2" s="38" t="s">
        <v>37</v>
      </c>
      <c r="P2" s="38" t="s">
        <v>53</v>
      </c>
      <c r="Q2" s="38"/>
      <c r="R2" s="38" t="s">
        <v>53</v>
      </c>
      <c r="S2" s="38"/>
      <c r="T2" s="38" t="s">
        <v>54</v>
      </c>
      <c r="U2" s="38"/>
      <c r="V2" s="38" t="s">
        <v>76</v>
      </c>
      <c r="W2" s="38"/>
      <c r="X2" s="38" t="s">
        <v>55</v>
      </c>
      <c r="Y2" s="38" t="s">
        <v>56</v>
      </c>
      <c r="Z2" s="38" t="s">
        <v>53</v>
      </c>
      <c r="AA2" s="38" t="s">
        <v>57</v>
      </c>
      <c r="AB2" s="38" t="s">
        <v>58</v>
      </c>
      <c r="AC2" s="38" t="s">
        <v>59</v>
      </c>
      <c r="AD2" s="38" t="s">
        <v>60</v>
      </c>
      <c r="AE2" s="38" t="s">
        <v>61</v>
      </c>
      <c r="AF2" s="38" t="s">
        <v>62</v>
      </c>
      <c r="AG2" s="42"/>
      <c r="AH2" s="32"/>
    </row>
    <row r="3" spans="1:34" x14ac:dyDescent="0.3">
      <c r="A3" s="38" t="s">
        <v>40</v>
      </c>
      <c r="B3" s="38" t="s">
        <v>41</v>
      </c>
      <c r="C3" s="40" t="s">
        <v>42</v>
      </c>
      <c r="D3" s="40" t="s">
        <v>43</v>
      </c>
      <c r="E3" s="40"/>
      <c r="F3" s="40" t="s">
        <v>10</v>
      </c>
      <c r="G3" s="38" t="s">
        <v>63</v>
      </c>
      <c r="H3" s="38" t="s">
        <v>64</v>
      </c>
      <c r="I3" s="38" t="s">
        <v>65</v>
      </c>
      <c r="J3" s="38" t="s">
        <v>66</v>
      </c>
      <c r="K3" s="38" t="s">
        <v>67</v>
      </c>
      <c r="L3" s="38" t="s">
        <v>68</v>
      </c>
      <c r="M3" s="38"/>
      <c r="N3" s="38" t="s">
        <v>68</v>
      </c>
      <c r="O3" s="38" t="s">
        <v>69</v>
      </c>
      <c r="P3" s="38" t="s">
        <v>70</v>
      </c>
      <c r="Q3" s="38"/>
      <c r="R3" s="38" t="s">
        <v>70</v>
      </c>
      <c r="S3" s="38"/>
      <c r="T3" s="38" t="s">
        <v>70</v>
      </c>
      <c r="U3" s="38"/>
      <c r="V3" s="38" t="s">
        <v>71</v>
      </c>
      <c r="W3" s="38"/>
      <c r="X3" s="38" t="s">
        <v>72</v>
      </c>
      <c r="Y3" s="38" t="s">
        <v>73</v>
      </c>
      <c r="Z3" s="38" t="s">
        <v>70</v>
      </c>
      <c r="AA3" s="38" t="s">
        <v>68</v>
      </c>
      <c r="AB3" s="38" t="s">
        <v>68</v>
      </c>
      <c r="AC3" s="38" t="s">
        <v>68</v>
      </c>
      <c r="AD3" s="38" t="s">
        <v>74</v>
      </c>
      <c r="AE3" s="38" t="s">
        <v>68</v>
      </c>
      <c r="AF3" s="38" t="s">
        <v>68</v>
      </c>
      <c r="AG3" s="40" t="s">
        <v>33</v>
      </c>
      <c r="AH3" s="32"/>
    </row>
    <row r="4" spans="1:34" x14ac:dyDescent="0.3">
      <c r="A4" s="41">
        <v>1</v>
      </c>
      <c r="B4" s="60" t="s">
        <v>93</v>
      </c>
      <c r="C4" s="60">
        <v>16001</v>
      </c>
      <c r="D4" s="61" t="s">
        <v>94</v>
      </c>
      <c r="E4" s="61"/>
      <c r="F4" s="172">
        <v>23200</v>
      </c>
      <c r="G4" s="171" t="s">
        <v>249</v>
      </c>
      <c r="H4" s="125" t="s">
        <v>252</v>
      </c>
      <c r="I4" s="123" t="s">
        <v>253</v>
      </c>
      <c r="J4" s="124">
        <f>AVERAGE(O11:O377)</f>
        <v>21830.08309884058</v>
      </c>
      <c r="K4" s="63" t="s">
        <v>75</v>
      </c>
      <c r="L4" s="62">
        <f>AVERAGE(D11:D377)*AVERAGE(N11:N377)*24*365/1000000</f>
        <v>337132.9333600619</v>
      </c>
      <c r="M4" s="64"/>
      <c r="N4" s="127"/>
      <c r="O4" s="125" t="s">
        <v>383</v>
      </c>
      <c r="P4" s="128">
        <f>AVERAGE(E11:E377)</f>
        <v>494.73898937370507</v>
      </c>
      <c r="Q4" s="66"/>
      <c r="R4" s="65">
        <f>AVERAGE(F11:F377)</f>
        <v>636.44331359953628</v>
      </c>
      <c r="S4" s="67"/>
      <c r="T4" s="65">
        <f>AVERAGE(G11:J377)</f>
        <v>596.41685410483808</v>
      </c>
      <c r="U4" s="66"/>
      <c r="V4" s="68">
        <f>AVERAGE(K11:K377)</f>
        <v>7.2319821049776944</v>
      </c>
      <c r="W4" s="66"/>
      <c r="X4" s="68">
        <v>1.5</v>
      </c>
      <c r="Y4" s="69"/>
      <c r="Z4" s="70">
        <f>AVERAGE(M11:M377)</f>
        <v>67.47396138320677</v>
      </c>
      <c r="AA4" s="71"/>
      <c r="AB4" s="132"/>
      <c r="AC4" s="130">
        <v>0</v>
      </c>
      <c r="AD4" s="72"/>
      <c r="AE4" s="65">
        <v>0</v>
      </c>
      <c r="AF4" s="65">
        <v>0</v>
      </c>
      <c r="AG4" s="44"/>
      <c r="AH4" s="32"/>
    </row>
    <row r="5" spans="1:34" x14ac:dyDescent="0.3">
      <c r="A5" s="41">
        <v>2</v>
      </c>
      <c r="B5" s="60" t="s">
        <v>247</v>
      </c>
      <c r="C5" s="60">
        <v>16001</v>
      </c>
      <c r="D5" s="61" t="s">
        <v>94</v>
      </c>
      <c r="E5" s="61"/>
      <c r="F5" s="172">
        <v>23200</v>
      </c>
      <c r="G5" s="171" t="s">
        <v>250</v>
      </c>
      <c r="H5" s="125" t="s">
        <v>254</v>
      </c>
      <c r="I5" s="123" t="s">
        <v>255</v>
      </c>
      <c r="J5" s="124"/>
      <c r="K5" s="63" t="s">
        <v>257</v>
      </c>
      <c r="L5" s="135"/>
      <c r="M5" s="64"/>
      <c r="N5" s="127"/>
      <c r="O5" s="125"/>
      <c r="P5" s="128"/>
      <c r="Q5" s="66"/>
      <c r="R5" s="136"/>
      <c r="S5" s="67"/>
      <c r="T5" s="136"/>
      <c r="U5" s="66"/>
      <c r="V5" s="137"/>
      <c r="W5" s="66"/>
      <c r="X5" s="137"/>
      <c r="Y5" s="69"/>
      <c r="Z5" s="70"/>
      <c r="AA5" s="71"/>
      <c r="AB5" s="132"/>
      <c r="AC5" s="130"/>
      <c r="AD5" s="138"/>
      <c r="AE5" s="136"/>
      <c r="AF5" s="136"/>
      <c r="AG5" s="139"/>
      <c r="AH5" s="32"/>
    </row>
    <row r="6" spans="1:34" x14ac:dyDescent="0.3">
      <c r="A6" s="41">
        <v>3</v>
      </c>
      <c r="B6" s="60" t="s">
        <v>248</v>
      </c>
      <c r="C6" s="60">
        <v>16001</v>
      </c>
      <c r="D6" s="61" t="s">
        <v>94</v>
      </c>
      <c r="E6" s="61"/>
      <c r="F6" s="172">
        <v>23200</v>
      </c>
      <c r="G6" s="171" t="s">
        <v>251</v>
      </c>
      <c r="H6" s="125" t="s">
        <v>256</v>
      </c>
      <c r="I6" s="125" t="s">
        <v>255</v>
      </c>
      <c r="J6" s="126">
        <f>AVERAGEIF(L11:L377,"&gt;0")/379.5*29</f>
        <v>1233.4662767449402</v>
      </c>
      <c r="K6" s="63" t="s">
        <v>257</v>
      </c>
      <c r="L6" s="126"/>
      <c r="M6" s="64"/>
      <c r="N6" s="129"/>
      <c r="O6" s="125"/>
      <c r="P6" s="130"/>
      <c r="Q6" s="66"/>
      <c r="R6" s="130"/>
      <c r="S6" s="67"/>
      <c r="T6" s="130"/>
      <c r="U6" s="66"/>
      <c r="V6" s="131"/>
      <c r="W6" s="66"/>
      <c r="X6" s="131"/>
      <c r="Y6" s="69"/>
      <c r="Z6" s="70"/>
      <c r="AA6" s="71"/>
      <c r="AB6" s="132"/>
      <c r="AC6" s="130"/>
      <c r="AD6" s="133"/>
      <c r="AE6" s="130"/>
      <c r="AF6" s="130"/>
      <c r="AG6" s="134"/>
      <c r="AH6" s="32"/>
    </row>
    <row r="7" spans="1:34"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row>
    <row r="8" spans="1:34" x14ac:dyDescent="0.3">
      <c r="A8" t="s">
        <v>77</v>
      </c>
      <c r="B8" s="34">
        <f>DATE('Update Menu'!E16,1,1)</f>
        <v>43831</v>
      </c>
      <c r="D8" t="s">
        <v>299</v>
      </c>
      <c r="E8" s="52" t="s">
        <v>300</v>
      </c>
      <c r="F8" s="52" t="s">
        <v>301</v>
      </c>
      <c r="G8" s="52" t="s">
        <v>302</v>
      </c>
      <c r="H8" s="52" t="s">
        <v>303</v>
      </c>
      <c r="I8" s="52" t="s">
        <v>304</v>
      </c>
      <c r="J8" s="52" t="s">
        <v>305</v>
      </c>
      <c r="K8" s="51" t="s">
        <v>306</v>
      </c>
      <c r="L8" s="52" t="s">
        <v>307</v>
      </c>
      <c r="M8" s="52" t="s">
        <v>308</v>
      </c>
      <c r="N8" s="52" t="s">
        <v>309</v>
      </c>
      <c r="O8" s="52" t="s">
        <v>258</v>
      </c>
      <c r="P8" s="52"/>
      <c r="Q8" s="53"/>
      <c r="R8" s="52"/>
      <c r="S8" s="52"/>
      <c r="T8" s="52"/>
      <c r="U8" s="52"/>
      <c r="V8" s="52"/>
      <c r="W8" s="52"/>
      <c r="X8" s="52"/>
      <c r="Y8" s="52"/>
      <c r="Z8" s="52"/>
      <c r="AA8" s="52"/>
      <c r="AB8" s="52"/>
      <c r="AC8" s="52"/>
      <c r="AD8" s="52"/>
    </row>
    <row r="9" spans="1:34" x14ac:dyDescent="0.3">
      <c r="A9" t="s">
        <v>78</v>
      </c>
      <c r="B9" s="34">
        <f>DATE('Update Menu'!E16+1,1,1)</f>
        <v>44197</v>
      </c>
      <c r="D9" t="s">
        <v>372</v>
      </c>
      <c r="E9" t="s">
        <v>373</v>
      </c>
      <c r="F9" t="s">
        <v>374</v>
      </c>
      <c r="G9" t="s">
        <v>375</v>
      </c>
      <c r="H9" t="s">
        <v>376</v>
      </c>
      <c r="I9" t="s">
        <v>376</v>
      </c>
      <c r="J9" t="s">
        <v>376</v>
      </c>
      <c r="K9" t="s">
        <v>377</v>
      </c>
      <c r="L9" t="s">
        <v>378</v>
      </c>
      <c r="M9" t="s">
        <v>379</v>
      </c>
      <c r="N9" t="s">
        <v>380</v>
      </c>
      <c r="O9" t="s">
        <v>311</v>
      </c>
    </row>
    <row r="10" spans="1:34" x14ac:dyDescent="0.3">
      <c r="B10" s="34"/>
      <c r="D10" t="s">
        <v>381</v>
      </c>
      <c r="E10" t="s">
        <v>352</v>
      </c>
      <c r="F10" t="s">
        <v>353</v>
      </c>
      <c r="G10" t="s">
        <v>352</v>
      </c>
      <c r="H10" t="s">
        <v>353</v>
      </c>
      <c r="I10" t="s">
        <v>353</v>
      </c>
      <c r="J10" t="s">
        <v>353</v>
      </c>
      <c r="K10" t="s">
        <v>364</v>
      </c>
      <c r="L10" t="s">
        <v>381</v>
      </c>
      <c r="M10" t="s">
        <v>352</v>
      </c>
      <c r="N10" t="s">
        <v>382</v>
      </c>
      <c r="O10" t="s">
        <v>90</v>
      </c>
    </row>
    <row r="11" spans="1:34" x14ac:dyDescent="0.3">
      <c r="C11" s="34">
        <f>B8</f>
        <v>43831</v>
      </c>
      <c r="D11">
        <f>IFERROR(IF(INDEX('Exclusion Vectors'!$D:$D,MATCH($C11,'Exclusion Vectors'!$B:$B,0))=0,"",INDEX('Data Pull'!$A:$BC,MATCH($C11,'Data Pull'!$C:$C,0),MATCH(D$8,'Data Pull'!$4:$4,0))),"")</f>
        <v>49189.574389452813</v>
      </c>
      <c r="E11">
        <f>IFERROR(IF(INDEX('Exclusion Vectors'!$D:$D,MATCH($C11,'Exclusion Vectors'!$B:$B,0))=0,"",INDEX('Data Pull'!$A:$BC,MATCH($C11,'Data Pull'!$C:$C,0),MATCH(E$8,'Data Pull'!$4:$4,0))),"")</f>
        <v>428.13937034940045</v>
      </c>
      <c r="F11">
        <f>IFERROR(IF(INDEX('Exclusion Vectors'!$D:$D,MATCH($C11,'Exclusion Vectors'!$B:$B,0))=0,"",INDEX('Data Pull'!$A:$BC,MATCH($C11,'Data Pull'!$C:$C,0),MATCH(F$8,'Data Pull'!$4:$4,0))),"")</f>
        <v>642.61234715961734</v>
      </c>
      <c r="G11">
        <f>IFERROR(IF(INDEX('Exclusion Vectors'!$D:$D,MATCH($C11,'Exclusion Vectors'!$B:$B,0))=0,"",INDEX('Data Pull'!$A:$BC,MATCH($C11,'Data Pull'!$C:$C,0),MATCH(G$8,'Data Pull'!$4:$4,0))),"")</f>
        <v>572.95879748440393</v>
      </c>
      <c r="H11">
        <f>IFERROR(IF(INDEX('Exclusion Vectors'!$D:$D,MATCH($C11,'Exclusion Vectors'!$B:$B,0))=0,"",INDEX('Data Pull'!$A:$BC,MATCH($C11,'Data Pull'!$C:$C,0),MATCH(H$8,'Data Pull'!$4:$4,0))),"")</f>
        <v>592.79778081561767</v>
      </c>
      <c r="I11">
        <f>IFERROR(IF(INDEX('Exclusion Vectors'!$D:$D,MATCH($C11,'Exclusion Vectors'!$B:$B,0))=0,"",INDEX('Data Pull'!$A:$BC,MATCH($C11,'Data Pull'!$C:$C,0),MATCH(I$8,'Data Pull'!$4:$4,0))),"")</f>
        <v>591.993672171414</v>
      </c>
      <c r="J11">
        <f>IFERROR(IF(INDEX('Exclusion Vectors'!$D:$D,MATCH($C11,'Exclusion Vectors'!$B:$B,0))=0,"",INDEX('Data Pull'!$A:$BC,MATCH($C11,'Data Pull'!$C:$C,0),MATCH(J$8,'Data Pull'!$4:$4,0))),"")</f>
        <v>578.59295747134706</v>
      </c>
      <c r="K11">
        <f>IFERROR(IF(INDEX('Exclusion Vectors'!$D:$D,MATCH($C11,'Exclusion Vectors'!$B:$B,0))=0,"",INDEX('Data Pull'!$A:$BC,MATCH($C11,'Data Pull'!$C:$C,0),MATCH(K$8,'Data Pull'!$4:$4,0))),"")</f>
        <v>3.5289806550197587</v>
      </c>
      <c r="L11" t="str">
        <f>IFERROR(IF(INDEX('Exclusion Vectors'!$D:$D,MATCH($C11,'Exclusion Vectors'!$B:$B,0))=1,"",INDEX('Data Pull'!$A:$BC,MATCH($C11,'Data Pull'!$C:$C,0),MATCH(L$8,'Data Pull'!$4:$4,0))),"")</f>
        <v/>
      </c>
      <c r="M11">
        <f>IFERROR(IF(INDEX('Exclusion Vectors'!$D:$D,MATCH($C11,'Exclusion Vectors'!$B:$B,0))=0,"",INDEX('Data Pull'!$A:$BC,MATCH($C11,'Data Pull'!$C:$C,0),MATCH(M$8,'Data Pull'!$4:$4,0))),"")</f>
        <v>44.51309724352177</v>
      </c>
      <c r="N11">
        <f>IFERROR(IF(INDEX('Exclusion Vectors'!$D:$D,MATCH($C11,'Exclusion Vectors'!$B:$B,0))=0,"",INDEX('Data Pull'!$A:$BC,MATCH($C11,'Data Pull'!$C:$C,0),MATCH(N$8,'Data Pull'!$4:$4,0))),"")</f>
        <v>1035.9493105648567</v>
      </c>
      <c r="O11">
        <f>IFERROR(IF(INDEX('Exclusion Vectors'!$D:$D,MATCH($C11,'Exclusion Vectors'!$B:$B,0))=0,"",INDEX('Data Pull'!$A:$BC,MATCH($C11,'Data Pull'!$C:$C,0),MATCH(O$8,'Data Pull'!$4:$4,0))),"")</f>
        <v>19499.612819380025</v>
      </c>
    </row>
    <row r="12" spans="1:34" x14ac:dyDescent="0.3">
      <c r="C12" s="34">
        <f>IF(C11&lt;$B$9,C11+1,"")</f>
        <v>43832</v>
      </c>
      <c r="D12">
        <f>IFERROR(IF(INDEX('Exclusion Vectors'!$D:$D,MATCH($C12,'Exclusion Vectors'!$B:$B,0))=0,"",INDEX('Data Pull'!$A:$BC,MATCH($C12,'Data Pull'!$C:$C,0),MATCH(D$8,'Data Pull'!$4:$4,0))),"")</f>
        <v>48900.646067180925</v>
      </c>
      <c r="E12">
        <f>IFERROR(IF(INDEX('Exclusion Vectors'!$D:$D,MATCH($C12,'Exclusion Vectors'!$B:$B,0))=0,"",INDEX('Data Pull'!$A:$BC,MATCH($C12,'Data Pull'!$C:$C,0),MATCH(E$8,'Data Pull'!$4:$4,0))),"")</f>
        <v>431.61802962013968</v>
      </c>
      <c r="F12">
        <f>IFERROR(IF(INDEX('Exclusion Vectors'!$D:$D,MATCH($C12,'Exclusion Vectors'!$B:$B,0))=0,"",INDEX('Data Pull'!$A:$BC,MATCH($C12,'Data Pull'!$C:$C,0),MATCH(F$8,'Data Pull'!$4:$4,0))),"")</f>
        <v>643.89975229942377</v>
      </c>
      <c r="G12">
        <f>IFERROR(IF(INDEX('Exclusion Vectors'!$D:$D,MATCH($C12,'Exclusion Vectors'!$B:$B,0))=0,"",INDEX('Data Pull'!$A:$BC,MATCH($C12,'Data Pull'!$C:$C,0),MATCH(G$8,'Data Pull'!$4:$4,0))),"")</f>
        <v>573.20088112436315</v>
      </c>
      <c r="H12">
        <f>IFERROR(IF(INDEX('Exclusion Vectors'!$D:$D,MATCH($C12,'Exclusion Vectors'!$B:$B,0))=0,"",INDEX('Data Pull'!$A:$BC,MATCH($C12,'Data Pull'!$C:$C,0),MATCH(H$8,'Data Pull'!$4:$4,0))),"")</f>
        <v>592.66511530191497</v>
      </c>
      <c r="I12">
        <f>IFERROR(IF(INDEX('Exclusion Vectors'!$D:$D,MATCH($C12,'Exclusion Vectors'!$B:$B,0))=0,"",INDEX('Data Pull'!$A:$BC,MATCH($C12,'Data Pull'!$C:$C,0),MATCH(I$8,'Data Pull'!$4:$4,0))),"")</f>
        <v>591.72459796726889</v>
      </c>
      <c r="J12">
        <f>IFERROR(IF(INDEX('Exclusion Vectors'!$D:$D,MATCH($C12,'Exclusion Vectors'!$B:$B,0))=0,"",INDEX('Data Pull'!$A:$BC,MATCH($C12,'Data Pull'!$C:$C,0),MATCH(J$8,'Data Pull'!$4:$4,0))),"")</f>
        <v>578.63670756028591</v>
      </c>
      <c r="K12">
        <f>IFERROR(IF(INDEX('Exclusion Vectors'!$D:$D,MATCH($C12,'Exclusion Vectors'!$B:$B,0))=0,"",INDEX('Data Pull'!$A:$BC,MATCH($C12,'Data Pull'!$C:$C,0),MATCH(K$8,'Data Pull'!$4:$4,0))),"")</f>
        <v>3.5903050251676158</v>
      </c>
      <c r="L12" t="str">
        <f>IFERROR(IF(INDEX('Exclusion Vectors'!$D:$D,MATCH($C12,'Exclusion Vectors'!$B:$B,0))=1,"",INDEX('Data Pull'!$A:$BC,MATCH($C12,'Data Pull'!$C:$C,0),MATCH(L$8,'Data Pull'!$4:$4,0))),"")</f>
        <v/>
      </c>
      <c r="M12">
        <f>IFERROR(IF(INDEX('Exclusion Vectors'!$D:$D,MATCH($C12,'Exclusion Vectors'!$B:$B,0))=0,"",INDEX('Data Pull'!$A:$BC,MATCH($C12,'Data Pull'!$C:$C,0),MATCH(M$8,'Data Pull'!$4:$4,0))),"")</f>
        <v>51.096718166838649</v>
      </c>
      <c r="N12">
        <f>IFERROR(IF(INDEX('Exclusion Vectors'!$D:$D,MATCH($C12,'Exclusion Vectors'!$B:$B,0))=0,"",INDEX('Data Pull'!$A:$BC,MATCH($C12,'Data Pull'!$C:$C,0),MATCH(N$8,'Data Pull'!$4:$4,0))),"")</f>
        <v>1018.4291755340295</v>
      </c>
      <c r="O12">
        <f>IFERROR(IF(INDEX('Exclusion Vectors'!$D:$D,MATCH($C12,'Exclusion Vectors'!$B:$B,0))=0,"",INDEX('Data Pull'!$A:$BC,MATCH($C12,'Data Pull'!$C:$C,0),MATCH(O$8,'Data Pull'!$4:$4,0))),"")</f>
        <v>19497.8842611699</v>
      </c>
    </row>
    <row r="13" spans="1:34" x14ac:dyDescent="0.3">
      <c r="C13" s="34">
        <f t="shared" ref="C13:C76" si="0">IF(C12&lt;$B$9,C12+1,"")</f>
        <v>43833</v>
      </c>
      <c r="D13">
        <f>IFERROR(IF(INDEX('Exclusion Vectors'!$D:$D,MATCH($C13,'Exclusion Vectors'!$B:$B,0))=0,"",INDEX('Data Pull'!$A:$BC,MATCH($C13,'Data Pull'!$C:$C,0),MATCH(D$8,'Data Pull'!$4:$4,0))),"")</f>
        <v>49051.348209288117</v>
      </c>
      <c r="E13">
        <f>IFERROR(IF(INDEX('Exclusion Vectors'!$D:$D,MATCH($C13,'Exclusion Vectors'!$B:$B,0))=0,"",INDEX('Data Pull'!$A:$BC,MATCH($C13,'Data Pull'!$C:$C,0),MATCH(E$8,'Data Pull'!$4:$4,0))),"")</f>
        <v>430.43418438255071</v>
      </c>
      <c r="F13">
        <f>IFERROR(IF(INDEX('Exclusion Vectors'!$D:$D,MATCH($C13,'Exclusion Vectors'!$B:$B,0))=0,"",INDEX('Data Pull'!$A:$BC,MATCH($C13,'Data Pull'!$C:$C,0),MATCH(F$8,'Data Pull'!$4:$4,0))),"")</f>
        <v>642.92757939286219</v>
      </c>
      <c r="G13">
        <f>IFERROR(IF(INDEX('Exclusion Vectors'!$D:$D,MATCH($C13,'Exclusion Vectors'!$B:$B,0))=0,"",INDEX('Data Pull'!$A:$BC,MATCH($C13,'Data Pull'!$C:$C,0),MATCH(G$8,'Data Pull'!$4:$4,0))),"")</f>
        <v>575.15089629347256</v>
      </c>
      <c r="H13">
        <f>IFERROR(IF(INDEX('Exclusion Vectors'!$D:$D,MATCH($C13,'Exclusion Vectors'!$B:$B,0))=0,"",INDEX('Data Pull'!$A:$BC,MATCH($C13,'Data Pull'!$C:$C,0),MATCH(H$8,'Data Pull'!$4:$4,0))),"")</f>
        <v>594.13248973125314</v>
      </c>
      <c r="I13">
        <f>IFERROR(IF(INDEX('Exclusion Vectors'!$D:$D,MATCH($C13,'Exclusion Vectors'!$B:$B,0))=0,"",INDEX('Data Pull'!$A:$BC,MATCH($C13,'Data Pull'!$C:$C,0),MATCH(I$8,'Data Pull'!$4:$4,0))),"")</f>
        <v>592.97795037298556</v>
      </c>
      <c r="J13">
        <f>IFERROR(IF(INDEX('Exclusion Vectors'!$D:$D,MATCH($C13,'Exclusion Vectors'!$B:$B,0))=0,"",INDEX('Data Pull'!$A:$BC,MATCH($C13,'Data Pull'!$C:$C,0),MATCH(J$8,'Data Pull'!$4:$4,0))),"")</f>
        <v>579.72362762628052</v>
      </c>
      <c r="K13">
        <f>IFERROR(IF(INDEX('Exclusion Vectors'!$D:$D,MATCH($C13,'Exclusion Vectors'!$B:$B,0))=0,"",INDEX('Data Pull'!$A:$BC,MATCH($C13,'Data Pull'!$C:$C,0),MATCH(K$8,'Data Pull'!$4:$4,0))),"")</f>
        <v>3.865138113308499</v>
      </c>
      <c r="L13" t="str">
        <f>IFERROR(IF(INDEX('Exclusion Vectors'!$D:$D,MATCH($C13,'Exclusion Vectors'!$B:$B,0))=1,"",INDEX('Data Pull'!$A:$BC,MATCH($C13,'Data Pull'!$C:$C,0),MATCH(L$8,'Data Pull'!$4:$4,0))),"")</f>
        <v/>
      </c>
      <c r="M13">
        <f>IFERROR(IF(INDEX('Exclusion Vectors'!$D:$D,MATCH($C13,'Exclusion Vectors'!$B:$B,0))=0,"",INDEX('Data Pull'!$A:$BC,MATCH($C13,'Data Pull'!$C:$C,0),MATCH(M$8,'Data Pull'!$4:$4,0))),"")</f>
        <v>48.765754550541295</v>
      </c>
      <c r="N13">
        <f>IFERROR(IF(INDEX('Exclusion Vectors'!$D:$D,MATCH($C13,'Exclusion Vectors'!$B:$B,0))=0,"",INDEX('Data Pull'!$A:$BC,MATCH($C13,'Data Pull'!$C:$C,0),MATCH(N$8,'Data Pull'!$4:$4,0))),"")</f>
        <v>1010.8520365511421</v>
      </c>
      <c r="O13">
        <f>IFERROR(IF(INDEX('Exclusion Vectors'!$D:$D,MATCH($C13,'Exclusion Vectors'!$B:$B,0))=0,"",INDEX('Data Pull'!$A:$BC,MATCH($C13,'Data Pull'!$C:$C,0),MATCH(O$8,'Data Pull'!$4:$4,0))),"")</f>
        <v>19499.714214457799</v>
      </c>
    </row>
    <row r="14" spans="1:34" x14ac:dyDescent="0.3">
      <c r="C14" s="34">
        <f t="shared" si="0"/>
        <v>43834</v>
      </c>
      <c r="D14">
        <f>IFERROR(IF(INDEX('Exclusion Vectors'!$D:$D,MATCH($C14,'Exclusion Vectors'!$B:$B,0))=0,"",INDEX('Data Pull'!$A:$BC,MATCH($C14,'Data Pull'!$C:$C,0),MATCH(D$8,'Data Pull'!$4:$4,0))),"")</f>
        <v>49160.50833645789</v>
      </c>
      <c r="E14">
        <f>IFERROR(IF(INDEX('Exclusion Vectors'!$D:$D,MATCH($C14,'Exclusion Vectors'!$B:$B,0))=0,"",INDEX('Data Pull'!$A:$BC,MATCH($C14,'Data Pull'!$C:$C,0),MATCH(E$8,'Data Pull'!$4:$4,0))),"")</f>
        <v>431.93921751090448</v>
      </c>
      <c r="F14">
        <f>IFERROR(IF(INDEX('Exclusion Vectors'!$D:$D,MATCH($C14,'Exclusion Vectors'!$B:$B,0))=0,"",INDEX('Data Pull'!$A:$BC,MATCH($C14,'Data Pull'!$C:$C,0),MATCH(F$8,'Data Pull'!$4:$4,0))),"")</f>
        <v>645.60404477306906</v>
      </c>
      <c r="G14">
        <f>IFERROR(IF(INDEX('Exclusion Vectors'!$D:$D,MATCH($C14,'Exclusion Vectors'!$B:$B,0))=0,"",INDEX('Data Pull'!$A:$BC,MATCH($C14,'Data Pull'!$C:$C,0),MATCH(G$8,'Data Pull'!$4:$4,0))),"")</f>
        <v>574.45840177040895</v>
      </c>
      <c r="H14">
        <f>IFERROR(IF(INDEX('Exclusion Vectors'!$D:$D,MATCH($C14,'Exclusion Vectors'!$B:$B,0))=0,"",INDEX('Data Pull'!$A:$BC,MATCH($C14,'Data Pull'!$C:$C,0),MATCH(H$8,'Data Pull'!$4:$4,0))),"")</f>
        <v>594.27316249308535</v>
      </c>
      <c r="I14">
        <f>IFERROR(IF(INDEX('Exclusion Vectors'!$D:$D,MATCH($C14,'Exclusion Vectors'!$B:$B,0))=0,"",INDEX('Data Pull'!$A:$BC,MATCH($C14,'Data Pull'!$C:$C,0),MATCH(I$8,'Data Pull'!$4:$4,0))),"")</f>
        <v>593.57761033690031</v>
      </c>
      <c r="J14">
        <f>IFERROR(IF(INDEX('Exclusion Vectors'!$D:$D,MATCH($C14,'Exclusion Vectors'!$B:$B,0))=0,"",INDEX('Data Pull'!$A:$BC,MATCH($C14,'Data Pull'!$C:$C,0),MATCH(J$8,'Data Pull'!$4:$4,0))),"")</f>
        <v>579.6678334550113</v>
      </c>
      <c r="K14">
        <f>IFERROR(IF(INDEX('Exclusion Vectors'!$D:$D,MATCH($C14,'Exclusion Vectors'!$B:$B,0))=0,"",INDEX('Data Pull'!$A:$BC,MATCH($C14,'Data Pull'!$C:$C,0),MATCH(K$8,'Data Pull'!$4:$4,0))),"")</f>
        <v>3.4919159702138187</v>
      </c>
      <c r="L14" t="str">
        <f>IFERROR(IF(INDEX('Exclusion Vectors'!$D:$D,MATCH($C14,'Exclusion Vectors'!$B:$B,0))=1,"",INDEX('Data Pull'!$A:$BC,MATCH($C14,'Data Pull'!$C:$C,0),MATCH(L$8,'Data Pull'!$4:$4,0))),"")</f>
        <v/>
      </c>
      <c r="M14">
        <f>IFERROR(IF(INDEX('Exclusion Vectors'!$D:$D,MATCH($C14,'Exclusion Vectors'!$B:$B,0))=0,"",INDEX('Data Pull'!$A:$BC,MATCH($C14,'Data Pull'!$C:$C,0),MATCH(M$8,'Data Pull'!$4:$4,0))),"")</f>
        <v>44.964865529137107</v>
      </c>
      <c r="N14">
        <f>IFERROR(IF(INDEX('Exclusion Vectors'!$D:$D,MATCH($C14,'Exclusion Vectors'!$B:$B,0))=0,"",INDEX('Data Pull'!$A:$BC,MATCH($C14,'Data Pull'!$C:$C,0),MATCH(N$8,'Data Pull'!$4:$4,0))),"")</f>
        <v>1007.7748555541195</v>
      </c>
      <c r="O14">
        <f>IFERROR(IF(INDEX('Exclusion Vectors'!$D:$D,MATCH($C14,'Exclusion Vectors'!$B:$B,0))=0,"",INDEX('Data Pull'!$A:$BC,MATCH($C14,'Data Pull'!$C:$C,0),MATCH(O$8,'Data Pull'!$4:$4,0))),"")</f>
        <v>19499.387779712593</v>
      </c>
    </row>
    <row r="15" spans="1:34" x14ac:dyDescent="0.3">
      <c r="C15" s="34">
        <f t="shared" si="0"/>
        <v>43835</v>
      </c>
      <c r="D15">
        <f>IFERROR(IF(INDEX('Exclusion Vectors'!$D:$D,MATCH($C15,'Exclusion Vectors'!$B:$B,0))=0,"",INDEX('Data Pull'!$A:$BC,MATCH($C15,'Data Pull'!$C:$C,0),MATCH(D$8,'Data Pull'!$4:$4,0))),"")</f>
        <v>49117.147061526652</v>
      </c>
      <c r="E15">
        <f>IFERROR(IF(INDEX('Exclusion Vectors'!$D:$D,MATCH($C15,'Exclusion Vectors'!$B:$B,0))=0,"",INDEX('Data Pull'!$A:$BC,MATCH($C15,'Data Pull'!$C:$C,0),MATCH(E$8,'Data Pull'!$4:$4,0))),"")</f>
        <v>433.13694284433859</v>
      </c>
      <c r="F15">
        <f>IFERROR(IF(INDEX('Exclusion Vectors'!$D:$D,MATCH($C15,'Exclusion Vectors'!$B:$B,0))=0,"",INDEX('Data Pull'!$A:$BC,MATCH($C15,'Data Pull'!$C:$C,0),MATCH(F$8,'Data Pull'!$4:$4,0))),"")</f>
        <v>645.57535654586025</v>
      </c>
      <c r="G15">
        <f>IFERROR(IF(INDEX('Exclusion Vectors'!$D:$D,MATCH($C15,'Exclusion Vectors'!$B:$B,0))=0,"",INDEX('Data Pull'!$A:$BC,MATCH($C15,'Data Pull'!$C:$C,0),MATCH(G$8,'Data Pull'!$4:$4,0))),"")</f>
        <v>572.66552400361115</v>
      </c>
      <c r="H15">
        <f>IFERROR(IF(INDEX('Exclusion Vectors'!$D:$D,MATCH($C15,'Exclusion Vectors'!$B:$B,0))=0,"",INDEX('Data Pull'!$A:$BC,MATCH($C15,'Data Pull'!$C:$C,0),MATCH(H$8,'Data Pull'!$4:$4,0))),"")</f>
        <v>592.08301959223252</v>
      </c>
      <c r="I15">
        <f>IFERROR(IF(INDEX('Exclusion Vectors'!$D:$D,MATCH($C15,'Exclusion Vectors'!$B:$B,0))=0,"",INDEX('Data Pull'!$A:$BC,MATCH($C15,'Data Pull'!$C:$C,0),MATCH(I$8,'Data Pull'!$4:$4,0))),"")</f>
        <v>591.0255370419643</v>
      </c>
      <c r="J15">
        <f>IFERROR(IF(INDEX('Exclusion Vectors'!$D:$D,MATCH($C15,'Exclusion Vectors'!$B:$B,0))=0,"",INDEX('Data Pull'!$A:$BC,MATCH($C15,'Data Pull'!$C:$C,0),MATCH(J$8,'Data Pull'!$4:$4,0))),"")</f>
        <v>578.00144216482943</v>
      </c>
      <c r="K15">
        <f>IFERROR(IF(INDEX('Exclusion Vectors'!$D:$D,MATCH($C15,'Exclusion Vectors'!$B:$B,0))=0,"",INDEX('Data Pull'!$A:$BC,MATCH($C15,'Data Pull'!$C:$C,0),MATCH(K$8,'Data Pull'!$4:$4,0))),"")</f>
        <v>3.6011869501948213</v>
      </c>
      <c r="L15" t="str">
        <f>IFERROR(IF(INDEX('Exclusion Vectors'!$D:$D,MATCH($C15,'Exclusion Vectors'!$B:$B,0))=1,"",INDEX('Data Pull'!$A:$BC,MATCH($C15,'Data Pull'!$C:$C,0),MATCH(L$8,'Data Pull'!$4:$4,0))),"")</f>
        <v/>
      </c>
      <c r="M15">
        <f>IFERROR(IF(INDEX('Exclusion Vectors'!$D:$D,MATCH($C15,'Exclusion Vectors'!$B:$B,0))=0,"",INDEX('Data Pull'!$A:$BC,MATCH($C15,'Data Pull'!$C:$C,0),MATCH(M$8,'Data Pull'!$4:$4,0))),"")</f>
        <v>51.653850626533647</v>
      </c>
      <c r="N15">
        <f>IFERROR(IF(INDEX('Exclusion Vectors'!$D:$D,MATCH($C15,'Exclusion Vectors'!$B:$B,0))=0,"",INDEX('Data Pull'!$A:$BC,MATCH($C15,'Data Pull'!$C:$C,0),MATCH(N$8,'Data Pull'!$4:$4,0))),"")</f>
        <v>984.95060031251614</v>
      </c>
      <c r="O15">
        <f>IFERROR(IF(INDEX('Exclusion Vectors'!$D:$D,MATCH($C15,'Exclusion Vectors'!$B:$B,0))=0,"",INDEX('Data Pull'!$A:$BC,MATCH($C15,'Data Pull'!$C:$C,0),MATCH(O$8,'Data Pull'!$4:$4,0))),"")</f>
        <v>19499.836351564707</v>
      </c>
    </row>
    <row r="16" spans="1:34" x14ac:dyDescent="0.3">
      <c r="C16" s="34">
        <f t="shared" si="0"/>
        <v>43836</v>
      </c>
      <c r="D16">
        <f>IFERROR(IF(INDEX('Exclusion Vectors'!$D:$D,MATCH($C16,'Exclusion Vectors'!$B:$B,0))=0,"",INDEX('Data Pull'!$A:$BC,MATCH($C16,'Data Pull'!$C:$C,0),MATCH(D$8,'Data Pull'!$4:$4,0))),"")</f>
        <v>49276.544998714126</v>
      </c>
      <c r="E16">
        <f>IFERROR(IF(INDEX('Exclusion Vectors'!$D:$D,MATCH($C16,'Exclusion Vectors'!$B:$B,0))=0,"",INDEX('Data Pull'!$A:$BC,MATCH($C16,'Data Pull'!$C:$C,0),MATCH(E$8,'Data Pull'!$4:$4,0))),"")</f>
        <v>431.38470071798491</v>
      </c>
      <c r="F16">
        <f>IFERROR(IF(INDEX('Exclusion Vectors'!$D:$D,MATCH($C16,'Exclusion Vectors'!$B:$B,0))=0,"",INDEX('Data Pull'!$A:$BC,MATCH($C16,'Data Pull'!$C:$C,0),MATCH(F$8,'Data Pull'!$4:$4,0))),"")</f>
        <v>644.26915920590409</v>
      </c>
      <c r="G16">
        <f>IFERROR(IF(INDEX('Exclusion Vectors'!$D:$D,MATCH($C16,'Exclusion Vectors'!$B:$B,0))=0,"",INDEX('Data Pull'!$A:$BC,MATCH($C16,'Data Pull'!$C:$C,0),MATCH(G$8,'Data Pull'!$4:$4,0))),"")</f>
        <v>570.97447910053972</v>
      </c>
      <c r="H16">
        <f>IFERROR(IF(INDEX('Exclusion Vectors'!$D:$D,MATCH($C16,'Exclusion Vectors'!$B:$B,0))=0,"",INDEX('Data Pull'!$A:$BC,MATCH($C16,'Data Pull'!$C:$C,0),MATCH(H$8,'Data Pull'!$4:$4,0))),"")</f>
        <v>590.21776217960598</v>
      </c>
      <c r="I16">
        <f>IFERROR(IF(INDEX('Exclusion Vectors'!$D:$D,MATCH($C16,'Exclusion Vectors'!$B:$B,0))=0,"",INDEX('Data Pull'!$A:$BC,MATCH($C16,'Data Pull'!$C:$C,0),MATCH(I$8,'Data Pull'!$4:$4,0))),"")</f>
        <v>589.18912532072079</v>
      </c>
      <c r="J16">
        <f>IFERROR(IF(INDEX('Exclusion Vectors'!$D:$D,MATCH($C16,'Exclusion Vectors'!$B:$B,0))=0,"",INDEX('Data Pull'!$A:$BC,MATCH($C16,'Data Pull'!$C:$C,0),MATCH(J$8,'Data Pull'!$4:$4,0))),"")</f>
        <v>576.08557005380453</v>
      </c>
      <c r="K16">
        <f>IFERROR(IF(INDEX('Exclusion Vectors'!$D:$D,MATCH($C16,'Exclusion Vectors'!$B:$B,0))=0,"",INDEX('Data Pull'!$A:$BC,MATCH($C16,'Data Pull'!$C:$C,0),MATCH(K$8,'Data Pull'!$4:$4,0))),"")</f>
        <v>3.5946577259223864</v>
      </c>
      <c r="L16" t="str">
        <f>IFERROR(IF(INDEX('Exclusion Vectors'!$D:$D,MATCH($C16,'Exclusion Vectors'!$B:$B,0))=1,"",INDEX('Data Pull'!$A:$BC,MATCH($C16,'Data Pull'!$C:$C,0),MATCH(L$8,'Data Pull'!$4:$4,0))),"")</f>
        <v/>
      </c>
      <c r="M16">
        <f>IFERROR(IF(INDEX('Exclusion Vectors'!$D:$D,MATCH($C16,'Exclusion Vectors'!$B:$B,0))=0,"",INDEX('Data Pull'!$A:$BC,MATCH($C16,'Data Pull'!$C:$C,0),MATCH(M$8,'Data Pull'!$4:$4,0))),"")</f>
        <v>45.530969735980278</v>
      </c>
      <c r="N16">
        <f>IFERROR(IF(INDEX('Exclusion Vectors'!$D:$D,MATCH($C16,'Exclusion Vectors'!$B:$B,0))=0,"",INDEX('Data Pull'!$A:$BC,MATCH($C16,'Data Pull'!$C:$C,0),MATCH(N$8,'Data Pull'!$4:$4,0))),"")</f>
        <v>981.85546356532348</v>
      </c>
      <c r="O16">
        <f>IFERROR(IF(INDEX('Exclusion Vectors'!$D:$D,MATCH($C16,'Exclusion Vectors'!$B:$B,0))=0,"",INDEX('Data Pull'!$A:$BC,MATCH($C16,'Data Pull'!$C:$C,0),MATCH(O$8,'Data Pull'!$4:$4,0))),"")</f>
        <v>19499.725554399763</v>
      </c>
    </row>
    <row r="17" spans="3:15" x14ac:dyDescent="0.3">
      <c r="C17" s="34">
        <f t="shared" si="0"/>
        <v>43837</v>
      </c>
      <c r="D17">
        <f>IFERROR(IF(INDEX('Exclusion Vectors'!$D:$D,MATCH($C17,'Exclusion Vectors'!$B:$B,0))=0,"",INDEX('Data Pull'!$A:$BC,MATCH($C17,'Data Pull'!$C:$C,0),MATCH(D$8,'Data Pull'!$4:$4,0))),"")</f>
        <v>48736.92914855446</v>
      </c>
      <c r="E17">
        <f>IFERROR(IF(INDEX('Exclusion Vectors'!$D:$D,MATCH($C17,'Exclusion Vectors'!$B:$B,0))=0,"",INDEX('Data Pull'!$A:$BC,MATCH($C17,'Data Pull'!$C:$C,0),MATCH(E$8,'Data Pull'!$4:$4,0))),"")</f>
        <v>428.95959586884203</v>
      </c>
      <c r="F17">
        <f>IFERROR(IF(INDEX('Exclusion Vectors'!$D:$D,MATCH($C17,'Exclusion Vectors'!$B:$B,0))=0,"",INDEX('Data Pull'!$A:$BC,MATCH($C17,'Data Pull'!$C:$C,0),MATCH(F$8,'Data Pull'!$4:$4,0))),"")</f>
        <v>639.8154995079982</v>
      </c>
      <c r="G17">
        <f>IFERROR(IF(INDEX('Exclusion Vectors'!$D:$D,MATCH($C17,'Exclusion Vectors'!$B:$B,0))=0,"",INDEX('Data Pull'!$A:$BC,MATCH($C17,'Data Pull'!$C:$C,0),MATCH(G$8,'Data Pull'!$4:$4,0))),"")</f>
        <v>572.22791741059063</v>
      </c>
      <c r="H17">
        <f>IFERROR(IF(INDEX('Exclusion Vectors'!$D:$D,MATCH($C17,'Exclusion Vectors'!$B:$B,0))=0,"",INDEX('Data Pull'!$A:$BC,MATCH($C17,'Data Pull'!$C:$C,0),MATCH(H$8,'Data Pull'!$4:$4,0))),"")</f>
        <v>591.49576558917477</v>
      </c>
      <c r="I17">
        <f>IFERROR(IF(INDEX('Exclusion Vectors'!$D:$D,MATCH($C17,'Exclusion Vectors'!$B:$B,0))=0,"",INDEX('Data Pull'!$A:$BC,MATCH($C17,'Data Pull'!$C:$C,0),MATCH(I$8,'Data Pull'!$4:$4,0))),"")</f>
        <v>590.72789617692615</v>
      </c>
      <c r="J17">
        <f>IFERROR(IF(INDEX('Exclusion Vectors'!$D:$D,MATCH($C17,'Exclusion Vectors'!$B:$B,0))=0,"",INDEX('Data Pull'!$A:$BC,MATCH($C17,'Data Pull'!$C:$C,0),MATCH(J$8,'Data Pull'!$4:$4,0))),"")</f>
        <v>577.22461155795611</v>
      </c>
      <c r="K17">
        <f>IFERROR(IF(INDEX('Exclusion Vectors'!$D:$D,MATCH($C17,'Exclusion Vectors'!$B:$B,0))=0,"",INDEX('Data Pull'!$A:$BC,MATCH($C17,'Data Pull'!$C:$C,0),MATCH(K$8,'Data Pull'!$4:$4,0))),"")</f>
        <v>3.9176232149311545</v>
      </c>
      <c r="L17" t="str">
        <f>IFERROR(IF(INDEX('Exclusion Vectors'!$D:$D,MATCH($C17,'Exclusion Vectors'!$B:$B,0))=1,"",INDEX('Data Pull'!$A:$BC,MATCH($C17,'Data Pull'!$C:$C,0),MATCH(L$8,'Data Pull'!$4:$4,0))),"")</f>
        <v/>
      </c>
      <c r="M17">
        <f>IFERROR(IF(INDEX('Exclusion Vectors'!$D:$D,MATCH($C17,'Exclusion Vectors'!$B:$B,0))=0,"",INDEX('Data Pull'!$A:$BC,MATCH($C17,'Data Pull'!$C:$C,0),MATCH(M$8,'Data Pull'!$4:$4,0))),"")</f>
        <v>42.268690875841266</v>
      </c>
      <c r="N17">
        <f>IFERROR(IF(INDEX('Exclusion Vectors'!$D:$D,MATCH($C17,'Exclusion Vectors'!$B:$B,0))=0,"",INDEX('Data Pull'!$A:$BC,MATCH($C17,'Data Pull'!$C:$C,0),MATCH(N$8,'Data Pull'!$4:$4,0))),"")</f>
        <v>996.45045827692991</v>
      </c>
      <c r="O17">
        <f>IFERROR(IF(INDEX('Exclusion Vectors'!$D:$D,MATCH($C17,'Exclusion Vectors'!$B:$B,0))=0,"",INDEX('Data Pull'!$A:$BC,MATCH($C17,'Data Pull'!$C:$C,0),MATCH(O$8,'Data Pull'!$4:$4,0))),"")</f>
        <v>19499.322828236822</v>
      </c>
    </row>
    <row r="18" spans="3:15" x14ac:dyDescent="0.3">
      <c r="C18" s="34">
        <f t="shared" si="0"/>
        <v>43838</v>
      </c>
      <c r="D18">
        <f>IFERROR(IF(INDEX('Exclusion Vectors'!$D:$D,MATCH($C18,'Exclusion Vectors'!$B:$B,0))=0,"",INDEX('Data Pull'!$A:$BC,MATCH($C18,'Data Pull'!$C:$C,0),MATCH(D$8,'Data Pull'!$4:$4,0))),"")</f>
        <v>48741.123595690893</v>
      </c>
      <c r="E18">
        <f>IFERROR(IF(INDEX('Exclusion Vectors'!$D:$D,MATCH($C18,'Exclusion Vectors'!$B:$B,0))=0,"",INDEX('Data Pull'!$A:$BC,MATCH($C18,'Data Pull'!$C:$C,0),MATCH(E$8,'Data Pull'!$4:$4,0))),"")</f>
        <v>424.43655538754132</v>
      </c>
      <c r="F18">
        <f>IFERROR(IF(INDEX('Exclusion Vectors'!$D:$D,MATCH($C18,'Exclusion Vectors'!$B:$B,0))=0,"",INDEX('Data Pull'!$A:$BC,MATCH($C18,'Data Pull'!$C:$C,0),MATCH(F$8,'Data Pull'!$4:$4,0))),"")</f>
        <v>639.7143055697918</v>
      </c>
      <c r="G18">
        <f>IFERROR(IF(INDEX('Exclusion Vectors'!$D:$D,MATCH($C18,'Exclusion Vectors'!$B:$B,0))=0,"",INDEX('Data Pull'!$A:$BC,MATCH($C18,'Data Pull'!$C:$C,0),MATCH(G$8,'Data Pull'!$4:$4,0))),"")</f>
        <v>565.47782999781612</v>
      </c>
      <c r="H18">
        <f>IFERROR(IF(INDEX('Exclusion Vectors'!$D:$D,MATCH($C18,'Exclusion Vectors'!$B:$B,0))=0,"",INDEX('Data Pull'!$A:$BC,MATCH($C18,'Data Pull'!$C:$C,0),MATCH(H$8,'Data Pull'!$4:$4,0))),"")</f>
        <v>585.35945542340755</v>
      </c>
      <c r="I18">
        <f>IFERROR(IF(INDEX('Exclusion Vectors'!$D:$D,MATCH($C18,'Exclusion Vectors'!$B:$B,0))=0,"",INDEX('Data Pull'!$A:$BC,MATCH($C18,'Data Pull'!$C:$C,0),MATCH(I$8,'Data Pull'!$4:$4,0))),"")</f>
        <v>584.37195581274329</v>
      </c>
      <c r="J18">
        <f>IFERROR(IF(INDEX('Exclusion Vectors'!$D:$D,MATCH($C18,'Exclusion Vectors'!$B:$B,0))=0,"",INDEX('Data Pull'!$A:$BC,MATCH($C18,'Data Pull'!$C:$C,0),MATCH(J$8,'Data Pull'!$4:$4,0))),"")</f>
        <v>571.41519028544383</v>
      </c>
      <c r="K18">
        <f>IFERROR(IF(INDEX('Exclusion Vectors'!$D:$D,MATCH($C18,'Exclusion Vectors'!$B:$B,0))=0,"",INDEX('Data Pull'!$A:$BC,MATCH($C18,'Data Pull'!$C:$C,0),MATCH(K$8,'Data Pull'!$4:$4,0))),"")</f>
        <v>3.497170815425243</v>
      </c>
      <c r="L18" t="str">
        <f>IFERROR(IF(INDEX('Exclusion Vectors'!$D:$D,MATCH($C18,'Exclusion Vectors'!$B:$B,0))=1,"",INDEX('Data Pull'!$A:$BC,MATCH($C18,'Data Pull'!$C:$C,0),MATCH(L$8,'Data Pull'!$4:$4,0))),"")</f>
        <v/>
      </c>
      <c r="M18">
        <f>IFERROR(IF(INDEX('Exclusion Vectors'!$D:$D,MATCH($C18,'Exclusion Vectors'!$B:$B,0))=0,"",INDEX('Data Pull'!$A:$BC,MATCH($C18,'Data Pull'!$C:$C,0),MATCH(M$8,'Data Pull'!$4:$4,0))),"")</f>
        <v>50.769023242183053</v>
      </c>
      <c r="N18">
        <f>IFERROR(IF(INDEX('Exclusion Vectors'!$D:$D,MATCH($C18,'Exclusion Vectors'!$B:$B,0))=0,"",INDEX('Data Pull'!$A:$BC,MATCH($C18,'Data Pull'!$C:$C,0),MATCH(N$8,'Data Pull'!$4:$4,0))),"")</f>
        <v>1007.5893259389316</v>
      </c>
      <c r="O18">
        <f>IFERROR(IF(INDEX('Exclusion Vectors'!$D:$D,MATCH($C18,'Exclusion Vectors'!$B:$B,0))=0,"",INDEX('Data Pull'!$A:$BC,MATCH($C18,'Data Pull'!$C:$C,0),MATCH(O$8,'Data Pull'!$4:$4,0))),"")</f>
        <v>19500.285868014402</v>
      </c>
    </row>
    <row r="19" spans="3:15" x14ac:dyDescent="0.3">
      <c r="C19" s="34">
        <f t="shared" si="0"/>
        <v>43839</v>
      </c>
      <c r="D19">
        <f>IFERROR(IF(INDEX('Exclusion Vectors'!$D:$D,MATCH($C19,'Exclusion Vectors'!$B:$B,0))=0,"",INDEX('Data Pull'!$A:$BC,MATCH($C19,'Data Pull'!$C:$C,0),MATCH(D$8,'Data Pull'!$4:$4,0))),"")</f>
        <v>34015.894625231536</v>
      </c>
      <c r="E19">
        <f>IFERROR(IF(INDEX('Exclusion Vectors'!$D:$D,MATCH($C19,'Exclusion Vectors'!$B:$B,0))=0,"",INDEX('Data Pull'!$A:$BC,MATCH($C19,'Data Pull'!$C:$C,0),MATCH(E$8,'Data Pull'!$4:$4,0))),"")</f>
        <v>390.2773469821837</v>
      </c>
      <c r="F19">
        <f>IFERROR(IF(INDEX('Exclusion Vectors'!$D:$D,MATCH($C19,'Exclusion Vectors'!$B:$B,0))=0,"",INDEX('Data Pull'!$A:$BC,MATCH($C19,'Data Pull'!$C:$C,0),MATCH(F$8,'Data Pull'!$4:$4,0))),"")</f>
        <v>565.141575163374</v>
      </c>
      <c r="G19">
        <f>IFERROR(IF(INDEX('Exclusion Vectors'!$D:$D,MATCH($C19,'Exclusion Vectors'!$B:$B,0))=0,"",INDEX('Data Pull'!$A:$BC,MATCH($C19,'Data Pull'!$C:$C,0),MATCH(G$8,'Data Pull'!$4:$4,0))),"")</f>
        <v>501.86892246360503</v>
      </c>
      <c r="H19">
        <f>IFERROR(IF(INDEX('Exclusion Vectors'!$D:$D,MATCH($C19,'Exclusion Vectors'!$B:$B,0))=0,"",INDEX('Data Pull'!$A:$BC,MATCH($C19,'Data Pull'!$C:$C,0),MATCH(H$8,'Data Pull'!$4:$4,0))),"")</f>
        <v>518.04526856817176</v>
      </c>
      <c r="I19">
        <f>IFERROR(IF(INDEX('Exclusion Vectors'!$D:$D,MATCH($C19,'Exclusion Vectors'!$B:$B,0))=0,"",INDEX('Data Pull'!$A:$BC,MATCH($C19,'Data Pull'!$C:$C,0),MATCH(I$8,'Data Pull'!$4:$4,0))),"")</f>
        <v>516.65231624804596</v>
      </c>
      <c r="J19">
        <f>IFERROR(IF(INDEX('Exclusion Vectors'!$D:$D,MATCH($C19,'Exclusion Vectors'!$B:$B,0))=0,"",INDEX('Data Pull'!$A:$BC,MATCH($C19,'Data Pull'!$C:$C,0),MATCH(J$8,'Data Pull'!$4:$4,0))),"")</f>
        <v>508.10204277591805</v>
      </c>
      <c r="K19">
        <f>IFERROR(IF(INDEX('Exclusion Vectors'!$D:$D,MATCH($C19,'Exclusion Vectors'!$B:$B,0))=0,"",INDEX('Data Pull'!$A:$BC,MATCH($C19,'Data Pull'!$C:$C,0),MATCH(K$8,'Data Pull'!$4:$4,0))),"")</f>
        <v>8.2746243594555082</v>
      </c>
      <c r="L19" t="str">
        <f>IFERROR(IF(INDEX('Exclusion Vectors'!$D:$D,MATCH($C19,'Exclusion Vectors'!$B:$B,0))=1,"",INDEX('Data Pull'!$A:$BC,MATCH($C19,'Data Pull'!$C:$C,0),MATCH(L$8,'Data Pull'!$4:$4,0))),"")</f>
        <v/>
      </c>
      <c r="M19">
        <f>IFERROR(IF(INDEX('Exclusion Vectors'!$D:$D,MATCH($C19,'Exclusion Vectors'!$B:$B,0))=0,"",INDEX('Data Pull'!$A:$BC,MATCH($C19,'Data Pull'!$C:$C,0),MATCH(M$8,'Data Pull'!$4:$4,0))),"")</f>
        <v>57.133997622549906</v>
      </c>
      <c r="N19">
        <f>IFERROR(IF(INDEX('Exclusion Vectors'!$D:$D,MATCH($C19,'Exclusion Vectors'!$B:$B,0))=0,"",INDEX('Data Pull'!$A:$BC,MATCH($C19,'Data Pull'!$C:$C,0),MATCH(N$8,'Data Pull'!$4:$4,0))),"")</f>
        <v>1006.9172168713858</v>
      </c>
      <c r="O19">
        <f>IFERROR(IF(INDEX('Exclusion Vectors'!$D:$D,MATCH($C19,'Exclusion Vectors'!$B:$B,0))=0,"",INDEX('Data Pull'!$A:$BC,MATCH($C19,'Data Pull'!$C:$C,0),MATCH(O$8,'Data Pull'!$4:$4,0))),"")</f>
        <v>14643.637152277137</v>
      </c>
    </row>
    <row r="20" spans="3:15" x14ac:dyDescent="0.3">
      <c r="C20" s="34">
        <f t="shared" si="0"/>
        <v>43840</v>
      </c>
      <c r="D20">
        <f>IFERROR(IF(INDEX('Exclusion Vectors'!$D:$D,MATCH($C20,'Exclusion Vectors'!$B:$B,0))=0,"",INDEX('Data Pull'!$A:$BC,MATCH($C20,'Data Pull'!$C:$C,0),MATCH(D$8,'Data Pull'!$4:$4,0))),"")</f>
        <v>41198.506217548922</v>
      </c>
      <c r="E20">
        <f>IFERROR(IF(INDEX('Exclusion Vectors'!$D:$D,MATCH($C20,'Exclusion Vectors'!$B:$B,0))=0,"",INDEX('Data Pull'!$A:$BC,MATCH($C20,'Data Pull'!$C:$C,0),MATCH(E$8,'Data Pull'!$4:$4,0))),"")</f>
        <v>396.49316439116467</v>
      </c>
      <c r="F20">
        <f>IFERROR(IF(INDEX('Exclusion Vectors'!$D:$D,MATCH($C20,'Exclusion Vectors'!$B:$B,0))=0,"",INDEX('Data Pull'!$A:$BC,MATCH($C20,'Data Pull'!$C:$C,0),MATCH(F$8,'Data Pull'!$4:$4,0))),"")</f>
        <v>613.49437656035661</v>
      </c>
      <c r="G20">
        <f>IFERROR(IF(INDEX('Exclusion Vectors'!$D:$D,MATCH($C20,'Exclusion Vectors'!$B:$B,0))=0,"",INDEX('Data Pull'!$A:$BC,MATCH($C20,'Data Pull'!$C:$C,0),MATCH(G$8,'Data Pull'!$4:$4,0))),"")</f>
        <v>522.53912338176565</v>
      </c>
      <c r="H20">
        <f>IFERROR(IF(INDEX('Exclusion Vectors'!$D:$D,MATCH($C20,'Exclusion Vectors'!$B:$B,0))=0,"",INDEX('Data Pull'!$A:$BC,MATCH($C20,'Data Pull'!$C:$C,0),MATCH(H$8,'Data Pull'!$4:$4,0))),"")</f>
        <v>548.34280527249769</v>
      </c>
      <c r="I20">
        <f>IFERROR(IF(INDEX('Exclusion Vectors'!$D:$D,MATCH($C20,'Exclusion Vectors'!$B:$B,0))=0,"",INDEX('Data Pull'!$A:$BC,MATCH($C20,'Data Pull'!$C:$C,0),MATCH(I$8,'Data Pull'!$4:$4,0))),"")</f>
        <v>547.01385485139883</v>
      </c>
      <c r="J20">
        <f>IFERROR(IF(INDEX('Exclusion Vectors'!$D:$D,MATCH($C20,'Exclusion Vectors'!$B:$B,0))=0,"",INDEX('Data Pull'!$A:$BC,MATCH($C20,'Data Pull'!$C:$C,0),MATCH(J$8,'Data Pull'!$4:$4,0))),"")</f>
        <v>532.53189524448624</v>
      </c>
      <c r="K20">
        <f>IFERROR(IF(INDEX('Exclusion Vectors'!$D:$D,MATCH($C20,'Exclusion Vectors'!$B:$B,0))=0,"",INDEX('Data Pull'!$A:$BC,MATCH($C20,'Data Pull'!$C:$C,0),MATCH(K$8,'Data Pull'!$4:$4,0))),"")</f>
        <v>4.2708550811581363</v>
      </c>
      <c r="L20" t="str">
        <f>IFERROR(IF(INDEX('Exclusion Vectors'!$D:$D,MATCH($C20,'Exclusion Vectors'!$B:$B,0))=1,"",INDEX('Data Pull'!$A:$BC,MATCH($C20,'Data Pull'!$C:$C,0),MATCH(L$8,'Data Pull'!$4:$4,0))),"")</f>
        <v/>
      </c>
      <c r="M20">
        <f>IFERROR(IF(INDEX('Exclusion Vectors'!$D:$D,MATCH($C20,'Exclusion Vectors'!$B:$B,0))=0,"",INDEX('Data Pull'!$A:$BC,MATCH($C20,'Data Pull'!$C:$C,0),MATCH(M$8,'Data Pull'!$4:$4,0))),"")</f>
        <v>55.698312104077388</v>
      </c>
      <c r="N20">
        <f>IFERROR(IF(INDEX('Exclusion Vectors'!$D:$D,MATCH($C20,'Exclusion Vectors'!$B:$B,0))=0,"",INDEX('Data Pull'!$A:$BC,MATCH($C20,'Data Pull'!$C:$C,0),MATCH(N$8,'Data Pull'!$4:$4,0))),"")</f>
        <v>1064.0151106808726</v>
      </c>
      <c r="O20">
        <f>IFERROR(IF(INDEX('Exclusion Vectors'!$D:$D,MATCH($C20,'Exclusion Vectors'!$B:$B,0))=0,"",INDEX('Data Pull'!$A:$BC,MATCH($C20,'Data Pull'!$C:$C,0),MATCH(O$8,'Data Pull'!$4:$4,0))),"")</f>
        <v>16997.082618548669</v>
      </c>
    </row>
    <row r="21" spans="3:15" x14ac:dyDescent="0.3">
      <c r="C21" s="34">
        <f t="shared" si="0"/>
        <v>43841</v>
      </c>
      <c r="D21">
        <f>IFERROR(IF(INDEX('Exclusion Vectors'!$D:$D,MATCH($C21,'Exclusion Vectors'!$B:$B,0))=0,"",INDEX('Data Pull'!$A:$BC,MATCH($C21,'Data Pull'!$C:$C,0),MATCH(D$8,'Data Pull'!$4:$4,0))),"")</f>
        <v>44184.855948577926</v>
      </c>
      <c r="E21">
        <f>IFERROR(IF(INDEX('Exclusion Vectors'!$D:$D,MATCH($C21,'Exclusion Vectors'!$B:$B,0))=0,"",INDEX('Data Pull'!$A:$BC,MATCH($C21,'Data Pull'!$C:$C,0),MATCH(E$8,'Data Pull'!$4:$4,0))),"")</f>
        <v>396.31686871518872</v>
      </c>
      <c r="F21">
        <f>IFERROR(IF(INDEX('Exclusion Vectors'!$D:$D,MATCH($C21,'Exclusion Vectors'!$B:$B,0))=0,"",INDEX('Data Pull'!$A:$BC,MATCH($C21,'Data Pull'!$C:$C,0),MATCH(F$8,'Data Pull'!$4:$4,0))),"")</f>
        <v>628.76720219654385</v>
      </c>
      <c r="G21">
        <f>IFERROR(IF(INDEX('Exclusion Vectors'!$D:$D,MATCH($C21,'Exclusion Vectors'!$B:$B,0))=0,"",INDEX('Data Pull'!$A:$BC,MATCH($C21,'Data Pull'!$C:$C,0),MATCH(G$8,'Data Pull'!$4:$4,0))),"")</f>
        <v>534.37108222612028</v>
      </c>
      <c r="H21">
        <f>IFERROR(IF(INDEX('Exclusion Vectors'!$D:$D,MATCH($C21,'Exclusion Vectors'!$B:$B,0))=0,"",INDEX('Data Pull'!$A:$BC,MATCH($C21,'Data Pull'!$C:$C,0),MATCH(H$8,'Data Pull'!$4:$4,0))),"")</f>
        <v>560.05343270279639</v>
      </c>
      <c r="I21">
        <f>IFERROR(IF(INDEX('Exclusion Vectors'!$D:$D,MATCH($C21,'Exclusion Vectors'!$B:$B,0))=0,"",INDEX('Data Pull'!$A:$BC,MATCH($C21,'Data Pull'!$C:$C,0),MATCH(I$8,'Data Pull'!$4:$4,0))),"")</f>
        <v>558.7972615651579</v>
      </c>
      <c r="J21">
        <f>IFERROR(IF(INDEX('Exclusion Vectors'!$D:$D,MATCH($C21,'Exclusion Vectors'!$B:$B,0))=0,"",INDEX('Data Pull'!$A:$BC,MATCH($C21,'Data Pull'!$C:$C,0),MATCH(J$8,'Data Pull'!$4:$4,0))),"")</f>
        <v>543.5474230362538</v>
      </c>
      <c r="K21">
        <f>IFERROR(IF(INDEX('Exclusion Vectors'!$D:$D,MATCH($C21,'Exclusion Vectors'!$B:$B,0))=0,"",INDEX('Data Pull'!$A:$BC,MATCH($C21,'Data Pull'!$C:$C,0),MATCH(K$8,'Data Pull'!$4:$4,0))),"")</f>
        <v>3.5825991161971191</v>
      </c>
      <c r="L21" t="str">
        <f>IFERROR(IF(INDEX('Exclusion Vectors'!$D:$D,MATCH($C21,'Exclusion Vectors'!$B:$B,0))=1,"",INDEX('Data Pull'!$A:$BC,MATCH($C21,'Data Pull'!$C:$C,0),MATCH(L$8,'Data Pull'!$4:$4,0))),"")</f>
        <v/>
      </c>
      <c r="M21">
        <f>IFERROR(IF(INDEX('Exclusion Vectors'!$D:$D,MATCH($C21,'Exclusion Vectors'!$B:$B,0))=0,"",INDEX('Data Pull'!$A:$BC,MATCH($C21,'Data Pull'!$C:$C,0),MATCH(M$8,'Data Pull'!$4:$4,0))),"")</f>
        <v>41.3086611457449</v>
      </c>
      <c r="N21">
        <f>IFERROR(IF(INDEX('Exclusion Vectors'!$D:$D,MATCH($C21,'Exclusion Vectors'!$B:$B,0))=0,"",INDEX('Data Pull'!$A:$BC,MATCH($C21,'Data Pull'!$C:$C,0),MATCH(N$8,'Data Pull'!$4:$4,0))),"")</f>
        <v>1084.025735626002</v>
      </c>
      <c r="O21">
        <f>IFERROR(IF(INDEX('Exclusion Vectors'!$D:$D,MATCH($C21,'Exclusion Vectors'!$B:$B,0))=0,"",INDEX('Data Pull'!$A:$BC,MATCH($C21,'Data Pull'!$C:$C,0),MATCH(O$8,'Data Pull'!$4:$4,0))),"")</f>
        <v>16995.371398051098</v>
      </c>
    </row>
    <row r="22" spans="3:15" x14ac:dyDescent="0.3">
      <c r="C22" s="34">
        <f t="shared" si="0"/>
        <v>43842</v>
      </c>
      <c r="D22">
        <f>IFERROR(IF(INDEX('Exclusion Vectors'!$D:$D,MATCH($C22,'Exclusion Vectors'!$B:$B,0))=0,"",INDEX('Data Pull'!$A:$BC,MATCH($C22,'Data Pull'!$C:$C,0),MATCH(D$8,'Data Pull'!$4:$4,0))),"")</f>
        <v>29884.614559348123</v>
      </c>
      <c r="E22">
        <f>IFERROR(IF(INDEX('Exclusion Vectors'!$D:$D,MATCH($C22,'Exclusion Vectors'!$B:$B,0))=0,"",INDEX('Data Pull'!$A:$BC,MATCH($C22,'Data Pull'!$C:$C,0),MATCH(E$8,'Data Pull'!$4:$4,0))),"")</f>
        <v>362.8178908621768</v>
      </c>
      <c r="F22">
        <f>IFERROR(IF(INDEX('Exclusion Vectors'!$D:$D,MATCH($C22,'Exclusion Vectors'!$B:$B,0))=0,"",INDEX('Data Pull'!$A:$BC,MATCH($C22,'Data Pull'!$C:$C,0),MATCH(F$8,'Data Pull'!$4:$4,0))),"")</f>
        <v>545.38991903268777</v>
      </c>
      <c r="G22">
        <f>IFERROR(IF(INDEX('Exclusion Vectors'!$D:$D,MATCH($C22,'Exclusion Vectors'!$B:$B,0))=0,"",INDEX('Data Pull'!$A:$BC,MATCH($C22,'Data Pull'!$C:$C,0),MATCH(G$8,'Data Pull'!$4:$4,0))),"")</f>
        <v>483.44402089144194</v>
      </c>
      <c r="H22">
        <f>IFERROR(IF(INDEX('Exclusion Vectors'!$D:$D,MATCH($C22,'Exclusion Vectors'!$B:$B,0))=0,"",INDEX('Data Pull'!$A:$BC,MATCH($C22,'Data Pull'!$C:$C,0),MATCH(H$8,'Data Pull'!$4:$4,0))),"")</f>
        <v>501.3220740796221</v>
      </c>
      <c r="I22">
        <f>IFERROR(IF(INDEX('Exclusion Vectors'!$D:$D,MATCH($C22,'Exclusion Vectors'!$B:$B,0))=0,"",INDEX('Data Pull'!$A:$BC,MATCH($C22,'Data Pull'!$C:$C,0),MATCH(I$8,'Data Pull'!$4:$4,0))),"")</f>
        <v>499.57940406202664</v>
      </c>
      <c r="J22">
        <f>IFERROR(IF(INDEX('Exclusion Vectors'!$D:$D,MATCH($C22,'Exclusion Vectors'!$B:$B,0))=0,"",INDEX('Data Pull'!$A:$BC,MATCH($C22,'Data Pull'!$C:$C,0),MATCH(J$8,'Data Pull'!$4:$4,0))),"")</f>
        <v>490.81796085545369</v>
      </c>
      <c r="K22">
        <f>IFERROR(IF(INDEX('Exclusion Vectors'!$D:$D,MATCH($C22,'Exclusion Vectors'!$B:$B,0))=0,"",INDEX('Data Pull'!$A:$BC,MATCH($C22,'Data Pull'!$C:$C,0),MATCH(K$8,'Data Pull'!$4:$4,0))),"")</f>
        <v>9.3000161349179873</v>
      </c>
      <c r="L22" t="str">
        <f>IFERROR(IF(INDEX('Exclusion Vectors'!$D:$D,MATCH($C22,'Exclusion Vectors'!$B:$B,0))=1,"",INDEX('Data Pull'!$A:$BC,MATCH($C22,'Data Pull'!$C:$C,0),MATCH(L$8,'Data Pull'!$4:$4,0))),"")</f>
        <v/>
      </c>
      <c r="M22">
        <f>IFERROR(IF(INDEX('Exclusion Vectors'!$D:$D,MATCH($C22,'Exclusion Vectors'!$B:$B,0))=0,"",INDEX('Data Pull'!$A:$BC,MATCH($C22,'Data Pull'!$C:$C,0),MATCH(M$8,'Data Pull'!$4:$4,0))),"")</f>
        <v>46.151873539114085</v>
      </c>
      <c r="N22">
        <f>IFERROR(IF(INDEX('Exclusion Vectors'!$D:$D,MATCH($C22,'Exclusion Vectors'!$B:$B,0))=0,"",INDEX('Data Pull'!$A:$BC,MATCH($C22,'Data Pull'!$C:$C,0),MATCH(N$8,'Data Pull'!$4:$4,0))),"")</f>
        <v>1192.9757163236911</v>
      </c>
      <c r="O22">
        <f>IFERROR(IF(INDEX('Exclusion Vectors'!$D:$D,MATCH($C22,'Exclusion Vectors'!$B:$B,0))=0,"",INDEX('Data Pull'!$A:$BC,MATCH($C22,'Data Pull'!$C:$C,0),MATCH(O$8,'Data Pull'!$4:$4,0))),"")</f>
        <v>12838.705559628977</v>
      </c>
    </row>
    <row r="23" spans="3:15" x14ac:dyDescent="0.3">
      <c r="C23" s="34">
        <f t="shared" si="0"/>
        <v>43843</v>
      </c>
      <c r="D23">
        <f>IFERROR(IF(INDEX('Exclusion Vectors'!$D:$D,MATCH($C23,'Exclusion Vectors'!$B:$B,0))=0,"",INDEX('Data Pull'!$A:$BC,MATCH($C23,'Data Pull'!$C:$C,0),MATCH(D$8,'Data Pull'!$4:$4,0))),"")</f>
        <v>43078.926789963552</v>
      </c>
      <c r="E23">
        <f>IFERROR(IF(INDEX('Exclusion Vectors'!$D:$D,MATCH($C23,'Exclusion Vectors'!$B:$B,0))=0,"",INDEX('Data Pull'!$A:$BC,MATCH($C23,'Data Pull'!$C:$C,0),MATCH(E$8,'Data Pull'!$4:$4,0))),"")</f>
        <v>407.00549217388459</v>
      </c>
      <c r="F23">
        <f>IFERROR(IF(INDEX('Exclusion Vectors'!$D:$D,MATCH($C23,'Exclusion Vectors'!$B:$B,0))=0,"",INDEX('Data Pull'!$A:$BC,MATCH($C23,'Data Pull'!$C:$C,0),MATCH(F$8,'Data Pull'!$4:$4,0))),"")</f>
        <v>639.22182546028614</v>
      </c>
      <c r="G23">
        <f>IFERROR(IF(INDEX('Exclusion Vectors'!$D:$D,MATCH($C23,'Exclusion Vectors'!$B:$B,0))=0,"",INDEX('Data Pull'!$A:$BC,MATCH($C23,'Data Pull'!$C:$C,0),MATCH(G$8,'Data Pull'!$4:$4,0))),"")</f>
        <v>547.73210333304132</v>
      </c>
      <c r="H23">
        <f>IFERROR(IF(INDEX('Exclusion Vectors'!$D:$D,MATCH($C23,'Exclusion Vectors'!$B:$B,0))=0,"",INDEX('Data Pull'!$A:$BC,MATCH($C23,'Data Pull'!$C:$C,0),MATCH(H$8,'Data Pull'!$4:$4,0))),"")</f>
        <v>572.05678956332872</v>
      </c>
      <c r="I23">
        <f>IFERROR(IF(INDEX('Exclusion Vectors'!$D:$D,MATCH($C23,'Exclusion Vectors'!$B:$B,0))=0,"",INDEX('Data Pull'!$A:$BC,MATCH($C23,'Data Pull'!$C:$C,0),MATCH(I$8,'Data Pull'!$4:$4,0))),"")</f>
        <v>570.95964383815067</v>
      </c>
      <c r="J23">
        <f>IFERROR(IF(INDEX('Exclusion Vectors'!$D:$D,MATCH($C23,'Exclusion Vectors'!$B:$B,0))=0,"",INDEX('Data Pull'!$A:$BC,MATCH($C23,'Data Pull'!$C:$C,0),MATCH(J$8,'Data Pull'!$4:$4,0))),"")</f>
        <v>555.72738710466479</v>
      </c>
      <c r="K23">
        <f>IFERROR(IF(INDEX('Exclusion Vectors'!$D:$D,MATCH($C23,'Exclusion Vectors'!$B:$B,0))=0,"",INDEX('Data Pull'!$A:$BC,MATCH($C23,'Data Pull'!$C:$C,0),MATCH(K$8,'Data Pull'!$4:$4,0))),"")</f>
        <v>3.9317090610379024</v>
      </c>
      <c r="L23" t="str">
        <f>IFERROR(IF(INDEX('Exclusion Vectors'!$D:$D,MATCH($C23,'Exclusion Vectors'!$B:$B,0))=1,"",INDEX('Data Pull'!$A:$BC,MATCH($C23,'Data Pull'!$C:$C,0),MATCH(L$8,'Data Pull'!$4:$4,0))),"")</f>
        <v/>
      </c>
      <c r="M23">
        <f>IFERROR(IF(INDEX('Exclusion Vectors'!$D:$D,MATCH($C23,'Exclusion Vectors'!$B:$B,0))=0,"",INDEX('Data Pull'!$A:$BC,MATCH($C23,'Data Pull'!$C:$C,0),MATCH(M$8,'Data Pull'!$4:$4,0))),"")</f>
        <v>53.071824547955693</v>
      </c>
      <c r="N23">
        <f>IFERROR(IF(INDEX('Exclusion Vectors'!$D:$D,MATCH($C23,'Exclusion Vectors'!$B:$B,0))=0,"",INDEX('Data Pull'!$A:$BC,MATCH($C23,'Data Pull'!$C:$C,0),MATCH(N$8,'Data Pull'!$4:$4,0))),"")</f>
        <v>1240.8514284397802</v>
      </c>
      <c r="O23">
        <f>IFERROR(IF(INDEX('Exclusion Vectors'!$D:$D,MATCH($C23,'Exclusion Vectors'!$B:$B,0))=0,"",INDEX('Data Pull'!$A:$BC,MATCH($C23,'Data Pull'!$C:$C,0),MATCH(O$8,'Data Pull'!$4:$4,0))),"")</f>
        <v>17232.473210705313</v>
      </c>
    </row>
    <row r="24" spans="3:15" x14ac:dyDescent="0.3">
      <c r="C24" s="34">
        <f t="shared" si="0"/>
        <v>43844</v>
      </c>
      <c r="D24">
        <f>IFERROR(IF(INDEX('Exclusion Vectors'!$D:$D,MATCH($C24,'Exclusion Vectors'!$B:$B,0))=0,"",INDEX('Data Pull'!$A:$BC,MATCH($C24,'Data Pull'!$C:$C,0),MATCH(D$8,'Data Pull'!$4:$4,0))),"")</f>
        <v>44792.681892768771</v>
      </c>
      <c r="E24">
        <f>IFERROR(IF(INDEX('Exclusion Vectors'!$D:$D,MATCH($C24,'Exclusion Vectors'!$B:$B,0))=0,"",INDEX('Data Pull'!$A:$BC,MATCH($C24,'Data Pull'!$C:$C,0),MATCH(E$8,'Data Pull'!$4:$4,0))),"")</f>
        <v>424.93471431806228</v>
      </c>
      <c r="F24">
        <f>IFERROR(IF(INDEX('Exclusion Vectors'!$D:$D,MATCH($C24,'Exclusion Vectors'!$B:$B,0))=0,"",INDEX('Data Pull'!$A:$BC,MATCH($C24,'Data Pull'!$C:$C,0),MATCH(F$8,'Data Pull'!$4:$4,0))),"")</f>
        <v>639.95141761190985</v>
      </c>
      <c r="G24">
        <f>IFERROR(IF(INDEX('Exclusion Vectors'!$D:$D,MATCH($C24,'Exclusion Vectors'!$B:$B,0))=0,"",INDEX('Data Pull'!$A:$BC,MATCH($C24,'Data Pull'!$C:$C,0),MATCH(G$8,'Data Pull'!$4:$4,0))),"")</f>
        <v>562.66020963684639</v>
      </c>
      <c r="H24">
        <f>IFERROR(IF(INDEX('Exclusion Vectors'!$D:$D,MATCH($C24,'Exclusion Vectors'!$B:$B,0))=0,"",INDEX('Data Pull'!$A:$BC,MATCH($C24,'Data Pull'!$C:$C,0),MATCH(H$8,'Data Pull'!$4:$4,0))),"")</f>
        <v>585.07737157757356</v>
      </c>
      <c r="I24">
        <f>IFERROR(IF(INDEX('Exclusion Vectors'!$D:$D,MATCH($C24,'Exclusion Vectors'!$B:$B,0))=0,"",INDEX('Data Pull'!$A:$BC,MATCH($C24,'Data Pull'!$C:$C,0),MATCH(I$8,'Data Pull'!$4:$4,0))),"")</f>
        <v>584.10295796078867</v>
      </c>
      <c r="J24">
        <f>IFERROR(IF(INDEX('Exclusion Vectors'!$D:$D,MATCH($C24,'Exclusion Vectors'!$B:$B,0))=0,"",INDEX('Data Pull'!$A:$BC,MATCH($C24,'Data Pull'!$C:$C,0),MATCH(J$8,'Data Pull'!$4:$4,0))),"")</f>
        <v>569.95510889229206</v>
      </c>
      <c r="K24">
        <f>IFERROR(IF(INDEX('Exclusion Vectors'!$D:$D,MATCH($C24,'Exclusion Vectors'!$B:$B,0))=0,"",INDEX('Data Pull'!$A:$BC,MATCH($C24,'Data Pull'!$C:$C,0),MATCH(K$8,'Data Pull'!$4:$4,0))),"")</f>
        <v>3.6946819861592761</v>
      </c>
      <c r="L24" t="str">
        <f>IFERROR(IF(INDEX('Exclusion Vectors'!$D:$D,MATCH($C24,'Exclusion Vectors'!$B:$B,0))=1,"",INDEX('Data Pull'!$A:$BC,MATCH($C24,'Data Pull'!$C:$C,0),MATCH(L$8,'Data Pull'!$4:$4,0))),"")</f>
        <v/>
      </c>
      <c r="M24">
        <f>IFERROR(IF(INDEX('Exclusion Vectors'!$D:$D,MATCH($C24,'Exclusion Vectors'!$B:$B,0))=0,"",INDEX('Data Pull'!$A:$BC,MATCH($C24,'Data Pull'!$C:$C,0),MATCH(M$8,'Data Pull'!$4:$4,0))),"")</f>
        <v>53.519677855766894</v>
      </c>
      <c r="N24">
        <f>IFERROR(IF(INDEX('Exclusion Vectors'!$D:$D,MATCH($C24,'Exclusion Vectors'!$B:$B,0))=0,"",INDEX('Data Pull'!$A:$BC,MATCH($C24,'Data Pull'!$C:$C,0),MATCH(N$8,'Data Pull'!$4:$4,0))),"")</f>
        <v>1248.4219938131378</v>
      </c>
      <c r="O24">
        <f>IFERROR(IF(INDEX('Exclusion Vectors'!$D:$D,MATCH($C24,'Exclusion Vectors'!$B:$B,0))=0,"",INDEX('Data Pull'!$A:$BC,MATCH($C24,'Data Pull'!$C:$C,0),MATCH(O$8,'Data Pull'!$4:$4,0))),"")</f>
        <v>18997.850539896048</v>
      </c>
    </row>
    <row r="25" spans="3:15" x14ac:dyDescent="0.3">
      <c r="C25" s="34">
        <f t="shared" si="0"/>
        <v>43845</v>
      </c>
      <c r="D25">
        <f>IFERROR(IF(INDEX('Exclusion Vectors'!$D:$D,MATCH($C25,'Exclusion Vectors'!$B:$B,0))=0,"",INDEX('Data Pull'!$A:$BC,MATCH($C25,'Data Pull'!$C:$C,0),MATCH(D$8,'Data Pull'!$4:$4,0))),"")</f>
        <v>45336.694374615479</v>
      </c>
      <c r="E25">
        <f>IFERROR(IF(INDEX('Exclusion Vectors'!$D:$D,MATCH($C25,'Exclusion Vectors'!$B:$B,0))=0,"",INDEX('Data Pull'!$A:$BC,MATCH($C25,'Data Pull'!$C:$C,0),MATCH(E$8,'Data Pull'!$4:$4,0))),"")</f>
        <v>426.77069080421592</v>
      </c>
      <c r="F25">
        <f>IFERROR(IF(INDEX('Exclusion Vectors'!$D:$D,MATCH($C25,'Exclusion Vectors'!$B:$B,0))=0,"",INDEX('Data Pull'!$A:$BC,MATCH($C25,'Data Pull'!$C:$C,0),MATCH(F$8,'Data Pull'!$4:$4,0))),"")</f>
        <v>640.03253107400019</v>
      </c>
      <c r="G25">
        <f>IFERROR(IF(INDEX('Exclusion Vectors'!$D:$D,MATCH($C25,'Exclusion Vectors'!$B:$B,0))=0,"",INDEX('Data Pull'!$A:$BC,MATCH($C25,'Data Pull'!$C:$C,0),MATCH(G$8,'Data Pull'!$4:$4,0))),"")</f>
        <v>562.74130241238549</v>
      </c>
      <c r="H25">
        <f>IFERROR(IF(INDEX('Exclusion Vectors'!$D:$D,MATCH($C25,'Exclusion Vectors'!$B:$B,0))=0,"",INDEX('Data Pull'!$A:$BC,MATCH($C25,'Data Pull'!$C:$C,0),MATCH(H$8,'Data Pull'!$4:$4,0))),"")</f>
        <v>584.62911167576431</v>
      </c>
      <c r="I25">
        <f>IFERROR(IF(INDEX('Exclusion Vectors'!$D:$D,MATCH($C25,'Exclusion Vectors'!$B:$B,0))=0,"",INDEX('Data Pull'!$A:$BC,MATCH($C25,'Data Pull'!$C:$C,0),MATCH(I$8,'Data Pull'!$4:$4,0))),"")</f>
        <v>583.40887626349843</v>
      </c>
      <c r="J25">
        <f>IFERROR(IF(INDEX('Exclusion Vectors'!$D:$D,MATCH($C25,'Exclusion Vectors'!$B:$B,0))=0,"",INDEX('Data Pull'!$A:$BC,MATCH($C25,'Data Pull'!$C:$C,0),MATCH(J$8,'Data Pull'!$4:$4,0))),"")</f>
        <v>569.95542062852053</v>
      </c>
      <c r="K25">
        <f>IFERROR(IF(INDEX('Exclusion Vectors'!$D:$D,MATCH($C25,'Exclusion Vectors'!$B:$B,0))=0,"",INDEX('Data Pull'!$A:$BC,MATCH($C25,'Data Pull'!$C:$C,0),MATCH(K$8,'Data Pull'!$4:$4,0))),"")</f>
        <v>3.7666325455847915</v>
      </c>
      <c r="L25" t="str">
        <f>IFERROR(IF(INDEX('Exclusion Vectors'!$D:$D,MATCH($C25,'Exclusion Vectors'!$B:$B,0))=1,"",INDEX('Data Pull'!$A:$BC,MATCH($C25,'Data Pull'!$C:$C,0),MATCH(L$8,'Data Pull'!$4:$4,0))),"")</f>
        <v/>
      </c>
      <c r="M25">
        <f>IFERROR(IF(INDEX('Exclusion Vectors'!$D:$D,MATCH($C25,'Exclusion Vectors'!$B:$B,0))=0,"",INDEX('Data Pull'!$A:$BC,MATCH($C25,'Data Pull'!$C:$C,0),MATCH(M$8,'Data Pull'!$4:$4,0))),"")</f>
        <v>54.631585460392571</v>
      </c>
      <c r="N25">
        <f>IFERROR(IF(INDEX('Exclusion Vectors'!$D:$D,MATCH($C25,'Exclusion Vectors'!$B:$B,0))=0,"",INDEX('Data Pull'!$A:$BC,MATCH($C25,'Data Pull'!$C:$C,0),MATCH(N$8,'Data Pull'!$4:$4,0))),"")</f>
        <v>1224.1910740583635</v>
      </c>
      <c r="O25">
        <f>IFERROR(IF(INDEX('Exclusion Vectors'!$D:$D,MATCH($C25,'Exclusion Vectors'!$B:$B,0))=0,"",INDEX('Data Pull'!$A:$BC,MATCH($C25,'Data Pull'!$C:$C,0),MATCH(O$8,'Data Pull'!$4:$4,0))),"")</f>
        <v>18999.29782984703</v>
      </c>
    </row>
    <row r="26" spans="3:15" x14ac:dyDescent="0.3">
      <c r="C26" s="34">
        <f t="shared" si="0"/>
        <v>43846</v>
      </c>
      <c r="D26">
        <f>IFERROR(IF(INDEX('Exclusion Vectors'!$D:$D,MATCH($C26,'Exclusion Vectors'!$B:$B,0))=0,"",INDEX('Data Pull'!$A:$BC,MATCH($C26,'Data Pull'!$C:$C,0),MATCH(D$8,'Data Pull'!$4:$4,0))),"")</f>
        <v>46496.045031291571</v>
      </c>
      <c r="E26">
        <f>IFERROR(IF(INDEX('Exclusion Vectors'!$D:$D,MATCH($C26,'Exclusion Vectors'!$B:$B,0))=0,"",INDEX('Data Pull'!$A:$BC,MATCH($C26,'Data Pull'!$C:$C,0),MATCH(E$8,'Data Pull'!$4:$4,0))),"")</f>
        <v>422.47837765389659</v>
      </c>
      <c r="F26">
        <f>IFERROR(IF(INDEX('Exclusion Vectors'!$D:$D,MATCH($C26,'Exclusion Vectors'!$B:$B,0))=0,"",INDEX('Data Pull'!$A:$BC,MATCH($C26,'Data Pull'!$C:$C,0),MATCH(F$8,'Data Pull'!$4:$4,0))),"")</f>
        <v>639.97985067325408</v>
      </c>
      <c r="G26">
        <f>IFERROR(IF(INDEX('Exclusion Vectors'!$D:$D,MATCH($C26,'Exclusion Vectors'!$B:$B,0))=0,"",INDEX('Data Pull'!$A:$BC,MATCH($C26,'Data Pull'!$C:$C,0),MATCH(G$8,'Data Pull'!$4:$4,0))),"")</f>
        <v>564.55243390185524</v>
      </c>
      <c r="H26">
        <f>IFERROR(IF(INDEX('Exclusion Vectors'!$D:$D,MATCH($C26,'Exclusion Vectors'!$B:$B,0))=0,"",INDEX('Data Pull'!$A:$BC,MATCH($C26,'Data Pull'!$C:$C,0),MATCH(H$8,'Data Pull'!$4:$4,0))),"")</f>
        <v>585.5397994635947</v>
      </c>
      <c r="I26">
        <f>IFERROR(IF(INDEX('Exclusion Vectors'!$D:$D,MATCH($C26,'Exclusion Vectors'!$B:$B,0))=0,"",INDEX('Data Pull'!$A:$BC,MATCH($C26,'Data Pull'!$C:$C,0),MATCH(I$8,'Data Pull'!$4:$4,0))),"")</f>
        <v>583.60395276462827</v>
      </c>
      <c r="J26">
        <f>IFERROR(IF(INDEX('Exclusion Vectors'!$D:$D,MATCH($C26,'Exclusion Vectors'!$B:$B,0))=0,"",INDEX('Data Pull'!$A:$BC,MATCH($C26,'Data Pull'!$C:$C,0),MATCH(J$8,'Data Pull'!$4:$4,0))),"")</f>
        <v>571.44754216097749</v>
      </c>
      <c r="K26">
        <f>IFERROR(IF(INDEX('Exclusion Vectors'!$D:$D,MATCH($C26,'Exclusion Vectors'!$B:$B,0))=0,"",INDEX('Data Pull'!$A:$BC,MATCH($C26,'Data Pull'!$C:$C,0),MATCH(K$8,'Data Pull'!$4:$4,0))),"")</f>
        <v>3.4502377831538156</v>
      </c>
      <c r="L26" t="str">
        <f>IFERROR(IF(INDEX('Exclusion Vectors'!$D:$D,MATCH($C26,'Exclusion Vectors'!$B:$B,0))=1,"",INDEX('Data Pull'!$A:$BC,MATCH($C26,'Data Pull'!$C:$C,0),MATCH(L$8,'Data Pull'!$4:$4,0))),"")</f>
        <v/>
      </c>
      <c r="M26">
        <f>IFERROR(IF(INDEX('Exclusion Vectors'!$D:$D,MATCH($C26,'Exclusion Vectors'!$B:$B,0))=0,"",INDEX('Data Pull'!$A:$BC,MATCH($C26,'Data Pull'!$C:$C,0),MATCH(M$8,'Data Pull'!$4:$4,0))),"")</f>
        <v>36.824353652811332</v>
      </c>
      <c r="N26">
        <f>IFERROR(IF(INDEX('Exclusion Vectors'!$D:$D,MATCH($C26,'Exclusion Vectors'!$B:$B,0))=0,"",INDEX('Data Pull'!$A:$BC,MATCH($C26,'Data Pull'!$C:$C,0),MATCH(N$8,'Data Pull'!$4:$4,0))),"")</f>
        <v>1215.5563906966247</v>
      </c>
      <c r="O26">
        <f>IFERROR(IF(INDEX('Exclusion Vectors'!$D:$D,MATCH($C26,'Exclusion Vectors'!$B:$B,0))=0,"",INDEX('Data Pull'!$A:$BC,MATCH($C26,'Data Pull'!$C:$C,0),MATCH(O$8,'Data Pull'!$4:$4,0))),"")</f>
        <v>19000.684571934464</v>
      </c>
    </row>
    <row r="27" spans="3:15" x14ac:dyDescent="0.3">
      <c r="C27" s="34">
        <f t="shared" si="0"/>
        <v>43847</v>
      </c>
      <c r="D27">
        <f>IFERROR(IF(INDEX('Exclusion Vectors'!$D:$D,MATCH($C27,'Exclusion Vectors'!$B:$B,0))=0,"",INDEX('Data Pull'!$A:$BC,MATCH($C27,'Data Pull'!$C:$C,0),MATCH(D$8,'Data Pull'!$4:$4,0))),"")</f>
        <v>48610.38353084118</v>
      </c>
      <c r="E27">
        <f>IFERROR(IF(INDEX('Exclusion Vectors'!$D:$D,MATCH($C27,'Exclusion Vectors'!$B:$B,0))=0,"",INDEX('Data Pull'!$A:$BC,MATCH($C27,'Data Pull'!$C:$C,0),MATCH(E$8,'Data Pull'!$4:$4,0))),"")</f>
        <v>422.09563246735138</v>
      </c>
      <c r="F27">
        <f>IFERROR(IF(INDEX('Exclusion Vectors'!$D:$D,MATCH($C27,'Exclusion Vectors'!$B:$B,0))=0,"",INDEX('Data Pull'!$A:$BC,MATCH($C27,'Data Pull'!$C:$C,0),MATCH(F$8,'Data Pull'!$4:$4,0))),"")</f>
        <v>639.82749922539472</v>
      </c>
      <c r="G27">
        <f>IFERROR(IF(INDEX('Exclusion Vectors'!$D:$D,MATCH($C27,'Exclusion Vectors'!$B:$B,0))=0,"",INDEX('Data Pull'!$A:$BC,MATCH($C27,'Data Pull'!$C:$C,0),MATCH(G$8,'Data Pull'!$4:$4,0))),"")</f>
        <v>571.586197405191</v>
      </c>
      <c r="H27">
        <f>IFERROR(IF(INDEX('Exclusion Vectors'!$D:$D,MATCH($C27,'Exclusion Vectors'!$B:$B,0))=0,"",INDEX('Data Pull'!$A:$BC,MATCH($C27,'Data Pull'!$C:$C,0),MATCH(H$8,'Data Pull'!$4:$4,0))),"")</f>
        <v>593.99965477848752</v>
      </c>
      <c r="I27">
        <f>IFERROR(IF(INDEX('Exclusion Vectors'!$D:$D,MATCH($C27,'Exclusion Vectors'!$B:$B,0))=0,"",INDEX('Data Pull'!$A:$BC,MATCH($C27,'Data Pull'!$C:$C,0),MATCH(I$8,'Data Pull'!$4:$4,0))),"")</f>
        <v>592.95816519646439</v>
      </c>
      <c r="J27">
        <f>IFERROR(IF(INDEX('Exclusion Vectors'!$D:$D,MATCH($C27,'Exclusion Vectors'!$B:$B,0))=0,"",INDEX('Data Pull'!$A:$BC,MATCH($C27,'Data Pull'!$C:$C,0),MATCH(J$8,'Data Pull'!$4:$4,0))),"")</f>
        <v>578.72958966280225</v>
      </c>
      <c r="K27">
        <f>IFERROR(IF(INDEX('Exclusion Vectors'!$D:$D,MATCH($C27,'Exclusion Vectors'!$B:$B,0))=0,"",INDEX('Data Pull'!$A:$BC,MATCH($C27,'Data Pull'!$C:$C,0),MATCH(K$8,'Data Pull'!$4:$4,0))),"")</f>
        <v>3.5221615352513389</v>
      </c>
      <c r="L27" t="str">
        <f>IFERROR(IF(INDEX('Exclusion Vectors'!$D:$D,MATCH($C27,'Exclusion Vectors'!$B:$B,0))=1,"",INDEX('Data Pull'!$A:$BC,MATCH($C27,'Data Pull'!$C:$C,0),MATCH(L$8,'Data Pull'!$4:$4,0))),"")</f>
        <v/>
      </c>
      <c r="M27">
        <f>IFERROR(IF(INDEX('Exclusion Vectors'!$D:$D,MATCH($C27,'Exclusion Vectors'!$B:$B,0))=0,"",INDEX('Data Pull'!$A:$BC,MATCH($C27,'Data Pull'!$C:$C,0),MATCH(M$8,'Data Pull'!$4:$4,0))),"")</f>
        <v>38.993373374345694</v>
      </c>
      <c r="N27">
        <f>IFERROR(IF(INDEX('Exclusion Vectors'!$D:$D,MATCH($C27,'Exclusion Vectors'!$B:$B,0))=0,"",INDEX('Data Pull'!$A:$BC,MATCH($C27,'Data Pull'!$C:$C,0),MATCH(N$8,'Data Pull'!$4:$4,0))),"")</f>
        <v>1212.7840650708101</v>
      </c>
      <c r="O27">
        <f>IFERROR(IF(INDEX('Exclusion Vectors'!$D:$D,MATCH($C27,'Exclusion Vectors'!$B:$B,0))=0,"",INDEX('Data Pull'!$A:$BC,MATCH($C27,'Data Pull'!$C:$C,0),MATCH(O$8,'Data Pull'!$4:$4,0))),"")</f>
        <v>19681.487608449446</v>
      </c>
    </row>
    <row r="28" spans="3:15" x14ac:dyDescent="0.3">
      <c r="C28" s="34">
        <f t="shared" si="0"/>
        <v>43848</v>
      </c>
      <c r="D28">
        <f>IFERROR(IF(INDEX('Exclusion Vectors'!$D:$D,MATCH($C28,'Exclusion Vectors'!$B:$B,0))=0,"",INDEX('Data Pull'!$A:$BC,MATCH($C28,'Data Pull'!$C:$C,0),MATCH(D$8,'Data Pull'!$4:$4,0))),"")</f>
        <v>49330.906614854284</v>
      </c>
      <c r="E28">
        <f>IFERROR(IF(INDEX('Exclusion Vectors'!$D:$D,MATCH($C28,'Exclusion Vectors'!$B:$B,0))=0,"",INDEX('Data Pull'!$A:$BC,MATCH($C28,'Data Pull'!$C:$C,0),MATCH(E$8,'Data Pull'!$4:$4,0))),"")</f>
        <v>421.97242127856094</v>
      </c>
      <c r="F28">
        <f>IFERROR(IF(INDEX('Exclusion Vectors'!$D:$D,MATCH($C28,'Exclusion Vectors'!$B:$B,0))=0,"",INDEX('Data Pull'!$A:$BC,MATCH($C28,'Data Pull'!$C:$C,0),MATCH(F$8,'Data Pull'!$4:$4,0))),"")</f>
        <v>639.98623389855572</v>
      </c>
      <c r="G28">
        <f>IFERROR(IF(INDEX('Exclusion Vectors'!$D:$D,MATCH($C28,'Exclusion Vectors'!$B:$B,0))=0,"",INDEX('Data Pull'!$A:$BC,MATCH($C28,'Data Pull'!$C:$C,0),MATCH(G$8,'Data Pull'!$4:$4,0))),"")</f>
        <v>578.79422444574982</v>
      </c>
      <c r="H28">
        <f>IFERROR(IF(INDEX('Exclusion Vectors'!$D:$D,MATCH($C28,'Exclusion Vectors'!$B:$B,0))=0,"",INDEX('Data Pull'!$A:$BC,MATCH($C28,'Data Pull'!$C:$C,0),MATCH(H$8,'Data Pull'!$4:$4,0))),"")</f>
        <v>600.29173391301379</v>
      </c>
      <c r="I28">
        <f>IFERROR(IF(INDEX('Exclusion Vectors'!$D:$D,MATCH($C28,'Exclusion Vectors'!$B:$B,0))=0,"",INDEX('Data Pull'!$A:$BC,MATCH($C28,'Data Pull'!$C:$C,0),MATCH(I$8,'Data Pull'!$4:$4,0))),"")</f>
        <v>598.94314942284302</v>
      </c>
      <c r="J28">
        <f>IFERROR(IF(INDEX('Exclusion Vectors'!$D:$D,MATCH($C28,'Exclusion Vectors'!$B:$B,0))=0,"",INDEX('Data Pull'!$A:$BC,MATCH($C28,'Data Pull'!$C:$C,0),MATCH(J$8,'Data Pull'!$4:$4,0))),"")</f>
        <v>584.81396042856477</v>
      </c>
      <c r="K28">
        <f>IFERROR(IF(INDEX('Exclusion Vectors'!$D:$D,MATCH($C28,'Exclusion Vectors'!$B:$B,0))=0,"",INDEX('Data Pull'!$A:$BC,MATCH($C28,'Data Pull'!$C:$C,0),MATCH(K$8,'Data Pull'!$4:$4,0))),"")</f>
        <v>4.0073281359164534</v>
      </c>
      <c r="L28" t="str">
        <f>IFERROR(IF(INDEX('Exclusion Vectors'!$D:$D,MATCH($C28,'Exclusion Vectors'!$B:$B,0))=1,"",INDEX('Data Pull'!$A:$BC,MATCH($C28,'Data Pull'!$C:$C,0),MATCH(L$8,'Data Pull'!$4:$4,0))),"")</f>
        <v/>
      </c>
      <c r="M28">
        <f>IFERROR(IF(INDEX('Exclusion Vectors'!$D:$D,MATCH($C28,'Exclusion Vectors'!$B:$B,0))=0,"",INDEX('Data Pull'!$A:$BC,MATCH($C28,'Data Pull'!$C:$C,0),MATCH(M$8,'Data Pull'!$4:$4,0))),"")</f>
        <v>45.100687192279828</v>
      </c>
      <c r="N28">
        <f>IFERROR(IF(INDEX('Exclusion Vectors'!$D:$D,MATCH($C28,'Exclusion Vectors'!$B:$B,0))=0,"",INDEX('Data Pull'!$A:$BC,MATCH($C28,'Data Pull'!$C:$C,0),MATCH(N$8,'Data Pull'!$4:$4,0))),"")</f>
        <v>1242.5627813342473</v>
      </c>
      <c r="O28">
        <f>IFERROR(IF(INDEX('Exclusion Vectors'!$D:$D,MATCH($C28,'Exclusion Vectors'!$B:$B,0))=0,"",INDEX('Data Pull'!$A:$BC,MATCH($C28,'Data Pull'!$C:$C,0),MATCH(O$8,'Data Pull'!$4:$4,0))),"")</f>
        <v>19993.317439456107</v>
      </c>
    </row>
    <row r="29" spans="3:15" x14ac:dyDescent="0.3">
      <c r="C29" s="34">
        <f t="shared" si="0"/>
        <v>43849</v>
      </c>
      <c r="D29">
        <f>IFERROR(IF(INDEX('Exclusion Vectors'!$D:$D,MATCH($C29,'Exclusion Vectors'!$B:$B,0))=0,"",INDEX('Data Pull'!$A:$BC,MATCH($C29,'Data Pull'!$C:$C,0),MATCH(D$8,'Data Pull'!$4:$4,0))),"")</f>
        <v>49507.97705778604</v>
      </c>
      <c r="E29">
        <f>IFERROR(IF(INDEX('Exclusion Vectors'!$D:$D,MATCH($C29,'Exclusion Vectors'!$B:$B,0))=0,"",INDEX('Data Pull'!$A:$BC,MATCH($C29,'Data Pull'!$C:$C,0),MATCH(E$8,'Data Pull'!$4:$4,0))),"")</f>
        <v>420.09317900714774</v>
      </c>
      <c r="F29">
        <f>IFERROR(IF(INDEX('Exclusion Vectors'!$D:$D,MATCH($C29,'Exclusion Vectors'!$B:$B,0))=0,"",INDEX('Data Pull'!$A:$BC,MATCH($C29,'Data Pull'!$C:$C,0),MATCH(F$8,'Data Pull'!$4:$4,0))),"")</f>
        <v>639.99665721198687</v>
      </c>
      <c r="G29">
        <f>IFERROR(IF(INDEX('Exclusion Vectors'!$D:$D,MATCH($C29,'Exclusion Vectors'!$B:$B,0))=0,"",INDEX('Data Pull'!$A:$BC,MATCH($C29,'Data Pull'!$C:$C,0),MATCH(G$8,'Data Pull'!$4:$4,0))),"")</f>
        <v>580.27525256349657</v>
      </c>
      <c r="H29">
        <f>IFERROR(IF(INDEX('Exclusion Vectors'!$D:$D,MATCH($C29,'Exclusion Vectors'!$B:$B,0))=0,"",INDEX('Data Pull'!$A:$BC,MATCH($C29,'Data Pull'!$C:$C,0),MATCH(H$8,'Data Pull'!$4:$4,0))),"")</f>
        <v>601.43018908861347</v>
      </c>
      <c r="I29">
        <f>IFERROR(IF(INDEX('Exclusion Vectors'!$D:$D,MATCH($C29,'Exclusion Vectors'!$B:$B,0))=0,"",INDEX('Data Pull'!$A:$BC,MATCH($C29,'Data Pull'!$C:$C,0),MATCH(I$8,'Data Pull'!$4:$4,0))),"")</f>
        <v>600.20226375048537</v>
      </c>
      <c r="J29">
        <f>IFERROR(IF(INDEX('Exclusion Vectors'!$D:$D,MATCH($C29,'Exclusion Vectors'!$B:$B,0))=0,"",INDEX('Data Pull'!$A:$BC,MATCH($C29,'Data Pull'!$C:$C,0),MATCH(J$8,'Data Pull'!$4:$4,0))),"")</f>
        <v>586.18485477128399</v>
      </c>
      <c r="K29">
        <f>IFERROR(IF(INDEX('Exclusion Vectors'!$D:$D,MATCH($C29,'Exclusion Vectors'!$B:$B,0))=0,"",INDEX('Data Pull'!$A:$BC,MATCH($C29,'Data Pull'!$C:$C,0),MATCH(K$8,'Data Pull'!$4:$4,0))),"")</f>
        <v>3.895519787344949</v>
      </c>
      <c r="L29" t="str">
        <f>IFERROR(IF(INDEX('Exclusion Vectors'!$D:$D,MATCH($C29,'Exclusion Vectors'!$B:$B,0))=1,"",INDEX('Data Pull'!$A:$BC,MATCH($C29,'Data Pull'!$C:$C,0),MATCH(L$8,'Data Pull'!$4:$4,0))),"")</f>
        <v/>
      </c>
      <c r="M29">
        <f>IFERROR(IF(INDEX('Exclusion Vectors'!$D:$D,MATCH($C29,'Exclusion Vectors'!$B:$B,0))=0,"",INDEX('Data Pull'!$A:$BC,MATCH($C29,'Data Pull'!$C:$C,0),MATCH(M$8,'Data Pull'!$4:$4,0))),"")</f>
        <v>37.192764915888411</v>
      </c>
      <c r="N29">
        <f>IFERROR(IF(INDEX('Exclusion Vectors'!$D:$D,MATCH($C29,'Exclusion Vectors'!$B:$B,0))=0,"",INDEX('Data Pull'!$A:$BC,MATCH($C29,'Data Pull'!$C:$C,0),MATCH(N$8,'Data Pull'!$4:$4,0))),"")</f>
        <v>1253.4126815202264</v>
      </c>
      <c r="O29">
        <f>IFERROR(IF(INDEX('Exclusion Vectors'!$D:$D,MATCH($C29,'Exclusion Vectors'!$B:$B,0))=0,"",INDEX('Data Pull'!$A:$BC,MATCH($C29,'Data Pull'!$C:$C,0),MATCH(O$8,'Data Pull'!$4:$4,0))),"")</f>
        <v>20010.180812873739</v>
      </c>
    </row>
    <row r="30" spans="3:15" x14ac:dyDescent="0.3">
      <c r="C30" s="34">
        <f t="shared" si="0"/>
        <v>43850</v>
      </c>
      <c r="D30">
        <f>IFERROR(IF(INDEX('Exclusion Vectors'!$D:$D,MATCH($C30,'Exclusion Vectors'!$B:$B,0))=0,"",INDEX('Data Pull'!$A:$BC,MATCH($C30,'Data Pull'!$C:$C,0),MATCH(D$8,'Data Pull'!$4:$4,0))),"")</f>
        <v>48664.246664852777</v>
      </c>
      <c r="E30">
        <f>IFERROR(IF(INDEX('Exclusion Vectors'!$D:$D,MATCH($C30,'Exclusion Vectors'!$B:$B,0))=0,"",INDEX('Data Pull'!$A:$BC,MATCH($C30,'Data Pull'!$C:$C,0),MATCH(E$8,'Data Pull'!$4:$4,0))),"")</f>
        <v>422.34108480035621</v>
      </c>
      <c r="F30">
        <f>IFERROR(IF(INDEX('Exclusion Vectors'!$D:$D,MATCH($C30,'Exclusion Vectors'!$B:$B,0))=0,"",INDEX('Data Pull'!$A:$BC,MATCH($C30,'Data Pull'!$C:$C,0),MATCH(F$8,'Data Pull'!$4:$4,0))),"")</f>
        <v>639.98805928319689</v>
      </c>
      <c r="G30">
        <f>IFERROR(IF(INDEX('Exclusion Vectors'!$D:$D,MATCH($C30,'Exclusion Vectors'!$B:$B,0))=0,"",INDEX('Data Pull'!$A:$BC,MATCH($C30,'Data Pull'!$C:$C,0),MATCH(G$8,'Data Pull'!$4:$4,0))),"")</f>
        <v>577.59296739840784</v>
      </c>
      <c r="H30">
        <f>IFERROR(IF(INDEX('Exclusion Vectors'!$D:$D,MATCH($C30,'Exclusion Vectors'!$B:$B,0))=0,"",INDEX('Data Pull'!$A:$BC,MATCH($C30,'Data Pull'!$C:$C,0),MATCH(H$8,'Data Pull'!$4:$4,0))),"")</f>
        <v>599.7272162289197</v>
      </c>
      <c r="I30">
        <f>IFERROR(IF(INDEX('Exclusion Vectors'!$D:$D,MATCH($C30,'Exclusion Vectors'!$B:$B,0))=0,"",INDEX('Data Pull'!$A:$BC,MATCH($C30,'Data Pull'!$C:$C,0),MATCH(I$8,'Data Pull'!$4:$4,0))),"")</f>
        <v>598.80716214423387</v>
      </c>
      <c r="J30">
        <f>IFERROR(IF(INDEX('Exclusion Vectors'!$D:$D,MATCH($C30,'Exclusion Vectors'!$B:$B,0))=0,"",INDEX('Data Pull'!$A:$BC,MATCH($C30,'Data Pull'!$C:$C,0),MATCH(J$8,'Data Pull'!$4:$4,0))),"")</f>
        <v>584.27115521603105</v>
      </c>
      <c r="K30">
        <f>IFERROR(IF(INDEX('Exclusion Vectors'!$D:$D,MATCH($C30,'Exclusion Vectors'!$B:$B,0))=0,"",INDEX('Data Pull'!$A:$BC,MATCH($C30,'Data Pull'!$C:$C,0),MATCH(K$8,'Data Pull'!$4:$4,0))),"")</f>
        <v>3.7686374587417806</v>
      </c>
      <c r="L30" t="str">
        <f>IFERROR(IF(INDEX('Exclusion Vectors'!$D:$D,MATCH($C30,'Exclusion Vectors'!$B:$B,0))=1,"",INDEX('Data Pull'!$A:$BC,MATCH($C30,'Data Pull'!$C:$C,0),MATCH(L$8,'Data Pull'!$4:$4,0))),"")</f>
        <v/>
      </c>
      <c r="M30">
        <f>IFERROR(IF(INDEX('Exclusion Vectors'!$D:$D,MATCH($C30,'Exclusion Vectors'!$B:$B,0))=0,"",INDEX('Data Pull'!$A:$BC,MATCH($C30,'Data Pull'!$C:$C,0),MATCH(M$8,'Data Pull'!$4:$4,0))),"")</f>
        <v>40.91068900062114</v>
      </c>
      <c r="N30">
        <f>IFERROR(IF(INDEX('Exclusion Vectors'!$D:$D,MATCH($C30,'Exclusion Vectors'!$B:$B,0))=0,"",INDEX('Data Pull'!$A:$BC,MATCH($C30,'Data Pull'!$C:$C,0),MATCH(N$8,'Data Pull'!$4:$4,0))),"")</f>
        <v>1266.8963798151808</v>
      </c>
      <c r="O30">
        <f>IFERROR(IF(INDEX('Exclusion Vectors'!$D:$D,MATCH($C30,'Exclusion Vectors'!$B:$B,0))=0,"",INDEX('Data Pull'!$A:$BC,MATCH($C30,'Data Pull'!$C:$C,0),MATCH(O$8,'Data Pull'!$4:$4,0))),"")</f>
        <v>19998.04810962492</v>
      </c>
    </row>
    <row r="31" spans="3:15" x14ac:dyDescent="0.3">
      <c r="C31" s="34">
        <f t="shared" si="0"/>
        <v>43851</v>
      </c>
      <c r="D31">
        <f>IFERROR(IF(INDEX('Exclusion Vectors'!$D:$D,MATCH($C31,'Exclusion Vectors'!$B:$B,0))=0,"",INDEX('Data Pull'!$A:$BC,MATCH($C31,'Data Pull'!$C:$C,0),MATCH(D$8,'Data Pull'!$4:$4,0))),"")</f>
        <v>48912.39250211855</v>
      </c>
      <c r="E31">
        <f>IFERROR(IF(INDEX('Exclusion Vectors'!$D:$D,MATCH($C31,'Exclusion Vectors'!$B:$B,0))=0,"",INDEX('Data Pull'!$A:$BC,MATCH($C31,'Data Pull'!$C:$C,0),MATCH(E$8,'Data Pull'!$4:$4,0))),"")</f>
        <v>386.13420354590983</v>
      </c>
      <c r="F31">
        <f>IFERROR(IF(INDEX('Exclusion Vectors'!$D:$D,MATCH($C31,'Exclusion Vectors'!$B:$B,0))=0,"",INDEX('Data Pull'!$A:$BC,MATCH($C31,'Data Pull'!$C:$C,0),MATCH(F$8,'Data Pull'!$4:$4,0))),"")</f>
        <v>632.95042078634685</v>
      </c>
      <c r="G31">
        <f>IFERROR(IF(INDEX('Exclusion Vectors'!$D:$D,MATCH($C31,'Exclusion Vectors'!$B:$B,0))=0,"",INDEX('Data Pull'!$A:$BC,MATCH($C31,'Data Pull'!$C:$C,0),MATCH(G$8,'Data Pull'!$4:$4,0))),"")</f>
        <v>554.96082918392437</v>
      </c>
      <c r="H31">
        <f>IFERROR(IF(INDEX('Exclusion Vectors'!$D:$D,MATCH($C31,'Exclusion Vectors'!$B:$B,0))=0,"",INDEX('Data Pull'!$A:$BC,MATCH($C31,'Data Pull'!$C:$C,0),MATCH(H$8,'Data Pull'!$4:$4,0))),"")</f>
        <v>579.38094427368719</v>
      </c>
      <c r="I31">
        <f>IFERROR(IF(INDEX('Exclusion Vectors'!$D:$D,MATCH($C31,'Exclusion Vectors'!$B:$B,0))=0,"",INDEX('Data Pull'!$A:$BC,MATCH($C31,'Data Pull'!$C:$C,0),MATCH(I$8,'Data Pull'!$4:$4,0))),"")</f>
        <v>578.2784936906769</v>
      </c>
      <c r="J31">
        <f>IFERROR(IF(INDEX('Exclusion Vectors'!$D:$D,MATCH($C31,'Exclusion Vectors'!$B:$B,0))=0,"",INDEX('Data Pull'!$A:$BC,MATCH($C31,'Data Pull'!$C:$C,0),MATCH(J$8,'Data Pull'!$4:$4,0))),"")</f>
        <v>561.65917365422547</v>
      </c>
      <c r="K31">
        <f>IFERROR(IF(INDEX('Exclusion Vectors'!$D:$D,MATCH($C31,'Exclusion Vectors'!$B:$B,0))=0,"",INDEX('Data Pull'!$A:$BC,MATCH($C31,'Data Pull'!$C:$C,0),MATCH(K$8,'Data Pull'!$4:$4,0))),"")</f>
        <v>3.0978561729392666</v>
      </c>
      <c r="L31" t="str">
        <f>IFERROR(IF(INDEX('Exclusion Vectors'!$D:$D,MATCH($C31,'Exclusion Vectors'!$B:$B,0))=1,"",INDEX('Data Pull'!$A:$BC,MATCH($C31,'Data Pull'!$C:$C,0),MATCH(L$8,'Data Pull'!$4:$4,0))),"")</f>
        <v/>
      </c>
      <c r="M31">
        <f>IFERROR(IF(INDEX('Exclusion Vectors'!$D:$D,MATCH($C31,'Exclusion Vectors'!$B:$B,0))=0,"",INDEX('Data Pull'!$A:$BC,MATCH($C31,'Data Pull'!$C:$C,0),MATCH(M$8,'Data Pull'!$4:$4,0))),"")</f>
        <v>40.548662279973591</v>
      </c>
      <c r="N31">
        <f>IFERROR(IF(INDEX('Exclusion Vectors'!$D:$D,MATCH($C31,'Exclusion Vectors'!$B:$B,0))=0,"",INDEX('Data Pull'!$A:$BC,MATCH($C31,'Data Pull'!$C:$C,0),MATCH(N$8,'Data Pull'!$4:$4,0))),"")</f>
        <v>1250.1252338365666</v>
      </c>
      <c r="O31">
        <f>IFERROR(IF(INDEX('Exclusion Vectors'!$D:$D,MATCH($C31,'Exclusion Vectors'!$B:$B,0))=0,"",INDEX('Data Pull'!$A:$BC,MATCH($C31,'Data Pull'!$C:$C,0),MATCH(O$8,'Data Pull'!$4:$4,0))),"")</f>
        <v>18054.822652099167</v>
      </c>
    </row>
    <row r="32" spans="3:15" x14ac:dyDescent="0.3">
      <c r="C32" s="34">
        <f t="shared" si="0"/>
        <v>43852</v>
      </c>
      <c r="D32" t="str">
        <f>IFERROR(IF(INDEX('Exclusion Vectors'!$D:$D,MATCH($C32,'Exclusion Vectors'!$B:$B,0))=0,"",INDEX('Data Pull'!$A:$BC,MATCH($C32,'Data Pull'!$C:$C,0),MATCH(D$8,'Data Pull'!$4:$4,0))),"")</f>
        <v/>
      </c>
      <c r="E32" t="str">
        <f>IFERROR(IF(INDEX('Exclusion Vectors'!$D:$D,MATCH($C32,'Exclusion Vectors'!$B:$B,0))=0,"",INDEX('Data Pull'!$A:$BC,MATCH($C32,'Data Pull'!$C:$C,0),MATCH(E$8,'Data Pull'!$4:$4,0))),"")</f>
        <v/>
      </c>
      <c r="F32" t="str">
        <f>IFERROR(IF(INDEX('Exclusion Vectors'!$D:$D,MATCH($C32,'Exclusion Vectors'!$B:$B,0))=0,"",INDEX('Data Pull'!$A:$BC,MATCH($C32,'Data Pull'!$C:$C,0),MATCH(F$8,'Data Pull'!$4:$4,0))),"")</f>
        <v/>
      </c>
      <c r="G32" t="str">
        <f>IFERROR(IF(INDEX('Exclusion Vectors'!$D:$D,MATCH($C32,'Exclusion Vectors'!$B:$B,0))=0,"",INDEX('Data Pull'!$A:$BC,MATCH($C32,'Data Pull'!$C:$C,0),MATCH(G$8,'Data Pull'!$4:$4,0))),"")</f>
        <v/>
      </c>
      <c r="H32" t="str">
        <f>IFERROR(IF(INDEX('Exclusion Vectors'!$D:$D,MATCH($C32,'Exclusion Vectors'!$B:$B,0))=0,"",INDEX('Data Pull'!$A:$BC,MATCH($C32,'Data Pull'!$C:$C,0),MATCH(H$8,'Data Pull'!$4:$4,0))),"")</f>
        <v/>
      </c>
      <c r="I32" t="str">
        <f>IFERROR(IF(INDEX('Exclusion Vectors'!$D:$D,MATCH($C32,'Exclusion Vectors'!$B:$B,0))=0,"",INDEX('Data Pull'!$A:$BC,MATCH($C32,'Data Pull'!$C:$C,0),MATCH(I$8,'Data Pull'!$4:$4,0))),"")</f>
        <v/>
      </c>
      <c r="J32" t="str">
        <f>IFERROR(IF(INDEX('Exclusion Vectors'!$D:$D,MATCH($C32,'Exclusion Vectors'!$B:$B,0))=0,"",INDEX('Data Pull'!$A:$BC,MATCH($C32,'Data Pull'!$C:$C,0),MATCH(J$8,'Data Pull'!$4:$4,0))),"")</f>
        <v/>
      </c>
      <c r="K32" t="str">
        <f>IFERROR(IF(INDEX('Exclusion Vectors'!$D:$D,MATCH($C32,'Exclusion Vectors'!$B:$B,0))=0,"",INDEX('Data Pull'!$A:$BC,MATCH($C32,'Data Pull'!$C:$C,0),MATCH(K$8,'Data Pull'!$4:$4,0))),"")</f>
        <v/>
      </c>
      <c r="L32">
        <f>IFERROR(IF(INDEX('Exclusion Vectors'!$D:$D,MATCH($C32,'Exclusion Vectors'!$B:$B,0))=1,"",INDEX('Data Pull'!$A:$BC,MATCH($C32,'Data Pull'!$C:$C,0),MATCH(L$8,'Data Pull'!$4:$4,0))),"")</f>
        <v>4126.4637446181323</v>
      </c>
      <c r="M32" t="str">
        <f>IFERROR(IF(INDEX('Exclusion Vectors'!$D:$D,MATCH($C32,'Exclusion Vectors'!$B:$B,0))=0,"",INDEX('Data Pull'!$A:$BC,MATCH($C32,'Data Pull'!$C:$C,0),MATCH(M$8,'Data Pull'!$4:$4,0))),"")</f>
        <v/>
      </c>
      <c r="N32" t="str">
        <f>IFERROR(IF(INDEX('Exclusion Vectors'!$D:$D,MATCH($C32,'Exclusion Vectors'!$B:$B,0))=0,"",INDEX('Data Pull'!$A:$BC,MATCH($C32,'Data Pull'!$C:$C,0),MATCH(N$8,'Data Pull'!$4:$4,0))),"")</f>
        <v/>
      </c>
      <c r="O32" t="str">
        <f>IFERROR(IF(INDEX('Exclusion Vectors'!$D:$D,MATCH($C32,'Exclusion Vectors'!$B:$B,0))=0,"",INDEX('Data Pull'!$A:$BC,MATCH($C32,'Data Pull'!$C:$C,0),MATCH(O$8,'Data Pull'!$4:$4,0))),"")</f>
        <v/>
      </c>
    </row>
    <row r="33" spans="3:15" x14ac:dyDescent="0.3">
      <c r="C33" s="34">
        <f t="shared" si="0"/>
        <v>43853</v>
      </c>
      <c r="D33" t="str">
        <f>IFERROR(IF(INDEX('Exclusion Vectors'!$D:$D,MATCH($C33,'Exclusion Vectors'!$B:$B,0))=0,"",INDEX('Data Pull'!$A:$BC,MATCH($C33,'Data Pull'!$C:$C,0),MATCH(D$8,'Data Pull'!$4:$4,0))),"")</f>
        <v/>
      </c>
      <c r="E33" t="str">
        <f>IFERROR(IF(INDEX('Exclusion Vectors'!$D:$D,MATCH($C33,'Exclusion Vectors'!$B:$B,0))=0,"",INDEX('Data Pull'!$A:$BC,MATCH($C33,'Data Pull'!$C:$C,0),MATCH(E$8,'Data Pull'!$4:$4,0))),"")</f>
        <v/>
      </c>
      <c r="F33" t="str">
        <f>IFERROR(IF(INDEX('Exclusion Vectors'!$D:$D,MATCH($C33,'Exclusion Vectors'!$B:$B,0))=0,"",INDEX('Data Pull'!$A:$BC,MATCH($C33,'Data Pull'!$C:$C,0),MATCH(F$8,'Data Pull'!$4:$4,0))),"")</f>
        <v/>
      </c>
      <c r="G33" t="str">
        <f>IFERROR(IF(INDEX('Exclusion Vectors'!$D:$D,MATCH($C33,'Exclusion Vectors'!$B:$B,0))=0,"",INDEX('Data Pull'!$A:$BC,MATCH($C33,'Data Pull'!$C:$C,0),MATCH(G$8,'Data Pull'!$4:$4,0))),"")</f>
        <v/>
      </c>
      <c r="H33" t="str">
        <f>IFERROR(IF(INDEX('Exclusion Vectors'!$D:$D,MATCH($C33,'Exclusion Vectors'!$B:$B,0))=0,"",INDEX('Data Pull'!$A:$BC,MATCH($C33,'Data Pull'!$C:$C,0),MATCH(H$8,'Data Pull'!$4:$4,0))),"")</f>
        <v/>
      </c>
      <c r="I33" t="str">
        <f>IFERROR(IF(INDEX('Exclusion Vectors'!$D:$D,MATCH($C33,'Exclusion Vectors'!$B:$B,0))=0,"",INDEX('Data Pull'!$A:$BC,MATCH($C33,'Data Pull'!$C:$C,0),MATCH(I$8,'Data Pull'!$4:$4,0))),"")</f>
        <v/>
      </c>
      <c r="J33" t="str">
        <f>IFERROR(IF(INDEX('Exclusion Vectors'!$D:$D,MATCH($C33,'Exclusion Vectors'!$B:$B,0))=0,"",INDEX('Data Pull'!$A:$BC,MATCH($C33,'Data Pull'!$C:$C,0),MATCH(J$8,'Data Pull'!$4:$4,0))),"")</f>
        <v/>
      </c>
      <c r="K33" t="str">
        <f>IFERROR(IF(INDEX('Exclusion Vectors'!$D:$D,MATCH($C33,'Exclusion Vectors'!$B:$B,0))=0,"",INDEX('Data Pull'!$A:$BC,MATCH($C33,'Data Pull'!$C:$C,0),MATCH(K$8,'Data Pull'!$4:$4,0))),"")</f>
        <v/>
      </c>
      <c r="L33">
        <f>IFERROR(IF(INDEX('Exclusion Vectors'!$D:$D,MATCH($C33,'Exclusion Vectors'!$B:$B,0))=1,"",INDEX('Data Pull'!$A:$BC,MATCH($C33,'Data Pull'!$C:$C,0),MATCH(L$8,'Data Pull'!$4:$4,0))),"")</f>
        <v>15539.749608451822</v>
      </c>
      <c r="M33" t="str">
        <f>IFERROR(IF(INDEX('Exclusion Vectors'!$D:$D,MATCH($C33,'Exclusion Vectors'!$B:$B,0))=0,"",INDEX('Data Pull'!$A:$BC,MATCH($C33,'Data Pull'!$C:$C,0),MATCH(M$8,'Data Pull'!$4:$4,0))),"")</f>
        <v/>
      </c>
      <c r="N33" t="str">
        <f>IFERROR(IF(INDEX('Exclusion Vectors'!$D:$D,MATCH($C33,'Exclusion Vectors'!$B:$B,0))=0,"",INDEX('Data Pull'!$A:$BC,MATCH($C33,'Data Pull'!$C:$C,0),MATCH(N$8,'Data Pull'!$4:$4,0))),"")</f>
        <v/>
      </c>
      <c r="O33" t="str">
        <f>IFERROR(IF(INDEX('Exclusion Vectors'!$D:$D,MATCH($C33,'Exclusion Vectors'!$B:$B,0))=0,"",INDEX('Data Pull'!$A:$BC,MATCH($C33,'Data Pull'!$C:$C,0),MATCH(O$8,'Data Pull'!$4:$4,0))),"")</f>
        <v/>
      </c>
    </row>
    <row r="34" spans="3:15" x14ac:dyDescent="0.3">
      <c r="C34" s="34">
        <f t="shared" si="0"/>
        <v>43854</v>
      </c>
      <c r="D34" t="str">
        <f>IFERROR(IF(INDEX('Exclusion Vectors'!$D:$D,MATCH($C34,'Exclusion Vectors'!$B:$B,0))=0,"",INDEX('Data Pull'!$A:$BC,MATCH($C34,'Data Pull'!$C:$C,0),MATCH(D$8,'Data Pull'!$4:$4,0))),"")</f>
        <v/>
      </c>
      <c r="E34" t="str">
        <f>IFERROR(IF(INDEX('Exclusion Vectors'!$D:$D,MATCH($C34,'Exclusion Vectors'!$B:$B,0))=0,"",INDEX('Data Pull'!$A:$BC,MATCH($C34,'Data Pull'!$C:$C,0),MATCH(E$8,'Data Pull'!$4:$4,0))),"")</f>
        <v/>
      </c>
      <c r="F34" t="str">
        <f>IFERROR(IF(INDEX('Exclusion Vectors'!$D:$D,MATCH($C34,'Exclusion Vectors'!$B:$B,0))=0,"",INDEX('Data Pull'!$A:$BC,MATCH($C34,'Data Pull'!$C:$C,0),MATCH(F$8,'Data Pull'!$4:$4,0))),"")</f>
        <v/>
      </c>
      <c r="G34" t="str">
        <f>IFERROR(IF(INDEX('Exclusion Vectors'!$D:$D,MATCH($C34,'Exclusion Vectors'!$B:$B,0))=0,"",INDEX('Data Pull'!$A:$BC,MATCH($C34,'Data Pull'!$C:$C,0),MATCH(G$8,'Data Pull'!$4:$4,0))),"")</f>
        <v/>
      </c>
      <c r="H34" t="str">
        <f>IFERROR(IF(INDEX('Exclusion Vectors'!$D:$D,MATCH($C34,'Exclusion Vectors'!$B:$B,0))=0,"",INDEX('Data Pull'!$A:$BC,MATCH($C34,'Data Pull'!$C:$C,0),MATCH(H$8,'Data Pull'!$4:$4,0))),"")</f>
        <v/>
      </c>
      <c r="I34" t="str">
        <f>IFERROR(IF(INDEX('Exclusion Vectors'!$D:$D,MATCH($C34,'Exclusion Vectors'!$B:$B,0))=0,"",INDEX('Data Pull'!$A:$BC,MATCH($C34,'Data Pull'!$C:$C,0),MATCH(I$8,'Data Pull'!$4:$4,0))),"")</f>
        <v/>
      </c>
      <c r="J34" t="str">
        <f>IFERROR(IF(INDEX('Exclusion Vectors'!$D:$D,MATCH($C34,'Exclusion Vectors'!$B:$B,0))=0,"",INDEX('Data Pull'!$A:$BC,MATCH($C34,'Data Pull'!$C:$C,0),MATCH(J$8,'Data Pull'!$4:$4,0))),"")</f>
        <v/>
      </c>
      <c r="K34" t="str">
        <f>IFERROR(IF(INDEX('Exclusion Vectors'!$D:$D,MATCH($C34,'Exclusion Vectors'!$B:$B,0))=0,"",INDEX('Data Pull'!$A:$BC,MATCH($C34,'Data Pull'!$C:$C,0),MATCH(K$8,'Data Pull'!$4:$4,0))),"")</f>
        <v/>
      </c>
      <c r="L34">
        <f>IFERROR(IF(INDEX('Exclusion Vectors'!$D:$D,MATCH($C34,'Exclusion Vectors'!$B:$B,0))=1,"",INDEX('Data Pull'!$A:$BC,MATCH($C34,'Data Pull'!$C:$C,0),MATCH(L$8,'Data Pull'!$4:$4,0))),"")</f>
        <v>7726.4951588450176</v>
      </c>
      <c r="M34" t="str">
        <f>IFERROR(IF(INDEX('Exclusion Vectors'!$D:$D,MATCH($C34,'Exclusion Vectors'!$B:$B,0))=0,"",INDEX('Data Pull'!$A:$BC,MATCH($C34,'Data Pull'!$C:$C,0),MATCH(M$8,'Data Pull'!$4:$4,0))),"")</f>
        <v/>
      </c>
      <c r="N34" t="str">
        <f>IFERROR(IF(INDEX('Exclusion Vectors'!$D:$D,MATCH($C34,'Exclusion Vectors'!$B:$B,0))=0,"",INDEX('Data Pull'!$A:$BC,MATCH($C34,'Data Pull'!$C:$C,0),MATCH(N$8,'Data Pull'!$4:$4,0))),"")</f>
        <v/>
      </c>
      <c r="O34" t="str">
        <f>IFERROR(IF(INDEX('Exclusion Vectors'!$D:$D,MATCH($C34,'Exclusion Vectors'!$B:$B,0))=0,"",INDEX('Data Pull'!$A:$BC,MATCH($C34,'Data Pull'!$C:$C,0),MATCH(O$8,'Data Pull'!$4:$4,0))),"")</f>
        <v/>
      </c>
    </row>
    <row r="35" spans="3:15" x14ac:dyDescent="0.3">
      <c r="C35" s="34">
        <f t="shared" si="0"/>
        <v>43855</v>
      </c>
      <c r="D35" t="str">
        <f>IFERROR(IF(INDEX('Exclusion Vectors'!$D:$D,MATCH($C35,'Exclusion Vectors'!$B:$B,0))=0,"",INDEX('Data Pull'!$A:$BC,MATCH($C35,'Data Pull'!$C:$C,0),MATCH(D$8,'Data Pull'!$4:$4,0))),"")</f>
        <v/>
      </c>
      <c r="E35" t="str">
        <f>IFERROR(IF(INDEX('Exclusion Vectors'!$D:$D,MATCH($C35,'Exclusion Vectors'!$B:$B,0))=0,"",INDEX('Data Pull'!$A:$BC,MATCH($C35,'Data Pull'!$C:$C,0),MATCH(E$8,'Data Pull'!$4:$4,0))),"")</f>
        <v/>
      </c>
      <c r="F35" t="str">
        <f>IFERROR(IF(INDEX('Exclusion Vectors'!$D:$D,MATCH($C35,'Exclusion Vectors'!$B:$B,0))=0,"",INDEX('Data Pull'!$A:$BC,MATCH($C35,'Data Pull'!$C:$C,0),MATCH(F$8,'Data Pull'!$4:$4,0))),"")</f>
        <v/>
      </c>
      <c r="G35" t="str">
        <f>IFERROR(IF(INDEX('Exclusion Vectors'!$D:$D,MATCH($C35,'Exclusion Vectors'!$B:$B,0))=0,"",INDEX('Data Pull'!$A:$BC,MATCH($C35,'Data Pull'!$C:$C,0),MATCH(G$8,'Data Pull'!$4:$4,0))),"")</f>
        <v/>
      </c>
      <c r="H35" t="str">
        <f>IFERROR(IF(INDEX('Exclusion Vectors'!$D:$D,MATCH($C35,'Exclusion Vectors'!$B:$B,0))=0,"",INDEX('Data Pull'!$A:$BC,MATCH($C35,'Data Pull'!$C:$C,0),MATCH(H$8,'Data Pull'!$4:$4,0))),"")</f>
        <v/>
      </c>
      <c r="I35" t="str">
        <f>IFERROR(IF(INDEX('Exclusion Vectors'!$D:$D,MATCH($C35,'Exclusion Vectors'!$B:$B,0))=0,"",INDEX('Data Pull'!$A:$BC,MATCH($C35,'Data Pull'!$C:$C,0),MATCH(I$8,'Data Pull'!$4:$4,0))),"")</f>
        <v/>
      </c>
      <c r="J35" t="str">
        <f>IFERROR(IF(INDEX('Exclusion Vectors'!$D:$D,MATCH($C35,'Exclusion Vectors'!$B:$B,0))=0,"",INDEX('Data Pull'!$A:$BC,MATCH($C35,'Data Pull'!$C:$C,0),MATCH(J$8,'Data Pull'!$4:$4,0))),"")</f>
        <v/>
      </c>
      <c r="K35" t="str">
        <f>IFERROR(IF(INDEX('Exclusion Vectors'!$D:$D,MATCH($C35,'Exclusion Vectors'!$B:$B,0))=0,"",INDEX('Data Pull'!$A:$BC,MATCH($C35,'Data Pull'!$C:$C,0),MATCH(K$8,'Data Pull'!$4:$4,0))),"")</f>
        <v/>
      </c>
      <c r="L35">
        <f>IFERROR(IF(INDEX('Exclusion Vectors'!$D:$D,MATCH($C35,'Exclusion Vectors'!$B:$B,0))=1,"",INDEX('Data Pull'!$A:$BC,MATCH($C35,'Data Pull'!$C:$C,0),MATCH(L$8,'Data Pull'!$4:$4,0))),"")</f>
        <v>-16.927759979645877</v>
      </c>
      <c r="M35" t="str">
        <f>IFERROR(IF(INDEX('Exclusion Vectors'!$D:$D,MATCH($C35,'Exclusion Vectors'!$B:$B,0))=0,"",INDEX('Data Pull'!$A:$BC,MATCH($C35,'Data Pull'!$C:$C,0),MATCH(M$8,'Data Pull'!$4:$4,0))),"")</f>
        <v/>
      </c>
      <c r="N35" t="str">
        <f>IFERROR(IF(INDEX('Exclusion Vectors'!$D:$D,MATCH($C35,'Exclusion Vectors'!$B:$B,0))=0,"",INDEX('Data Pull'!$A:$BC,MATCH($C35,'Data Pull'!$C:$C,0),MATCH(N$8,'Data Pull'!$4:$4,0))),"")</f>
        <v/>
      </c>
      <c r="O35" t="str">
        <f>IFERROR(IF(INDEX('Exclusion Vectors'!$D:$D,MATCH($C35,'Exclusion Vectors'!$B:$B,0))=0,"",INDEX('Data Pull'!$A:$BC,MATCH($C35,'Data Pull'!$C:$C,0),MATCH(O$8,'Data Pull'!$4:$4,0))),"")</f>
        <v/>
      </c>
    </row>
    <row r="36" spans="3:15" x14ac:dyDescent="0.3">
      <c r="C36" s="34">
        <f t="shared" si="0"/>
        <v>43856</v>
      </c>
      <c r="D36" t="str">
        <f>IFERROR(IF(INDEX('Exclusion Vectors'!$D:$D,MATCH($C36,'Exclusion Vectors'!$B:$B,0))=0,"",INDEX('Data Pull'!$A:$BC,MATCH($C36,'Data Pull'!$C:$C,0),MATCH(D$8,'Data Pull'!$4:$4,0))),"")</f>
        <v/>
      </c>
      <c r="E36" t="str">
        <f>IFERROR(IF(INDEX('Exclusion Vectors'!$D:$D,MATCH($C36,'Exclusion Vectors'!$B:$B,0))=0,"",INDEX('Data Pull'!$A:$BC,MATCH($C36,'Data Pull'!$C:$C,0),MATCH(E$8,'Data Pull'!$4:$4,0))),"")</f>
        <v/>
      </c>
      <c r="F36" t="str">
        <f>IFERROR(IF(INDEX('Exclusion Vectors'!$D:$D,MATCH($C36,'Exclusion Vectors'!$B:$B,0))=0,"",INDEX('Data Pull'!$A:$BC,MATCH($C36,'Data Pull'!$C:$C,0),MATCH(F$8,'Data Pull'!$4:$4,0))),"")</f>
        <v/>
      </c>
      <c r="G36" t="str">
        <f>IFERROR(IF(INDEX('Exclusion Vectors'!$D:$D,MATCH($C36,'Exclusion Vectors'!$B:$B,0))=0,"",INDEX('Data Pull'!$A:$BC,MATCH($C36,'Data Pull'!$C:$C,0),MATCH(G$8,'Data Pull'!$4:$4,0))),"")</f>
        <v/>
      </c>
      <c r="H36" t="str">
        <f>IFERROR(IF(INDEX('Exclusion Vectors'!$D:$D,MATCH($C36,'Exclusion Vectors'!$B:$B,0))=0,"",INDEX('Data Pull'!$A:$BC,MATCH($C36,'Data Pull'!$C:$C,0),MATCH(H$8,'Data Pull'!$4:$4,0))),"")</f>
        <v/>
      </c>
      <c r="I36" t="str">
        <f>IFERROR(IF(INDEX('Exclusion Vectors'!$D:$D,MATCH($C36,'Exclusion Vectors'!$B:$B,0))=0,"",INDEX('Data Pull'!$A:$BC,MATCH($C36,'Data Pull'!$C:$C,0),MATCH(I$8,'Data Pull'!$4:$4,0))),"")</f>
        <v/>
      </c>
      <c r="J36" t="str">
        <f>IFERROR(IF(INDEX('Exclusion Vectors'!$D:$D,MATCH($C36,'Exclusion Vectors'!$B:$B,0))=0,"",INDEX('Data Pull'!$A:$BC,MATCH($C36,'Data Pull'!$C:$C,0),MATCH(J$8,'Data Pull'!$4:$4,0))),"")</f>
        <v/>
      </c>
      <c r="K36" t="str">
        <f>IFERROR(IF(INDEX('Exclusion Vectors'!$D:$D,MATCH($C36,'Exclusion Vectors'!$B:$B,0))=0,"",INDEX('Data Pull'!$A:$BC,MATCH($C36,'Data Pull'!$C:$C,0),MATCH(K$8,'Data Pull'!$4:$4,0))),"")</f>
        <v/>
      </c>
      <c r="L36">
        <f>IFERROR(IF(INDEX('Exclusion Vectors'!$D:$D,MATCH($C36,'Exclusion Vectors'!$B:$B,0))=1,"",INDEX('Data Pull'!$A:$BC,MATCH($C36,'Data Pull'!$C:$C,0),MATCH(L$8,'Data Pull'!$4:$4,0))),"")</f>
        <v>-17.222031633050012</v>
      </c>
      <c r="M36" t="str">
        <f>IFERROR(IF(INDEX('Exclusion Vectors'!$D:$D,MATCH($C36,'Exclusion Vectors'!$B:$B,0))=0,"",INDEX('Data Pull'!$A:$BC,MATCH($C36,'Data Pull'!$C:$C,0),MATCH(M$8,'Data Pull'!$4:$4,0))),"")</f>
        <v/>
      </c>
      <c r="N36" t="str">
        <f>IFERROR(IF(INDEX('Exclusion Vectors'!$D:$D,MATCH($C36,'Exclusion Vectors'!$B:$B,0))=0,"",INDEX('Data Pull'!$A:$BC,MATCH($C36,'Data Pull'!$C:$C,0),MATCH(N$8,'Data Pull'!$4:$4,0))),"")</f>
        <v/>
      </c>
      <c r="O36" t="str">
        <f>IFERROR(IF(INDEX('Exclusion Vectors'!$D:$D,MATCH($C36,'Exclusion Vectors'!$B:$B,0))=0,"",INDEX('Data Pull'!$A:$BC,MATCH($C36,'Data Pull'!$C:$C,0),MATCH(O$8,'Data Pull'!$4:$4,0))),"")</f>
        <v/>
      </c>
    </row>
    <row r="37" spans="3:15" x14ac:dyDescent="0.3">
      <c r="C37" s="34">
        <f t="shared" si="0"/>
        <v>43857</v>
      </c>
      <c r="D37" t="str">
        <f>IFERROR(IF(INDEX('Exclusion Vectors'!$D:$D,MATCH($C37,'Exclusion Vectors'!$B:$B,0))=0,"",INDEX('Data Pull'!$A:$BC,MATCH($C37,'Data Pull'!$C:$C,0),MATCH(D$8,'Data Pull'!$4:$4,0))),"")</f>
        <v/>
      </c>
      <c r="E37" t="str">
        <f>IFERROR(IF(INDEX('Exclusion Vectors'!$D:$D,MATCH($C37,'Exclusion Vectors'!$B:$B,0))=0,"",INDEX('Data Pull'!$A:$BC,MATCH($C37,'Data Pull'!$C:$C,0),MATCH(E$8,'Data Pull'!$4:$4,0))),"")</f>
        <v/>
      </c>
      <c r="F37" t="str">
        <f>IFERROR(IF(INDEX('Exclusion Vectors'!$D:$D,MATCH($C37,'Exclusion Vectors'!$B:$B,0))=0,"",INDEX('Data Pull'!$A:$BC,MATCH($C37,'Data Pull'!$C:$C,0),MATCH(F$8,'Data Pull'!$4:$4,0))),"")</f>
        <v/>
      </c>
      <c r="G37" t="str">
        <f>IFERROR(IF(INDEX('Exclusion Vectors'!$D:$D,MATCH($C37,'Exclusion Vectors'!$B:$B,0))=0,"",INDEX('Data Pull'!$A:$BC,MATCH($C37,'Data Pull'!$C:$C,0),MATCH(G$8,'Data Pull'!$4:$4,0))),"")</f>
        <v/>
      </c>
      <c r="H37" t="str">
        <f>IFERROR(IF(INDEX('Exclusion Vectors'!$D:$D,MATCH($C37,'Exclusion Vectors'!$B:$B,0))=0,"",INDEX('Data Pull'!$A:$BC,MATCH($C37,'Data Pull'!$C:$C,0),MATCH(H$8,'Data Pull'!$4:$4,0))),"")</f>
        <v/>
      </c>
      <c r="I37" t="str">
        <f>IFERROR(IF(INDEX('Exclusion Vectors'!$D:$D,MATCH($C37,'Exclusion Vectors'!$B:$B,0))=0,"",INDEX('Data Pull'!$A:$BC,MATCH($C37,'Data Pull'!$C:$C,0),MATCH(I$8,'Data Pull'!$4:$4,0))),"")</f>
        <v/>
      </c>
      <c r="J37" t="str">
        <f>IFERROR(IF(INDEX('Exclusion Vectors'!$D:$D,MATCH($C37,'Exclusion Vectors'!$B:$B,0))=0,"",INDEX('Data Pull'!$A:$BC,MATCH($C37,'Data Pull'!$C:$C,0),MATCH(J$8,'Data Pull'!$4:$4,0))),"")</f>
        <v/>
      </c>
      <c r="K37" t="str">
        <f>IFERROR(IF(INDEX('Exclusion Vectors'!$D:$D,MATCH($C37,'Exclusion Vectors'!$B:$B,0))=0,"",INDEX('Data Pull'!$A:$BC,MATCH($C37,'Data Pull'!$C:$C,0),MATCH(K$8,'Data Pull'!$4:$4,0))),"")</f>
        <v/>
      </c>
      <c r="L37">
        <f>IFERROR(IF(INDEX('Exclusion Vectors'!$D:$D,MATCH($C37,'Exclusion Vectors'!$B:$B,0))=1,"",INDEX('Data Pull'!$A:$BC,MATCH($C37,'Data Pull'!$C:$C,0),MATCH(L$8,'Data Pull'!$4:$4,0))),"")</f>
        <v>-16.866708032311085</v>
      </c>
      <c r="M37" t="str">
        <f>IFERROR(IF(INDEX('Exclusion Vectors'!$D:$D,MATCH($C37,'Exclusion Vectors'!$B:$B,0))=0,"",INDEX('Data Pull'!$A:$BC,MATCH($C37,'Data Pull'!$C:$C,0),MATCH(M$8,'Data Pull'!$4:$4,0))),"")</f>
        <v/>
      </c>
      <c r="N37" t="str">
        <f>IFERROR(IF(INDEX('Exclusion Vectors'!$D:$D,MATCH($C37,'Exclusion Vectors'!$B:$B,0))=0,"",INDEX('Data Pull'!$A:$BC,MATCH($C37,'Data Pull'!$C:$C,0),MATCH(N$8,'Data Pull'!$4:$4,0))),"")</f>
        <v/>
      </c>
      <c r="O37" t="str">
        <f>IFERROR(IF(INDEX('Exclusion Vectors'!$D:$D,MATCH($C37,'Exclusion Vectors'!$B:$B,0))=0,"",INDEX('Data Pull'!$A:$BC,MATCH($C37,'Data Pull'!$C:$C,0),MATCH(O$8,'Data Pull'!$4:$4,0))),"")</f>
        <v/>
      </c>
    </row>
    <row r="38" spans="3:15" x14ac:dyDescent="0.3">
      <c r="C38" s="34">
        <f t="shared" si="0"/>
        <v>43858</v>
      </c>
      <c r="D38" t="str">
        <f>IFERROR(IF(INDEX('Exclusion Vectors'!$D:$D,MATCH($C38,'Exclusion Vectors'!$B:$B,0))=0,"",INDEX('Data Pull'!$A:$BC,MATCH($C38,'Data Pull'!$C:$C,0),MATCH(D$8,'Data Pull'!$4:$4,0))),"")</f>
        <v/>
      </c>
      <c r="E38" t="str">
        <f>IFERROR(IF(INDEX('Exclusion Vectors'!$D:$D,MATCH($C38,'Exclusion Vectors'!$B:$B,0))=0,"",INDEX('Data Pull'!$A:$BC,MATCH($C38,'Data Pull'!$C:$C,0),MATCH(E$8,'Data Pull'!$4:$4,0))),"")</f>
        <v/>
      </c>
      <c r="F38" t="str">
        <f>IFERROR(IF(INDEX('Exclusion Vectors'!$D:$D,MATCH($C38,'Exclusion Vectors'!$B:$B,0))=0,"",INDEX('Data Pull'!$A:$BC,MATCH($C38,'Data Pull'!$C:$C,0),MATCH(F$8,'Data Pull'!$4:$4,0))),"")</f>
        <v/>
      </c>
      <c r="G38" t="str">
        <f>IFERROR(IF(INDEX('Exclusion Vectors'!$D:$D,MATCH($C38,'Exclusion Vectors'!$B:$B,0))=0,"",INDEX('Data Pull'!$A:$BC,MATCH($C38,'Data Pull'!$C:$C,0),MATCH(G$8,'Data Pull'!$4:$4,0))),"")</f>
        <v/>
      </c>
      <c r="H38" t="str">
        <f>IFERROR(IF(INDEX('Exclusion Vectors'!$D:$D,MATCH($C38,'Exclusion Vectors'!$B:$B,0))=0,"",INDEX('Data Pull'!$A:$BC,MATCH($C38,'Data Pull'!$C:$C,0),MATCH(H$8,'Data Pull'!$4:$4,0))),"")</f>
        <v/>
      </c>
      <c r="I38" t="str">
        <f>IFERROR(IF(INDEX('Exclusion Vectors'!$D:$D,MATCH($C38,'Exclusion Vectors'!$B:$B,0))=0,"",INDEX('Data Pull'!$A:$BC,MATCH($C38,'Data Pull'!$C:$C,0),MATCH(I$8,'Data Pull'!$4:$4,0))),"")</f>
        <v/>
      </c>
      <c r="J38" t="str">
        <f>IFERROR(IF(INDEX('Exclusion Vectors'!$D:$D,MATCH($C38,'Exclusion Vectors'!$B:$B,0))=0,"",INDEX('Data Pull'!$A:$BC,MATCH($C38,'Data Pull'!$C:$C,0),MATCH(J$8,'Data Pull'!$4:$4,0))),"")</f>
        <v/>
      </c>
      <c r="K38" t="str">
        <f>IFERROR(IF(INDEX('Exclusion Vectors'!$D:$D,MATCH($C38,'Exclusion Vectors'!$B:$B,0))=0,"",INDEX('Data Pull'!$A:$BC,MATCH($C38,'Data Pull'!$C:$C,0),MATCH(K$8,'Data Pull'!$4:$4,0))),"")</f>
        <v/>
      </c>
      <c r="L38">
        <f>IFERROR(IF(INDEX('Exclusion Vectors'!$D:$D,MATCH($C38,'Exclusion Vectors'!$B:$B,0))=1,"",INDEX('Data Pull'!$A:$BC,MATCH($C38,'Data Pull'!$C:$C,0),MATCH(L$8,'Data Pull'!$4:$4,0))),"")</f>
        <v>-17.821340781605329</v>
      </c>
      <c r="M38" t="str">
        <f>IFERROR(IF(INDEX('Exclusion Vectors'!$D:$D,MATCH($C38,'Exclusion Vectors'!$B:$B,0))=0,"",INDEX('Data Pull'!$A:$BC,MATCH($C38,'Data Pull'!$C:$C,0),MATCH(M$8,'Data Pull'!$4:$4,0))),"")</f>
        <v/>
      </c>
      <c r="N38" t="str">
        <f>IFERROR(IF(INDEX('Exclusion Vectors'!$D:$D,MATCH($C38,'Exclusion Vectors'!$B:$B,0))=0,"",INDEX('Data Pull'!$A:$BC,MATCH($C38,'Data Pull'!$C:$C,0),MATCH(N$8,'Data Pull'!$4:$4,0))),"")</f>
        <v/>
      </c>
      <c r="O38" t="str">
        <f>IFERROR(IF(INDEX('Exclusion Vectors'!$D:$D,MATCH($C38,'Exclusion Vectors'!$B:$B,0))=0,"",INDEX('Data Pull'!$A:$BC,MATCH($C38,'Data Pull'!$C:$C,0),MATCH(O$8,'Data Pull'!$4:$4,0))),"")</f>
        <v/>
      </c>
    </row>
    <row r="39" spans="3:15" x14ac:dyDescent="0.3">
      <c r="C39" s="34">
        <f t="shared" si="0"/>
        <v>43859</v>
      </c>
      <c r="D39" t="str">
        <f>IFERROR(IF(INDEX('Exclusion Vectors'!$D:$D,MATCH($C39,'Exclusion Vectors'!$B:$B,0))=0,"",INDEX('Data Pull'!$A:$BC,MATCH($C39,'Data Pull'!$C:$C,0),MATCH(D$8,'Data Pull'!$4:$4,0))),"")</f>
        <v/>
      </c>
      <c r="E39" t="str">
        <f>IFERROR(IF(INDEX('Exclusion Vectors'!$D:$D,MATCH($C39,'Exclusion Vectors'!$B:$B,0))=0,"",INDEX('Data Pull'!$A:$BC,MATCH($C39,'Data Pull'!$C:$C,0),MATCH(E$8,'Data Pull'!$4:$4,0))),"")</f>
        <v/>
      </c>
      <c r="F39" t="str">
        <f>IFERROR(IF(INDEX('Exclusion Vectors'!$D:$D,MATCH($C39,'Exclusion Vectors'!$B:$B,0))=0,"",INDEX('Data Pull'!$A:$BC,MATCH($C39,'Data Pull'!$C:$C,0),MATCH(F$8,'Data Pull'!$4:$4,0))),"")</f>
        <v/>
      </c>
      <c r="G39" t="str">
        <f>IFERROR(IF(INDEX('Exclusion Vectors'!$D:$D,MATCH($C39,'Exclusion Vectors'!$B:$B,0))=0,"",INDEX('Data Pull'!$A:$BC,MATCH($C39,'Data Pull'!$C:$C,0),MATCH(G$8,'Data Pull'!$4:$4,0))),"")</f>
        <v/>
      </c>
      <c r="H39" t="str">
        <f>IFERROR(IF(INDEX('Exclusion Vectors'!$D:$D,MATCH($C39,'Exclusion Vectors'!$B:$B,0))=0,"",INDEX('Data Pull'!$A:$BC,MATCH($C39,'Data Pull'!$C:$C,0),MATCH(H$8,'Data Pull'!$4:$4,0))),"")</f>
        <v/>
      </c>
      <c r="I39" t="str">
        <f>IFERROR(IF(INDEX('Exclusion Vectors'!$D:$D,MATCH($C39,'Exclusion Vectors'!$B:$B,0))=0,"",INDEX('Data Pull'!$A:$BC,MATCH($C39,'Data Pull'!$C:$C,0),MATCH(I$8,'Data Pull'!$4:$4,0))),"")</f>
        <v/>
      </c>
      <c r="J39" t="str">
        <f>IFERROR(IF(INDEX('Exclusion Vectors'!$D:$D,MATCH($C39,'Exclusion Vectors'!$B:$B,0))=0,"",INDEX('Data Pull'!$A:$BC,MATCH($C39,'Data Pull'!$C:$C,0),MATCH(J$8,'Data Pull'!$4:$4,0))),"")</f>
        <v/>
      </c>
      <c r="K39" t="str">
        <f>IFERROR(IF(INDEX('Exclusion Vectors'!$D:$D,MATCH($C39,'Exclusion Vectors'!$B:$B,0))=0,"",INDEX('Data Pull'!$A:$BC,MATCH($C39,'Data Pull'!$C:$C,0),MATCH(K$8,'Data Pull'!$4:$4,0))),"")</f>
        <v/>
      </c>
      <c r="L39">
        <f>IFERROR(IF(INDEX('Exclusion Vectors'!$D:$D,MATCH($C39,'Exclusion Vectors'!$B:$B,0))=1,"",INDEX('Data Pull'!$A:$BC,MATCH($C39,'Data Pull'!$C:$C,0),MATCH(L$8,'Data Pull'!$4:$4,0))),"")</f>
        <v>-18.154043335380869</v>
      </c>
      <c r="M39" t="str">
        <f>IFERROR(IF(INDEX('Exclusion Vectors'!$D:$D,MATCH($C39,'Exclusion Vectors'!$B:$B,0))=0,"",INDEX('Data Pull'!$A:$BC,MATCH($C39,'Data Pull'!$C:$C,0),MATCH(M$8,'Data Pull'!$4:$4,0))),"")</f>
        <v/>
      </c>
      <c r="N39" t="str">
        <f>IFERROR(IF(INDEX('Exclusion Vectors'!$D:$D,MATCH($C39,'Exclusion Vectors'!$B:$B,0))=0,"",INDEX('Data Pull'!$A:$BC,MATCH($C39,'Data Pull'!$C:$C,0),MATCH(N$8,'Data Pull'!$4:$4,0))),"")</f>
        <v/>
      </c>
      <c r="O39" t="str">
        <f>IFERROR(IF(INDEX('Exclusion Vectors'!$D:$D,MATCH($C39,'Exclusion Vectors'!$B:$B,0))=0,"",INDEX('Data Pull'!$A:$BC,MATCH($C39,'Data Pull'!$C:$C,0),MATCH(O$8,'Data Pull'!$4:$4,0))),"")</f>
        <v/>
      </c>
    </row>
    <row r="40" spans="3:15" x14ac:dyDescent="0.3">
      <c r="C40" s="34">
        <f t="shared" si="0"/>
        <v>43860</v>
      </c>
      <c r="D40" t="str">
        <f>IFERROR(IF(INDEX('Exclusion Vectors'!$D:$D,MATCH($C40,'Exclusion Vectors'!$B:$B,0))=0,"",INDEX('Data Pull'!$A:$BC,MATCH($C40,'Data Pull'!$C:$C,0),MATCH(D$8,'Data Pull'!$4:$4,0))),"")</f>
        <v/>
      </c>
      <c r="E40" t="str">
        <f>IFERROR(IF(INDEX('Exclusion Vectors'!$D:$D,MATCH($C40,'Exclusion Vectors'!$B:$B,0))=0,"",INDEX('Data Pull'!$A:$BC,MATCH($C40,'Data Pull'!$C:$C,0),MATCH(E$8,'Data Pull'!$4:$4,0))),"")</f>
        <v/>
      </c>
      <c r="F40" t="str">
        <f>IFERROR(IF(INDEX('Exclusion Vectors'!$D:$D,MATCH($C40,'Exclusion Vectors'!$B:$B,0))=0,"",INDEX('Data Pull'!$A:$BC,MATCH($C40,'Data Pull'!$C:$C,0),MATCH(F$8,'Data Pull'!$4:$4,0))),"")</f>
        <v/>
      </c>
      <c r="G40" t="str">
        <f>IFERROR(IF(INDEX('Exclusion Vectors'!$D:$D,MATCH($C40,'Exclusion Vectors'!$B:$B,0))=0,"",INDEX('Data Pull'!$A:$BC,MATCH($C40,'Data Pull'!$C:$C,0),MATCH(G$8,'Data Pull'!$4:$4,0))),"")</f>
        <v/>
      </c>
      <c r="H40" t="str">
        <f>IFERROR(IF(INDEX('Exclusion Vectors'!$D:$D,MATCH($C40,'Exclusion Vectors'!$B:$B,0))=0,"",INDEX('Data Pull'!$A:$BC,MATCH($C40,'Data Pull'!$C:$C,0),MATCH(H$8,'Data Pull'!$4:$4,0))),"")</f>
        <v/>
      </c>
      <c r="I40" t="str">
        <f>IFERROR(IF(INDEX('Exclusion Vectors'!$D:$D,MATCH($C40,'Exclusion Vectors'!$B:$B,0))=0,"",INDEX('Data Pull'!$A:$BC,MATCH($C40,'Data Pull'!$C:$C,0),MATCH(I$8,'Data Pull'!$4:$4,0))),"")</f>
        <v/>
      </c>
      <c r="J40" t="str">
        <f>IFERROR(IF(INDEX('Exclusion Vectors'!$D:$D,MATCH($C40,'Exclusion Vectors'!$B:$B,0))=0,"",INDEX('Data Pull'!$A:$BC,MATCH($C40,'Data Pull'!$C:$C,0),MATCH(J$8,'Data Pull'!$4:$4,0))),"")</f>
        <v/>
      </c>
      <c r="K40" t="str">
        <f>IFERROR(IF(INDEX('Exclusion Vectors'!$D:$D,MATCH($C40,'Exclusion Vectors'!$B:$B,0))=0,"",INDEX('Data Pull'!$A:$BC,MATCH($C40,'Data Pull'!$C:$C,0),MATCH(K$8,'Data Pull'!$4:$4,0))),"")</f>
        <v/>
      </c>
      <c r="L40">
        <f>IFERROR(IF(INDEX('Exclusion Vectors'!$D:$D,MATCH($C40,'Exclusion Vectors'!$B:$B,0))=1,"",INDEX('Data Pull'!$A:$BC,MATCH($C40,'Data Pull'!$C:$C,0),MATCH(L$8,'Data Pull'!$4:$4,0))),"")</f>
        <v>-18.504673477827623</v>
      </c>
      <c r="M40" t="str">
        <f>IFERROR(IF(INDEX('Exclusion Vectors'!$D:$D,MATCH($C40,'Exclusion Vectors'!$B:$B,0))=0,"",INDEX('Data Pull'!$A:$BC,MATCH($C40,'Data Pull'!$C:$C,0),MATCH(M$8,'Data Pull'!$4:$4,0))),"")</f>
        <v/>
      </c>
      <c r="N40" t="str">
        <f>IFERROR(IF(INDEX('Exclusion Vectors'!$D:$D,MATCH($C40,'Exclusion Vectors'!$B:$B,0))=0,"",INDEX('Data Pull'!$A:$BC,MATCH($C40,'Data Pull'!$C:$C,0),MATCH(N$8,'Data Pull'!$4:$4,0))),"")</f>
        <v/>
      </c>
      <c r="O40" t="str">
        <f>IFERROR(IF(INDEX('Exclusion Vectors'!$D:$D,MATCH($C40,'Exclusion Vectors'!$B:$B,0))=0,"",INDEX('Data Pull'!$A:$BC,MATCH($C40,'Data Pull'!$C:$C,0),MATCH(O$8,'Data Pull'!$4:$4,0))),"")</f>
        <v/>
      </c>
    </row>
    <row r="41" spans="3:15" x14ac:dyDescent="0.3">
      <c r="C41" s="34">
        <f t="shared" si="0"/>
        <v>43861</v>
      </c>
      <c r="D41" t="str">
        <f>IFERROR(IF(INDEX('Exclusion Vectors'!$D:$D,MATCH($C41,'Exclusion Vectors'!$B:$B,0))=0,"",INDEX('Data Pull'!$A:$BC,MATCH($C41,'Data Pull'!$C:$C,0),MATCH(D$8,'Data Pull'!$4:$4,0))),"")</f>
        <v/>
      </c>
      <c r="E41" t="str">
        <f>IFERROR(IF(INDEX('Exclusion Vectors'!$D:$D,MATCH($C41,'Exclusion Vectors'!$B:$B,0))=0,"",INDEX('Data Pull'!$A:$BC,MATCH($C41,'Data Pull'!$C:$C,0),MATCH(E$8,'Data Pull'!$4:$4,0))),"")</f>
        <v/>
      </c>
      <c r="F41" t="str">
        <f>IFERROR(IF(INDEX('Exclusion Vectors'!$D:$D,MATCH($C41,'Exclusion Vectors'!$B:$B,0))=0,"",INDEX('Data Pull'!$A:$BC,MATCH($C41,'Data Pull'!$C:$C,0),MATCH(F$8,'Data Pull'!$4:$4,0))),"")</f>
        <v/>
      </c>
      <c r="G41" t="str">
        <f>IFERROR(IF(INDEX('Exclusion Vectors'!$D:$D,MATCH($C41,'Exclusion Vectors'!$B:$B,0))=0,"",INDEX('Data Pull'!$A:$BC,MATCH($C41,'Data Pull'!$C:$C,0),MATCH(G$8,'Data Pull'!$4:$4,0))),"")</f>
        <v/>
      </c>
      <c r="H41" t="str">
        <f>IFERROR(IF(INDEX('Exclusion Vectors'!$D:$D,MATCH($C41,'Exclusion Vectors'!$B:$B,0))=0,"",INDEX('Data Pull'!$A:$BC,MATCH($C41,'Data Pull'!$C:$C,0),MATCH(H$8,'Data Pull'!$4:$4,0))),"")</f>
        <v/>
      </c>
      <c r="I41" t="str">
        <f>IFERROR(IF(INDEX('Exclusion Vectors'!$D:$D,MATCH($C41,'Exclusion Vectors'!$B:$B,0))=0,"",INDEX('Data Pull'!$A:$BC,MATCH($C41,'Data Pull'!$C:$C,0),MATCH(I$8,'Data Pull'!$4:$4,0))),"")</f>
        <v/>
      </c>
      <c r="J41" t="str">
        <f>IFERROR(IF(INDEX('Exclusion Vectors'!$D:$D,MATCH($C41,'Exclusion Vectors'!$B:$B,0))=0,"",INDEX('Data Pull'!$A:$BC,MATCH($C41,'Data Pull'!$C:$C,0),MATCH(J$8,'Data Pull'!$4:$4,0))),"")</f>
        <v/>
      </c>
      <c r="K41" t="str">
        <f>IFERROR(IF(INDEX('Exclusion Vectors'!$D:$D,MATCH($C41,'Exclusion Vectors'!$B:$B,0))=0,"",INDEX('Data Pull'!$A:$BC,MATCH($C41,'Data Pull'!$C:$C,0),MATCH(K$8,'Data Pull'!$4:$4,0))),"")</f>
        <v/>
      </c>
      <c r="L41">
        <f>IFERROR(IF(INDEX('Exclusion Vectors'!$D:$D,MATCH($C41,'Exclusion Vectors'!$B:$B,0))=1,"",INDEX('Data Pull'!$A:$BC,MATCH($C41,'Data Pull'!$C:$C,0),MATCH(L$8,'Data Pull'!$4:$4,0))),"")</f>
        <v>-18.125963919258037</v>
      </c>
      <c r="M41" t="str">
        <f>IFERROR(IF(INDEX('Exclusion Vectors'!$D:$D,MATCH($C41,'Exclusion Vectors'!$B:$B,0))=0,"",INDEX('Data Pull'!$A:$BC,MATCH($C41,'Data Pull'!$C:$C,0),MATCH(M$8,'Data Pull'!$4:$4,0))),"")</f>
        <v/>
      </c>
      <c r="N41" t="str">
        <f>IFERROR(IF(INDEX('Exclusion Vectors'!$D:$D,MATCH($C41,'Exclusion Vectors'!$B:$B,0))=0,"",INDEX('Data Pull'!$A:$BC,MATCH($C41,'Data Pull'!$C:$C,0),MATCH(N$8,'Data Pull'!$4:$4,0))),"")</f>
        <v/>
      </c>
      <c r="O41" t="str">
        <f>IFERROR(IF(INDEX('Exclusion Vectors'!$D:$D,MATCH($C41,'Exclusion Vectors'!$B:$B,0))=0,"",INDEX('Data Pull'!$A:$BC,MATCH($C41,'Data Pull'!$C:$C,0),MATCH(O$8,'Data Pull'!$4:$4,0))),"")</f>
        <v/>
      </c>
    </row>
    <row r="42" spans="3:15" x14ac:dyDescent="0.3">
      <c r="C42" s="34">
        <f t="shared" si="0"/>
        <v>43862</v>
      </c>
      <c r="D42" t="str">
        <f>IFERROR(IF(INDEX('Exclusion Vectors'!$D:$D,MATCH($C42,'Exclusion Vectors'!$B:$B,0))=0,"",INDEX('Data Pull'!$A:$BC,MATCH($C42,'Data Pull'!$C:$C,0),MATCH(D$8,'Data Pull'!$4:$4,0))),"")</f>
        <v/>
      </c>
      <c r="E42" t="str">
        <f>IFERROR(IF(INDEX('Exclusion Vectors'!$D:$D,MATCH($C42,'Exclusion Vectors'!$B:$B,0))=0,"",INDEX('Data Pull'!$A:$BC,MATCH($C42,'Data Pull'!$C:$C,0),MATCH(E$8,'Data Pull'!$4:$4,0))),"")</f>
        <v/>
      </c>
      <c r="F42" t="str">
        <f>IFERROR(IF(INDEX('Exclusion Vectors'!$D:$D,MATCH($C42,'Exclusion Vectors'!$B:$B,0))=0,"",INDEX('Data Pull'!$A:$BC,MATCH($C42,'Data Pull'!$C:$C,0),MATCH(F$8,'Data Pull'!$4:$4,0))),"")</f>
        <v/>
      </c>
      <c r="G42" t="str">
        <f>IFERROR(IF(INDEX('Exclusion Vectors'!$D:$D,MATCH($C42,'Exclusion Vectors'!$B:$B,0))=0,"",INDEX('Data Pull'!$A:$BC,MATCH($C42,'Data Pull'!$C:$C,0),MATCH(G$8,'Data Pull'!$4:$4,0))),"")</f>
        <v/>
      </c>
      <c r="H42" t="str">
        <f>IFERROR(IF(INDEX('Exclusion Vectors'!$D:$D,MATCH($C42,'Exclusion Vectors'!$B:$B,0))=0,"",INDEX('Data Pull'!$A:$BC,MATCH($C42,'Data Pull'!$C:$C,0),MATCH(H$8,'Data Pull'!$4:$4,0))),"")</f>
        <v/>
      </c>
      <c r="I42" t="str">
        <f>IFERROR(IF(INDEX('Exclusion Vectors'!$D:$D,MATCH($C42,'Exclusion Vectors'!$B:$B,0))=0,"",INDEX('Data Pull'!$A:$BC,MATCH($C42,'Data Pull'!$C:$C,0),MATCH(I$8,'Data Pull'!$4:$4,0))),"")</f>
        <v/>
      </c>
      <c r="J42" t="str">
        <f>IFERROR(IF(INDEX('Exclusion Vectors'!$D:$D,MATCH($C42,'Exclusion Vectors'!$B:$B,0))=0,"",INDEX('Data Pull'!$A:$BC,MATCH($C42,'Data Pull'!$C:$C,0),MATCH(J$8,'Data Pull'!$4:$4,0))),"")</f>
        <v/>
      </c>
      <c r="K42" t="str">
        <f>IFERROR(IF(INDEX('Exclusion Vectors'!$D:$D,MATCH($C42,'Exclusion Vectors'!$B:$B,0))=0,"",INDEX('Data Pull'!$A:$BC,MATCH($C42,'Data Pull'!$C:$C,0),MATCH(K$8,'Data Pull'!$4:$4,0))),"")</f>
        <v/>
      </c>
      <c r="L42">
        <f>IFERROR(IF(INDEX('Exclusion Vectors'!$D:$D,MATCH($C42,'Exclusion Vectors'!$B:$B,0))=1,"",INDEX('Data Pull'!$A:$BC,MATCH($C42,'Data Pull'!$C:$C,0),MATCH(L$8,'Data Pull'!$4:$4,0))),"")</f>
        <v>-17.692043236749672</v>
      </c>
      <c r="M42" t="str">
        <f>IFERROR(IF(INDEX('Exclusion Vectors'!$D:$D,MATCH($C42,'Exclusion Vectors'!$B:$B,0))=0,"",INDEX('Data Pull'!$A:$BC,MATCH($C42,'Data Pull'!$C:$C,0),MATCH(M$8,'Data Pull'!$4:$4,0))),"")</f>
        <v/>
      </c>
      <c r="N42" t="str">
        <f>IFERROR(IF(INDEX('Exclusion Vectors'!$D:$D,MATCH($C42,'Exclusion Vectors'!$B:$B,0))=0,"",INDEX('Data Pull'!$A:$BC,MATCH($C42,'Data Pull'!$C:$C,0),MATCH(N$8,'Data Pull'!$4:$4,0))),"")</f>
        <v/>
      </c>
      <c r="O42" t="str">
        <f>IFERROR(IF(INDEX('Exclusion Vectors'!$D:$D,MATCH($C42,'Exclusion Vectors'!$B:$B,0))=0,"",INDEX('Data Pull'!$A:$BC,MATCH($C42,'Data Pull'!$C:$C,0),MATCH(O$8,'Data Pull'!$4:$4,0))),"")</f>
        <v/>
      </c>
    </row>
    <row r="43" spans="3:15" x14ac:dyDescent="0.3">
      <c r="C43" s="34">
        <f t="shared" si="0"/>
        <v>43863</v>
      </c>
      <c r="D43" t="str">
        <f>IFERROR(IF(INDEX('Exclusion Vectors'!$D:$D,MATCH($C43,'Exclusion Vectors'!$B:$B,0))=0,"",INDEX('Data Pull'!$A:$BC,MATCH($C43,'Data Pull'!$C:$C,0),MATCH(D$8,'Data Pull'!$4:$4,0))),"")</f>
        <v/>
      </c>
      <c r="E43" t="str">
        <f>IFERROR(IF(INDEX('Exclusion Vectors'!$D:$D,MATCH($C43,'Exclusion Vectors'!$B:$B,0))=0,"",INDEX('Data Pull'!$A:$BC,MATCH($C43,'Data Pull'!$C:$C,0),MATCH(E$8,'Data Pull'!$4:$4,0))),"")</f>
        <v/>
      </c>
      <c r="F43" t="str">
        <f>IFERROR(IF(INDEX('Exclusion Vectors'!$D:$D,MATCH($C43,'Exclusion Vectors'!$B:$B,0))=0,"",INDEX('Data Pull'!$A:$BC,MATCH($C43,'Data Pull'!$C:$C,0),MATCH(F$8,'Data Pull'!$4:$4,0))),"")</f>
        <v/>
      </c>
      <c r="G43" t="str">
        <f>IFERROR(IF(INDEX('Exclusion Vectors'!$D:$D,MATCH($C43,'Exclusion Vectors'!$B:$B,0))=0,"",INDEX('Data Pull'!$A:$BC,MATCH($C43,'Data Pull'!$C:$C,0),MATCH(G$8,'Data Pull'!$4:$4,0))),"")</f>
        <v/>
      </c>
      <c r="H43" t="str">
        <f>IFERROR(IF(INDEX('Exclusion Vectors'!$D:$D,MATCH($C43,'Exclusion Vectors'!$B:$B,0))=0,"",INDEX('Data Pull'!$A:$BC,MATCH($C43,'Data Pull'!$C:$C,0),MATCH(H$8,'Data Pull'!$4:$4,0))),"")</f>
        <v/>
      </c>
      <c r="I43" t="str">
        <f>IFERROR(IF(INDEX('Exclusion Vectors'!$D:$D,MATCH($C43,'Exclusion Vectors'!$B:$B,0))=0,"",INDEX('Data Pull'!$A:$BC,MATCH($C43,'Data Pull'!$C:$C,0),MATCH(I$8,'Data Pull'!$4:$4,0))),"")</f>
        <v/>
      </c>
      <c r="J43" t="str">
        <f>IFERROR(IF(INDEX('Exclusion Vectors'!$D:$D,MATCH($C43,'Exclusion Vectors'!$B:$B,0))=0,"",INDEX('Data Pull'!$A:$BC,MATCH($C43,'Data Pull'!$C:$C,0),MATCH(J$8,'Data Pull'!$4:$4,0))),"")</f>
        <v/>
      </c>
      <c r="K43" t="str">
        <f>IFERROR(IF(INDEX('Exclusion Vectors'!$D:$D,MATCH($C43,'Exclusion Vectors'!$B:$B,0))=0,"",INDEX('Data Pull'!$A:$BC,MATCH($C43,'Data Pull'!$C:$C,0),MATCH(K$8,'Data Pull'!$4:$4,0))),"")</f>
        <v/>
      </c>
      <c r="L43">
        <f>IFERROR(IF(INDEX('Exclusion Vectors'!$D:$D,MATCH($C43,'Exclusion Vectors'!$B:$B,0))=1,"",INDEX('Data Pull'!$A:$BC,MATCH($C43,'Data Pull'!$C:$C,0),MATCH(L$8,'Data Pull'!$4:$4,0))),"")</f>
        <v>-16.988371589163716</v>
      </c>
      <c r="M43" t="str">
        <f>IFERROR(IF(INDEX('Exclusion Vectors'!$D:$D,MATCH($C43,'Exclusion Vectors'!$B:$B,0))=0,"",INDEX('Data Pull'!$A:$BC,MATCH($C43,'Data Pull'!$C:$C,0),MATCH(M$8,'Data Pull'!$4:$4,0))),"")</f>
        <v/>
      </c>
      <c r="N43" t="str">
        <f>IFERROR(IF(INDEX('Exclusion Vectors'!$D:$D,MATCH($C43,'Exclusion Vectors'!$B:$B,0))=0,"",INDEX('Data Pull'!$A:$BC,MATCH($C43,'Data Pull'!$C:$C,0),MATCH(N$8,'Data Pull'!$4:$4,0))),"")</f>
        <v/>
      </c>
      <c r="O43" t="str">
        <f>IFERROR(IF(INDEX('Exclusion Vectors'!$D:$D,MATCH($C43,'Exclusion Vectors'!$B:$B,0))=0,"",INDEX('Data Pull'!$A:$BC,MATCH($C43,'Data Pull'!$C:$C,0),MATCH(O$8,'Data Pull'!$4:$4,0))),"")</f>
        <v/>
      </c>
    </row>
    <row r="44" spans="3:15" x14ac:dyDescent="0.3">
      <c r="C44" s="34">
        <f t="shared" si="0"/>
        <v>43864</v>
      </c>
      <c r="D44" t="str">
        <f>IFERROR(IF(INDEX('Exclusion Vectors'!$D:$D,MATCH($C44,'Exclusion Vectors'!$B:$B,0))=0,"",INDEX('Data Pull'!$A:$BC,MATCH($C44,'Data Pull'!$C:$C,0),MATCH(D$8,'Data Pull'!$4:$4,0))),"")</f>
        <v/>
      </c>
      <c r="E44" t="str">
        <f>IFERROR(IF(INDEX('Exclusion Vectors'!$D:$D,MATCH($C44,'Exclusion Vectors'!$B:$B,0))=0,"",INDEX('Data Pull'!$A:$BC,MATCH($C44,'Data Pull'!$C:$C,0),MATCH(E$8,'Data Pull'!$4:$4,0))),"")</f>
        <v/>
      </c>
      <c r="F44" t="str">
        <f>IFERROR(IF(INDEX('Exclusion Vectors'!$D:$D,MATCH($C44,'Exclusion Vectors'!$B:$B,0))=0,"",INDEX('Data Pull'!$A:$BC,MATCH($C44,'Data Pull'!$C:$C,0),MATCH(F$8,'Data Pull'!$4:$4,0))),"")</f>
        <v/>
      </c>
      <c r="G44" t="str">
        <f>IFERROR(IF(INDEX('Exclusion Vectors'!$D:$D,MATCH($C44,'Exclusion Vectors'!$B:$B,0))=0,"",INDEX('Data Pull'!$A:$BC,MATCH($C44,'Data Pull'!$C:$C,0),MATCH(G$8,'Data Pull'!$4:$4,0))),"")</f>
        <v/>
      </c>
      <c r="H44" t="str">
        <f>IFERROR(IF(INDEX('Exclusion Vectors'!$D:$D,MATCH($C44,'Exclusion Vectors'!$B:$B,0))=0,"",INDEX('Data Pull'!$A:$BC,MATCH($C44,'Data Pull'!$C:$C,0),MATCH(H$8,'Data Pull'!$4:$4,0))),"")</f>
        <v/>
      </c>
      <c r="I44" t="str">
        <f>IFERROR(IF(INDEX('Exclusion Vectors'!$D:$D,MATCH($C44,'Exclusion Vectors'!$B:$B,0))=0,"",INDEX('Data Pull'!$A:$BC,MATCH($C44,'Data Pull'!$C:$C,0),MATCH(I$8,'Data Pull'!$4:$4,0))),"")</f>
        <v/>
      </c>
      <c r="J44" t="str">
        <f>IFERROR(IF(INDEX('Exclusion Vectors'!$D:$D,MATCH($C44,'Exclusion Vectors'!$B:$B,0))=0,"",INDEX('Data Pull'!$A:$BC,MATCH($C44,'Data Pull'!$C:$C,0),MATCH(J$8,'Data Pull'!$4:$4,0))),"")</f>
        <v/>
      </c>
      <c r="K44" t="str">
        <f>IFERROR(IF(INDEX('Exclusion Vectors'!$D:$D,MATCH($C44,'Exclusion Vectors'!$B:$B,0))=0,"",INDEX('Data Pull'!$A:$BC,MATCH($C44,'Data Pull'!$C:$C,0),MATCH(K$8,'Data Pull'!$4:$4,0))),"")</f>
        <v/>
      </c>
      <c r="L44">
        <f>IFERROR(IF(INDEX('Exclusion Vectors'!$D:$D,MATCH($C44,'Exclusion Vectors'!$B:$B,0))=1,"",INDEX('Data Pull'!$A:$BC,MATCH($C44,'Data Pull'!$C:$C,0),MATCH(L$8,'Data Pull'!$4:$4,0))),"")</f>
        <v>-16.738958364630044</v>
      </c>
      <c r="M44" t="str">
        <f>IFERROR(IF(INDEX('Exclusion Vectors'!$D:$D,MATCH($C44,'Exclusion Vectors'!$B:$B,0))=0,"",INDEX('Data Pull'!$A:$BC,MATCH($C44,'Data Pull'!$C:$C,0),MATCH(M$8,'Data Pull'!$4:$4,0))),"")</f>
        <v/>
      </c>
      <c r="N44" t="str">
        <f>IFERROR(IF(INDEX('Exclusion Vectors'!$D:$D,MATCH($C44,'Exclusion Vectors'!$B:$B,0))=0,"",INDEX('Data Pull'!$A:$BC,MATCH($C44,'Data Pull'!$C:$C,0),MATCH(N$8,'Data Pull'!$4:$4,0))),"")</f>
        <v/>
      </c>
      <c r="O44" t="str">
        <f>IFERROR(IF(INDEX('Exclusion Vectors'!$D:$D,MATCH($C44,'Exclusion Vectors'!$B:$B,0))=0,"",INDEX('Data Pull'!$A:$BC,MATCH($C44,'Data Pull'!$C:$C,0),MATCH(O$8,'Data Pull'!$4:$4,0))),"")</f>
        <v/>
      </c>
    </row>
    <row r="45" spans="3:15" x14ac:dyDescent="0.3">
      <c r="C45" s="34">
        <f t="shared" si="0"/>
        <v>43865</v>
      </c>
      <c r="D45" t="str">
        <f>IFERROR(IF(INDEX('Exclusion Vectors'!$D:$D,MATCH($C45,'Exclusion Vectors'!$B:$B,0))=0,"",INDEX('Data Pull'!$A:$BC,MATCH($C45,'Data Pull'!$C:$C,0),MATCH(D$8,'Data Pull'!$4:$4,0))),"")</f>
        <v/>
      </c>
      <c r="E45" t="str">
        <f>IFERROR(IF(INDEX('Exclusion Vectors'!$D:$D,MATCH($C45,'Exclusion Vectors'!$B:$B,0))=0,"",INDEX('Data Pull'!$A:$BC,MATCH($C45,'Data Pull'!$C:$C,0),MATCH(E$8,'Data Pull'!$4:$4,0))),"")</f>
        <v/>
      </c>
      <c r="F45" t="str">
        <f>IFERROR(IF(INDEX('Exclusion Vectors'!$D:$D,MATCH($C45,'Exclusion Vectors'!$B:$B,0))=0,"",INDEX('Data Pull'!$A:$BC,MATCH($C45,'Data Pull'!$C:$C,0),MATCH(F$8,'Data Pull'!$4:$4,0))),"")</f>
        <v/>
      </c>
      <c r="G45" t="str">
        <f>IFERROR(IF(INDEX('Exclusion Vectors'!$D:$D,MATCH($C45,'Exclusion Vectors'!$B:$B,0))=0,"",INDEX('Data Pull'!$A:$BC,MATCH($C45,'Data Pull'!$C:$C,0),MATCH(G$8,'Data Pull'!$4:$4,0))),"")</f>
        <v/>
      </c>
      <c r="H45" t="str">
        <f>IFERROR(IF(INDEX('Exclusion Vectors'!$D:$D,MATCH($C45,'Exclusion Vectors'!$B:$B,0))=0,"",INDEX('Data Pull'!$A:$BC,MATCH($C45,'Data Pull'!$C:$C,0),MATCH(H$8,'Data Pull'!$4:$4,0))),"")</f>
        <v/>
      </c>
      <c r="I45" t="str">
        <f>IFERROR(IF(INDEX('Exclusion Vectors'!$D:$D,MATCH($C45,'Exclusion Vectors'!$B:$B,0))=0,"",INDEX('Data Pull'!$A:$BC,MATCH($C45,'Data Pull'!$C:$C,0),MATCH(I$8,'Data Pull'!$4:$4,0))),"")</f>
        <v/>
      </c>
      <c r="J45" t="str">
        <f>IFERROR(IF(INDEX('Exclusion Vectors'!$D:$D,MATCH($C45,'Exclusion Vectors'!$B:$B,0))=0,"",INDEX('Data Pull'!$A:$BC,MATCH($C45,'Data Pull'!$C:$C,0),MATCH(J$8,'Data Pull'!$4:$4,0))),"")</f>
        <v/>
      </c>
      <c r="K45" t="str">
        <f>IFERROR(IF(INDEX('Exclusion Vectors'!$D:$D,MATCH($C45,'Exclusion Vectors'!$B:$B,0))=0,"",INDEX('Data Pull'!$A:$BC,MATCH($C45,'Data Pull'!$C:$C,0),MATCH(K$8,'Data Pull'!$4:$4,0))),"")</f>
        <v/>
      </c>
      <c r="L45">
        <f>IFERROR(IF(INDEX('Exclusion Vectors'!$D:$D,MATCH($C45,'Exclusion Vectors'!$B:$B,0))=1,"",INDEX('Data Pull'!$A:$BC,MATCH($C45,'Data Pull'!$C:$C,0),MATCH(L$8,'Data Pull'!$4:$4,0))),"")</f>
        <v>-18.437020369588925</v>
      </c>
      <c r="M45" t="str">
        <f>IFERROR(IF(INDEX('Exclusion Vectors'!$D:$D,MATCH($C45,'Exclusion Vectors'!$B:$B,0))=0,"",INDEX('Data Pull'!$A:$BC,MATCH($C45,'Data Pull'!$C:$C,0),MATCH(M$8,'Data Pull'!$4:$4,0))),"")</f>
        <v/>
      </c>
      <c r="N45" t="str">
        <f>IFERROR(IF(INDEX('Exclusion Vectors'!$D:$D,MATCH($C45,'Exclusion Vectors'!$B:$B,0))=0,"",INDEX('Data Pull'!$A:$BC,MATCH($C45,'Data Pull'!$C:$C,0),MATCH(N$8,'Data Pull'!$4:$4,0))),"")</f>
        <v/>
      </c>
      <c r="O45" t="str">
        <f>IFERROR(IF(INDEX('Exclusion Vectors'!$D:$D,MATCH($C45,'Exclusion Vectors'!$B:$B,0))=0,"",INDEX('Data Pull'!$A:$BC,MATCH($C45,'Data Pull'!$C:$C,0),MATCH(O$8,'Data Pull'!$4:$4,0))),"")</f>
        <v/>
      </c>
    </row>
    <row r="46" spans="3:15" x14ac:dyDescent="0.3">
      <c r="C46" s="34">
        <f t="shared" si="0"/>
        <v>43866</v>
      </c>
      <c r="D46">
        <f>IFERROR(IF(INDEX('Exclusion Vectors'!$D:$D,MATCH($C46,'Exclusion Vectors'!$B:$B,0))=0,"",INDEX('Data Pull'!$A:$BC,MATCH($C46,'Data Pull'!$C:$C,0),MATCH(D$8,'Data Pull'!$4:$4,0))),"")</f>
        <v>19.600345265521305</v>
      </c>
      <c r="E46">
        <f>IFERROR(IF(INDEX('Exclusion Vectors'!$D:$D,MATCH($C46,'Exclusion Vectors'!$B:$B,0))=0,"",INDEX('Data Pull'!$A:$BC,MATCH($C46,'Data Pull'!$C:$C,0),MATCH(E$8,'Data Pull'!$4:$4,0))),"")</f>
        <v>30.033478562489396</v>
      </c>
      <c r="F46">
        <f>IFERROR(IF(INDEX('Exclusion Vectors'!$D:$D,MATCH($C46,'Exclusion Vectors'!$B:$B,0))=0,"",INDEX('Data Pull'!$A:$BC,MATCH($C46,'Data Pull'!$C:$C,0),MATCH(F$8,'Data Pull'!$4:$4,0))),"")</f>
        <v>29.44565945286703</v>
      </c>
      <c r="G46" t="str">
        <f>IFERROR(IF(INDEX('Exclusion Vectors'!$D:$D,MATCH($C46,'Exclusion Vectors'!$B:$B,0))=0,"",INDEX('Data Pull'!$A:$BC,MATCH($C46,'Data Pull'!$C:$C,0),MATCH(G$8,'Data Pull'!$4:$4,0))),"")</f>
        <v>[-11059] No Good Data For Calculation</v>
      </c>
      <c r="H46" t="str">
        <f>IFERROR(IF(INDEX('Exclusion Vectors'!$D:$D,MATCH($C46,'Exclusion Vectors'!$B:$B,0))=0,"",INDEX('Data Pull'!$A:$BC,MATCH($C46,'Data Pull'!$C:$C,0),MATCH(H$8,'Data Pull'!$4:$4,0))),"")</f>
        <v>[-11059] No Good Data For Calculation</v>
      </c>
      <c r="I46" t="str">
        <f>IFERROR(IF(INDEX('Exclusion Vectors'!$D:$D,MATCH($C46,'Exclusion Vectors'!$B:$B,0))=0,"",INDEX('Data Pull'!$A:$BC,MATCH($C46,'Data Pull'!$C:$C,0),MATCH(I$8,'Data Pull'!$4:$4,0))),"")</f>
        <v>[-11059] No Good Data For Calculation</v>
      </c>
      <c r="J46" t="str">
        <f>IFERROR(IF(INDEX('Exclusion Vectors'!$D:$D,MATCH($C46,'Exclusion Vectors'!$B:$B,0))=0,"",INDEX('Data Pull'!$A:$BC,MATCH($C46,'Data Pull'!$C:$C,0),MATCH(J$8,'Data Pull'!$4:$4,0))),"")</f>
        <v>[-11059] No Good Data For Calculation</v>
      </c>
      <c r="K46" t="str">
        <f>IFERROR(IF(INDEX('Exclusion Vectors'!$D:$D,MATCH($C46,'Exclusion Vectors'!$B:$B,0))=0,"",INDEX('Data Pull'!$A:$BC,MATCH($C46,'Data Pull'!$C:$C,0),MATCH(K$8,'Data Pull'!$4:$4,0))),"")</f>
        <v>[-11059] No Good Data For Calculation</v>
      </c>
      <c r="L46" t="str">
        <f>IFERROR(IF(INDEX('Exclusion Vectors'!$D:$D,MATCH($C46,'Exclusion Vectors'!$B:$B,0))=1,"",INDEX('Data Pull'!$A:$BC,MATCH($C46,'Data Pull'!$C:$C,0),MATCH(L$8,'Data Pull'!$4:$4,0))),"")</f>
        <v/>
      </c>
      <c r="M46">
        <f>IFERROR(IF(INDEX('Exclusion Vectors'!$D:$D,MATCH($C46,'Exclusion Vectors'!$B:$B,0))=0,"",INDEX('Data Pull'!$A:$BC,MATCH($C46,'Data Pull'!$C:$C,0),MATCH(M$8,'Data Pull'!$4:$4,0))),"")</f>
        <v>30.033788822095392</v>
      </c>
      <c r="N46" t="str">
        <f>IFERROR(IF(INDEX('Exclusion Vectors'!$D:$D,MATCH($C46,'Exclusion Vectors'!$B:$B,0))=0,"",INDEX('Data Pull'!$A:$BC,MATCH($C46,'Data Pull'!$C:$C,0),MATCH(N$8,'Data Pull'!$4:$4,0))),"")</f>
        <v>[-11059] No Good Data For Calculation</v>
      </c>
      <c r="O46">
        <f>IFERROR(IF(INDEX('Exclusion Vectors'!$D:$D,MATCH($C46,'Exclusion Vectors'!$B:$B,0))=0,"",INDEX('Data Pull'!$A:$BC,MATCH($C46,'Data Pull'!$C:$C,0),MATCH(O$8,'Data Pull'!$4:$4,0))),"")</f>
        <v>15015.834104476917</v>
      </c>
    </row>
    <row r="47" spans="3:15" x14ac:dyDescent="0.3">
      <c r="C47" s="34">
        <f t="shared" si="0"/>
        <v>43867</v>
      </c>
      <c r="D47" t="str">
        <f>IFERROR(IF(INDEX('Exclusion Vectors'!$D:$D,MATCH($C47,'Exclusion Vectors'!$B:$B,0))=0,"",INDEX('Data Pull'!$A:$BC,MATCH($C47,'Data Pull'!$C:$C,0),MATCH(D$8,'Data Pull'!$4:$4,0))),"")</f>
        <v/>
      </c>
      <c r="E47" t="str">
        <f>IFERROR(IF(INDEX('Exclusion Vectors'!$D:$D,MATCH($C47,'Exclusion Vectors'!$B:$B,0))=0,"",INDEX('Data Pull'!$A:$BC,MATCH($C47,'Data Pull'!$C:$C,0),MATCH(E$8,'Data Pull'!$4:$4,0))),"")</f>
        <v/>
      </c>
      <c r="F47" t="str">
        <f>IFERROR(IF(INDEX('Exclusion Vectors'!$D:$D,MATCH($C47,'Exclusion Vectors'!$B:$B,0))=0,"",INDEX('Data Pull'!$A:$BC,MATCH($C47,'Data Pull'!$C:$C,0),MATCH(F$8,'Data Pull'!$4:$4,0))),"")</f>
        <v/>
      </c>
      <c r="G47" t="str">
        <f>IFERROR(IF(INDEX('Exclusion Vectors'!$D:$D,MATCH($C47,'Exclusion Vectors'!$B:$B,0))=0,"",INDEX('Data Pull'!$A:$BC,MATCH($C47,'Data Pull'!$C:$C,0),MATCH(G$8,'Data Pull'!$4:$4,0))),"")</f>
        <v/>
      </c>
      <c r="H47" t="str">
        <f>IFERROR(IF(INDEX('Exclusion Vectors'!$D:$D,MATCH($C47,'Exclusion Vectors'!$B:$B,0))=0,"",INDEX('Data Pull'!$A:$BC,MATCH($C47,'Data Pull'!$C:$C,0),MATCH(H$8,'Data Pull'!$4:$4,0))),"")</f>
        <v/>
      </c>
      <c r="I47" t="str">
        <f>IFERROR(IF(INDEX('Exclusion Vectors'!$D:$D,MATCH($C47,'Exclusion Vectors'!$B:$B,0))=0,"",INDEX('Data Pull'!$A:$BC,MATCH($C47,'Data Pull'!$C:$C,0),MATCH(I$8,'Data Pull'!$4:$4,0))),"")</f>
        <v/>
      </c>
      <c r="J47" t="str">
        <f>IFERROR(IF(INDEX('Exclusion Vectors'!$D:$D,MATCH($C47,'Exclusion Vectors'!$B:$B,0))=0,"",INDEX('Data Pull'!$A:$BC,MATCH($C47,'Data Pull'!$C:$C,0),MATCH(J$8,'Data Pull'!$4:$4,0))),"")</f>
        <v/>
      </c>
      <c r="K47" t="str">
        <f>IFERROR(IF(INDEX('Exclusion Vectors'!$D:$D,MATCH($C47,'Exclusion Vectors'!$B:$B,0))=0,"",INDEX('Data Pull'!$A:$BC,MATCH($C47,'Data Pull'!$C:$C,0),MATCH(K$8,'Data Pull'!$4:$4,0))),"")</f>
        <v/>
      </c>
      <c r="L47">
        <f>IFERROR(IF(INDEX('Exclusion Vectors'!$D:$D,MATCH($C47,'Exclusion Vectors'!$B:$B,0))=1,"",INDEX('Data Pull'!$A:$BC,MATCH($C47,'Data Pull'!$C:$C,0),MATCH(L$8,'Data Pull'!$4:$4,0))),"")</f>
        <v>-19.959371208017899</v>
      </c>
      <c r="M47" t="str">
        <f>IFERROR(IF(INDEX('Exclusion Vectors'!$D:$D,MATCH($C47,'Exclusion Vectors'!$B:$B,0))=0,"",INDEX('Data Pull'!$A:$BC,MATCH($C47,'Data Pull'!$C:$C,0),MATCH(M$8,'Data Pull'!$4:$4,0))),"")</f>
        <v/>
      </c>
      <c r="N47" t="str">
        <f>IFERROR(IF(INDEX('Exclusion Vectors'!$D:$D,MATCH($C47,'Exclusion Vectors'!$B:$B,0))=0,"",INDEX('Data Pull'!$A:$BC,MATCH($C47,'Data Pull'!$C:$C,0),MATCH(N$8,'Data Pull'!$4:$4,0))),"")</f>
        <v/>
      </c>
      <c r="O47" t="str">
        <f>IFERROR(IF(INDEX('Exclusion Vectors'!$D:$D,MATCH($C47,'Exclusion Vectors'!$B:$B,0))=0,"",INDEX('Data Pull'!$A:$BC,MATCH($C47,'Data Pull'!$C:$C,0),MATCH(O$8,'Data Pull'!$4:$4,0))),"")</f>
        <v/>
      </c>
    </row>
    <row r="48" spans="3:15" x14ac:dyDescent="0.3">
      <c r="C48" s="34">
        <f t="shared" si="0"/>
        <v>43868</v>
      </c>
      <c r="D48" t="str">
        <f>IFERROR(IF(INDEX('Exclusion Vectors'!$D:$D,MATCH($C48,'Exclusion Vectors'!$B:$B,0))=0,"",INDEX('Data Pull'!$A:$BC,MATCH($C48,'Data Pull'!$C:$C,0),MATCH(D$8,'Data Pull'!$4:$4,0))),"")</f>
        <v/>
      </c>
      <c r="E48" t="str">
        <f>IFERROR(IF(INDEX('Exclusion Vectors'!$D:$D,MATCH($C48,'Exclusion Vectors'!$B:$B,0))=0,"",INDEX('Data Pull'!$A:$BC,MATCH($C48,'Data Pull'!$C:$C,0),MATCH(E$8,'Data Pull'!$4:$4,0))),"")</f>
        <v/>
      </c>
      <c r="F48" t="str">
        <f>IFERROR(IF(INDEX('Exclusion Vectors'!$D:$D,MATCH($C48,'Exclusion Vectors'!$B:$B,0))=0,"",INDEX('Data Pull'!$A:$BC,MATCH($C48,'Data Pull'!$C:$C,0),MATCH(F$8,'Data Pull'!$4:$4,0))),"")</f>
        <v/>
      </c>
      <c r="G48" t="str">
        <f>IFERROR(IF(INDEX('Exclusion Vectors'!$D:$D,MATCH($C48,'Exclusion Vectors'!$B:$B,0))=0,"",INDEX('Data Pull'!$A:$BC,MATCH($C48,'Data Pull'!$C:$C,0),MATCH(G$8,'Data Pull'!$4:$4,0))),"")</f>
        <v/>
      </c>
      <c r="H48" t="str">
        <f>IFERROR(IF(INDEX('Exclusion Vectors'!$D:$D,MATCH($C48,'Exclusion Vectors'!$B:$B,0))=0,"",INDEX('Data Pull'!$A:$BC,MATCH($C48,'Data Pull'!$C:$C,0),MATCH(H$8,'Data Pull'!$4:$4,0))),"")</f>
        <v/>
      </c>
      <c r="I48" t="str">
        <f>IFERROR(IF(INDEX('Exclusion Vectors'!$D:$D,MATCH($C48,'Exclusion Vectors'!$B:$B,0))=0,"",INDEX('Data Pull'!$A:$BC,MATCH($C48,'Data Pull'!$C:$C,0),MATCH(I$8,'Data Pull'!$4:$4,0))),"")</f>
        <v/>
      </c>
      <c r="J48" t="str">
        <f>IFERROR(IF(INDEX('Exclusion Vectors'!$D:$D,MATCH($C48,'Exclusion Vectors'!$B:$B,0))=0,"",INDEX('Data Pull'!$A:$BC,MATCH($C48,'Data Pull'!$C:$C,0),MATCH(J$8,'Data Pull'!$4:$4,0))),"")</f>
        <v/>
      </c>
      <c r="K48" t="str">
        <f>IFERROR(IF(INDEX('Exclusion Vectors'!$D:$D,MATCH($C48,'Exclusion Vectors'!$B:$B,0))=0,"",INDEX('Data Pull'!$A:$BC,MATCH($C48,'Data Pull'!$C:$C,0),MATCH(K$8,'Data Pull'!$4:$4,0))),"")</f>
        <v/>
      </c>
      <c r="L48">
        <f>IFERROR(IF(INDEX('Exclusion Vectors'!$D:$D,MATCH($C48,'Exclusion Vectors'!$B:$B,0))=1,"",INDEX('Data Pull'!$A:$BC,MATCH($C48,'Data Pull'!$C:$C,0),MATCH(L$8,'Data Pull'!$4:$4,0))),"")</f>
        <v>-19.201830649748459</v>
      </c>
      <c r="M48" t="str">
        <f>IFERROR(IF(INDEX('Exclusion Vectors'!$D:$D,MATCH($C48,'Exclusion Vectors'!$B:$B,0))=0,"",INDEX('Data Pull'!$A:$BC,MATCH($C48,'Data Pull'!$C:$C,0),MATCH(M$8,'Data Pull'!$4:$4,0))),"")</f>
        <v/>
      </c>
      <c r="N48" t="str">
        <f>IFERROR(IF(INDEX('Exclusion Vectors'!$D:$D,MATCH($C48,'Exclusion Vectors'!$B:$B,0))=0,"",INDEX('Data Pull'!$A:$BC,MATCH($C48,'Data Pull'!$C:$C,0),MATCH(N$8,'Data Pull'!$4:$4,0))),"")</f>
        <v/>
      </c>
      <c r="O48" t="str">
        <f>IFERROR(IF(INDEX('Exclusion Vectors'!$D:$D,MATCH($C48,'Exclusion Vectors'!$B:$B,0))=0,"",INDEX('Data Pull'!$A:$BC,MATCH($C48,'Data Pull'!$C:$C,0),MATCH(O$8,'Data Pull'!$4:$4,0))),"")</f>
        <v/>
      </c>
    </row>
    <row r="49" spans="3:15" x14ac:dyDescent="0.3">
      <c r="C49" s="34">
        <f t="shared" si="0"/>
        <v>43869</v>
      </c>
      <c r="D49" t="str">
        <f>IFERROR(IF(INDEX('Exclusion Vectors'!$D:$D,MATCH($C49,'Exclusion Vectors'!$B:$B,0))=0,"",INDEX('Data Pull'!$A:$BC,MATCH($C49,'Data Pull'!$C:$C,0),MATCH(D$8,'Data Pull'!$4:$4,0))),"")</f>
        <v/>
      </c>
      <c r="E49" t="str">
        <f>IFERROR(IF(INDEX('Exclusion Vectors'!$D:$D,MATCH($C49,'Exclusion Vectors'!$B:$B,0))=0,"",INDEX('Data Pull'!$A:$BC,MATCH($C49,'Data Pull'!$C:$C,0),MATCH(E$8,'Data Pull'!$4:$4,0))),"")</f>
        <v/>
      </c>
      <c r="F49" t="str">
        <f>IFERROR(IF(INDEX('Exclusion Vectors'!$D:$D,MATCH($C49,'Exclusion Vectors'!$B:$B,0))=0,"",INDEX('Data Pull'!$A:$BC,MATCH($C49,'Data Pull'!$C:$C,0),MATCH(F$8,'Data Pull'!$4:$4,0))),"")</f>
        <v/>
      </c>
      <c r="G49" t="str">
        <f>IFERROR(IF(INDEX('Exclusion Vectors'!$D:$D,MATCH($C49,'Exclusion Vectors'!$B:$B,0))=0,"",INDEX('Data Pull'!$A:$BC,MATCH($C49,'Data Pull'!$C:$C,0),MATCH(G$8,'Data Pull'!$4:$4,0))),"")</f>
        <v/>
      </c>
      <c r="H49" t="str">
        <f>IFERROR(IF(INDEX('Exclusion Vectors'!$D:$D,MATCH($C49,'Exclusion Vectors'!$B:$B,0))=0,"",INDEX('Data Pull'!$A:$BC,MATCH($C49,'Data Pull'!$C:$C,0),MATCH(H$8,'Data Pull'!$4:$4,0))),"")</f>
        <v/>
      </c>
      <c r="I49" t="str">
        <f>IFERROR(IF(INDEX('Exclusion Vectors'!$D:$D,MATCH($C49,'Exclusion Vectors'!$B:$B,0))=0,"",INDEX('Data Pull'!$A:$BC,MATCH($C49,'Data Pull'!$C:$C,0),MATCH(I$8,'Data Pull'!$4:$4,0))),"")</f>
        <v/>
      </c>
      <c r="J49" t="str">
        <f>IFERROR(IF(INDEX('Exclusion Vectors'!$D:$D,MATCH($C49,'Exclusion Vectors'!$B:$B,0))=0,"",INDEX('Data Pull'!$A:$BC,MATCH($C49,'Data Pull'!$C:$C,0),MATCH(J$8,'Data Pull'!$4:$4,0))),"")</f>
        <v/>
      </c>
      <c r="K49" t="str">
        <f>IFERROR(IF(INDEX('Exclusion Vectors'!$D:$D,MATCH($C49,'Exclusion Vectors'!$B:$B,0))=0,"",INDEX('Data Pull'!$A:$BC,MATCH($C49,'Data Pull'!$C:$C,0),MATCH(K$8,'Data Pull'!$4:$4,0))),"")</f>
        <v/>
      </c>
      <c r="L49">
        <f>IFERROR(IF(INDEX('Exclusion Vectors'!$D:$D,MATCH($C49,'Exclusion Vectors'!$B:$B,0))=1,"",INDEX('Data Pull'!$A:$BC,MATCH($C49,'Data Pull'!$C:$C,0),MATCH(L$8,'Data Pull'!$4:$4,0))),"")</f>
        <v>-17.926503778206548</v>
      </c>
      <c r="M49" t="str">
        <f>IFERROR(IF(INDEX('Exclusion Vectors'!$D:$D,MATCH($C49,'Exclusion Vectors'!$B:$B,0))=0,"",INDEX('Data Pull'!$A:$BC,MATCH($C49,'Data Pull'!$C:$C,0),MATCH(M$8,'Data Pull'!$4:$4,0))),"")</f>
        <v/>
      </c>
      <c r="N49" t="str">
        <f>IFERROR(IF(INDEX('Exclusion Vectors'!$D:$D,MATCH($C49,'Exclusion Vectors'!$B:$B,0))=0,"",INDEX('Data Pull'!$A:$BC,MATCH($C49,'Data Pull'!$C:$C,0),MATCH(N$8,'Data Pull'!$4:$4,0))),"")</f>
        <v/>
      </c>
      <c r="O49" t="str">
        <f>IFERROR(IF(INDEX('Exclusion Vectors'!$D:$D,MATCH($C49,'Exclusion Vectors'!$B:$B,0))=0,"",INDEX('Data Pull'!$A:$BC,MATCH($C49,'Data Pull'!$C:$C,0),MATCH(O$8,'Data Pull'!$4:$4,0))),"")</f>
        <v/>
      </c>
    </row>
    <row r="50" spans="3:15" x14ac:dyDescent="0.3">
      <c r="C50" s="34">
        <f t="shared" si="0"/>
        <v>43870</v>
      </c>
      <c r="D50" t="str">
        <f>IFERROR(IF(INDEX('Exclusion Vectors'!$D:$D,MATCH($C50,'Exclusion Vectors'!$B:$B,0))=0,"",INDEX('Data Pull'!$A:$BC,MATCH($C50,'Data Pull'!$C:$C,0),MATCH(D$8,'Data Pull'!$4:$4,0))),"")</f>
        <v/>
      </c>
      <c r="E50" t="str">
        <f>IFERROR(IF(INDEX('Exclusion Vectors'!$D:$D,MATCH($C50,'Exclusion Vectors'!$B:$B,0))=0,"",INDEX('Data Pull'!$A:$BC,MATCH($C50,'Data Pull'!$C:$C,0),MATCH(E$8,'Data Pull'!$4:$4,0))),"")</f>
        <v/>
      </c>
      <c r="F50" t="str">
        <f>IFERROR(IF(INDEX('Exclusion Vectors'!$D:$D,MATCH($C50,'Exclusion Vectors'!$B:$B,0))=0,"",INDEX('Data Pull'!$A:$BC,MATCH($C50,'Data Pull'!$C:$C,0),MATCH(F$8,'Data Pull'!$4:$4,0))),"")</f>
        <v/>
      </c>
      <c r="G50" t="str">
        <f>IFERROR(IF(INDEX('Exclusion Vectors'!$D:$D,MATCH($C50,'Exclusion Vectors'!$B:$B,0))=0,"",INDEX('Data Pull'!$A:$BC,MATCH($C50,'Data Pull'!$C:$C,0),MATCH(G$8,'Data Pull'!$4:$4,0))),"")</f>
        <v/>
      </c>
      <c r="H50" t="str">
        <f>IFERROR(IF(INDEX('Exclusion Vectors'!$D:$D,MATCH($C50,'Exclusion Vectors'!$B:$B,0))=0,"",INDEX('Data Pull'!$A:$BC,MATCH($C50,'Data Pull'!$C:$C,0),MATCH(H$8,'Data Pull'!$4:$4,0))),"")</f>
        <v/>
      </c>
      <c r="I50" t="str">
        <f>IFERROR(IF(INDEX('Exclusion Vectors'!$D:$D,MATCH($C50,'Exclusion Vectors'!$B:$B,0))=0,"",INDEX('Data Pull'!$A:$BC,MATCH($C50,'Data Pull'!$C:$C,0),MATCH(I$8,'Data Pull'!$4:$4,0))),"")</f>
        <v/>
      </c>
      <c r="J50" t="str">
        <f>IFERROR(IF(INDEX('Exclusion Vectors'!$D:$D,MATCH($C50,'Exclusion Vectors'!$B:$B,0))=0,"",INDEX('Data Pull'!$A:$BC,MATCH($C50,'Data Pull'!$C:$C,0),MATCH(J$8,'Data Pull'!$4:$4,0))),"")</f>
        <v/>
      </c>
      <c r="K50" t="str">
        <f>IFERROR(IF(INDEX('Exclusion Vectors'!$D:$D,MATCH($C50,'Exclusion Vectors'!$B:$B,0))=0,"",INDEX('Data Pull'!$A:$BC,MATCH($C50,'Data Pull'!$C:$C,0),MATCH(K$8,'Data Pull'!$4:$4,0))),"")</f>
        <v/>
      </c>
      <c r="L50">
        <f>IFERROR(IF(INDEX('Exclusion Vectors'!$D:$D,MATCH($C50,'Exclusion Vectors'!$B:$B,0))=1,"",INDEX('Data Pull'!$A:$BC,MATCH($C50,'Data Pull'!$C:$C,0),MATCH(L$8,'Data Pull'!$4:$4,0))),"")</f>
        <v>-16.372204018631052</v>
      </c>
      <c r="M50" t="str">
        <f>IFERROR(IF(INDEX('Exclusion Vectors'!$D:$D,MATCH($C50,'Exclusion Vectors'!$B:$B,0))=0,"",INDEX('Data Pull'!$A:$BC,MATCH($C50,'Data Pull'!$C:$C,0),MATCH(M$8,'Data Pull'!$4:$4,0))),"")</f>
        <v/>
      </c>
      <c r="N50" t="str">
        <f>IFERROR(IF(INDEX('Exclusion Vectors'!$D:$D,MATCH($C50,'Exclusion Vectors'!$B:$B,0))=0,"",INDEX('Data Pull'!$A:$BC,MATCH($C50,'Data Pull'!$C:$C,0),MATCH(N$8,'Data Pull'!$4:$4,0))),"")</f>
        <v/>
      </c>
      <c r="O50" t="str">
        <f>IFERROR(IF(INDEX('Exclusion Vectors'!$D:$D,MATCH($C50,'Exclusion Vectors'!$B:$B,0))=0,"",INDEX('Data Pull'!$A:$BC,MATCH($C50,'Data Pull'!$C:$C,0),MATCH(O$8,'Data Pull'!$4:$4,0))),"")</f>
        <v/>
      </c>
    </row>
    <row r="51" spans="3:15" x14ac:dyDescent="0.3">
      <c r="C51" s="34">
        <f t="shared" si="0"/>
        <v>43871</v>
      </c>
      <c r="D51" t="str">
        <f>IFERROR(IF(INDEX('Exclusion Vectors'!$D:$D,MATCH($C51,'Exclusion Vectors'!$B:$B,0))=0,"",INDEX('Data Pull'!$A:$BC,MATCH($C51,'Data Pull'!$C:$C,0),MATCH(D$8,'Data Pull'!$4:$4,0))),"")</f>
        <v/>
      </c>
      <c r="E51" t="str">
        <f>IFERROR(IF(INDEX('Exclusion Vectors'!$D:$D,MATCH($C51,'Exclusion Vectors'!$B:$B,0))=0,"",INDEX('Data Pull'!$A:$BC,MATCH($C51,'Data Pull'!$C:$C,0),MATCH(E$8,'Data Pull'!$4:$4,0))),"")</f>
        <v/>
      </c>
      <c r="F51" t="str">
        <f>IFERROR(IF(INDEX('Exclusion Vectors'!$D:$D,MATCH($C51,'Exclusion Vectors'!$B:$B,0))=0,"",INDEX('Data Pull'!$A:$BC,MATCH($C51,'Data Pull'!$C:$C,0),MATCH(F$8,'Data Pull'!$4:$4,0))),"")</f>
        <v/>
      </c>
      <c r="G51" t="str">
        <f>IFERROR(IF(INDEX('Exclusion Vectors'!$D:$D,MATCH($C51,'Exclusion Vectors'!$B:$B,0))=0,"",INDEX('Data Pull'!$A:$BC,MATCH($C51,'Data Pull'!$C:$C,0),MATCH(G$8,'Data Pull'!$4:$4,0))),"")</f>
        <v/>
      </c>
      <c r="H51" t="str">
        <f>IFERROR(IF(INDEX('Exclusion Vectors'!$D:$D,MATCH($C51,'Exclusion Vectors'!$B:$B,0))=0,"",INDEX('Data Pull'!$A:$BC,MATCH($C51,'Data Pull'!$C:$C,0),MATCH(H$8,'Data Pull'!$4:$4,0))),"")</f>
        <v/>
      </c>
      <c r="I51" t="str">
        <f>IFERROR(IF(INDEX('Exclusion Vectors'!$D:$D,MATCH($C51,'Exclusion Vectors'!$B:$B,0))=0,"",INDEX('Data Pull'!$A:$BC,MATCH($C51,'Data Pull'!$C:$C,0),MATCH(I$8,'Data Pull'!$4:$4,0))),"")</f>
        <v/>
      </c>
      <c r="J51" t="str">
        <f>IFERROR(IF(INDEX('Exclusion Vectors'!$D:$D,MATCH($C51,'Exclusion Vectors'!$B:$B,0))=0,"",INDEX('Data Pull'!$A:$BC,MATCH($C51,'Data Pull'!$C:$C,0),MATCH(J$8,'Data Pull'!$4:$4,0))),"")</f>
        <v/>
      </c>
      <c r="K51" t="str">
        <f>IFERROR(IF(INDEX('Exclusion Vectors'!$D:$D,MATCH($C51,'Exclusion Vectors'!$B:$B,0))=0,"",INDEX('Data Pull'!$A:$BC,MATCH($C51,'Data Pull'!$C:$C,0),MATCH(K$8,'Data Pull'!$4:$4,0))),"")</f>
        <v/>
      </c>
      <c r="L51">
        <f>IFERROR(IF(INDEX('Exclusion Vectors'!$D:$D,MATCH($C51,'Exclusion Vectors'!$B:$B,0))=1,"",INDEX('Data Pull'!$A:$BC,MATCH($C51,'Data Pull'!$C:$C,0),MATCH(L$8,'Data Pull'!$4:$4,0))),"")</f>
        <v>-17.961780105655617</v>
      </c>
      <c r="M51" t="str">
        <f>IFERROR(IF(INDEX('Exclusion Vectors'!$D:$D,MATCH($C51,'Exclusion Vectors'!$B:$B,0))=0,"",INDEX('Data Pull'!$A:$BC,MATCH($C51,'Data Pull'!$C:$C,0),MATCH(M$8,'Data Pull'!$4:$4,0))),"")</f>
        <v/>
      </c>
      <c r="N51" t="str">
        <f>IFERROR(IF(INDEX('Exclusion Vectors'!$D:$D,MATCH($C51,'Exclusion Vectors'!$B:$B,0))=0,"",INDEX('Data Pull'!$A:$BC,MATCH($C51,'Data Pull'!$C:$C,0),MATCH(N$8,'Data Pull'!$4:$4,0))),"")</f>
        <v/>
      </c>
      <c r="O51" t="str">
        <f>IFERROR(IF(INDEX('Exclusion Vectors'!$D:$D,MATCH($C51,'Exclusion Vectors'!$B:$B,0))=0,"",INDEX('Data Pull'!$A:$BC,MATCH($C51,'Data Pull'!$C:$C,0),MATCH(O$8,'Data Pull'!$4:$4,0))),"")</f>
        <v/>
      </c>
    </row>
    <row r="52" spans="3:15" x14ac:dyDescent="0.3">
      <c r="C52" s="34">
        <f t="shared" si="0"/>
        <v>43872</v>
      </c>
      <c r="D52" t="str">
        <f>IFERROR(IF(INDEX('Exclusion Vectors'!$D:$D,MATCH($C52,'Exclusion Vectors'!$B:$B,0))=0,"",INDEX('Data Pull'!$A:$BC,MATCH($C52,'Data Pull'!$C:$C,0),MATCH(D$8,'Data Pull'!$4:$4,0))),"")</f>
        <v/>
      </c>
      <c r="E52" t="str">
        <f>IFERROR(IF(INDEX('Exclusion Vectors'!$D:$D,MATCH($C52,'Exclusion Vectors'!$B:$B,0))=0,"",INDEX('Data Pull'!$A:$BC,MATCH($C52,'Data Pull'!$C:$C,0),MATCH(E$8,'Data Pull'!$4:$4,0))),"")</f>
        <v/>
      </c>
      <c r="F52" t="str">
        <f>IFERROR(IF(INDEX('Exclusion Vectors'!$D:$D,MATCH($C52,'Exclusion Vectors'!$B:$B,0))=0,"",INDEX('Data Pull'!$A:$BC,MATCH($C52,'Data Pull'!$C:$C,0),MATCH(F$8,'Data Pull'!$4:$4,0))),"")</f>
        <v/>
      </c>
      <c r="G52" t="str">
        <f>IFERROR(IF(INDEX('Exclusion Vectors'!$D:$D,MATCH($C52,'Exclusion Vectors'!$B:$B,0))=0,"",INDEX('Data Pull'!$A:$BC,MATCH($C52,'Data Pull'!$C:$C,0),MATCH(G$8,'Data Pull'!$4:$4,0))),"")</f>
        <v/>
      </c>
      <c r="H52" t="str">
        <f>IFERROR(IF(INDEX('Exclusion Vectors'!$D:$D,MATCH($C52,'Exclusion Vectors'!$B:$B,0))=0,"",INDEX('Data Pull'!$A:$BC,MATCH($C52,'Data Pull'!$C:$C,0),MATCH(H$8,'Data Pull'!$4:$4,0))),"")</f>
        <v/>
      </c>
      <c r="I52" t="str">
        <f>IFERROR(IF(INDEX('Exclusion Vectors'!$D:$D,MATCH($C52,'Exclusion Vectors'!$B:$B,0))=0,"",INDEX('Data Pull'!$A:$BC,MATCH($C52,'Data Pull'!$C:$C,0),MATCH(I$8,'Data Pull'!$4:$4,0))),"")</f>
        <v/>
      </c>
      <c r="J52" t="str">
        <f>IFERROR(IF(INDEX('Exclusion Vectors'!$D:$D,MATCH($C52,'Exclusion Vectors'!$B:$B,0))=0,"",INDEX('Data Pull'!$A:$BC,MATCH($C52,'Data Pull'!$C:$C,0),MATCH(J$8,'Data Pull'!$4:$4,0))),"")</f>
        <v/>
      </c>
      <c r="K52" t="str">
        <f>IFERROR(IF(INDEX('Exclusion Vectors'!$D:$D,MATCH($C52,'Exclusion Vectors'!$B:$B,0))=0,"",INDEX('Data Pull'!$A:$BC,MATCH($C52,'Data Pull'!$C:$C,0),MATCH(K$8,'Data Pull'!$4:$4,0))),"")</f>
        <v/>
      </c>
      <c r="L52">
        <f>IFERROR(IF(INDEX('Exclusion Vectors'!$D:$D,MATCH($C52,'Exclusion Vectors'!$B:$B,0))=1,"",INDEX('Data Pull'!$A:$BC,MATCH($C52,'Data Pull'!$C:$C,0),MATCH(L$8,'Data Pull'!$4:$4,0))),"")</f>
        <v>-18.742256914849712</v>
      </c>
      <c r="M52" t="str">
        <f>IFERROR(IF(INDEX('Exclusion Vectors'!$D:$D,MATCH($C52,'Exclusion Vectors'!$B:$B,0))=0,"",INDEX('Data Pull'!$A:$BC,MATCH($C52,'Data Pull'!$C:$C,0),MATCH(M$8,'Data Pull'!$4:$4,0))),"")</f>
        <v/>
      </c>
      <c r="N52" t="str">
        <f>IFERROR(IF(INDEX('Exclusion Vectors'!$D:$D,MATCH($C52,'Exclusion Vectors'!$B:$B,0))=0,"",INDEX('Data Pull'!$A:$BC,MATCH($C52,'Data Pull'!$C:$C,0),MATCH(N$8,'Data Pull'!$4:$4,0))),"")</f>
        <v/>
      </c>
      <c r="O52" t="str">
        <f>IFERROR(IF(INDEX('Exclusion Vectors'!$D:$D,MATCH($C52,'Exclusion Vectors'!$B:$B,0))=0,"",INDEX('Data Pull'!$A:$BC,MATCH($C52,'Data Pull'!$C:$C,0),MATCH(O$8,'Data Pull'!$4:$4,0))),"")</f>
        <v/>
      </c>
    </row>
    <row r="53" spans="3:15" x14ac:dyDescent="0.3">
      <c r="C53" s="34">
        <f t="shared" si="0"/>
        <v>43873</v>
      </c>
      <c r="D53" t="str">
        <f>IFERROR(IF(INDEX('Exclusion Vectors'!$D:$D,MATCH($C53,'Exclusion Vectors'!$B:$B,0))=0,"",INDEX('Data Pull'!$A:$BC,MATCH($C53,'Data Pull'!$C:$C,0),MATCH(D$8,'Data Pull'!$4:$4,0))),"")</f>
        <v/>
      </c>
      <c r="E53" t="str">
        <f>IFERROR(IF(INDEX('Exclusion Vectors'!$D:$D,MATCH($C53,'Exclusion Vectors'!$B:$B,0))=0,"",INDEX('Data Pull'!$A:$BC,MATCH($C53,'Data Pull'!$C:$C,0),MATCH(E$8,'Data Pull'!$4:$4,0))),"")</f>
        <v/>
      </c>
      <c r="F53" t="str">
        <f>IFERROR(IF(INDEX('Exclusion Vectors'!$D:$D,MATCH($C53,'Exclusion Vectors'!$B:$B,0))=0,"",INDEX('Data Pull'!$A:$BC,MATCH($C53,'Data Pull'!$C:$C,0),MATCH(F$8,'Data Pull'!$4:$4,0))),"")</f>
        <v/>
      </c>
      <c r="G53" t="str">
        <f>IFERROR(IF(INDEX('Exclusion Vectors'!$D:$D,MATCH($C53,'Exclusion Vectors'!$B:$B,0))=0,"",INDEX('Data Pull'!$A:$BC,MATCH($C53,'Data Pull'!$C:$C,0),MATCH(G$8,'Data Pull'!$4:$4,0))),"")</f>
        <v/>
      </c>
      <c r="H53" t="str">
        <f>IFERROR(IF(INDEX('Exclusion Vectors'!$D:$D,MATCH($C53,'Exclusion Vectors'!$B:$B,0))=0,"",INDEX('Data Pull'!$A:$BC,MATCH($C53,'Data Pull'!$C:$C,0),MATCH(H$8,'Data Pull'!$4:$4,0))),"")</f>
        <v/>
      </c>
      <c r="I53" t="str">
        <f>IFERROR(IF(INDEX('Exclusion Vectors'!$D:$D,MATCH($C53,'Exclusion Vectors'!$B:$B,0))=0,"",INDEX('Data Pull'!$A:$BC,MATCH($C53,'Data Pull'!$C:$C,0),MATCH(I$8,'Data Pull'!$4:$4,0))),"")</f>
        <v/>
      </c>
      <c r="J53" t="str">
        <f>IFERROR(IF(INDEX('Exclusion Vectors'!$D:$D,MATCH($C53,'Exclusion Vectors'!$B:$B,0))=0,"",INDEX('Data Pull'!$A:$BC,MATCH($C53,'Data Pull'!$C:$C,0),MATCH(J$8,'Data Pull'!$4:$4,0))),"")</f>
        <v/>
      </c>
      <c r="K53" t="str">
        <f>IFERROR(IF(INDEX('Exclusion Vectors'!$D:$D,MATCH($C53,'Exclusion Vectors'!$B:$B,0))=0,"",INDEX('Data Pull'!$A:$BC,MATCH($C53,'Data Pull'!$C:$C,0),MATCH(K$8,'Data Pull'!$4:$4,0))),"")</f>
        <v/>
      </c>
      <c r="L53">
        <f>IFERROR(IF(INDEX('Exclusion Vectors'!$D:$D,MATCH($C53,'Exclusion Vectors'!$B:$B,0))=1,"",INDEX('Data Pull'!$A:$BC,MATCH($C53,'Data Pull'!$C:$C,0),MATCH(L$8,'Data Pull'!$4:$4,0))),"")</f>
        <v>-18.620498949220746</v>
      </c>
      <c r="M53" t="str">
        <f>IFERROR(IF(INDEX('Exclusion Vectors'!$D:$D,MATCH($C53,'Exclusion Vectors'!$B:$B,0))=0,"",INDEX('Data Pull'!$A:$BC,MATCH($C53,'Data Pull'!$C:$C,0),MATCH(M$8,'Data Pull'!$4:$4,0))),"")</f>
        <v/>
      </c>
      <c r="N53" t="str">
        <f>IFERROR(IF(INDEX('Exclusion Vectors'!$D:$D,MATCH($C53,'Exclusion Vectors'!$B:$B,0))=0,"",INDEX('Data Pull'!$A:$BC,MATCH($C53,'Data Pull'!$C:$C,0),MATCH(N$8,'Data Pull'!$4:$4,0))),"")</f>
        <v/>
      </c>
      <c r="O53" t="str">
        <f>IFERROR(IF(INDEX('Exclusion Vectors'!$D:$D,MATCH($C53,'Exclusion Vectors'!$B:$B,0))=0,"",INDEX('Data Pull'!$A:$BC,MATCH($C53,'Data Pull'!$C:$C,0),MATCH(O$8,'Data Pull'!$4:$4,0))),"")</f>
        <v/>
      </c>
    </row>
    <row r="54" spans="3:15" x14ac:dyDescent="0.3">
      <c r="C54" s="34">
        <f t="shared" si="0"/>
        <v>43874</v>
      </c>
      <c r="D54" t="str">
        <f>IFERROR(IF(INDEX('Exclusion Vectors'!$D:$D,MATCH($C54,'Exclusion Vectors'!$B:$B,0))=0,"",INDEX('Data Pull'!$A:$BC,MATCH($C54,'Data Pull'!$C:$C,0),MATCH(D$8,'Data Pull'!$4:$4,0))),"")</f>
        <v/>
      </c>
      <c r="E54" t="str">
        <f>IFERROR(IF(INDEX('Exclusion Vectors'!$D:$D,MATCH($C54,'Exclusion Vectors'!$B:$B,0))=0,"",INDEX('Data Pull'!$A:$BC,MATCH($C54,'Data Pull'!$C:$C,0),MATCH(E$8,'Data Pull'!$4:$4,0))),"")</f>
        <v/>
      </c>
      <c r="F54" t="str">
        <f>IFERROR(IF(INDEX('Exclusion Vectors'!$D:$D,MATCH($C54,'Exclusion Vectors'!$B:$B,0))=0,"",INDEX('Data Pull'!$A:$BC,MATCH($C54,'Data Pull'!$C:$C,0),MATCH(F$8,'Data Pull'!$4:$4,0))),"")</f>
        <v/>
      </c>
      <c r="G54" t="str">
        <f>IFERROR(IF(INDEX('Exclusion Vectors'!$D:$D,MATCH($C54,'Exclusion Vectors'!$B:$B,0))=0,"",INDEX('Data Pull'!$A:$BC,MATCH($C54,'Data Pull'!$C:$C,0),MATCH(G$8,'Data Pull'!$4:$4,0))),"")</f>
        <v/>
      </c>
      <c r="H54" t="str">
        <f>IFERROR(IF(INDEX('Exclusion Vectors'!$D:$D,MATCH($C54,'Exclusion Vectors'!$B:$B,0))=0,"",INDEX('Data Pull'!$A:$BC,MATCH($C54,'Data Pull'!$C:$C,0),MATCH(H$8,'Data Pull'!$4:$4,0))),"")</f>
        <v/>
      </c>
      <c r="I54" t="str">
        <f>IFERROR(IF(INDEX('Exclusion Vectors'!$D:$D,MATCH($C54,'Exclusion Vectors'!$B:$B,0))=0,"",INDEX('Data Pull'!$A:$BC,MATCH($C54,'Data Pull'!$C:$C,0),MATCH(I$8,'Data Pull'!$4:$4,0))),"")</f>
        <v/>
      </c>
      <c r="J54" t="str">
        <f>IFERROR(IF(INDEX('Exclusion Vectors'!$D:$D,MATCH($C54,'Exclusion Vectors'!$B:$B,0))=0,"",INDEX('Data Pull'!$A:$BC,MATCH($C54,'Data Pull'!$C:$C,0),MATCH(J$8,'Data Pull'!$4:$4,0))),"")</f>
        <v/>
      </c>
      <c r="K54" t="str">
        <f>IFERROR(IF(INDEX('Exclusion Vectors'!$D:$D,MATCH($C54,'Exclusion Vectors'!$B:$B,0))=0,"",INDEX('Data Pull'!$A:$BC,MATCH($C54,'Data Pull'!$C:$C,0),MATCH(K$8,'Data Pull'!$4:$4,0))),"")</f>
        <v/>
      </c>
      <c r="L54">
        <f>IFERROR(IF(INDEX('Exclusion Vectors'!$D:$D,MATCH($C54,'Exclusion Vectors'!$B:$B,0))=1,"",INDEX('Data Pull'!$A:$BC,MATCH($C54,'Data Pull'!$C:$C,0),MATCH(L$8,'Data Pull'!$4:$4,0))),"")</f>
        <v>-18.221453995032498</v>
      </c>
      <c r="M54" t="str">
        <f>IFERROR(IF(INDEX('Exclusion Vectors'!$D:$D,MATCH($C54,'Exclusion Vectors'!$B:$B,0))=0,"",INDEX('Data Pull'!$A:$BC,MATCH($C54,'Data Pull'!$C:$C,0),MATCH(M$8,'Data Pull'!$4:$4,0))),"")</f>
        <v/>
      </c>
      <c r="N54" t="str">
        <f>IFERROR(IF(INDEX('Exclusion Vectors'!$D:$D,MATCH($C54,'Exclusion Vectors'!$B:$B,0))=0,"",INDEX('Data Pull'!$A:$BC,MATCH($C54,'Data Pull'!$C:$C,0),MATCH(N$8,'Data Pull'!$4:$4,0))),"")</f>
        <v/>
      </c>
      <c r="O54" t="str">
        <f>IFERROR(IF(INDEX('Exclusion Vectors'!$D:$D,MATCH($C54,'Exclusion Vectors'!$B:$B,0))=0,"",INDEX('Data Pull'!$A:$BC,MATCH($C54,'Data Pull'!$C:$C,0),MATCH(O$8,'Data Pull'!$4:$4,0))),"")</f>
        <v/>
      </c>
    </row>
    <row r="55" spans="3:15" x14ac:dyDescent="0.3">
      <c r="C55" s="34">
        <f t="shared" si="0"/>
        <v>43875</v>
      </c>
      <c r="D55" t="str">
        <f>IFERROR(IF(INDEX('Exclusion Vectors'!$D:$D,MATCH($C55,'Exclusion Vectors'!$B:$B,0))=0,"",INDEX('Data Pull'!$A:$BC,MATCH($C55,'Data Pull'!$C:$C,0),MATCH(D$8,'Data Pull'!$4:$4,0))),"")</f>
        <v/>
      </c>
      <c r="E55" t="str">
        <f>IFERROR(IF(INDEX('Exclusion Vectors'!$D:$D,MATCH($C55,'Exclusion Vectors'!$B:$B,0))=0,"",INDEX('Data Pull'!$A:$BC,MATCH($C55,'Data Pull'!$C:$C,0),MATCH(E$8,'Data Pull'!$4:$4,0))),"")</f>
        <v/>
      </c>
      <c r="F55" t="str">
        <f>IFERROR(IF(INDEX('Exclusion Vectors'!$D:$D,MATCH($C55,'Exclusion Vectors'!$B:$B,0))=0,"",INDEX('Data Pull'!$A:$BC,MATCH($C55,'Data Pull'!$C:$C,0),MATCH(F$8,'Data Pull'!$4:$4,0))),"")</f>
        <v/>
      </c>
      <c r="G55" t="str">
        <f>IFERROR(IF(INDEX('Exclusion Vectors'!$D:$D,MATCH($C55,'Exclusion Vectors'!$B:$B,0))=0,"",INDEX('Data Pull'!$A:$BC,MATCH($C55,'Data Pull'!$C:$C,0),MATCH(G$8,'Data Pull'!$4:$4,0))),"")</f>
        <v/>
      </c>
      <c r="H55" t="str">
        <f>IFERROR(IF(INDEX('Exclusion Vectors'!$D:$D,MATCH($C55,'Exclusion Vectors'!$B:$B,0))=0,"",INDEX('Data Pull'!$A:$BC,MATCH($C55,'Data Pull'!$C:$C,0),MATCH(H$8,'Data Pull'!$4:$4,0))),"")</f>
        <v/>
      </c>
      <c r="I55" t="str">
        <f>IFERROR(IF(INDEX('Exclusion Vectors'!$D:$D,MATCH($C55,'Exclusion Vectors'!$B:$B,0))=0,"",INDEX('Data Pull'!$A:$BC,MATCH($C55,'Data Pull'!$C:$C,0),MATCH(I$8,'Data Pull'!$4:$4,0))),"")</f>
        <v/>
      </c>
      <c r="J55" t="str">
        <f>IFERROR(IF(INDEX('Exclusion Vectors'!$D:$D,MATCH($C55,'Exclusion Vectors'!$B:$B,0))=0,"",INDEX('Data Pull'!$A:$BC,MATCH($C55,'Data Pull'!$C:$C,0),MATCH(J$8,'Data Pull'!$4:$4,0))),"")</f>
        <v/>
      </c>
      <c r="K55" t="str">
        <f>IFERROR(IF(INDEX('Exclusion Vectors'!$D:$D,MATCH($C55,'Exclusion Vectors'!$B:$B,0))=0,"",INDEX('Data Pull'!$A:$BC,MATCH($C55,'Data Pull'!$C:$C,0),MATCH(K$8,'Data Pull'!$4:$4,0))),"")</f>
        <v/>
      </c>
      <c r="L55">
        <f>IFERROR(IF(INDEX('Exclusion Vectors'!$D:$D,MATCH($C55,'Exclusion Vectors'!$B:$B,0))=1,"",INDEX('Data Pull'!$A:$BC,MATCH($C55,'Data Pull'!$C:$C,0),MATCH(L$8,'Data Pull'!$4:$4,0))),"")</f>
        <v>-17.658053734968401</v>
      </c>
      <c r="M55" t="str">
        <f>IFERROR(IF(INDEX('Exclusion Vectors'!$D:$D,MATCH($C55,'Exclusion Vectors'!$B:$B,0))=0,"",INDEX('Data Pull'!$A:$BC,MATCH($C55,'Data Pull'!$C:$C,0),MATCH(M$8,'Data Pull'!$4:$4,0))),"")</f>
        <v/>
      </c>
      <c r="N55" t="str">
        <f>IFERROR(IF(INDEX('Exclusion Vectors'!$D:$D,MATCH($C55,'Exclusion Vectors'!$B:$B,0))=0,"",INDEX('Data Pull'!$A:$BC,MATCH($C55,'Data Pull'!$C:$C,0),MATCH(N$8,'Data Pull'!$4:$4,0))),"")</f>
        <v/>
      </c>
      <c r="O55" t="str">
        <f>IFERROR(IF(INDEX('Exclusion Vectors'!$D:$D,MATCH($C55,'Exclusion Vectors'!$B:$B,0))=0,"",INDEX('Data Pull'!$A:$BC,MATCH($C55,'Data Pull'!$C:$C,0),MATCH(O$8,'Data Pull'!$4:$4,0))),"")</f>
        <v/>
      </c>
    </row>
    <row r="56" spans="3:15" x14ac:dyDescent="0.3">
      <c r="C56" s="34">
        <f t="shared" si="0"/>
        <v>43876</v>
      </c>
      <c r="D56" t="str">
        <f>IFERROR(IF(INDEX('Exclusion Vectors'!$D:$D,MATCH($C56,'Exclusion Vectors'!$B:$B,0))=0,"",INDEX('Data Pull'!$A:$BC,MATCH($C56,'Data Pull'!$C:$C,0),MATCH(D$8,'Data Pull'!$4:$4,0))),"")</f>
        <v/>
      </c>
      <c r="E56" t="str">
        <f>IFERROR(IF(INDEX('Exclusion Vectors'!$D:$D,MATCH($C56,'Exclusion Vectors'!$B:$B,0))=0,"",INDEX('Data Pull'!$A:$BC,MATCH($C56,'Data Pull'!$C:$C,0),MATCH(E$8,'Data Pull'!$4:$4,0))),"")</f>
        <v/>
      </c>
      <c r="F56" t="str">
        <f>IFERROR(IF(INDEX('Exclusion Vectors'!$D:$D,MATCH($C56,'Exclusion Vectors'!$B:$B,0))=0,"",INDEX('Data Pull'!$A:$BC,MATCH($C56,'Data Pull'!$C:$C,0),MATCH(F$8,'Data Pull'!$4:$4,0))),"")</f>
        <v/>
      </c>
      <c r="G56" t="str">
        <f>IFERROR(IF(INDEX('Exclusion Vectors'!$D:$D,MATCH($C56,'Exclusion Vectors'!$B:$B,0))=0,"",INDEX('Data Pull'!$A:$BC,MATCH($C56,'Data Pull'!$C:$C,0),MATCH(G$8,'Data Pull'!$4:$4,0))),"")</f>
        <v/>
      </c>
      <c r="H56" t="str">
        <f>IFERROR(IF(INDEX('Exclusion Vectors'!$D:$D,MATCH($C56,'Exclusion Vectors'!$B:$B,0))=0,"",INDEX('Data Pull'!$A:$BC,MATCH($C56,'Data Pull'!$C:$C,0),MATCH(H$8,'Data Pull'!$4:$4,0))),"")</f>
        <v/>
      </c>
      <c r="I56" t="str">
        <f>IFERROR(IF(INDEX('Exclusion Vectors'!$D:$D,MATCH($C56,'Exclusion Vectors'!$B:$B,0))=0,"",INDEX('Data Pull'!$A:$BC,MATCH($C56,'Data Pull'!$C:$C,0),MATCH(I$8,'Data Pull'!$4:$4,0))),"")</f>
        <v/>
      </c>
      <c r="J56" t="str">
        <f>IFERROR(IF(INDEX('Exclusion Vectors'!$D:$D,MATCH($C56,'Exclusion Vectors'!$B:$B,0))=0,"",INDEX('Data Pull'!$A:$BC,MATCH($C56,'Data Pull'!$C:$C,0),MATCH(J$8,'Data Pull'!$4:$4,0))),"")</f>
        <v/>
      </c>
      <c r="K56" t="str">
        <f>IFERROR(IF(INDEX('Exclusion Vectors'!$D:$D,MATCH($C56,'Exclusion Vectors'!$B:$B,0))=0,"",INDEX('Data Pull'!$A:$BC,MATCH($C56,'Data Pull'!$C:$C,0),MATCH(K$8,'Data Pull'!$4:$4,0))),"")</f>
        <v/>
      </c>
      <c r="L56">
        <f>IFERROR(IF(INDEX('Exclusion Vectors'!$D:$D,MATCH($C56,'Exclusion Vectors'!$B:$B,0))=1,"",INDEX('Data Pull'!$A:$BC,MATCH($C56,'Data Pull'!$C:$C,0),MATCH(L$8,'Data Pull'!$4:$4,0))),"")</f>
        <v>-16.336975964648762</v>
      </c>
      <c r="M56" t="str">
        <f>IFERROR(IF(INDEX('Exclusion Vectors'!$D:$D,MATCH($C56,'Exclusion Vectors'!$B:$B,0))=0,"",INDEX('Data Pull'!$A:$BC,MATCH($C56,'Data Pull'!$C:$C,0),MATCH(M$8,'Data Pull'!$4:$4,0))),"")</f>
        <v/>
      </c>
      <c r="N56" t="str">
        <f>IFERROR(IF(INDEX('Exclusion Vectors'!$D:$D,MATCH($C56,'Exclusion Vectors'!$B:$B,0))=0,"",INDEX('Data Pull'!$A:$BC,MATCH($C56,'Data Pull'!$C:$C,0),MATCH(N$8,'Data Pull'!$4:$4,0))),"")</f>
        <v/>
      </c>
      <c r="O56" t="str">
        <f>IFERROR(IF(INDEX('Exclusion Vectors'!$D:$D,MATCH($C56,'Exclusion Vectors'!$B:$B,0))=0,"",INDEX('Data Pull'!$A:$BC,MATCH($C56,'Data Pull'!$C:$C,0),MATCH(O$8,'Data Pull'!$4:$4,0))),"")</f>
        <v/>
      </c>
    </row>
    <row r="57" spans="3:15" x14ac:dyDescent="0.3">
      <c r="C57" s="34">
        <f t="shared" si="0"/>
        <v>43877</v>
      </c>
      <c r="D57" t="str">
        <f>IFERROR(IF(INDEX('Exclusion Vectors'!$D:$D,MATCH($C57,'Exclusion Vectors'!$B:$B,0))=0,"",INDEX('Data Pull'!$A:$BC,MATCH($C57,'Data Pull'!$C:$C,0),MATCH(D$8,'Data Pull'!$4:$4,0))),"")</f>
        <v/>
      </c>
      <c r="E57" t="str">
        <f>IFERROR(IF(INDEX('Exclusion Vectors'!$D:$D,MATCH($C57,'Exclusion Vectors'!$B:$B,0))=0,"",INDEX('Data Pull'!$A:$BC,MATCH($C57,'Data Pull'!$C:$C,0),MATCH(E$8,'Data Pull'!$4:$4,0))),"")</f>
        <v/>
      </c>
      <c r="F57" t="str">
        <f>IFERROR(IF(INDEX('Exclusion Vectors'!$D:$D,MATCH($C57,'Exclusion Vectors'!$B:$B,0))=0,"",INDEX('Data Pull'!$A:$BC,MATCH($C57,'Data Pull'!$C:$C,0),MATCH(F$8,'Data Pull'!$4:$4,0))),"")</f>
        <v/>
      </c>
      <c r="G57" t="str">
        <f>IFERROR(IF(INDEX('Exclusion Vectors'!$D:$D,MATCH($C57,'Exclusion Vectors'!$B:$B,0))=0,"",INDEX('Data Pull'!$A:$BC,MATCH($C57,'Data Pull'!$C:$C,0),MATCH(G$8,'Data Pull'!$4:$4,0))),"")</f>
        <v/>
      </c>
      <c r="H57" t="str">
        <f>IFERROR(IF(INDEX('Exclusion Vectors'!$D:$D,MATCH($C57,'Exclusion Vectors'!$B:$B,0))=0,"",INDEX('Data Pull'!$A:$BC,MATCH($C57,'Data Pull'!$C:$C,0),MATCH(H$8,'Data Pull'!$4:$4,0))),"")</f>
        <v/>
      </c>
      <c r="I57" t="str">
        <f>IFERROR(IF(INDEX('Exclusion Vectors'!$D:$D,MATCH($C57,'Exclusion Vectors'!$B:$B,0))=0,"",INDEX('Data Pull'!$A:$BC,MATCH($C57,'Data Pull'!$C:$C,0),MATCH(I$8,'Data Pull'!$4:$4,0))),"")</f>
        <v/>
      </c>
      <c r="J57" t="str">
        <f>IFERROR(IF(INDEX('Exclusion Vectors'!$D:$D,MATCH($C57,'Exclusion Vectors'!$B:$B,0))=0,"",INDEX('Data Pull'!$A:$BC,MATCH($C57,'Data Pull'!$C:$C,0),MATCH(J$8,'Data Pull'!$4:$4,0))),"")</f>
        <v/>
      </c>
      <c r="K57" t="str">
        <f>IFERROR(IF(INDEX('Exclusion Vectors'!$D:$D,MATCH($C57,'Exclusion Vectors'!$B:$B,0))=0,"",INDEX('Data Pull'!$A:$BC,MATCH($C57,'Data Pull'!$C:$C,0),MATCH(K$8,'Data Pull'!$4:$4,0))),"")</f>
        <v/>
      </c>
      <c r="L57">
        <f>IFERROR(IF(INDEX('Exclusion Vectors'!$D:$D,MATCH($C57,'Exclusion Vectors'!$B:$B,0))=1,"",INDEX('Data Pull'!$A:$BC,MATCH($C57,'Data Pull'!$C:$C,0),MATCH(L$8,'Data Pull'!$4:$4,0))),"")</f>
        <v>-15.759034590295506</v>
      </c>
      <c r="M57" t="str">
        <f>IFERROR(IF(INDEX('Exclusion Vectors'!$D:$D,MATCH($C57,'Exclusion Vectors'!$B:$B,0))=0,"",INDEX('Data Pull'!$A:$BC,MATCH($C57,'Data Pull'!$C:$C,0),MATCH(M$8,'Data Pull'!$4:$4,0))),"")</f>
        <v/>
      </c>
      <c r="N57" t="str">
        <f>IFERROR(IF(INDEX('Exclusion Vectors'!$D:$D,MATCH($C57,'Exclusion Vectors'!$B:$B,0))=0,"",INDEX('Data Pull'!$A:$BC,MATCH($C57,'Data Pull'!$C:$C,0),MATCH(N$8,'Data Pull'!$4:$4,0))),"")</f>
        <v/>
      </c>
      <c r="O57" t="str">
        <f>IFERROR(IF(INDEX('Exclusion Vectors'!$D:$D,MATCH($C57,'Exclusion Vectors'!$B:$B,0))=0,"",INDEX('Data Pull'!$A:$BC,MATCH($C57,'Data Pull'!$C:$C,0),MATCH(O$8,'Data Pull'!$4:$4,0))),"")</f>
        <v/>
      </c>
    </row>
    <row r="58" spans="3:15" x14ac:dyDescent="0.3">
      <c r="C58" s="34">
        <f t="shared" si="0"/>
        <v>43878</v>
      </c>
      <c r="D58" t="str">
        <f>IFERROR(IF(INDEX('Exclusion Vectors'!$D:$D,MATCH($C58,'Exclusion Vectors'!$B:$B,0))=0,"",INDEX('Data Pull'!$A:$BC,MATCH($C58,'Data Pull'!$C:$C,0),MATCH(D$8,'Data Pull'!$4:$4,0))),"")</f>
        <v/>
      </c>
      <c r="E58" t="str">
        <f>IFERROR(IF(INDEX('Exclusion Vectors'!$D:$D,MATCH($C58,'Exclusion Vectors'!$B:$B,0))=0,"",INDEX('Data Pull'!$A:$BC,MATCH($C58,'Data Pull'!$C:$C,0),MATCH(E$8,'Data Pull'!$4:$4,0))),"")</f>
        <v/>
      </c>
      <c r="F58" t="str">
        <f>IFERROR(IF(INDEX('Exclusion Vectors'!$D:$D,MATCH($C58,'Exclusion Vectors'!$B:$B,0))=0,"",INDEX('Data Pull'!$A:$BC,MATCH($C58,'Data Pull'!$C:$C,0),MATCH(F$8,'Data Pull'!$4:$4,0))),"")</f>
        <v/>
      </c>
      <c r="G58" t="str">
        <f>IFERROR(IF(INDEX('Exclusion Vectors'!$D:$D,MATCH($C58,'Exclusion Vectors'!$B:$B,0))=0,"",INDEX('Data Pull'!$A:$BC,MATCH($C58,'Data Pull'!$C:$C,0),MATCH(G$8,'Data Pull'!$4:$4,0))),"")</f>
        <v/>
      </c>
      <c r="H58" t="str">
        <f>IFERROR(IF(INDEX('Exclusion Vectors'!$D:$D,MATCH($C58,'Exclusion Vectors'!$B:$B,0))=0,"",INDEX('Data Pull'!$A:$BC,MATCH($C58,'Data Pull'!$C:$C,0),MATCH(H$8,'Data Pull'!$4:$4,0))),"")</f>
        <v/>
      </c>
      <c r="I58" t="str">
        <f>IFERROR(IF(INDEX('Exclusion Vectors'!$D:$D,MATCH($C58,'Exclusion Vectors'!$B:$B,0))=0,"",INDEX('Data Pull'!$A:$BC,MATCH($C58,'Data Pull'!$C:$C,0),MATCH(I$8,'Data Pull'!$4:$4,0))),"")</f>
        <v/>
      </c>
      <c r="J58" t="str">
        <f>IFERROR(IF(INDEX('Exclusion Vectors'!$D:$D,MATCH($C58,'Exclusion Vectors'!$B:$B,0))=0,"",INDEX('Data Pull'!$A:$BC,MATCH($C58,'Data Pull'!$C:$C,0),MATCH(J$8,'Data Pull'!$4:$4,0))),"")</f>
        <v/>
      </c>
      <c r="K58" t="str">
        <f>IFERROR(IF(INDEX('Exclusion Vectors'!$D:$D,MATCH($C58,'Exclusion Vectors'!$B:$B,0))=0,"",INDEX('Data Pull'!$A:$BC,MATCH($C58,'Data Pull'!$C:$C,0),MATCH(K$8,'Data Pull'!$4:$4,0))),"")</f>
        <v/>
      </c>
      <c r="L58">
        <f>IFERROR(IF(INDEX('Exclusion Vectors'!$D:$D,MATCH($C58,'Exclusion Vectors'!$B:$B,0))=1,"",INDEX('Data Pull'!$A:$BC,MATCH($C58,'Data Pull'!$C:$C,0),MATCH(L$8,'Data Pull'!$4:$4,0))),"")</f>
        <v>-15.703667225235113</v>
      </c>
      <c r="M58" t="str">
        <f>IFERROR(IF(INDEX('Exclusion Vectors'!$D:$D,MATCH($C58,'Exclusion Vectors'!$B:$B,0))=0,"",INDEX('Data Pull'!$A:$BC,MATCH($C58,'Data Pull'!$C:$C,0),MATCH(M$8,'Data Pull'!$4:$4,0))),"")</f>
        <v/>
      </c>
      <c r="N58" t="str">
        <f>IFERROR(IF(INDEX('Exclusion Vectors'!$D:$D,MATCH($C58,'Exclusion Vectors'!$B:$B,0))=0,"",INDEX('Data Pull'!$A:$BC,MATCH($C58,'Data Pull'!$C:$C,0),MATCH(N$8,'Data Pull'!$4:$4,0))),"")</f>
        <v/>
      </c>
      <c r="O58" t="str">
        <f>IFERROR(IF(INDEX('Exclusion Vectors'!$D:$D,MATCH($C58,'Exclusion Vectors'!$B:$B,0))=0,"",INDEX('Data Pull'!$A:$BC,MATCH($C58,'Data Pull'!$C:$C,0),MATCH(O$8,'Data Pull'!$4:$4,0))),"")</f>
        <v/>
      </c>
    </row>
    <row r="59" spans="3:15" x14ac:dyDescent="0.3">
      <c r="C59" s="34">
        <f t="shared" si="0"/>
        <v>43879</v>
      </c>
      <c r="D59" t="str">
        <f>IFERROR(IF(INDEX('Exclusion Vectors'!$D:$D,MATCH($C59,'Exclusion Vectors'!$B:$B,0))=0,"",INDEX('Data Pull'!$A:$BC,MATCH($C59,'Data Pull'!$C:$C,0),MATCH(D$8,'Data Pull'!$4:$4,0))),"")</f>
        <v/>
      </c>
      <c r="E59" t="str">
        <f>IFERROR(IF(INDEX('Exclusion Vectors'!$D:$D,MATCH($C59,'Exclusion Vectors'!$B:$B,0))=0,"",INDEX('Data Pull'!$A:$BC,MATCH($C59,'Data Pull'!$C:$C,0),MATCH(E$8,'Data Pull'!$4:$4,0))),"")</f>
        <v/>
      </c>
      <c r="F59" t="str">
        <f>IFERROR(IF(INDEX('Exclusion Vectors'!$D:$D,MATCH($C59,'Exclusion Vectors'!$B:$B,0))=0,"",INDEX('Data Pull'!$A:$BC,MATCH($C59,'Data Pull'!$C:$C,0),MATCH(F$8,'Data Pull'!$4:$4,0))),"")</f>
        <v/>
      </c>
      <c r="G59" t="str">
        <f>IFERROR(IF(INDEX('Exclusion Vectors'!$D:$D,MATCH($C59,'Exclusion Vectors'!$B:$B,0))=0,"",INDEX('Data Pull'!$A:$BC,MATCH($C59,'Data Pull'!$C:$C,0),MATCH(G$8,'Data Pull'!$4:$4,0))),"")</f>
        <v/>
      </c>
      <c r="H59" t="str">
        <f>IFERROR(IF(INDEX('Exclusion Vectors'!$D:$D,MATCH($C59,'Exclusion Vectors'!$B:$B,0))=0,"",INDEX('Data Pull'!$A:$BC,MATCH($C59,'Data Pull'!$C:$C,0),MATCH(H$8,'Data Pull'!$4:$4,0))),"")</f>
        <v/>
      </c>
      <c r="I59" t="str">
        <f>IFERROR(IF(INDEX('Exclusion Vectors'!$D:$D,MATCH($C59,'Exclusion Vectors'!$B:$B,0))=0,"",INDEX('Data Pull'!$A:$BC,MATCH($C59,'Data Pull'!$C:$C,0),MATCH(I$8,'Data Pull'!$4:$4,0))),"")</f>
        <v/>
      </c>
      <c r="J59" t="str">
        <f>IFERROR(IF(INDEX('Exclusion Vectors'!$D:$D,MATCH($C59,'Exclusion Vectors'!$B:$B,0))=0,"",INDEX('Data Pull'!$A:$BC,MATCH($C59,'Data Pull'!$C:$C,0),MATCH(J$8,'Data Pull'!$4:$4,0))),"")</f>
        <v/>
      </c>
      <c r="K59" t="str">
        <f>IFERROR(IF(INDEX('Exclusion Vectors'!$D:$D,MATCH($C59,'Exclusion Vectors'!$B:$B,0))=0,"",INDEX('Data Pull'!$A:$BC,MATCH($C59,'Data Pull'!$C:$C,0),MATCH(K$8,'Data Pull'!$4:$4,0))),"")</f>
        <v/>
      </c>
      <c r="L59">
        <f>IFERROR(IF(INDEX('Exclusion Vectors'!$D:$D,MATCH($C59,'Exclusion Vectors'!$B:$B,0))=1,"",INDEX('Data Pull'!$A:$BC,MATCH($C59,'Data Pull'!$C:$C,0),MATCH(L$8,'Data Pull'!$4:$4,0))),"")</f>
        <v>-16.681233968430849</v>
      </c>
      <c r="M59" t="str">
        <f>IFERROR(IF(INDEX('Exclusion Vectors'!$D:$D,MATCH($C59,'Exclusion Vectors'!$B:$B,0))=0,"",INDEX('Data Pull'!$A:$BC,MATCH($C59,'Data Pull'!$C:$C,0),MATCH(M$8,'Data Pull'!$4:$4,0))),"")</f>
        <v/>
      </c>
      <c r="N59" t="str">
        <f>IFERROR(IF(INDEX('Exclusion Vectors'!$D:$D,MATCH($C59,'Exclusion Vectors'!$B:$B,0))=0,"",INDEX('Data Pull'!$A:$BC,MATCH($C59,'Data Pull'!$C:$C,0),MATCH(N$8,'Data Pull'!$4:$4,0))),"")</f>
        <v/>
      </c>
      <c r="O59" t="str">
        <f>IFERROR(IF(INDEX('Exclusion Vectors'!$D:$D,MATCH($C59,'Exclusion Vectors'!$B:$B,0))=0,"",INDEX('Data Pull'!$A:$BC,MATCH($C59,'Data Pull'!$C:$C,0),MATCH(O$8,'Data Pull'!$4:$4,0))),"")</f>
        <v/>
      </c>
    </row>
    <row r="60" spans="3:15" x14ac:dyDescent="0.3">
      <c r="C60" s="34">
        <f t="shared" si="0"/>
        <v>43880</v>
      </c>
      <c r="D60" t="str">
        <f>IFERROR(IF(INDEX('Exclusion Vectors'!$D:$D,MATCH($C60,'Exclusion Vectors'!$B:$B,0))=0,"",INDEX('Data Pull'!$A:$BC,MATCH($C60,'Data Pull'!$C:$C,0),MATCH(D$8,'Data Pull'!$4:$4,0))),"")</f>
        <v/>
      </c>
      <c r="E60" t="str">
        <f>IFERROR(IF(INDEX('Exclusion Vectors'!$D:$D,MATCH($C60,'Exclusion Vectors'!$B:$B,0))=0,"",INDEX('Data Pull'!$A:$BC,MATCH($C60,'Data Pull'!$C:$C,0),MATCH(E$8,'Data Pull'!$4:$4,0))),"")</f>
        <v/>
      </c>
      <c r="F60" t="str">
        <f>IFERROR(IF(INDEX('Exclusion Vectors'!$D:$D,MATCH($C60,'Exclusion Vectors'!$B:$B,0))=0,"",INDEX('Data Pull'!$A:$BC,MATCH($C60,'Data Pull'!$C:$C,0),MATCH(F$8,'Data Pull'!$4:$4,0))),"")</f>
        <v/>
      </c>
      <c r="G60" t="str">
        <f>IFERROR(IF(INDEX('Exclusion Vectors'!$D:$D,MATCH($C60,'Exclusion Vectors'!$B:$B,0))=0,"",INDEX('Data Pull'!$A:$BC,MATCH($C60,'Data Pull'!$C:$C,0),MATCH(G$8,'Data Pull'!$4:$4,0))),"")</f>
        <v/>
      </c>
      <c r="H60" t="str">
        <f>IFERROR(IF(INDEX('Exclusion Vectors'!$D:$D,MATCH($C60,'Exclusion Vectors'!$B:$B,0))=0,"",INDEX('Data Pull'!$A:$BC,MATCH($C60,'Data Pull'!$C:$C,0),MATCH(H$8,'Data Pull'!$4:$4,0))),"")</f>
        <v/>
      </c>
      <c r="I60" t="str">
        <f>IFERROR(IF(INDEX('Exclusion Vectors'!$D:$D,MATCH($C60,'Exclusion Vectors'!$B:$B,0))=0,"",INDEX('Data Pull'!$A:$BC,MATCH($C60,'Data Pull'!$C:$C,0),MATCH(I$8,'Data Pull'!$4:$4,0))),"")</f>
        <v/>
      </c>
      <c r="J60" t="str">
        <f>IFERROR(IF(INDEX('Exclusion Vectors'!$D:$D,MATCH($C60,'Exclusion Vectors'!$B:$B,0))=0,"",INDEX('Data Pull'!$A:$BC,MATCH($C60,'Data Pull'!$C:$C,0),MATCH(J$8,'Data Pull'!$4:$4,0))),"")</f>
        <v/>
      </c>
      <c r="K60" t="str">
        <f>IFERROR(IF(INDEX('Exclusion Vectors'!$D:$D,MATCH($C60,'Exclusion Vectors'!$B:$B,0))=0,"",INDEX('Data Pull'!$A:$BC,MATCH($C60,'Data Pull'!$C:$C,0),MATCH(K$8,'Data Pull'!$4:$4,0))),"")</f>
        <v/>
      </c>
      <c r="L60">
        <f>IFERROR(IF(INDEX('Exclusion Vectors'!$D:$D,MATCH($C60,'Exclusion Vectors'!$B:$B,0))=1,"",INDEX('Data Pull'!$A:$BC,MATCH($C60,'Data Pull'!$C:$C,0),MATCH(L$8,'Data Pull'!$4:$4,0))),"")</f>
        <v>-17.336093158982919</v>
      </c>
      <c r="M60" t="str">
        <f>IFERROR(IF(INDEX('Exclusion Vectors'!$D:$D,MATCH($C60,'Exclusion Vectors'!$B:$B,0))=0,"",INDEX('Data Pull'!$A:$BC,MATCH($C60,'Data Pull'!$C:$C,0),MATCH(M$8,'Data Pull'!$4:$4,0))),"")</f>
        <v/>
      </c>
      <c r="N60" t="str">
        <f>IFERROR(IF(INDEX('Exclusion Vectors'!$D:$D,MATCH($C60,'Exclusion Vectors'!$B:$B,0))=0,"",INDEX('Data Pull'!$A:$BC,MATCH($C60,'Data Pull'!$C:$C,0),MATCH(N$8,'Data Pull'!$4:$4,0))),"")</f>
        <v/>
      </c>
      <c r="O60" t="str">
        <f>IFERROR(IF(INDEX('Exclusion Vectors'!$D:$D,MATCH($C60,'Exclusion Vectors'!$B:$B,0))=0,"",INDEX('Data Pull'!$A:$BC,MATCH($C60,'Data Pull'!$C:$C,0),MATCH(O$8,'Data Pull'!$4:$4,0))),"")</f>
        <v/>
      </c>
    </row>
    <row r="61" spans="3:15" x14ac:dyDescent="0.3">
      <c r="C61" s="34">
        <f t="shared" si="0"/>
        <v>43881</v>
      </c>
      <c r="D61" t="str">
        <f>IFERROR(IF(INDEX('Exclusion Vectors'!$D:$D,MATCH($C61,'Exclusion Vectors'!$B:$B,0))=0,"",INDEX('Data Pull'!$A:$BC,MATCH($C61,'Data Pull'!$C:$C,0),MATCH(D$8,'Data Pull'!$4:$4,0))),"")</f>
        <v/>
      </c>
      <c r="E61" t="str">
        <f>IFERROR(IF(INDEX('Exclusion Vectors'!$D:$D,MATCH($C61,'Exclusion Vectors'!$B:$B,0))=0,"",INDEX('Data Pull'!$A:$BC,MATCH($C61,'Data Pull'!$C:$C,0),MATCH(E$8,'Data Pull'!$4:$4,0))),"")</f>
        <v/>
      </c>
      <c r="F61" t="str">
        <f>IFERROR(IF(INDEX('Exclusion Vectors'!$D:$D,MATCH($C61,'Exclusion Vectors'!$B:$B,0))=0,"",INDEX('Data Pull'!$A:$BC,MATCH($C61,'Data Pull'!$C:$C,0),MATCH(F$8,'Data Pull'!$4:$4,0))),"")</f>
        <v/>
      </c>
      <c r="G61" t="str">
        <f>IFERROR(IF(INDEX('Exclusion Vectors'!$D:$D,MATCH($C61,'Exclusion Vectors'!$B:$B,0))=0,"",INDEX('Data Pull'!$A:$BC,MATCH($C61,'Data Pull'!$C:$C,0),MATCH(G$8,'Data Pull'!$4:$4,0))),"")</f>
        <v/>
      </c>
      <c r="H61" t="str">
        <f>IFERROR(IF(INDEX('Exclusion Vectors'!$D:$D,MATCH($C61,'Exclusion Vectors'!$B:$B,0))=0,"",INDEX('Data Pull'!$A:$BC,MATCH($C61,'Data Pull'!$C:$C,0),MATCH(H$8,'Data Pull'!$4:$4,0))),"")</f>
        <v/>
      </c>
      <c r="I61" t="str">
        <f>IFERROR(IF(INDEX('Exclusion Vectors'!$D:$D,MATCH($C61,'Exclusion Vectors'!$B:$B,0))=0,"",INDEX('Data Pull'!$A:$BC,MATCH($C61,'Data Pull'!$C:$C,0),MATCH(I$8,'Data Pull'!$4:$4,0))),"")</f>
        <v/>
      </c>
      <c r="J61" t="str">
        <f>IFERROR(IF(INDEX('Exclusion Vectors'!$D:$D,MATCH($C61,'Exclusion Vectors'!$B:$B,0))=0,"",INDEX('Data Pull'!$A:$BC,MATCH($C61,'Data Pull'!$C:$C,0),MATCH(J$8,'Data Pull'!$4:$4,0))),"")</f>
        <v/>
      </c>
      <c r="K61" t="str">
        <f>IFERROR(IF(INDEX('Exclusion Vectors'!$D:$D,MATCH($C61,'Exclusion Vectors'!$B:$B,0))=0,"",INDEX('Data Pull'!$A:$BC,MATCH($C61,'Data Pull'!$C:$C,0),MATCH(K$8,'Data Pull'!$4:$4,0))),"")</f>
        <v/>
      </c>
      <c r="L61">
        <f>IFERROR(IF(INDEX('Exclusion Vectors'!$D:$D,MATCH($C61,'Exclusion Vectors'!$B:$B,0))=1,"",INDEX('Data Pull'!$A:$BC,MATCH($C61,'Data Pull'!$C:$C,0),MATCH(L$8,'Data Pull'!$4:$4,0))),"")</f>
        <v>-17.193774026628244</v>
      </c>
      <c r="M61" t="str">
        <f>IFERROR(IF(INDEX('Exclusion Vectors'!$D:$D,MATCH($C61,'Exclusion Vectors'!$B:$B,0))=0,"",INDEX('Data Pull'!$A:$BC,MATCH($C61,'Data Pull'!$C:$C,0),MATCH(M$8,'Data Pull'!$4:$4,0))),"")</f>
        <v/>
      </c>
      <c r="N61" t="str">
        <f>IFERROR(IF(INDEX('Exclusion Vectors'!$D:$D,MATCH($C61,'Exclusion Vectors'!$B:$B,0))=0,"",INDEX('Data Pull'!$A:$BC,MATCH($C61,'Data Pull'!$C:$C,0),MATCH(N$8,'Data Pull'!$4:$4,0))),"")</f>
        <v/>
      </c>
      <c r="O61" t="str">
        <f>IFERROR(IF(INDEX('Exclusion Vectors'!$D:$D,MATCH($C61,'Exclusion Vectors'!$B:$B,0))=0,"",INDEX('Data Pull'!$A:$BC,MATCH($C61,'Data Pull'!$C:$C,0),MATCH(O$8,'Data Pull'!$4:$4,0))),"")</f>
        <v/>
      </c>
    </row>
    <row r="62" spans="3:15" x14ac:dyDescent="0.3">
      <c r="C62" s="34">
        <f t="shared" si="0"/>
        <v>43882</v>
      </c>
      <c r="D62" t="str">
        <f>IFERROR(IF(INDEX('Exclusion Vectors'!$D:$D,MATCH($C62,'Exclusion Vectors'!$B:$B,0))=0,"",INDEX('Data Pull'!$A:$BC,MATCH($C62,'Data Pull'!$C:$C,0),MATCH(D$8,'Data Pull'!$4:$4,0))),"")</f>
        <v/>
      </c>
      <c r="E62" t="str">
        <f>IFERROR(IF(INDEX('Exclusion Vectors'!$D:$D,MATCH($C62,'Exclusion Vectors'!$B:$B,0))=0,"",INDEX('Data Pull'!$A:$BC,MATCH($C62,'Data Pull'!$C:$C,0),MATCH(E$8,'Data Pull'!$4:$4,0))),"")</f>
        <v/>
      </c>
      <c r="F62" t="str">
        <f>IFERROR(IF(INDEX('Exclusion Vectors'!$D:$D,MATCH($C62,'Exclusion Vectors'!$B:$B,0))=0,"",INDEX('Data Pull'!$A:$BC,MATCH($C62,'Data Pull'!$C:$C,0),MATCH(F$8,'Data Pull'!$4:$4,0))),"")</f>
        <v/>
      </c>
      <c r="G62" t="str">
        <f>IFERROR(IF(INDEX('Exclusion Vectors'!$D:$D,MATCH($C62,'Exclusion Vectors'!$B:$B,0))=0,"",INDEX('Data Pull'!$A:$BC,MATCH($C62,'Data Pull'!$C:$C,0),MATCH(G$8,'Data Pull'!$4:$4,0))),"")</f>
        <v/>
      </c>
      <c r="H62" t="str">
        <f>IFERROR(IF(INDEX('Exclusion Vectors'!$D:$D,MATCH($C62,'Exclusion Vectors'!$B:$B,0))=0,"",INDEX('Data Pull'!$A:$BC,MATCH($C62,'Data Pull'!$C:$C,0),MATCH(H$8,'Data Pull'!$4:$4,0))),"")</f>
        <v/>
      </c>
      <c r="I62" t="str">
        <f>IFERROR(IF(INDEX('Exclusion Vectors'!$D:$D,MATCH($C62,'Exclusion Vectors'!$B:$B,0))=0,"",INDEX('Data Pull'!$A:$BC,MATCH($C62,'Data Pull'!$C:$C,0),MATCH(I$8,'Data Pull'!$4:$4,0))),"")</f>
        <v/>
      </c>
      <c r="J62" t="str">
        <f>IFERROR(IF(INDEX('Exclusion Vectors'!$D:$D,MATCH($C62,'Exclusion Vectors'!$B:$B,0))=0,"",INDEX('Data Pull'!$A:$BC,MATCH($C62,'Data Pull'!$C:$C,0),MATCH(J$8,'Data Pull'!$4:$4,0))),"")</f>
        <v/>
      </c>
      <c r="K62" t="str">
        <f>IFERROR(IF(INDEX('Exclusion Vectors'!$D:$D,MATCH($C62,'Exclusion Vectors'!$B:$B,0))=0,"",INDEX('Data Pull'!$A:$BC,MATCH($C62,'Data Pull'!$C:$C,0),MATCH(K$8,'Data Pull'!$4:$4,0))),"")</f>
        <v/>
      </c>
      <c r="L62">
        <f>IFERROR(IF(INDEX('Exclusion Vectors'!$D:$D,MATCH($C62,'Exclusion Vectors'!$B:$B,0))=1,"",INDEX('Data Pull'!$A:$BC,MATCH($C62,'Data Pull'!$C:$C,0),MATCH(L$8,'Data Pull'!$4:$4,0))),"")</f>
        <v>-17.190314133351041</v>
      </c>
      <c r="M62" t="str">
        <f>IFERROR(IF(INDEX('Exclusion Vectors'!$D:$D,MATCH($C62,'Exclusion Vectors'!$B:$B,0))=0,"",INDEX('Data Pull'!$A:$BC,MATCH($C62,'Data Pull'!$C:$C,0),MATCH(M$8,'Data Pull'!$4:$4,0))),"")</f>
        <v/>
      </c>
      <c r="N62" t="str">
        <f>IFERROR(IF(INDEX('Exclusion Vectors'!$D:$D,MATCH($C62,'Exclusion Vectors'!$B:$B,0))=0,"",INDEX('Data Pull'!$A:$BC,MATCH($C62,'Data Pull'!$C:$C,0),MATCH(N$8,'Data Pull'!$4:$4,0))),"")</f>
        <v/>
      </c>
      <c r="O62" t="str">
        <f>IFERROR(IF(INDEX('Exclusion Vectors'!$D:$D,MATCH($C62,'Exclusion Vectors'!$B:$B,0))=0,"",INDEX('Data Pull'!$A:$BC,MATCH($C62,'Data Pull'!$C:$C,0),MATCH(O$8,'Data Pull'!$4:$4,0))),"")</f>
        <v/>
      </c>
    </row>
    <row r="63" spans="3:15" x14ac:dyDescent="0.3">
      <c r="C63" s="34">
        <f t="shared" si="0"/>
        <v>43883</v>
      </c>
      <c r="D63" t="str">
        <f>IFERROR(IF(INDEX('Exclusion Vectors'!$D:$D,MATCH($C63,'Exclusion Vectors'!$B:$B,0))=0,"",INDEX('Data Pull'!$A:$BC,MATCH($C63,'Data Pull'!$C:$C,0),MATCH(D$8,'Data Pull'!$4:$4,0))),"")</f>
        <v/>
      </c>
      <c r="E63" t="str">
        <f>IFERROR(IF(INDEX('Exclusion Vectors'!$D:$D,MATCH($C63,'Exclusion Vectors'!$B:$B,0))=0,"",INDEX('Data Pull'!$A:$BC,MATCH($C63,'Data Pull'!$C:$C,0),MATCH(E$8,'Data Pull'!$4:$4,0))),"")</f>
        <v/>
      </c>
      <c r="F63" t="str">
        <f>IFERROR(IF(INDEX('Exclusion Vectors'!$D:$D,MATCH($C63,'Exclusion Vectors'!$B:$B,0))=0,"",INDEX('Data Pull'!$A:$BC,MATCH($C63,'Data Pull'!$C:$C,0),MATCH(F$8,'Data Pull'!$4:$4,0))),"")</f>
        <v/>
      </c>
      <c r="G63" t="str">
        <f>IFERROR(IF(INDEX('Exclusion Vectors'!$D:$D,MATCH($C63,'Exclusion Vectors'!$B:$B,0))=0,"",INDEX('Data Pull'!$A:$BC,MATCH($C63,'Data Pull'!$C:$C,0),MATCH(G$8,'Data Pull'!$4:$4,0))),"")</f>
        <v/>
      </c>
      <c r="H63" t="str">
        <f>IFERROR(IF(INDEX('Exclusion Vectors'!$D:$D,MATCH($C63,'Exclusion Vectors'!$B:$B,0))=0,"",INDEX('Data Pull'!$A:$BC,MATCH($C63,'Data Pull'!$C:$C,0),MATCH(H$8,'Data Pull'!$4:$4,0))),"")</f>
        <v/>
      </c>
      <c r="I63" t="str">
        <f>IFERROR(IF(INDEX('Exclusion Vectors'!$D:$D,MATCH($C63,'Exclusion Vectors'!$B:$B,0))=0,"",INDEX('Data Pull'!$A:$BC,MATCH($C63,'Data Pull'!$C:$C,0),MATCH(I$8,'Data Pull'!$4:$4,0))),"")</f>
        <v/>
      </c>
      <c r="J63" t="str">
        <f>IFERROR(IF(INDEX('Exclusion Vectors'!$D:$D,MATCH($C63,'Exclusion Vectors'!$B:$B,0))=0,"",INDEX('Data Pull'!$A:$BC,MATCH($C63,'Data Pull'!$C:$C,0),MATCH(J$8,'Data Pull'!$4:$4,0))),"")</f>
        <v/>
      </c>
      <c r="K63" t="str">
        <f>IFERROR(IF(INDEX('Exclusion Vectors'!$D:$D,MATCH($C63,'Exclusion Vectors'!$B:$B,0))=0,"",INDEX('Data Pull'!$A:$BC,MATCH($C63,'Data Pull'!$C:$C,0),MATCH(K$8,'Data Pull'!$4:$4,0))),"")</f>
        <v/>
      </c>
      <c r="L63">
        <f>IFERROR(IF(INDEX('Exclusion Vectors'!$D:$D,MATCH($C63,'Exclusion Vectors'!$B:$B,0))=1,"",INDEX('Data Pull'!$A:$BC,MATCH($C63,'Data Pull'!$C:$C,0),MATCH(L$8,'Data Pull'!$4:$4,0))),"")</f>
        <v>-16.324634460386694</v>
      </c>
      <c r="M63" t="str">
        <f>IFERROR(IF(INDEX('Exclusion Vectors'!$D:$D,MATCH($C63,'Exclusion Vectors'!$B:$B,0))=0,"",INDEX('Data Pull'!$A:$BC,MATCH($C63,'Data Pull'!$C:$C,0),MATCH(M$8,'Data Pull'!$4:$4,0))),"")</f>
        <v/>
      </c>
      <c r="N63" t="str">
        <f>IFERROR(IF(INDEX('Exclusion Vectors'!$D:$D,MATCH($C63,'Exclusion Vectors'!$B:$B,0))=0,"",INDEX('Data Pull'!$A:$BC,MATCH($C63,'Data Pull'!$C:$C,0),MATCH(N$8,'Data Pull'!$4:$4,0))),"")</f>
        <v/>
      </c>
      <c r="O63" t="str">
        <f>IFERROR(IF(INDEX('Exclusion Vectors'!$D:$D,MATCH($C63,'Exclusion Vectors'!$B:$B,0))=0,"",INDEX('Data Pull'!$A:$BC,MATCH($C63,'Data Pull'!$C:$C,0),MATCH(O$8,'Data Pull'!$4:$4,0))),"")</f>
        <v/>
      </c>
    </row>
    <row r="64" spans="3:15" x14ac:dyDescent="0.3">
      <c r="C64" s="34">
        <f t="shared" si="0"/>
        <v>43884</v>
      </c>
      <c r="D64" t="str">
        <f>IFERROR(IF(INDEX('Exclusion Vectors'!$D:$D,MATCH($C64,'Exclusion Vectors'!$B:$B,0))=0,"",INDEX('Data Pull'!$A:$BC,MATCH($C64,'Data Pull'!$C:$C,0),MATCH(D$8,'Data Pull'!$4:$4,0))),"")</f>
        <v/>
      </c>
      <c r="E64" t="str">
        <f>IFERROR(IF(INDEX('Exclusion Vectors'!$D:$D,MATCH($C64,'Exclusion Vectors'!$B:$B,0))=0,"",INDEX('Data Pull'!$A:$BC,MATCH($C64,'Data Pull'!$C:$C,0),MATCH(E$8,'Data Pull'!$4:$4,0))),"")</f>
        <v/>
      </c>
      <c r="F64" t="str">
        <f>IFERROR(IF(INDEX('Exclusion Vectors'!$D:$D,MATCH($C64,'Exclusion Vectors'!$B:$B,0))=0,"",INDEX('Data Pull'!$A:$BC,MATCH($C64,'Data Pull'!$C:$C,0),MATCH(F$8,'Data Pull'!$4:$4,0))),"")</f>
        <v/>
      </c>
      <c r="G64" t="str">
        <f>IFERROR(IF(INDEX('Exclusion Vectors'!$D:$D,MATCH($C64,'Exclusion Vectors'!$B:$B,0))=0,"",INDEX('Data Pull'!$A:$BC,MATCH($C64,'Data Pull'!$C:$C,0),MATCH(G$8,'Data Pull'!$4:$4,0))),"")</f>
        <v/>
      </c>
      <c r="H64" t="str">
        <f>IFERROR(IF(INDEX('Exclusion Vectors'!$D:$D,MATCH($C64,'Exclusion Vectors'!$B:$B,0))=0,"",INDEX('Data Pull'!$A:$BC,MATCH($C64,'Data Pull'!$C:$C,0),MATCH(H$8,'Data Pull'!$4:$4,0))),"")</f>
        <v/>
      </c>
      <c r="I64" t="str">
        <f>IFERROR(IF(INDEX('Exclusion Vectors'!$D:$D,MATCH($C64,'Exclusion Vectors'!$B:$B,0))=0,"",INDEX('Data Pull'!$A:$BC,MATCH($C64,'Data Pull'!$C:$C,0),MATCH(I$8,'Data Pull'!$4:$4,0))),"")</f>
        <v/>
      </c>
      <c r="J64" t="str">
        <f>IFERROR(IF(INDEX('Exclusion Vectors'!$D:$D,MATCH($C64,'Exclusion Vectors'!$B:$B,0))=0,"",INDEX('Data Pull'!$A:$BC,MATCH($C64,'Data Pull'!$C:$C,0),MATCH(J$8,'Data Pull'!$4:$4,0))),"")</f>
        <v/>
      </c>
      <c r="K64" t="str">
        <f>IFERROR(IF(INDEX('Exclusion Vectors'!$D:$D,MATCH($C64,'Exclusion Vectors'!$B:$B,0))=0,"",INDEX('Data Pull'!$A:$BC,MATCH($C64,'Data Pull'!$C:$C,0),MATCH(K$8,'Data Pull'!$4:$4,0))),"")</f>
        <v/>
      </c>
      <c r="L64">
        <f>IFERROR(IF(INDEX('Exclusion Vectors'!$D:$D,MATCH($C64,'Exclusion Vectors'!$B:$B,0))=1,"",INDEX('Data Pull'!$A:$BC,MATCH($C64,'Data Pull'!$C:$C,0),MATCH(L$8,'Data Pull'!$4:$4,0))),"")</f>
        <v>-16.20649222735819</v>
      </c>
      <c r="M64" t="str">
        <f>IFERROR(IF(INDEX('Exclusion Vectors'!$D:$D,MATCH($C64,'Exclusion Vectors'!$B:$B,0))=0,"",INDEX('Data Pull'!$A:$BC,MATCH($C64,'Data Pull'!$C:$C,0),MATCH(M$8,'Data Pull'!$4:$4,0))),"")</f>
        <v/>
      </c>
      <c r="N64" t="str">
        <f>IFERROR(IF(INDEX('Exclusion Vectors'!$D:$D,MATCH($C64,'Exclusion Vectors'!$B:$B,0))=0,"",INDEX('Data Pull'!$A:$BC,MATCH($C64,'Data Pull'!$C:$C,0),MATCH(N$8,'Data Pull'!$4:$4,0))),"")</f>
        <v/>
      </c>
      <c r="O64" t="str">
        <f>IFERROR(IF(INDEX('Exclusion Vectors'!$D:$D,MATCH($C64,'Exclusion Vectors'!$B:$B,0))=0,"",INDEX('Data Pull'!$A:$BC,MATCH($C64,'Data Pull'!$C:$C,0),MATCH(O$8,'Data Pull'!$4:$4,0))),"")</f>
        <v/>
      </c>
    </row>
    <row r="65" spans="3:15" x14ac:dyDescent="0.3">
      <c r="C65" s="34">
        <f t="shared" si="0"/>
        <v>43885</v>
      </c>
      <c r="D65" t="str">
        <f>IFERROR(IF(INDEX('Exclusion Vectors'!$D:$D,MATCH($C65,'Exclusion Vectors'!$B:$B,0))=0,"",INDEX('Data Pull'!$A:$BC,MATCH($C65,'Data Pull'!$C:$C,0),MATCH(D$8,'Data Pull'!$4:$4,0))),"")</f>
        <v/>
      </c>
      <c r="E65" t="str">
        <f>IFERROR(IF(INDEX('Exclusion Vectors'!$D:$D,MATCH($C65,'Exclusion Vectors'!$B:$B,0))=0,"",INDEX('Data Pull'!$A:$BC,MATCH($C65,'Data Pull'!$C:$C,0),MATCH(E$8,'Data Pull'!$4:$4,0))),"")</f>
        <v/>
      </c>
      <c r="F65" t="str">
        <f>IFERROR(IF(INDEX('Exclusion Vectors'!$D:$D,MATCH($C65,'Exclusion Vectors'!$B:$B,0))=0,"",INDEX('Data Pull'!$A:$BC,MATCH($C65,'Data Pull'!$C:$C,0),MATCH(F$8,'Data Pull'!$4:$4,0))),"")</f>
        <v/>
      </c>
      <c r="G65" t="str">
        <f>IFERROR(IF(INDEX('Exclusion Vectors'!$D:$D,MATCH($C65,'Exclusion Vectors'!$B:$B,0))=0,"",INDEX('Data Pull'!$A:$BC,MATCH($C65,'Data Pull'!$C:$C,0),MATCH(G$8,'Data Pull'!$4:$4,0))),"")</f>
        <v/>
      </c>
      <c r="H65" t="str">
        <f>IFERROR(IF(INDEX('Exclusion Vectors'!$D:$D,MATCH($C65,'Exclusion Vectors'!$B:$B,0))=0,"",INDEX('Data Pull'!$A:$BC,MATCH($C65,'Data Pull'!$C:$C,0),MATCH(H$8,'Data Pull'!$4:$4,0))),"")</f>
        <v/>
      </c>
      <c r="I65" t="str">
        <f>IFERROR(IF(INDEX('Exclusion Vectors'!$D:$D,MATCH($C65,'Exclusion Vectors'!$B:$B,0))=0,"",INDEX('Data Pull'!$A:$BC,MATCH($C65,'Data Pull'!$C:$C,0),MATCH(I$8,'Data Pull'!$4:$4,0))),"")</f>
        <v/>
      </c>
      <c r="J65" t="str">
        <f>IFERROR(IF(INDEX('Exclusion Vectors'!$D:$D,MATCH($C65,'Exclusion Vectors'!$B:$B,0))=0,"",INDEX('Data Pull'!$A:$BC,MATCH($C65,'Data Pull'!$C:$C,0),MATCH(J$8,'Data Pull'!$4:$4,0))),"")</f>
        <v/>
      </c>
      <c r="K65" t="str">
        <f>IFERROR(IF(INDEX('Exclusion Vectors'!$D:$D,MATCH($C65,'Exclusion Vectors'!$B:$B,0))=0,"",INDEX('Data Pull'!$A:$BC,MATCH($C65,'Data Pull'!$C:$C,0),MATCH(K$8,'Data Pull'!$4:$4,0))),"")</f>
        <v/>
      </c>
      <c r="L65">
        <f>IFERROR(IF(INDEX('Exclusion Vectors'!$D:$D,MATCH($C65,'Exclusion Vectors'!$B:$B,0))=1,"",INDEX('Data Pull'!$A:$BC,MATCH($C65,'Data Pull'!$C:$C,0),MATCH(L$8,'Data Pull'!$4:$4,0))),"")</f>
        <v>-15.818147379250947</v>
      </c>
      <c r="M65" t="str">
        <f>IFERROR(IF(INDEX('Exclusion Vectors'!$D:$D,MATCH($C65,'Exclusion Vectors'!$B:$B,0))=0,"",INDEX('Data Pull'!$A:$BC,MATCH($C65,'Data Pull'!$C:$C,0),MATCH(M$8,'Data Pull'!$4:$4,0))),"")</f>
        <v/>
      </c>
      <c r="N65" t="str">
        <f>IFERROR(IF(INDEX('Exclusion Vectors'!$D:$D,MATCH($C65,'Exclusion Vectors'!$B:$B,0))=0,"",INDEX('Data Pull'!$A:$BC,MATCH($C65,'Data Pull'!$C:$C,0),MATCH(N$8,'Data Pull'!$4:$4,0))),"")</f>
        <v/>
      </c>
      <c r="O65" t="str">
        <f>IFERROR(IF(INDEX('Exclusion Vectors'!$D:$D,MATCH($C65,'Exclusion Vectors'!$B:$B,0))=0,"",INDEX('Data Pull'!$A:$BC,MATCH($C65,'Data Pull'!$C:$C,0),MATCH(O$8,'Data Pull'!$4:$4,0))),"")</f>
        <v/>
      </c>
    </row>
    <row r="66" spans="3:15" x14ac:dyDescent="0.3">
      <c r="C66" s="34">
        <f t="shared" si="0"/>
        <v>43886</v>
      </c>
      <c r="D66" t="str">
        <f>IFERROR(IF(INDEX('Exclusion Vectors'!$D:$D,MATCH($C66,'Exclusion Vectors'!$B:$B,0))=0,"",INDEX('Data Pull'!$A:$BC,MATCH($C66,'Data Pull'!$C:$C,0),MATCH(D$8,'Data Pull'!$4:$4,0))),"")</f>
        <v/>
      </c>
      <c r="E66" t="str">
        <f>IFERROR(IF(INDEX('Exclusion Vectors'!$D:$D,MATCH($C66,'Exclusion Vectors'!$B:$B,0))=0,"",INDEX('Data Pull'!$A:$BC,MATCH($C66,'Data Pull'!$C:$C,0),MATCH(E$8,'Data Pull'!$4:$4,0))),"")</f>
        <v/>
      </c>
      <c r="F66" t="str">
        <f>IFERROR(IF(INDEX('Exclusion Vectors'!$D:$D,MATCH($C66,'Exclusion Vectors'!$B:$B,0))=0,"",INDEX('Data Pull'!$A:$BC,MATCH($C66,'Data Pull'!$C:$C,0),MATCH(F$8,'Data Pull'!$4:$4,0))),"")</f>
        <v/>
      </c>
      <c r="G66" t="str">
        <f>IFERROR(IF(INDEX('Exclusion Vectors'!$D:$D,MATCH($C66,'Exclusion Vectors'!$B:$B,0))=0,"",INDEX('Data Pull'!$A:$BC,MATCH($C66,'Data Pull'!$C:$C,0),MATCH(G$8,'Data Pull'!$4:$4,0))),"")</f>
        <v/>
      </c>
      <c r="H66" t="str">
        <f>IFERROR(IF(INDEX('Exclusion Vectors'!$D:$D,MATCH($C66,'Exclusion Vectors'!$B:$B,0))=0,"",INDEX('Data Pull'!$A:$BC,MATCH($C66,'Data Pull'!$C:$C,0),MATCH(H$8,'Data Pull'!$4:$4,0))),"")</f>
        <v/>
      </c>
      <c r="I66" t="str">
        <f>IFERROR(IF(INDEX('Exclusion Vectors'!$D:$D,MATCH($C66,'Exclusion Vectors'!$B:$B,0))=0,"",INDEX('Data Pull'!$A:$BC,MATCH($C66,'Data Pull'!$C:$C,0),MATCH(I$8,'Data Pull'!$4:$4,0))),"")</f>
        <v/>
      </c>
      <c r="J66" t="str">
        <f>IFERROR(IF(INDEX('Exclusion Vectors'!$D:$D,MATCH($C66,'Exclusion Vectors'!$B:$B,0))=0,"",INDEX('Data Pull'!$A:$BC,MATCH($C66,'Data Pull'!$C:$C,0),MATCH(J$8,'Data Pull'!$4:$4,0))),"")</f>
        <v/>
      </c>
      <c r="K66" t="str">
        <f>IFERROR(IF(INDEX('Exclusion Vectors'!$D:$D,MATCH($C66,'Exclusion Vectors'!$B:$B,0))=0,"",INDEX('Data Pull'!$A:$BC,MATCH($C66,'Data Pull'!$C:$C,0),MATCH(K$8,'Data Pull'!$4:$4,0))),"")</f>
        <v/>
      </c>
      <c r="L66">
        <f>IFERROR(IF(INDEX('Exclusion Vectors'!$D:$D,MATCH($C66,'Exclusion Vectors'!$B:$B,0))=1,"",INDEX('Data Pull'!$A:$BC,MATCH($C66,'Data Pull'!$C:$C,0),MATCH(L$8,'Data Pull'!$4:$4,0))),"")</f>
        <v>-16.83350014272121</v>
      </c>
      <c r="M66" t="str">
        <f>IFERROR(IF(INDEX('Exclusion Vectors'!$D:$D,MATCH($C66,'Exclusion Vectors'!$B:$B,0))=0,"",INDEX('Data Pull'!$A:$BC,MATCH($C66,'Data Pull'!$C:$C,0),MATCH(M$8,'Data Pull'!$4:$4,0))),"")</f>
        <v/>
      </c>
      <c r="N66" t="str">
        <f>IFERROR(IF(INDEX('Exclusion Vectors'!$D:$D,MATCH($C66,'Exclusion Vectors'!$B:$B,0))=0,"",INDEX('Data Pull'!$A:$BC,MATCH($C66,'Data Pull'!$C:$C,0),MATCH(N$8,'Data Pull'!$4:$4,0))),"")</f>
        <v/>
      </c>
      <c r="O66" t="str">
        <f>IFERROR(IF(INDEX('Exclusion Vectors'!$D:$D,MATCH($C66,'Exclusion Vectors'!$B:$B,0))=0,"",INDEX('Data Pull'!$A:$BC,MATCH($C66,'Data Pull'!$C:$C,0),MATCH(O$8,'Data Pull'!$4:$4,0))),"")</f>
        <v/>
      </c>
    </row>
    <row r="67" spans="3:15" x14ac:dyDescent="0.3">
      <c r="C67" s="34">
        <f t="shared" si="0"/>
        <v>43887</v>
      </c>
      <c r="D67" t="str">
        <f>IFERROR(IF(INDEX('Exclusion Vectors'!$D:$D,MATCH($C67,'Exclusion Vectors'!$B:$B,0))=0,"",INDEX('Data Pull'!$A:$BC,MATCH($C67,'Data Pull'!$C:$C,0),MATCH(D$8,'Data Pull'!$4:$4,0))),"")</f>
        <v/>
      </c>
      <c r="E67" t="str">
        <f>IFERROR(IF(INDEX('Exclusion Vectors'!$D:$D,MATCH($C67,'Exclusion Vectors'!$B:$B,0))=0,"",INDEX('Data Pull'!$A:$BC,MATCH($C67,'Data Pull'!$C:$C,0),MATCH(E$8,'Data Pull'!$4:$4,0))),"")</f>
        <v/>
      </c>
      <c r="F67" t="str">
        <f>IFERROR(IF(INDEX('Exclusion Vectors'!$D:$D,MATCH($C67,'Exclusion Vectors'!$B:$B,0))=0,"",INDEX('Data Pull'!$A:$BC,MATCH($C67,'Data Pull'!$C:$C,0),MATCH(F$8,'Data Pull'!$4:$4,0))),"")</f>
        <v/>
      </c>
      <c r="G67" t="str">
        <f>IFERROR(IF(INDEX('Exclusion Vectors'!$D:$D,MATCH($C67,'Exclusion Vectors'!$B:$B,0))=0,"",INDEX('Data Pull'!$A:$BC,MATCH($C67,'Data Pull'!$C:$C,0),MATCH(G$8,'Data Pull'!$4:$4,0))),"")</f>
        <v/>
      </c>
      <c r="H67" t="str">
        <f>IFERROR(IF(INDEX('Exclusion Vectors'!$D:$D,MATCH($C67,'Exclusion Vectors'!$B:$B,0))=0,"",INDEX('Data Pull'!$A:$BC,MATCH($C67,'Data Pull'!$C:$C,0),MATCH(H$8,'Data Pull'!$4:$4,0))),"")</f>
        <v/>
      </c>
      <c r="I67" t="str">
        <f>IFERROR(IF(INDEX('Exclusion Vectors'!$D:$D,MATCH($C67,'Exclusion Vectors'!$B:$B,0))=0,"",INDEX('Data Pull'!$A:$BC,MATCH($C67,'Data Pull'!$C:$C,0),MATCH(I$8,'Data Pull'!$4:$4,0))),"")</f>
        <v/>
      </c>
      <c r="J67" t="str">
        <f>IFERROR(IF(INDEX('Exclusion Vectors'!$D:$D,MATCH($C67,'Exclusion Vectors'!$B:$B,0))=0,"",INDEX('Data Pull'!$A:$BC,MATCH($C67,'Data Pull'!$C:$C,0),MATCH(J$8,'Data Pull'!$4:$4,0))),"")</f>
        <v/>
      </c>
      <c r="K67" t="str">
        <f>IFERROR(IF(INDEX('Exclusion Vectors'!$D:$D,MATCH($C67,'Exclusion Vectors'!$B:$B,0))=0,"",INDEX('Data Pull'!$A:$BC,MATCH($C67,'Data Pull'!$C:$C,0),MATCH(K$8,'Data Pull'!$4:$4,0))),"")</f>
        <v/>
      </c>
      <c r="L67">
        <f>IFERROR(IF(INDEX('Exclusion Vectors'!$D:$D,MATCH($C67,'Exclusion Vectors'!$B:$B,0))=1,"",INDEX('Data Pull'!$A:$BC,MATCH($C67,'Data Pull'!$C:$C,0),MATCH(L$8,'Data Pull'!$4:$4,0))),"")</f>
        <v>-17.498326811179204</v>
      </c>
      <c r="M67" t="str">
        <f>IFERROR(IF(INDEX('Exclusion Vectors'!$D:$D,MATCH($C67,'Exclusion Vectors'!$B:$B,0))=0,"",INDEX('Data Pull'!$A:$BC,MATCH($C67,'Data Pull'!$C:$C,0),MATCH(M$8,'Data Pull'!$4:$4,0))),"")</f>
        <v/>
      </c>
      <c r="N67" t="str">
        <f>IFERROR(IF(INDEX('Exclusion Vectors'!$D:$D,MATCH($C67,'Exclusion Vectors'!$B:$B,0))=0,"",INDEX('Data Pull'!$A:$BC,MATCH($C67,'Data Pull'!$C:$C,0),MATCH(N$8,'Data Pull'!$4:$4,0))),"")</f>
        <v/>
      </c>
      <c r="O67" t="str">
        <f>IFERROR(IF(INDEX('Exclusion Vectors'!$D:$D,MATCH($C67,'Exclusion Vectors'!$B:$B,0))=0,"",INDEX('Data Pull'!$A:$BC,MATCH($C67,'Data Pull'!$C:$C,0),MATCH(O$8,'Data Pull'!$4:$4,0))),"")</f>
        <v/>
      </c>
    </row>
    <row r="68" spans="3:15" x14ac:dyDescent="0.3">
      <c r="C68" s="34">
        <f t="shared" si="0"/>
        <v>43888</v>
      </c>
      <c r="D68" t="str">
        <f>IFERROR(IF(INDEX('Exclusion Vectors'!$D:$D,MATCH($C68,'Exclusion Vectors'!$B:$B,0))=0,"",INDEX('Data Pull'!$A:$BC,MATCH($C68,'Data Pull'!$C:$C,0),MATCH(D$8,'Data Pull'!$4:$4,0))),"")</f>
        <v/>
      </c>
      <c r="E68" t="str">
        <f>IFERROR(IF(INDEX('Exclusion Vectors'!$D:$D,MATCH($C68,'Exclusion Vectors'!$B:$B,0))=0,"",INDEX('Data Pull'!$A:$BC,MATCH($C68,'Data Pull'!$C:$C,0),MATCH(E$8,'Data Pull'!$4:$4,0))),"")</f>
        <v/>
      </c>
      <c r="F68" t="str">
        <f>IFERROR(IF(INDEX('Exclusion Vectors'!$D:$D,MATCH($C68,'Exclusion Vectors'!$B:$B,0))=0,"",INDEX('Data Pull'!$A:$BC,MATCH($C68,'Data Pull'!$C:$C,0),MATCH(F$8,'Data Pull'!$4:$4,0))),"")</f>
        <v/>
      </c>
      <c r="G68" t="str">
        <f>IFERROR(IF(INDEX('Exclusion Vectors'!$D:$D,MATCH($C68,'Exclusion Vectors'!$B:$B,0))=0,"",INDEX('Data Pull'!$A:$BC,MATCH($C68,'Data Pull'!$C:$C,0),MATCH(G$8,'Data Pull'!$4:$4,0))),"")</f>
        <v/>
      </c>
      <c r="H68" t="str">
        <f>IFERROR(IF(INDEX('Exclusion Vectors'!$D:$D,MATCH($C68,'Exclusion Vectors'!$B:$B,0))=0,"",INDEX('Data Pull'!$A:$BC,MATCH($C68,'Data Pull'!$C:$C,0),MATCH(H$8,'Data Pull'!$4:$4,0))),"")</f>
        <v/>
      </c>
      <c r="I68" t="str">
        <f>IFERROR(IF(INDEX('Exclusion Vectors'!$D:$D,MATCH($C68,'Exclusion Vectors'!$B:$B,0))=0,"",INDEX('Data Pull'!$A:$BC,MATCH($C68,'Data Pull'!$C:$C,0),MATCH(I$8,'Data Pull'!$4:$4,0))),"")</f>
        <v/>
      </c>
      <c r="J68" t="str">
        <f>IFERROR(IF(INDEX('Exclusion Vectors'!$D:$D,MATCH($C68,'Exclusion Vectors'!$B:$B,0))=0,"",INDEX('Data Pull'!$A:$BC,MATCH($C68,'Data Pull'!$C:$C,0),MATCH(J$8,'Data Pull'!$4:$4,0))),"")</f>
        <v/>
      </c>
      <c r="K68" t="str">
        <f>IFERROR(IF(INDEX('Exclusion Vectors'!$D:$D,MATCH($C68,'Exclusion Vectors'!$B:$B,0))=0,"",INDEX('Data Pull'!$A:$BC,MATCH($C68,'Data Pull'!$C:$C,0),MATCH(K$8,'Data Pull'!$4:$4,0))),"")</f>
        <v/>
      </c>
      <c r="L68">
        <f>IFERROR(IF(INDEX('Exclusion Vectors'!$D:$D,MATCH($C68,'Exclusion Vectors'!$B:$B,0))=1,"",INDEX('Data Pull'!$A:$BC,MATCH($C68,'Data Pull'!$C:$C,0),MATCH(L$8,'Data Pull'!$4:$4,0))),"")</f>
        <v>-16.599262657089803</v>
      </c>
      <c r="M68" t="str">
        <f>IFERROR(IF(INDEX('Exclusion Vectors'!$D:$D,MATCH($C68,'Exclusion Vectors'!$B:$B,0))=0,"",INDEX('Data Pull'!$A:$BC,MATCH($C68,'Data Pull'!$C:$C,0),MATCH(M$8,'Data Pull'!$4:$4,0))),"")</f>
        <v/>
      </c>
      <c r="N68" t="str">
        <f>IFERROR(IF(INDEX('Exclusion Vectors'!$D:$D,MATCH($C68,'Exclusion Vectors'!$B:$B,0))=0,"",INDEX('Data Pull'!$A:$BC,MATCH($C68,'Data Pull'!$C:$C,0),MATCH(N$8,'Data Pull'!$4:$4,0))),"")</f>
        <v/>
      </c>
      <c r="O68" t="str">
        <f>IFERROR(IF(INDEX('Exclusion Vectors'!$D:$D,MATCH($C68,'Exclusion Vectors'!$B:$B,0))=0,"",INDEX('Data Pull'!$A:$BC,MATCH($C68,'Data Pull'!$C:$C,0),MATCH(O$8,'Data Pull'!$4:$4,0))),"")</f>
        <v/>
      </c>
    </row>
    <row r="69" spans="3:15" x14ac:dyDescent="0.3">
      <c r="C69" s="34">
        <f t="shared" si="0"/>
        <v>43889</v>
      </c>
      <c r="D69" t="str">
        <f>IFERROR(IF(INDEX('Exclusion Vectors'!$D:$D,MATCH($C69,'Exclusion Vectors'!$B:$B,0))=0,"",INDEX('Data Pull'!$A:$BC,MATCH($C69,'Data Pull'!$C:$C,0),MATCH(D$8,'Data Pull'!$4:$4,0))),"")</f>
        <v/>
      </c>
      <c r="E69" t="str">
        <f>IFERROR(IF(INDEX('Exclusion Vectors'!$D:$D,MATCH($C69,'Exclusion Vectors'!$B:$B,0))=0,"",INDEX('Data Pull'!$A:$BC,MATCH($C69,'Data Pull'!$C:$C,0),MATCH(E$8,'Data Pull'!$4:$4,0))),"")</f>
        <v/>
      </c>
      <c r="F69" t="str">
        <f>IFERROR(IF(INDEX('Exclusion Vectors'!$D:$D,MATCH($C69,'Exclusion Vectors'!$B:$B,0))=0,"",INDEX('Data Pull'!$A:$BC,MATCH($C69,'Data Pull'!$C:$C,0),MATCH(F$8,'Data Pull'!$4:$4,0))),"")</f>
        <v/>
      </c>
      <c r="G69" t="str">
        <f>IFERROR(IF(INDEX('Exclusion Vectors'!$D:$D,MATCH($C69,'Exclusion Vectors'!$B:$B,0))=0,"",INDEX('Data Pull'!$A:$BC,MATCH($C69,'Data Pull'!$C:$C,0),MATCH(G$8,'Data Pull'!$4:$4,0))),"")</f>
        <v/>
      </c>
      <c r="H69" t="str">
        <f>IFERROR(IF(INDEX('Exclusion Vectors'!$D:$D,MATCH($C69,'Exclusion Vectors'!$B:$B,0))=0,"",INDEX('Data Pull'!$A:$BC,MATCH($C69,'Data Pull'!$C:$C,0),MATCH(H$8,'Data Pull'!$4:$4,0))),"")</f>
        <v/>
      </c>
      <c r="I69" t="str">
        <f>IFERROR(IF(INDEX('Exclusion Vectors'!$D:$D,MATCH($C69,'Exclusion Vectors'!$B:$B,0))=0,"",INDEX('Data Pull'!$A:$BC,MATCH($C69,'Data Pull'!$C:$C,0),MATCH(I$8,'Data Pull'!$4:$4,0))),"")</f>
        <v/>
      </c>
      <c r="J69" t="str">
        <f>IFERROR(IF(INDEX('Exclusion Vectors'!$D:$D,MATCH($C69,'Exclusion Vectors'!$B:$B,0))=0,"",INDEX('Data Pull'!$A:$BC,MATCH($C69,'Data Pull'!$C:$C,0),MATCH(J$8,'Data Pull'!$4:$4,0))),"")</f>
        <v/>
      </c>
      <c r="K69" t="str">
        <f>IFERROR(IF(INDEX('Exclusion Vectors'!$D:$D,MATCH($C69,'Exclusion Vectors'!$B:$B,0))=0,"",INDEX('Data Pull'!$A:$BC,MATCH($C69,'Data Pull'!$C:$C,0),MATCH(K$8,'Data Pull'!$4:$4,0))),"")</f>
        <v/>
      </c>
      <c r="L69">
        <f>IFERROR(IF(INDEX('Exclusion Vectors'!$D:$D,MATCH($C69,'Exclusion Vectors'!$B:$B,0))=1,"",INDEX('Data Pull'!$A:$BC,MATCH($C69,'Data Pull'!$C:$C,0),MATCH(L$8,'Data Pull'!$4:$4,0))),"")</f>
        <v>-16.13083177033473</v>
      </c>
      <c r="M69" t="str">
        <f>IFERROR(IF(INDEX('Exclusion Vectors'!$D:$D,MATCH($C69,'Exclusion Vectors'!$B:$B,0))=0,"",INDEX('Data Pull'!$A:$BC,MATCH($C69,'Data Pull'!$C:$C,0),MATCH(M$8,'Data Pull'!$4:$4,0))),"")</f>
        <v/>
      </c>
      <c r="N69" t="str">
        <f>IFERROR(IF(INDEX('Exclusion Vectors'!$D:$D,MATCH($C69,'Exclusion Vectors'!$B:$B,0))=0,"",INDEX('Data Pull'!$A:$BC,MATCH($C69,'Data Pull'!$C:$C,0),MATCH(N$8,'Data Pull'!$4:$4,0))),"")</f>
        <v/>
      </c>
      <c r="O69" t="str">
        <f>IFERROR(IF(INDEX('Exclusion Vectors'!$D:$D,MATCH($C69,'Exclusion Vectors'!$B:$B,0))=0,"",INDEX('Data Pull'!$A:$BC,MATCH($C69,'Data Pull'!$C:$C,0),MATCH(O$8,'Data Pull'!$4:$4,0))),"")</f>
        <v/>
      </c>
    </row>
    <row r="70" spans="3:15" x14ac:dyDescent="0.3">
      <c r="C70" s="34">
        <f t="shared" si="0"/>
        <v>43890</v>
      </c>
      <c r="D70" t="str">
        <f>IFERROR(IF(INDEX('Exclusion Vectors'!$D:$D,MATCH($C70,'Exclusion Vectors'!$B:$B,0))=0,"",INDEX('Data Pull'!$A:$BC,MATCH($C70,'Data Pull'!$C:$C,0),MATCH(D$8,'Data Pull'!$4:$4,0))),"")</f>
        <v/>
      </c>
      <c r="E70" t="str">
        <f>IFERROR(IF(INDEX('Exclusion Vectors'!$D:$D,MATCH($C70,'Exclusion Vectors'!$B:$B,0))=0,"",INDEX('Data Pull'!$A:$BC,MATCH($C70,'Data Pull'!$C:$C,0),MATCH(E$8,'Data Pull'!$4:$4,0))),"")</f>
        <v/>
      </c>
      <c r="F70" t="str">
        <f>IFERROR(IF(INDEX('Exclusion Vectors'!$D:$D,MATCH($C70,'Exclusion Vectors'!$B:$B,0))=0,"",INDEX('Data Pull'!$A:$BC,MATCH($C70,'Data Pull'!$C:$C,0),MATCH(F$8,'Data Pull'!$4:$4,0))),"")</f>
        <v/>
      </c>
      <c r="G70" t="str">
        <f>IFERROR(IF(INDEX('Exclusion Vectors'!$D:$D,MATCH($C70,'Exclusion Vectors'!$B:$B,0))=0,"",INDEX('Data Pull'!$A:$BC,MATCH($C70,'Data Pull'!$C:$C,0),MATCH(G$8,'Data Pull'!$4:$4,0))),"")</f>
        <v/>
      </c>
      <c r="H70" t="str">
        <f>IFERROR(IF(INDEX('Exclusion Vectors'!$D:$D,MATCH($C70,'Exclusion Vectors'!$B:$B,0))=0,"",INDEX('Data Pull'!$A:$BC,MATCH($C70,'Data Pull'!$C:$C,0),MATCH(H$8,'Data Pull'!$4:$4,0))),"")</f>
        <v/>
      </c>
      <c r="I70" t="str">
        <f>IFERROR(IF(INDEX('Exclusion Vectors'!$D:$D,MATCH($C70,'Exclusion Vectors'!$B:$B,0))=0,"",INDEX('Data Pull'!$A:$BC,MATCH($C70,'Data Pull'!$C:$C,0),MATCH(I$8,'Data Pull'!$4:$4,0))),"")</f>
        <v/>
      </c>
      <c r="J70" t="str">
        <f>IFERROR(IF(INDEX('Exclusion Vectors'!$D:$D,MATCH($C70,'Exclusion Vectors'!$B:$B,0))=0,"",INDEX('Data Pull'!$A:$BC,MATCH($C70,'Data Pull'!$C:$C,0),MATCH(J$8,'Data Pull'!$4:$4,0))),"")</f>
        <v/>
      </c>
      <c r="K70" t="str">
        <f>IFERROR(IF(INDEX('Exclusion Vectors'!$D:$D,MATCH($C70,'Exclusion Vectors'!$B:$B,0))=0,"",INDEX('Data Pull'!$A:$BC,MATCH($C70,'Data Pull'!$C:$C,0),MATCH(K$8,'Data Pull'!$4:$4,0))),"")</f>
        <v/>
      </c>
      <c r="L70">
        <f>IFERROR(IF(INDEX('Exclusion Vectors'!$D:$D,MATCH($C70,'Exclusion Vectors'!$B:$B,0))=1,"",INDEX('Data Pull'!$A:$BC,MATCH($C70,'Data Pull'!$C:$C,0),MATCH(L$8,'Data Pull'!$4:$4,0))),"")</f>
        <v>-15.559986972698553</v>
      </c>
      <c r="M70" t="str">
        <f>IFERROR(IF(INDEX('Exclusion Vectors'!$D:$D,MATCH($C70,'Exclusion Vectors'!$B:$B,0))=0,"",INDEX('Data Pull'!$A:$BC,MATCH($C70,'Data Pull'!$C:$C,0),MATCH(M$8,'Data Pull'!$4:$4,0))),"")</f>
        <v/>
      </c>
      <c r="N70" t="str">
        <f>IFERROR(IF(INDEX('Exclusion Vectors'!$D:$D,MATCH($C70,'Exclusion Vectors'!$B:$B,0))=0,"",INDEX('Data Pull'!$A:$BC,MATCH($C70,'Data Pull'!$C:$C,0),MATCH(N$8,'Data Pull'!$4:$4,0))),"")</f>
        <v/>
      </c>
      <c r="O70" t="str">
        <f>IFERROR(IF(INDEX('Exclusion Vectors'!$D:$D,MATCH($C70,'Exclusion Vectors'!$B:$B,0))=0,"",INDEX('Data Pull'!$A:$BC,MATCH($C70,'Data Pull'!$C:$C,0),MATCH(O$8,'Data Pull'!$4:$4,0))),"")</f>
        <v/>
      </c>
    </row>
    <row r="71" spans="3:15" x14ac:dyDescent="0.3">
      <c r="C71" s="34">
        <f t="shared" si="0"/>
        <v>43891</v>
      </c>
      <c r="D71" t="str">
        <f>IFERROR(IF(INDEX('Exclusion Vectors'!$D:$D,MATCH($C71,'Exclusion Vectors'!$B:$B,0))=0,"",INDEX('Data Pull'!$A:$BC,MATCH($C71,'Data Pull'!$C:$C,0),MATCH(D$8,'Data Pull'!$4:$4,0))),"")</f>
        <v/>
      </c>
      <c r="E71" t="str">
        <f>IFERROR(IF(INDEX('Exclusion Vectors'!$D:$D,MATCH($C71,'Exclusion Vectors'!$B:$B,0))=0,"",INDEX('Data Pull'!$A:$BC,MATCH($C71,'Data Pull'!$C:$C,0),MATCH(E$8,'Data Pull'!$4:$4,0))),"")</f>
        <v/>
      </c>
      <c r="F71" t="str">
        <f>IFERROR(IF(INDEX('Exclusion Vectors'!$D:$D,MATCH($C71,'Exclusion Vectors'!$B:$B,0))=0,"",INDEX('Data Pull'!$A:$BC,MATCH($C71,'Data Pull'!$C:$C,0),MATCH(F$8,'Data Pull'!$4:$4,0))),"")</f>
        <v/>
      </c>
      <c r="G71" t="str">
        <f>IFERROR(IF(INDEX('Exclusion Vectors'!$D:$D,MATCH($C71,'Exclusion Vectors'!$B:$B,0))=0,"",INDEX('Data Pull'!$A:$BC,MATCH($C71,'Data Pull'!$C:$C,0),MATCH(G$8,'Data Pull'!$4:$4,0))),"")</f>
        <v/>
      </c>
      <c r="H71" t="str">
        <f>IFERROR(IF(INDEX('Exclusion Vectors'!$D:$D,MATCH($C71,'Exclusion Vectors'!$B:$B,0))=0,"",INDEX('Data Pull'!$A:$BC,MATCH($C71,'Data Pull'!$C:$C,0),MATCH(H$8,'Data Pull'!$4:$4,0))),"")</f>
        <v/>
      </c>
      <c r="I71" t="str">
        <f>IFERROR(IF(INDEX('Exclusion Vectors'!$D:$D,MATCH($C71,'Exclusion Vectors'!$B:$B,0))=0,"",INDEX('Data Pull'!$A:$BC,MATCH($C71,'Data Pull'!$C:$C,0),MATCH(I$8,'Data Pull'!$4:$4,0))),"")</f>
        <v/>
      </c>
      <c r="J71" t="str">
        <f>IFERROR(IF(INDEX('Exclusion Vectors'!$D:$D,MATCH($C71,'Exclusion Vectors'!$B:$B,0))=0,"",INDEX('Data Pull'!$A:$BC,MATCH($C71,'Data Pull'!$C:$C,0),MATCH(J$8,'Data Pull'!$4:$4,0))),"")</f>
        <v/>
      </c>
      <c r="K71" t="str">
        <f>IFERROR(IF(INDEX('Exclusion Vectors'!$D:$D,MATCH($C71,'Exclusion Vectors'!$B:$B,0))=0,"",INDEX('Data Pull'!$A:$BC,MATCH($C71,'Data Pull'!$C:$C,0),MATCH(K$8,'Data Pull'!$4:$4,0))),"")</f>
        <v/>
      </c>
      <c r="L71">
        <f>IFERROR(IF(INDEX('Exclusion Vectors'!$D:$D,MATCH($C71,'Exclusion Vectors'!$B:$B,0))=1,"",INDEX('Data Pull'!$A:$BC,MATCH($C71,'Data Pull'!$C:$C,0),MATCH(L$8,'Data Pull'!$4:$4,0))),"")</f>
        <v>-15.581488331311409</v>
      </c>
      <c r="M71" t="str">
        <f>IFERROR(IF(INDEX('Exclusion Vectors'!$D:$D,MATCH($C71,'Exclusion Vectors'!$B:$B,0))=0,"",INDEX('Data Pull'!$A:$BC,MATCH($C71,'Data Pull'!$C:$C,0),MATCH(M$8,'Data Pull'!$4:$4,0))),"")</f>
        <v/>
      </c>
      <c r="N71" t="str">
        <f>IFERROR(IF(INDEX('Exclusion Vectors'!$D:$D,MATCH($C71,'Exclusion Vectors'!$B:$B,0))=0,"",INDEX('Data Pull'!$A:$BC,MATCH($C71,'Data Pull'!$C:$C,0),MATCH(N$8,'Data Pull'!$4:$4,0))),"")</f>
        <v/>
      </c>
      <c r="O71" t="str">
        <f>IFERROR(IF(INDEX('Exclusion Vectors'!$D:$D,MATCH($C71,'Exclusion Vectors'!$B:$B,0))=0,"",INDEX('Data Pull'!$A:$BC,MATCH($C71,'Data Pull'!$C:$C,0),MATCH(O$8,'Data Pull'!$4:$4,0))),"")</f>
        <v/>
      </c>
    </row>
    <row r="72" spans="3:15" x14ac:dyDescent="0.3">
      <c r="C72" s="34">
        <f t="shared" si="0"/>
        <v>43892</v>
      </c>
      <c r="D72" t="str">
        <f>IFERROR(IF(INDEX('Exclusion Vectors'!$D:$D,MATCH($C72,'Exclusion Vectors'!$B:$B,0))=0,"",INDEX('Data Pull'!$A:$BC,MATCH($C72,'Data Pull'!$C:$C,0),MATCH(D$8,'Data Pull'!$4:$4,0))),"")</f>
        <v/>
      </c>
      <c r="E72" t="str">
        <f>IFERROR(IF(INDEX('Exclusion Vectors'!$D:$D,MATCH($C72,'Exclusion Vectors'!$B:$B,0))=0,"",INDEX('Data Pull'!$A:$BC,MATCH($C72,'Data Pull'!$C:$C,0),MATCH(E$8,'Data Pull'!$4:$4,0))),"")</f>
        <v/>
      </c>
      <c r="F72" t="str">
        <f>IFERROR(IF(INDEX('Exclusion Vectors'!$D:$D,MATCH($C72,'Exclusion Vectors'!$B:$B,0))=0,"",INDEX('Data Pull'!$A:$BC,MATCH($C72,'Data Pull'!$C:$C,0),MATCH(F$8,'Data Pull'!$4:$4,0))),"")</f>
        <v/>
      </c>
      <c r="G72" t="str">
        <f>IFERROR(IF(INDEX('Exclusion Vectors'!$D:$D,MATCH($C72,'Exclusion Vectors'!$B:$B,0))=0,"",INDEX('Data Pull'!$A:$BC,MATCH($C72,'Data Pull'!$C:$C,0),MATCH(G$8,'Data Pull'!$4:$4,0))),"")</f>
        <v/>
      </c>
      <c r="H72" t="str">
        <f>IFERROR(IF(INDEX('Exclusion Vectors'!$D:$D,MATCH($C72,'Exclusion Vectors'!$B:$B,0))=0,"",INDEX('Data Pull'!$A:$BC,MATCH($C72,'Data Pull'!$C:$C,0),MATCH(H$8,'Data Pull'!$4:$4,0))),"")</f>
        <v/>
      </c>
      <c r="I72" t="str">
        <f>IFERROR(IF(INDEX('Exclusion Vectors'!$D:$D,MATCH($C72,'Exclusion Vectors'!$B:$B,0))=0,"",INDEX('Data Pull'!$A:$BC,MATCH($C72,'Data Pull'!$C:$C,0),MATCH(I$8,'Data Pull'!$4:$4,0))),"")</f>
        <v/>
      </c>
      <c r="J72" t="str">
        <f>IFERROR(IF(INDEX('Exclusion Vectors'!$D:$D,MATCH($C72,'Exclusion Vectors'!$B:$B,0))=0,"",INDEX('Data Pull'!$A:$BC,MATCH($C72,'Data Pull'!$C:$C,0),MATCH(J$8,'Data Pull'!$4:$4,0))),"")</f>
        <v/>
      </c>
      <c r="K72" t="str">
        <f>IFERROR(IF(INDEX('Exclusion Vectors'!$D:$D,MATCH($C72,'Exclusion Vectors'!$B:$B,0))=0,"",INDEX('Data Pull'!$A:$BC,MATCH($C72,'Data Pull'!$C:$C,0),MATCH(K$8,'Data Pull'!$4:$4,0))),"")</f>
        <v/>
      </c>
      <c r="L72">
        <f>IFERROR(IF(INDEX('Exclusion Vectors'!$D:$D,MATCH($C72,'Exclusion Vectors'!$B:$B,0))=1,"",INDEX('Data Pull'!$A:$BC,MATCH($C72,'Data Pull'!$C:$C,0),MATCH(L$8,'Data Pull'!$4:$4,0))),"")</f>
        <v>-15.574070023965668</v>
      </c>
      <c r="M72" t="str">
        <f>IFERROR(IF(INDEX('Exclusion Vectors'!$D:$D,MATCH($C72,'Exclusion Vectors'!$B:$B,0))=0,"",INDEX('Data Pull'!$A:$BC,MATCH($C72,'Data Pull'!$C:$C,0),MATCH(M$8,'Data Pull'!$4:$4,0))),"")</f>
        <v/>
      </c>
      <c r="N72" t="str">
        <f>IFERROR(IF(INDEX('Exclusion Vectors'!$D:$D,MATCH($C72,'Exclusion Vectors'!$B:$B,0))=0,"",INDEX('Data Pull'!$A:$BC,MATCH($C72,'Data Pull'!$C:$C,0),MATCH(N$8,'Data Pull'!$4:$4,0))),"")</f>
        <v/>
      </c>
      <c r="O72" t="str">
        <f>IFERROR(IF(INDEX('Exclusion Vectors'!$D:$D,MATCH($C72,'Exclusion Vectors'!$B:$B,0))=0,"",INDEX('Data Pull'!$A:$BC,MATCH($C72,'Data Pull'!$C:$C,0),MATCH(O$8,'Data Pull'!$4:$4,0))),"")</f>
        <v/>
      </c>
    </row>
    <row r="73" spans="3:15" x14ac:dyDescent="0.3">
      <c r="C73" s="34">
        <f t="shared" si="0"/>
        <v>43893</v>
      </c>
      <c r="D73" t="str">
        <f>IFERROR(IF(INDEX('Exclusion Vectors'!$D:$D,MATCH($C73,'Exclusion Vectors'!$B:$B,0))=0,"",INDEX('Data Pull'!$A:$BC,MATCH($C73,'Data Pull'!$C:$C,0),MATCH(D$8,'Data Pull'!$4:$4,0))),"")</f>
        <v/>
      </c>
      <c r="E73" t="str">
        <f>IFERROR(IF(INDEX('Exclusion Vectors'!$D:$D,MATCH($C73,'Exclusion Vectors'!$B:$B,0))=0,"",INDEX('Data Pull'!$A:$BC,MATCH($C73,'Data Pull'!$C:$C,0),MATCH(E$8,'Data Pull'!$4:$4,0))),"")</f>
        <v/>
      </c>
      <c r="F73" t="str">
        <f>IFERROR(IF(INDEX('Exclusion Vectors'!$D:$D,MATCH($C73,'Exclusion Vectors'!$B:$B,0))=0,"",INDEX('Data Pull'!$A:$BC,MATCH($C73,'Data Pull'!$C:$C,0),MATCH(F$8,'Data Pull'!$4:$4,0))),"")</f>
        <v/>
      </c>
      <c r="G73" t="str">
        <f>IFERROR(IF(INDEX('Exclusion Vectors'!$D:$D,MATCH($C73,'Exclusion Vectors'!$B:$B,0))=0,"",INDEX('Data Pull'!$A:$BC,MATCH($C73,'Data Pull'!$C:$C,0),MATCH(G$8,'Data Pull'!$4:$4,0))),"")</f>
        <v/>
      </c>
      <c r="H73" t="str">
        <f>IFERROR(IF(INDEX('Exclusion Vectors'!$D:$D,MATCH($C73,'Exclusion Vectors'!$B:$B,0))=0,"",INDEX('Data Pull'!$A:$BC,MATCH($C73,'Data Pull'!$C:$C,0),MATCH(H$8,'Data Pull'!$4:$4,0))),"")</f>
        <v/>
      </c>
      <c r="I73" t="str">
        <f>IFERROR(IF(INDEX('Exclusion Vectors'!$D:$D,MATCH($C73,'Exclusion Vectors'!$B:$B,0))=0,"",INDEX('Data Pull'!$A:$BC,MATCH($C73,'Data Pull'!$C:$C,0),MATCH(I$8,'Data Pull'!$4:$4,0))),"")</f>
        <v/>
      </c>
      <c r="J73" t="str">
        <f>IFERROR(IF(INDEX('Exclusion Vectors'!$D:$D,MATCH($C73,'Exclusion Vectors'!$B:$B,0))=0,"",INDEX('Data Pull'!$A:$BC,MATCH($C73,'Data Pull'!$C:$C,0),MATCH(J$8,'Data Pull'!$4:$4,0))),"")</f>
        <v/>
      </c>
      <c r="K73" t="str">
        <f>IFERROR(IF(INDEX('Exclusion Vectors'!$D:$D,MATCH($C73,'Exclusion Vectors'!$B:$B,0))=0,"",INDEX('Data Pull'!$A:$BC,MATCH($C73,'Data Pull'!$C:$C,0),MATCH(K$8,'Data Pull'!$4:$4,0))),"")</f>
        <v/>
      </c>
      <c r="L73">
        <f>IFERROR(IF(INDEX('Exclusion Vectors'!$D:$D,MATCH($C73,'Exclusion Vectors'!$B:$B,0))=1,"",INDEX('Data Pull'!$A:$BC,MATCH($C73,'Data Pull'!$C:$C,0),MATCH(L$8,'Data Pull'!$4:$4,0))),"")</f>
        <v>-16.04465479489123</v>
      </c>
      <c r="M73" t="str">
        <f>IFERROR(IF(INDEX('Exclusion Vectors'!$D:$D,MATCH($C73,'Exclusion Vectors'!$B:$B,0))=0,"",INDEX('Data Pull'!$A:$BC,MATCH($C73,'Data Pull'!$C:$C,0),MATCH(M$8,'Data Pull'!$4:$4,0))),"")</f>
        <v/>
      </c>
      <c r="N73" t="str">
        <f>IFERROR(IF(INDEX('Exclusion Vectors'!$D:$D,MATCH($C73,'Exclusion Vectors'!$B:$B,0))=0,"",INDEX('Data Pull'!$A:$BC,MATCH($C73,'Data Pull'!$C:$C,0),MATCH(N$8,'Data Pull'!$4:$4,0))),"")</f>
        <v/>
      </c>
      <c r="O73" t="str">
        <f>IFERROR(IF(INDEX('Exclusion Vectors'!$D:$D,MATCH($C73,'Exclusion Vectors'!$B:$B,0))=0,"",INDEX('Data Pull'!$A:$BC,MATCH($C73,'Data Pull'!$C:$C,0),MATCH(O$8,'Data Pull'!$4:$4,0))),"")</f>
        <v/>
      </c>
    </row>
    <row r="74" spans="3:15" x14ac:dyDescent="0.3">
      <c r="C74" s="34">
        <f t="shared" si="0"/>
        <v>43894</v>
      </c>
      <c r="D74" t="str">
        <f>IFERROR(IF(INDEX('Exclusion Vectors'!$D:$D,MATCH($C74,'Exclusion Vectors'!$B:$B,0))=0,"",INDEX('Data Pull'!$A:$BC,MATCH($C74,'Data Pull'!$C:$C,0),MATCH(D$8,'Data Pull'!$4:$4,0))),"")</f>
        <v/>
      </c>
      <c r="E74" t="str">
        <f>IFERROR(IF(INDEX('Exclusion Vectors'!$D:$D,MATCH($C74,'Exclusion Vectors'!$B:$B,0))=0,"",INDEX('Data Pull'!$A:$BC,MATCH($C74,'Data Pull'!$C:$C,0),MATCH(E$8,'Data Pull'!$4:$4,0))),"")</f>
        <v/>
      </c>
      <c r="F74" t="str">
        <f>IFERROR(IF(INDEX('Exclusion Vectors'!$D:$D,MATCH($C74,'Exclusion Vectors'!$B:$B,0))=0,"",INDEX('Data Pull'!$A:$BC,MATCH($C74,'Data Pull'!$C:$C,0),MATCH(F$8,'Data Pull'!$4:$4,0))),"")</f>
        <v/>
      </c>
      <c r="G74" t="str">
        <f>IFERROR(IF(INDEX('Exclusion Vectors'!$D:$D,MATCH($C74,'Exclusion Vectors'!$B:$B,0))=0,"",INDEX('Data Pull'!$A:$BC,MATCH($C74,'Data Pull'!$C:$C,0),MATCH(G$8,'Data Pull'!$4:$4,0))),"")</f>
        <v/>
      </c>
      <c r="H74" t="str">
        <f>IFERROR(IF(INDEX('Exclusion Vectors'!$D:$D,MATCH($C74,'Exclusion Vectors'!$B:$B,0))=0,"",INDEX('Data Pull'!$A:$BC,MATCH($C74,'Data Pull'!$C:$C,0),MATCH(H$8,'Data Pull'!$4:$4,0))),"")</f>
        <v/>
      </c>
      <c r="I74" t="str">
        <f>IFERROR(IF(INDEX('Exclusion Vectors'!$D:$D,MATCH($C74,'Exclusion Vectors'!$B:$B,0))=0,"",INDEX('Data Pull'!$A:$BC,MATCH($C74,'Data Pull'!$C:$C,0),MATCH(I$8,'Data Pull'!$4:$4,0))),"")</f>
        <v/>
      </c>
      <c r="J74" t="str">
        <f>IFERROR(IF(INDEX('Exclusion Vectors'!$D:$D,MATCH($C74,'Exclusion Vectors'!$B:$B,0))=0,"",INDEX('Data Pull'!$A:$BC,MATCH($C74,'Data Pull'!$C:$C,0),MATCH(J$8,'Data Pull'!$4:$4,0))),"")</f>
        <v/>
      </c>
      <c r="K74" t="str">
        <f>IFERROR(IF(INDEX('Exclusion Vectors'!$D:$D,MATCH($C74,'Exclusion Vectors'!$B:$B,0))=0,"",INDEX('Data Pull'!$A:$BC,MATCH($C74,'Data Pull'!$C:$C,0),MATCH(K$8,'Data Pull'!$4:$4,0))),"")</f>
        <v/>
      </c>
      <c r="L74">
        <f>IFERROR(IF(INDEX('Exclusion Vectors'!$D:$D,MATCH($C74,'Exclusion Vectors'!$B:$B,0))=1,"",INDEX('Data Pull'!$A:$BC,MATCH($C74,'Data Pull'!$C:$C,0),MATCH(L$8,'Data Pull'!$4:$4,0))),"")</f>
        <v>-17.07958148480142</v>
      </c>
      <c r="M74" t="str">
        <f>IFERROR(IF(INDEX('Exclusion Vectors'!$D:$D,MATCH($C74,'Exclusion Vectors'!$B:$B,0))=0,"",INDEX('Data Pull'!$A:$BC,MATCH($C74,'Data Pull'!$C:$C,0),MATCH(M$8,'Data Pull'!$4:$4,0))),"")</f>
        <v/>
      </c>
      <c r="N74" t="str">
        <f>IFERROR(IF(INDEX('Exclusion Vectors'!$D:$D,MATCH($C74,'Exclusion Vectors'!$B:$B,0))=0,"",INDEX('Data Pull'!$A:$BC,MATCH($C74,'Data Pull'!$C:$C,0),MATCH(N$8,'Data Pull'!$4:$4,0))),"")</f>
        <v/>
      </c>
      <c r="O74" t="str">
        <f>IFERROR(IF(INDEX('Exclusion Vectors'!$D:$D,MATCH($C74,'Exclusion Vectors'!$B:$B,0))=0,"",INDEX('Data Pull'!$A:$BC,MATCH($C74,'Data Pull'!$C:$C,0),MATCH(O$8,'Data Pull'!$4:$4,0))),"")</f>
        <v/>
      </c>
    </row>
    <row r="75" spans="3:15" x14ac:dyDescent="0.3">
      <c r="C75" s="34">
        <f t="shared" si="0"/>
        <v>43895</v>
      </c>
      <c r="D75" t="str">
        <f>IFERROR(IF(INDEX('Exclusion Vectors'!$D:$D,MATCH($C75,'Exclusion Vectors'!$B:$B,0))=0,"",INDEX('Data Pull'!$A:$BC,MATCH($C75,'Data Pull'!$C:$C,0),MATCH(D$8,'Data Pull'!$4:$4,0))),"")</f>
        <v/>
      </c>
      <c r="E75" t="str">
        <f>IFERROR(IF(INDEX('Exclusion Vectors'!$D:$D,MATCH($C75,'Exclusion Vectors'!$B:$B,0))=0,"",INDEX('Data Pull'!$A:$BC,MATCH($C75,'Data Pull'!$C:$C,0),MATCH(E$8,'Data Pull'!$4:$4,0))),"")</f>
        <v/>
      </c>
      <c r="F75" t="str">
        <f>IFERROR(IF(INDEX('Exclusion Vectors'!$D:$D,MATCH($C75,'Exclusion Vectors'!$B:$B,0))=0,"",INDEX('Data Pull'!$A:$BC,MATCH($C75,'Data Pull'!$C:$C,0),MATCH(F$8,'Data Pull'!$4:$4,0))),"")</f>
        <v/>
      </c>
      <c r="G75" t="str">
        <f>IFERROR(IF(INDEX('Exclusion Vectors'!$D:$D,MATCH($C75,'Exclusion Vectors'!$B:$B,0))=0,"",INDEX('Data Pull'!$A:$BC,MATCH($C75,'Data Pull'!$C:$C,0),MATCH(G$8,'Data Pull'!$4:$4,0))),"")</f>
        <v/>
      </c>
      <c r="H75" t="str">
        <f>IFERROR(IF(INDEX('Exclusion Vectors'!$D:$D,MATCH($C75,'Exclusion Vectors'!$B:$B,0))=0,"",INDEX('Data Pull'!$A:$BC,MATCH($C75,'Data Pull'!$C:$C,0),MATCH(H$8,'Data Pull'!$4:$4,0))),"")</f>
        <v/>
      </c>
      <c r="I75" t="str">
        <f>IFERROR(IF(INDEX('Exclusion Vectors'!$D:$D,MATCH($C75,'Exclusion Vectors'!$B:$B,0))=0,"",INDEX('Data Pull'!$A:$BC,MATCH($C75,'Data Pull'!$C:$C,0),MATCH(I$8,'Data Pull'!$4:$4,0))),"")</f>
        <v/>
      </c>
      <c r="J75" t="str">
        <f>IFERROR(IF(INDEX('Exclusion Vectors'!$D:$D,MATCH($C75,'Exclusion Vectors'!$B:$B,0))=0,"",INDEX('Data Pull'!$A:$BC,MATCH($C75,'Data Pull'!$C:$C,0),MATCH(J$8,'Data Pull'!$4:$4,0))),"")</f>
        <v/>
      </c>
      <c r="K75" t="str">
        <f>IFERROR(IF(INDEX('Exclusion Vectors'!$D:$D,MATCH($C75,'Exclusion Vectors'!$B:$B,0))=0,"",INDEX('Data Pull'!$A:$BC,MATCH($C75,'Data Pull'!$C:$C,0),MATCH(K$8,'Data Pull'!$4:$4,0))),"")</f>
        <v/>
      </c>
      <c r="L75">
        <f>IFERROR(IF(INDEX('Exclusion Vectors'!$D:$D,MATCH($C75,'Exclusion Vectors'!$B:$B,0))=1,"",INDEX('Data Pull'!$A:$BC,MATCH($C75,'Data Pull'!$C:$C,0),MATCH(L$8,'Data Pull'!$4:$4,0))),"")</f>
        <v>-16.443323594260193</v>
      </c>
      <c r="M75" t="str">
        <f>IFERROR(IF(INDEX('Exclusion Vectors'!$D:$D,MATCH($C75,'Exclusion Vectors'!$B:$B,0))=0,"",INDEX('Data Pull'!$A:$BC,MATCH($C75,'Data Pull'!$C:$C,0),MATCH(M$8,'Data Pull'!$4:$4,0))),"")</f>
        <v/>
      </c>
      <c r="N75" t="str">
        <f>IFERROR(IF(INDEX('Exclusion Vectors'!$D:$D,MATCH($C75,'Exclusion Vectors'!$B:$B,0))=0,"",INDEX('Data Pull'!$A:$BC,MATCH($C75,'Data Pull'!$C:$C,0),MATCH(N$8,'Data Pull'!$4:$4,0))),"")</f>
        <v/>
      </c>
      <c r="O75" t="str">
        <f>IFERROR(IF(INDEX('Exclusion Vectors'!$D:$D,MATCH($C75,'Exclusion Vectors'!$B:$B,0))=0,"",INDEX('Data Pull'!$A:$BC,MATCH($C75,'Data Pull'!$C:$C,0),MATCH(O$8,'Data Pull'!$4:$4,0))),"")</f>
        <v/>
      </c>
    </row>
    <row r="76" spans="3:15" x14ac:dyDescent="0.3">
      <c r="C76" s="34">
        <f t="shared" si="0"/>
        <v>43896</v>
      </c>
      <c r="D76" t="str">
        <f>IFERROR(IF(INDEX('Exclusion Vectors'!$D:$D,MATCH($C76,'Exclusion Vectors'!$B:$B,0))=0,"",INDEX('Data Pull'!$A:$BC,MATCH($C76,'Data Pull'!$C:$C,0),MATCH(D$8,'Data Pull'!$4:$4,0))),"")</f>
        <v/>
      </c>
      <c r="E76" t="str">
        <f>IFERROR(IF(INDEX('Exclusion Vectors'!$D:$D,MATCH($C76,'Exclusion Vectors'!$B:$B,0))=0,"",INDEX('Data Pull'!$A:$BC,MATCH($C76,'Data Pull'!$C:$C,0),MATCH(E$8,'Data Pull'!$4:$4,0))),"")</f>
        <v/>
      </c>
      <c r="F76" t="str">
        <f>IFERROR(IF(INDEX('Exclusion Vectors'!$D:$D,MATCH($C76,'Exclusion Vectors'!$B:$B,0))=0,"",INDEX('Data Pull'!$A:$BC,MATCH($C76,'Data Pull'!$C:$C,0),MATCH(F$8,'Data Pull'!$4:$4,0))),"")</f>
        <v/>
      </c>
      <c r="G76" t="str">
        <f>IFERROR(IF(INDEX('Exclusion Vectors'!$D:$D,MATCH($C76,'Exclusion Vectors'!$B:$B,0))=0,"",INDEX('Data Pull'!$A:$BC,MATCH($C76,'Data Pull'!$C:$C,0),MATCH(G$8,'Data Pull'!$4:$4,0))),"")</f>
        <v/>
      </c>
      <c r="H76" t="str">
        <f>IFERROR(IF(INDEX('Exclusion Vectors'!$D:$D,MATCH($C76,'Exclusion Vectors'!$B:$B,0))=0,"",INDEX('Data Pull'!$A:$BC,MATCH($C76,'Data Pull'!$C:$C,0),MATCH(H$8,'Data Pull'!$4:$4,0))),"")</f>
        <v/>
      </c>
      <c r="I76" t="str">
        <f>IFERROR(IF(INDEX('Exclusion Vectors'!$D:$D,MATCH($C76,'Exclusion Vectors'!$B:$B,0))=0,"",INDEX('Data Pull'!$A:$BC,MATCH($C76,'Data Pull'!$C:$C,0),MATCH(I$8,'Data Pull'!$4:$4,0))),"")</f>
        <v/>
      </c>
      <c r="J76" t="str">
        <f>IFERROR(IF(INDEX('Exclusion Vectors'!$D:$D,MATCH($C76,'Exclusion Vectors'!$B:$B,0))=0,"",INDEX('Data Pull'!$A:$BC,MATCH($C76,'Data Pull'!$C:$C,0),MATCH(J$8,'Data Pull'!$4:$4,0))),"")</f>
        <v/>
      </c>
      <c r="K76" t="str">
        <f>IFERROR(IF(INDEX('Exclusion Vectors'!$D:$D,MATCH($C76,'Exclusion Vectors'!$B:$B,0))=0,"",INDEX('Data Pull'!$A:$BC,MATCH($C76,'Data Pull'!$C:$C,0),MATCH(K$8,'Data Pull'!$4:$4,0))),"")</f>
        <v/>
      </c>
      <c r="L76">
        <f>IFERROR(IF(INDEX('Exclusion Vectors'!$D:$D,MATCH($C76,'Exclusion Vectors'!$B:$B,0))=1,"",INDEX('Data Pull'!$A:$BC,MATCH($C76,'Data Pull'!$C:$C,0),MATCH(L$8,'Data Pull'!$4:$4,0))),"")</f>
        <v>-16.092852268547897</v>
      </c>
      <c r="M76" t="str">
        <f>IFERROR(IF(INDEX('Exclusion Vectors'!$D:$D,MATCH($C76,'Exclusion Vectors'!$B:$B,0))=0,"",INDEX('Data Pull'!$A:$BC,MATCH($C76,'Data Pull'!$C:$C,0),MATCH(M$8,'Data Pull'!$4:$4,0))),"")</f>
        <v/>
      </c>
      <c r="N76" t="str">
        <f>IFERROR(IF(INDEX('Exclusion Vectors'!$D:$D,MATCH($C76,'Exclusion Vectors'!$B:$B,0))=0,"",INDEX('Data Pull'!$A:$BC,MATCH($C76,'Data Pull'!$C:$C,0),MATCH(N$8,'Data Pull'!$4:$4,0))),"")</f>
        <v/>
      </c>
      <c r="O76" t="str">
        <f>IFERROR(IF(INDEX('Exclusion Vectors'!$D:$D,MATCH($C76,'Exclusion Vectors'!$B:$B,0))=0,"",INDEX('Data Pull'!$A:$BC,MATCH($C76,'Data Pull'!$C:$C,0),MATCH(O$8,'Data Pull'!$4:$4,0))),"")</f>
        <v/>
      </c>
    </row>
    <row r="77" spans="3:15" x14ac:dyDescent="0.3">
      <c r="C77" s="34">
        <f t="shared" ref="C77:C140" si="1">IF(C76&lt;$B$9,C76+1,"")</f>
        <v>43897</v>
      </c>
      <c r="D77" t="str">
        <f>IFERROR(IF(INDEX('Exclusion Vectors'!$D:$D,MATCH($C77,'Exclusion Vectors'!$B:$B,0))=0,"",INDEX('Data Pull'!$A:$BC,MATCH($C77,'Data Pull'!$C:$C,0),MATCH(D$8,'Data Pull'!$4:$4,0))),"")</f>
        <v/>
      </c>
      <c r="E77" t="str">
        <f>IFERROR(IF(INDEX('Exclusion Vectors'!$D:$D,MATCH($C77,'Exclusion Vectors'!$B:$B,0))=0,"",INDEX('Data Pull'!$A:$BC,MATCH($C77,'Data Pull'!$C:$C,0),MATCH(E$8,'Data Pull'!$4:$4,0))),"")</f>
        <v/>
      </c>
      <c r="F77" t="str">
        <f>IFERROR(IF(INDEX('Exclusion Vectors'!$D:$D,MATCH($C77,'Exclusion Vectors'!$B:$B,0))=0,"",INDEX('Data Pull'!$A:$BC,MATCH($C77,'Data Pull'!$C:$C,0),MATCH(F$8,'Data Pull'!$4:$4,0))),"")</f>
        <v/>
      </c>
      <c r="G77" t="str">
        <f>IFERROR(IF(INDEX('Exclusion Vectors'!$D:$D,MATCH($C77,'Exclusion Vectors'!$B:$B,0))=0,"",INDEX('Data Pull'!$A:$BC,MATCH($C77,'Data Pull'!$C:$C,0),MATCH(G$8,'Data Pull'!$4:$4,0))),"")</f>
        <v/>
      </c>
      <c r="H77" t="str">
        <f>IFERROR(IF(INDEX('Exclusion Vectors'!$D:$D,MATCH($C77,'Exclusion Vectors'!$B:$B,0))=0,"",INDEX('Data Pull'!$A:$BC,MATCH($C77,'Data Pull'!$C:$C,0),MATCH(H$8,'Data Pull'!$4:$4,0))),"")</f>
        <v/>
      </c>
      <c r="I77" t="str">
        <f>IFERROR(IF(INDEX('Exclusion Vectors'!$D:$D,MATCH($C77,'Exclusion Vectors'!$B:$B,0))=0,"",INDEX('Data Pull'!$A:$BC,MATCH($C77,'Data Pull'!$C:$C,0),MATCH(I$8,'Data Pull'!$4:$4,0))),"")</f>
        <v/>
      </c>
      <c r="J77" t="str">
        <f>IFERROR(IF(INDEX('Exclusion Vectors'!$D:$D,MATCH($C77,'Exclusion Vectors'!$B:$B,0))=0,"",INDEX('Data Pull'!$A:$BC,MATCH($C77,'Data Pull'!$C:$C,0),MATCH(J$8,'Data Pull'!$4:$4,0))),"")</f>
        <v/>
      </c>
      <c r="K77" t="str">
        <f>IFERROR(IF(INDEX('Exclusion Vectors'!$D:$D,MATCH($C77,'Exclusion Vectors'!$B:$B,0))=0,"",INDEX('Data Pull'!$A:$BC,MATCH($C77,'Data Pull'!$C:$C,0),MATCH(K$8,'Data Pull'!$4:$4,0))),"")</f>
        <v/>
      </c>
      <c r="L77">
        <f>IFERROR(IF(INDEX('Exclusion Vectors'!$D:$D,MATCH($C77,'Exclusion Vectors'!$B:$B,0))=1,"",INDEX('Data Pull'!$A:$BC,MATCH($C77,'Data Pull'!$C:$C,0),MATCH(L$8,'Data Pull'!$4:$4,0))),"")</f>
        <v>-15.735070926358127</v>
      </c>
      <c r="M77" t="str">
        <f>IFERROR(IF(INDEX('Exclusion Vectors'!$D:$D,MATCH($C77,'Exclusion Vectors'!$B:$B,0))=0,"",INDEX('Data Pull'!$A:$BC,MATCH($C77,'Data Pull'!$C:$C,0),MATCH(M$8,'Data Pull'!$4:$4,0))),"")</f>
        <v/>
      </c>
      <c r="N77" t="str">
        <f>IFERROR(IF(INDEX('Exclusion Vectors'!$D:$D,MATCH($C77,'Exclusion Vectors'!$B:$B,0))=0,"",INDEX('Data Pull'!$A:$BC,MATCH($C77,'Data Pull'!$C:$C,0),MATCH(N$8,'Data Pull'!$4:$4,0))),"")</f>
        <v/>
      </c>
      <c r="O77" t="str">
        <f>IFERROR(IF(INDEX('Exclusion Vectors'!$D:$D,MATCH($C77,'Exclusion Vectors'!$B:$B,0))=0,"",INDEX('Data Pull'!$A:$BC,MATCH($C77,'Data Pull'!$C:$C,0),MATCH(O$8,'Data Pull'!$4:$4,0))),"")</f>
        <v/>
      </c>
    </row>
    <row r="78" spans="3:15" x14ac:dyDescent="0.3">
      <c r="C78" s="34">
        <f t="shared" si="1"/>
        <v>43898</v>
      </c>
      <c r="D78" t="str">
        <f>IFERROR(IF(INDEX('Exclusion Vectors'!$D:$D,MATCH($C78,'Exclusion Vectors'!$B:$B,0))=0,"",INDEX('Data Pull'!$A:$BC,MATCH($C78,'Data Pull'!$C:$C,0),MATCH(D$8,'Data Pull'!$4:$4,0))),"")</f>
        <v/>
      </c>
      <c r="E78" t="str">
        <f>IFERROR(IF(INDEX('Exclusion Vectors'!$D:$D,MATCH($C78,'Exclusion Vectors'!$B:$B,0))=0,"",INDEX('Data Pull'!$A:$BC,MATCH($C78,'Data Pull'!$C:$C,0),MATCH(E$8,'Data Pull'!$4:$4,0))),"")</f>
        <v/>
      </c>
      <c r="F78" t="str">
        <f>IFERROR(IF(INDEX('Exclusion Vectors'!$D:$D,MATCH($C78,'Exclusion Vectors'!$B:$B,0))=0,"",INDEX('Data Pull'!$A:$BC,MATCH($C78,'Data Pull'!$C:$C,0),MATCH(F$8,'Data Pull'!$4:$4,0))),"")</f>
        <v/>
      </c>
      <c r="G78" t="str">
        <f>IFERROR(IF(INDEX('Exclusion Vectors'!$D:$D,MATCH($C78,'Exclusion Vectors'!$B:$B,0))=0,"",INDEX('Data Pull'!$A:$BC,MATCH($C78,'Data Pull'!$C:$C,0),MATCH(G$8,'Data Pull'!$4:$4,0))),"")</f>
        <v/>
      </c>
      <c r="H78" t="str">
        <f>IFERROR(IF(INDEX('Exclusion Vectors'!$D:$D,MATCH($C78,'Exclusion Vectors'!$B:$B,0))=0,"",INDEX('Data Pull'!$A:$BC,MATCH($C78,'Data Pull'!$C:$C,0),MATCH(H$8,'Data Pull'!$4:$4,0))),"")</f>
        <v/>
      </c>
      <c r="I78" t="str">
        <f>IFERROR(IF(INDEX('Exclusion Vectors'!$D:$D,MATCH($C78,'Exclusion Vectors'!$B:$B,0))=0,"",INDEX('Data Pull'!$A:$BC,MATCH($C78,'Data Pull'!$C:$C,0),MATCH(I$8,'Data Pull'!$4:$4,0))),"")</f>
        <v/>
      </c>
      <c r="J78" t="str">
        <f>IFERROR(IF(INDEX('Exclusion Vectors'!$D:$D,MATCH($C78,'Exclusion Vectors'!$B:$B,0))=0,"",INDEX('Data Pull'!$A:$BC,MATCH($C78,'Data Pull'!$C:$C,0),MATCH(J$8,'Data Pull'!$4:$4,0))),"")</f>
        <v/>
      </c>
      <c r="K78" t="str">
        <f>IFERROR(IF(INDEX('Exclusion Vectors'!$D:$D,MATCH($C78,'Exclusion Vectors'!$B:$B,0))=0,"",INDEX('Data Pull'!$A:$BC,MATCH($C78,'Data Pull'!$C:$C,0),MATCH(K$8,'Data Pull'!$4:$4,0))),"")</f>
        <v/>
      </c>
      <c r="L78">
        <f>IFERROR(IF(INDEX('Exclusion Vectors'!$D:$D,MATCH($C78,'Exclusion Vectors'!$B:$B,0))=1,"",INDEX('Data Pull'!$A:$BC,MATCH($C78,'Data Pull'!$C:$C,0),MATCH(L$8,'Data Pull'!$4:$4,0))),"")</f>
        <v>-16.083698870557267</v>
      </c>
      <c r="M78" t="str">
        <f>IFERROR(IF(INDEX('Exclusion Vectors'!$D:$D,MATCH($C78,'Exclusion Vectors'!$B:$B,0))=0,"",INDEX('Data Pull'!$A:$BC,MATCH($C78,'Data Pull'!$C:$C,0),MATCH(M$8,'Data Pull'!$4:$4,0))),"")</f>
        <v/>
      </c>
      <c r="N78" t="str">
        <f>IFERROR(IF(INDEX('Exclusion Vectors'!$D:$D,MATCH($C78,'Exclusion Vectors'!$B:$B,0))=0,"",INDEX('Data Pull'!$A:$BC,MATCH($C78,'Data Pull'!$C:$C,0),MATCH(N$8,'Data Pull'!$4:$4,0))),"")</f>
        <v/>
      </c>
      <c r="O78" t="str">
        <f>IFERROR(IF(INDEX('Exclusion Vectors'!$D:$D,MATCH($C78,'Exclusion Vectors'!$B:$B,0))=0,"",INDEX('Data Pull'!$A:$BC,MATCH($C78,'Data Pull'!$C:$C,0),MATCH(O$8,'Data Pull'!$4:$4,0))),"")</f>
        <v/>
      </c>
    </row>
    <row r="79" spans="3:15" x14ac:dyDescent="0.3">
      <c r="C79" s="34">
        <f t="shared" si="1"/>
        <v>43899</v>
      </c>
      <c r="D79" t="str">
        <f>IFERROR(IF(INDEX('Exclusion Vectors'!$D:$D,MATCH($C79,'Exclusion Vectors'!$B:$B,0))=0,"",INDEX('Data Pull'!$A:$BC,MATCH($C79,'Data Pull'!$C:$C,0),MATCH(D$8,'Data Pull'!$4:$4,0))),"")</f>
        <v/>
      </c>
      <c r="E79" t="str">
        <f>IFERROR(IF(INDEX('Exclusion Vectors'!$D:$D,MATCH($C79,'Exclusion Vectors'!$B:$B,0))=0,"",INDEX('Data Pull'!$A:$BC,MATCH($C79,'Data Pull'!$C:$C,0),MATCH(E$8,'Data Pull'!$4:$4,0))),"")</f>
        <v/>
      </c>
      <c r="F79" t="str">
        <f>IFERROR(IF(INDEX('Exclusion Vectors'!$D:$D,MATCH($C79,'Exclusion Vectors'!$B:$B,0))=0,"",INDEX('Data Pull'!$A:$BC,MATCH($C79,'Data Pull'!$C:$C,0),MATCH(F$8,'Data Pull'!$4:$4,0))),"")</f>
        <v/>
      </c>
      <c r="G79" t="str">
        <f>IFERROR(IF(INDEX('Exclusion Vectors'!$D:$D,MATCH($C79,'Exclusion Vectors'!$B:$B,0))=0,"",INDEX('Data Pull'!$A:$BC,MATCH($C79,'Data Pull'!$C:$C,0),MATCH(G$8,'Data Pull'!$4:$4,0))),"")</f>
        <v/>
      </c>
      <c r="H79" t="str">
        <f>IFERROR(IF(INDEX('Exclusion Vectors'!$D:$D,MATCH($C79,'Exclusion Vectors'!$B:$B,0))=0,"",INDEX('Data Pull'!$A:$BC,MATCH($C79,'Data Pull'!$C:$C,0),MATCH(H$8,'Data Pull'!$4:$4,0))),"")</f>
        <v/>
      </c>
      <c r="I79" t="str">
        <f>IFERROR(IF(INDEX('Exclusion Vectors'!$D:$D,MATCH($C79,'Exclusion Vectors'!$B:$B,0))=0,"",INDEX('Data Pull'!$A:$BC,MATCH($C79,'Data Pull'!$C:$C,0),MATCH(I$8,'Data Pull'!$4:$4,0))),"")</f>
        <v/>
      </c>
      <c r="J79" t="str">
        <f>IFERROR(IF(INDEX('Exclusion Vectors'!$D:$D,MATCH($C79,'Exclusion Vectors'!$B:$B,0))=0,"",INDEX('Data Pull'!$A:$BC,MATCH($C79,'Data Pull'!$C:$C,0),MATCH(J$8,'Data Pull'!$4:$4,0))),"")</f>
        <v/>
      </c>
      <c r="K79" t="str">
        <f>IFERROR(IF(INDEX('Exclusion Vectors'!$D:$D,MATCH($C79,'Exclusion Vectors'!$B:$B,0))=0,"",INDEX('Data Pull'!$A:$BC,MATCH($C79,'Data Pull'!$C:$C,0),MATCH(K$8,'Data Pull'!$4:$4,0))),"")</f>
        <v/>
      </c>
      <c r="L79">
        <f>IFERROR(IF(INDEX('Exclusion Vectors'!$D:$D,MATCH($C79,'Exclusion Vectors'!$B:$B,0))=1,"",INDEX('Data Pull'!$A:$BC,MATCH($C79,'Data Pull'!$C:$C,0),MATCH(L$8,'Data Pull'!$4:$4,0))),"")</f>
        <v>6312.1703539522241</v>
      </c>
      <c r="M79" t="str">
        <f>IFERROR(IF(INDEX('Exclusion Vectors'!$D:$D,MATCH($C79,'Exclusion Vectors'!$B:$B,0))=0,"",INDEX('Data Pull'!$A:$BC,MATCH($C79,'Data Pull'!$C:$C,0),MATCH(M$8,'Data Pull'!$4:$4,0))),"")</f>
        <v/>
      </c>
      <c r="N79" t="str">
        <f>IFERROR(IF(INDEX('Exclusion Vectors'!$D:$D,MATCH($C79,'Exclusion Vectors'!$B:$B,0))=0,"",INDEX('Data Pull'!$A:$BC,MATCH($C79,'Data Pull'!$C:$C,0),MATCH(N$8,'Data Pull'!$4:$4,0))),"")</f>
        <v/>
      </c>
      <c r="O79" t="str">
        <f>IFERROR(IF(INDEX('Exclusion Vectors'!$D:$D,MATCH($C79,'Exclusion Vectors'!$B:$B,0))=0,"",INDEX('Data Pull'!$A:$BC,MATCH($C79,'Data Pull'!$C:$C,0),MATCH(O$8,'Data Pull'!$4:$4,0))),"")</f>
        <v/>
      </c>
    </row>
    <row r="80" spans="3:15" x14ac:dyDescent="0.3">
      <c r="C80" s="34">
        <f t="shared" si="1"/>
        <v>43900</v>
      </c>
      <c r="D80" t="str">
        <f>IFERROR(IF(INDEX('Exclusion Vectors'!$D:$D,MATCH($C80,'Exclusion Vectors'!$B:$B,0))=0,"",INDEX('Data Pull'!$A:$BC,MATCH($C80,'Data Pull'!$C:$C,0),MATCH(D$8,'Data Pull'!$4:$4,0))),"")</f>
        <v/>
      </c>
      <c r="E80" t="str">
        <f>IFERROR(IF(INDEX('Exclusion Vectors'!$D:$D,MATCH($C80,'Exclusion Vectors'!$B:$B,0))=0,"",INDEX('Data Pull'!$A:$BC,MATCH($C80,'Data Pull'!$C:$C,0),MATCH(E$8,'Data Pull'!$4:$4,0))),"")</f>
        <v/>
      </c>
      <c r="F80" t="str">
        <f>IFERROR(IF(INDEX('Exclusion Vectors'!$D:$D,MATCH($C80,'Exclusion Vectors'!$B:$B,0))=0,"",INDEX('Data Pull'!$A:$BC,MATCH($C80,'Data Pull'!$C:$C,0),MATCH(F$8,'Data Pull'!$4:$4,0))),"")</f>
        <v/>
      </c>
      <c r="G80" t="str">
        <f>IFERROR(IF(INDEX('Exclusion Vectors'!$D:$D,MATCH($C80,'Exclusion Vectors'!$B:$B,0))=0,"",INDEX('Data Pull'!$A:$BC,MATCH($C80,'Data Pull'!$C:$C,0),MATCH(G$8,'Data Pull'!$4:$4,0))),"")</f>
        <v/>
      </c>
      <c r="H80" t="str">
        <f>IFERROR(IF(INDEX('Exclusion Vectors'!$D:$D,MATCH($C80,'Exclusion Vectors'!$B:$B,0))=0,"",INDEX('Data Pull'!$A:$BC,MATCH($C80,'Data Pull'!$C:$C,0),MATCH(H$8,'Data Pull'!$4:$4,0))),"")</f>
        <v/>
      </c>
      <c r="I80" t="str">
        <f>IFERROR(IF(INDEX('Exclusion Vectors'!$D:$D,MATCH($C80,'Exclusion Vectors'!$B:$B,0))=0,"",INDEX('Data Pull'!$A:$BC,MATCH($C80,'Data Pull'!$C:$C,0),MATCH(I$8,'Data Pull'!$4:$4,0))),"")</f>
        <v/>
      </c>
      <c r="J80" t="str">
        <f>IFERROR(IF(INDEX('Exclusion Vectors'!$D:$D,MATCH($C80,'Exclusion Vectors'!$B:$B,0))=0,"",INDEX('Data Pull'!$A:$BC,MATCH($C80,'Data Pull'!$C:$C,0),MATCH(J$8,'Data Pull'!$4:$4,0))),"")</f>
        <v/>
      </c>
      <c r="K80" t="str">
        <f>IFERROR(IF(INDEX('Exclusion Vectors'!$D:$D,MATCH($C80,'Exclusion Vectors'!$B:$B,0))=0,"",INDEX('Data Pull'!$A:$BC,MATCH($C80,'Data Pull'!$C:$C,0),MATCH(K$8,'Data Pull'!$4:$4,0))),"")</f>
        <v/>
      </c>
      <c r="L80">
        <f>IFERROR(IF(INDEX('Exclusion Vectors'!$D:$D,MATCH($C80,'Exclusion Vectors'!$B:$B,0))=1,"",INDEX('Data Pull'!$A:$BC,MATCH($C80,'Data Pull'!$C:$C,0),MATCH(L$8,'Data Pull'!$4:$4,0))),"")</f>
        <v>20861.853014092456</v>
      </c>
      <c r="M80" t="str">
        <f>IFERROR(IF(INDEX('Exclusion Vectors'!$D:$D,MATCH($C80,'Exclusion Vectors'!$B:$B,0))=0,"",INDEX('Data Pull'!$A:$BC,MATCH($C80,'Data Pull'!$C:$C,0),MATCH(M$8,'Data Pull'!$4:$4,0))),"")</f>
        <v/>
      </c>
      <c r="N80" t="str">
        <f>IFERROR(IF(INDEX('Exclusion Vectors'!$D:$D,MATCH($C80,'Exclusion Vectors'!$B:$B,0))=0,"",INDEX('Data Pull'!$A:$BC,MATCH($C80,'Data Pull'!$C:$C,0),MATCH(N$8,'Data Pull'!$4:$4,0))),"")</f>
        <v/>
      </c>
      <c r="O80" t="str">
        <f>IFERROR(IF(INDEX('Exclusion Vectors'!$D:$D,MATCH($C80,'Exclusion Vectors'!$B:$B,0))=0,"",INDEX('Data Pull'!$A:$BC,MATCH($C80,'Data Pull'!$C:$C,0),MATCH(O$8,'Data Pull'!$4:$4,0))),"")</f>
        <v/>
      </c>
    </row>
    <row r="81" spans="3:15" x14ac:dyDescent="0.3">
      <c r="C81" s="34">
        <f t="shared" si="1"/>
        <v>43901</v>
      </c>
      <c r="D81" t="str">
        <f>IFERROR(IF(INDEX('Exclusion Vectors'!$D:$D,MATCH($C81,'Exclusion Vectors'!$B:$B,0))=0,"",INDEX('Data Pull'!$A:$BC,MATCH($C81,'Data Pull'!$C:$C,0),MATCH(D$8,'Data Pull'!$4:$4,0))),"")</f>
        <v/>
      </c>
      <c r="E81" t="str">
        <f>IFERROR(IF(INDEX('Exclusion Vectors'!$D:$D,MATCH($C81,'Exclusion Vectors'!$B:$B,0))=0,"",INDEX('Data Pull'!$A:$BC,MATCH($C81,'Data Pull'!$C:$C,0),MATCH(E$8,'Data Pull'!$4:$4,0))),"")</f>
        <v/>
      </c>
      <c r="F81" t="str">
        <f>IFERROR(IF(INDEX('Exclusion Vectors'!$D:$D,MATCH($C81,'Exclusion Vectors'!$B:$B,0))=0,"",INDEX('Data Pull'!$A:$BC,MATCH($C81,'Data Pull'!$C:$C,0),MATCH(F$8,'Data Pull'!$4:$4,0))),"")</f>
        <v/>
      </c>
      <c r="G81" t="str">
        <f>IFERROR(IF(INDEX('Exclusion Vectors'!$D:$D,MATCH($C81,'Exclusion Vectors'!$B:$B,0))=0,"",INDEX('Data Pull'!$A:$BC,MATCH($C81,'Data Pull'!$C:$C,0),MATCH(G$8,'Data Pull'!$4:$4,0))),"")</f>
        <v/>
      </c>
      <c r="H81" t="str">
        <f>IFERROR(IF(INDEX('Exclusion Vectors'!$D:$D,MATCH($C81,'Exclusion Vectors'!$B:$B,0))=0,"",INDEX('Data Pull'!$A:$BC,MATCH($C81,'Data Pull'!$C:$C,0),MATCH(H$8,'Data Pull'!$4:$4,0))),"")</f>
        <v/>
      </c>
      <c r="I81" t="str">
        <f>IFERROR(IF(INDEX('Exclusion Vectors'!$D:$D,MATCH($C81,'Exclusion Vectors'!$B:$B,0))=0,"",INDEX('Data Pull'!$A:$BC,MATCH($C81,'Data Pull'!$C:$C,0),MATCH(I$8,'Data Pull'!$4:$4,0))),"")</f>
        <v/>
      </c>
      <c r="J81" t="str">
        <f>IFERROR(IF(INDEX('Exclusion Vectors'!$D:$D,MATCH($C81,'Exclusion Vectors'!$B:$B,0))=0,"",INDEX('Data Pull'!$A:$BC,MATCH($C81,'Data Pull'!$C:$C,0),MATCH(J$8,'Data Pull'!$4:$4,0))),"")</f>
        <v/>
      </c>
      <c r="K81" t="str">
        <f>IFERROR(IF(INDEX('Exclusion Vectors'!$D:$D,MATCH($C81,'Exclusion Vectors'!$B:$B,0))=0,"",INDEX('Data Pull'!$A:$BC,MATCH($C81,'Data Pull'!$C:$C,0),MATCH(K$8,'Data Pull'!$4:$4,0))),"")</f>
        <v/>
      </c>
      <c r="L81">
        <f>IFERROR(IF(INDEX('Exclusion Vectors'!$D:$D,MATCH($C81,'Exclusion Vectors'!$B:$B,0))=1,"",INDEX('Data Pull'!$A:$BC,MATCH($C81,'Data Pull'!$C:$C,0),MATCH(L$8,'Data Pull'!$4:$4,0))),"")</f>
        <v>20357.969360666411</v>
      </c>
      <c r="M81" t="str">
        <f>IFERROR(IF(INDEX('Exclusion Vectors'!$D:$D,MATCH($C81,'Exclusion Vectors'!$B:$B,0))=0,"",INDEX('Data Pull'!$A:$BC,MATCH($C81,'Data Pull'!$C:$C,0),MATCH(M$8,'Data Pull'!$4:$4,0))),"")</f>
        <v/>
      </c>
      <c r="N81" t="str">
        <f>IFERROR(IF(INDEX('Exclusion Vectors'!$D:$D,MATCH($C81,'Exclusion Vectors'!$B:$B,0))=0,"",INDEX('Data Pull'!$A:$BC,MATCH($C81,'Data Pull'!$C:$C,0),MATCH(N$8,'Data Pull'!$4:$4,0))),"")</f>
        <v/>
      </c>
      <c r="O81" t="str">
        <f>IFERROR(IF(INDEX('Exclusion Vectors'!$D:$D,MATCH($C81,'Exclusion Vectors'!$B:$B,0))=0,"",INDEX('Data Pull'!$A:$BC,MATCH($C81,'Data Pull'!$C:$C,0),MATCH(O$8,'Data Pull'!$4:$4,0))),"")</f>
        <v/>
      </c>
    </row>
    <row r="82" spans="3:15" x14ac:dyDescent="0.3">
      <c r="C82" s="34">
        <f t="shared" si="1"/>
        <v>43902</v>
      </c>
      <c r="D82" t="str">
        <f>IFERROR(IF(INDEX('Exclusion Vectors'!$D:$D,MATCH($C82,'Exclusion Vectors'!$B:$B,0))=0,"",INDEX('Data Pull'!$A:$BC,MATCH($C82,'Data Pull'!$C:$C,0),MATCH(D$8,'Data Pull'!$4:$4,0))),"")</f>
        <v/>
      </c>
      <c r="E82" t="str">
        <f>IFERROR(IF(INDEX('Exclusion Vectors'!$D:$D,MATCH($C82,'Exclusion Vectors'!$B:$B,0))=0,"",INDEX('Data Pull'!$A:$BC,MATCH($C82,'Data Pull'!$C:$C,0),MATCH(E$8,'Data Pull'!$4:$4,0))),"")</f>
        <v/>
      </c>
      <c r="F82" t="str">
        <f>IFERROR(IF(INDEX('Exclusion Vectors'!$D:$D,MATCH($C82,'Exclusion Vectors'!$B:$B,0))=0,"",INDEX('Data Pull'!$A:$BC,MATCH($C82,'Data Pull'!$C:$C,0),MATCH(F$8,'Data Pull'!$4:$4,0))),"")</f>
        <v/>
      </c>
      <c r="G82" t="str">
        <f>IFERROR(IF(INDEX('Exclusion Vectors'!$D:$D,MATCH($C82,'Exclusion Vectors'!$B:$B,0))=0,"",INDEX('Data Pull'!$A:$BC,MATCH($C82,'Data Pull'!$C:$C,0),MATCH(G$8,'Data Pull'!$4:$4,0))),"")</f>
        <v/>
      </c>
      <c r="H82" t="str">
        <f>IFERROR(IF(INDEX('Exclusion Vectors'!$D:$D,MATCH($C82,'Exclusion Vectors'!$B:$B,0))=0,"",INDEX('Data Pull'!$A:$BC,MATCH($C82,'Data Pull'!$C:$C,0),MATCH(H$8,'Data Pull'!$4:$4,0))),"")</f>
        <v/>
      </c>
      <c r="I82" t="str">
        <f>IFERROR(IF(INDEX('Exclusion Vectors'!$D:$D,MATCH($C82,'Exclusion Vectors'!$B:$B,0))=0,"",INDEX('Data Pull'!$A:$BC,MATCH($C82,'Data Pull'!$C:$C,0),MATCH(I$8,'Data Pull'!$4:$4,0))),"")</f>
        <v/>
      </c>
      <c r="J82" t="str">
        <f>IFERROR(IF(INDEX('Exclusion Vectors'!$D:$D,MATCH($C82,'Exclusion Vectors'!$B:$B,0))=0,"",INDEX('Data Pull'!$A:$BC,MATCH($C82,'Data Pull'!$C:$C,0),MATCH(J$8,'Data Pull'!$4:$4,0))),"")</f>
        <v/>
      </c>
      <c r="K82" t="str">
        <f>IFERROR(IF(INDEX('Exclusion Vectors'!$D:$D,MATCH($C82,'Exclusion Vectors'!$B:$B,0))=0,"",INDEX('Data Pull'!$A:$BC,MATCH($C82,'Data Pull'!$C:$C,0),MATCH(K$8,'Data Pull'!$4:$4,0))),"")</f>
        <v/>
      </c>
      <c r="L82">
        <f>IFERROR(IF(INDEX('Exclusion Vectors'!$D:$D,MATCH($C82,'Exclusion Vectors'!$B:$B,0))=1,"",INDEX('Data Pull'!$A:$BC,MATCH($C82,'Data Pull'!$C:$C,0),MATCH(L$8,'Data Pull'!$4:$4,0))),"")</f>
        <v>73.234500875071205</v>
      </c>
      <c r="M82" t="str">
        <f>IFERROR(IF(INDEX('Exclusion Vectors'!$D:$D,MATCH($C82,'Exclusion Vectors'!$B:$B,0))=0,"",INDEX('Data Pull'!$A:$BC,MATCH($C82,'Data Pull'!$C:$C,0),MATCH(M$8,'Data Pull'!$4:$4,0))),"")</f>
        <v/>
      </c>
      <c r="N82" t="str">
        <f>IFERROR(IF(INDEX('Exclusion Vectors'!$D:$D,MATCH($C82,'Exclusion Vectors'!$B:$B,0))=0,"",INDEX('Data Pull'!$A:$BC,MATCH($C82,'Data Pull'!$C:$C,0),MATCH(N$8,'Data Pull'!$4:$4,0))),"")</f>
        <v/>
      </c>
      <c r="O82" t="str">
        <f>IFERROR(IF(INDEX('Exclusion Vectors'!$D:$D,MATCH($C82,'Exclusion Vectors'!$B:$B,0))=0,"",INDEX('Data Pull'!$A:$BC,MATCH($C82,'Data Pull'!$C:$C,0),MATCH(O$8,'Data Pull'!$4:$4,0))),"")</f>
        <v/>
      </c>
    </row>
    <row r="83" spans="3:15" x14ac:dyDescent="0.3">
      <c r="C83" s="34">
        <f t="shared" si="1"/>
        <v>43903</v>
      </c>
      <c r="D83" t="str">
        <f>IFERROR(IF(INDEX('Exclusion Vectors'!$D:$D,MATCH($C83,'Exclusion Vectors'!$B:$B,0))=0,"",INDEX('Data Pull'!$A:$BC,MATCH($C83,'Data Pull'!$C:$C,0),MATCH(D$8,'Data Pull'!$4:$4,0))),"")</f>
        <v/>
      </c>
      <c r="E83" t="str">
        <f>IFERROR(IF(INDEX('Exclusion Vectors'!$D:$D,MATCH($C83,'Exclusion Vectors'!$B:$B,0))=0,"",INDEX('Data Pull'!$A:$BC,MATCH($C83,'Data Pull'!$C:$C,0),MATCH(E$8,'Data Pull'!$4:$4,0))),"")</f>
        <v/>
      </c>
      <c r="F83" t="str">
        <f>IFERROR(IF(INDEX('Exclusion Vectors'!$D:$D,MATCH($C83,'Exclusion Vectors'!$B:$B,0))=0,"",INDEX('Data Pull'!$A:$BC,MATCH($C83,'Data Pull'!$C:$C,0),MATCH(F$8,'Data Pull'!$4:$4,0))),"")</f>
        <v/>
      </c>
      <c r="G83" t="str">
        <f>IFERROR(IF(INDEX('Exclusion Vectors'!$D:$D,MATCH($C83,'Exclusion Vectors'!$B:$B,0))=0,"",INDEX('Data Pull'!$A:$BC,MATCH($C83,'Data Pull'!$C:$C,0),MATCH(G$8,'Data Pull'!$4:$4,0))),"")</f>
        <v/>
      </c>
      <c r="H83" t="str">
        <f>IFERROR(IF(INDEX('Exclusion Vectors'!$D:$D,MATCH($C83,'Exclusion Vectors'!$B:$B,0))=0,"",INDEX('Data Pull'!$A:$BC,MATCH($C83,'Data Pull'!$C:$C,0),MATCH(H$8,'Data Pull'!$4:$4,0))),"")</f>
        <v/>
      </c>
      <c r="I83" t="str">
        <f>IFERROR(IF(INDEX('Exclusion Vectors'!$D:$D,MATCH($C83,'Exclusion Vectors'!$B:$B,0))=0,"",INDEX('Data Pull'!$A:$BC,MATCH($C83,'Data Pull'!$C:$C,0),MATCH(I$8,'Data Pull'!$4:$4,0))),"")</f>
        <v/>
      </c>
      <c r="J83" t="str">
        <f>IFERROR(IF(INDEX('Exclusion Vectors'!$D:$D,MATCH($C83,'Exclusion Vectors'!$B:$B,0))=0,"",INDEX('Data Pull'!$A:$BC,MATCH($C83,'Data Pull'!$C:$C,0),MATCH(J$8,'Data Pull'!$4:$4,0))),"")</f>
        <v/>
      </c>
      <c r="K83" t="str">
        <f>IFERROR(IF(INDEX('Exclusion Vectors'!$D:$D,MATCH($C83,'Exclusion Vectors'!$B:$B,0))=0,"",INDEX('Data Pull'!$A:$BC,MATCH($C83,'Data Pull'!$C:$C,0),MATCH(K$8,'Data Pull'!$4:$4,0))),"")</f>
        <v/>
      </c>
      <c r="L83">
        <f>IFERROR(IF(INDEX('Exclusion Vectors'!$D:$D,MATCH($C83,'Exclusion Vectors'!$B:$B,0))=1,"",INDEX('Data Pull'!$A:$BC,MATCH($C83,'Data Pull'!$C:$C,0),MATCH(L$8,'Data Pull'!$4:$4,0))),"")</f>
        <v>20261.342419157885</v>
      </c>
      <c r="M83" t="str">
        <f>IFERROR(IF(INDEX('Exclusion Vectors'!$D:$D,MATCH($C83,'Exclusion Vectors'!$B:$B,0))=0,"",INDEX('Data Pull'!$A:$BC,MATCH($C83,'Data Pull'!$C:$C,0),MATCH(M$8,'Data Pull'!$4:$4,0))),"")</f>
        <v/>
      </c>
      <c r="N83" t="str">
        <f>IFERROR(IF(INDEX('Exclusion Vectors'!$D:$D,MATCH($C83,'Exclusion Vectors'!$B:$B,0))=0,"",INDEX('Data Pull'!$A:$BC,MATCH($C83,'Data Pull'!$C:$C,0),MATCH(N$8,'Data Pull'!$4:$4,0))),"")</f>
        <v/>
      </c>
      <c r="O83" t="str">
        <f>IFERROR(IF(INDEX('Exclusion Vectors'!$D:$D,MATCH($C83,'Exclusion Vectors'!$B:$B,0))=0,"",INDEX('Data Pull'!$A:$BC,MATCH($C83,'Data Pull'!$C:$C,0),MATCH(O$8,'Data Pull'!$4:$4,0))),"")</f>
        <v/>
      </c>
    </row>
    <row r="84" spans="3:15" x14ac:dyDescent="0.3">
      <c r="C84" s="34">
        <f t="shared" si="1"/>
        <v>43904</v>
      </c>
      <c r="D84" t="str">
        <f>IFERROR(IF(INDEX('Exclusion Vectors'!$D:$D,MATCH($C84,'Exclusion Vectors'!$B:$B,0))=0,"",INDEX('Data Pull'!$A:$BC,MATCH($C84,'Data Pull'!$C:$C,0),MATCH(D$8,'Data Pull'!$4:$4,0))),"")</f>
        <v/>
      </c>
      <c r="E84" t="str">
        <f>IFERROR(IF(INDEX('Exclusion Vectors'!$D:$D,MATCH($C84,'Exclusion Vectors'!$B:$B,0))=0,"",INDEX('Data Pull'!$A:$BC,MATCH($C84,'Data Pull'!$C:$C,0),MATCH(E$8,'Data Pull'!$4:$4,0))),"")</f>
        <v/>
      </c>
      <c r="F84" t="str">
        <f>IFERROR(IF(INDEX('Exclusion Vectors'!$D:$D,MATCH($C84,'Exclusion Vectors'!$B:$B,0))=0,"",INDEX('Data Pull'!$A:$BC,MATCH($C84,'Data Pull'!$C:$C,0),MATCH(F$8,'Data Pull'!$4:$4,0))),"")</f>
        <v/>
      </c>
      <c r="G84" t="str">
        <f>IFERROR(IF(INDEX('Exclusion Vectors'!$D:$D,MATCH($C84,'Exclusion Vectors'!$B:$B,0))=0,"",INDEX('Data Pull'!$A:$BC,MATCH($C84,'Data Pull'!$C:$C,0),MATCH(G$8,'Data Pull'!$4:$4,0))),"")</f>
        <v/>
      </c>
      <c r="H84" t="str">
        <f>IFERROR(IF(INDEX('Exclusion Vectors'!$D:$D,MATCH($C84,'Exclusion Vectors'!$B:$B,0))=0,"",INDEX('Data Pull'!$A:$BC,MATCH($C84,'Data Pull'!$C:$C,0),MATCH(H$8,'Data Pull'!$4:$4,0))),"")</f>
        <v/>
      </c>
      <c r="I84" t="str">
        <f>IFERROR(IF(INDEX('Exclusion Vectors'!$D:$D,MATCH($C84,'Exclusion Vectors'!$B:$B,0))=0,"",INDEX('Data Pull'!$A:$BC,MATCH($C84,'Data Pull'!$C:$C,0),MATCH(I$8,'Data Pull'!$4:$4,0))),"")</f>
        <v/>
      </c>
      <c r="J84" t="str">
        <f>IFERROR(IF(INDEX('Exclusion Vectors'!$D:$D,MATCH($C84,'Exclusion Vectors'!$B:$B,0))=0,"",INDEX('Data Pull'!$A:$BC,MATCH($C84,'Data Pull'!$C:$C,0),MATCH(J$8,'Data Pull'!$4:$4,0))),"")</f>
        <v/>
      </c>
      <c r="K84" t="str">
        <f>IFERROR(IF(INDEX('Exclusion Vectors'!$D:$D,MATCH($C84,'Exclusion Vectors'!$B:$B,0))=0,"",INDEX('Data Pull'!$A:$BC,MATCH($C84,'Data Pull'!$C:$C,0),MATCH(K$8,'Data Pull'!$4:$4,0))),"")</f>
        <v/>
      </c>
      <c r="L84">
        <f>IFERROR(IF(INDEX('Exclusion Vectors'!$D:$D,MATCH($C84,'Exclusion Vectors'!$B:$B,0))=1,"",INDEX('Data Pull'!$A:$BC,MATCH($C84,'Data Pull'!$C:$C,0),MATCH(L$8,'Data Pull'!$4:$4,0))),"")</f>
        <v>29357.648580815356</v>
      </c>
      <c r="M84" t="str">
        <f>IFERROR(IF(INDEX('Exclusion Vectors'!$D:$D,MATCH($C84,'Exclusion Vectors'!$B:$B,0))=0,"",INDEX('Data Pull'!$A:$BC,MATCH($C84,'Data Pull'!$C:$C,0),MATCH(M$8,'Data Pull'!$4:$4,0))),"")</f>
        <v/>
      </c>
      <c r="N84" t="str">
        <f>IFERROR(IF(INDEX('Exclusion Vectors'!$D:$D,MATCH($C84,'Exclusion Vectors'!$B:$B,0))=0,"",INDEX('Data Pull'!$A:$BC,MATCH($C84,'Data Pull'!$C:$C,0),MATCH(N$8,'Data Pull'!$4:$4,0))),"")</f>
        <v/>
      </c>
      <c r="O84" t="str">
        <f>IFERROR(IF(INDEX('Exclusion Vectors'!$D:$D,MATCH($C84,'Exclusion Vectors'!$B:$B,0))=0,"",INDEX('Data Pull'!$A:$BC,MATCH($C84,'Data Pull'!$C:$C,0),MATCH(O$8,'Data Pull'!$4:$4,0))),"")</f>
        <v/>
      </c>
    </row>
    <row r="85" spans="3:15" x14ac:dyDescent="0.3">
      <c r="C85" s="34">
        <f t="shared" si="1"/>
        <v>43905</v>
      </c>
      <c r="D85" t="str">
        <f>IFERROR(IF(INDEX('Exclusion Vectors'!$D:$D,MATCH($C85,'Exclusion Vectors'!$B:$B,0))=0,"",INDEX('Data Pull'!$A:$BC,MATCH($C85,'Data Pull'!$C:$C,0),MATCH(D$8,'Data Pull'!$4:$4,0))),"")</f>
        <v/>
      </c>
      <c r="E85" t="str">
        <f>IFERROR(IF(INDEX('Exclusion Vectors'!$D:$D,MATCH($C85,'Exclusion Vectors'!$B:$B,0))=0,"",INDEX('Data Pull'!$A:$BC,MATCH($C85,'Data Pull'!$C:$C,0),MATCH(E$8,'Data Pull'!$4:$4,0))),"")</f>
        <v/>
      </c>
      <c r="F85" t="str">
        <f>IFERROR(IF(INDEX('Exclusion Vectors'!$D:$D,MATCH($C85,'Exclusion Vectors'!$B:$B,0))=0,"",INDEX('Data Pull'!$A:$BC,MATCH($C85,'Data Pull'!$C:$C,0),MATCH(F$8,'Data Pull'!$4:$4,0))),"")</f>
        <v/>
      </c>
      <c r="G85" t="str">
        <f>IFERROR(IF(INDEX('Exclusion Vectors'!$D:$D,MATCH($C85,'Exclusion Vectors'!$B:$B,0))=0,"",INDEX('Data Pull'!$A:$BC,MATCH($C85,'Data Pull'!$C:$C,0),MATCH(G$8,'Data Pull'!$4:$4,0))),"")</f>
        <v/>
      </c>
      <c r="H85" t="str">
        <f>IFERROR(IF(INDEX('Exclusion Vectors'!$D:$D,MATCH($C85,'Exclusion Vectors'!$B:$B,0))=0,"",INDEX('Data Pull'!$A:$BC,MATCH($C85,'Data Pull'!$C:$C,0),MATCH(H$8,'Data Pull'!$4:$4,0))),"")</f>
        <v/>
      </c>
      <c r="I85" t="str">
        <f>IFERROR(IF(INDEX('Exclusion Vectors'!$D:$D,MATCH($C85,'Exclusion Vectors'!$B:$B,0))=0,"",INDEX('Data Pull'!$A:$BC,MATCH($C85,'Data Pull'!$C:$C,0),MATCH(I$8,'Data Pull'!$4:$4,0))),"")</f>
        <v/>
      </c>
      <c r="J85" t="str">
        <f>IFERROR(IF(INDEX('Exclusion Vectors'!$D:$D,MATCH($C85,'Exclusion Vectors'!$B:$B,0))=0,"",INDEX('Data Pull'!$A:$BC,MATCH($C85,'Data Pull'!$C:$C,0),MATCH(J$8,'Data Pull'!$4:$4,0))),"")</f>
        <v/>
      </c>
      <c r="K85" t="str">
        <f>IFERROR(IF(INDEX('Exclusion Vectors'!$D:$D,MATCH($C85,'Exclusion Vectors'!$B:$B,0))=0,"",INDEX('Data Pull'!$A:$BC,MATCH($C85,'Data Pull'!$C:$C,0),MATCH(K$8,'Data Pull'!$4:$4,0))),"")</f>
        <v/>
      </c>
      <c r="L85">
        <f>IFERROR(IF(INDEX('Exclusion Vectors'!$D:$D,MATCH($C85,'Exclusion Vectors'!$B:$B,0))=1,"",INDEX('Data Pull'!$A:$BC,MATCH($C85,'Data Pull'!$C:$C,0),MATCH(L$8,'Data Pull'!$4:$4,0))),"")</f>
        <v>28033.047088843701</v>
      </c>
      <c r="M85" t="str">
        <f>IFERROR(IF(INDEX('Exclusion Vectors'!$D:$D,MATCH($C85,'Exclusion Vectors'!$B:$B,0))=0,"",INDEX('Data Pull'!$A:$BC,MATCH($C85,'Data Pull'!$C:$C,0),MATCH(M$8,'Data Pull'!$4:$4,0))),"")</f>
        <v/>
      </c>
      <c r="N85" t="str">
        <f>IFERROR(IF(INDEX('Exclusion Vectors'!$D:$D,MATCH($C85,'Exclusion Vectors'!$B:$B,0))=0,"",INDEX('Data Pull'!$A:$BC,MATCH($C85,'Data Pull'!$C:$C,0),MATCH(N$8,'Data Pull'!$4:$4,0))),"")</f>
        <v/>
      </c>
      <c r="O85" t="str">
        <f>IFERROR(IF(INDEX('Exclusion Vectors'!$D:$D,MATCH($C85,'Exclusion Vectors'!$B:$B,0))=0,"",INDEX('Data Pull'!$A:$BC,MATCH($C85,'Data Pull'!$C:$C,0),MATCH(O$8,'Data Pull'!$4:$4,0))),"")</f>
        <v/>
      </c>
    </row>
    <row r="86" spans="3:15" x14ac:dyDescent="0.3">
      <c r="C86" s="34">
        <f t="shared" si="1"/>
        <v>43906</v>
      </c>
      <c r="D86" t="str">
        <f>IFERROR(IF(INDEX('Exclusion Vectors'!$D:$D,MATCH($C86,'Exclusion Vectors'!$B:$B,0))=0,"",INDEX('Data Pull'!$A:$BC,MATCH($C86,'Data Pull'!$C:$C,0),MATCH(D$8,'Data Pull'!$4:$4,0))),"")</f>
        <v/>
      </c>
      <c r="E86" t="str">
        <f>IFERROR(IF(INDEX('Exclusion Vectors'!$D:$D,MATCH($C86,'Exclusion Vectors'!$B:$B,0))=0,"",INDEX('Data Pull'!$A:$BC,MATCH($C86,'Data Pull'!$C:$C,0),MATCH(E$8,'Data Pull'!$4:$4,0))),"")</f>
        <v/>
      </c>
      <c r="F86" t="str">
        <f>IFERROR(IF(INDEX('Exclusion Vectors'!$D:$D,MATCH($C86,'Exclusion Vectors'!$B:$B,0))=0,"",INDEX('Data Pull'!$A:$BC,MATCH($C86,'Data Pull'!$C:$C,0),MATCH(F$8,'Data Pull'!$4:$4,0))),"")</f>
        <v/>
      </c>
      <c r="G86" t="str">
        <f>IFERROR(IF(INDEX('Exclusion Vectors'!$D:$D,MATCH($C86,'Exclusion Vectors'!$B:$B,0))=0,"",INDEX('Data Pull'!$A:$BC,MATCH($C86,'Data Pull'!$C:$C,0),MATCH(G$8,'Data Pull'!$4:$4,0))),"")</f>
        <v/>
      </c>
      <c r="H86" t="str">
        <f>IFERROR(IF(INDEX('Exclusion Vectors'!$D:$D,MATCH($C86,'Exclusion Vectors'!$B:$B,0))=0,"",INDEX('Data Pull'!$A:$BC,MATCH($C86,'Data Pull'!$C:$C,0),MATCH(H$8,'Data Pull'!$4:$4,0))),"")</f>
        <v/>
      </c>
      <c r="I86" t="str">
        <f>IFERROR(IF(INDEX('Exclusion Vectors'!$D:$D,MATCH($C86,'Exclusion Vectors'!$B:$B,0))=0,"",INDEX('Data Pull'!$A:$BC,MATCH($C86,'Data Pull'!$C:$C,0),MATCH(I$8,'Data Pull'!$4:$4,0))),"")</f>
        <v/>
      </c>
      <c r="J86" t="str">
        <f>IFERROR(IF(INDEX('Exclusion Vectors'!$D:$D,MATCH($C86,'Exclusion Vectors'!$B:$B,0))=0,"",INDEX('Data Pull'!$A:$BC,MATCH($C86,'Data Pull'!$C:$C,0),MATCH(J$8,'Data Pull'!$4:$4,0))),"")</f>
        <v/>
      </c>
      <c r="K86" t="str">
        <f>IFERROR(IF(INDEX('Exclusion Vectors'!$D:$D,MATCH($C86,'Exclusion Vectors'!$B:$B,0))=0,"",INDEX('Data Pull'!$A:$BC,MATCH($C86,'Data Pull'!$C:$C,0),MATCH(K$8,'Data Pull'!$4:$4,0))),"")</f>
        <v/>
      </c>
      <c r="L86">
        <f>IFERROR(IF(INDEX('Exclusion Vectors'!$D:$D,MATCH($C86,'Exclusion Vectors'!$B:$B,0))=1,"",INDEX('Data Pull'!$A:$BC,MATCH($C86,'Data Pull'!$C:$C,0),MATCH(L$8,'Data Pull'!$4:$4,0))),"")</f>
        <v>17005.614649039613</v>
      </c>
      <c r="M86" t="str">
        <f>IFERROR(IF(INDEX('Exclusion Vectors'!$D:$D,MATCH($C86,'Exclusion Vectors'!$B:$B,0))=0,"",INDEX('Data Pull'!$A:$BC,MATCH($C86,'Data Pull'!$C:$C,0),MATCH(M$8,'Data Pull'!$4:$4,0))),"")</f>
        <v/>
      </c>
      <c r="N86" t="str">
        <f>IFERROR(IF(INDEX('Exclusion Vectors'!$D:$D,MATCH($C86,'Exclusion Vectors'!$B:$B,0))=0,"",INDEX('Data Pull'!$A:$BC,MATCH($C86,'Data Pull'!$C:$C,0),MATCH(N$8,'Data Pull'!$4:$4,0))),"")</f>
        <v/>
      </c>
      <c r="O86" t="str">
        <f>IFERROR(IF(INDEX('Exclusion Vectors'!$D:$D,MATCH($C86,'Exclusion Vectors'!$B:$B,0))=0,"",INDEX('Data Pull'!$A:$BC,MATCH($C86,'Data Pull'!$C:$C,0),MATCH(O$8,'Data Pull'!$4:$4,0))),"")</f>
        <v/>
      </c>
    </row>
    <row r="87" spans="3:15" x14ac:dyDescent="0.3">
      <c r="C87" s="34">
        <f t="shared" si="1"/>
        <v>43907</v>
      </c>
      <c r="D87" t="str">
        <f>IFERROR(IF(INDEX('Exclusion Vectors'!$D:$D,MATCH($C87,'Exclusion Vectors'!$B:$B,0))=0,"",INDEX('Data Pull'!$A:$BC,MATCH($C87,'Data Pull'!$C:$C,0),MATCH(D$8,'Data Pull'!$4:$4,0))),"")</f>
        <v/>
      </c>
      <c r="E87" t="str">
        <f>IFERROR(IF(INDEX('Exclusion Vectors'!$D:$D,MATCH($C87,'Exclusion Vectors'!$B:$B,0))=0,"",INDEX('Data Pull'!$A:$BC,MATCH($C87,'Data Pull'!$C:$C,0),MATCH(E$8,'Data Pull'!$4:$4,0))),"")</f>
        <v/>
      </c>
      <c r="F87" t="str">
        <f>IFERROR(IF(INDEX('Exclusion Vectors'!$D:$D,MATCH($C87,'Exclusion Vectors'!$B:$B,0))=0,"",INDEX('Data Pull'!$A:$BC,MATCH($C87,'Data Pull'!$C:$C,0),MATCH(F$8,'Data Pull'!$4:$4,0))),"")</f>
        <v/>
      </c>
      <c r="G87" t="str">
        <f>IFERROR(IF(INDEX('Exclusion Vectors'!$D:$D,MATCH($C87,'Exclusion Vectors'!$B:$B,0))=0,"",INDEX('Data Pull'!$A:$BC,MATCH($C87,'Data Pull'!$C:$C,0),MATCH(G$8,'Data Pull'!$4:$4,0))),"")</f>
        <v/>
      </c>
      <c r="H87" t="str">
        <f>IFERROR(IF(INDEX('Exclusion Vectors'!$D:$D,MATCH($C87,'Exclusion Vectors'!$B:$B,0))=0,"",INDEX('Data Pull'!$A:$BC,MATCH($C87,'Data Pull'!$C:$C,0),MATCH(H$8,'Data Pull'!$4:$4,0))),"")</f>
        <v/>
      </c>
      <c r="I87" t="str">
        <f>IFERROR(IF(INDEX('Exclusion Vectors'!$D:$D,MATCH($C87,'Exclusion Vectors'!$B:$B,0))=0,"",INDEX('Data Pull'!$A:$BC,MATCH($C87,'Data Pull'!$C:$C,0),MATCH(I$8,'Data Pull'!$4:$4,0))),"")</f>
        <v/>
      </c>
      <c r="J87" t="str">
        <f>IFERROR(IF(INDEX('Exclusion Vectors'!$D:$D,MATCH($C87,'Exclusion Vectors'!$B:$B,0))=0,"",INDEX('Data Pull'!$A:$BC,MATCH($C87,'Data Pull'!$C:$C,0),MATCH(J$8,'Data Pull'!$4:$4,0))),"")</f>
        <v/>
      </c>
      <c r="K87" t="str">
        <f>IFERROR(IF(INDEX('Exclusion Vectors'!$D:$D,MATCH($C87,'Exclusion Vectors'!$B:$B,0))=0,"",INDEX('Data Pull'!$A:$BC,MATCH($C87,'Data Pull'!$C:$C,0),MATCH(K$8,'Data Pull'!$4:$4,0))),"")</f>
        <v/>
      </c>
      <c r="L87">
        <f>IFERROR(IF(INDEX('Exclusion Vectors'!$D:$D,MATCH($C87,'Exclusion Vectors'!$B:$B,0))=1,"",INDEX('Data Pull'!$A:$BC,MATCH($C87,'Data Pull'!$C:$C,0),MATCH(L$8,'Data Pull'!$4:$4,0))),"")</f>
        <v>25475.976498838321</v>
      </c>
      <c r="M87" t="str">
        <f>IFERROR(IF(INDEX('Exclusion Vectors'!$D:$D,MATCH($C87,'Exclusion Vectors'!$B:$B,0))=0,"",INDEX('Data Pull'!$A:$BC,MATCH($C87,'Data Pull'!$C:$C,0),MATCH(M$8,'Data Pull'!$4:$4,0))),"")</f>
        <v/>
      </c>
      <c r="N87" t="str">
        <f>IFERROR(IF(INDEX('Exclusion Vectors'!$D:$D,MATCH($C87,'Exclusion Vectors'!$B:$B,0))=0,"",INDEX('Data Pull'!$A:$BC,MATCH($C87,'Data Pull'!$C:$C,0),MATCH(N$8,'Data Pull'!$4:$4,0))),"")</f>
        <v/>
      </c>
      <c r="O87" t="str">
        <f>IFERROR(IF(INDEX('Exclusion Vectors'!$D:$D,MATCH($C87,'Exclusion Vectors'!$B:$B,0))=0,"",INDEX('Data Pull'!$A:$BC,MATCH($C87,'Data Pull'!$C:$C,0),MATCH(O$8,'Data Pull'!$4:$4,0))),"")</f>
        <v/>
      </c>
    </row>
    <row r="88" spans="3:15" x14ac:dyDescent="0.3">
      <c r="C88" s="34">
        <f t="shared" si="1"/>
        <v>43908</v>
      </c>
      <c r="D88">
        <f>IFERROR(IF(INDEX('Exclusion Vectors'!$D:$D,MATCH($C88,'Exclusion Vectors'!$B:$B,0))=0,"",INDEX('Data Pull'!$A:$BC,MATCH($C88,'Data Pull'!$C:$C,0),MATCH(D$8,'Data Pull'!$4:$4,0))),"")</f>
        <v>33736.002256780557</v>
      </c>
      <c r="E88">
        <f>IFERROR(IF(INDEX('Exclusion Vectors'!$D:$D,MATCH($C88,'Exclusion Vectors'!$B:$B,0))=0,"",INDEX('Data Pull'!$A:$BC,MATCH($C88,'Data Pull'!$C:$C,0),MATCH(E$8,'Data Pull'!$4:$4,0))),"")</f>
        <v>391.33294208912946</v>
      </c>
      <c r="F88">
        <f>IFERROR(IF(INDEX('Exclusion Vectors'!$D:$D,MATCH($C88,'Exclusion Vectors'!$B:$B,0))=0,"",INDEX('Data Pull'!$A:$BC,MATCH($C88,'Data Pull'!$C:$C,0),MATCH(F$8,'Data Pull'!$4:$4,0))),"")</f>
        <v>584.17328500542499</v>
      </c>
      <c r="G88">
        <f>IFERROR(IF(INDEX('Exclusion Vectors'!$D:$D,MATCH($C88,'Exclusion Vectors'!$B:$B,0))=0,"",INDEX('Data Pull'!$A:$BC,MATCH($C88,'Data Pull'!$C:$C,0),MATCH(G$8,'Data Pull'!$4:$4,0))),"")</f>
        <v>509.68106155833306</v>
      </c>
      <c r="H88">
        <f>IFERROR(IF(INDEX('Exclusion Vectors'!$D:$D,MATCH($C88,'Exclusion Vectors'!$B:$B,0))=0,"",INDEX('Data Pull'!$A:$BC,MATCH($C88,'Data Pull'!$C:$C,0),MATCH(H$8,'Data Pull'!$4:$4,0))),"")</f>
        <v>531.09808245438569</v>
      </c>
      <c r="I88">
        <f>IFERROR(IF(INDEX('Exclusion Vectors'!$D:$D,MATCH($C88,'Exclusion Vectors'!$B:$B,0))=0,"",INDEX('Data Pull'!$A:$BC,MATCH($C88,'Data Pull'!$C:$C,0),MATCH(I$8,'Data Pull'!$4:$4,0))),"")</f>
        <v>533.25371729743517</v>
      </c>
      <c r="J88">
        <f>IFERROR(IF(INDEX('Exclusion Vectors'!$D:$D,MATCH($C88,'Exclusion Vectors'!$B:$B,0))=0,"",INDEX('Data Pull'!$A:$BC,MATCH($C88,'Data Pull'!$C:$C,0),MATCH(J$8,'Data Pull'!$4:$4,0))),"")</f>
        <v>524.17031981710295</v>
      </c>
      <c r="K88">
        <f>IFERROR(IF(INDEX('Exclusion Vectors'!$D:$D,MATCH($C88,'Exclusion Vectors'!$B:$B,0))=0,"",INDEX('Data Pull'!$A:$BC,MATCH($C88,'Data Pull'!$C:$C,0),MATCH(K$8,'Data Pull'!$4:$4,0))),"")</f>
        <v>9.4822514016895898</v>
      </c>
      <c r="L88" t="str">
        <f>IFERROR(IF(INDEX('Exclusion Vectors'!$D:$D,MATCH($C88,'Exclusion Vectors'!$B:$B,0))=1,"",INDEX('Data Pull'!$A:$BC,MATCH($C88,'Data Pull'!$C:$C,0),MATCH(L$8,'Data Pull'!$4:$4,0))),"")</f>
        <v/>
      </c>
      <c r="M88">
        <f>IFERROR(IF(INDEX('Exclusion Vectors'!$D:$D,MATCH($C88,'Exclusion Vectors'!$B:$B,0))=0,"",INDEX('Data Pull'!$A:$BC,MATCH($C88,'Data Pull'!$C:$C,0),MATCH(M$8,'Data Pull'!$4:$4,0))),"")</f>
        <v>63.657051504064022</v>
      </c>
      <c r="N88">
        <f>IFERROR(IF(INDEX('Exclusion Vectors'!$D:$D,MATCH($C88,'Exclusion Vectors'!$B:$B,0))=0,"",INDEX('Data Pull'!$A:$BC,MATCH($C88,'Data Pull'!$C:$C,0),MATCH(N$8,'Data Pull'!$4:$4,0))),"")</f>
        <v>1040.126946130405</v>
      </c>
      <c r="O88">
        <f>IFERROR(IF(INDEX('Exclusion Vectors'!$D:$D,MATCH($C88,'Exclusion Vectors'!$B:$B,0))=0,"",INDEX('Data Pull'!$A:$BC,MATCH($C88,'Data Pull'!$C:$C,0),MATCH(O$8,'Data Pull'!$4:$4,0))),"")</f>
        <v>16355.188307253708</v>
      </c>
    </row>
    <row r="89" spans="3:15" x14ac:dyDescent="0.3">
      <c r="C89" s="34">
        <f t="shared" si="1"/>
        <v>43909</v>
      </c>
      <c r="D89">
        <f>IFERROR(IF(INDEX('Exclusion Vectors'!$D:$D,MATCH($C89,'Exclusion Vectors'!$B:$B,0))=0,"",INDEX('Data Pull'!$A:$BC,MATCH($C89,'Data Pull'!$C:$C,0),MATCH(D$8,'Data Pull'!$4:$4,0))),"")</f>
        <v>33008.896912736454</v>
      </c>
      <c r="E89">
        <f>IFERROR(IF(INDEX('Exclusion Vectors'!$D:$D,MATCH($C89,'Exclusion Vectors'!$B:$B,0))=0,"",INDEX('Data Pull'!$A:$BC,MATCH($C89,'Data Pull'!$C:$C,0),MATCH(E$8,'Data Pull'!$4:$4,0))),"")</f>
        <v>437.6907460790481</v>
      </c>
      <c r="F89">
        <f>IFERROR(IF(INDEX('Exclusion Vectors'!$D:$D,MATCH($C89,'Exclusion Vectors'!$B:$B,0))=0,"",INDEX('Data Pull'!$A:$BC,MATCH($C89,'Data Pull'!$C:$C,0),MATCH(F$8,'Data Pull'!$4:$4,0))),"")</f>
        <v>610.32581206944008</v>
      </c>
      <c r="G89">
        <f>IFERROR(IF(INDEX('Exclusion Vectors'!$D:$D,MATCH($C89,'Exclusion Vectors'!$B:$B,0))=0,"",INDEX('Data Pull'!$A:$BC,MATCH($C89,'Data Pull'!$C:$C,0),MATCH(G$8,'Data Pull'!$4:$4,0))),"")</f>
        <v>536.64186462364944</v>
      </c>
      <c r="H89">
        <f>IFERROR(IF(INDEX('Exclusion Vectors'!$D:$D,MATCH($C89,'Exclusion Vectors'!$B:$B,0))=0,"",INDEX('Data Pull'!$A:$BC,MATCH($C89,'Data Pull'!$C:$C,0),MATCH(H$8,'Data Pull'!$4:$4,0))),"")</f>
        <v>551.68917165995765</v>
      </c>
      <c r="I89">
        <f>IFERROR(IF(INDEX('Exclusion Vectors'!$D:$D,MATCH($C89,'Exclusion Vectors'!$B:$B,0))=0,"",INDEX('Data Pull'!$A:$BC,MATCH($C89,'Data Pull'!$C:$C,0),MATCH(I$8,'Data Pull'!$4:$4,0))),"")</f>
        <v>552.99496228479177</v>
      </c>
      <c r="J89">
        <f>IFERROR(IF(INDEX('Exclusion Vectors'!$D:$D,MATCH($C89,'Exclusion Vectors'!$B:$B,0))=0,"",INDEX('Data Pull'!$A:$BC,MATCH($C89,'Data Pull'!$C:$C,0),MATCH(J$8,'Data Pull'!$4:$4,0))),"")</f>
        <v>548.05766347555868</v>
      </c>
      <c r="K89">
        <f>IFERROR(IF(INDEX('Exclusion Vectors'!$D:$D,MATCH($C89,'Exclusion Vectors'!$B:$B,0))=0,"",INDEX('Data Pull'!$A:$BC,MATCH($C89,'Data Pull'!$C:$C,0),MATCH(K$8,'Data Pull'!$4:$4,0))),"")</f>
        <v>5.4820854636130258</v>
      </c>
      <c r="L89" t="str">
        <f>IFERROR(IF(INDEX('Exclusion Vectors'!$D:$D,MATCH($C89,'Exclusion Vectors'!$B:$B,0))=1,"",INDEX('Data Pull'!$A:$BC,MATCH($C89,'Data Pull'!$C:$C,0),MATCH(L$8,'Data Pull'!$4:$4,0))),"")</f>
        <v/>
      </c>
      <c r="M89">
        <f>IFERROR(IF(INDEX('Exclusion Vectors'!$D:$D,MATCH($C89,'Exclusion Vectors'!$B:$B,0))=0,"",INDEX('Data Pull'!$A:$BC,MATCH($C89,'Data Pull'!$C:$C,0),MATCH(M$8,'Data Pull'!$4:$4,0))),"")</f>
        <v>63.742179344171085</v>
      </c>
      <c r="N89">
        <f>IFERROR(IF(INDEX('Exclusion Vectors'!$D:$D,MATCH($C89,'Exclusion Vectors'!$B:$B,0))=0,"",INDEX('Data Pull'!$A:$BC,MATCH($C89,'Data Pull'!$C:$C,0),MATCH(N$8,'Data Pull'!$4:$4,0))),"")</f>
        <v>1053.172137267753</v>
      </c>
      <c r="O89">
        <f>IFERROR(IF(INDEX('Exclusion Vectors'!$D:$D,MATCH($C89,'Exclusion Vectors'!$B:$B,0))=0,"",INDEX('Data Pull'!$A:$BC,MATCH($C89,'Data Pull'!$C:$C,0),MATCH(O$8,'Data Pull'!$4:$4,0))),"")</f>
        <v>17199.736987211912</v>
      </c>
    </row>
    <row r="90" spans="3:15" x14ac:dyDescent="0.3">
      <c r="C90" s="34">
        <f t="shared" si="1"/>
        <v>43910</v>
      </c>
      <c r="D90">
        <f>IFERROR(IF(INDEX('Exclusion Vectors'!$D:$D,MATCH($C90,'Exclusion Vectors'!$B:$B,0))=0,"",INDEX('Data Pull'!$A:$BC,MATCH($C90,'Data Pull'!$C:$C,0),MATCH(D$8,'Data Pull'!$4:$4,0))),"")</f>
        <v>33615.045377937888</v>
      </c>
      <c r="E90">
        <f>IFERROR(IF(INDEX('Exclusion Vectors'!$D:$D,MATCH($C90,'Exclusion Vectors'!$B:$B,0))=0,"",INDEX('Data Pull'!$A:$BC,MATCH($C90,'Data Pull'!$C:$C,0),MATCH(E$8,'Data Pull'!$4:$4,0))),"")</f>
        <v>434.30671641069199</v>
      </c>
      <c r="F90">
        <f>IFERROR(IF(INDEX('Exclusion Vectors'!$D:$D,MATCH($C90,'Exclusion Vectors'!$B:$B,0))=0,"",INDEX('Data Pull'!$A:$BC,MATCH($C90,'Data Pull'!$C:$C,0),MATCH(F$8,'Data Pull'!$4:$4,0))),"")</f>
        <v>609.93411840127715</v>
      </c>
      <c r="G90">
        <f>IFERROR(IF(INDEX('Exclusion Vectors'!$D:$D,MATCH($C90,'Exclusion Vectors'!$B:$B,0))=0,"",INDEX('Data Pull'!$A:$BC,MATCH($C90,'Data Pull'!$C:$C,0),MATCH(G$8,'Data Pull'!$4:$4,0))),"")</f>
        <v>517.66061238895145</v>
      </c>
      <c r="H90">
        <f>IFERROR(IF(INDEX('Exclusion Vectors'!$D:$D,MATCH($C90,'Exclusion Vectors'!$B:$B,0))=0,"",INDEX('Data Pull'!$A:$BC,MATCH($C90,'Data Pull'!$C:$C,0),MATCH(H$8,'Data Pull'!$4:$4,0))),"")</f>
        <v>539.46632231331273</v>
      </c>
      <c r="I90">
        <f>IFERROR(IF(INDEX('Exclusion Vectors'!$D:$D,MATCH($C90,'Exclusion Vectors'!$B:$B,0))=0,"",INDEX('Data Pull'!$A:$BC,MATCH($C90,'Data Pull'!$C:$C,0),MATCH(I$8,'Data Pull'!$4:$4,0))),"")</f>
        <v>539.93682888495505</v>
      </c>
      <c r="J90">
        <f>IFERROR(IF(INDEX('Exclusion Vectors'!$D:$D,MATCH($C90,'Exclusion Vectors'!$B:$B,0))=0,"",INDEX('Data Pull'!$A:$BC,MATCH($C90,'Data Pull'!$C:$C,0),MATCH(J$8,'Data Pull'!$4:$4,0))),"")</f>
        <v>533.80161384913424</v>
      </c>
      <c r="K90">
        <f>IFERROR(IF(INDEX('Exclusion Vectors'!$D:$D,MATCH($C90,'Exclusion Vectors'!$B:$B,0))=0,"",INDEX('Data Pull'!$A:$BC,MATCH($C90,'Data Pull'!$C:$C,0),MATCH(K$8,'Data Pull'!$4:$4,0))),"")</f>
        <v>4.865759828952946</v>
      </c>
      <c r="L90" t="str">
        <f>IFERROR(IF(INDEX('Exclusion Vectors'!$D:$D,MATCH($C90,'Exclusion Vectors'!$B:$B,0))=1,"",INDEX('Data Pull'!$A:$BC,MATCH($C90,'Data Pull'!$C:$C,0),MATCH(L$8,'Data Pull'!$4:$4,0))),"")</f>
        <v/>
      </c>
      <c r="M90">
        <f>IFERROR(IF(INDEX('Exclusion Vectors'!$D:$D,MATCH($C90,'Exclusion Vectors'!$B:$B,0))=0,"",INDEX('Data Pull'!$A:$BC,MATCH($C90,'Data Pull'!$C:$C,0),MATCH(M$8,'Data Pull'!$4:$4,0))),"")</f>
        <v>49.600599760641444</v>
      </c>
      <c r="N90">
        <f>IFERROR(IF(INDEX('Exclusion Vectors'!$D:$D,MATCH($C90,'Exclusion Vectors'!$B:$B,0))=0,"",INDEX('Data Pull'!$A:$BC,MATCH($C90,'Data Pull'!$C:$C,0),MATCH(N$8,'Data Pull'!$4:$4,0))),"")</f>
        <v>1167.1180930257663</v>
      </c>
      <c r="O90">
        <f>IFERROR(IF(INDEX('Exclusion Vectors'!$D:$D,MATCH($C90,'Exclusion Vectors'!$B:$B,0))=0,"",INDEX('Data Pull'!$A:$BC,MATCH($C90,'Data Pull'!$C:$C,0),MATCH(O$8,'Data Pull'!$4:$4,0))),"")</f>
        <v>18271.64055643792</v>
      </c>
    </row>
    <row r="91" spans="3:15" x14ac:dyDescent="0.3">
      <c r="C91" s="34">
        <f t="shared" si="1"/>
        <v>43911</v>
      </c>
      <c r="D91">
        <f>IFERROR(IF(INDEX('Exclusion Vectors'!$D:$D,MATCH($C91,'Exclusion Vectors'!$B:$B,0))=0,"",INDEX('Data Pull'!$A:$BC,MATCH($C91,'Data Pull'!$C:$C,0),MATCH(D$8,'Data Pull'!$4:$4,0))),"")</f>
        <v>36191.64063470914</v>
      </c>
      <c r="E91">
        <f>IFERROR(IF(INDEX('Exclusion Vectors'!$D:$D,MATCH($C91,'Exclusion Vectors'!$B:$B,0))=0,"",INDEX('Data Pull'!$A:$BC,MATCH($C91,'Data Pull'!$C:$C,0),MATCH(E$8,'Data Pull'!$4:$4,0))),"")</f>
        <v>423.7091549881689</v>
      </c>
      <c r="F91">
        <f>IFERROR(IF(INDEX('Exclusion Vectors'!$D:$D,MATCH($C91,'Exclusion Vectors'!$B:$B,0))=0,"",INDEX('Data Pull'!$A:$BC,MATCH($C91,'Data Pull'!$C:$C,0),MATCH(F$8,'Data Pull'!$4:$4,0))),"")</f>
        <v>607.89837071780175</v>
      </c>
      <c r="G91">
        <f>IFERROR(IF(INDEX('Exclusion Vectors'!$D:$D,MATCH($C91,'Exclusion Vectors'!$B:$B,0))=0,"",INDEX('Data Pull'!$A:$BC,MATCH($C91,'Data Pull'!$C:$C,0),MATCH(G$8,'Data Pull'!$4:$4,0))),"")</f>
        <v>519.49770055527915</v>
      </c>
      <c r="H91">
        <f>IFERROR(IF(INDEX('Exclusion Vectors'!$D:$D,MATCH($C91,'Exclusion Vectors'!$B:$B,0))=0,"",INDEX('Data Pull'!$A:$BC,MATCH($C91,'Data Pull'!$C:$C,0),MATCH(H$8,'Data Pull'!$4:$4,0))),"")</f>
        <v>540.49404998758303</v>
      </c>
      <c r="I91">
        <f>IFERROR(IF(INDEX('Exclusion Vectors'!$D:$D,MATCH($C91,'Exclusion Vectors'!$B:$B,0))=0,"",INDEX('Data Pull'!$A:$BC,MATCH($C91,'Data Pull'!$C:$C,0),MATCH(I$8,'Data Pull'!$4:$4,0))),"")</f>
        <v>541.33190690488732</v>
      </c>
      <c r="J91">
        <f>IFERROR(IF(INDEX('Exclusion Vectors'!$D:$D,MATCH($C91,'Exclusion Vectors'!$B:$B,0))=0,"",INDEX('Data Pull'!$A:$BC,MATCH($C91,'Data Pull'!$C:$C,0),MATCH(J$8,'Data Pull'!$4:$4,0))),"")</f>
        <v>535.50071601094942</v>
      </c>
      <c r="K91">
        <f>IFERROR(IF(INDEX('Exclusion Vectors'!$D:$D,MATCH($C91,'Exclusion Vectors'!$B:$B,0))=0,"",INDEX('Data Pull'!$A:$BC,MATCH($C91,'Data Pull'!$C:$C,0),MATCH(K$8,'Data Pull'!$4:$4,0))),"")</f>
        <v>5.9740863618832485</v>
      </c>
      <c r="L91" t="str">
        <f>IFERROR(IF(INDEX('Exclusion Vectors'!$D:$D,MATCH($C91,'Exclusion Vectors'!$B:$B,0))=1,"",INDEX('Data Pull'!$A:$BC,MATCH($C91,'Data Pull'!$C:$C,0),MATCH(L$8,'Data Pull'!$4:$4,0))),"")</f>
        <v/>
      </c>
      <c r="M91">
        <f>IFERROR(IF(INDEX('Exclusion Vectors'!$D:$D,MATCH($C91,'Exclusion Vectors'!$B:$B,0))=0,"",INDEX('Data Pull'!$A:$BC,MATCH($C91,'Data Pull'!$C:$C,0),MATCH(M$8,'Data Pull'!$4:$4,0))),"")</f>
        <v>39.422007481866309</v>
      </c>
      <c r="N91">
        <f>IFERROR(IF(INDEX('Exclusion Vectors'!$D:$D,MATCH($C91,'Exclusion Vectors'!$B:$B,0))=0,"",INDEX('Data Pull'!$A:$BC,MATCH($C91,'Data Pull'!$C:$C,0),MATCH(N$8,'Data Pull'!$4:$4,0))),"")</f>
        <v>1148.9321540579051</v>
      </c>
      <c r="O91">
        <f>IFERROR(IF(INDEX('Exclusion Vectors'!$D:$D,MATCH($C91,'Exclusion Vectors'!$B:$B,0))=0,"",INDEX('Data Pull'!$A:$BC,MATCH($C91,'Data Pull'!$C:$C,0),MATCH(O$8,'Data Pull'!$4:$4,0))),"")</f>
        <v>18316.909563575322</v>
      </c>
    </row>
    <row r="92" spans="3:15" x14ac:dyDescent="0.3">
      <c r="C92" s="34">
        <f t="shared" si="1"/>
        <v>43912</v>
      </c>
      <c r="D92">
        <f>IFERROR(IF(INDEX('Exclusion Vectors'!$D:$D,MATCH($C92,'Exclusion Vectors'!$B:$B,0))=0,"",INDEX('Data Pull'!$A:$BC,MATCH($C92,'Data Pull'!$C:$C,0),MATCH(D$8,'Data Pull'!$4:$4,0))),"")</f>
        <v>35131.578767909981</v>
      </c>
      <c r="E92">
        <f>IFERROR(IF(INDEX('Exclusion Vectors'!$D:$D,MATCH($C92,'Exclusion Vectors'!$B:$B,0))=0,"",INDEX('Data Pull'!$A:$BC,MATCH($C92,'Data Pull'!$C:$C,0),MATCH(E$8,'Data Pull'!$4:$4,0))),"")</f>
        <v>445.85332657517176</v>
      </c>
      <c r="F92">
        <f>IFERROR(IF(INDEX('Exclusion Vectors'!$D:$D,MATCH($C92,'Exclusion Vectors'!$B:$B,0))=0,"",INDEX('Data Pull'!$A:$BC,MATCH($C92,'Data Pull'!$C:$C,0),MATCH(F$8,'Data Pull'!$4:$4,0))),"")</f>
        <v>620.20031057916015</v>
      </c>
      <c r="G92">
        <f>IFERROR(IF(INDEX('Exclusion Vectors'!$D:$D,MATCH($C92,'Exclusion Vectors'!$B:$B,0))=0,"",INDEX('Data Pull'!$A:$BC,MATCH($C92,'Data Pull'!$C:$C,0),MATCH(G$8,'Data Pull'!$4:$4,0))),"")</f>
        <v>537.60407508137519</v>
      </c>
      <c r="H92">
        <f>IFERROR(IF(INDEX('Exclusion Vectors'!$D:$D,MATCH($C92,'Exclusion Vectors'!$B:$B,0))=0,"",INDEX('Data Pull'!$A:$BC,MATCH($C92,'Data Pull'!$C:$C,0),MATCH(H$8,'Data Pull'!$4:$4,0))),"")</f>
        <v>556.31744771261981</v>
      </c>
      <c r="I92">
        <f>IFERROR(IF(INDEX('Exclusion Vectors'!$D:$D,MATCH($C92,'Exclusion Vectors'!$B:$B,0))=0,"",INDEX('Data Pull'!$A:$BC,MATCH($C92,'Data Pull'!$C:$C,0),MATCH(I$8,'Data Pull'!$4:$4,0))),"")</f>
        <v>557.71255932093447</v>
      </c>
      <c r="J92">
        <f>IFERROR(IF(INDEX('Exclusion Vectors'!$D:$D,MATCH($C92,'Exclusion Vectors'!$B:$B,0))=0,"",INDEX('Data Pull'!$A:$BC,MATCH($C92,'Data Pull'!$C:$C,0),MATCH(J$8,'Data Pull'!$4:$4,0))),"")</f>
        <v>552.30539424881169</v>
      </c>
      <c r="K92">
        <f>IFERROR(IF(INDEX('Exclusion Vectors'!$D:$D,MATCH($C92,'Exclusion Vectors'!$B:$B,0))=0,"",INDEX('Data Pull'!$A:$BC,MATCH($C92,'Data Pull'!$C:$C,0),MATCH(K$8,'Data Pull'!$4:$4,0))),"")</f>
        <v>10.060119969192984</v>
      </c>
      <c r="L92" t="str">
        <f>IFERROR(IF(INDEX('Exclusion Vectors'!$D:$D,MATCH($C92,'Exclusion Vectors'!$B:$B,0))=1,"",INDEX('Data Pull'!$A:$BC,MATCH($C92,'Data Pull'!$C:$C,0),MATCH(L$8,'Data Pull'!$4:$4,0))),"")</f>
        <v/>
      </c>
      <c r="M92">
        <f>IFERROR(IF(INDEX('Exclusion Vectors'!$D:$D,MATCH($C92,'Exclusion Vectors'!$B:$B,0))=0,"",INDEX('Data Pull'!$A:$BC,MATCH($C92,'Data Pull'!$C:$C,0),MATCH(M$8,'Data Pull'!$4:$4,0))),"")</f>
        <v>50.317850735192017</v>
      </c>
      <c r="N92">
        <f>IFERROR(IF(INDEX('Exclusion Vectors'!$D:$D,MATCH($C92,'Exclusion Vectors'!$B:$B,0))=0,"",INDEX('Data Pull'!$A:$BC,MATCH($C92,'Data Pull'!$C:$C,0),MATCH(N$8,'Data Pull'!$4:$4,0))),"")</f>
        <v>1112.172080454897</v>
      </c>
      <c r="O92">
        <f>IFERROR(IF(INDEX('Exclusion Vectors'!$D:$D,MATCH($C92,'Exclusion Vectors'!$B:$B,0))=0,"",INDEX('Data Pull'!$A:$BC,MATCH($C92,'Data Pull'!$C:$C,0),MATCH(O$8,'Data Pull'!$4:$4,0))),"")</f>
        <v>18319.148532089712</v>
      </c>
    </row>
    <row r="93" spans="3:15" x14ac:dyDescent="0.3">
      <c r="C93" s="34">
        <f t="shared" si="1"/>
        <v>43913</v>
      </c>
      <c r="D93">
        <f>IFERROR(IF(INDEX('Exclusion Vectors'!$D:$D,MATCH($C93,'Exclusion Vectors'!$B:$B,0))=0,"",INDEX('Data Pull'!$A:$BC,MATCH($C93,'Data Pull'!$C:$C,0),MATCH(D$8,'Data Pull'!$4:$4,0))),"")</f>
        <v>33466.549872515061</v>
      </c>
      <c r="E93">
        <f>IFERROR(IF(INDEX('Exclusion Vectors'!$D:$D,MATCH($C93,'Exclusion Vectors'!$B:$B,0))=0,"",INDEX('Data Pull'!$A:$BC,MATCH($C93,'Data Pull'!$C:$C,0),MATCH(E$8,'Data Pull'!$4:$4,0))),"")</f>
        <v>462.24754118669665</v>
      </c>
      <c r="F93">
        <f>IFERROR(IF(INDEX('Exclusion Vectors'!$D:$D,MATCH($C93,'Exclusion Vectors'!$B:$B,0))=0,"",INDEX('Data Pull'!$A:$BC,MATCH($C93,'Data Pull'!$C:$C,0),MATCH(F$8,'Data Pull'!$4:$4,0))),"")</f>
        <v>634.95211742507706</v>
      </c>
      <c r="G93">
        <f>IFERROR(IF(INDEX('Exclusion Vectors'!$D:$D,MATCH($C93,'Exclusion Vectors'!$B:$B,0))=0,"",INDEX('Data Pull'!$A:$BC,MATCH($C93,'Data Pull'!$C:$C,0),MATCH(G$8,'Data Pull'!$4:$4,0))),"")</f>
        <v>547.22650118624131</v>
      </c>
      <c r="H93">
        <f>IFERROR(IF(INDEX('Exclusion Vectors'!$D:$D,MATCH($C93,'Exclusion Vectors'!$B:$B,0))=0,"",INDEX('Data Pull'!$A:$BC,MATCH($C93,'Data Pull'!$C:$C,0),MATCH(H$8,'Data Pull'!$4:$4,0))),"")</f>
        <v>565.21738283165303</v>
      </c>
      <c r="I93">
        <f>IFERROR(IF(INDEX('Exclusion Vectors'!$D:$D,MATCH($C93,'Exclusion Vectors'!$B:$B,0))=0,"",INDEX('Data Pull'!$A:$BC,MATCH($C93,'Data Pull'!$C:$C,0),MATCH(I$8,'Data Pull'!$4:$4,0))),"")</f>
        <v>566.39846100117586</v>
      </c>
      <c r="J93">
        <f>IFERROR(IF(INDEX('Exclusion Vectors'!$D:$D,MATCH($C93,'Exclusion Vectors'!$B:$B,0))=0,"",INDEX('Data Pull'!$A:$BC,MATCH($C93,'Data Pull'!$C:$C,0),MATCH(J$8,'Data Pull'!$4:$4,0))),"")</f>
        <v>561.91355242356519</v>
      </c>
      <c r="K93">
        <f>IFERROR(IF(INDEX('Exclusion Vectors'!$D:$D,MATCH($C93,'Exclusion Vectors'!$B:$B,0))=0,"",INDEX('Data Pull'!$A:$BC,MATCH($C93,'Data Pull'!$C:$C,0),MATCH(K$8,'Data Pull'!$4:$4,0))),"")</f>
        <v>6.690161259494519</v>
      </c>
      <c r="L93" t="str">
        <f>IFERROR(IF(INDEX('Exclusion Vectors'!$D:$D,MATCH($C93,'Exclusion Vectors'!$B:$B,0))=1,"",INDEX('Data Pull'!$A:$BC,MATCH($C93,'Data Pull'!$C:$C,0),MATCH(L$8,'Data Pull'!$4:$4,0))),"")</f>
        <v/>
      </c>
      <c r="M93">
        <f>IFERROR(IF(INDEX('Exclusion Vectors'!$D:$D,MATCH($C93,'Exclusion Vectors'!$B:$B,0))=0,"",INDEX('Data Pull'!$A:$BC,MATCH($C93,'Data Pull'!$C:$C,0),MATCH(M$8,'Data Pull'!$4:$4,0))),"")</f>
        <v>64.459655267580061</v>
      </c>
      <c r="N93">
        <f>IFERROR(IF(INDEX('Exclusion Vectors'!$D:$D,MATCH($C93,'Exclusion Vectors'!$B:$B,0))=0,"",INDEX('Data Pull'!$A:$BC,MATCH($C93,'Data Pull'!$C:$C,0),MATCH(N$8,'Data Pull'!$4:$4,0))),"")</f>
        <v>1184.0951569197093</v>
      </c>
      <c r="O93">
        <f>IFERROR(IF(INDEX('Exclusion Vectors'!$D:$D,MATCH($C93,'Exclusion Vectors'!$B:$B,0))=0,"",INDEX('Data Pull'!$A:$BC,MATCH($C93,'Data Pull'!$C:$C,0),MATCH(O$8,'Data Pull'!$4:$4,0))),"")</f>
        <v>18125.580163859126</v>
      </c>
    </row>
    <row r="94" spans="3:15" x14ac:dyDescent="0.3">
      <c r="C94" s="34">
        <f t="shared" si="1"/>
        <v>43914</v>
      </c>
      <c r="D94">
        <f>IFERROR(IF(INDEX('Exclusion Vectors'!$D:$D,MATCH($C94,'Exclusion Vectors'!$B:$B,0))=0,"",INDEX('Data Pull'!$A:$BC,MATCH($C94,'Data Pull'!$C:$C,0),MATCH(D$8,'Data Pull'!$4:$4,0))),"")</f>
        <v>33067.923232511821</v>
      </c>
      <c r="E94">
        <f>IFERROR(IF(INDEX('Exclusion Vectors'!$D:$D,MATCH($C94,'Exclusion Vectors'!$B:$B,0))=0,"",INDEX('Data Pull'!$A:$BC,MATCH($C94,'Data Pull'!$C:$C,0),MATCH(E$8,'Data Pull'!$4:$4,0))),"")</f>
        <v>465.09770656689409</v>
      </c>
      <c r="F94">
        <f>IFERROR(IF(INDEX('Exclusion Vectors'!$D:$D,MATCH($C94,'Exclusion Vectors'!$B:$B,0))=0,"",INDEX('Data Pull'!$A:$BC,MATCH($C94,'Data Pull'!$C:$C,0),MATCH(F$8,'Data Pull'!$4:$4,0))),"")</f>
        <v>635.10013398475678</v>
      </c>
      <c r="G94">
        <f>IFERROR(IF(INDEX('Exclusion Vectors'!$D:$D,MATCH($C94,'Exclusion Vectors'!$B:$B,0))=0,"",INDEX('Data Pull'!$A:$BC,MATCH($C94,'Data Pull'!$C:$C,0),MATCH(G$8,'Data Pull'!$4:$4,0))),"")</f>
        <v>545.52654969691753</v>
      </c>
      <c r="H94">
        <f>IFERROR(IF(INDEX('Exclusion Vectors'!$D:$D,MATCH($C94,'Exclusion Vectors'!$B:$B,0))=0,"",INDEX('Data Pull'!$A:$BC,MATCH($C94,'Data Pull'!$C:$C,0),MATCH(H$8,'Data Pull'!$4:$4,0))),"")</f>
        <v>563.91017192806487</v>
      </c>
      <c r="I94">
        <f>IFERROR(IF(INDEX('Exclusion Vectors'!$D:$D,MATCH($C94,'Exclusion Vectors'!$B:$B,0))=0,"",INDEX('Data Pull'!$A:$BC,MATCH($C94,'Data Pull'!$C:$C,0),MATCH(I$8,'Data Pull'!$4:$4,0))),"")</f>
        <v>564.94764163197453</v>
      </c>
      <c r="J94">
        <f>IFERROR(IF(INDEX('Exclusion Vectors'!$D:$D,MATCH($C94,'Exclusion Vectors'!$B:$B,0))=0,"",INDEX('Data Pull'!$A:$BC,MATCH($C94,'Data Pull'!$C:$C,0),MATCH(J$8,'Data Pull'!$4:$4,0))),"")</f>
        <v>560.36805584325407</v>
      </c>
      <c r="K94">
        <f>IFERROR(IF(INDEX('Exclusion Vectors'!$D:$D,MATCH($C94,'Exclusion Vectors'!$B:$B,0))=0,"",INDEX('Data Pull'!$A:$BC,MATCH($C94,'Data Pull'!$C:$C,0),MATCH(K$8,'Data Pull'!$4:$4,0))),"")</f>
        <v>6.4651467456095482</v>
      </c>
      <c r="L94" t="str">
        <f>IFERROR(IF(INDEX('Exclusion Vectors'!$D:$D,MATCH($C94,'Exclusion Vectors'!$B:$B,0))=1,"",INDEX('Data Pull'!$A:$BC,MATCH($C94,'Data Pull'!$C:$C,0),MATCH(L$8,'Data Pull'!$4:$4,0))),"")</f>
        <v/>
      </c>
      <c r="M94">
        <f>IFERROR(IF(INDEX('Exclusion Vectors'!$D:$D,MATCH($C94,'Exclusion Vectors'!$B:$B,0))=0,"",INDEX('Data Pull'!$A:$BC,MATCH($C94,'Data Pull'!$C:$C,0),MATCH(M$8,'Data Pull'!$4:$4,0))),"")</f>
        <v>65.538823256956235</v>
      </c>
      <c r="N94">
        <f>IFERROR(IF(INDEX('Exclusion Vectors'!$D:$D,MATCH($C94,'Exclusion Vectors'!$B:$B,0))=0,"",INDEX('Data Pull'!$A:$BC,MATCH($C94,'Data Pull'!$C:$C,0),MATCH(N$8,'Data Pull'!$4:$4,0))),"")</f>
        <v>1226.0256982661542</v>
      </c>
      <c r="O94">
        <f>IFERROR(IF(INDEX('Exclusion Vectors'!$D:$D,MATCH($C94,'Exclusion Vectors'!$B:$B,0))=0,"",INDEX('Data Pull'!$A:$BC,MATCH($C94,'Data Pull'!$C:$C,0),MATCH(O$8,'Data Pull'!$4:$4,0))),"")</f>
        <v>18381.44452729293</v>
      </c>
    </row>
    <row r="95" spans="3:15" x14ac:dyDescent="0.3">
      <c r="C95" s="34">
        <f t="shared" si="1"/>
        <v>43915</v>
      </c>
      <c r="D95">
        <f>IFERROR(IF(INDEX('Exclusion Vectors'!$D:$D,MATCH($C95,'Exclusion Vectors'!$B:$B,0))=0,"",INDEX('Data Pull'!$A:$BC,MATCH($C95,'Data Pull'!$C:$C,0),MATCH(D$8,'Data Pull'!$4:$4,0))),"")</f>
        <v>33361.870961769164</v>
      </c>
      <c r="E95">
        <f>IFERROR(IF(INDEX('Exclusion Vectors'!$D:$D,MATCH($C95,'Exclusion Vectors'!$B:$B,0))=0,"",INDEX('Data Pull'!$A:$BC,MATCH($C95,'Data Pull'!$C:$C,0),MATCH(E$8,'Data Pull'!$4:$4,0))),"")</f>
        <v>470.01893849090033</v>
      </c>
      <c r="F95">
        <f>IFERROR(IF(INDEX('Exclusion Vectors'!$D:$D,MATCH($C95,'Exclusion Vectors'!$B:$B,0))=0,"",INDEX('Data Pull'!$A:$BC,MATCH($C95,'Data Pull'!$C:$C,0),MATCH(F$8,'Data Pull'!$4:$4,0))),"")</f>
        <v>634.9694501802519</v>
      </c>
      <c r="G95">
        <f>IFERROR(IF(INDEX('Exclusion Vectors'!$D:$D,MATCH($C95,'Exclusion Vectors'!$B:$B,0))=0,"",INDEX('Data Pull'!$A:$BC,MATCH($C95,'Data Pull'!$C:$C,0),MATCH(G$8,'Data Pull'!$4:$4,0))),"")</f>
        <v>545.4968563493843</v>
      </c>
      <c r="H95">
        <f>IFERROR(IF(INDEX('Exclusion Vectors'!$D:$D,MATCH($C95,'Exclusion Vectors'!$B:$B,0))=0,"",INDEX('Data Pull'!$A:$BC,MATCH($C95,'Data Pull'!$C:$C,0),MATCH(H$8,'Data Pull'!$4:$4,0))),"")</f>
        <v>564.02785109162585</v>
      </c>
      <c r="I95">
        <f>IFERROR(IF(INDEX('Exclusion Vectors'!$D:$D,MATCH($C95,'Exclusion Vectors'!$B:$B,0))=0,"",INDEX('Data Pull'!$A:$BC,MATCH($C95,'Data Pull'!$C:$C,0),MATCH(I$8,'Data Pull'!$4:$4,0))),"")</f>
        <v>564.98705761996598</v>
      </c>
      <c r="J95">
        <f>IFERROR(IF(INDEX('Exclusion Vectors'!$D:$D,MATCH($C95,'Exclusion Vectors'!$B:$B,0))=0,"",INDEX('Data Pull'!$A:$BC,MATCH($C95,'Data Pull'!$C:$C,0),MATCH(J$8,'Data Pull'!$4:$4,0))),"")</f>
        <v>560.40039749573896</v>
      </c>
      <c r="K95">
        <f>IFERROR(IF(INDEX('Exclusion Vectors'!$D:$D,MATCH($C95,'Exclusion Vectors'!$B:$B,0))=0,"",INDEX('Data Pull'!$A:$BC,MATCH($C95,'Data Pull'!$C:$C,0),MATCH(K$8,'Data Pull'!$4:$4,0))),"")</f>
        <v>7.7566967441936585</v>
      </c>
      <c r="L95" t="str">
        <f>IFERROR(IF(INDEX('Exclusion Vectors'!$D:$D,MATCH($C95,'Exclusion Vectors'!$B:$B,0))=1,"",INDEX('Data Pull'!$A:$BC,MATCH($C95,'Data Pull'!$C:$C,0),MATCH(L$8,'Data Pull'!$4:$4,0))),"")</f>
        <v/>
      </c>
      <c r="M95">
        <f>IFERROR(IF(INDEX('Exclusion Vectors'!$D:$D,MATCH($C95,'Exclusion Vectors'!$B:$B,0))=0,"",INDEX('Data Pull'!$A:$BC,MATCH($C95,'Data Pull'!$C:$C,0),MATCH(M$8,'Data Pull'!$4:$4,0))),"")</f>
        <v>70.680890979463172</v>
      </c>
      <c r="N95">
        <f>IFERROR(IF(INDEX('Exclusion Vectors'!$D:$D,MATCH($C95,'Exclusion Vectors'!$B:$B,0))=0,"",INDEX('Data Pull'!$A:$BC,MATCH($C95,'Data Pull'!$C:$C,0),MATCH(N$8,'Data Pull'!$4:$4,0))),"")</f>
        <v>1191.4362772831096</v>
      </c>
      <c r="O95">
        <f>IFERROR(IF(INDEX('Exclusion Vectors'!$D:$D,MATCH($C95,'Exclusion Vectors'!$B:$B,0))=0,"",INDEX('Data Pull'!$A:$BC,MATCH($C95,'Data Pull'!$C:$C,0),MATCH(O$8,'Data Pull'!$4:$4,0))),"")</f>
        <v>18909.095904044701</v>
      </c>
    </row>
    <row r="96" spans="3:15" x14ac:dyDescent="0.3">
      <c r="C96" s="34">
        <f t="shared" si="1"/>
        <v>43916</v>
      </c>
      <c r="D96">
        <f>IFERROR(IF(INDEX('Exclusion Vectors'!$D:$D,MATCH($C96,'Exclusion Vectors'!$B:$B,0))=0,"",INDEX('Data Pull'!$A:$BC,MATCH($C96,'Data Pull'!$C:$C,0),MATCH(D$8,'Data Pull'!$4:$4,0))),"")</f>
        <v>33998.896649246068</v>
      </c>
      <c r="E96">
        <f>IFERROR(IF(INDEX('Exclusion Vectors'!$D:$D,MATCH($C96,'Exclusion Vectors'!$B:$B,0))=0,"",INDEX('Data Pull'!$A:$BC,MATCH($C96,'Data Pull'!$C:$C,0),MATCH(E$8,'Data Pull'!$4:$4,0))),"")</f>
        <v>482.50073957014757</v>
      </c>
      <c r="F96">
        <f>IFERROR(IF(INDEX('Exclusion Vectors'!$D:$D,MATCH($C96,'Exclusion Vectors'!$B:$B,0))=0,"",INDEX('Data Pull'!$A:$BC,MATCH($C96,'Data Pull'!$C:$C,0),MATCH(F$8,'Data Pull'!$4:$4,0))),"")</f>
        <v>639.70436780663113</v>
      </c>
      <c r="G96">
        <f>IFERROR(IF(INDEX('Exclusion Vectors'!$D:$D,MATCH($C96,'Exclusion Vectors'!$B:$B,0))=0,"",INDEX('Data Pull'!$A:$BC,MATCH($C96,'Data Pull'!$C:$C,0),MATCH(G$8,'Data Pull'!$4:$4,0))),"")</f>
        <v>570.44349894989148</v>
      </c>
      <c r="H96">
        <f>IFERROR(IF(INDEX('Exclusion Vectors'!$D:$D,MATCH($C96,'Exclusion Vectors'!$B:$B,0))=0,"",INDEX('Data Pull'!$A:$BC,MATCH($C96,'Data Pull'!$C:$C,0),MATCH(H$8,'Data Pull'!$4:$4,0))),"")</f>
        <v>581.75976108020154</v>
      </c>
      <c r="I96">
        <f>IFERROR(IF(INDEX('Exclusion Vectors'!$D:$D,MATCH($C96,'Exclusion Vectors'!$B:$B,0))=0,"",INDEX('Data Pull'!$A:$BC,MATCH($C96,'Data Pull'!$C:$C,0),MATCH(I$8,'Data Pull'!$4:$4,0))),"")</f>
        <v>583.03190943523134</v>
      </c>
      <c r="J96">
        <f>IFERROR(IF(INDEX('Exclusion Vectors'!$D:$D,MATCH($C96,'Exclusion Vectors'!$B:$B,0))=0,"",INDEX('Data Pull'!$A:$BC,MATCH($C96,'Data Pull'!$C:$C,0),MATCH(J$8,'Data Pull'!$4:$4,0))),"")</f>
        <v>581.42040744973463</v>
      </c>
      <c r="K96">
        <f>IFERROR(IF(INDEX('Exclusion Vectors'!$D:$D,MATCH($C96,'Exclusion Vectors'!$B:$B,0))=0,"",INDEX('Data Pull'!$A:$BC,MATCH($C96,'Data Pull'!$C:$C,0),MATCH(K$8,'Data Pull'!$4:$4,0))),"")</f>
        <v>7.4152811721762717</v>
      </c>
      <c r="L96" t="str">
        <f>IFERROR(IF(INDEX('Exclusion Vectors'!$D:$D,MATCH($C96,'Exclusion Vectors'!$B:$B,0))=1,"",INDEX('Data Pull'!$A:$BC,MATCH($C96,'Data Pull'!$C:$C,0),MATCH(L$8,'Data Pull'!$4:$4,0))),"")</f>
        <v/>
      </c>
      <c r="M96">
        <f>IFERROR(IF(INDEX('Exclusion Vectors'!$D:$D,MATCH($C96,'Exclusion Vectors'!$B:$B,0))=0,"",INDEX('Data Pull'!$A:$BC,MATCH($C96,'Data Pull'!$C:$C,0),MATCH(M$8,'Data Pull'!$4:$4,0))),"")</f>
        <v>74.771407347681816</v>
      </c>
      <c r="N96">
        <f>IFERROR(IF(INDEX('Exclusion Vectors'!$D:$D,MATCH($C96,'Exclusion Vectors'!$B:$B,0))=0,"",INDEX('Data Pull'!$A:$BC,MATCH($C96,'Data Pull'!$C:$C,0),MATCH(N$8,'Data Pull'!$4:$4,0))),"")</f>
        <v>1224.656477067449</v>
      </c>
      <c r="O96">
        <f>IFERROR(IF(INDEX('Exclusion Vectors'!$D:$D,MATCH($C96,'Exclusion Vectors'!$B:$B,0))=0,"",INDEX('Data Pull'!$A:$BC,MATCH($C96,'Data Pull'!$C:$C,0),MATCH(O$8,'Data Pull'!$4:$4,0))),"")</f>
        <v>19474.009205222246</v>
      </c>
    </row>
    <row r="97" spans="3:15" x14ac:dyDescent="0.3">
      <c r="C97" s="34">
        <f t="shared" si="1"/>
        <v>43917</v>
      </c>
      <c r="D97">
        <f>IFERROR(IF(INDEX('Exclusion Vectors'!$D:$D,MATCH($C97,'Exclusion Vectors'!$B:$B,0))=0,"",INDEX('Data Pull'!$A:$BC,MATCH($C97,'Data Pull'!$C:$C,0),MATCH(D$8,'Data Pull'!$4:$4,0))),"")</f>
        <v>34808.494621809688</v>
      </c>
      <c r="E97">
        <f>IFERROR(IF(INDEX('Exclusion Vectors'!$D:$D,MATCH($C97,'Exclusion Vectors'!$B:$B,0))=0,"",INDEX('Data Pull'!$A:$BC,MATCH($C97,'Data Pull'!$C:$C,0),MATCH(E$8,'Data Pull'!$4:$4,0))),"")</f>
        <v>489.92940904425734</v>
      </c>
      <c r="F97">
        <f>IFERROR(IF(INDEX('Exclusion Vectors'!$D:$D,MATCH($C97,'Exclusion Vectors'!$B:$B,0))=0,"",INDEX('Data Pull'!$A:$BC,MATCH($C97,'Data Pull'!$C:$C,0),MATCH(F$8,'Data Pull'!$4:$4,0))),"")</f>
        <v>644.99048897986245</v>
      </c>
      <c r="G97">
        <f>IFERROR(IF(INDEX('Exclusion Vectors'!$D:$D,MATCH($C97,'Exclusion Vectors'!$B:$B,0))=0,"",INDEX('Data Pull'!$A:$BC,MATCH($C97,'Data Pull'!$C:$C,0),MATCH(G$8,'Data Pull'!$4:$4,0))),"")</f>
        <v>594.09378134162114</v>
      </c>
      <c r="H97">
        <f>IFERROR(IF(INDEX('Exclusion Vectors'!$D:$D,MATCH($C97,'Exclusion Vectors'!$B:$B,0))=0,"",INDEX('Data Pull'!$A:$BC,MATCH($C97,'Data Pull'!$C:$C,0),MATCH(H$8,'Data Pull'!$4:$4,0))),"")</f>
        <v>599.09017904213533</v>
      </c>
      <c r="I97">
        <f>IFERROR(IF(INDEX('Exclusion Vectors'!$D:$D,MATCH($C97,'Exclusion Vectors'!$B:$B,0))=0,"",INDEX('Data Pull'!$A:$BC,MATCH($C97,'Data Pull'!$C:$C,0),MATCH(I$8,'Data Pull'!$4:$4,0))),"")</f>
        <v>600.79793072097607</v>
      </c>
      <c r="J97">
        <f>IFERROR(IF(INDEX('Exclusion Vectors'!$D:$D,MATCH($C97,'Exclusion Vectors'!$B:$B,0))=0,"",INDEX('Data Pull'!$A:$BC,MATCH($C97,'Data Pull'!$C:$C,0),MATCH(J$8,'Data Pull'!$4:$4,0))),"")</f>
        <v>601.26853116260327</v>
      </c>
      <c r="K97">
        <f>IFERROR(IF(INDEX('Exclusion Vectors'!$D:$D,MATCH($C97,'Exclusion Vectors'!$B:$B,0))=0,"",INDEX('Data Pull'!$A:$BC,MATCH($C97,'Data Pull'!$C:$C,0),MATCH(K$8,'Data Pull'!$4:$4,0))),"")</f>
        <v>8.7683973847499495</v>
      </c>
      <c r="L97" t="str">
        <f>IFERROR(IF(INDEX('Exclusion Vectors'!$D:$D,MATCH($C97,'Exclusion Vectors'!$B:$B,0))=1,"",INDEX('Data Pull'!$A:$BC,MATCH($C97,'Data Pull'!$C:$C,0),MATCH(L$8,'Data Pull'!$4:$4,0))),"")</f>
        <v/>
      </c>
      <c r="M97">
        <f>IFERROR(IF(INDEX('Exclusion Vectors'!$D:$D,MATCH($C97,'Exclusion Vectors'!$B:$B,0))=0,"",INDEX('Data Pull'!$A:$BC,MATCH($C97,'Data Pull'!$C:$C,0),MATCH(M$8,'Data Pull'!$4:$4,0))),"")</f>
        <v>71.477161398765986</v>
      </c>
      <c r="N97">
        <f>IFERROR(IF(INDEX('Exclusion Vectors'!$D:$D,MATCH($C97,'Exclusion Vectors'!$B:$B,0))=0,"",INDEX('Data Pull'!$A:$BC,MATCH($C97,'Data Pull'!$C:$C,0),MATCH(N$8,'Data Pull'!$4:$4,0))),"")</f>
        <v>1599.8387731364501</v>
      </c>
      <c r="O97">
        <f>IFERROR(IF(INDEX('Exclusion Vectors'!$D:$D,MATCH($C97,'Exclusion Vectors'!$B:$B,0))=0,"",INDEX('Data Pull'!$A:$BC,MATCH($C97,'Data Pull'!$C:$C,0),MATCH(O$8,'Data Pull'!$4:$4,0))),"")</f>
        <v>20000.161146828847</v>
      </c>
    </row>
    <row r="98" spans="3:15" x14ac:dyDescent="0.3">
      <c r="C98" s="34">
        <f t="shared" si="1"/>
        <v>43918</v>
      </c>
      <c r="D98">
        <f>IFERROR(IF(INDEX('Exclusion Vectors'!$D:$D,MATCH($C98,'Exclusion Vectors'!$B:$B,0))=0,"",INDEX('Data Pull'!$A:$BC,MATCH($C98,'Data Pull'!$C:$C,0),MATCH(D$8,'Data Pull'!$4:$4,0))),"")</f>
        <v>35743.337016103556</v>
      </c>
      <c r="E98">
        <f>IFERROR(IF(INDEX('Exclusion Vectors'!$D:$D,MATCH($C98,'Exclusion Vectors'!$B:$B,0))=0,"",INDEX('Data Pull'!$A:$BC,MATCH($C98,'Data Pull'!$C:$C,0),MATCH(E$8,'Data Pull'!$4:$4,0))),"")</f>
        <v>481.74169440468745</v>
      </c>
      <c r="F98">
        <f>IFERROR(IF(INDEX('Exclusion Vectors'!$D:$D,MATCH($C98,'Exclusion Vectors'!$B:$B,0))=0,"",INDEX('Data Pull'!$A:$BC,MATCH($C98,'Data Pull'!$C:$C,0),MATCH(F$8,'Data Pull'!$4:$4,0))),"")</f>
        <v>643.87974777041234</v>
      </c>
      <c r="G98">
        <f>IFERROR(IF(INDEX('Exclusion Vectors'!$D:$D,MATCH($C98,'Exclusion Vectors'!$B:$B,0))=0,"",INDEX('Data Pull'!$A:$BC,MATCH($C98,'Data Pull'!$C:$C,0),MATCH(G$8,'Data Pull'!$4:$4,0))),"")</f>
        <v>595.10659657246083</v>
      </c>
      <c r="H98">
        <f>IFERROR(IF(INDEX('Exclusion Vectors'!$D:$D,MATCH($C98,'Exclusion Vectors'!$B:$B,0))=0,"",INDEX('Data Pull'!$A:$BC,MATCH($C98,'Data Pull'!$C:$C,0),MATCH(H$8,'Data Pull'!$4:$4,0))),"")</f>
        <v>599.48354206584031</v>
      </c>
      <c r="I98">
        <f>IFERROR(IF(INDEX('Exclusion Vectors'!$D:$D,MATCH($C98,'Exclusion Vectors'!$B:$B,0))=0,"",INDEX('Data Pull'!$A:$BC,MATCH($C98,'Data Pull'!$C:$C,0),MATCH(I$8,'Data Pull'!$4:$4,0))),"")</f>
        <v>601.11537491571869</v>
      </c>
      <c r="J98">
        <f>IFERROR(IF(INDEX('Exclusion Vectors'!$D:$D,MATCH($C98,'Exclusion Vectors'!$B:$B,0))=0,"",INDEX('Data Pull'!$A:$BC,MATCH($C98,'Data Pull'!$C:$C,0),MATCH(J$8,'Data Pull'!$4:$4,0))),"")</f>
        <v>601.50689400414774</v>
      </c>
      <c r="K98">
        <f>IFERROR(IF(INDEX('Exclusion Vectors'!$D:$D,MATCH($C98,'Exclusion Vectors'!$B:$B,0))=0,"",INDEX('Data Pull'!$A:$BC,MATCH($C98,'Data Pull'!$C:$C,0),MATCH(K$8,'Data Pull'!$4:$4,0))),"")</f>
        <v>7.9868010014289519</v>
      </c>
      <c r="L98" t="str">
        <f>IFERROR(IF(INDEX('Exclusion Vectors'!$D:$D,MATCH($C98,'Exclusion Vectors'!$B:$B,0))=1,"",INDEX('Data Pull'!$A:$BC,MATCH($C98,'Data Pull'!$C:$C,0),MATCH(L$8,'Data Pull'!$4:$4,0))),"")</f>
        <v/>
      </c>
      <c r="M98">
        <f>IFERROR(IF(INDEX('Exclusion Vectors'!$D:$D,MATCH($C98,'Exclusion Vectors'!$B:$B,0))=0,"",INDEX('Data Pull'!$A:$BC,MATCH($C98,'Data Pull'!$C:$C,0),MATCH(M$8,'Data Pull'!$4:$4,0))),"")</f>
        <v>62.564704682102771</v>
      </c>
      <c r="N98">
        <f>IFERROR(IF(INDEX('Exclusion Vectors'!$D:$D,MATCH($C98,'Exclusion Vectors'!$B:$B,0))=0,"",INDEX('Data Pull'!$A:$BC,MATCH($C98,'Data Pull'!$C:$C,0),MATCH(N$8,'Data Pull'!$4:$4,0))),"")</f>
        <v>1600.0511053817895</v>
      </c>
      <c r="O98">
        <f>IFERROR(IF(INDEX('Exclusion Vectors'!$D:$D,MATCH($C98,'Exclusion Vectors'!$B:$B,0))=0,"",INDEX('Data Pull'!$A:$BC,MATCH($C98,'Data Pull'!$C:$C,0),MATCH(O$8,'Data Pull'!$4:$4,0))),"")</f>
        <v>20011.148737135747</v>
      </c>
    </row>
    <row r="99" spans="3:15" x14ac:dyDescent="0.3">
      <c r="C99" s="34">
        <f t="shared" si="1"/>
        <v>43919</v>
      </c>
      <c r="D99">
        <f>IFERROR(IF(INDEX('Exclusion Vectors'!$D:$D,MATCH($C99,'Exclusion Vectors'!$B:$B,0))=0,"",INDEX('Data Pull'!$A:$BC,MATCH($C99,'Data Pull'!$C:$C,0),MATCH(D$8,'Data Pull'!$4:$4,0))),"")</f>
        <v>33782.032428990366</v>
      </c>
      <c r="E99">
        <f>IFERROR(IF(INDEX('Exclusion Vectors'!$D:$D,MATCH($C99,'Exclusion Vectors'!$B:$B,0))=0,"",INDEX('Data Pull'!$A:$BC,MATCH($C99,'Data Pull'!$C:$C,0),MATCH(E$8,'Data Pull'!$4:$4,0))),"")</f>
        <v>486.29409923585399</v>
      </c>
      <c r="F99">
        <f>IFERROR(IF(INDEX('Exclusion Vectors'!$D:$D,MATCH($C99,'Exclusion Vectors'!$B:$B,0))=0,"",INDEX('Data Pull'!$A:$BC,MATCH($C99,'Data Pull'!$C:$C,0),MATCH(F$8,'Data Pull'!$4:$4,0))),"")</f>
        <v>638.07089669064658</v>
      </c>
      <c r="G99">
        <f>IFERROR(IF(INDEX('Exclusion Vectors'!$D:$D,MATCH($C99,'Exclusion Vectors'!$B:$B,0))=0,"",INDEX('Data Pull'!$A:$BC,MATCH($C99,'Data Pull'!$C:$C,0),MATCH(G$8,'Data Pull'!$4:$4,0))),"")</f>
        <v>595.81185189087159</v>
      </c>
      <c r="H99">
        <f>IFERROR(IF(INDEX('Exclusion Vectors'!$D:$D,MATCH($C99,'Exclusion Vectors'!$B:$B,0))=0,"",INDEX('Data Pull'!$A:$BC,MATCH($C99,'Data Pull'!$C:$C,0),MATCH(H$8,'Data Pull'!$4:$4,0))),"")</f>
        <v>598.56122206483701</v>
      </c>
      <c r="I99">
        <f>IFERROR(IF(INDEX('Exclusion Vectors'!$D:$D,MATCH($C99,'Exclusion Vectors'!$B:$B,0))=0,"",INDEX('Data Pull'!$A:$BC,MATCH($C99,'Data Pull'!$C:$C,0),MATCH(I$8,'Data Pull'!$4:$4,0))),"")</f>
        <v>599.9247846463727</v>
      </c>
      <c r="J99">
        <f>IFERROR(IF(INDEX('Exclusion Vectors'!$D:$D,MATCH($C99,'Exclusion Vectors'!$B:$B,0))=0,"",INDEX('Data Pull'!$A:$BC,MATCH($C99,'Data Pull'!$C:$C,0),MATCH(J$8,'Data Pull'!$4:$4,0))),"")</f>
        <v>601.47822728703625</v>
      </c>
      <c r="K99">
        <f>IFERROR(IF(INDEX('Exclusion Vectors'!$D:$D,MATCH($C99,'Exclusion Vectors'!$B:$B,0))=0,"",INDEX('Data Pull'!$A:$BC,MATCH($C99,'Data Pull'!$C:$C,0),MATCH(K$8,'Data Pull'!$4:$4,0))),"")</f>
        <v>8.2035629064045317</v>
      </c>
      <c r="L99" t="str">
        <f>IFERROR(IF(INDEX('Exclusion Vectors'!$D:$D,MATCH($C99,'Exclusion Vectors'!$B:$B,0))=1,"",INDEX('Data Pull'!$A:$BC,MATCH($C99,'Data Pull'!$C:$C,0),MATCH(L$8,'Data Pull'!$4:$4,0))),"")</f>
        <v/>
      </c>
      <c r="M99">
        <f>IFERROR(IF(INDEX('Exclusion Vectors'!$D:$D,MATCH($C99,'Exclusion Vectors'!$B:$B,0))=0,"",INDEX('Data Pull'!$A:$BC,MATCH($C99,'Data Pull'!$C:$C,0),MATCH(M$8,'Data Pull'!$4:$4,0))),"")</f>
        <v>54.130718311233224</v>
      </c>
      <c r="N99">
        <f>IFERROR(IF(INDEX('Exclusion Vectors'!$D:$D,MATCH($C99,'Exclusion Vectors'!$B:$B,0))=0,"",INDEX('Data Pull'!$A:$BC,MATCH($C99,'Data Pull'!$C:$C,0),MATCH(N$8,'Data Pull'!$4:$4,0))),"")</f>
        <v>1600.0919494027185</v>
      </c>
      <c r="O99">
        <f>IFERROR(IF(INDEX('Exclusion Vectors'!$D:$D,MATCH($C99,'Exclusion Vectors'!$B:$B,0))=0,"",INDEX('Data Pull'!$A:$BC,MATCH($C99,'Data Pull'!$C:$C,0),MATCH(O$8,'Data Pull'!$4:$4,0))),"")</f>
        <v>20307.431974787807</v>
      </c>
    </row>
    <row r="100" spans="3:15" x14ac:dyDescent="0.3">
      <c r="C100" s="34">
        <f t="shared" si="1"/>
        <v>43920</v>
      </c>
      <c r="D100">
        <f>IFERROR(IF(INDEX('Exclusion Vectors'!$D:$D,MATCH($C100,'Exclusion Vectors'!$B:$B,0))=0,"",INDEX('Data Pull'!$A:$BC,MATCH($C100,'Data Pull'!$C:$C,0),MATCH(D$8,'Data Pull'!$4:$4,0))),"")</f>
        <v>33653.400907614021</v>
      </c>
      <c r="E100">
        <f>IFERROR(IF(INDEX('Exclusion Vectors'!$D:$D,MATCH($C100,'Exclusion Vectors'!$B:$B,0))=0,"",INDEX('Data Pull'!$A:$BC,MATCH($C100,'Data Pull'!$C:$C,0),MATCH(E$8,'Data Pull'!$4:$4,0))),"")</f>
        <v>488.65725574397948</v>
      </c>
      <c r="F100">
        <f>IFERROR(IF(INDEX('Exclusion Vectors'!$D:$D,MATCH($C100,'Exclusion Vectors'!$B:$B,0))=0,"",INDEX('Data Pull'!$A:$BC,MATCH($C100,'Data Pull'!$C:$C,0),MATCH(F$8,'Data Pull'!$4:$4,0))),"")</f>
        <v>638.16131849192266</v>
      </c>
      <c r="G100">
        <f>IFERROR(IF(INDEX('Exclusion Vectors'!$D:$D,MATCH($C100,'Exclusion Vectors'!$B:$B,0))=0,"",INDEX('Data Pull'!$A:$BC,MATCH($C100,'Data Pull'!$C:$C,0),MATCH(G$8,'Data Pull'!$4:$4,0))),"")</f>
        <v>591.1278016979976</v>
      </c>
      <c r="H100">
        <f>IFERROR(IF(INDEX('Exclusion Vectors'!$D:$D,MATCH($C100,'Exclusion Vectors'!$B:$B,0))=0,"",INDEX('Data Pull'!$A:$BC,MATCH($C100,'Data Pull'!$C:$C,0),MATCH(H$8,'Data Pull'!$4:$4,0))),"")</f>
        <v>595.12537919973988</v>
      </c>
      <c r="I100">
        <f>IFERROR(IF(INDEX('Exclusion Vectors'!$D:$D,MATCH($C100,'Exclusion Vectors'!$B:$B,0))=0,"",INDEX('Data Pull'!$A:$BC,MATCH($C100,'Data Pull'!$C:$C,0),MATCH(I$8,'Data Pull'!$4:$4,0))),"")</f>
        <v>596.36325283910662</v>
      </c>
      <c r="J100">
        <f>IFERROR(IF(INDEX('Exclusion Vectors'!$D:$D,MATCH($C100,'Exclusion Vectors'!$B:$B,0))=0,"",INDEX('Data Pull'!$A:$BC,MATCH($C100,'Data Pull'!$C:$C,0),MATCH(J$8,'Data Pull'!$4:$4,0))),"")</f>
        <v>597.87932503895115</v>
      </c>
      <c r="K100">
        <f>IFERROR(IF(INDEX('Exclusion Vectors'!$D:$D,MATCH($C100,'Exclusion Vectors'!$B:$B,0))=0,"",INDEX('Data Pull'!$A:$BC,MATCH($C100,'Data Pull'!$C:$C,0),MATCH(K$8,'Data Pull'!$4:$4,0))),"")</f>
        <v>8.3343409296856237</v>
      </c>
      <c r="L100" t="str">
        <f>IFERROR(IF(INDEX('Exclusion Vectors'!$D:$D,MATCH($C100,'Exclusion Vectors'!$B:$B,0))=1,"",INDEX('Data Pull'!$A:$BC,MATCH($C100,'Data Pull'!$C:$C,0),MATCH(L$8,'Data Pull'!$4:$4,0))),"")</f>
        <v/>
      </c>
      <c r="M100">
        <f>IFERROR(IF(INDEX('Exclusion Vectors'!$D:$D,MATCH($C100,'Exclusion Vectors'!$B:$B,0))=0,"",INDEX('Data Pull'!$A:$BC,MATCH($C100,'Data Pull'!$C:$C,0),MATCH(M$8,'Data Pull'!$4:$4,0))),"")</f>
        <v>64.207826083488797</v>
      </c>
      <c r="N100">
        <f>IFERROR(IF(INDEX('Exclusion Vectors'!$D:$D,MATCH($C100,'Exclusion Vectors'!$B:$B,0))=0,"",INDEX('Data Pull'!$A:$BC,MATCH($C100,'Data Pull'!$C:$C,0),MATCH(N$8,'Data Pull'!$4:$4,0))),"")</f>
        <v>1393.6141138420239</v>
      </c>
      <c r="O100">
        <f>IFERROR(IF(INDEX('Exclusion Vectors'!$D:$D,MATCH($C100,'Exclusion Vectors'!$B:$B,0))=0,"",INDEX('Data Pull'!$A:$BC,MATCH($C100,'Data Pull'!$C:$C,0),MATCH(O$8,'Data Pull'!$4:$4,0))),"")</f>
        <v>20129.495746131332</v>
      </c>
    </row>
    <row r="101" spans="3:15" x14ac:dyDescent="0.3">
      <c r="C101" s="34">
        <f t="shared" si="1"/>
        <v>43921</v>
      </c>
      <c r="D101">
        <f>IFERROR(IF(INDEX('Exclusion Vectors'!$D:$D,MATCH($C101,'Exclusion Vectors'!$B:$B,0))=0,"",INDEX('Data Pull'!$A:$BC,MATCH($C101,'Data Pull'!$C:$C,0),MATCH(D$8,'Data Pull'!$4:$4,0))),"")</f>
        <v>32959.840917816684</v>
      </c>
      <c r="E101">
        <f>IFERROR(IF(INDEX('Exclusion Vectors'!$D:$D,MATCH($C101,'Exclusion Vectors'!$B:$B,0))=0,"",INDEX('Data Pull'!$A:$BC,MATCH($C101,'Data Pull'!$C:$C,0),MATCH(E$8,'Data Pull'!$4:$4,0))),"")</f>
        <v>485.63668989813505</v>
      </c>
      <c r="F101">
        <f>IFERROR(IF(INDEX('Exclusion Vectors'!$D:$D,MATCH($C101,'Exclusion Vectors'!$B:$B,0))=0,"",INDEX('Data Pull'!$A:$BC,MATCH($C101,'Data Pull'!$C:$C,0),MATCH(F$8,'Data Pull'!$4:$4,0))),"")</f>
        <v>635.07855448832299</v>
      </c>
      <c r="G101">
        <f>IFERROR(IF(INDEX('Exclusion Vectors'!$D:$D,MATCH($C101,'Exclusion Vectors'!$B:$B,0))=0,"",INDEX('Data Pull'!$A:$BC,MATCH($C101,'Data Pull'!$C:$C,0),MATCH(G$8,'Data Pull'!$4:$4,0))),"")</f>
        <v>586.66396710290087</v>
      </c>
      <c r="H101">
        <f>IFERROR(IF(INDEX('Exclusion Vectors'!$D:$D,MATCH($C101,'Exclusion Vectors'!$B:$B,0))=0,"",INDEX('Data Pull'!$A:$BC,MATCH($C101,'Data Pull'!$C:$C,0),MATCH(H$8,'Data Pull'!$4:$4,0))),"")</f>
        <v>591.58093428508937</v>
      </c>
      <c r="I101">
        <f>IFERROR(IF(INDEX('Exclusion Vectors'!$D:$D,MATCH($C101,'Exclusion Vectors'!$B:$B,0))=0,"",INDEX('Data Pull'!$A:$BC,MATCH($C101,'Data Pull'!$C:$C,0),MATCH(I$8,'Data Pull'!$4:$4,0))),"")</f>
        <v>592.73106814239816</v>
      </c>
      <c r="J101">
        <f>IFERROR(IF(INDEX('Exclusion Vectors'!$D:$D,MATCH($C101,'Exclusion Vectors'!$B:$B,0))=0,"",INDEX('Data Pull'!$A:$BC,MATCH($C101,'Data Pull'!$C:$C,0),MATCH(J$8,'Data Pull'!$4:$4,0))),"")</f>
        <v>593.98292266872488</v>
      </c>
      <c r="K101">
        <f>IFERROR(IF(INDEX('Exclusion Vectors'!$D:$D,MATCH($C101,'Exclusion Vectors'!$B:$B,0))=0,"",INDEX('Data Pull'!$A:$BC,MATCH($C101,'Data Pull'!$C:$C,0),MATCH(K$8,'Data Pull'!$4:$4,0))),"")</f>
        <v>7.714863488169776</v>
      </c>
      <c r="L101" t="str">
        <f>IFERROR(IF(INDEX('Exclusion Vectors'!$D:$D,MATCH($C101,'Exclusion Vectors'!$B:$B,0))=1,"",INDEX('Data Pull'!$A:$BC,MATCH($C101,'Data Pull'!$C:$C,0),MATCH(L$8,'Data Pull'!$4:$4,0))),"")</f>
        <v/>
      </c>
      <c r="M101">
        <f>IFERROR(IF(INDEX('Exclusion Vectors'!$D:$D,MATCH($C101,'Exclusion Vectors'!$B:$B,0))=0,"",INDEX('Data Pull'!$A:$BC,MATCH($C101,'Data Pull'!$C:$C,0),MATCH(M$8,'Data Pull'!$4:$4,0))),"")</f>
        <v>59.984802340438549</v>
      </c>
      <c r="N101">
        <f>IFERROR(IF(INDEX('Exclusion Vectors'!$D:$D,MATCH($C101,'Exclusion Vectors'!$B:$B,0))=0,"",INDEX('Data Pull'!$A:$BC,MATCH($C101,'Data Pull'!$C:$C,0),MATCH(N$8,'Data Pull'!$4:$4,0))),"")</f>
        <v>1252.6560495316471</v>
      </c>
      <c r="O101">
        <f>IFERROR(IF(INDEX('Exclusion Vectors'!$D:$D,MATCH($C101,'Exclusion Vectors'!$B:$B,0))=0,"",INDEX('Data Pull'!$A:$BC,MATCH($C101,'Data Pull'!$C:$C,0),MATCH(O$8,'Data Pull'!$4:$4,0))),"")</f>
        <v>20333.113657133395</v>
      </c>
    </row>
    <row r="102" spans="3:15" x14ac:dyDescent="0.3">
      <c r="C102" s="34">
        <f t="shared" si="1"/>
        <v>43922</v>
      </c>
      <c r="D102">
        <f>IFERROR(IF(INDEX('Exclusion Vectors'!$D:$D,MATCH($C102,'Exclusion Vectors'!$B:$B,0))=0,"",INDEX('Data Pull'!$A:$BC,MATCH($C102,'Data Pull'!$C:$C,0),MATCH(D$8,'Data Pull'!$4:$4,0))),"")</f>
        <v>32351.784519406247</v>
      </c>
      <c r="E102">
        <f>IFERROR(IF(INDEX('Exclusion Vectors'!$D:$D,MATCH($C102,'Exclusion Vectors'!$B:$B,0))=0,"",INDEX('Data Pull'!$A:$BC,MATCH($C102,'Data Pull'!$C:$C,0),MATCH(E$8,'Data Pull'!$4:$4,0))),"")</f>
        <v>449.27044371804703</v>
      </c>
      <c r="F102">
        <f>IFERROR(IF(INDEX('Exclusion Vectors'!$D:$D,MATCH($C102,'Exclusion Vectors'!$B:$B,0))=0,"",INDEX('Data Pull'!$A:$BC,MATCH($C102,'Data Pull'!$C:$C,0),MATCH(F$8,'Data Pull'!$4:$4,0))),"")</f>
        <v>616.24749012281006</v>
      </c>
      <c r="G102">
        <f>IFERROR(IF(INDEX('Exclusion Vectors'!$D:$D,MATCH($C102,'Exclusion Vectors'!$B:$B,0))=0,"",INDEX('Data Pull'!$A:$BC,MATCH($C102,'Data Pull'!$C:$C,0),MATCH(G$8,'Data Pull'!$4:$4,0))),"")</f>
        <v>552.82263639837436</v>
      </c>
      <c r="H102">
        <f>IFERROR(IF(INDEX('Exclusion Vectors'!$D:$D,MATCH($C102,'Exclusion Vectors'!$B:$B,0))=0,"",INDEX('Data Pull'!$A:$BC,MATCH($C102,'Data Pull'!$C:$C,0),MATCH(H$8,'Data Pull'!$4:$4,0))),"")</f>
        <v>562.86669953220178</v>
      </c>
      <c r="I102">
        <f>IFERROR(IF(INDEX('Exclusion Vectors'!$D:$D,MATCH($C102,'Exclusion Vectors'!$B:$B,0))=0,"",INDEX('Data Pull'!$A:$BC,MATCH($C102,'Data Pull'!$C:$C,0),MATCH(I$8,'Data Pull'!$4:$4,0))),"")</f>
        <v>564.14612220774711</v>
      </c>
      <c r="J102">
        <f>IFERROR(IF(INDEX('Exclusion Vectors'!$D:$D,MATCH($C102,'Exclusion Vectors'!$B:$B,0))=0,"",INDEX('Data Pull'!$A:$BC,MATCH($C102,'Data Pull'!$C:$C,0),MATCH(J$8,'Data Pull'!$4:$4,0))),"")</f>
        <v>562.94081511561797</v>
      </c>
      <c r="K102">
        <f>IFERROR(IF(INDEX('Exclusion Vectors'!$D:$D,MATCH($C102,'Exclusion Vectors'!$B:$B,0))=0,"",INDEX('Data Pull'!$A:$BC,MATCH($C102,'Data Pull'!$C:$C,0),MATCH(K$8,'Data Pull'!$4:$4,0))),"")</f>
        <v>8.6585054836303232</v>
      </c>
      <c r="L102" t="str">
        <f>IFERROR(IF(INDEX('Exclusion Vectors'!$D:$D,MATCH($C102,'Exclusion Vectors'!$B:$B,0))=1,"",INDEX('Data Pull'!$A:$BC,MATCH($C102,'Data Pull'!$C:$C,0),MATCH(L$8,'Data Pull'!$4:$4,0))),"")</f>
        <v/>
      </c>
      <c r="M102">
        <f>IFERROR(IF(INDEX('Exclusion Vectors'!$D:$D,MATCH($C102,'Exclusion Vectors'!$B:$B,0))=0,"",INDEX('Data Pull'!$A:$BC,MATCH($C102,'Data Pull'!$C:$C,0),MATCH(M$8,'Data Pull'!$4:$4,0))),"")</f>
        <v>62.486524856234254</v>
      </c>
      <c r="N102">
        <f>IFERROR(IF(INDEX('Exclusion Vectors'!$D:$D,MATCH($C102,'Exclusion Vectors'!$B:$B,0))=0,"",INDEX('Data Pull'!$A:$BC,MATCH($C102,'Data Pull'!$C:$C,0),MATCH(N$8,'Data Pull'!$4:$4,0))),"")</f>
        <v>1199.8116276121023</v>
      </c>
      <c r="O102">
        <f>IFERROR(IF(INDEX('Exclusion Vectors'!$D:$D,MATCH($C102,'Exclusion Vectors'!$B:$B,0))=0,"",INDEX('Data Pull'!$A:$BC,MATCH($C102,'Data Pull'!$C:$C,0),MATCH(O$8,'Data Pull'!$4:$4,0))),"")</f>
        <v>17938.406320845039</v>
      </c>
    </row>
    <row r="103" spans="3:15" x14ac:dyDescent="0.3">
      <c r="C103" s="34">
        <f t="shared" si="1"/>
        <v>43923</v>
      </c>
      <c r="D103">
        <f>IFERROR(IF(INDEX('Exclusion Vectors'!$D:$D,MATCH($C103,'Exclusion Vectors'!$B:$B,0))=0,"",INDEX('Data Pull'!$A:$BC,MATCH($C103,'Data Pull'!$C:$C,0),MATCH(D$8,'Data Pull'!$4:$4,0))),"")</f>
        <v>32222.660753777156</v>
      </c>
      <c r="E103">
        <f>IFERROR(IF(INDEX('Exclusion Vectors'!$D:$D,MATCH($C103,'Exclusion Vectors'!$B:$B,0))=0,"",INDEX('Data Pull'!$A:$BC,MATCH($C103,'Data Pull'!$C:$C,0),MATCH(E$8,'Data Pull'!$4:$4,0))),"")</f>
        <v>493.45866885092323</v>
      </c>
      <c r="F103">
        <f>IFERROR(IF(INDEX('Exclusion Vectors'!$D:$D,MATCH($C103,'Exclusion Vectors'!$B:$B,0))=0,"",INDEX('Data Pull'!$A:$BC,MATCH($C103,'Data Pull'!$C:$C,0),MATCH(F$8,'Data Pull'!$4:$4,0))),"")</f>
        <v>630.11918973579168</v>
      </c>
      <c r="G103">
        <f>IFERROR(IF(INDEX('Exclusion Vectors'!$D:$D,MATCH($C103,'Exclusion Vectors'!$B:$B,0))=0,"",INDEX('Data Pull'!$A:$BC,MATCH($C103,'Data Pull'!$C:$C,0),MATCH(G$8,'Data Pull'!$4:$4,0))),"")</f>
        <v>580.89843426572759</v>
      </c>
      <c r="H103">
        <f>IFERROR(IF(INDEX('Exclusion Vectors'!$D:$D,MATCH($C103,'Exclusion Vectors'!$B:$B,0))=0,"",INDEX('Data Pull'!$A:$BC,MATCH($C103,'Data Pull'!$C:$C,0),MATCH(H$8,'Data Pull'!$4:$4,0))),"")</f>
        <v>586.69618081247677</v>
      </c>
      <c r="I103">
        <f>IFERROR(IF(INDEX('Exclusion Vectors'!$D:$D,MATCH($C103,'Exclusion Vectors'!$B:$B,0))=0,"",INDEX('Data Pull'!$A:$BC,MATCH($C103,'Data Pull'!$C:$C,0),MATCH(I$8,'Data Pull'!$4:$4,0))),"")</f>
        <v>587.6346966965499</v>
      </c>
      <c r="J103">
        <f>IFERROR(IF(INDEX('Exclusion Vectors'!$D:$D,MATCH($C103,'Exclusion Vectors'!$B:$B,0))=0,"",INDEX('Data Pull'!$A:$BC,MATCH($C103,'Data Pull'!$C:$C,0),MATCH(J$8,'Data Pull'!$4:$4,0))),"")</f>
        <v>589.21291514947234</v>
      </c>
      <c r="K103">
        <f>IFERROR(IF(INDEX('Exclusion Vectors'!$D:$D,MATCH($C103,'Exclusion Vectors'!$B:$B,0))=0,"",INDEX('Data Pull'!$A:$BC,MATCH($C103,'Data Pull'!$C:$C,0),MATCH(K$8,'Data Pull'!$4:$4,0))),"")</f>
        <v>8.7265817205189631</v>
      </c>
      <c r="L103" t="str">
        <f>IFERROR(IF(INDEX('Exclusion Vectors'!$D:$D,MATCH($C103,'Exclusion Vectors'!$B:$B,0))=1,"",INDEX('Data Pull'!$A:$BC,MATCH($C103,'Data Pull'!$C:$C,0),MATCH(L$8,'Data Pull'!$4:$4,0))),"")</f>
        <v/>
      </c>
      <c r="M103">
        <f>IFERROR(IF(INDEX('Exclusion Vectors'!$D:$D,MATCH($C103,'Exclusion Vectors'!$B:$B,0))=0,"",INDEX('Data Pull'!$A:$BC,MATCH($C103,'Data Pull'!$C:$C,0),MATCH(M$8,'Data Pull'!$4:$4,0))),"")</f>
        <v>70.8268628773221</v>
      </c>
      <c r="N103">
        <f>IFERROR(IF(INDEX('Exclusion Vectors'!$D:$D,MATCH($C103,'Exclusion Vectors'!$B:$B,0))=0,"",INDEX('Data Pull'!$A:$BC,MATCH($C103,'Data Pull'!$C:$C,0),MATCH(N$8,'Data Pull'!$4:$4,0))),"")</f>
        <v>1206.0502072584077</v>
      </c>
      <c r="O103">
        <f>IFERROR(IF(INDEX('Exclusion Vectors'!$D:$D,MATCH($C103,'Exclusion Vectors'!$B:$B,0))=0,"",INDEX('Data Pull'!$A:$BC,MATCH($C103,'Data Pull'!$C:$C,0),MATCH(O$8,'Data Pull'!$4:$4,0))),"")</f>
        <v>20884.206397612685</v>
      </c>
    </row>
    <row r="104" spans="3:15" x14ac:dyDescent="0.3">
      <c r="C104" s="34">
        <f t="shared" si="1"/>
        <v>43924</v>
      </c>
      <c r="D104">
        <f>IFERROR(IF(INDEX('Exclusion Vectors'!$D:$D,MATCH($C104,'Exclusion Vectors'!$B:$B,0))=0,"",INDEX('Data Pull'!$A:$BC,MATCH($C104,'Data Pull'!$C:$C,0),MATCH(D$8,'Data Pull'!$4:$4,0))),"")</f>
        <v>33210.582569649545</v>
      </c>
      <c r="E104">
        <f>IFERROR(IF(INDEX('Exclusion Vectors'!$D:$D,MATCH($C104,'Exclusion Vectors'!$B:$B,0))=0,"",INDEX('Data Pull'!$A:$BC,MATCH($C104,'Data Pull'!$C:$C,0),MATCH(E$8,'Data Pull'!$4:$4,0))),"")</f>
        <v>501.1918521868389</v>
      </c>
      <c r="F104">
        <f>IFERROR(IF(INDEX('Exclusion Vectors'!$D:$D,MATCH($C104,'Exclusion Vectors'!$B:$B,0))=0,"",INDEX('Data Pull'!$A:$BC,MATCH($C104,'Data Pull'!$C:$C,0),MATCH(F$8,'Data Pull'!$4:$4,0))),"")</f>
        <v>632.00704390129965</v>
      </c>
      <c r="G104">
        <f>IFERROR(IF(INDEX('Exclusion Vectors'!$D:$D,MATCH($C104,'Exclusion Vectors'!$B:$B,0))=0,"",INDEX('Data Pull'!$A:$BC,MATCH($C104,'Data Pull'!$C:$C,0),MATCH(G$8,'Data Pull'!$4:$4,0))),"")</f>
        <v>592.87857794019976</v>
      </c>
      <c r="H104">
        <f>IFERROR(IF(INDEX('Exclusion Vectors'!$D:$D,MATCH($C104,'Exclusion Vectors'!$B:$B,0))=0,"",INDEX('Data Pull'!$A:$BC,MATCH($C104,'Data Pull'!$C:$C,0),MATCH(H$8,'Data Pull'!$4:$4,0))),"")</f>
        <v>594.58744803161812</v>
      </c>
      <c r="I104">
        <f>IFERROR(IF(INDEX('Exclusion Vectors'!$D:$D,MATCH($C104,'Exclusion Vectors'!$B:$B,0))=0,"",INDEX('Data Pull'!$A:$BC,MATCH($C104,'Data Pull'!$C:$C,0),MATCH(I$8,'Data Pull'!$4:$4,0))),"")</f>
        <v>595.12121147366179</v>
      </c>
      <c r="J104">
        <f>IFERROR(IF(INDEX('Exclusion Vectors'!$D:$D,MATCH($C104,'Exclusion Vectors'!$B:$B,0))=0,"",INDEX('Data Pull'!$A:$BC,MATCH($C104,'Data Pull'!$C:$C,0),MATCH(J$8,'Data Pull'!$4:$4,0))),"")</f>
        <v>598.7743817835343</v>
      </c>
      <c r="K104">
        <f>IFERROR(IF(INDEX('Exclusion Vectors'!$D:$D,MATCH($C104,'Exclusion Vectors'!$B:$B,0))=0,"",INDEX('Data Pull'!$A:$BC,MATCH($C104,'Data Pull'!$C:$C,0),MATCH(K$8,'Data Pull'!$4:$4,0))),"")</f>
        <v>7.7135261580914714</v>
      </c>
      <c r="L104" t="str">
        <f>IFERROR(IF(INDEX('Exclusion Vectors'!$D:$D,MATCH($C104,'Exclusion Vectors'!$B:$B,0))=1,"",INDEX('Data Pull'!$A:$BC,MATCH($C104,'Data Pull'!$C:$C,0),MATCH(L$8,'Data Pull'!$4:$4,0))),"")</f>
        <v/>
      </c>
      <c r="M104">
        <f>IFERROR(IF(INDEX('Exclusion Vectors'!$D:$D,MATCH($C104,'Exclusion Vectors'!$B:$B,0))=0,"",INDEX('Data Pull'!$A:$BC,MATCH($C104,'Data Pull'!$C:$C,0),MATCH(M$8,'Data Pull'!$4:$4,0))),"")</f>
        <v>51.410073752010994</v>
      </c>
      <c r="N104">
        <f>IFERROR(IF(INDEX('Exclusion Vectors'!$D:$D,MATCH($C104,'Exclusion Vectors'!$B:$B,0))=0,"",INDEX('Data Pull'!$A:$BC,MATCH($C104,'Data Pull'!$C:$C,0),MATCH(N$8,'Data Pull'!$4:$4,0))),"")</f>
        <v>1192.2736425642131</v>
      </c>
      <c r="O104">
        <f>IFERROR(IF(INDEX('Exclusion Vectors'!$D:$D,MATCH($C104,'Exclusion Vectors'!$B:$B,0))=0,"",INDEX('Data Pull'!$A:$BC,MATCH($C104,'Data Pull'!$C:$C,0),MATCH(O$8,'Data Pull'!$4:$4,0))),"")</f>
        <v>21691.407003613887</v>
      </c>
    </row>
    <row r="105" spans="3:15" x14ac:dyDescent="0.3">
      <c r="C105" s="34">
        <f t="shared" si="1"/>
        <v>43925</v>
      </c>
      <c r="D105">
        <f>IFERROR(IF(INDEX('Exclusion Vectors'!$D:$D,MATCH($C105,'Exclusion Vectors'!$B:$B,0))=0,"",INDEX('Data Pull'!$A:$BC,MATCH($C105,'Data Pull'!$C:$C,0),MATCH(D$8,'Data Pull'!$4:$4,0))),"")</f>
        <v>28955.072027858467</v>
      </c>
      <c r="E105">
        <f>IFERROR(IF(INDEX('Exclusion Vectors'!$D:$D,MATCH($C105,'Exclusion Vectors'!$B:$B,0))=0,"",INDEX('Data Pull'!$A:$BC,MATCH($C105,'Data Pull'!$C:$C,0),MATCH(E$8,'Data Pull'!$4:$4,0))),"")</f>
        <v>514.89072679329013</v>
      </c>
      <c r="F105">
        <f>IFERROR(IF(INDEX('Exclusion Vectors'!$D:$D,MATCH($C105,'Exclusion Vectors'!$B:$B,0))=0,"",INDEX('Data Pull'!$A:$BC,MATCH($C105,'Data Pull'!$C:$C,0),MATCH(F$8,'Data Pull'!$4:$4,0))),"")</f>
        <v>625.00291599347372</v>
      </c>
      <c r="G105">
        <f>IFERROR(IF(INDEX('Exclusion Vectors'!$D:$D,MATCH($C105,'Exclusion Vectors'!$B:$B,0))=0,"",INDEX('Data Pull'!$A:$BC,MATCH($C105,'Data Pull'!$C:$C,0),MATCH(G$8,'Data Pull'!$4:$4,0))),"")</f>
        <v>596.9982882477284</v>
      </c>
      <c r="H105">
        <f>IFERROR(IF(INDEX('Exclusion Vectors'!$D:$D,MATCH($C105,'Exclusion Vectors'!$B:$B,0))=0,"",INDEX('Data Pull'!$A:$BC,MATCH($C105,'Data Pull'!$C:$C,0),MATCH(H$8,'Data Pull'!$4:$4,0))),"")</f>
        <v>595.88260804241304</v>
      </c>
      <c r="I105">
        <f>IFERROR(IF(INDEX('Exclusion Vectors'!$D:$D,MATCH($C105,'Exclusion Vectors'!$B:$B,0))=0,"",INDEX('Data Pull'!$A:$BC,MATCH($C105,'Data Pull'!$C:$C,0),MATCH(I$8,'Data Pull'!$4:$4,0))),"")</f>
        <v>595.86568016343983</v>
      </c>
      <c r="J105">
        <f>IFERROR(IF(INDEX('Exclusion Vectors'!$D:$D,MATCH($C105,'Exclusion Vectors'!$B:$B,0))=0,"",INDEX('Data Pull'!$A:$BC,MATCH($C105,'Data Pull'!$C:$C,0),MATCH(J$8,'Data Pull'!$4:$4,0))),"")</f>
        <v>601.59828023369869</v>
      </c>
      <c r="K105">
        <f>IFERROR(IF(INDEX('Exclusion Vectors'!$D:$D,MATCH($C105,'Exclusion Vectors'!$B:$B,0))=0,"",INDEX('Data Pull'!$A:$BC,MATCH($C105,'Data Pull'!$C:$C,0),MATCH(K$8,'Data Pull'!$4:$4,0))),"")</f>
        <v>8.6923481535318512</v>
      </c>
      <c r="L105" t="str">
        <f>IFERROR(IF(INDEX('Exclusion Vectors'!$D:$D,MATCH($C105,'Exclusion Vectors'!$B:$B,0))=1,"",INDEX('Data Pull'!$A:$BC,MATCH($C105,'Data Pull'!$C:$C,0),MATCH(L$8,'Data Pull'!$4:$4,0))),"")</f>
        <v/>
      </c>
      <c r="M105">
        <f>IFERROR(IF(INDEX('Exclusion Vectors'!$D:$D,MATCH($C105,'Exclusion Vectors'!$B:$B,0))=0,"",INDEX('Data Pull'!$A:$BC,MATCH($C105,'Data Pull'!$C:$C,0),MATCH(M$8,'Data Pull'!$4:$4,0))),"")</f>
        <v>41.665152637822317</v>
      </c>
      <c r="N105">
        <f>IFERROR(IF(INDEX('Exclusion Vectors'!$D:$D,MATCH($C105,'Exclusion Vectors'!$B:$B,0))=0,"",INDEX('Data Pull'!$A:$BC,MATCH($C105,'Data Pull'!$C:$C,0),MATCH(N$8,'Data Pull'!$4:$4,0))),"")</f>
        <v>1201.5575935229631</v>
      </c>
      <c r="O105">
        <f>IFERROR(IF(INDEX('Exclusion Vectors'!$D:$D,MATCH($C105,'Exclusion Vectors'!$B:$B,0))=0,"",INDEX('Data Pull'!$A:$BC,MATCH($C105,'Data Pull'!$C:$C,0),MATCH(O$8,'Data Pull'!$4:$4,0))),"")</f>
        <v>21516.270525841723</v>
      </c>
    </row>
    <row r="106" spans="3:15" x14ac:dyDescent="0.3">
      <c r="C106" s="34">
        <f t="shared" si="1"/>
        <v>43926</v>
      </c>
      <c r="D106">
        <f>IFERROR(IF(INDEX('Exclusion Vectors'!$D:$D,MATCH($C106,'Exclusion Vectors'!$B:$B,0))=0,"",INDEX('Data Pull'!$A:$BC,MATCH($C106,'Data Pull'!$C:$C,0),MATCH(D$8,'Data Pull'!$4:$4,0))),"")</f>
        <v>28274.680638839083</v>
      </c>
      <c r="E106">
        <f>IFERROR(IF(INDEX('Exclusion Vectors'!$D:$D,MATCH($C106,'Exclusion Vectors'!$B:$B,0))=0,"",INDEX('Data Pull'!$A:$BC,MATCH($C106,'Data Pull'!$C:$C,0),MATCH(E$8,'Data Pull'!$4:$4,0))),"")</f>
        <v>514.79469018288967</v>
      </c>
      <c r="F106">
        <f>IFERROR(IF(INDEX('Exclusion Vectors'!$D:$D,MATCH($C106,'Exclusion Vectors'!$B:$B,0))=0,"",INDEX('Data Pull'!$A:$BC,MATCH($C106,'Data Pull'!$C:$C,0),MATCH(F$8,'Data Pull'!$4:$4,0))),"")</f>
        <v>625.0460249794985</v>
      </c>
      <c r="G106">
        <f>IFERROR(IF(INDEX('Exclusion Vectors'!$D:$D,MATCH($C106,'Exclusion Vectors'!$B:$B,0))=0,"",INDEX('Data Pull'!$A:$BC,MATCH($C106,'Data Pull'!$C:$C,0),MATCH(G$8,'Data Pull'!$4:$4,0))),"")</f>
        <v>578.15193309891595</v>
      </c>
      <c r="H106">
        <f>IFERROR(IF(INDEX('Exclusion Vectors'!$D:$D,MATCH($C106,'Exclusion Vectors'!$B:$B,0))=0,"",INDEX('Data Pull'!$A:$BC,MATCH($C106,'Data Pull'!$C:$C,0),MATCH(H$8,'Data Pull'!$4:$4,0))),"")</f>
        <v>583.35479942459483</v>
      </c>
      <c r="I106">
        <f>IFERROR(IF(INDEX('Exclusion Vectors'!$D:$D,MATCH($C106,'Exclusion Vectors'!$B:$B,0))=0,"",INDEX('Data Pull'!$A:$BC,MATCH($C106,'Data Pull'!$C:$C,0),MATCH(I$8,'Data Pull'!$4:$4,0))),"")</f>
        <v>582.76311553288826</v>
      </c>
      <c r="J106">
        <f>IFERROR(IF(INDEX('Exclusion Vectors'!$D:$D,MATCH($C106,'Exclusion Vectors'!$B:$B,0))=0,"",INDEX('Data Pull'!$A:$BC,MATCH($C106,'Data Pull'!$C:$C,0),MATCH(J$8,'Data Pull'!$4:$4,0))),"")</f>
        <v>587.68124446550519</v>
      </c>
      <c r="K106">
        <f>IFERROR(IF(INDEX('Exclusion Vectors'!$D:$D,MATCH($C106,'Exclusion Vectors'!$B:$B,0))=0,"",INDEX('Data Pull'!$A:$BC,MATCH($C106,'Data Pull'!$C:$C,0),MATCH(K$8,'Data Pull'!$4:$4,0))),"")</f>
        <v>7.438278015448855</v>
      </c>
      <c r="L106" t="str">
        <f>IFERROR(IF(INDEX('Exclusion Vectors'!$D:$D,MATCH($C106,'Exclusion Vectors'!$B:$B,0))=1,"",INDEX('Data Pull'!$A:$BC,MATCH($C106,'Data Pull'!$C:$C,0),MATCH(L$8,'Data Pull'!$4:$4,0))),"")</f>
        <v/>
      </c>
      <c r="M106">
        <f>IFERROR(IF(INDEX('Exclusion Vectors'!$D:$D,MATCH($C106,'Exclusion Vectors'!$B:$B,0))=0,"",INDEX('Data Pull'!$A:$BC,MATCH($C106,'Data Pull'!$C:$C,0),MATCH(M$8,'Data Pull'!$4:$4,0))),"")</f>
        <v>51.107804589237858</v>
      </c>
      <c r="N106">
        <f>IFERROR(IF(INDEX('Exclusion Vectors'!$D:$D,MATCH($C106,'Exclusion Vectors'!$B:$B,0))=0,"",INDEX('Data Pull'!$A:$BC,MATCH($C106,'Data Pull'!$C:$C,0),MATCH(N$8,'Data Pull'!$4:$4,0))),"")</f>
        <v>1197.0067413829333</v>
      </c>
      <c r="O106">
        <f>IFERROR(IF(INDEX('Exclusion Vectors'!$D:$D,MATCH($C106,'Exclusion Vectors'!$B:$B,0))=0,"",INDEX('Data Pull'!$A:$BC,MATCH($C106,'Data Pull'!$C:$C,0),MATCH(O$8,'Data Pull'!$4:$4,0))),"")</f>
        <v>21752.674658855056</v>
      </c>
    </row>
    <row r="107" spans="3:15" x14ac:dyDescent="0.3">
      <c r="C107" s="34">
        <f t="shared" si="1"/>
        <v>43927</v>
      </c>
      <c r="D107">
        <f>IFERROR(IF(INDEX('Exclusion Vectors'!$D:$D,MATCH($C107,'Exclusion Vectors'!$B:$B,0))=0,"",INDEX('Data Pull'!$A:$BC,MATCH($C107,'Data Pull'!$C:$C,0),MATCH(D$8,'Data Pull'!$4:$4,0))),"")</f>
        <v>27193.940074604183</v>
      </c>
      <c r="E107">
        <f>IFERROR(IF(INDEX('Exclusion Vectors'!$D:$D,MATCH($C107,'Exclusion Vectors'!$B:$B,0))=0,"",INDEX('Data Pull'!$A:$BC,MATCH($C107,'Data Pull'!$C:$C,0),MATCH(E$8,'Data Pull'!$4:$4,0))),"")</f>
        <v>515.84560600699297</v>
      </c>
      <c r="F107">
        <f>IFERROR(IF(INDEX('Exclusion Vectors'!$D:$D,MATCH($C107,'Exclusion Vectors'!$B:$B,0))=0,"",INDEX('Data Pull'!$A:$BC,MATCH($C107,'Data Pull'!$C:$C,0),MATCH(F$8,'Data Pull'!$4:$4,0))),"")</f>
        <v>624.99421793957652</v>
      </c>
      <c r="G107">
        <f>IFERROR(IF(INDEX('Exclusion Vectors'!$D:$D,MATCH($C107,'Exclusion Vectors'!$B:$B,0))=0,"",INDEX('Data Pull'!$A:$BC,MATCH($C107,'Data Pull'!$C:$C,0),MATCH(G$8,'Data Pull'!$4:$4,0))),"")</f>
        <v>577.2146008366733</v>
      </c>
      <c r="H107">
        <f>IFERROR(IF(INDEX('Exclusion Vectors'!$D:$D,MATCH($C107,'Exclusion Vectors'!$B:$B,0))=0,"",INDEX('Data Pull'!$A:$BC,MATCH($C107,'Data Pull'!$C:$C,0),MATCH(H$8,'Data Pull'!$4:$4,0))),"")</f>
        <v>583.36269311374826</v>
      </c>
      <c r="I107">
        <f>IFERROR(IF(INDEX('Exclusion Vectors'!$D:$D,MATCH($C107,'Exclusion Vectors'!$B:$B,0))=0,"",INDEX('Data Pull'!$A:$BC,MATCH($C107,'Data Pull'!$C:$C,0),MATCH(I$8,'Data Pull'!$4:$4,0))),"")</f>
        <v>583.20598155709843</v>
      </c>
      <c r="J107">
        <f>IFERROR(IF(INDEX('Exclusion Vectors'!$D:$D,MATCH($C107,'Exclusion Vectors'!$B:$B,0))=0,"",INDEX('Data Pull'!$A:$BC,MATCH($C107,'Data Pull'!$C:$C,0),MATCH(J$8,'Data Pull'!$4:$4,0))),"")</f>
        <v>586.79813139334146</v>
      </c>
      <c r="K107">
        <f>IFERROR(IF(INDEX('Exclusion Vectors'!$D:$D,MATCH($C107,'Exclusion Vectors'!$B:$B,0))=0,"",INDEX('Data Pull'!$A:$BC,MATCH($C107,'Data Pull'!$C:$C,0),MATCH(K$8,'Data Pull'!$4:$4,0))),"")</f>
        <v>8.1332959269113108</v>
      </c>
      <c r="L107" t="str">
        <f>IFERROR(IF(INDEX('Exclusion Vectors'!$D:$D,MATCH($C107,'Exclusion Vectors'!$B:$B,0))=1,"",INDEX('Data Pull'!$A:$BC,MATCH($C107,'Data Pull'!$C:$C,0),MATCH(L$8,'Data Pull'!$4:$4,0))),"")</f>
        <v/>
      </c>
      <c r="M107">
        <f>IFERROR(IF(INDEX('Exclusion Vectors'!$D:$D,MATCH($C107,'Exclusion Vectors'!$B:$B,0))=0,"",INDEX('Data Pull'!$A:$BC,MATCH($C107,'Data Pull'!$C:$C,0),MATCH(M$8,'Data Pull'!$4:$4,0))),"")</f>
        <v>63.06493176118849</v>
      </c>
      <c r="N107">
        <f>IFERROR(IF(INDEX('Exclusion Vectors'!$D:$D,MATCH($C107,'Exclusion Vectors'!$B:$B,0))=0,"",INDEX('Data Pull'!$A:$BC,MATCH($C107,'Data Pull'!$C:$C,0),MATCH(N$8,'Data Pull'!$4:$4,0))),"")</f>
        <v>1204.0875956476386</v>
      </c>
      <c r="O107">
        <f>IFERROR(IF(INDEX('Exclusion Vectors'!$D:$D,MATCH($C107,'Exclusion Vectors'!$B:$B,0))=0,"",INDEX('Data Pull'!$A:$BC,MATCH($C107,'Data Pull'!$C:$C,0),MATCH(O$8,'Data Pull'!$4:$4,0))),"")</f>
        <v>21758.118782356785</v>
      </c>
    </row>
    <row r="108" spans="3:15" x14ac:dyDescent="0.3">
      <c r="C108" s="34">
        <f t="shared" si="1"/>
        <v>43928</v>
      </c>
      <c r="D108">
        <f>IFERROR(IF(INDEX('Exclusion Vectors'!$D:$D,MATCH($C108,'Exclusion Vectors'!$B:$B,0))=0,"",INDEX('Data Pull'!$A:$BC,MATCH($C108,'Data Pull'!$C:$C,0),MATCH(D$8,'Data Pull'!$4:$4,0))),"")</f>
        <v>26696.53563339531</v>
      </c>
      <c r="E108">
        <f>IFERROR(IF(INDEX('Exclusion Vectors'!$D:$D,MATCH($C108,'Exclusion Vectors'!$B:$B,0))=0,"",INDEX('Data Pull'!$A:$BC,MATCH($C108,'Data Pull'!$C:$C,0),MATCH(E$8,'Data Pull'!$4:$4,0))),"")</f>
        <v>516.70130207150783</v>
      </c>
      <c r="F108">
        <f>IFERROR(IF(INDEX('Exclusion Vectors'!$D:$D,MATCH($C108,'Exclusion Vectors'!$B:$B,0))=0,"",INDEX('Data Pull'!$A:$BC,MATCH($C108,'Data Pull'!$C:$C,0),MATCH(F$8,'Data Pull'!$4:$4,0))),"")</f>
        <v>625.06918626240179</v>
      </c>
      <c r="G108">
        <f>IFERROR(IF(INDEX('Exclusion Vectors'!$D:$D,MATCH($C108,'Exclusion Vectors'!$B:$B,0))=0,"",INDEX('Data Pull'!$A:$BC,MATCH($C108,'Data Pull'!$C:$C,0),MATCH(G$8,'Data Pull'!$4:$4,0))),"")</f>
        <v>575.80742775494082</v>
      </c>
      <c r="H108">
        <f>IFERROR(IF(INDEX('Exclusion Vectors'!$D:$D,MATCH($C108,'Exclusion Vectors'!$B:$B,0))=0,"",INDEX('Data Pull'!$A:$BC,MATCH($C108,'Data Pull'!$C:$C,0),MATCH(H$8,'Data Pull'!$4:$4,0))),"")</f>
        <v>583.06992236910548</v>
      </c>
      <c r="I108">
        <f>IFERROR(IF(INDEX('Exclusion Vectors'!$D:$D,MATCH($C108,'Exclusion Vectors'!$B:$B,0))=0,"",INDEX('Data Pull'!$A:$BC,MATCH($C108,'Data Pull'!$C:$C,0),MATCH(I$8,'Data Pull'!$4:$4,0))),"")</f>
        <v>582.90510909831266</v>
      </c>
      <c r="J108">
        <f>IFERROR(IF(INDEX('Exclusion Vectors'!$D:$D,MATCH($C108,'Exclusion Vectors'!$B:$B,0))=0,"",INDEX('Data Pull'!$A:$BC,MATCH($C108,'Data Pull'!$C:$C,0),MATCH(J$8,'Data Pull'!$4:$4,0))),"")</f>
        <v>586.01187476732503</v>
      </c>
      <c r="K108">
        <f>IFERROR(IF(INDEX('Exclusion Vectors'!$D:$D,MATCH($C108,'Exclusion Vectors'!$B:$B,0))=0,"",INDEX('Data Pull'!$A:$BC,MATCH($C108,'Data Pull'!$C:$C,0),MATCH(K$8,'Data Pull'!$4:$4,0))),"")</f>
        <v>8.4060340466650771</v>
      </c>
      <c r="L108" t="str">
        <f>IFERROR(IF(INDEX('Exclusion Vectors'!$D:$D,MATCH($C108,'Exclusion Vectors'!$B:$B,0))=1,"",INDEX('Data Pull'!$A:$BC,MATCH($C108,'Data Pull'!$C:$C,0),MATCH(L$8,'Data Pull'!$4:$4,0))),"")</f>
        <v/>
      </c>
      <c r="M108">
        <f>IFERROR(IF(INDEX('Exclusion Vectors'!$D:$D,MATCH($C108,'Exclusion Vectors'!$B:$B,0))=0,"",INDEX('Data Pull'!$A:$BC,MATCH($C108,'Data Pull'!$C:$C,0),MATCH(M$8,'Data Pull'!$4:$4,0))),"")</f>
        <v>70.686104630691617</v>
      </c>
      <c r="N108">
        <f>IFERROR(IF(INDEX('Exclusion Vectors'!$D:$D,MATCH($C108,'Exclusion Vectors'!$B:$B,0))=0,"",INDEX('Data Pull'!$A:$BC,MATCH($C108,'Data Pull'!$C:$C,0),MATCH(N$8,'Data Pull'!$4:$4,0))),"")</f>
        <v>1221.0904796989876</v>
      </c>
      <c r="O108">
        <f>IFERROR(IF(INDEX('Exclusion Vectors'!$D:$D,MATCH($C108,'Exclusion Vectors'!$B:$B,0))=0,"",INDEX('Data Pull'!$A:$BC,MATCH($C108,'Data Pull'!$C:$C,0),MATCH(O$8,'Data Pull'!$4:$4,0))),"")</f>
        <v>21769.354056621243</v>
      </c>
    </row>
    <row r="109" spans="3:15" x14ac:dyDescent="0.3">
      <c r="C109" s="34">
        <f t="shared" si="1"/>
        <v>43929</v>
      </c>
      <c r="D109">
        <f>IFERROR(IF(INDEX('Exclusion Vectors'!$D:$D,MATCH($C109,'Exclusion Vectors'!$B:$B,0))=0,"",INDEX('Data Pull'!$A:$BC,MATCH($C109,'Data Pull'!$C:$C,0),MATCH(D$8,'Data Pull'!$4:$4,0))),"")</f>
        <v>28246.989431737573</v>
      </c>
      <c r="E109">
        <f>IFERROR(IF(INDEX('Exclusion Vectors'!$D:$D,MATCH($C109,'Exclusion Vectors'!$B:$B,0))=0,"",INDEX('Data Pull'!$A:$BC,MATCH($C109,'Data Pull'!$C:$C,0),MATCH(E$8,'Data Pull'!$4:$4,0))),"")</f>
        <v>449.69066399785044</v>
      </c>
      <c r="F109">
        <f>IFERROR(IF(INDEX('Exclusion Vectors'!$D:$D,MATCH($C109,'Exclusion Vectors'!$B:$B,0))=0,"",INDEX('Data Pull'!$A:$BC,MATCH($C109,'Data Pull'!$C:$C,0),MATCH(F$8,'Data Pull'!$4:$4,0))),"")</f>
        <v>605.19809382574851</v>
      </c>
      <c r="G109">
        <f>IFERROR(IF(INDEX('Exclusion Vectors'!$D:$D,MATCH($C109,'Exclusion Vectors'!$B:$B,0))=0,"",INDEX('Data Pull'!$A:$BC,MATCH($C109,'Data Pull'!$C:$C,0),MATCH(G$8,'Data Pull'!$4:$4,0))),"")</f>
        <v>531.24128118902854</v>
      </c>
      <c r="H109">
        <f>IFERROR(IF(INDEX('Exclusion Vectors'!$D:$D,MATCH($C109,'Exclusion Vectors'!$B:$B,0))=0,"",INDEX('Data Pull'!$A:$BC,MATCH($C109,'Data Pull'!$C:$C,0),MATCH(H$8,'Data Pull'!$4:$4,0))),"")</f>
        <v>548.5720236005061</v>
      </c>
      <c r="I109">
        <f>IFERROR(IF(INDEX('Exclusion Vectors'!$D:$D,MATCH($C109,'Exclusion Vectors'!$B:$B,0))=0,"",INDEX('Data Pull'!$A:$BC,MATCH($C109,'Data Pull'!$C:$C,0),MATCH(I$8,'Data Pull'!$4:$4,0))),"")</f>
        <v>548.94341811051868</v>
      </c>
      <c r="J109">
        <f>IFERROR(IF(INDEX('Exclusion Vectors'!$D:$D,MATCH($C109,'Exclusion Vectors'!$B:$B,0))=0,"",INDEX('Data Pull'!$A:$BC,MATCH($C109,'Data Pull'!$C:$C,0),MATCH(J$8,'Data Pull'!$4:$4,0))),"")</f>
        <v>544.63781487043025</v>
      </c>
      <c r="K109">
        <f>IFERROR(IF(INDEX('Exclusion Vectors'!$D:$D,MATCH($C109,'Exclusion Vectors'!$B:$B,0))=0,"",INDEX('Data Pull'!$A:$BC,MATCH($C109,'Data Pull'!$C:$C,0),MATCH(K$8,'Data Pull'!$4:$4,0))),"")</f>
        <v>8.347827796572993</v>
      </c>
      <c r="L109" t="str">
        <f>IFERROR(IF(INDEX('Exclusion Vectors'!$D:$D,MATCH($C109,'Exclusion Vectors'!$B:$B,0))=1,"",INDEX('Data Pull'!$A:$BC,MATCH($C109,'Data Pull'!$C:$C,0),MATCH(L$8,'Data Pull'!$4:$4,0))),"")</f>
        <v/>
      </c>
      <c r="M109">
        <f>IFERROR(IF(INDEX('Exclusion Vectors'!$D:$D,MATCH($C109,'Exclusion Vectors'!$B:$B,0))=0,"",INDEX('Data Pull'!$A:$BC,MATCH($C109,'Data Pull'!$C:$C,0),MATCH(M$8,'Data Pull'!$4:$4,0))),"")</f>
        <v>74.289359051945354</v>
      </c>
      <c r="N109">
        <f>IFERROR(IF(INDEX('Exclusion Vectors'!$D:$D,MATCH($C109,'Exclusion Vectors'!$B:$B,0))=0,"",INDEX('Data Pull'!$A:$BC,MATCH($C109,'Data Pull'!$C:$C,0),MATCH(N$8,'Data Pull'!$4:$4,0))),"")</f>
        <v>1300.2757197131032</v>
      </c>
      <c r="O109">
        <f>IFERROR(IF(INDEX('Exclusion Vectors'!$D:$D,MATCH($C109,'Exclusion Vectors'!$B:$B,0))=0,"",INDEX('Data Pull'!$A:$BC,MATCH($C109,'Data Pull'!$C:$C,0),MATCH(O$8,'Data Pull'!$4:$4,0))),"")</f>
        <v>17223.0110403094</v>
      </c>
    </row>
    <row r="110" spans="3:15" x14ac:dyDescent="0.3">
      <c r="C110" s="34">
        <f t="shared" si="1"/>
        <v>43930</v>
      </c>
      <c r="D110">
        <f>IFERROR(IF(INDEX('Exclusion Vectors'!$D:$D,MATCH($C110,'Exclusion Vectors'!$B:$B,0))=0,"",INDEX('Data Pull'!$A:$BC,MATCH($C110,'Data Pull'!$C:$C,0),MATCH(D$8,'Data Pull'!$4:$4,0))),"")</f>
        <v>27032.757001144433</v>
      </c>
      <c r="E110">
        <f>IFERROR(IF(INDEX('Exclusion Vectors'!$D:$D,MATCH($C110,'Exclusion Vectors'!$B:$B,0))=0,"",INDEX('Data Pull'!$A:$BC,MATCH($C110,'Data Pull'!$C:$C,0),MATCH(E$8,'Data Pull'!$4:$4,0))),"")</f>
        <v>523.23859093586157</v>
      </c>
      <c r="F110">
        <f>IFERROR(IF(INDEX('Exclusion Vectors'!$D:$D,MATCH($C110,'Exclusion Vectors'!$B:$B,0))=0,"",INDEX('Data Pull'!$A:$BC,MATCH($C110,'Data Pull'!$C:$C,0),MATCH(F$8,'Data Pull'!$4:$4,0))),"")</f>
        <v>630.69685380785097</v>
      </c>
      <c r="G110">
        <f>IFERROR(IF(INDEX('Exclusion Vectors'!$D:$D,MATCH($C110,'Exclusion Vectors'!$B:$B,0))=0,"",INDEX('Data Pull'!$A:$BC,MATCH($C110,'Data Pull'!$C:$C,0),MATCH(G$8,'Data Pull'!$4:$4,0))),"")</f>
        <v>589.50344314572021</v>
      </c>
      <c r="H110">
        <f>IFERROR(IF(INDEX('Exclusion Vectors'!$D:$D,MATCH($C110,'Exclusion Vectors'!$B:$B,0))=0,"",INDEX('Data Pull'!$A:$BC,MATCH($C110,'Data Pull'!$C:$C,0),MATCH(H$8,'Data Pull'!$4:$4,0))),"")</f>
        <v>592.20292341909305</v>
      </c>
      <c r="I110">
        <f>IFERROR(IF(INDEX('Exclusion Vectors'!$D:$D,MATCH($C110,'Exclusion Vectors'!$B:$B,0))=0,"",INDEX('Data Pull'!$A:$BC,MATCH($C110,'Data Pull'!$C:$C,0),MATCH(I$8,'Data Pull'!$4:$4,0))),"")</f>
        <v>591.98271827948815</v>
      </c>
      <c r="J110">
        <f>IFERROR(IF(INDEX('Exclusion Vectors'!$D:$D,MATCH($C110,'Exclusion Vectors'!$B:$B,0))=0,"",INDEX('Data Pull'!$A:$BC,MATCH($C110,'Data Pull'!$C:$C,0),MATCH(J$8,'Data Pull'!$4:$4,0))),"")</f>
        <v>596.98954202243135</v>
      </c>
      <c r="K110">
        <f>IFERROR(IF(INDEX('Exclusion Vectors'!$D:$D,MATCH($C110,'Exclusion Vectors'!$B:$B,0))=0,"",INDEX('Data Pull'!$A:$BC,MATCH($C110,'Data Pull'!$C:$C,0),MATCH(K$8,'Data Pull'!$4:$4,0))),"")</f>
        <v>9.2443025740152311</v>
      </c>
      <c r="L110" t="str">
        <f>IFERROR(IF(INDEX('Exclusion Vectors'!$D:$D,MATCH($C110,'Exclusion Vectors'!$B:$B,0))=1,"",INDEX('Data Pull'!$A:$BC,MATCH($C110,'Data Pull'!$C:$C,0),MATCH(L$8,'Data Pull'!$4:$4,0))),"")</f>
        <v/>
      </c>
      <c r="M110">
        <f>IFERROR(IF(INDEX('Exclusion Vectors'!$D:$D,MATCH($C110,'Exclusion Vectors'!$B:$B,0))=0,"",INDEX('Data Pull'!$A:$BC,MATCH($C110,'Data Pull'!$C:$C,0),MATCH(M$8,'Data Pull'!$4:$4,0))),"")</f>
        <v>66.103384369056698</v>
      </c>
      <c r="N110">
        <f>IFERROR(IF(INDEX('Exclusion Vectors'!$D:$D,MATCH($C110,'Exclusion Vectors'!$B:$B,0))=0,"",INDEX('Data Pull'!$A:$BC,MATCH($C110,'Data Pull'!$C:$C,0),MATCH(N$8,'Data Pull'!$4:$4,0))),"")</f>
        <v>1195.3755671322424</v>
      </c>
      <c r="O110">
        <f>IFERROR(IF(INDEX('Exclusion Vectors'!$D:$D,MATCH($C110,'Exclusion Vectors'!$B:$B,0))=0,"",INDEX('Data Pull'!$A:$BC,MATCH($C110,'Data Pull'!$C:$C,0),MATCH(O$8,'Data Pull'!$4:$4,0))),"")</f>
        <v>22614.178520141846</v>
      </c>
    </row>
    <row r="111" spans="3:15" x14ac:dyDescent="0.3">
      <c r="C111" s="34">
        <f t="shared" si="1"/>
        <v>43931</v>
      </c>
      <c r="D111">
        <f>IFERROR(IF(INDEX('Exclusion Vectors'!$D:$D,MATCH($C111,'Exclusion Vectors'!$B:$B,0))=0,"",INDEX('Data Pull'!$A:$BC,MATCH($C111,'Data Pull'!$C:$C,0),MATCH(D$8,'Data Pull'!$4:$4,0))),"")</f>
        <v>27987.500320100226</v>
      </c>
      <c r="E111">
        <f>IFERROR(IF(INDEX('Exclusion Vectors'!$D:$D,MATCH($C111,'Exclusion Vectors'!$B:$B,0))=0,"",INDEX('Data Pull'!$A:$BC,MATCH($C111,'Data Pull'!$C:$C,0),MATCH(E$8,'Data Pull'!$4:$4,0))),"")</f>
        <v>528.85303912569111</v>
      </c>
      <c r="F111">
        <f>IFERROR(IF(INDEX('Exclusion Vectors'!$D:$D,MATCH($C111,'Exclusion Vectors'!$B:$B,0))=0,"",INDEX('Data Pull'!$A:$BC,MATCH($C111,'Data Pull'!$C:$C,0),MATCH(F$8,'Data Pull'!$4:$4,0))),"")</f>
        <v>637.06449608714649</v>
      </c>
      <c r="G111">
        <f>IFERROR(IF(INDEX('Exclusion Vectors'!$D:$D,MATCH($C111,'Exclusion Vectors'!$B:$B,0))=0,"",INDEX('Data Pull'!$A:$BC,MATCH($C111,'Data Pull'!$C:$C,0),MATCH(G$8,'Data Pull'!$4:$4,0))),"")</f>
        <v>591.58023774626008</v>
      </c>
      <c r="H111">
        <f>IFERROR(IF(INDEX('Exclusion Vectors'!$D:$D,MATCH($C111,'Exclusion Vectors'!$B:$B,0))=0,"",INDEX('Data Pull'!$A:$BC,MATCH($C111,'Data Pull'!$C:$C,0),MATCH(H$8,'Data Pull'!$4:$4,0))),"")</f>
        <v>593.18466827044347</v>
      </c>
      <c r="I111">
        <f>IFERROR(IF(INDEX('Exclusion Vectors'!$D:$D,MATCH($C111,'Exclusion Vectors'!$B:$B,0))=0,"",INDEX('Data Pull'!$A:$BC,MATCH($C111,'Data Pull'!$C:$C,0),MATCH(I$8,'Data Pull'!$4:$4,0))),"")</f>
        <v>592.52324692426055</v>
      </c>
      <c r="J111">
        <f>IFERROR(IF(INDEX('Exclusion Vectors'!$D:$D,MATCH($C111,'Exclusion Vectors'!$B:$B,0))=0,"",INDEX('Data Pull'!$A:$BC,MATCH($C111,'Data Pull'!$C:$C,0),MATCH(J$8,'Data Pull'!$4:$4,0))),"")</f>
        <v>599.18841499185055</v>
      </c>
      <c r="K111">
        <f>IFERROR(IF(INDEX('Exclusion Vectors'!$D:$D,MATCH($C111,'Exclusion Vectors'!$B:$B,0))=0,"",INDEX('Data Pull'!$A:$BC,MATCH($C111,'Data Pull'!$C:$C,0),MATCH(K$8,'Data Pull'!$4:$4,0))),"")</f>
        <v>8.7229947010306361</v>
      </c>
      <c r="L111" t="str">
        <f>IFERROR(IF(INDEX('Exclusion Vectors'!$D:$D,MATCH($C111,'Exclusion Vectors'!$B:$B,0))=1,"",INDEX('Data Pull'!$A:$BC,MATCH($C111,'Data Pull'!$C:$C,0),MATCH(L$8,'Data Pull'!$4:$4,0))),"")</f>
        <v/>
      </c>
      <c r="M111">
        <f>IFERROR(IF(INDEX('Exclusion Vectors'!$D:$D,MATCH($C111,'Exclusion Vectors'!$B:$B,0))=0,"",INDEX('Data Pull'!$A:$BC,MATCH($C111,'Data Pull'!$C:$C,0),MATCH(M$8,'Data Pull'!$4:$4,0))),"")</f>
        <v>59.807614058620381</v>
      </c>
      <c r="N111">
        <f>IFERROR(IF(INDEX('Exclusion Vectors'!$D:$D,MATCH($C111,'Exclusion Vectors'!$B:$B,0))=0,"",INDEX('Data Pull'!$A:$BC,MATCH($C111,'Data Pull'!$C:$C,0),MATCH(N$8,'Data Pull'!$4:$4,0))),"")</f>
        <v>1128.220753670799</v>
      </c>
      <c r="O111">
        <f>IFERROR(IF(INDEX('Exclusion Vectors'!$D:$D,MATCH($C111,'Exclusion Vectors'!$B:$B,0))=0,"",INDEX('Data Pull'!$A:$BC,MATCH($C111,'Data Pull'!$C:$C,0),MATCH(O$8,'Data Pull'!$4:$4,0))),"")</f>
        <v>22322.292682916079</v>
      </c>
    </row>
    <row r="112" spans="3:15" x14ac:dyDescent="0.3">
      <c r="C112" s="34">
        <f t="shared" si="1"/>
        <v>43932</v>
      </c>
      <c r="D112">
        <f>IFERROR(IF(INDEX('Exclusion Vectors'!$D:$D,MATCH($C112,'Exclusion Vectors'!$B:$B,0))=0,"",INDEX('Data Pull'!$A:$BC,MATCH($C112,'Data Pull'!$C:$C,0),MATCH(D$8,'Data Pull'!$4:$4,0))),"")</f>
        <v>27402.655150435243</v>
      </c>
      <c r="E112">
        <f>IFERROR(IF(INDEX('Exclusion Vectors'!$D:$D,MATCH($C112,'Exclusion Vectors'!$B:$B,0))=0,"",INDEX('Data Pull'!$A:$BC,MATCH($C112,'Data Pull'!$C:$C,0),MATCH(E$8,'Data Pull'!$4:$4,0))),"")</f>
        <v>528.90058943213728</v>
      </c>
      <c r="F112">
        <f>IFERROR(IF(INDEX('Exclusion Vectors'!$D:$D,MATCH($C112,'Exclusion Vectors'!$B:$B,0))=0,"",INDEX('Data Pull'!$A:$BC,MATCH($C112,'Data Pull'!$C:$C,0),MATCH(F$8,'Data Pull'!$4:$4,0))),"")</f>
        <v>639.98690846258478</v>
      </c>
      <c r="G112">
        <f>IFERROR(IF(INDEX('Exclusion Vectors'!$D:$D,MATCH($C112,'Exclusion Vectors'!$B:$B,0))=0,"",INDEX('Data Pull'!$A:$BC,MATCH($C112,'Data Pull'!$C:$C,0),MATCH(G$8,'Data Pull'!$4:$4,0))),"")</f>
        <v>585.56011622426797</v>
      </c>
      <c r="H112">
        <f>IFERROR(IF(INDEX('Exclusion Vectors'!$D:$D,MATCH($C112,'Exclusion Vectors'!$B:$B,0))=0,"",INDEX('Data Pull'!$A:$BC,MATCH($C112,'Data Pull'!$C:$C,0),MATCH(H$8,'Data Pull'!$4:$4,0))),"")</f>
        <v>589.37495501402907</v>
      </c>
      <c r="I112">
        <f>IFERROR(IF(INDEX('Exclusion Vectors'!$D:$D,MATCH($C112,'Exclusion Vectors'!$B:$B,0))=0,"",INDEX('Data Pull'!$A:$BC,MATCH($C112,'Data Pull'!$C:$C,0),MATCH(I$8,'Data Pull'!$4:$4,0))),"")</f>
        <v>588.77760075860886</v>
      </c>
      <c r="J112">
        <f>IFERROR(IF(INDEX('Exclusion Vectors'!$D:$D,MATCH($C112,'Exclusion Vectors'!$B:$B,0))=0,"",INDEX('Data Pull'!$A:$BC,MATCH($C112,'Data Pull'!$C:$C,0),MATCH(J$8,'Data Pull'!$4:$4,0))),"")</f>
        <v>594.37769411596878</v>
      </c>
      <c r="K112">
        <f>IFERROR(IF(INDEX('Exclusion Vectors'!$D:$D,MATCH($C112,'Exclusion Vectors'!$B:$B,0))=0,"",INDEX('Data Pull'!$A:$BC,MATCH($C112,'Data Pull'!$C:$C,0),MATCH(K$8,'Data Pull'!$4:$4,0))),"")</f>
        <v>8.6165795843991173</v>
      </c>
      <c r="L112" t="str">
        <f>IFERROR(IF(INDEX('Exclusion Vectors'!$D:$D,MATCH($C112,'Exclusion Vectors'!$B:$B,0))=1,"",INDEX('Data Pull'!$A:$BC,MATCH($C112,'Data Pull'!$C:$C,0),MATCH(L$8,'Data Pull'!$4:$4,0))),"")</f>
        <v/>
      </c>
      <c r="M112">
        <f>IFERROR(IF(INDEX('Exclusion Vectors'!$D:$D,MATCH($C112,'Exclusion Vectors'!$B:$B,0))=0,"",INDEX('Data Pull'!$A:$BC,MATCH($C112,'Data Pull'!$C:$C,0),MATCH(M$8,'Data Pull'!$4:$4,0))),"")</f>
        <v>66.784498625121984</v>
      </c>
      <c r="N112">
        <f>IFERROR(IF(INDEX('Exclusion Vectors'!$D:$D,MATCH($C112,'Exclusion Vectors'!$B:$B,0))=0,"",INDEX('Data Pull'!$A:$BC,MATCH($C112,'Data Pull'!$C:$C,0),MATCH(N$8,'Data Pull'!$4:$4,0))),"")</f>
        <v>1117.6504382470619</v>
      </c>
      <c r="O112">
        <f>IFERROR(IF(INDEX('Exclusion Vectors'!$D:$D,MATCH($C112,'Exclusion Vectors'!$B:$B,0))=0,"",INDEX('Data Pull'!$A:$BC,MATCH($C112,'Data Pull'!$C:$C,0),MATCH(O$8,'Data Pull'!$4:$4,0))),"")</f>
        <v>21065.713173232292</v>
      </c>
    </row>
    <row r="113" spans="3:15" x14ac:dyDescent="0.3">
      <c r="C113" s="34">
        <f t="shared" si="1"/>
        <v>43933</v>
      </c>
      <c r="D113">
        <f>IFERROR(IF(INDEX('Exclusion Vectors'!$D:$D,MATCH($C113,'Exclusion Vectors'!$B:$B,0))=0,"",INDEX('Data Pull'!$A:$BC,MATCH($C113,'Data Pull'!$C:$C,0),MATCH(D$8,'Data Pull'!$4:$4,0))),"")</f>
        <v>26570.116385830173</v>
      </c>
      <c r="E113">
        <f>IFERROR(IF(INDEX('Exclusion Vectors'!$D:$D,MATCH($C113,'Exclusion Vectors'!$B:$B,0))=0,"",INDEX('Data Pull'!$A:$BC,MATCH($C113,'Data Pull'!$C:$C,0),MATCH(E$8,'Data Pull'!$4:$4,0))),"")</f>
        <v>509.93261610230053</v>
      </c>
      <c r="F113">
        <f>IFERROR(IF(INDEX('Exclusion Vectors'!$D:$D,MATCH($C113,'Exclusion Vectors'!$B:$B,0))=0,"",INDEX('Data Pull'!$A:$BC,MATCH($C113,'Data Pull'!$C:$C,0),MATCH(F$8,'Data Pull'!$4:$4,0))),"")</f>
        <v>625.15902601670166</v>
      </c>
      <c r="G113">
        <f>IFERROR(IF(INDEX('Exclusion Vectors'!$D:$D,MATCH($C113,'Exclusion Vectors'!$B:$B,0))=0,"",INDEX('Data Pull'!$A:$BC,MATCH($C113,'Data Pull'!$C:$C,0),MATCH(G$8,'Data Pull'!$4:$4,0))),"")</f>
        <v>571.96821073884905</v>
      </c>
      <c r="H113">
        <f>IFERROR(IF(INDEX('Exclusion Vectors'!$D:$D,MATCH($C113,'Exclusion Vectors'!$B:$B,0))=0,"",INDEX('Data Pull'!$A:$BC,MATCH($C113,'Data Pull'!$C:$C,0),MATCH(H$8,'Data Pull'!$4:$4,0))),"")</f>
        <v>575.23716963735251</v>
      </c>
      <c r="I113">
        <f>IFERROR(IF(INDEX('Exclusion Vectors'!$D:$D,MATCH($C113,'Exclusion Vectors'!$B:$B,0))=0,"",INDEX('Data Pull'!$A:$BC,MATCH($C113,'Data Pull'!$C:$C,0),MATCH(I$8,'Data Pull'!$4:$4,0))),"")</f>
        <v>574.65113876931503</v>
      </c>
      <c r="J113">
        <f>IFERROR(IF(INDEX('Exclusion Vectors'!$D:$D,MATCH($C113,'Exclusion Vectors'!$B:$B,0))=0,"",INDEX('Data Pull'!$A:$BC,MATCH($C113,'Data Pull'!$C:$C,0),MATCH(J$8,'Data Pull'!$4:$4,0))),"")</f>
        <v>580.55839273545394</v>
      </c>
      <c r="K113">
        <f>IFERROR(IF(INDEX('Exclusion Vectors'!$D:$D,MATCH($C113,'Exclusion Vectors'!$B:$B,0))=0,"",INDEX('Data Pull'!$A:$BC,MATCH($C113,'Data Pull'!$C:$C,0),MATCH(K$8,'Data Pull'!$4:$4,0))),"")</f>
        <v>8.6562534369186963</v>
      </c>
      <c r="L113" t="str">
        <f>IFERROR(IF(INDEX('Exclusion Vectors'!$D:$D,MATCH($C113,'Exclusion Vectors'!$B:$B,0))=1,"",INDEX('Data Pull'!$A:$BC,MATCH($C113,'Data Pull'!$C:$C,0),MATCH(L$8,'Data Pull'!$4:$4,0))),"")</f>
        <v/>
      </c>
      <c r="M113">
        <f>IFERROR(IF(INDEX('Exclusion Vectors'!$D:$D,MATCH($C113,'Exclusion Vectors'!$B:$B,0))=0,"",INDEX('Data Pull'!$A:$BC,MATCH($C113,'Data Pull'!$C:$C,0),MATCH(M$8,'Data Pull'!$4:$4,0))),"")</f>
        <v>60.278421984324481</v>
      </c>
      <c r="N113">
        <f>IFERROR(IF(INDEX('Exclusion Vectors'!$D:$D,MATCH($C113,'Exclusion Vectors'!$B:$B,0))=0,"",INDEX('Data Pull'!$A:$BC,MATCH($C113,'Data Pull'!$C:$C,0),MATCH(N$8,'Data Pull'!$4:$4,0))),"")</f>
        <v>1151.6668281192462</v>
      </c>
      <c r="O113">
        <f>IFERROR(IF(INDEX('Exclusion Vectors'!$D:$D,MATCH($C113,'Exclusion Vectors'!$B:$B,0))=0,"",INDEX('Data Pull'!$A:$BC,MATCH($C113,'Data Pull'!$C:$C,0),MATCH(O$8,'Data Pull'!$4:$4,0))),"")</f>
        <v>20675.478930564088</v>
      </c>
    </row>
    <row r="114" spans="3:15" x14ac:dyDescent="0.3">
      <c r="C114" s="34">
        <f t="shared" si="1"/>
        <v>43934</v>
      </c>
      <c r="D114">
        <f>IFERROR(IF(INDEX('Exclusion Vectors'!$D:$D,MATCH($C114,'Exclusion Vectors'!$B:$B,0))=0,"",INDEX('Data Pull'!$A:$BC,MATCH($C114,'Data Pull'!$C:$C,0),MATCH(D$8,'Data Pull'!$4:$4,0))),"")</f>
        <v>27383.59439903119</v>
      </c>
      <c r="E114">
        <f>IFERROR(IF(INDEX('Exclusion Vectors'!$D:$D,MATCH($C114,'Exclusion Vectors'!$B:$B,0))=0,"",INDEX('Data Pull'!$A:$BC,MATCH($C114,'Data Pull'!$C:$C,0),MATCH(E$8,'Data Pull'!$4:$4,0))),"")</f>
        <v>496.58208843676528</v>
      </c>
      <c r="F114">
        <f>IFERROR(IF(INDEX('Exclusion Vectors'!$D:$D,MATCH($C114,'Exclusion Vectors'!$B:$B,0))=0,"",INDEX('Data Pull'!$A:$BC,MATCH($C114,'Data Pull'!$C:$C,0),MATCH(F$8,'Data Pull'!$4:$4,0))),"")</f>
        <v>614.93346592491378</v>
      </c>
      <c r="G114">
        <f>IFERROR(IF(INDEX('Exclusion Vectors'!$D:$D,MATCH($C114,'Exclusion Vectors'!$B:$B,0))=0,"",INDEX('Data Pull'!$A:$BC,MATCH($C114,'Data Pull'!$C:$C,0),MATCH(G$8,'Data Pull'!$4:$4,0))),"")</f>
        <v>566.04329326127265</v>
      </c>
      <c r="H114">
        <f>IFERROR(IF(INDEX('Exclusion Vectors'!$D:$D,MATCH($C114,'Exclusion Vectors'!$B:$B,0))=0,"",INDEX('Data Pull'!$A:$BC,MATCH($C114,'Data Pull'!$C:$C,0),MATCH(H$8,'Data Pull'!$4:$4,0))),"")</f>
        <v>568.8882201978148</v>
      </c>
      <c r="I114">
        <f>IFERROR(IF(INDEX('Exclusion Vectors'!$D:$D,MATCH($C114,'Exclusion Vectors'!$B:$B,0))=0,"",INDEX('Data Pull'!$A:$BC,MATCH($C114,'Data Pull'!$C:$C,0),MATCH(I$8,'Data Pull'!$4:$4,0))),"")</f>
        <v>568.14174091581003</v>
      </c>
      <c r="J114">
        <f>IFERROR(IF(INDEX('Exclusion Vectors'!$D:$D,MATCH($C114,'Exclusion Vectors'!$B:$B,0))=0,"",INDEX('Data Pull'!$A:$BC,MATCH($C114,'Data Pull'!$C:$C,0),MATCH(J$8,'Data Pull'!$4:$4,0))),"")</f>
        <v>574.34169178420814</v>
      </c>
      <c r="K114">
        <f>IFERROR(IF(INDEX('Exclusion Vectors'!$D:$D,MATCH($C114,'Exclusion Vectors'!$B:$B,0))=0,"",INDEX('Data Pull'!$A:$BC,MATCH($C114,'Data Pull'!$C:$C,0),MATCH(K$8,'Data Pull'!$4:$4,0))),"")</f>
        <v>8.3817308884614299</v>
      </c>
      <c r="L114" t="str">
        <f>IFERROR(IF(INDEX('Exclusion Vectors'!$D:$D,MATCH($C114,'Exclusion Vectors'!$B:$B,0))=1,"",INDEX('Data Pull'!$A:$BC,MATCH($C114,'Data Pull'!$C:$C,0),MATCH(L$8,'Data Pull'!$4:$4,0))),"")</f>
        <v/>
      </c>
      <c r="M114">
        <f>IFERROR(IF(INDEX('Exclusion Vectors'!$D:$D,MATCH($C114,'Exclusion Vectors'!$B:$B,0))=0,"",INDEX('Data Pull'!$A:$BC,MATCH($C114,'Data Pull'!$C:$C,0),MATCH(M$8,'Data Pull'!$4:$4,0))),"")</f>
        <v>44.278033950038811</v>
      </c>
      <c r="N114">
        <f>IFERROR(IF(INDEX('Exclusion Vectors'!$D:$D,MATCH($C114,'Exclusion Vectors'!$B:$B,0))=0,"",INDEX('Data Pull'!$A:$BC,MATCH($C114,'Data Pull'!$C:$C,0),MATCH(N$8,'Data Pull'!$4:$4,0))),"")</f>
        <v>1103.6635749176644</v>
      </c>
      <c r="O114">
        <f>IFERROR(IF(INDEX('Exclusion Vectors'!$D:$D,MATCH($C114,'Exclusion Vectors'!$B:$B,0))=0,"",INDEX('Data Pull'!$A:$BC,MATCH($C114,'Data Pull'!$C:$C,0),MATCH(O$8,'Data Pull'!$4:$4,0))),"")</f>
        <v>19812.122001174946</v>
      </c>
    </row>
    <row r="115" spans="3:15" x14ac:dyDescent="0.3">
      <c r="C115" s="34">
        <f t="shared" si="1"/>
        <v>43935</v>
      </c>
      <c r="D115">
        <f>IFERROR(IF(INDEX('Exclusion Vectors'!$D:$D,MATCH($C115,'Exclusion Vectors'!$B:$B,0))=0,"",INDEX('Data Pull'!$A:$BC,MATCH($C115,'Data Pull'!$C:$C,0),MATCH(D$8,'Data Pull'!$4:$4,0))),"")</f>
        <v>25677.70955781727</v>
      </c>
      <c r="E115">
        <f>IFERROR(IF(INDEX('Exclusion Vectors'!$D:$D,MATCH($C115,'Exclusion Vectors'!$B:$B,0))=0,"",INDEX('Data Pull'!$A:$BC,MATCH($C115,'Data Pull'!$C:$C,0),MATCH(E$8,'Data Pull'!$4:$4,0))),"")</f>
        <v>490.14445777390472</v>
      </c>
      <c r="F115">
        <f>IFERROR(IF(INDEX('Exclusion Vectors'!$D:$D,MATCH($C115,'Exclusion Vectors'!$B:$B,0))=0,"",INDEX('Data Pull'!$A:$BC,MATCH($C115,'Data Pull'!$C:$C,0),MATCH(F$8,'Data Pull'!$4:$4,0))),"")</f>
        <v>606.73511422271986</v>
      </c>
      <c r="G115">
        <f>IFERROR(IF(INDEX('Exclusion Vectors'!$D:$D,MATCH($C115,'Exclusion Vectors'!$B:$B,0))=0,"",INDEX('Data Pull'!$A:$BC,MATCH($C115,'Data Pull'!$C:$C,0),MATCH(G$8,'Data Pull'!$4:$4,0))),"")</f>
        <v>559.58573993844573</v>
      </c>
      <c r="H115">
        <f>IFERROR(IF(INDEX('Exclusion Vectors'!$D:$D,MATCH($C115,'Exclusion Vectors'!$B:$B,0))=0,"",INDEX('Data Pull'!$A:$BC,MATCH($C115,'Data Pull'!$C:$C,0),MATCH(H$8,'Data Pull'!$4:$4,0))),"")</f>
        <v>562.71072856085755</v>
      </c>
      <c r="I115">
        <f>IFERROR(IF(INDEX('Exclusion Vectors'!$D:$D,MATCH($C115,'Exclusion Vectors'!$B:$B,0))=0,"",INDEX('Data Pull'!$A:$BC,MATCH($C115,'Data Pull'!$C:$C,0),MATCH(I$8,'Data Pull'!$4:$4,0))),"")</f>
        <v>561.92325762889311</v>
      </c>
      <c r="J115">
        <f>IFERROR(IF(INDEX('Exclusion Vectors'!$D:$D,MATCH($C115,'Exclusion Vectors'!$B:$B,0))=0,"",INDEX('Data Pull'!$A:$BC,MATCH($C115,'Data Pull'!$C:$C,0),MATCH(J$8,'Data Pull'!$4:$4,0))),"")</f>
        <v>567.93951937478835</v>
      </c>
      <c r="K115">
        <f>IFERROR(IF(INDEX('Exclusion Vectors'!$D:$D,MATCH($C115,'Exclusion Vectors'!$B:$B,0))=0,"",INDEX('Data Pull'!$A:$BC,MATCH($C115,'Data Pull'!$C:$C,0),MATCH(K$8,'Data Pull'!$4:$4,0))),"")</f>
        <v>8.6358869252127608</v>
      </c>
      <c r="L115" t="str">
        <f>IFERROR(IF(INDEX('Exclusion Vectors'!$D:$D,MATCH($C115,'Exclusion Vectors'!$B:$B,0))=1,"",INDEX('Data Pull'!$A:$BC,MATCH($C115,'Data Pull'!$C:$C,0),MATCH(L$8,'Data Pull'!$4:$4,0))),"")</f>
        <v/>
      </c>
      <c r="M115">
        <f>IFERROR(IF(INDEX('Exclusion Vectors'!$D:$D,MATCH($C115,'Exclusion Vectors'!$B:$B,0))=0,"",INDEX('Data Pull'!$A:$BC,MATCH($C115,'Data Pull'!$C:$C,0),MATCH(M$8,'Data Pull'!$4:$4,0))),"")</f>
        <v>41.316789759829312</v>
      </c>
      <c r="N115">
        <f>IFERROR(IF(INDEX('Exclusion Vectors'!$D:$D,MATCH($C115,'Exclusion Vectors'!$B:$B,0))=0,"",INDEX('Data Pull'!$A:$BC,MATCH($C115,'Data Pull'!$C:$C,0),MATCH(N$8,'Data Pull'!$4:$4,0))),"")</f>
        <v>1186.7431834767074</v>
      </c>
      <c r="O115">
        <f>IFERROR(IF(INDEX('Exclusion Vectors'!$D:$D,MATCH($C115,'Exclusion Vectors'!$B:$B,0))=0,"",INDEX('Data Pull'!$A:$BC,MATCH($C115,'Data Pull'!$C:$C,0),MATCH(O$8,'Data Pull'!$4:$4,0))),"")</f>
        <v>18787.970186964896</v>
      </c>
    </row>
    <row r="116" spans="3:15" x14ac:dyDescent="0.3">
      <c r="C116" s="34">
        <f t="shared" si="1"/>
        <v>43936</v>
      </c>
      <c r="D116">
        <f>IFERROR(IF(INDEX('Exclusion Vectors'!$D:$D,MATCH($C116,'Exclusion Vectors'!$B:$B,0))=0,"",INDEX('Data Pull'!$A:$BC,MATCH($C116,'Data Pull'!$C:$C,0),MATCH(D$8,'Data Pull'!$4:$4,0))),"")</f>
        <v>25382.013905143842</v>
      </c>
      <c r="E116">
        <f>IFERROR(IF(INDEX('Exclusion Vectors'!$D:$D,MATCH($C116,'Exclusion Vectors'!$B:$B,0))=0,"",INDEX('Data Pull'!$A:$BC,MATCH($C116,'Data Pull'!$C:$C,0),MATCH(E$8,'Data Pull'!$4:$4,0))),"")</f>
        <v>494.21336063219815</v>
      </c>
      <c r="F116">
        <f>IFERROR(IF(INDEX('Exclusion Vectors'!$D:$D,MATCH($C116,'Exclusion Vectors'!$B:$B,0))=0,"",INDEX('Data Pull'!$A:$BC,MATCH($C116,'Data Pull'!$C:$C,0),MATCH(F$8,'Data Pull'!$4:$4,0))),"")</f>
        <v>604.98287347607948</v>
      </c>
      <c r="G116">
        <f>IFERROR(IF(INDEX('Exclusion Vectors'!$D:$D,MATCH($C116,'Exclusion Vectors'!$B:$B,0))=0,"",INDEX('Data Pull'!$A:$BC,MATCH($C116,'Data Pull'!$C:$C,0),MATCH(G$8,'Data Pull'!$4:$4,0))),"")</f>
        <v>559.04368699987208</v>
      </c>
      <c r="H116">
        <f>IFERROR(IF(INDEX('Exclusion Vectors'!$D:$D,MATCH($C116,'Exclusion Vectors'!$B:$B,0))=0,"",INDEX('Data Pull'!$A:$BC,MATCH($C116,'Data Pull'!$C:$C,0),MATCH(H$8,'Data Pull'!$4:$4,0))),"")</f>
        <v>563.53253347021644</v>
      </c>
      <c r="I116">
        <f>IFERROR(IF(INDEX('Exclusion Vectors'!$D:$D,MATCH($C116,'Exclusion Vectors'!$B:$B,0))=0,"",INDEX('Data Pull'!$A:$BC,MATCH($C116,'Data Pull'!$C:$C,0),MATCH(I$8,'Data Pull'!$4:$4,0))),"")</f>
        <v>562.99222684382994</v>
      </c>
      <c r="J116">
        <f>IFERROR(IF(INDEX('Exclusion Vectors'!$D:$D,MATCH($C116,'Exclusion Vectors'!$B:$B,0))=0,"",INDEX('Data Pull'!$A:$BC,MATCH($C116,'Data Pull'!$C:$C,0),MATCH(J$8,'Data Pull'!$4:$4,0))),"")</f>
        <v>567.57623382499924</v>
      </c>
      <c r="K116">
        <f>IFERROR(IF(INDEX('Exclusion Vectors'!$D:$D,MATCH($C116,'Exclusion Vectors'!$B:$B,0))=0,"",INDEX('Data Pull'!$A:$BC,MATCH($C116,'Data Pull'!$C:$C,0),MATCH(K$8,'Data Pull'!$4:$4,0))),"")</f>
        <v>9.2236081335715188</v>
      </c>
      <c r="L116" t="str">
        <f>IFERROR(IF(INDEX('Exclusion Vectors'!$D:$D,MATCH($C116,'Exclusion Vectors'!$B:$B,0))=1,"",INDEX('Data Pull'!$A:$BC,MATCH($C116,'Data Pull'!$C:$C,0),MATCH(L$8,'Data Pull'!$4:$4,0))),"")</f>
        <v/>
      </c>
      <c r="M116">
        <f>IFERROR(IF(INDEX('Exclusion Vectors'!$D:$D,MATCH($C116,'Exclusion Vectors'!$B:$B,0))=0,"",INDEX('Data Pull'!$A:$BC,MATCH($C116,'Data Pull'!$C:$C,0),MATCH(M$8,'Data Pull'!$4:$4,0))),"")</f>
        <v>49.938153604627466</v>
      </c>
      <c r="N116">
        <f>IFERROR(IF(INDEX('Exclusion Vectors'!$D:$D,MATCH($C116,'Exclusion Vectors'!$B:$B,0))=0,"",INDEX('Data Pull'!$A:$BC,MATCH($C116,'Data Pull'!$C:$C,0),MATCH(N$8,'Data Pull'!$4:$4,0))),"")</f>
        <v>1129.9046459542478</v>
      </c>
      <c r="O116">
        <f>IFERROR(IF(INDEX('Exclusion Vectors'!$D:$D,MATCH($C116,'Exclusion Vectors'!$B:$B,0))=0,"",INDEX('Data Pull'!$A:$BC,MATCH($C116,'Data Pull'!$C:$C,0),MATCH(O$8,'Data Pull'!$4:$4,0))),"")</f>
        <v>19420.862255910324</v>
      </c>
    </row>
    <row r="117" spans="3:15" x14ac:dyDescent="0.3">
      <c r="C117" s="34">
        <f t="shared" si="1"/>
        <v>43937</v>
      </c>
      <c r="D117">
        <f>IFERROR(IF(INDEX('Exclusion Vectors'!$D:$D,MATCH($C117,'Exclusion Vectors'!$B:$B,0))=0,"",INDEX('Data Pull'!$A:$BC,MATCH($C117,'Data Pull'!$C:$C,0),MATCH(D$8,'Data Pull'!$4:$4,0))),"")</f>
        <v>25555.481033823762</v>
      </c>
      <c r="E117">
        <f>IFERROR(IF(INDEX('Exclusion Vectors'!$D:$D,MATCH($C117,'Exclusion Vectors'!$B:$B,0))=0,"",INDEX('Data Pull'!$A:$BC,MATCH($C117,'Data Pull'!$C:$C,0),MATCH(E$8,'Data Pull'!$4:$4,0))),"")</f>
        <v>496.94361635472671</v>
      </c>
      <c r="F117">
        <f>IFERROR(IF(INDEX('Exclusion Vectors'!$D:$D,MATCH($C117,'Exclusion Vectors'!$B:$B,0))=0,"",INDEX('Data Pull'!$A:$BC,MATCH($C117,'Data Pull'!$C:$C,0),MATCH(F$8,'Data Pull'!$4:$4,0))),"")</f>
        <v>610.9141509663832</v>
      </c>
      <c r="G117">
        <f>IFERROR(IF(INDEX('Exclusion Vectors'!$D:$D,MATCH($C117,'Exclusion Vectors'!$B:$B,0))=0,"",INDEX('Data Pull'!$A:$BC,MATCH($C117,'Data Pull'!$C:$C,0),MATCH(G$8,'Data Pull'!$4:$4,0))),"")</f>
        <v>561.42681807770816</v>
      </c>
      <c r="H117">
        <f>IFERROR(IF(INDEX('Exclusion Vectors'!$D:$D,MATCH($C117,'Exclusion Vectors'!$B:$B,0))=0,"",INDEX('Data Pull'!$A:$BC,MATCH($C117,'Data Pull'!$C:$C,0),MATCH(H$8,'Data Pull'!$4:$4,0))),"")</f>
        <v>566.756736702117</v>
      </c>
      <c r="I117">
        <f>IFERROR(IF(INDEX('Exclusion Vectors'!$D:$D,MATCH($C117,'Exclusion Vectors'!$B:$B,0))=0,"",INDEX('Data Pull'!$A:$BC,MATCH($C117,'Data Pull'!$C:$C,0),MATCH(I$8,'Data Pull'!$4:$4,0))),"")</f>
        <v>566.25563097722397</v>
      </c>
      <c r="J117">
        <f>IFERROR(IF(INDEX('Exclusion Vectors'!$D:$D,MATCH($C117,'Exclusion Vectors'!$B:$B,0))=0,"",INDEX('Data Pull'!$A:$BC,MATCH($C117,'Data Pull'!$C:$C,0),MATCH(J$8,'Data Pull'!$4:$4,0))),"")</f>
        <v>570.43984047668846</v>
      </c>
      <c r="K117">
        <f>IFERROR(IF(INDEX('Exclusion Vectors'!$D:$D,MATCH($C117,'Exclusion Vectors'!$B:$B,0))=0,"",INDEX('Data Pull'!$A:$BC,MATCH($C117,'Data Pull'!$C:$C,0),MATCH(K$8,'Data Pull'!$4:$4,0))),"")</f>
        <v>9.2033765822689002</v>
      </c>
      <c r="L117" t="str">
        <f>IFERROR(IF(INDEX('Exclusion Vectors'!$D:$D,MATCH($C117,'Exclusion Vectors'!$B:$B,0))=1,"",INDEX('Data Pull'!$A:$BC,MATCH($C117,'Data Pull'!$C:$C,0),MATCH(L$8,'Data Pull'!$4:$4,0))),"")</f>
        <v/>
      </c>
      <c r="M117">
        <f>IFERROR(IF(INDEX('Exclusion Vectors'!$D:$D,MATCH($C117,'Exclusion Vectors'!$B:$B,0))=0,"",INDEX('Data Pull'!$A:$BC,MATCH($C117,'Data Pull'!$C:$C,0),MATCH(M$8,'Data Pull'!$4:$4,0))),"")</f>
        <v>61.374914892255049</v>
      </c>
      <c r="N117">
        <f>IFERROR(IF(INDEX('Exclusion Vectors'!$D:$D,MATCH($C117,'Exclusion Vectors'!$B:$B,0))=0,"",INDEX('Data Pull'!$A:$BC,MATCH($C117,'Data Pull'!$C:$C,0),MATCH(N$8,'Data Pull'!$4:$4,0))),"")</f>
        <v>1184.2412734637444</v>
      </c>
      <c r="O117">
        <f>IFERROR(IF(INDEX('Exclusion Vectors'!$D:$D,MATCH($C117,'Exclusion Vectors'!$B:$B,0))=0,"",INDEX('Data Pull'!$A:$BC,MATCH($C117,'Data Pull'!$C:$C,0),MATCH(O$8,'Data Pull'!$4:$4,0))),"")</f>
        <v>19481.504796371424</v>
      </c>
    </row>
    <row r="118" spans="3:15" x14ac:dyDescent="0.3">
      <c r="C118" s="34">
        <f t="shared" si="1"/>
        <v>43938</v>
      </c>
      <c r="D118">
        <f>IFERROR(IF(INDEX('Exclusion Vectors'!$D:$D,MATCH($C118,'Exclusion Vectors'!$B:$B,0))=0,"",INDEX('Data Pull'!$A:$BC,MATCH($C118,'Data Pull'!$C:$C,0),MATCH(D$8,'Data Pull'!$4:$4,0))),"")</f>
        <v>22453.777129519749</v>
      </c>
      <c r="E118">
        <f>IFERROR(IF(INDEX('Exclusion Vectors'!$D:$D,MATCH($C118,'Exclusion Vectors'!$B:$B,0))=0,"",INDEX('Data Pull'!$A:$BC,MATCH($C118,'Data Pull'!$C:$C,0),MATCH(E$8,'Data Pull'!$4:$4,0))),"")</f>
        <v>491.59988571580067</v>
      </c>
      <c r="F118">
        <f>IFERROR(IF(INDEX('Exclusion Vectors'!$D:$D,MATCH($C118,'Exclusion Vectors'!$B:$B,0))=0,"",INDEX('Data Pull'!$A:$BC,MATCH($C118,'Data Pull'!$C:$C,0),MATCH(F$8,'Data Pull'!$4:$4,0))),"")</f>
        <v>587.60631752046243</v>
      </c>
      <c r="G118">
        <f>IFERROR(IF(INDEX('Exclusion Vectors'!$D:$D,MATCH($C118,'Exclusion Vectors'!$B:$B,0))=0,"",INDEX('Data Pull'!$A:$BC,MATCH($C118,'Data Pull'!$C:$C,0),MATCH(G$8,'Data Pull'!$4:$4,0))),"")</f>
        <v>544.44661583622178</v>
      </c>
      <c r="H118">
        <f>IFERROR(IF(INDEX('Exclusion Vectors'!$D:$D,MATCH($C118,'Exclusion Vectors'!$B:$B,0))=0,"",INDEX('Data Pull'!$A:$BC,MATCH($C118,'Data Pull'!$C:$C,0),MATCH(H$8,'Data Pull'!$4:$4,0))),"")</f>
        <v>549.11644058638672</v>
      </c>
      <c r="I118">
        <f>IFERROR(IF(INDEX('Exclusion Vectors'!$D:$D,MATCH($C118,'Exclusion Vectors'!$B:$B,0))=0,"",INDEX('Data Pull'!$A:$BC,MATCH($C118,'Data Pull'!$C:$C,0),MATCH(I$8,'Data Pull'!$4:$4,0))),"")</f>
        <v>547.74911015668238</v>
      </c>
      <c r="J118">
        <f>IFERROR(IF(INDEX('Exclusion Vectors'!$D:$D,MATCH($C118,'Exclusion Vectors'!$B:$B,0))=0,"",INDEX('Data Pull'!$A:$BC,MATCH($C118,'Data Pull'!$C:$C,0),MATCH(J$8,'Data Pull'!$4:$4,0))),"")</f>
        <v>553.51333349547031</v>
      </c>
      <c r="K118">
        <f>IFERROR(IF(INDEX('Exclusion Vectors'!$D:$D,MATCH($C118,'Exclusion Vectors'!$B:$B,0))=0,"",INDEX('Data Pull'!$A:$BC,MATCH($C118,'Data Pull'!$C:$C,0),MATCH(K$8,'Data Pull'!$4:$4,0))),"")</f>
        <v>10.271074020344498</v>
      </c>
      <c r="L118" t="str">
        <f>IFERROR(IF(INDEX('Exclusion Vectors'!$D:$D,MATCH($C118,'Exclusion Vectors'!$B:$B,0))=1,"",INDEX('Data Pull'!$A:$BC,MATCH($C118,'Data Pull'!$C:$C,0),MATCH(L$8,'Data Pull'!$4:$4,0))),"")</f>
        <v/>
      </c>
      <c r="M118">
        <f>IFERROR(IF(INDEX('Exclusion Vectors'!$D:$D,MATCH($C118,'Exclusion Vectors'!$B:$B,0))=0,"",INDEX('Data Pull'!$A:$BC,MATCH($C118,'Data Pull'!$C:$C,0),MATCH(M$8,'Data Pull'!$4:$4,0))),"")</f>
        <v>51.259839968888251</v>
      </c>
      <c r="N118">
        <f>IFERROR(IF(INDEX('Exclusion Vectors'!$D:$D,MATCH($C118,'Exclusion Vectors'!$B:$B,0))=0,"",INDEX('Data Pull'!$A:$BC,MATCH($C118,'Data Pull'!$C:$C,0),MATCH(N$8,'Data Pull'!$4:$4,0))),"")</f>
        <v>1166.4414886895424</v>
      </c>
      <c r="O118">
        <f>IFERROR(IF(INDEX('Exclusion Vectors'!$D:$D,MATCH($C118,'Exclusion Vectors'!$B:$B,0))=0,"",INDEX('Data Pull'!$A:$BC,MATCH($C118,'Data Pull'!$C:$C,0),MATCH(O$8,'Data Pull'!$4:$4,0))),"")</f>
        <v>19622.331962794906</v>
      </c>
    </row>
    <row r="119" spans="3:15" x14ac:dyDescent="0.3">
      <c r="C119" s="34">
        <f t="shared" si="1"/>
        <v>43939</v>
      </c>
      <c r="D119">
        <f>IFERROR(IF(INDEX('Exclusion Vectors'!$D:$D,MATCH($C119,'Exclusion Vectors'!$B:$B,0))=0,"",INDEX('Data Pull'!$A:$BC,MATCH($C119,'Data Pull'!$C:$C,0),MATCH(D$8,'Data Pull'!$4:$4,0))),"")</f>
        <v>21430.907843261855</v>
      </c>
      <c r="E119">
        <f>IFERROR(IF(INDEX('Exclusion Vectors'!$D:$D,MATCH($C119,'Exclusion Vectors'!$B:$B,0))=0,"",INDEX('Data Pull'!$A:$BC,MATCH($C119,'Data Pull'!$C:$C,0),MATCH(E$8,'Data Pull'!$4:$4,0))),"")</f>
        <v>482.04982538589741</v>
      </c>
      <c r="F119">
        <f>IFERROR(IF(INDEX('Exclusion Vectors'!$D:$D,MATCH($C119,'Exclusion Vectors'!$B:$B,0))=0,"",INDEX('Data Pull'!$A:$BC,MATCH($C119,'Data Pull'!$C:$C,0),MATCH(F$8,'Data Pull'!$4:$4,0))),"")</f>
        <v>574.97795817830786</v>
      </c>
      <c r="G119">
        <f>IFERROR(IF(INDEX('Exclusion Vectors'!$D:$D,MATCH($C119,'Exclusion Vectors'!$B:$B,0))=0,"",INDEX('Data Pull'!$A:$BC,MATCH($C119,'Data Pull'!$C:$C,0),MATCH(G$8,'Data Pull'!$4:$4,0))),"")</f>
        <v>525.43498893076787</v>
      </c>
      <c r="H119">
        <f>IFERROR(IF(INDEX('Exclusion Vectors'!$D:$D,MATCH($C119,'Exclusion Vectors'!$B:$B,0))=0,"",INDEX('Data Pull'!$A:$BC,MATCH($C119,'Data Pull'!$C:$C,0),MATCH(H$8,'Data Pull'!$4:$4,0))),"")</f>
        <v>533.84133778340822</v>
      </c>
      <c r="I119">
        <f>IFERROR(IF(INDEX('Exclusion Vectors'!$D:$D,MATCH($C119,'Exclusion Vectors'!$B:$B,0))=0,"",INDEX('Data Pull'!$A:$BC,MATCH($C119,'Data Pull'!$C:$C,0),MATCH(I$8,'Data Pull'!$4:$4,0))),"")</f>
        <v>532.00580846019568</v>
      </c>
      <c r="J119">
        <f>IFERROR(IF(INDEX('Exclusion Vectors'!$D:$D,MATCH($C119,'Exclusion Vectors'!$B:$B,0))=0,"",INDEX('Data Pull'!$A:$BC,MATCH($C119,'Data Pull'!$C:$C,0),MATCH(J$8,'Data Pull'!$4:$4,0))),"")</f>
        <v>536.55229128300243</v>
      </c>
      <c r="K119">
        <f>IFERROR(IF(INDEX('Exclusion Vectors'!$D:$D,MATCH($C119,'Exclusion Vectors'!$B:$B,0))=0,"",INDEX('Data Pull'!$A:$BC,MATCH($C119,'Data Pull'!$C:$C,0),MATCH(K$8,'Data Pull'!$4:$4,0))),"")</f>
        <v>10.954296643392064</v>
      </c>
      <c r="L119" t="str">
        <f>IFERROR(IF(INDEX('Exclusion Vectors'!$D:$D,MATCH($C119,'Exclusion Vectors'!$B:$B,0))=1,"",INDEX('Data Pull'!$A:$BC,MATCH($C119,'Data Pull'!$C:$C,0),MATCH(L$8,'Data Pull'!$4:$4,0))),"")</f>
        <v/>
      </c>
      <c r="M119">
        <f>IFERROR(IF(INDEX('Exclusion Vectors'!$D:$D,MATCH($C119,'Exclusion Vectors'!$B:$B,0))=0,"",INDEX('Data Pull'!$A:$BC,MATCH($C119,'Data Pull'!$C:$C,0),MATCH(M$8,'Data Pull'!$4:$4,0))),"")</f>
        <v>53.120636464492861</v>
      </c>
      <c r="N119">
        <f>IFERROR(IF(INDEX('Exclusion Vectors'!$D:$D,MATCH($C119,'Exclusion Vectors'!$B:$B,0))=0,"",INDEX('Data Pull'!$A:$BC,MATCH($C119,'Data Pull'!$C:$C,0),MATCH(N$8,'Data Pull'!$4:$4,0))),"")</f>
        <v>1150.8689424609652</v>
      </c>
      <c r="O119">
        <f>IFERROR(IF(INDEX('Exclusion Vectors'!$D:$D,MATCH($C119,'Exclusion Vectors'!$B:$B,0))=0,"",INDEX('Data Pull'!$A:$BC,MATCH($C119,'Data Pull'!$C:$C,0),MATCH(O$8,'Data Pull'!$4:$4,0))),"")</f>
        <v>19702.383078689105</v>
      </c>
    </row>
    <row r="120" spans="3:15" x14ac:dyDescent="0.3">
      <c r="C120" s="34">
        <f t="shared" si="1"/>
        <v>43940</v>
      </c>
      <c r="D120">
        <f>IFERROR(IF(INDEX('Exclusion Vectors'!$D:$D,MATCH($C120,'Exclusion Vectors'!$B:$B,0))=0,"",INDEX('Data Pull'!$A:$BC,MATCH($C120,'Data Pull'!$C:$C,0),MATCH(D$8,'Data Pull'!$4:$4,0))),"")</f>
        <v>21496.864991647471</v>
      </c>
      <c r="E120">
        <f>IFERROR(IF(INDEX('Exclusion Vectors'!$D:$D,MATCH($C120,'Exclusion Vectors'!$B:$B,0))=0,"",INDEX('Data Pull'!$A:$BC,MATCH($C120,'Data Pull'!$C:$C,0),MATCH(E$8,'Data Pull'!$4:$4,0))),"")</f>
        <v>478.97782322277834</v>
      </c>
      <c r="F120">
        <f>IFERROR(IF(INDEX('Exclusion Vectors'!$D:$D,MATCH($C120,'Exclusion Vectors'!$B:$B,0))=0,"",INDEX('Data Pull'!$A:$BC,MATCH($C120,'Data Pull'!$C:$C,0),MATCH(F$8,'Data Pull'!$4:$4,0))),"")</f>
        <v>574.93799963829815</v>
      </c>
      <c r="G120">
        <f>IFERROR(IF(INDEX('Exclusion Vectors'!$D:$D,MATCH($C120,'Exclusion Vectors'!$B:$B,0))=0,"",INDEX('Data Pull'!$A:$BC,MATCH($C120,'Data Pull'!$C:$C,0),MATCH(G$8,'Data Pull'!$4:$4,0))),"")</f>
        <v>520.33570818764474</v>
      </c>
      <c r="H120">
        <f>IFERROR(IF(INDEX('Exclusion Vectors'!$D:$D,MATCH($C120,'Exclusion Vectors'!$B:$B,0))=0,"",INDEX('Data Pull'!$A:$BC,MATCH($C120,'Data Pull'!$C:$C,0),MATCH(H$8,'Data Pull'!$4:$4,0))),"")</f>
        <v>530.98566613569903</v>
      </c>
      <c r="I120">
        <f>IFERROR(IF(INDEX('Exclusion Vectors'!$D:$D,MATCH($C120,'Exclusion Vectors'!$B:$B,0))=0,"",INDEX('Data Pull'!$A:$BC,MATCH($C120,'Data Pull'!$C:$C,0),MATCH(I$8,'Data Pull'!$4:$4,0))),"")</f>
        <v>529.37946090162905</v>
      </c>
      <c r="J120">
        <f>IFERROR(IF(INDEX('Exclusion Vectors'!$D:$D,MATCH($C120,'Exclusion Vectors'!$B:$B,0))=0,"",INDEX('Data Pull'!$A:$BC,MATCH($C120,'Data Pull'!$C:$C,0),MATCH(J$8,'Data Pull'!$4:$4,0))),"")</f>
        <v>532.09830038729103</v>
      </c>
      <c r="K120">
        <f>IFERROR(IF(INDEX('Exclusion Vectors'!$D:$D,MATCH($C120,'Exclusion Vectors'!$B:$B,0))=0,"",INDEX('Data Pull'!$A:$BC,MATCH($C120,'Data Pull'!$C:$C,0),MATCH(K$8,'Data Pull'!$4:$4,0))),"")</f>
        <v>11.918875356657599</v>
      </c>
      <c r="L120" t="str">
        <f>IFERROR(IF(INDEX('Exclusion Vectors'!$D:$D,MATCH($C120,'Exclusion Vectors'!$B:$B,0))=1,"",INDEX('Data Pull'!$A:$BC,MATCH($C120,'Data Pull'!$C:$C,0),MATCH(L$8,'Data Pull'!$4:$4,0))),"")</f>
        <v/>
      </c>
      <c r="M120">
        <f>IFERROR(IF(INDEX('Exclusion Vectors'!$D:$D,MATCH($C120,'Exclusion Vectors'!$B:$B,0))=0,"",INDEX('Data Pull'!$A:$BC,MATCH($C120,'Data Pull'!$C:$C,0),MATCH(M$8,'Data Pull'!$4:$4,0))),"")</f>
        <v>69.499891108312852</v>
      </c>
      <c r="N120">
        <f>IFERROR(IF(INDEX('Exclusion Vectors'!$D:$D,MATCH($C120,'Exclusion Vectors'!$B:$B,0))=0,"",INDEX('Data Pull'!$A:$BC,MATCH($C120,'Data Pull'!$C:$C,0),MATCH(N$8,'Data Pull'!$4:$4,0))),"")</f>
        <v>1138.1591969853087</v>
      </c>
      <c r="O120">
        <f>IFERROR(IF(INDEX('Exclusion Vectors'!$D:$D,MATCH($C120,'Exclusion Vectors'!$B:$B,0))=0,"",INDEX('Data Pull'!$A:$BC,MATCH($C120,'Data Pull'!$C:$C,0),MATCH(O$8,'Data Pull'!$4:$4,0))),"")</f>
        <v>19114.717926932666</v>
      </c>
    </row>
    <row r="121" spans="3:15" x14ac:dyDescent="0.3">
      <c r="C121" s="34">
        <f t="shared" si="1"/>
        <v>43941</v>
      </c>
      <c r="D121">
        <f>IFERROR(IF(INDEX('Exclusion Vectors'!$D:$D,MATCH($C121,'Exclusion Vectors'!$B:$B,0))=0,"",INDEX('Data Pull'!$A:$BC,MATCH($C121,'Data Pull'!$C:$C,0),MATCH(D$8,'Data Pull'!$4:$4,0))),"")</f>
        <v>21125.890780454858</v>
      </c>
      <c r="E121">
        <f>IFERROR(IF(INDEX('Exclusion Vectors'!$D:$D,MATCH($C121,'Exclusion Vectors'!$B:$B,0))=0,"",INDEX('Data Pull'!$A:$BC,MATCH($C121,'Data Pull'!$C:$C,0),MATCH(E$8,'Data Pull'!$4:$4,0))),"")</f>
        <v>479.11031955853707</v>
      </c>
      <c r="F121">
        <f>IFERROR(IF(INDEX('Exclusion Vectors'!$D:$D,MATCH($C121,'Exclusion Vectors'!$B:$B,0))=0,"",INDEX('Data Pull'!$A:$BC,MATCH($C121,'Data Pull'!$C:$C,0),MATCH(F$8,'Data Pull'!$4:$4,0))),"")</f>
        <v>575.02974785471974</v>
      </c>
      <c r="G121">
        <f>IFERROR(IF(INDEX('Exclusion Vectors'!$D:$D,MATCH($C121,'Exclusion Vectors'!$B:$B,0))=0,"",INDEX('Data Pull'!$A:$BC,MATCH($C121,'Data Pull'!$C:$C,0),MATCH(G$8,'Data Pull'!$4:$4,0))),"")</f>
        <v>520.84271055604916</v>
      </c>
      <c r="H121">
        <f>IFERROR(IF(INDEX('Exclusion Vectors'!$D:$D,MATCH($C121,'Exclusion Vectors'!$B:$B,0))=0,"",INDEX('Data Pull'!$A:$BC,MATCH($C121,'Data Pull'!$C:$C,0),MATCH(H$8,'Data Pull'!$4:$4,0))),"")</f>
        <v>531.57115570184999</v>
      </c>
      <c r="I121">
        <f>IFERROR(IF(INDEX('Exclusion Vectors'!$D:$D,MATCH($C121,'Exclusion Vectors'!$B:$B,0))=0,"",INDEX('Data Pull'!$A:$BC,MATCH($C121,'Data Pull'!$C:$C,0),MATCH(I$8,'Data Pull'!$4:$4,0))),"")</f>
        <v>530.03412291719928</v>
      </c>
      <c r="J121">
        <f>IFERROR(IF(INDEX('Exclusion Vectors'!$D:$D,MATCH($C121,'Exclusion Vectors'!$B:$B,0))=0,"",INDEX('Data Pull'!$A:$BC,MATCH($C121,'Data Pull'!$C:$C,0),MATCH(J$8,'Data Pull'!$4:$4,0))),"")</f>
        <v>532.65993025317982</v>
      </c>
      <c r="K121">
        <f>IFERROR(IF(INDEX('Exclusion Vectors'!$D:$D,MATCH($C121,'Exclusion Vectors'!$B:$B,0))=0,"",INDEX('Data Pull'!$A:$BC,MATCH($C121,'Data Pull'!$C:$C,0),MATCH(K$8,'Data Pull'!$4:$4,0))),"")</f>
        <v>12.46023972421469</v>
      </c>
      <c r="L121" t="str">
        <f>IFERROR(IF(INDEX('Exclusion Vectors'!$D:$D,MATCH($C121,'Exclusion Vectors'!$B:$B,0))=1,"",INDEX('Data Pull'!$A:$BC,MATCH($C121,'Data Pull'!$C:$C,0),MATCH(L$8,'Data Pull'!$4:$4,0))),"")</f>
        <v/>
      </c>
      <c r="M121">
        <f>IFERROR(IF(INDEX('Exclusion Vectors'!$D:$D,MATCH($C121,'Exclusion Vectors'!$B:$B,0))=0,"",INDEX('Data Pull'!$A:$BC,MATCH($C121,'Data Pull'!$C:$C,0),MATCH(M$8,'Data Pull'!$4:$4,0))),"")</f>
        <v>67.327548846088547</v>
      </c>
      <c r="N121">
        <f>IFERROR(IF(INDEX('Exclusion Vectors'!$D:$D,MATCH($C121,'Exclusion Vectors'!$B:$B,0))=0,"",INDEX('Data Pull'!$A:$BC,MATCH($C121,'Data Pull'!$C:$C,0),MATCH(N$8,'Data Pull'!$4:$4,0))),"")</f>
        <v>1150.2209813320499</v>
      </c>
      <c r="O121">
        <f>IFERROR(IF(INDEX('Exclusion Vectors'!$D:$D,MATCH($C121,'Exclusion Vectors'!$B:$B,0))=0,"",INDEX('Data Pull'!$A:$BC,MATCH($C121,'Data Pull'!$C:$C,0),MATCH(O$8,'Data Pull'!$4:$4,0))),"")</f>
        <v>19000.047591217004</v>
      </c>
    </row>
    <row r="122" spans="3:15" x14ac:dyDescent="0.3">
      <c r="C122" s="34">
        <f t="shared" si="1"/>
        <v>43942</v>
      </c>
      <c r="D122">
        <f>IFERROR(IF(INDEX('Exclusion Vectors'!$D:$D,MATCH($C122,'Exclusion Vectors'!$B:$B,0))=0,"",INDEX('Data Pull'!$A:$BC,MATCH($C122,'Data Pull'!$C:$C,0),MATCH(D$8,'Data Pull'!$4:$4,0))),"")</f>
        <v>23001.751966188469</v>
      </c>
      <c r="E122">
        <f>IFERROR(IF(INDEX('Exclusion Vectors'!$D:$D,MATCH($C122,'Exclusion Vectors'!$B:$B,0))=0,"",INDEX('Data Pull'!$A:$BC,MATCH($C122,'Data Pull'!$C:$C,0),MATCH(E$8,'Data Pull'!$4:$4,0))),"")</f>
        <v>473.16296925902816</v>
      </c>
      <c r="F122">
        <f>IFERROR(IF(INDEX('Exclusion Vectors'!$D:$D,MATCH($C122,'Exclusion Vectors'!$B:$B,0))=0,"",INDEX('Data Pull'!$A:$BC,MATCH($C122,'Data Pull'!$C:$C,0),MATCH(F$8,'Data Pull'!$4:$4,0))),"")</f>
        <v>582.29836175803041</v>
      </c>
      <c r="G122">
        <f>IFERROR(IF(INDEX('Exclusion Vectors'!$D:$D,MATCH($C122,'Exclusion Vectors'!$B:$B,0))=0,"",INDEX('Data Pull'!$A:$BC,MATCH($C122,'Data Pull'!$C:$C,0),MATCH(G$8,'Data Pull'!$4:$4,0))),"")</f>
        <v>519.66526778242917</v>
      </c>
      <c r="H122">
        <f>IFERROR(IF(INDEX('Exclusion Vectors'!$D:$D,MATCH($C122,'Exclusion Vectors'!$B:$B,0))=0,"",INDEX('Data Pull'!$A:$BC,MATCH($C122,'Data Pull'!$C:$C,0),MATCH(H$8,'Data Pull'!$4:$4,0))),"")</f>
        <v>531.70340821660568</v>
      </c>
      <c r="I122">
        <f>IFERROR(IF(INDEX('Exclusion Vectors'!$D:$D,MATCH($C122,'Exclusion Vectors'!$B:$B,0))=0,"",INDEX('Data Pull'!$A:$BC,MATCH($C122,'Data Pull'!$C:$C,0),MATCH(I$8,'Data Pull'!$4:$4,0))),"")</f>
        <v>530.27672365324497</v>
      </c>
      <c r="J122">
        <f>IFERROR(IF(INDEX('Exclusion Vectors'!$D:$D,MATCH($C122,'Exclusion Vectors'!$B:$B,0))=0,"",INDEX('Data Pull'!$A:$BC,MATCH($C122,'Data Pull'!$C:$C,0),MATCH(J$8,'Data Pull'!$4:$4,0))),"")</f>
        <v>531.76435347187191</v>
      </c>
      <c r="K122">
        <f>IFERROR(IF(INDEX('Exclusion Vectors'!$D:$D,MATCH($C122,'Exclusion Vectors'!$B:$B,0))=0,"",INDEX('Data Pull'!$A:$BC,MATCH($C122,'Data Pull'!$C:$C,0),MATCH(K$8,'Data Pull'!$4:$4,0))),"")</f>
        <v>11.463706024237927</v>
      </c>
      <c r="L122" t="str">
        <f>IFERROR(IF(INDEX('Exclusion Vectors'!$D:$D,MATCH($C122,'Exclusion Vectors'!$B:$B,0))=1,"",INDEX('Data Pull'!$A:$BC,MATCH($C122,'Data Pull'!$C:$C,0),MATCH(L$8,'Data Pull'!$4:$4,0))),"")</f>
        <v/>
      </c>
      <c r="M122">
        <f>IFERROR(IF(INDEX('Exclusion Vectors'!$D:$D,MATCH($C122,'Exclusion Vectors'!$B:$B,0))=0,"",INDEX('Data Pull'!$A:$BC,MATCH($C122,'Data Pull'!$C:$C,0),MATCH(M$8,'Data Pull'!$4:$4,0))),"")</f>
        <v>70.834626526401479</v>
      </c>
      <c r="N122">
        <f>IFERROR(IF(INDEX('Exclusion Vectors'!$D:$D,MATCH($C122,'Exclusion Vectors'!$B:$B,0))=0,"",INDEX('Data Pull'!$A:$BC,MATCH($C122,'Data Pull'!$C:$C,0),MATCH(N$8,'Data Pull'!$4:$4,0))),"")</f>
        <v>1130.6597487750628</v>
      </c>
      <c r="O122">
        <f>IFERROR(IF(INDEX('Exclusion Vectors'!$D:$D,MATCH($C122,'Exclusion Vectors'!$B:$B,0))=0,"",INDEX('Data Pull'!$A:$BC,MATCH($C122,'Data Pull'!$C:$C,0),MATCH(O$8,'Data Pull'!$4:$4,0))),"")</f>
        <v>18928.321667504442</v>
      </c>
    </row>
    <row r="123" spans="3:15" x14ac:dyDescent="0.3">
      <c r="C123" s="34">
        <f t="shared" si="1"/>
        <v>43943</v>
      </c>
      <c r="D123">
        <f>IFERROR(IF(INDEX('Exclusion Vectors'!$D:$D,MATCH($C123,'Exclusion Vectors'!$B:$B,0))=0,"",INDEX('Data Pull'!$A:$BC,MATCH($C123,'Data Pull'!$C:$C,0),MATCH(D$8,'Data Pull'!$4:$4,0))),"")</f>
        <v>32899.68071431409</v>
      </c>
      <c r="E123">
        <f>IFERROR(IF(INDEX('Exclusion Vectors'!$D:$D,MATCH($C123,'Exclusion Vectors'!$B:$B,0))=0,"",INDEX('Data Pull'!$A:$BC,MATCH($C123,'Data Pull'!$C:$C,0),MATCH(E$8,'Data Pull'!$4:$4,0))),"")</f>
        <v>455.87704848852104</v>
      </c>
      <c r="F123">
        <f>IFERROR(IF(INDEX('Exclusion Vectors'!$D:$D,MATCH($C123,'Exclusion Vectors'!$B:$B,0))=0,"",INDEX('Data Pull'!$A:$BC,MATCH($C123,'Data Pull'!$C:$C,0),MATCH(F$8,'Data Pull'!$4:$4,0))),"")</f>
        <v>629.98982746915169</v>
      </c>
      <c r="G123">
        <f>IFERROR(IF(INDEX('Exclusion Vectors'!$D:$D,MATCH($C123,'Exclusion Vectors'!$B:$B,0))=0,"",INDEX('Data Pull'!$A:$BC,MATCH($C123,'Data Pull'!$C:$C,0),MATCH(G$8,'Data Pull'!$4:$4,0))),"")</f>
        <v>531.02236870055458</v>
      </c>
      <c r="H123">
        <f>IFERROR(IF(INDEX('Exclusion Vectors'!$D:$D,MATCH($C123,'Exclusion Vectors'!$B:$B,0))=0,"",INDEX('Data Pull'!$A:$BC,MATCH($C123,'Data Pull'!$C:$C,0),MATCH(H$8,'Data Pull'!$4:$4,0))),"")</f>
        <v>547.40515202864958</v>
      </c>
      <c r="I123">
        <f>IFERROR(IF(INDEX('Exclusion Vectors'!$D:$D,MATCH($C123,'Exclusion Vectors'!$B:$B,0))=0,"",INDEX('Data Pull'!$A:$BC,MATCH($C123,'Data Pull'!$C:$C,0),MATCH(I$8,'Data Pull'!$4:$4,0))),"")</f>
        <v>547.49166867050542</v>
      </c>
      <c r="J123">
        <f>IFERROR(IF(INDEX('Exclusion Vectors'!$D:$D,MATCH($C123,'Exclusion Vectors'!$B:$B,0))=0,"",INDEX('Data Pull'!$A:$BC,MATCH($C123,'Data Pull'!$C:$C,0),MATCH(J$8,'Data Pull'!$4:$4,0))),"")</f>
        <v>544.5629255575177</v>
      </c>
      <c r="K123">
        <f>IFERROR(IF(INDEX('Exclusion Vectors'!$D:$D,MATCH($C123,'Exclusion Vectors'!$B:$B,0))=0,"",INDEX('Data Pull'!$A:$BC,MATCH($C123,'Data Pull'!$C:$C,0),MATCH(K$8,'Data Pull'!$4:$4,0))),"")</f>
        <v>8.1105069961510026</v>
      </c>
      <c r="L123" t="str">
        <f>IFERROR(IF(INDEX('Exclusion Vectors'!$D:$D,MATCH($C123,'Exclusion Vectors'!$B:$B,0))=1,"",INDEX('Data Pull'!$A:$BC,MATCH($C123,'Data Pull'!$C:$C,0),MATCH(L$8,'Data Pull'!$4:$4,0))),"")</f>
        <v/>
      </c>
      <c r="M123">
        <f>IFERROR(IF(INDEX('Exclusion Vectors'!$D:$D,MATCH($C123,'Exclusion Vectors'!$B:$B,0))=0,"",INDEX('Data Pull'!$A:$BC,MATCH($C123,'Data Pull'!$C:$C,0),MATCH(M$8,'Data Pull'!$4:$4,0))),"")</f>
        <v>75.106847552856237</v>
      </c>
      <c r="N123">
        <f>IFERROR(IF(INDEX('Exclusion Vectors'!$D:$D,MATCH($C123,'Exclusion Vectors'!$B:$B,0))=0,"",INDEX('Data Pull'!$A:$BC,MATCH($C123,'Data Pull'!$C:$C,0),MATCH(N$8,'Data Pull'!$4:$4,0))),"")</f>
        <v>1139.098037606964</v>
      </c>
      <c r="O123">
        <f>IFERROR(IF(INDEX('Exclusion Vectors'!$D:$D,MATCH($C123,'Exclusion Vectors'!$B:$B,0))=0,"",INDEX('Data Pull'!$A:$BC,MATCH($C123,'Data Pull'!$C:$C,0),MATCH(O$8,'Data Pull'!$4:$4,0))),"")</f>
        <v>17440.220668147238</v>
      </c>
    </row>
    <row r="124" spans="3:15" x14ac:dyDescent="0.3">
      <c r="C124" s="34">
        <f t="shared" si="1"/>
        <v>43944</v>
      </c>
      <c r="D124">
        <f>IFERROR(IF(INDEX('Exclusion Vectors'!$D:$D,MATCH($C124,'Exclusion Vectors'!$B:$B,0))=0,"",INDEX('Data Pull'!$A:$BC,MATCH($C124,'Data Pull'!$C:$C,0),MATCH(D$8,'Data Pull'!$4:$4,0))),"")</f>
        <v>25938.691101182168</v>
      </c>
      <c r="E124">
        <f>IFERROR(IF(INDEX('Exclusion Vectors'!$D:$D,MATCH($C124,'Exclusion Vectors'!$B:$B,0))=0,"",INDEX('Data Pull'!$A:$BC,MATCH($C124,'Data Pull'!$C:$C,0),MATCH(E$8,'Data Pull'!$4:$4,0))),"")</f>
        <v>505.73978752817646</v>
      </c>
      <c r="F124">
        <f>IFERROR(IF(INDEX('Exclusion Vectors'!$D:$D,MATCH($C124,'Exclusion Vectors'!$B:$B,0))=0,"",INDEX('Data Pull'!$A:$BC,MATCH($C124,'Data Pull'!$C:$C,0),MATCH(F$8,'Data Pull'!$4:$4,0))),"")</f>
        <v>608.71025121270725</v>
      </c>
      <c r="G124">
        <f>IFERROR(IF(INDEX('Exclusion Vectors'!$D:$D,MATCH($C124,'Exclusion Vectors'!$B:$B,0))=0,"",INDEX('Data Pull'!$A:$BC,MATCH($C124,'Data Pull'!$C:$C,0),MATCH(G$8,'Data Pull'!$4:$4,0))),"")</f>
        <v>555.6547032488802</v>
      </c>
      <c r="H124">
        <f>IFERROR(IF(INDEX('Exclusion Vectors'!$D:$D,MATCH($C124,'Exclusion Vectors'!$B:$B,0))=0,"",INDEX('Data Pull'!$A:$BC,MATCH($C124,'Data Pull'!$C:$C,0),MATCH(H$8,'Data Pull'!$4:$4,0))),"")</f>
        <v>564.20381633249485</v>
      </c>
      <c r="I124">
        <f>IFERROR(IF(INDEX('Exclusion Vectors'!$D:$D,MATCH($C124,'Exclusion Vectors'!$B:$B,0))=0,"",INDEX('Data Pull'!$A:$BC,MATCH($C124,'Data Pull'!$C:$C,0),MATCH(I$8,'Data Pull'!$4:$4,0))),"")</f>
        <v>563.09785078199957</v>
      </c>
      <c r="J124">
        <f>IFERROR(IF(INDEX('Exclusion Vectors'!$D:$D,MATCH($C124,'Exclusion Vectors'!$B:$B,0))=0,"",INDEX('Data Pull'!$A:$BC,MATCH($C124,'Data Pull'!$C:$C,0),MATCH(J$8,'Data Pull'!$4:$4,0))),"")</f>
        <v>566.17088848483525</v>
      </c>
      <c r="K124">
        <f>IFERROR(IF(INDEX('Exclusion Vectors'!$D:$D,MATCH($C124,'Exclusion Vectors'!$B:$B,0))=0,"",INDEX('Data Pull'!$A:$BC,MATCH($C124,'Data Pull'!$C:$C,0),MATCH(K$8,'Data Pull'!$4:$4,0))),"")</f>
        <v>12.894551759020922</v>
      </c>
      <c r="L124" t="str">
        <f>IFERROR(IF(INDEX('Exclusion Vectors'!$D:$D,MATCH($C124,'Exclusion Vectors'!$B:$B,0))=1,"",INDEX('Data Pull'!$A:$BC,MATCH($C124,'Data Pull'!$C:$C,0),MATCH(L$8,'Data Pull'!$4:$4,0))),"")</f>
        <v/>
      </c>
      <c r="M124">
        <f>IFERROR(IF(INDEX('Exclusion Vectors'!$D:$D,MATCH($C124,'Exclusion Vectors'!$B:$B,0))=0,"",INDEX('Data Pull'!$A:$BC,MATCH($C124,'Data Pull'!$C:$C,0),MATCH(M$8,'Data Pull'!$4:$4,0))),"")</f>
        <v>69.577862462213929</v>
      </c>
      <c r="N124">
        <f>IFERROR(IF(INDEX('Exclusion Vectors'!$D:$D,MATCH($C124,'Exclusion Vectors'!$B:$B,0))=0,"",INDEX('Data Pull'!$A:$BC,MATCH($C124,'Data Pull'!$C:$C,0),MATCH(N$8,'Data Pull'!$4:$4,0))),"")</f>
        <v>1006.03116909903</v>
      </c>
      <c r="O124">
        <f>IFERROR(IF(INDEX('Exclusion Vectors'!$D:$D,MATCH($C124,'Exclusion Vectors'!$B:$B,0))=0,"",INDEX('Data Pull'!$A:$BC,MATCH($C124,'Data Pull'!$C:$C,0),MATCH(O$8,'Data Pull'!$4:$4,0))),"")</f>
        <v>20982.317075446208</v>
      </c>
    </row>
    <row r="125" spans="3:15" x14ac:dyDescent="0.3">
      <c r="C125" s="34">
        <f t="shared" si="1"/>
        <v>43945</v>
      </c>
      <c r="D125">
        <f>IFERROR(IF(INDEX('Exclusion Vectors'!$D:$D,MATCH($C125,'Exclusion Vectors'!$B:$B,0))=0,"",INDEX('Data Pull'!$A:$BC,MATCH($C125,'Data Pull'!$C:$C,0),MATCH(D$8,'Data Pull'!$4:$4,0))),"")</f>
        <v>25308.878261896403</v>
      </c>
      <c r="E125">
        <f>IFERROR(IF(INDEX('Exclusion Vectors'!$D:$D,MATCH($C125,'Exclusion Vectors'!$B:$B,0))=0,"",INDEX('Data Pull'!$A:$BC,MATCH($C125,'Data Pull'!$C:$C,0),MATCH(E$8,'Data Pull'!$4:$4,0))),"")</f>
        <v>502.01277455034091</v>
      </c>
      <c r="F125">
        <f>IFERROR(IF(INDEX('Exclusion Vectors'!$D:$D,MATCH($C125,'Exclusion Vectors'!$B:$B,0))=0,"",INDEX('Data Pull'!$A:$BC,MATCH($C125,'Data Pull'!$C:$C,0),MATCH(F$8,'Data Pull'!$4:$4,0))),"")</f>
        <v>599.85344320589331</v>
      </c>
      <c r="G125">
        <f>IFERROR(IF(INDEX('Exclusion Vectors'!$D:$D,MATCH($C125,'Exclusion Vectors'!$B:$B,0))=0,"",INDEX('Data Pull'!$A:$BC,MATCH($C125,'Data Pull'!$C:$C,0),MATCH(G$8,'Data Pull'!$4:$4,0))),"")</f>
        <v>558.15438806363727</v>
      </c>
      <c r="H125">
        <f>IFERROR(IF(INDEX('Exclusion Vectors'!$D:$D,MATCH($C125,'Exclusion Vectors'!$B:$B,0))=0,"",INDEX('Data Pull'!$A:$BC,MATCH($C125,'Data Pull'!$C:$C,0),MATCH(H$8,'Data Pull'!$4:$4,0))),"")</f>
        <v>563.92311559853442</v>
      </c>
      <c r="I125">
        <f>IFERROR(IF(INDEX('Exclusion Vectors'!$D:$D,MATCH($C125,'Exclusion Vectors'!$B:$B,0))=0,"",INDEX('Data Pull'!$A:$BC,MATCH($C125,'Data Pull'!$C:$C,0),MATCH(I$8,'Data Pull'!$4:$4,0))),"")</f>
        <v>562.94049371924007</v>
      </c>
      <c r="J125">
        <f>IFERROR(IF(INDEX('Exclusion Vectors'!$D:$D,MATCH($C125,'Exclusion Vectors'!$B:$B,0))=0,"",INDEX('Data Pull'!$A:$BC,MATCH($C125,'Data Pull'!$C:$C,0),MATCH(J$8,'Data Pull'!$4:$4,0))),"")</f>
        <v>567.32127827301235</v>
      </c>
      <c r="K125">
        <f>IFERROR(IF(INDEX('Exclusion Vectors'!$D:$D,MATCH($C125,'Exclusion Vectors'!$B:$B,0))=0,"",INDEX('Data Pull'!$A:$BC,MATCH($C125,'Data Pull'!$C:$C,0),MATCH(K$8,'Data Pull'!$4:$4,0))),"")</f>
        <v>14.708675058772897</v>
      </c>
      <c r="L125" t="str">
        <f>IFERROR(IF(INDEX('Exclusion Vectors'!$D:$D,MATCH($C125,'Exclusion Vectors'!$B:$B,0))=1,"",INDEX('Data Pull'!$A:$BC,MATCH($C125,'Data Pull'!$C:$C,0),MATCH(L$8,'Data Pull'!$4:$4,0))),"")</f>
        <v/>
      </c>
      <c r="M125">
        <f>IFERROR(IF(INDEX('Exclusion Vectors'!$D:$D,MATCH($C125,'Exclusion Vectors'!$B:$B,0))=0,"",INDEX('Data Pull'!$A:$BC,MATCH($C125,'Data Pull'!$C:$C,0),MATCH(M$8,'Data Pull'!$4:$4,0))),"")</f>
        <v>73.555097704932919</v>
      </c>
      <c r="N125">
        <f>IFERROR(IF(INDEX('Exclusion Vectors'!$D:$D,MATCH($C125,'Exclusion Vectors'!$B:$B,0))=0,"",INDEX('Data Pull'!$A:$BC,MATCH($C125,'Data Pull'!$C:$C,0),MATCH(N$8,'Data Pull'!$4:$4,0))),"")</f>
        <v>1081.7165752524061</v>
      </c>
      <c r="O125">
        <f>IFERROR(IF(INDEX('Exclusion Vectors'!$D:$D,MATCH($C125,'Exclusion Vectors'!$B:$B,0))=0,"",INDEX('Data Pull'!$A:$BC,MATCH($C125,'Data Pull'!$C:$C,0),MATCH(O$8,'Data Pull'!$4:$4,0))),"")</f>
        <v>20998.892367880831</v>
      </c>
    </row>
    <row r="126" spans="3:15" x14ac:dyDescent="0.3">
      <c r="C126" s="34">
        <f t="shared" si="1"/>
        <v>43946</v>
      </c>
      <c r="D126">
        <f>IFERROR(IF(INDEX('Exclusion Vectors'!$D:$D,MATCH($C126,'Exclusion Vectors'!$B:$B,0))=0,"",INDEX('Data Pull'!$A:$BC,MATCH($C126,'Data Pull'!$C:$C,0),MATCH(D$8,'Data Pull'!$4:$4,0))),"")</f>
        <v>25533.551811172983</v>
      </c>
      <c r="E126">
        <f>IFERROR(IF(INDEX('Exclusion Vectors'!$D:$D,MATCH($C126,'Exclusion Vectors'!$B:$B,0))=0,"",INDEX('Data Pull'!$A:$BC,MATCH($C126,'Data Pull'!$C:$C,0),MATCH(E$8,'Data Pull'!$4:$4,0))),"")</f>
        <v>502.63152198580588</v>
      </c>
      <c r="F126">
        <f>IFERROR(IF(INDEX('Exclusion Vectors'!$D:$D,MATCH($C126,'Exclusion Vectors'!$B:$B,0))=0,"",INDEX('Data Pull'!$A:$BC,MATCH($C126,'Data Pull'!$C:$C,0),MATCH(F$8,'Data Pull'!$4:$4,0))),"")</f>
        <v>600.17148049652769</v>
      </c>
      <c r="G126">
        <f>IFERROR(IF(INDEX('Exclusion Vectors'!$D:$D,MATCH($C126,'Exclusion Vectors'!$B:$B,0))=0,"",INDEX('Data Pull'!$A:$BC,MATCH($C126,'Data Pull'!$C:$C,0),MATCH(G$8,'Data Pull'!$4:$4,0))),"")</f>
        <v>567.1579077565342</v>
      </c>
      <c r="H126">
        <f>IFERROR(IF(INDEX('Exclusion Vectors'!$D:$D,MATCH($C126,'Exclusion Vectors'!$B:$B,0))=0,"",INDEX('Data Pull'!$A:$BC,MATCH($C126,'Data Pull'!$C:$C,0),MATCH(H$8,'Data Pull'!$4:$4,0))),"")</f>
        <v>570.13711101928675</v>
      </c>
      <c r="I126">
        <f>IFERROR(IF(INDEX('Exclusion Vectors'!$D:$D,MATCH($C126,'Exclusion Vectors'!$B:$B,0))=0,"",INDEX('Data Pull'!$A:$BC,MATCH($C126,'Data Pull'!$C:$C,0),MATCH(I$8,'Data Pull'!$4:$4,0))),"")</f>
        <v>569.42299990667959</v>
      </c>
      <c r="J126">
        <f>IFERROR(IF(INDEX('Exclusion Vectors'!$D:$D,MATCH($C126,'Exclusion Vectors'!$B:$B,0))=0,"",INDEX('Data Pull'!$A:$BC,MATCH($C126,'Data Pull'!$C:$C,0),MATCH(J$8,'Data Pull'!$4:$4,0))),"")</f>
        <v>574.70577346535367</v>
      </c>
      <c r="K126">
        <f>IFERROR(IF(INDEX('Exclusion Vectors'!$D:$D,MATCH($C126,'Exclusion Vectors'!$B:$B,0))=0,"",INDEX('Data Pull'!$A:$BC,MATCH($C126,'Data Pull'!$C:$C,0),MATCH(K$8,'Data Pull'!$4:$4,0))),"")</f>
        <v>13.29999421274972</v>
      </c>
      <c r="L126" t="str">
        <f>IFERROR(IF(INDEX('Exclusion Vectors'!$D:$D,MATCH($C126,'Exclusion Vectors'!$B:$B,0))=1,"",INDEX('Data Pull'!$A:$BC,MATCH($C126,'Data Pull'!$C:$C,0),MATCH(L$8,'Data Pull'!$4:$4,0))),"")</f>
        <v/>
      </c>
      <c r="M126">
        <f>IFERROR(IF(INDEX('Exclusion Vectors'!$D:$D,MATCH($C126,'Exclusion Vectors'!$B:$B,0))=0,"",INDEX('Data Pull'!$A:$BC,MATCH($C126,'Data Pull'!$C:$C,0),MATCH(M$8,'Data Pull'!$4:$4,0))),"")</f>
        <v>63.471043061700485</v>
      </c>
      <c r="N126">
        <f>IFERROR(IF(INDEX('Exclusion Vectors'!$D:$D,MATCH($C126,'Exclusion Vectors'!$B:$B,0))=0,"",INDEX('Data Pull'!$A:$BC,MATCH($C126,'Data Pull'!$C:$C,0),MATCH(N$8,'Data Pull'!$4:$4,0))),"")</f>
        <v>1084.2242665535264</v>
      </c>
      <c r="O126">
        <f>IFERROR(IF(INDEX('Exclusion Vectors'!$D:$D,MATCH($C126,'Exclusion Vectors'!$B:$B,0))=0,"",INDEX('Data Pull'!$A:$BC,MATCH($C126,'Data Pull'!$C:$C,0),MATCH(O$8,'Data Pull'!$4:$4,0))),"")</f>
        <v>21008.084850644722</v>
      </c>
    </row>
    <row r="127" spans="3:15" x14ac:dyDescent="0.3">
      <c r="C127" s="34">
        <f t="shared" si="1"/>
        <v>43947</v>
      </c>
      <c r="D127">
        <f>IFERROR(IF(INDEX('Exclusion Vectors'!$D:$D,MATCH($C127,'Exclusion Vectors'!$B:$B,0))=0,"",INDEX('Data Pull'!$A:$BC,MATCH($C127,'Data Pull'!$C:$C,0),MATCH(D$8,'Data Pull'!$4:$4,0))),"")</f>
        <v>24795.487180276716</v>
      </c>
      <c r="E127">
        <f>IFERROR(IF(INDEX('Exclusion Vectors'!$D:$D,MATCH($C127,'Exclusion Vectors'!$B:$B,0))=0,"",INDEX('Data Pull'!$A:$BC,MATCH($C127,'Data Pull'!$C:$C,0),MATCH(E$8,'Data Pull'!$4:$4,0))),"")</f>
        <v>505.08585316975308</v>
      </c>
      <c r="F127">
        <f>IFERROR(IF(INDEX('Exclusion Vectors'!$D:$D,MATCH($C127,'Exclusion Vectors'!$B:$B,0))=0,"",INDEX('Data Pull'!$A:$BC,MATCH($C127,'Data Pull'!$C:$C,0),MATCH(F$8,'Data Pull'!$4:$4,0))),"")</f>
        <v>599.81464532191637</v>
      </c>
      <c r="G127">
        <f>IFERROR(IF(INDEX('Exclusion Vectors'!$D:$D,MATCH($C127,'Exclusion Vectors'!$B:$B,0))=0,"",INDEX('Data Pull'!$A:$BC,MATCH($C127,'Data Pull'!$C:$C,0),MATCH(G$8,'Data Pull'!$4:$4,0))),"")</f>
        <v>567.16500718524981</v>
      </c>
      <c r="H127">
        <f>IFERROR(IF(INDEX('Exclusion Vectors'!$D:$D,MATCH($C127,'Exclusion Vectors'!$B:$B,0))=0,"",INDEX('Data Pull'!$A:$BC,MATCH($C127,'Data Pull'!$C:$C,0),MATCH(H$8,'Data Pull'!$4:$4,0))),"")</f>
        <v>570.12287820938639</v>
      </c>
      <c r="I127">
        <f>IFERROR(IF(INDEX('Exclusion Vectors'!$D:$D,MATCH($C127,'Exclusion Vectors'!$B:$B,0))=0,"",INDEX('Data Pull'!$A:$BC,MATCH($C127,'Data Pull'!$C:$C,0),MATCH(I$8,'Data Pull'!$4:$4,0))),"")</f>
        <v>569.31777954651739</v>
      </c>
      <c r="J127">
        <f>IFERROR(IF(INDEX('Exclusion Vectors'!$D:$D,MATCH($C127,'Exclusion Vectors'!$B:$B,0))=0,"",INDEX('Data Pull'!$A:$BC,MATCH($C127,'Data Pull'!$C:$C,0),MATCH(J$8,'Data Pull'!$4:$4,0))),"")</f>
        <v>574.28917580070788</v>
      </c>
      <c r="K127">
        <f>IFERROR(IF(INDEX('Exclusion Vectors'!$D:$D,MATCH($C127,'Exclusion Vectors'!$B:$B,0))=0,"",INDEX('Data Pull'!$A:$BC,MATCH($C127,'Data Pull'!$C:$C,0),MATCH(K$8,'Data Pull'!$4:$4,0))),"")</f>
        <v>14.820357332020352</v>
      </c>
      <c r="L127" t="str">
        <f>IFERROR(IF(INDEX('Exclusion Vectors'!$D:$D,MATCH($C127,'Exclusion Vectors'!$B:$B,0))=1,"",INDEX('Data Pull'!$A:$BC,MATCH($C127,'Data Pull'!$C:$C,0),MATCH(L$8,'Data Pull'!$4:$4,0))),"")</f>
        <v/>
      </c>
      <c r="M127">
        <f>IFERROR(IF(INDEX('Exclusion Vectors'!$D:$D,MATCH($C127,'Exclusion Vectors'!$B:$B,0))=0,"",INDEX('Data Pull'!$A:$BC,MATCH($C127,'Data Pull'!$C:$C,0),MATCH(M$8,'Data Pull'!$4:$4,0))),"")</f>
        <v>68.697107624080459</v>
      </c>
      <c r="N127">
        <f>IFERROR(IF(INDEX('Exclusion Vectors'!$D:$D,MATCH($C127,'Exclusion Vectors'!$B:$B,0))=0,"",INDEX('Data Pull'!$A:$BC,MATCH($C127,'Data Pull'!$C:$C,0),MATCH(N$8,'Data Pull'!$4:$4,0))),"")</f>
        <v>1049.8506389030729</v>
      </c>
      <c r="O127">
        <f>IFERROR(IF(INDEX('Exclusion Vectors'!$D:$D,MATCH($C127,'Exclusion Vectors'!$B:$B,0))=0,"",INDEX('Data Pull'!$A:$BC,MATCH($C127,'Data Pull'!$C:$C,0),MATCH(O$8,'Data Pull'!$4:$4,0))),"")</f>
        <v>20988.223648174826</v>
      </c>
    </row>
    <row r="128" spans="3:15" x14ac:dyDescent="0.3">
      <c r="C128" s="34">
        <f t="shared" si="1"/>
        <v>43948</v>
      </c>
      <c r="D128">
        <f>IFERROR(IF(INDEX('Exclusion Vectors'!$D:$D,MATCH($C128,'Exclusion Vectors'!$B:$B,0))=0,"",INDEX('Data Pull'!$A:$BC,MATCH($C128,'Data Pull'!$C:$C,0),MATCH(D$8,'Data Pull'!$4:$4,0))),"")</f>
        <v>30740.669321304227</v>
      </c>
      <c r="E128">
        <f>IFERROR(IF(INDEX('Exclusion Vectors'!$D:$D,MATCH($C128,'Exclusion Vectors'!$B:$B,0))=0,"",INDEX('Data Pull'!$A:$BC,MATCH($C128,'Data Pull'!$C:$C,0),MATCH(E$8,'Data Pull'!$4:$4,0))),"")</f>
        <v>453.12379826415452</v>
      </c>
      <c r="F128">
        <f>IFERROR(IF(INDEX('Exclusion Vectors'!$D:$D,MATCH($C128,'Exclusion Vectors'!$B:$B,0))=0,"",INDEX('Data Pull'!$A:$BC,MATCH($C128,'Data Pull'!$C:$C,0),MATCH(F$8,'Data Pull'!$4:$4,0))),"")</f>
        <v>597.10284151508847</v>
      </c>
      <c r="G128">
        <f>IFERROR(IF(INDEX('Exclusion Vectors'!$D:$D,MATCH($C128,'Exclusion Vectors'!$B:$B,0))=0,"",INDEX('Data Pull'!$A:$BC,MATCH($C128,'Data Pull'!$C:$C,0),MATCH(G$8,'Data Pull'!$4:$4,0))),"")</f>
        <v>541.37118924878837</v>
      </c>
      <c r="H128">
        <f>IFERROR(IF(INDEX('Exclusion Vectors'!$D:$D,MATCH($C128,'Exclusion Vectors'!$B:$B,0))=0,"",INDEX('Data Pull'!$A:$BC,MATCH($C128,'Data Pull'!$C:$C,0),MATCH(H$8,'Data Pull'!$4:$4,0))),"")</f>
        <v>550.21364119828843</v>
      </c>
      <c r="I128">
        <f>IFERROR(IF(INDEX('Exclusion Vectors'!$D:$D,MATCH($C128,'Exclusion Vectors'!$B:$B,0))=0,"",INDEX('Data Pull'!$A:$BC,MATCH($C128,'Data Pull'!$C:$C,0),MATCH(I$8,'Data Pull'!$4:$4,0))),"")</f>
        <v>550.68709908577102</v>
      </c>
      <c r="J128">
        <f>IFERROR(IF(INDEX('Exclusion Vectors'!$D:$D,MATCH($C128,'Exclusion Vectors'!$B:$B,0))=0,"",INDEX('Data Pull'!$A:$BC,MATCH($C128,'Data Pull'!$C:$C,0),MATCH(J$8,'Data Pull'!$4:$4,0))),"")</f>
        <v>550.5323924398615</v>
      </c>
      <c r="K128">
        <f>IFERROR(IF(INDEX('Exclusion Vectors'!$D:$D,MATCH($C128,'Exclusion Vectors'!$B:$B,0))=0,"",INDEX('Data Pull'!$A:$BC,MATCH($C128,'Data Pull'!$C:$C,0),MATCH(K$8,'Data Pull'!$4:$4,0))),"")</f>
        <v>12.238802952240547</v>
      </c>
      <c r="L128" t="str">
        <f>IFERROR(IF(INDEX('Exclusion Vectors'!$D:$D,MATCH($C128,'Exclusion Vectors'!$B:$B,0))=1,"",INDEX('Data Pull'!$A:$BC,MATCH($C128,'Data Pull'!$C:$C,0),MATCH(L$8,'Data Pull'!$4:$4,0))),"")</f>
        <v/>
      </c>
      <c r="M128">
        <f>IFERROR(IF(INDEX('Exclusion Vectors'!$D:$D,MATCH($C128,'Exclusion Vectors'!$B:$B,0))=0,"",INDEX('Data Pull'!$A:$BC,MATCH($C128,'Data Pull'!$C:$C,0),MATCH(M$8,'Data Pull'!$4:$4,0))),"")</f>
        <v>74.435422752925007</v>
      </c>
      <c r="N128">
        <f>IFERROR(IF(INDEX('Exclusion Vectors'!$D:$D,MATCH($C128,'Exclusion Vectors'!$B:$B,0))=0,"",INDEX('Data Pull'!$A:$BC,MATCH($C128,'Data Pull'!$C:$C,0),MATCH(N$8,'Data Pull'!$4:$4,0))),"")</f>
        <v>875.4907545680253</v>
      </c>
      <c r="O128">
        <f>IFERROR(IF(INDEX('Exclusion Vectors'!$D:$D,MATCH($C128,'Exclusion Vectors'!$B:$B,0))=0,"",INDEX('Data Pull'!$A:$BC,MATCH($C128,'Data Pull'!$C:$C,0),MATCH(O$8,'Data Pull'!$4:$4,0))),"")</f>
        <v>17353.621736272326</v>
      </c>
    </row>
    <row r="129" spans="3:15" x14ac:dyDescent="0.3">
      <c r="C129" s="34">
        <f t="shared" si="1"/>
        <v>43949</v>
      </c>
      <c r="D129">
        <f>IFERROR(IF(INDEX('Exclusion Vectors'!$D:$D,MATCH($C129,'Exclusion Vectors'!$B:$B,0))=0,"",INDEX('Data Pull'!$A:$BC,MATCH($C129,'Data Pull'!$C:$C,0),MATCH(D$8,'Data Pull'!$4:$4,0))),"")</f>
        <v>32434.961758634345</v>
      </c>
      <c r="E129">
        <f>IFERROR(IF(INDEX('Exclusion Vectors'!$D:$D,MATCH($C129,'Exclusion Vectors'!$B:$B,0))=0,"",INDEX('Data Pull'!$A:$BC,MATCH($C129,'Data Pull'!$C:$C,0),MATCH(E$8,'Data Pull'!$4:$4,0))),"")</f>
        <v>440.66960594035243</v>
      </c>
      <c r="F129">
        <f>IFERROR(IF(INDEX('Exclusion Vectors'!$D:$D,MATCH($C129,'Exclusion Vectors'!$B:$B,0))=0,"",INDEX('Data Pull'!$A:$BC,MATCH($C129,'Data Pull'!$C:$C,0),MATCH(F$8,'Data Pull'!$4:$4,0))),"")</f>
        <v>599.96358185793406</v>
      </c>
      <c r="G129">
        <f>IFERROR(IF(INDEX('Exclusion Vectors'!$D:$D,MATCH($C129,'Exclusion Vectors'!$B:$B,0))=0,"",INDEX('Data Pull'!$A:$BC,MATCH($C129,'Data Pull'!$C:$C,0),MATCH(G$8,'Data Pull'!$4:$4,0))),"")</f>
        <v>536.23651313043024</v>
      </c>
      <c r="H129">
        <f>IFERROR(IF(INDEX('Exclusion Vectors'!$D:$D,MATCH($C129,'Exclusion Vectors'!$B:$B,0))=0,"",INDEX('Data Pull'!$A:$BC,MATCH($C129,'Data Pull'!$C:$C,0),MATCH(H$8,'Data Pull'!$4:$4,0))),"")</f>
        <v>546.94728707715956</v>
      </c>
      <c r="I129">
        <f>IFERROR(IF(INDEX('Exclusion Vectors'!$D:$D,MATCH($C129,'Exclusion Vectors'!$B:$B,0))=0,"",INDEX('Data Pull'!$A:$BC,MATCH($C129,'Data Pull'!$C:$C,0),MATCH(I$8,'Data Pull'!$4:$4,0))),"")</f>
        <v>547.69842294644172</v>
      </c>
      <c r="J129">
        <f>IFERROR(IF(INDEX('Exclusion Vectors'!$D:$D,MATCH($C129,'Exclusion Vectors'!$B:$B,0))=0,"",INDEX('Data Pull'!$A:$BC,MATCH($C129,'Data Pull'!$C:$C,0),MATCH(J$8,'Data Pull'!$4:$4,0))),"")</f>
        <v>546.36868711190471</v>
      </c>
      <c r="K129">
        <f>IFERROR(IF(INDEX('Exclusion Vectors'!$D:$D,MATCH($C129,'Exclusion Vectors'!$B:$B,0))=0,"",INDEX('Data Pull'!$A:$BC,MATCH($C129,'Data Pull'!$C:$C,0),MATCH(K$8,'Data Pull'!$4:$4,0))),"")</f>
        <v>10.68106725574745</v>
      </c>
      <c r="L129" t="str">
        <f>IFERROR(IF(INDEX('Exclusion Vectors'!$D:$D,MATCH($C129,'Exclusion Vectors'!$B:$B,0))=1,"",INDEX('Data Pull'!$A:$BC,MATCH($C129,'Data Pull'!$C:$C,0),MATCH(L$8,'Data Pull'!$4:$4,0))),"")</f>
        <v/>
      </c>
      <c r="M129">
        <f>IFERROR(IF(INDEX('Exclusion Vectors'!$D:$D,MATCH($C129,'Exclusion Vectors'!$B:$B,0))=0,"",INDEX('Data Pull'!$A:$BC,MATCH($C129,'Data Pull'!$C:$C,0),MATCH(M$8,'Data Pull'!$4:$4,0))),"")</f>
        <v>81.571089783825997</v>
      </c>
      <c r="N129">
        <f>IFERROR(IF(INDEX('Exclusion Vectors'!$D:$D,MATCH($C129,'Exclusion Vectors'!$B:$B,0))=0,"",INDEX('Data Pull'!$A:$BC,MATCH($C129,'Data Pull'!$C:$C,0),MATCH(N$8,'Data Pull'!$4:$4,0))),"")</f>
        <v>900.49010713932489</v>
      </c>
      <c r="O129">
        <f>IFERROR(IF(INDEX('Exclusion Vectors'!$D:$D,MATCH($C129,'Exclusion Vectors'!$B:$B,0))=0,"",INDEX('Data Pull'!$A:$BC,MATCH($C129,'Data Pull'!$C:$C,0),MATCH(O$8,'Data Pull'!$4:$4,0))),"")</f>
        <v>16498.614001634669</v>
      </c>
    </row>
    <row r="130" spans="3:15" x14ac:dyDescent="0.3">
      <c r="C130" s="34">
        <f t="shared" si="1"/>
        <v>43950</v>
      </c>
      <c r="D130" t="str">
        <f>IFERROR(IF(INDEX('Exclusion Vectors'!$D:$D,MATCH($C130,'Exclusion Vectors'!$B:$B,0))=0,"",INDEX('Data Pull'!$A:$BC,MATCH($C130,'Data Pull'!$C:$C,0),MATCH(D$8,'Data Pull'!$4:$4,0))),"")</f>
        <v/>
      </c>
      <c r="E130" t="str">
        <f>IFERROR(IF(INDEX('Exclusion Vectors'!$D:$D,MATCH($C130,'Exclusion Vectors'!$B:$B,0))=0,"",INDEX('Data Pull'!$A:$BC,MATCH($C130,'Data Pull'!$C:$C,0),MATCH(E$8,'Data Pull'!$4:$4,0))),"")</f>
        <v/>
      </c>
      <c r="F130" t="str">
        <f>IFERROR(IF(INDEX('Exclusion Vectors'!$D:$D,MATCH($C130,'Exclusion Vectors'!$B:$B,0))=0,"",INDEX('Data Pull'!$A:$BC,MATCH($C130,'Data Pull'!$C:$C,0),MATCH(F$8,'Data Pull'!$4:$4,0))),"")</f>
        <v/>
      </c>
      <c r="G130" t="str">
        <f>IFERROR(IF(INDEX('Exclusion Vectors'!$D:$D,MATCH($C130,'Exclusion Vectors'!$B:$B,0))=0,"",INDEX('Data Pull'!$A:$BC,MATCH($C130,'Data Pull'!$C:$C,0),MATCH(G$8,'Data Pull'!$4:$4,0))),"")</f>
        <v/>
      </c>
      <c r="H130" t="str">
        <f>IFERROR(IF(INDEX('Exclusion Vectors'!$D:$D,MATCH($C130,'Exclusion Vectors'!$B:$B,0))=0,"",INDEX('Data Pull'!$A:$BC,MATCH($C130,'Data Pull'!$C:$C,0),MATCH(H$8,'Data Pull'!$4:$4,0))),"")</f>
        <v/>
      </c>
      <c r="I130" t="str">
        <f>IFERROR(IF(INDEX('Exclusion Vectors'!$D:$D,MATCH($C130,'Exclusion Vectors'!$B:$B,0))=0,"",INDEX('Data Pull'!$A:$BC,MATCH($C130,'Data Pull'!$C:$C,0),MATCH(I$8,'Data Pull'!$4:$4,0))),"")</f>
        <v/>
      </c>
      <c r="J130" t="str">
        <f>IFERROR(IF(INDEX('Exclusion Vectors'!$D:$D,MATCH($C130,'Exclusion Vectors'!$B:$B,0))=0,"",INDEX('Data Pull'!$A:$BC,MATCH($C130,'Data Pull'!$C:$C,0),MATCH(J$8,'Data Pull'!$4:$4,0))),"")</f>
        <v/>
      </c>
      <c r="K130" t="str">
        <f>IFERROR(IF(INDEX('Exclusion Vectors'!$D:$D,MATCH($C130,'Exclusion Vectors'!$B:$B,0))=0,"",INDEX('Data Pull'!$A:$BC,MATCH($C130,'Data Pull'!$C:$C,0),MATCH(K$8,'Data Pull'!$4:$4,0))),"")</f>
        <v/>
      </c>
      <c r="L130">
        <f>IFERROR(IF(INDEX('Exclusion Vectors'!$D:$D,MATCH($C130,'Exclusion Vectors'!$B:$B,0))=1,"",INDEX('Data Pull'!$A:$BC,MATCH($C130,'Data Pull'!$C:$C,0),MATCH(L$8,'Data Pull'!$4:$4,0))),"")</f>
        <v>14706.568688050997</v>
      </c>
      <c r="M130" t="str">
        <f>IFERROR(IF(INDEX('Exclusion Vectors'!$D:$D,MATCH($C130,'Exclusion Vectors'!$B:$B,0))=0,"",INDEX('Data Pull'!$A:$BC,MATCH($C130,'Data Pull'!$C:$C,0),MATCH(M$8,'Data Pull'!$4:$4,0))),"")</f>
        <v/>
      </c>
      <c r="N130" t="str">
        <f>IFERROR(IF(INDEX('Exclusion Vectors'!$D:$D,MATCH($C130,'Exclusion Vectors'!$B:$B,0))=0,"",INDEX('Data Pull'!$A:$BC,MATCH($C130,'Data Pull'!$C:$C,0),MATCH(N$8,'Data Pull'!$4:$4,0))),"")</f>
        <v/>
      </c>
      <c r="O130" t="str">
        <f>IFERROR(IF(INDEX('Exclusion Vectors'!$D:$D,MATCH($C130,'Exclusion Vectors'!$B:$B,0))=0,"",INDEX('Data Pull'!$A:$BC,MATCH($C130,'Data Pull'!$C:$C,0),MATCH(O$8,'Data Pull'!$4:$4,0))),"")</f>
        <v/>
      </c>
    </row>
    <row r="131" spans="3:15" x14ac:dyDescent="0.3">
      <c r="C131" s="34">
        <f t="shared" si="1"/>
        <v>43951</v>
      </c>
      <c r="D131">
        <f>IFERROR(IF(INDEX('Exclusion Vectors'!$D:$D,MATCH($C131,'Exclusion Vectors'!$B:$B,0))=0,"",INDEX('Data Pull'!$A:$BC,MATCH($C131,'Data Pull'!$C:$C,0),MATCH(D$8,'Data Pull'!$4:$4,0))),"")</f>
        <v>26696.887775661613</v>
      </c>
      <c r="E131">
        <f>IFERROR(IF(INDEX('Exclusion Vectors'!$D:$D,MATCH($C131,'Exclusion Vectors'!$B:$B,0))=0,"",INDEX('Data Pull'!$A:$BC,MATCH($C131,'Data Pull'!$C:$C,0),MATCH(E$8,'Data Pull'!$4:$4,0))),"")</f>
        <v>444.45331161978714</v>
      </c>
      <c r="F131">
        <f>IFERROR(IF(INDEX('Exclusion Vectors'!$D:$D,MATCH($C131,'Exclusion Vectors'!$B:$B,0))=0,"",INDEX('Data Pull'!$A:$BC,MATCH($C131,'Data Pull'!$C:$C,0),MATCH(F$8,'Data Pull'!$4:$4,0))),"")</f>
        <v>563.93419447501014</v>
      </c>
      <c r="G131">
        <f>IFERROR(IF(INDEX('Exclusion Vectors'!$D:$D,MATCH($C131,'Exclusion Vectors'!$B:$B,0))=0,"",INDEX('Data Pull'!$A:$BC,MATCH($C131,'Data Pull'!$C:$C,0),MATCH(G$8,'Data Pull'!$4:$4,0))),"")</f>
        <v>496.16338762363193</v>
      </c>
      <c r="H131">
        <f>IFERROR(IF(INDEX('Exclusion Vectors'!$D:$D,MATCH($C131,'Exclusion Vectors'!$B:$B,0))=0,"",INDEX('Data Pull'!$A:$BC,MATCH($C131,'Data Pull'!$C:$C,0),MATCH(H$8,'Data Pull'!$4:$4,0))),"")</f>
        <v>513.32351733103462</v>
      </c>
      <c r="I131">
        <f>IFERROR(IF(INDEX('Exclusion Vectors'!$D:$D,MATCH($C131,'Exclusion Vectors'!$B:$B,0))=0,"",INDEX('Data Pull'!$A:$BC,MATCH($C131,'Data Pull'!$C:$C,0),MATCH(I$8,'Data Pull'!$4:$4,0))),"")</f>
        <v>511.78935099229278</v>
      </c>
      <c r="J131">
        <f>IFERROR(IF(INDEX('Exclusion Vectors'!$D:$D,MATCH($C131,'Exclusion Vectors'!$B:$B,0))=0,"",INDEX('Data Pull'!$A:$BC,MATCH($C131,'Data Pull'!$C:$C,0),MATCH(J$8,'Data Pull'!$4:$4,0))),"")</f>
        <v>508.48378557483909</v>
      </c>
      <c r="K131">
        <f>IFERROR(IF(INDEX('Exclusion Vectors'!$D:$D,MATCH($C131,'Exclusion Vectors'!$B:$B,0))=0,"",INDEX('Data Pull'!$A:$BC,MATCH($C131,'Data Pull'!$C:$C,0),MATCH(K$8,'Data Pull'!$4:$4,0))),"")</f>
        <v>10.85369464091716</v>
      </c>
      <c r="L131" t="str">
        <f>IFERROR(IF(INDEX('Exclusion Vectors'!$D:$D,MATCH($C131,'Exclusion Vectors'!$B:$B,0))=1,"",INDEX('Data Pull'!$A:$BC,MATCH($C131,'Data Pull'!$C:$C,0),MATCH(L$8,'Data Pull'!$4:$4,0))),"")</f>
        <v/>
      </c>
      <c r="M131">
        <f>IFERROR(IF(INDEX('Exclusion Vectors'!$D:$D,MATCH($C131,'Exclusion Vectors'!$B:$B,0))=0,"",INDEX('Data Pull'!$A:$BC,MATCH($C131,'Data Pull'!$C:$C,0),MATCH(M$8,'Data Pull'!$4:$4,0))),"")</f>
        <v>72.923079047745688</v>
      </c>
      <c r="N131">
        <f>IFERROR(IF(INDEX('Exclusion Vectors'!$D:$D,MATCH($C131,'Exclusion Vectors'!$B:$B,0))=0,"",INDEX('Data Pull'!$A:$BC,MATCH($C131,'Data Pull'!$C:$C,0),MATCH(N$8,'Data Pull'!$4:$4,0))),"")</f>
        <v>963.49678377603573</v>
      </c>
      <c r="O131">
        <f>IFERROR(IF(INDEX('Exclusion Vectors'!$D:$D,MATCH($C131,'Exclusion Vectors'!$B:$B,0))=0,"",INDEX('Data Pull'!$A:$BC,MATCH($C131,'Data Pull'!$C:$C,0),MATCH(O$8,'Data Pull'!$4:$4,0))),"")</f>
        <v>17827.081196452062</v>
      </c>
    </row>
    <row r="132" spans="3:15" x14ac:dyDescent="0.3">
      <c r="C132" s="34">
        <f t="shared" si="1"/>
        <v>43952</v>
      </c>
      <c r="D132">
        <f>IFERROR(IF(INDEX('Exclusion Vectors'!$D:$D,MATCH($C132,'Exclusion Vectors'!$B:$B,0))=0,"",INDEX('Data Pull'!$A:$BC,MATCH($C132,'Data Pull'!$C:$C,0),MATCH(D$8,'Data Pull'!$4:$4,0))),"")</f>
        <v>31228.421551101306</v>
      </c>
      <c r="E132">
        <f>IFERROR(IF(INDEX('Exclusion Vectors'!$D:$D,MATCH($C132,'Exclusion Vectors'!$B:$B,0))=0,"",INDEX('Data Pull'!$A:$BC,MATCH($C132,'Data Pull'!$C:$C,0),MATCH(E$8,'Data Pull'!$4:$4,0))),"")</f>
        <v>518.837303103831</v>
      </c>
      <c r="F132">
        <f>IFERROR(IF(INDEX('Exclusion Vectors'!$D:$D,MATCH($C132,'Exclusion Vectors'!$B:$B,0))=0,"",INDEX('Data Pull'!$A:$BC,MATCH($C132,'Data Pull'!$C:$C,0),MATCH(F$8,'Data Pull'!$4:$4,0))),"")</f>
        <v>627.49122951998584</v>
      </c>
      <c r="G132">
        <f>IFERROR(IF(INDEX('Exclusion Vectors'!$D:$D,MATCH($C132,'Exclusion Vectors'!$B:$B,0))=0,"",INDEX('Data Pull'!$A:$BC,MATCH($C132,'Data Pull'!$C:$C,0),MATCH(G$8,'Data Pull'!$4:$4,0))),"")</f>
        <v>572.4968310903032</v>
      </c>
      <c r="H132">
        <f>IFERROR(IF(INDEX('Exclusion Vectors'!$D:$D,MATCH($C132,'Exclusion Vectors'!$B:$B,0))=0,"",INDEX('Data Pull'!$A:$BC,MATCH($C132,'Data Pull'!$C:$C,0),MATCH(H$8,'Data Pull'!$4:$4,0))),"")</f>
        <v>579.75022787821661</v>
      </c>
      <c r="I132">
        <f>IFERROR(IF(INDEX('Exclusion Vectors'!$D:$D,MATCH($C132,'Exclusion Vectors'!$B:$B,0))=0,"",INDEX('Data Pull'!$A:$BC,MATCH($C132,'Data Pull'!$C:$C,0),MATCH(I$8,'Data Pull'!$4:$4,0))),"")</f>
        <v>579.17395171236899</v>
      </c>
      <c r="J132">
        <f>IFERROR(IF(INDEX('Exclusion Vectors'!$D:$D,MATCH($C132,'Exclusion Vectors'!$B:$B,0))=0,"",INDEX('Data Pull'!$A:$BC,MATCH($C132,'Data Pull'!$C:$C,0),MATCH(J$8,'Data Pull'!$4:$4,0))),"")</f>
        <v>583.05011056166336</v>
      </c>
      <c r="K132">
        <f>IFERROR(IF(INDEX('Exclusion Vectors'!$D:$D,MATCH($C132,'Exclusion Vectors'!$B:$B,0))=0,"",INDEX('Data Pull'!$A:$BC,MATCH($C132,'Data Pull'!$C:$C,0),MATCH(K$8,'Data Pull'!$4:$4,0))),"")</f>
        <v>12.986355143395839</v>
      </c>
      <c r="L132" t="str">
        <f>IFERROR(IF(INDEX('Exclusion Vectors'!$D:$D,MATCH($C132,'Exclusion Vectors'!$B:$B,0))=1,"",INDEX('Data Pull'!$A:$BC,MATCH($C132,'Data Pull'!$C:$C,0),MATCH(L$8,'Data Pull'!$4:$4,0))),"")</f>
        <v/>
      </c>
      <c r="M132">
        <f>IFERROR(IF(INDEX('Exclusion Vectors'!$D:$D,MATCH($C132,'Exclusion Vectors'!$B:$B,0))=0,"",INDEX('Data Pull'!$A:$BC,MATCH($C132,'Data Pull'!$C:$C,0),MATCH(M$8,'Data Pull'!$4:$4,0))),"")</f>
        <v>81.094555990337099</v>
      </c>
      <c r="N132">
        <f>IFERROR(IF(INDEX('Exclusion Vectors'!$D:$D,MATCH($C132,'Exclusion Vectors'!$B:$B,0))=0,"",INDEX('Data Pull'!$A:$BC,MATCH($C132,'Data Pull'!$C:$C,0),MATCH(N$8,'Data Pull'!$4:$4,0))),"")</f>
        <v>998.23933868825179</v>
      </c>
      <c r="O132">
        <f>IFERROR(IF(INDEX('Exclusion Vectors'!$D:$D,MATCH($C132,'Exclusion Vectors'!$B:$B,0))=0,"",INDEX('Data Pull'!$A:$BC,MATCH($C132,'Data Pull'!$C:$C,0),MATCH(O$8,'Data Pull'!$4:$4,0))),"")</f>
        <v>22465.141780546557</v>
      </c>
    </row>
    <row r="133" spans="3:15" x14ac:dyDescent="0.3">
      <c r="C133" s="34">
        <f t="shared" si="1"/>
        <v>43953</v>
      </c>
      <c r="D133">
        <f>IFERROR(IF(INDEX('Exclusion Vectors'!$D:$D,MATCH($C133,'Exclusion Vectors'!$B:$B,0))=0,"",INDEX('Data Pull'!$A:$BC,MATCH($C133,'Data Pull'!$C:$C,0),MATCH(D$8,'Data Pull'!$4:$4,0))),"")</f>
        <v>37190.4236406075</v>
      </c>
      <c r="E133">
        <f>IFERROR(IF(INDEX('Exclusion Vectors'!$D:$D,MATCH($C133,'Exclusion Vectors'!$B:$B,0))=0,"",INDEX('Data Pull'!$A:$BC,MATCH($C133,'Data Pull'!$C:$C,0),MATCH(E$8,'Data Pull'!$4:$4,0))),"")</f>
        <v>526.32910697381021</v>
      </c>
      <c r="F133">
        <f>IFERROR(IF(INDEX('Exclusion Vectors'!$D:$D,MATCH($C133,'Exclusion Vectors'!$B:$B,0))=0,"",INDEX('Data Pull'!$A:$BC,MATCH($C133,'Data Pull'!$C:$C,0),MATCH(F$8,'Data Pull'!$4:$4,0))),"")</f>
        <v>652.18927897588708</v>
      </c>
      <c r="G133">
        <f>IFERROR(IF(INDEX('Exclusion Vectors'!$D:$D,MATCH($C133,'Exclusion Vectors'!$B:$B,0))=0,"",INDEX('Data Pull'!$A:$BC,MATCH($C133,'Data Pull'!$C:$C,0),MATCH(G$8,'Data Pull'!$4:$4,0))),"")</f>
        <v>605.33104600756008</v>
      </c>
      <c r="H133">
        <f>IFERROR(IF(INDEX('Exclusion Vectors'!$D:$D,MATCH($C133,'Exclusion Vectors'!$B:$B,0))=0,"",INDEX('Data Pull'!$A:$BC,MATCH($C133,'Data Pull'!$C:$C,0),MATCH(H$8,'Data Pull'!$4:$4,0))),"")</f>
        <v>608.28919263884598</v>
      </c>
      <c r="I133">
        <f>IFERROR(IF(INDEX('Exclusion Vectors'!$D:$D,MATCH($C133,'Exclusion Vectors'!$B:$B,0))=0,"",INDEX('Data Pull'!$A:$BC,MATCH($C133,'Data Pull'!$C:$C,0),MATCH(I$8,'Data Pull'!$4:$4,0))),"")</f>
        <v>608.74689698467546</v>
      </c>
      <c r="J133">
        <f>IFERROR(IF(INDEX('Exclusion Vectors'!$D:$D,MATCH($C133,'Exclusion Vectors'!$B:$B,0))=0,"",INDEX('Data Pull'!$A:$BC,MATCH($C133,'Data Pull'!$C:$C,0),MATCH(J$8,'Data Pull'!$4:$4,0))),"")</f>
        <v>612.52021293261066</v>
      </c>
      <c r="K133">
        <f>IFERROR(IF(INDEX('Exclusion Vectors'!$D:$D,MATCH($C133,'Exclusion Vectors'!$B:$B,0))=0,"",INDEX('Data Pull'!$A:$BC,MATCH($C133,'Data Pull'!$C:$C,0),MATCH(K$8,'Data Pull'!$4:$4,0))),"")</f>
        <v>10.785083824420854</v>
      </c>
      <c r="L133" t="str">
        <f>IFERROR(IF(INDEX('Exclusion Vectors'!$D:$D,MATCH($C133,'Exclusion Vectors'!$B:$B,0))=1,"",INDEX('Data Pull'!$A:$BC,MATCH($C133,'Data Pull'!$C:$C,0),MATCH(L$8,'Data Pull'!$4:$4,0))),"")</f>
        <v/>
      </c>
      <c r="M133">
        <f>IFERROR(IF(INDEX('Exclusion Vectors'!$D:$D,MATCH($C133,'Exclusion Vectors'!$B:$B,0))=0,"",INDEX('Data Pull'!$A:$BC,MATCH($C133,'Data Pull'!$C:$C,0),MATCH(M$8,'Data Pull'!$4:$4,0))),"")</f>
        <v>85.137093229703183</v>
      </c>
      <c r="N133">
        <f>IFERROR(IF(INDEX('Exclusion Vectors'!$D:$D,MATCH($C133,'Exclusion Vectors'!$B:$B,0))=0,"",INDEX('Data Pull'!$A:$BC,MATCH($C133,'Data Pull'!$C:$C,0),MATCH(N$8,'Data Pull'!$4:$4,0))),"")</f>
        <v>964.53851177509807</v>
      </c>
      <c r="O133">
        <f>IFERROR(IF(INDEX('Exclusion Vectors'!$D:$D,MATCH($C133,'Exclusion Vectors'!$B:$B,0))=0,"",INDEX('Data Pull'!$A:$BC,MATCH($C133,'Data Pull'!$C:$C,0),MATCH(O$8,'Data Pull'!$4:$4,0))),"")</f>
        <v>22765.479946406122</v>
      </c>
    </row>
    <row r="134" spans="3:15" x14ac:dyDescent="0.3">
      <c r="C134" s="34">
        <f t="shared" si="1"/>
        <v>43954</v>
      </c>
      <c r="D134">
        <f>IFERROR(IF(INDEX('Exclusion Vectors'!$D:$D,MATCH($C134,'Exclusion Vectors'!$B:$B,0))=0,"",INDEX('Data Pull'!$A:$BC,MATCH($C134,'Data Pull'!$C:$C,0),MATCH(D$8,'Data Pull'!$4:$4,0))),"")</f>
        <v>39419.237868733304</v>
      </c>
      <c r="E134">
        <f>IFERROR(IF(INDEX('Exclusion Vectors'!$D:$D,MATCH($C134,'Exclusion Vectors'!$B:$B,0))=0,"",INDEX('Data Pull'!$A:$BC,MATCH($C134,'Data Pull'!$C:$C,0),MATCH(E$8,'Data Pull'!$4:$4,0))),"")</f>
        <v>526.74461718868679</v>
      </c>
      <c r="F134">
        <f>IFERROR(IF(INDEX('Exclusion Vectors'!$D:$D,MATCH($C134,'Exclusion Vectors'!$B:$B,0))=0,"",INDEX('Data Pull'!$A:$BC,MATCH($C134,'Data Pull'!$C:$C,0),MATCH(F$8,'Data Pull'!$4:$4,0))),"")</f>
        <v>660.00443478109776</v>
      </c>
      <c r="G134">
        <f>IFERROR(IF(INDEX('Exclusion Vectors'!$D:$D,MATCH($C134,'Exclusion Vectors'!$B:$B,0))=0,"",INDEX('Data Pull'!$A:$BC,MATCH($C134,'Data Pull'!$C:$C,0),MATCH(G$8,'Data Pull'!$4:$4,0))),"")</f>
        <v>624.94780477643656</v>
      </c>
      <c r="H134">
        <f>IFERROR(IF(INDEX('Exclusion Vectors'!$D:$D,MATCH($C134,'Exclusion Vectors'!$B:$B,0))=0,"",INDEX('Data Pull'!$A:$BC,MATCH($C134,'Data Pull'!$C:$C,0),MATCH(H$8,'Data Pull'!$4:$4,0))),"")</f>
        <v>624.41116349170068</v>
      </c>
      <c r="I134">
        <f>IFERROR(IF(INDEX('Exclusion Vectors'!$D:$D,MATCH($C134,'Exclusion Vectors'!$B:$B,0))=0,"",INDEX('Data Pull'!$A:$BC,MATCH($C134,'Data Pull'!$C:$C,0),MATCH(I$8,'Data Pull'!$4:$4,0))),"")</f>
        <v>625.56548925916047</v>
      </c>
      <c r="J134">
        <f>IFERROR(IF(INDEX('Exclusion Vectors'!$D:$D,MATCH($C134,'Exclusion Vectors'!$B:$B,0))=0,"",INDEX('Data Pull'!$A:$BC,MATCH($C134,'Data Pull'!$C:$C,0),MATCH(J$8,'Data Pull'!$4:$4,0))),"")</f>
        <v>629.05295897331951</v>
      </c>
      <c r="K134">
        <f>IFERROR(IF(INDEX('Exclusion Vectors'!$D:$D,MATCH($C134,'Exclusion Vectors'!$B:$B,0))=0,"",INDEX('Data Pull'!$A:$BC,MATCH($C134,'Data Pull'!$C:$C,0),MATCH(K$8,'Data Pull'!$4:$4,0))),"")</f>
        <v>10.163569817966129</v>
      </c>
      <c r="L134" t="str">
        <f>IFERROR(IF(INDEX('Exclusion Vectors'!$D:$D,MATCH($C134,'Exclusion Vectors'!$B:$B,0))=1,"",INDEX('Data Pull'!$A:$BC,MATCH($C134,'Data Pull'!$C:$C,0),MATCH(L$8,'Data Pull'!$4:$4,0))),"")</f>
        <v/>
      </c>
      <c r="M134">
        <f>IFERROR(IF(INDEX('Exclusion Vectors'!$D:$D,MATCH($C134,'Exclusion Vectors'!$B:$B,0))=0,"",INDEX('Data Pull'!$A:$BC,MATCH($C134,'Data Pull'!$C:$C,0),MATCH(M$8,'Data Pull'!$4:$4,0))),"")</f>
        <v>84.760896393904034</v>
      </c>
      <c r="N134">
        <f>IFERROR(IF(INDEX('Exclusion Vectors'!$D:$D,MATCH($C134,'Exclusion Vectors'!$B:$B,0))=0,"",INDEX('Data Pull'!$A:$BC,MATCH($C134,'Data Pull'!$C:$C,0),MATCH(N$8,'Data Pull'!$4:$4,0))),"")</f>
        <v>1006.6537202737424</v>
      </c>
      <c r="O134">
        <f>IFERROR(IF(INDEX('Exclusion Vectors'!$D:$D,MATCH($C134,'Exclusion Vectors'!$B:$B,0))=0,"",INDEX('Data Pull'!$A:$BC,MATCH($C134,'Data Pull'!$C:$C,0),MATCH(O$8,'Data Pull'!$4:$4,0))),"")</f>
        <v>22763.357980900037</v>
      </c>
    </row>
    <row r="135" spans="3:15" x14ac:dyDescent="0.3">
      <c r="C135" s="34">
        <f t="shared" si="1"/>
        <v>43955</v>
      </c>
      <c r="D135">
        <f>IFERROR(IF(INDEX('Exclusion Vectors'!$D:$D,MATCH($C135,'Exclusion Vectors'!$B:$B,0))=0,"",INDEX('Data Pull'!$A:$BC,MATCH($C135,'Data Pull'!$C:$C,0),MATCH(D$8,'Data Pull'!$4:$4,0))),"")</f>
        <v>39814.760900483903</v>
      </c>
      <c r="E135">
        <f>IFERROR(IF(INDEX('Exclusion Vectors'!$D:$D,MATCH($C135,'Exclusion Vectors'!$B:$B,0))=0,"",INDEX('Data Pull'!$A:$BC,MATCH($C135,'Data Pull'!$C:$C,0),MATCH(E$8,'Data Pull'!$4:$4,0))),"")</f>
        <v>526.37833286685486</v>
      </c>
      <c r="F135">
        <f>IFERROR(IF(INDEX('Exclusion Vectors'!$D:$D,MATCH($C135,'Exclusion Vectors'!$B:$B,0))=0,"",INDEX('Data Pull'!$A:$BC,MATCH($C135,'Data Pull'!$C:$C,0),MATCH(F$8,'Data Pull'!$4:$4,0))),"")</f>
        <v>659.8339216263679</v>
      </c>
      <c r="G135">
        <f>IFERROR(IF(INDEX('Exclusion Vectors'!$D:$D,MATCH($C135,'Exclusion Vectors'!$B:$B,0))=0,"",INDEX('Data Pull'!$A:$BC,MATCH($C135,'Data Pull'!$C:$C,0),MATCH(G$8,'Data Pull'!$4:$4,0))),"")</f>
        <v>623.58515619987884</v>
      </c>
      <c r="H135">
        <f>IFERROR(IF(INDEX('Exclusion Vectors'!$D:$D,MATCH($C135,'Exclusion Vectors'!$B:$B,0))=0,"",INDEX('Data Pull'!$A:$BC,MATCH($C135,'Data Pull'!$C:$C,0),MATCH(H$8,'Data Pull'!$4:$4,0))),"")</f>
        <v>623.14207552129062</v>
      </c>
      <c r="I135">
        <f>IFERROR(IF(INDEX('Exclusion Vectors'!$D:$D,MATCH($C135,'Exclusion Vectors'!$B:$B,0))=0,"",INDEX('Data Pull'!$A:$BC,MATCH($C135,'Data Pull'!$C:$C,0),MATCH(I$8,'Data Pull'!$4:$4,0))),"")</f>
        <v>624.22140297200826</v>
      </c>
      <c r="J135">
        <f>IFERROR(IF(INDEX('Exclusion Vectors'!$D:$D,MATCH($C135,'Exclusion Vectors'!$B:$B,0))=0,"",INDEX('Data Pull'!$A:$BC,MATCH($C135,'Data Pull'!$C:$C,0),MATCH(J$8,'Data Pull'!$4:$4,0))),"")</f>
        <v>627.42978673158348</v>
      </c>
      <c r="K135">
        <f>IFERROR(IF(INDEX('Exclusion Vectors'!$D:$D,MATCH($C135,'Exclusion Vectors'!$B:$B,0))=0,"",INDEX('Data Pull'!$A:$BC,MATCH($C135,'Data Pull'!$C:$C,0),MATCH(K$8,'Data Pull'!$4:$4,0))),"")</f>
        <v>10.226822155524983</v>
      </c>
      <c r="L135" t="str">
        <f>IFERROR(IF(INDEX('Exclusion Vectors'!$D:$D,MATCH($C135,'Exclusion Vectors'!$B:$B,0))=1,"",INDEX('Data Pull'!$A:$BC,MATCH($C135,'Data Pull'!$C:$C,0),MATCH(L$8,'Data Pull'!$4:$4,0))),"")</f>
        <v/>
      </c>
      <c r="M135">
        <f>IFERROR(IF(INDEX('Exclusion Vectors'!$D:$D,MATCH($C135,'Exclusion Vectors'!$B:$B,0))=0,"",INDEX('Data Pull'!$A:$BC,MATCH($C135,'Data Pull'!$C:$C,0),MATCH(M$8,'Data Pull'!$4:$4,0))),"")</f>
        <v>86.308897146425053</v>
      </c>
      <c r="N135">
        <f>IFERROR(IF(INDEX('Exclusion Vectors'!$D:$D,MATCH($C135,'Exclusion Vectors'!$B:$B,0))=0,"",INDEX('Data Pull'!$A:$BC,MATCH($C135,'Data Pull'!$C:$C,0),MATCH(N$8,'Data Pull'!$4:$4,0))),"")</f>
        <v>988.58770137653312</v>
      </c>
      <c r="O135">
        <f>IFERROR(IF(INDEX('Exclusion Vectors'!$D:$D,MATCH($C135,'Exclusion Vectors'!$B:$B,0))=0,"",INDEX('Data Pull'!$A:$BC,MATCH($C135,'Data Pull'!$C:$C,0),MATCH(O$8,'Data Pull'!$4:$4,0))),"")</f>
        <v>22699.957947539355</v>
      </c>
    </row>
    <row r="136" spans="3:15" x14ac:dyDescent="0.3">
      <c r="C136" s="34">
        <f t="shared" si="1"/>
        <v>43956</v>
      </c>
      <c r="D136">
        <f>IFERROR(IF(INDEX('Exclusion Vectors'!$D:$D,MATCH($C136,'Exclusion Vectors'!$B:$B,0))=0,"",INDEX('Data Pull'!$A:$BC,MATCH($C136,'Data Pull'!$C:$C,0),MATCH(D$8,'Data Pull'!$4:$4,0))),"")</f>
        <v>39014.530771562713</v>
      </c>
      <c r="E136">
        <f>IFERROR(IF(INDEX('Exclusion Vectors'!$D:$D,MATCH($C136,'Exclusion Vectors'!$B:$B,0))=0,"",INDEX('Data Pull'!$A:$BC,MATCH($C136,'Data Pull'!$C:$C,0),MATCH(E$8,'Data Pull'!$4:$4,0))),"")</f>
        <v>522.95540163194892</v>
      </c>
      <c r="F136">
        <f>IFERROR(IF(INDEX('Exclusion Vectors'!$D:$D,MATCH($C136,'Exclusion Vectors'!$B:$B,0))=0,"",INDEX('Data Pull'!$A:$BC,MATCH($C136,'Data Pull'!$C:$C,0),MATCH(F$8,'Data Pull'!$4:$4,0))),"")</f>
        <v>649.95011553675272</v>
      </c>
      <c r="G136">
        <f>IFERROR(IF(INDEX('Exclusion Vectors'!$D:$D,MATCH($C136,'Exclusion Vectors'!$B:$B,0))=0,"",INDEX('Data Pull'!$A:$BC,MATCH($C136,'Data Pull'!$C:$C,0),MATCH(G$8,'Data Pull'!$4:$4,0))),"")</f>
        <v>622.1457824002124</v>
      </c>
      <c r="H136">
        <f>IFERROR(IF(INDEX('Exclusion Vectors'!$D:$D,MATCH($C136,'Exclusion Vectors'!$B:$B,0))=0,"",INDEX('Data Pull'!$A:$BC,MATCH($C136,'Data Pull'!$C:$C,0),MATCH(H$8,'Data Pull'!$4:$4,0))),"")</f>
        <v>619.3844125966549</v>
      </c>
      <c r="I136">
        <f>IFERROR(IF(INDEX('Exclusion Vectors'!$D:$D,MATCH($C136,'Exclusion Vectors'!$B:$B,0))=0,"",INDEX('Data Pull'!$A:$BC,MATCH($C136,'Data Pull'!$C:$C,0),MATCH(I$8,'Data Pull'!$4:$4,0))),"")</f>
        <v>619.77295017183269</v>
      </c>
      <c r="J136">
        <f>IFERROR(IF(INDEX('Exclusion Vectors'!$D:$D,MATCH($C136,'Exclusion Vectors'!$B:$B,0))=0,"",INDEX('Data Pull'!$A:$BC,MATCH($C136,'Data Pull'!$C:$C,0),MATCH(J$8,'Data Pull'!$4:$4,0))),"")</f>
        <v>624.82394010233361</v>
      </c>
      <c r="K136">
        <f>IFERROR(IF(INDEX('Exclusion Vectors'!$D:$D,MATCH($C136,'Exclusion Vectors'!$B:$B,0))=0,"",INDEX('Data Pull'!$A:$BC,MATCH($C136,'Data Pull'!$C:$C,0),MATCH(K$8,'Data Pull'!$4:$4,0))),"")</f>
        <v>9.1171964377889978</v>
      </c>
      <c r="L136" t="str">
        <f>IFERROR(IF(INDEX('Exclusion Vectors'!$D:$D,MATCH($C136,'Exclusion Vectors'!$B:$B,0))=1,"",INDEX('Data Pull'!$A:$BC,MATCH($C136,'Data Pull'!$C:$C,0),MATCH(L$8,'Data Pull'!$4:$4,0))),"")</f>
        <v/>
      </c>
      <c r="M136">
        <f>IFERROR(IF(INDEX('Exclusion Vectors'!$D:$D,MATCH($C136,'Exclusion Vectors'!$B:$B,0))=0,"",INDEX('Data Pull'!$A:$BC,MATCH($C136,'Data Pull'!$C:$C,0),MATCH(M$8,'Data Pull'!$4:$4,0))),"")</f>
        <v>74.174630200195182</v>
      </c>
      <c r="N136">
        <f>IFERROR(IF(INDEX('Exclusion Vectors'!$D:$D,MATCH($C136,'Exclusion Vectors'!$B:$B,0))=0,"",INDEX('Data Pull'!$A:$BC,MATCH($C136,'Data Pull'!$C:$C,0),MATCH(N$8,'Data Pull'!$4:$4,0))),"")</f>
        <v>945.18621045602481</v>
      </c>
      <c r="O136">
        <f>IFERROR(IF(INDEX('Exclusion Vectors'!$D:$D,MATCH($C136,'Exclusion Vectors'!$B:$B,0))=0,"",INDEX('Data Pull'!$A:$BC,MATCH($C136,'Data Pull'!$C:$C,0),MATCH(O$8,'Data Pull'!$4:$4,0))),"")</f>
        <v>22700.184889945318</v>
      </c>
    </row>
    <row r="137" spans="3:15" x14ac:dyDescent="0.3">
      <c r="C137" s="34">
        <f t="shared" si="1"/>
        <v>43957</v>
      </c>
      <c r="D137">
        <f>IFERROR(IF(INDEX('Exclusion Vectors'!$D:$D,MATCH($C137,'Exclusion Vectors'!$B:$B,0))=0,"",INDEX('Data Pull'!$A:$BC,MATCH($C137,'Data Pull'!$C:$C,0),MATCH(D$8,'Data Pull'!$4:$4,0))),"")</f>
        <v>38739.742683839133</v>
      </c>
      <c r="E137">
        <f>IFERROR(IF(INDEX('Exclusion Vectors'!$D:$D,MATCH($C137,'Exclusion Vectors'!$B:$B,0))=0,"",INDEX('Data Pull'!$A:$BC,MATCH($C137,'Data Pull'!$C:$C,0),MATCH(E$8,'Data Pull'!$4:$4,0))),"")</f>
        <v>519.05057346547699</v>
      </c>
      <c r="F137">
        <f>IFERROR(IF(INDEX('Exclusion Vectors'!$D:$D,MATCH($C137,'Exclusion Vectors'!$B:$B,0))=0,"",INDEX('Data Pull'!$A:$BC,MATCH($C137,'Data Pull'!$C:$C,0),MATCH(F$8,'Data Pull'!$4:$4,0))),"")</f>
        <v>647.98005771583018</v>
      </c>
      <c r="G137">
        <f>IFERROR(IF(INDEX('Exclusion Vectors'!$D:$D,MATCH($C137,'Exclusion Vectors'!$B:$B,0))=0,"",INDEX('Data Pull'!$A:$BC,MATCH($C137,'Data Pull'!$C:$C,0),MATCH(G$8,'Data Pull'!$4:$4,0))),"")</f>
        <v>620.11413227546996</v>
      </c>
      <c r="H137">
        <f>IFERROR(IF(INDEX('Exclusion Vectors'!$D:$D,MATCH($C137,'Exclusion Vectors'!$B:$B,0))=0,"",INDEX('Data Pull'!$A:$BC,MATCH($C137,'Data Pull'!$C:$C,0),MATCH(H$8,'Data Pull'!$4:$4,0))),"")</f>
        <v>618.46030145217048</v>
      </c>
      <c r="I137">
        <f>IFERROR(IF(INDEX('Exclusion Vectors'!$D:$D,MATCH($C137,'Exclusion Vectors'!$B:$B,0))=0,"",INDEX('Data Pull'!$A:$BC,MATCH($C137,'Data Pull'!$C:$C,0),MATCH(I$8,'Data Pull'!$4:$4,0))),"")</f>
        <v>619.03614367536318</v>
      </c>
      <c r="J137">
        <f>IFERROR(IF(INDEX('Exclusion Vectors'!$D:$D,MATCH($C137,'Exclusion Vectors'!$B:$B,0))=0,"",INDEX('Data Pull'!$A:$BC,MATCH($C137,'Data Pull'!$C:$C,0),MATCH(J$8,'Data Pull'!$4:$4,0))),"")</f>
        <v>622.82547331232729</v>
      </c>
      <c r="K137">
        <f>IFERROR(IF(INDEX('Exclusion Vectors'!$D:$D,MATCH($C137,'Exclusion Vectors'!$B:$B,0))=0,"",INDEX('Data Pull'!$A:$BC,MATCH($C137,'Data Pull'!$C:$C,0),MATCH(K$8,'Data Pull'!$4:$4,0))),"")</f>
        <v>9.3511330268875348</v>
      </c>
      <c r="L137" t="str">
        <f>IFERROR(IF(INDEX('Exclusion Vectors'!$D:$D,MATCH($C137,'Exclusion Vectors'!$B:$B,0))=1,"",INDEX('Data Pull'!$A:$BC,MATCH($C137,'Data Pull'!$C:$C,0),MATCH(L$8,'Data Pull'!$4:$4,0))),"")</f>
        <v/>
      </c>
      <c r="M137">
        <f>IFERROR(IF(INDEX('Exclusion Vectors'!$D:$D,MATCH($C137,'Exclusion Vectors'!$B:$B,0))=0,"",INDEX('Data Pull'!$A:$BC,MATCH($C137,'Data Pull'!$C:$C,0),MATCH(M$8,'Data Pull'!$4:$4,0))),"")</f>
        <v>67.289745057069084</v>
      </c>
      <c r="N137">
        <f>IFERROR(IF(INDEX('Exclusion Vectors'!$D:$D,MATCH($C137,'Exclusion Vectors'!$B:$B,0))=0,"",INDEX('Data Pull'!$A:$BC,MATCH($C137,'Data Pull'!$C:$C,0),MATCH(N$8,'Data Pull'!$4:$4,0))),"")</f>
        <v>940.65014197411756</v>
      </c>
      <c r="O137">
        <f>IFERROR(IF(INDEX('Exclusion Vectors'!$D:$D,MATCH($C137,'Exclusion Vectors'!$B:$B,0))=0,"",INDEX('Data Pull'!$A:$BC,MATCH($C137,'Data Pull'!$C:$C,0),MATCH(O$8,'Data Pull'!$4:$4,0))),"")</f>
        <v>22698.464910098377</v>
      </c>
    </row>
    <row r="138" spans="3:15" x14ac:dyDescent="0.3">
      <c r="C138" s="34">
        <f t="shared" si="1"/>
        <v>43958</v>
      </c>
      <c r="D138">
        <f>IFERROR(IF(INDEX('Exclusion Vectors'!$D:$D,MATCH($C138,'Exclusion Vectors'!$B:$B,0))=0,"",INDEX('Data Pull'!$A:$BC,MATCH($C138,'Data Pull'!$C:$C,0),MATCH(D$8,'Data Pull'!$4:$4,0))),"")</f>
        <v>38445.000834309096</v>
      </c>
      <c r="E138">
        <f>IFERROR(IF(INDEX('Exclusion Vectors'!$D:$D,MATCH($C138,'Exclusion Vectors'!$B:$B,0))=0,"",INDEX('Data Pull'!$A:$BC,MATCH($C138,'Data Pull'!$C:$C,0),MATCH(E$8,'Data Pull'!$4:$4,0))),"")</f>
        <v>519.57879491051096</v>
      </c>
      <c r="F138">
        <f>IFERROR(IF(INDEX('Exclusion Vectors'!$D:$D,MATCH($C138,'Exclusion Vectors'!$B:$B,0))=0,"",INDEX('Data Pull'!$A:$BC,MATCH($C138,'Data Pull'!$C:$C,0),MATCH(F$8,'Data Pull'!$4:$4,0))),"")</f>
        <v>649.19514621306121</v>
      </c>
      <c r="G138">
        <f>IFERROR(IF(INDEX('Exclusion Vectors'!$D:$D,MATCH($C138,'Exclusion Vectors'!$B:$B,0))=0,"",INDEX('Data Pull'!$A:$BC,MATCH($C138,'Data Pull'!$C:$C,0),MATCH(G$8,'Data Pull'!$4:$4,0))),"")</f>
        <v>619.56855278636567</v>
      </c>
      <c r="H138">
        <f>IFERROR(IF(INDEX('Exclusion Vectors'!$D:$D,MATCH($C138,'Exclusion Vectors'!$B:$B,0))=0,"",INDEX('Data Pull'!$A:$BC,MATCH($C138,'Data Pull'!$C:$C,0),MATCH(H$8,'Data Pull'!$4:$4,0))),"")</f>
        <v>618.01920178809621</v>
      </c>
      <c r="I138">
        <f>IFERROR(IF(INDEX('Exclusion Vectors'!$D:$D,MATCH($C138,'Exclusion Vectors'!$B:$B,0))=0,"",INDEX('Data Pull'!$A:$BC,MATCH($C138,'Data Pull'!$C:$C,0),MATCH(I$8,'Data Pull'!$4:$4,0))),"")</f>
        <v>618.71149928371244</v>
      </c>
      <c r="J138">
        <f>IFERROR(IF(INDEX('Exclusion Vectors'!$D:$D,MATCH($C138,'Exclusion Vectors'!$B:$B,0))=0,"",INDEX('Data Pull'!$A:$BC,MATCH($C138,'Data Pull'!$C:$C,0),MATCH(J$8,'Data Pull'!$4:$4,0))),"")</f>
        <v>622.12118820533988</v>
      </c>
      <c r="K138">
        <f>IFERROR(IF(INDEX('Exclusion Vectors'!$D:$D,MATCH($C138,'Exclusion Vectors'!$B:$B,0))=0,"",INDEX('Data Pull'!$A:$BC,MATCH($C138,'Data Pull'!$C:$C,0),MATCH(K$8,'Data Pull'!$4:$4,0))),"")</f>
        <v>9.8309022362794281</v>
      </c>
      <c r="L138" t="str">
        <f>IFERROR(IF(INDEX('Exclusion Vectors'!$D:$D,MATCH($C138,'Exclusion Vectors'!$B:$B,0))=1,"",INDEX('Data Pull'!$A:$BC,MATCH($C138,'Data Pull'!$C:$C,0),MATCH(L$8,'Data Pull'!$4:$4,0))),"")</f>
        <v/>
      </c>
      <c r="M138">
        <f>IFERROR(IF(INDEX('Exclusion Vectors'!$D:$D,MATCH($C138,'Exclusion Vectors'!$B:$B,0))=0,"",INDEX('Data Pull'!$A:$BC,MATCH($C138,'Data Pull'!$C:$C,0),MATCH(M$8,'Data Pull'!$4:$4,0))),"")</f>
        <v>76.044170184486788</v>
      </c>
      <c r="N138">
        <f>IFERROR(IF(INDEX('Exclusion Vectors'!$D:$D,MATCH($C138,'Exclusion Vectors'!$B:$B,0))=0,"",INDEX('Data Pull'!$A:$BC,MATCH($C138,'Data Pull'!$C:$C,0),MATCH(N$8,'Data Pull'!$4:$4,0))),"")</f>
        <v>964.38550978061437</v>
      </c>
      <c r="O138">
        <f>IFERROR(IF(INDEX('Exclusion Vectors'!$D:$D,MATCH($C138,'Exclusion Vectors'!$B:$B,0))=0,"",INDEX('Data Pull'!$A:$BC,MATCH($C138,'Data Pull'!$C:$C,0),MATCH(O$8,'Data Pull'!$4:$4,0))),"")</f>
        <v>22700.266005568512</v>
      </c>
    </row>
    <row r="139" spans="3:15" x14ac:dyDescent="0.3">
      <c r="C139" s="34">
        <f t="shared" si="1"/>
        <v>43959</v>
      </c>
      <c r="D139">
        <f>IFERROR(IF(INDEX('Exclusion Vectors'!$D:$D,MATCH($C139,'Exclusion Vectors'!$B:$B,0))=0,"",INDEX('Data Pull'!$A:$BC,MATCH($C139,'Data Pull'!$C:$C,0),MATCH(D$8,'Data Pull'!$4:$4,0))),"")</f>
        <v>36849.279156715347</v>
      </c>
      <c r="E139">
        <f>IFERROR(IF(INDEX('Exclusion Vectors'!$D:$D,MATCH($C139,'Exclusion Vectors'!$B:$B,0))=0,"",INDEX('Data Pull'!$A:$BC,MATCH($C139,'Data Pull'!$C:$C,0),MATCH(E$8,'Data Pull'!$4:$4,0))),"")</f>
        <v>513.26924764071748</v>
      </c>
      <c r="F139">
        <f>IFERROR(IF(INDEX('Exclusion Vectors'!$D:$D,MATCH($C139,'Exclusion Vectors'!$B:$B,0))=0,"",INDEX('Data Pull'!$A:$BC,MATCH($C139,'Data Pull'!$C:$C,0),MATCH(F$8,'Data Pull'!$4:$4,0))),"")</f>
        <v>632.56071488495854</v>
      </c>
      <c r="G139">
        <f>IFERROR(IF(INDEX('Exclusion Vectors'!$D:$D,MATCH($C139,'Exclusion Vectors'!$B:$B,0))=0,"",INDEX('Data Pull'!$A:$BC,MATCH($C139,'Data Pull'!$C:$C,0),MATCH(G$8,'Data Pull'!$4:$4,0))),"")</f>
        <v>611.97108934598509</v>
      </c>
      <c r="H139">
        <f>IFERROR(IF(INDEX('Exclusion Vectors'!$D:$D,MATCH($C139,'Exclusion Vectors'!$B:$B,0))=0,"",INDEX('Data Pull'!$A:$BC,MATCH($C139,'Data Pull'!$C:$C,0),MATCH(H$8,'Data Pull'!$4:$4,0))),"")</f>
        <v>609.31694087208177</v>
      </c>
      <c r="I139">
        <f>IFERROR(IF(INDEX('Exclusion Vectors'!$D:$D,MATCH($C139,'Exclusion Vectors'!$B:$B,0))=0,"",INDEX('Data Pull'!$A:$BC,MATCH($C139,'Data Pull'!$C:$C,0),MATCH(I$8,'Data Pull'!$4:$4,0))),"")</f>
        <v>609.47834847963645</v>
      </c>
      <c r="J139">
        <f>IFERROR(IF(INDEX('Exclusion Vectors'!$D:$D,MATCH($C139,'Exclusion Vectors'!$B:$B,0))=0,"",INDEX('Data Pull'!$A:$BC,MATCH($C139,'Data Pull'!$C:$C,0),MATCH(J$8,'Data Pull'!$4:$4,0))),"")</f>
        <v>613.85776460882164</v>
      </c>
      <c r="K139">
        <f>IFERROR(IF(INDEX('Exclusion Vectors'!$D:$D,MATCH($C139,'Exclusion Vectors'!$B:$B,0))=0,"",INDEX('Data Pull'!$A:$BC,MATCH($C139,'Data Pull'!$C:$C,0),MATCH(K$8,'Data Pull'!$4:$4,0))),"")</f>
        <v>10.000460095296212</v>
      </c>
      <c r="L139" t="str">
        <f>IFERROR(IF(INDEX('Exclusion Vectors'!$D:$D,MATCH($C139,'Exclusion Vectors'!$B:$B,0))=1,"",INDEX('Data Pull'!$A:$BC,MATCH($C139,'Data Pull'!$C:$C,0),MATCH(L$8,'Data Pull'!$4:$4,0))),"")</f>
        <v/>
      </c>
      <c r="M139">
        <f>IFERROR(IF(INDEX('Exclusion Vectors'!$D:$D,MATCH($C139,'Exclusion Vectors'!$B:$B,0))=0,"",INDEX('Data Pull'!$A:$BC,MATCH($C139,'Data Pull'!$C:$C,0),MATCH(M$8,'Data Pull'!$4:$4,0))),"")</f>
        <v>66.829957368327499</v>
      </c>
      <c r="N139">
        <f>IFERROR(IF(INDEX('Exclusion Vectors'!$D:$D,MATCH($C139,'Exclusion Vectors'!$B:$B,0))=0,"",INDEX('Data Pull'!$A:$BC,MATCH($C139,'Data Pull'!$C:$C,0),MATCH(N$8,'Data Pull'!$4:$4,0))),"")</f>
        <v>938.40685572100892</v>
      </c>
      <c r="O139">
        <f>IFERROR(IF(INDEX('Exclusion Vectors'!$D:$D,MATCH($C139,'Exclusion Vectors'!$B:$B,0))=0,"",INDEX('Data Pull'!$A:$BC,MATCH($C139,'Data Pull'!$C:$C,0),MATCH(O$8,'Data Pull'!$4:$4,0))),"")</f>
        <v>22697.117169483783</v>
      </c>
    </row>
    <row r="140" spans="3:15" x14ac:dyDescent="0.3">
      <c r="C140" s="34">
        <f t="shared" si="1"/>
        <v>43960</v>
      </c>
      <c r="D140">
        <f>IFERROR(IF(INDEX('Exclusion Vectors'!$D:$D,MATCH($C140,'Exclusion Vectors'!$B:$B,0))=0,"",INDEX('Data Pull'!$A:$BC,MATCH($C140,'Data Pull'!$C:$C,0),MATCH(D$8,'Data Pull'!$4:$4,0))),"")</f>
        <v>36730.701033728343</v>
      </c>
      <c r="E140">
        <f>IFERROR(IF(INDEX('Exclusion Vectors'!$D:$D,MATCH($C140,'Exclusion Vectors'!$B:$B,0))=0,"",INDEX('Data Pull'!$A:$BC,MATCH($C140,'Data Pull'!$C:$C,0),MATCH(E$8,'Data Pull'!$4:$4,0))),"")</f>
        <v>507.16764821550385</v>
      </c>
      <c r="F140">
        <f>IFERROR(IF(INDEX('Exclusion Vectors'!$D:$D,MATCH($C140,'Exclusion Vectors'!$B:$B,0))=0,"",INDEX('Data Pull'!$A:$BC,MATCH($C140,'Data Pull'!$C:$C,0),MATCH(F$8,'Data Pull'!$4:$4,0))),"")</f>
        <v>625.44348572784884</v>
      </c>
      <c r="G140">
        <f>IFERROR(IF(INDEX('Exclusion Vectors'!$D:$D,MATCH($C140,'Exclusion Vectors'!$B:$B,0))=0,"",INDEX('Data Pull'!$A:$BC,MATCH($C140,'Data Pull'!$C:$C,0),MATCH(G$8,'Data Pull'!$4:$4,0))),"")</f>
        <v>607.013873039808</v>
      </c>
      <c r="H140">
        <f>IFERROR(IF(INDEX('Exclusion Vectors'!$D:$D,MATCH($C140,'Exclusion Vectors'!$B:$B,0))=0,"",INDEX('Data Pull'!$A:$BC,MATCH($C140,'Data Pull'!$C:$C,0),MATCH(H$8,'Data Pull'!$4:$4,0))),"")</f>
        <v>605.38051062609327</v>
      </c>
      <c r="I140">
        <f>IFERROR(IF(INDEX('Exclusion Vectors'!$D:$D,MATCH($C140,'Exclusion Vectors'!$B:$B,0))=0,"",INDEX('Data Pull'!$A:$BC,MATCH($C140,'Data Pull'!$C:$C,0),MATCH(I$8,'Data Pull'!$4:$4,0))),"")</f>
        <v>605.65604393457738</v>
      </c>
      <c r="J140">
        <f>IFERROR(IF(INDEX('Exclusion Vectors'!$D:$D,MATCH($C140,'Exclusion Vectors'!$B:$B,0))=0,"",INDEX('Data Pull'!$A:$BC,MATCH($C140,'Data Pull'!$C:$C,0),MATCH(J$8,'Data Pull'!$4:$4,0))),"")</f>
        <v>609.3020588719337</v>
      </c>
      <c r="K140">
        <f>IFERROR(IF(INDEX('Exclusion Vectors'!$D:$D,MATCH($C140,'Exclusion Vectors'!$B:$B,0))=0,"",INDEX('Data Pull'!$A:$BC,MATCH($C140,'Data Pull'!$C:$C,0),MATCH(K$8,'Data Pull'!$4:$4,0))),"")</f>
        <v>9.9434951501765116</v>
      </c>
      <c r="L140" t="str">
        <f>IFERROR(IF(INDEX('Exclusion Vectors'!$D:$D,MATCH($C140,'Exclusion Vectors'!$B:$B,0))=1,"",INDEX('Data Pull'!$A:$BC,MATCH($C140,'Data Pull'!$C:$C,0),MATCH(L$8,'Data Pull'!$4:$4,0))),"")</f>
        <v/>
      </c>
      <c r="M140">
        <f>IFERROR(IF(INDEX('Exclusion Vectors'!$D:$D,MATCH($C140,'Exclusion Vectors'!$B:$B,0))=0,"",INDEX('Data Pull'!$A:$BC,MATCH($C140,'Data Pull'!$C:$C,0),MATCH(M$8,'Data Pull'!$4:$4,0))),"")</f>
        <v>60.686719624422757</v>
      </c>
      <c r="N140">
        <f>IFERROR(IF(INDEX('Exclusion Vectors'!$D:$D,MATCH($C140,'Exclusion Vectors'!$B:$B,0))=0,"",INDEX('Data Pull'!$A:$BC,MATCH($C140,'Data Pull'!$C:$C,0),MATCH(N$8,'Data Pull'!$4:$4,0))),"")</f>
        <v>923.99225846150887</v>
      </c>
      <c r="O140">
        <f>IFERROR(IF(INDEX('Exclusion Vectors'!$D:$D,MATCH($C140,'Exclusion Vectors'!$B:$B,0))=0,"",INDEX('Data Pull'!$A:$BC,MATCH($C140,'Data Pull'!$C:$C,0),MATCH(O$8,'Data Pull'!$4:$4,0))),"")</f>
        <v>22699.315187009266</v>
      </c>
    </row>
    <row r="141" spans="3:15" x14ac:dyDescent="0.3">
      <c r="C141" s="34">
        <f t="shared" ref="C141:C204" si="2">IF(C140&lt;$B$9,C140+1,"")</f>
        <v>43961</v>
      </c>
      <c r="D141">
        <f>IFERROR(IF(INDEX('Exclusion Vectors'!$D:$D,MATCH($C141,'Exclusion Vectors'!$B:$B,0))=0,"",INDEX('Data Pull'!$A:$BC,MATCH($C141,'Data Pull'!$C:$C,0),MATCH(D$8,'Data Pull'!$4:$4,0))),"")</f>
        <v>35861.237692979601</v>
      </c>
      <c r="E141">
        <f>IFERROR(IF(INDEX('Exclusion Vectors'!$D:$D,MATCH($C141,'Exclusion Vectors'!$B:$B,0))=0,"",INDEX('Data Pull'!$A:$BC,MATCH($C141,'Data Pull'!$C:$C,0),MATCH(E$8,'Data Pull'!$4:$4,0))),"")</f>
        <v>508.78807268421502</v>
      </c>
      <c r="F141">
        <f>IFERROR(IF(INDEX('Exclusion Vectors'!$D:$D,MATCH($C141,'Exclusion Vectors'!$B:$B,0))=0,"",INDEX('Data Pull'!$A:$BC,MATCH($C141,'Data Pull'!$C:$C,0),MATCH(F$8,'Data Pull'!$4:$4,0))),"")</f>
        <v>625.04379026177151</v>
      </c>
      <c r="G141">
        <f>IFERROR(IF(INDEX('Exclusion Vectors'!$D:$D,MATCH($C141,'Exclusion Vectors'!$B:$B,0))=0,"",INDEX('Data Pull'!$A:$BC,MATCH($C141,'Data Pull'!$C:$C,0),MATCH(G$8,'Data Pull'!$4:$4,0))),"")</f>
        <v>606.45951681783242</v>
      </c>
      <c r="H141">
        <f>IFERROR(IF(INDEX('Exclusion Vectors'!$D:$D,MATCH($C141,'Exclusion Vectors'!$B:$B,0))=0,"",INDEX('Data Pull'!$A:$BC,MATCH($C141,'Data Pull'!$C:$C,0),MATCH(H$8,'Data Pull'!$4:$4,0))),"")</f>
        <v>604.74402493226671</v>
      </c>
      <c r="I141">
        <f>IFERROR(IF(INDEX('Exclusion Vectors'!$D:$D,MATCH($C141,'Exclusion Vectors'!$B:$B,0))=0,"",INDEX('Data Pull'!$A:$BC,MATCH($C141,'Data Pull'!$C:$C,0),MATCH(I$8,'Data Pull'!$4:$4,0))),"")</f>
        <v>604.88766882700634</v>
      </c>
      <c r="J141">
        <f>IFERROR(IF(INDEX('Exclusion Vectors'!$D:$D,MATCH($C141,'Exclusion Vectors'!$B:$B,0))=0,"",INDEX('Data Pull'!$A:$BC,MATCH($C141,'Data Pull'!$C:$C,0),MATCH(J$8,'Data Pull'!$4:$4,0))),"")</f>
        <v>608.84183115474264</v>
      </c>
      <c r="K141">
        <f>IFERROR(IF(INDEX('Exclusion Vectors'!$D:$D,MATCH($C141,'Exclusion Vectors'!$B:$B,0))=0,"",INDEX('Data Pull'!$A:$BC,MATCH($C141,'Data Pull'!$C:$C,0),MATCH(K$8,'Data Pull'!$4:$4,0))),"")</f>
        <v>10.232140806314716</v>
      </c>
      <c r="L141" t="str">
        <f>IFERROR(IF(INDEX('Exclusion Vectors'!$D:$D,MATCH($C141,'Exclusion Vectors'!$B:$B,0))=1,"",INDEX('Data Pull'!$A:$BC,MATCH($C141,'Data Pull'!$C:$C,0),MATCH(L$8,'Data Pull'!$4:$4,0))),"")</f>
        <v/>
      </c>
      <c r="M141">
        <f>IFERROR(IF(INDEX('Exclusion Vectors'!$D:$D,MATCH($C141,'Exclusion Vectors'!$B:$B,0))=0,"",INDEX('Data Pull'!$A:$BC,MATCH($C141,'Data Pull'!$C:$C,0),MATCH(M$8,'Data Pull'!$4:$4,0))),"")</f>
        <v>64.882914971860444</v>
      </c>
      <c r="N141">
        <f>IFERROR(IF(INDEX('Exclusion Vectors'!$D:$D,MATCH($C141,'Exclusion Vectors'!$B:$B,0))=0,"",INDEX('Data Pull'!$A:$BC,MATCH($C141,'Data Pull'!$C:$C,0),MATCH(N$8,'Data Pull'!$4:$4,0))),"")</f>
        <v>924.0258697949057</v>
      </c>
      <c r="O141">
        <f>IFERROR(IF(INDEX('Exclusion Vectors'!$D:$D,MATCH($C141,'Exclusion Vectors'!$B:$B,0))=0,"",INDEX('Data Pull'!$A:$BC,MATCH($C141,'Data Pull'!$C:$C,0),MATCH(O$8,'Data Pull'!$4:$4,0))),"")</f>
        <v>22700.073374800915</v>
      </c>
    </row>
    <row r="142" spans="3:15" x14ac:dyDescent="0.3">
      <c r="C142" s="34">
        <f t="shared" si="2"/>
        <v>43962</v>
      </c>
      <c r="D142">
        <f>IFERROR(IF(INDEX('Exclusion Vectors'!$D:$D,MATCH($C142,'Exclusion Vectors'!$B:$B,0))=0,"",INDEX('Data Pull'!$A:$BC,MATCH($C142,'Data Pull'!$C:$C,0),MATCH(D$8,'Data Pull'!$4:$4,0))),"")</f>
        <v>34966.128222223844</v>
      </c>
      <c r="E142">
        <f>IFERROR(IF(INDEX('Exclusion Vectors'!$D:$D,MATCH($C142,'Exclusion Vectors'!$B:$B,0))=0,"",INDEX('Data Pull'!$A:$BC,MATCH($C142,'Data Pull'!$C:$C,0),MATCH(E$8,'Data Pull'!$4:$4,0))),"")</f>
        <v>511.57372236743447</v>
      </c>
      <c r="F142">
        <f>IFERROR(IF(INDEX('Exclusion Vectors'!$D:$D,MATCH($C142,'Exclusion Vectors'!$B:$B,0))=0,"",INDEX('Data Pull'!$A:$BC,MATCH($C142,'Data Pull'!$C:$C,0),MATCH(F$8,'Data Pull'!$4:$4,0))),"")</f>
        <v>625.03338875216116</v>
      </c>
      <c r="G142">
        <f>IFERROR(IF(INDEX('Exclusion Vectors'!$D:$D,MATCH($C142,'Exclusion Vectors'!$B:$B,0))=0,"",INDEX('Data Pull'!$A:$BC,MATCH($C142,'Data Pull'!$C:$C,0),MATCH(G$8,'Data Pull'!$4:$4,0))),"")</f>
        <v>607.12939884779428</v>
      </c>
      <c r="H142">
        <f>IFERROR(IF(INDEX('Exclusion Vectors'!$D:$D,MATCH($C142,'Exclusion Vectors'!$B:$B,0))=0,"",INDEX('Data Pull'!$A:$BC,MATCH($C142,'Data Pull'!$C:$C,0),MATCH(H$8,'Data Pull'!$4:$4,0))),"")</f>
        <v>605.14408183671503</v>
      </c>
      <c r="I142">
        <f>IFERROR(IF(INDEX('Exclusion Vectors'!$D:$D,MATCH($C142,'Exclusion Vectors'!$B:$B,0))=0,"",INDEX('Data Pull'!$A:$BC,MATCH($C142,'Data Pull'!$C:$C,0),MATCH(I$8,'Data Pull'!$4:$4,0))),"")</f>
        <v>605.38498329938614</v>
      </c>
      <c r="J142">
        <f>IFERROR(IF(INDEX('Exclusion Vectors'!$D:$D,MATCH($C142,'Exclusion Vectors'!$B:$B,0))=0,"",INDEX('Data Pull'!$A:$BC,MATCH($C142,'Data Pull'!$C:$C,0),MATCH(J$8,'Data Pull'!$4:$4,0))),"")</f>
        <v>609.22845864246017</v>
      </c>
      <c r="K142">
        <f>IFERROR(IF(INDEX('Exclusion Vectors'!$D:$D,MATCH($C142,'Exclusion Vectors'!$B:$B,0))=0,"",INDEX('Data Pull'!$A:$BC,MATCH($C142,'Data Pull'!$C:$C,0),MATCH(K$8,'Data Pull'!$4:$4,0))),"")</f>
        <v>10.153690361944545</v>
      </c>
      <c r="L142" t="str">
        <f>IFERROR(IF(INDEX('Exclusion Vectors'!$D:$D,MATCH($C142,'Exclusion Vectors'!$B:$B,0))=1,"",INDEX('Data Pull'!$A:$BC,MATCH($C142,'Data Pull'!$C:$C,0),MATCH(L$8,'Data Pull'!$4:$4,0))),"")</f>
        <v/>
      </c>
      <c r="M142">
        <f>IFERROR(IF(INDEX('Exclusion Vectors'!$D:$D,MATCH($C142,'Exclusion Vectors'!$B:$B,0))=0,"",INDEX('Data Pull'!$A:$BC,MATCH($C142,'Data Pull'!$C:$C,0),MATCH(M$8,'Data Pull'!$4:$4,0))),"")</f>
        <v>68.177359805724095</v>
      </c>
      <c r="N142">
        <f>IFERROR(IF(INDEX('Exclusion Vectors'!$D:$D,MATCH($C142,'Exclusion Vectors'!$B:$B,0))=0,"",INDEX('Data Pull'!$A:$BC,MATCH($C142,'Data Pull'!$C:$C,0),MATCH(N$8,'Data Pull'!$4:$4,0))),"")</f>
        <v>933.34623703742602</v>
      </c>
      <c r="O142">
        <f>IFERROR(IF(INDEX('Exclusion Vectors'!$D:$D,MATCH($C142,'Exclusion Vectors'!$B:$B,0))=0,"",INDEX('Data Pull'!$A:$BC,MATCH($C142,'Data Pull'!$C:$C,0),MATCH(O$8,'Data Pull'!$4:$4,0))),"")</f>
        <v>22700.800014928685</v>
      </c>
    </row>
    <row r="143" spans="3:15" x14ac:dyDescent="0.3">
      <c r="C143" s="34">
        <f t="shared" si="2"/>
        <v>43963</v>
      </c>
      <c r="D143">
        <f>IFERROR(IF(INDEX('Exclusion Vectors'!$D:$D,MATCH($C143,'Exclusion Vectors'!$B:$B,0))=0,"",INDEX('Data Pull'!$A:$BC,MATCH($C143,'Data Pull'!$C:$C,0),MATCH(D$8,'Data Pull'!$4:$4,0))),"")</f>
        <v>34423.058606888088</v>
      </c>
      <c r="E143">
        <f>IFERROR(IF(INDEX('Exclusion Vectors'!$D:$D,MATCH($C143,'Exclusion Vectors'!$B:$B,0))=0,"",INDEX('Data Pull'!$A:$BC,MATCH($C143,'Data Pull'!$C:$C,0),MATCH(E$8,'Data Pull'!$4:$4,0))),"")</f>
        <v>512.40491376885416</v>
      </c>
      <c r="F143">
        <f>IFERROR(IF(INDEX('Exclusion Vectors'!$D:$D,MATCH($C143,'Exclusion Vectors'!$B:$B,0))=0,"",INDEX('Data Pull'!$A:$BC,MATCH($C143,'Data Pull'!$C:$C,0),MATCH(F$8,'Data Pull'!$4:$4,0))),"")</f>
        <v>625.41887994679973</v>
      </c>
      <c r="G143">
        <f>IFERROR(IF(INDEX('Exclusion Vectors'!$D:$D,MATCH($C143,'Exclusion Vectors'!$B:$B,0))=0,"",INDEX('Data Pull'!$A:$BC,MATCH($C143,'Data Pull'!$C:$C,0),MATCH(G$8,'Data Pull'!$4:$4,0))),"")</f>
        <v>605.87718639862317</v>
      </c>
      <c r="H143">
        <f>IFERROR(IF(INDEX('Exclusion Vectors'!$D:$D,MATCH($C143,'Exclusion Vectors'!$B:$B,0))=0,"",INDEX('Data Pull'!$A:$BC,MATCH($C143,'Data Pull'!$C:$C,0),MATCH(H$8,'Data Pull'!$4:$4,0))),"")</f>
        <v>604.30229805358385</v>
      </c>
      <c r="I143">
        <f>IFERROR(IF(INDEX('Exclusion Vectors'!$D:$D,MATCH($C143,'Exclusion Vectors'!$B:$B,0))=0,"",INDEX('Data Pull'!$A:$BC,MATCH($C143,'Data Pull'!$C:$C,0),MATCH(I$8,'Data Pull'!$4:$4,0))),"")</f>
        <v>604.75258619101294</v>
      </c>
      <c r="J143">
        <f>IFERROR(IF(INDEX('Exclusion Vectors'!$D:$D,MATCH($C143,'Exclusion Vectors'!$B:$B,0))=0,"",INDEX('Data Pull'!$A:$BC,MATCH($C143,'Data Pull'!$C:$C,0),MATCH(J$8,'Data Pull'!$4:$4,0))),"")</f>
        <v>607.96575599994185</v>
      </c>
      <c r="K143">
        <f>IFERROR(IF(INDEX('Exclusion Vectors'!$D:$D,MATCH($C143,'Exclusion Vectors'!$B:$B,0))=0,"",INDEX('Data Pull'!$A:$BC,MATCH($C143,'Data Pull'!$C:$C,0),MATCH(K$8,'Data Pull'!$4:$4,0))),"")</f>
        <v>10.251208495063549</v>
      </c>
      <c r="L143" t="str">
        <f>IFERROR(IF(INDEX('Exclusion Vectors'!$D:$D,MATCH($C143,'Exclusion Vectors'!$B:$B,0))=1,"",INDEX('Data Pull'!$A:$BC,MATCH($C143,'Data Pull'!$C:$C,0),MATCH(L$8,'Data Pull'!$4:$4,0))),"")</f>
        <v/>
      </c>
      <c r="M143">
        <f>IFERROR(IF(INDEX('Exclusion Vectors'!$D:$D,MATCH($C143,'Exclusion Vectors'!$B:$B,0))=0,"",INDEX('Data Pull'!$A:$BC,MATCH($C143,'Data Pull'!$C:$C,0),MATCH(M$8,'Data Pull'!$4:$4,0))),"")</f>
        <v>78.27326541025802</v>
      </c>
      <c r="N143">
        <f>IFERROR(IF(INDEX('Exclusion Vectors'!$D:$D,MATCH($C143,'Exclusion Vectors'!$B:$B,0))=0,"",INDEX('Data Pull'!$A:$BC,MATCH($C143,'Data Pull'!$C:$C,0),MATCH(N$8,'Data Pull'!$4:$4,0))),"")</f>
        <v>974.51354637868462</v>
      </c>
      <c r="O143">
        <f>IFERROR(IF(INDEX('Exclusion Vectors'!$D:$D,MATCH($C143,'Exclusion Vectors'!$B:$B,0))=0,"",INDEX('Data Pull'!$A:$BC,MATCH($C143,'Data Pull'!$C:$C,0),MATCH(O$8,'Data Pull'!$4:$4,0))),"")</f>
        <v>22701.016104993138</v>
      </c>
    </row>
    <row r="144" spans="3:15" x14ac:dyDescent="0.3">
      <c r="C144" s="34">
        <f t="shared" si="2"/>
        <v>43964</v>
      </c>
      <c r="D144">
        <f>IFERROR(IF(INDEX('Exclusion Vectors'!$D:$D,MATCH($C144,'Exclusion Vectors'!$B:$B,0))=0,"",INDEX('Data Pull'!$A:$BC,MATCH($C144,'Data Pull'!$C:$C,0),MATCH(D$8,'Data Pull'!$4:$4,0))),"")</f>
        <v>35266.913251722086</v>
      </c>
      <c r="E144">
        <f>IFERROR(IF(INDEX('Exclusion Vectors'!$D:$D,MATCH($C144,'Exclusion Vectors'!$B:$B,0))=0,"",INDEX('Data Pull'!$A:$BC,MATCH($C144,'Data Pull'!$C:$C,0),MATCH(E$8,'Data Pull'!$4:$4,0))),"")</f>
        <v>515.8583400587537</v>
      </c>
      <c r="F144">
        <f>IFERROR(IF(INDEX('Exclusion Vectors'!$D:$D,MATCH($C144,'Exclusion Vectors'!$B:$B,0))=0,"",INDEX('Data Pull'!$A:$BC,MATCH($C144,'Data Pull'!$C:$C,0),MATCH(F$8,'Data Pull'!$4:$4,0))),"")</f>
        <v>631.35516105476211</v>
      </c>
      <c r="G144">
        <f>IFERROR(IF(INDEX('Exclusion Vectors'!$D:$D,MATCH($C144,'Exclusion Vectors'!$B:$B,0))=0,"",INDEX('Data Pull'!$A:$BC,MATCH($C144,'Data Pull'!$C:$C,0),MATCH(G$8,'Data Pull'!$4:$4,0))),"")</f>
        <v>609.44046449882694</v>
      </c>
      <c r="H144">
        <f>IFERROR(IF(INDEX('Exclusion Vectors'!$D:$D,MATCH($C144,'Exclusion Vectors'!$B:$B,0))=0,"",INDEX('Data Pull'!$A:$BC,MATCH($C144,'Data Pull'!$C:$C,0),MATCH(H$8,'Data Pull'!$4:$4,0))),"")</f>
        <v>607.57091722973928</v>
      </c>
      <c r="I144">
        <f>IFERROR(IF(INDEX('Exclusion Vectors'!$D:$D,MATCH($C144,'Exclusion Vectors'!$B:$B,0))=0,"",INDEX('Data Pull'!$A:$BC,MATCH($C144,'Data Pull'!$C:$C,0),MATCH(I$8,'Data Pull'!$4:$4,0))),"")</f>
        <v>607.79899662488924</v>
      </c>
      <c r="J144">
        <f>IFERROR(IF(INDEX('Exclusion Vectors'!$D:$D,MATCH($C144,'Exclusion Vectors'!$B:$B,0))=0,"",INDEX('Data Pull'!$A:$BC,MATCH($C144,'Data Pull'!$C:$C,0),MATCH(J$8,'Data Pull'!$4:$4,0))),"")</f>
        <v>611.81774679382329</v>
      </c>
      <c r="K144">
        <f>IFERROR(IF(INDEX('Exclusion Vectors'!$D:$D,MATCH($C144,'Exclusion Vectors'!$B:$B,0))=0,"",INDEX('Data Pull'!$A:$BC,MATCH($C144,'Data Pull'!$C:$C,0),MATCH(K$8,'Data Pull'!$4:$4,0))),"")</f>
        <v>10.479242095386278</v>
      </c>
      <c r="L144" t="str">
        <f>IFERROR(IF(INDEX('Exclusion Vectors'!$D:$D,MATCH($C144,'Exclusion Vectors'!$B:$B,0))=1,"",INDEX('Data Pull'!$A:$BC,MATCH($C144,'Data Pull'!$C:$C,0),MATCH(L$8,'Data Pull'!$4:$4,0))),"")</f>
        <v/>
      </c>
      <c r="M144">
        <f>IFERROR(IF(INDEX('Exclusion Vectors'!$D:$D,MATCH($C144,'Exclusion Vectors'!$B:$B,0))=0,"",INDEX('Data Pull'!$A:$BC,MATCH($C144,'Data Pull'!$C:$C,0),MATCH(M$8,'Data Pull'!$4:$4,0))),"")</f>
        <v>74.473721866437856</v>
      </c>
      <c r="N144">
        <f>IFERROR(IF(INDEX('Exclusion Vectors'!$D:$D,MATCH($C144,'Exclusion Vectors'!$B:$B,0))=0,"",INDEX('Data Pull'!$A:$BC,MATCH($C144,'Data Pull'!$C:$C,0),MATCH(N$8,'Data Pull'!$4:$4,0))),"")</f>
        <v>941.90216299578026</v>
      </c>
      <c r="O144">
        <f>IFERROR(IF(INDEX('Exclusion Vectors'!$D:$D,MATCH($C144,'Exclusion Vectors'!$B:$B,0))=0,"",INDEX('Data Pull'!$A:$BC,MATCH($C144,'Data Pull'!$C:$C,0),MATCH(O$8,'Data Pull'!$4:$4,0))),"")</f>
        <v>22699.127001360252</v>
      </c>
    </row>
    <row r="145" spans="3:15" x14ac:dyDescent="0.3">
      <c r="C145" s="34">
        <f t="shared" si="2"/>
        <v>43965</v>
      </c>
      <c r="D145">
        <f>IFERROR(IF(INDEX('Exclusion Vectors'!$D:$D,MATCH($C145,'Exclusion Vectors'!$B:$B,0))=0,"",INDEX('Data Pull'!$A:$BC,MATCH($C145,'Data Pull'!$C:$C,0),MATCH(D$8,'Data Pull'!$4:$4,0))),"")</f>
        <v>34956.825174060461</v>
      </c>
      <c r="E145">
        <f>IFERROR(IF(INDEX('Exclusion Vectors'!$D:$D,MATCH($C145,'Exclusion Vectors'!$B:$B,0))=0,"",INDEX('Data Pull'!$A:$BC,MATCH($C145,'Data Pull'!$C:$C,0),MATCH(E$8,'Data Pull'!$4:$4,0))),"")</f>
        <v>520.46136449683718</v>
      </c>
      <c r="F145">
        <f>IFERROR(IF(INDEX('Exclusion Vectors'!$D:$D,MATCH($C145,'Exclusion Vectors'!$B:$B,0))=0,"",INDEX('Data Pull'!$A:$BC,MATCH($C145,'Data Pull'!$C:$C,0),MATCH(F$8,'Data Pull'!$4:$4,0))),"")</f>
        <v>632.37416145277609</v>
      </c>
      <c r="G145">
        <f>IFERROR(IF(INDEX('Exclusion Vectors'!$D:$D,MATCH($C145,'Exclusion Vectors'!$B:$B,0))=0,"",INDEX('Data Pull'!$A:$BC,MATCH($C145,'Data Pull'!$C:$C,0),MATCH(G$8,'Data Pull'!$4:$4,0))),"")</f>
        <v>609.71652019008172</v>
      </c>
      <c r="H145">
        <f>IFERROR(IF(INDEX('Exclusion Vectors'!$D:$D,MATCH($C145,'Exclusion Vectors'!$B:$B,0))=0,"",INDEX('Data Pull'!$A:$BC,MATCH($C145,'Data Pull'!$C:$C,0),MATCH(H$8,'Data Pull'!$4:$4,0))),"")</f>
        <v>608.46873010849527</v>
      </c>
      <c r="I145">
        <f>IFERROR(IF(INDEX('Exclusion Vectors'!$D:$D,MATCH($C145,'Exclusion Vectors'!$B:$B,0))=0,"",INDEX('Data Pull'!$A:$BC,MATCH($C145,'Data Pull'!$C:$C,0),MATCH(I$8,'Data Pull'!$4:$4,0))),"")</f>
        <v>608.91243176352805</v>
      </c>
      <c r="J145">
        <f>IFERROR(IF(INDEX('Exclusion Vectors'!$D:$D,MATCH($C145,'Exclusion Vectors'!$B:$B,0))=0,"",INDEX('Data Pull'!$A:$BC,MATCH($C145,'Data Pull'!$C:$C,0),MATCH(J$8,'Data Pull'!$4:$4,0))),"")</f>
        <v>612.30425593754489</v>
      </c>
      <c r="K145">
        <f>IFERROR(IF(INDEX('Exclusion Vectors'!$D:$D,MATCH($C145,'Exclusion Vectors'!$B:$B,0))=0,"",INDEX('Data Pull'!$A:$BC,MATCH($C145,'Data Pull'!$C:$C,0),MATCH(K$8,'Data Pull'!$4:$4,0))),"")</f>
        <v>10.921998286502925</v>
      </c>
      <c r="L145" t="str">
        <f>IFERROR(IF(INDEX('Exclusion Vectors'!$D:$D,MATCH($C145,'Exclusion Vectors'!$B:$B,0))=1,"",INDEX('Data Pull'!$A:$BC,MATCH($C145,'Data Pull'!$C:$C,0),MATCH(L$8,'Data Pull'!$4:$4,0))),"")</f>
        <v/>
      </c>
      <c r="M145">
        <f>IFERROR(IF(INDEX('Exclusion Vectors'!$D:$D,MATCH($C145,'Exclusion Vectors'!$B:$B,0))=0,"",INDEX('Data Pull'!$A:$BC,MATCH($C145,'Data Pull'!$C:$C,0),MATCH(M$8,'Data Pull'!$4:$4,0))),"")</f>
        <v>78.655806180734331</v>
      </c>
      <c r="N145">
        <f>IFERROR(IF(INDEX('Exclusion Vectors'!$D:$D,MATCH($C145,'Exclusion Vectors'!$B:$B,0))=0,"",INDEX('Data Pull'!$A:$BC,MATCH($C145,'Data Pull'!$C:$C,0),MATCH(N$8,'Data Pull'!$4:$4,0))),"")</f>
        <v>929.6454582030683</v>
      </c>
      <c r="O145">
        <f>IFERROR(IF(INDEX('Exclusion Vectors'!$D:$D,MATCH($C145,'Exclusion Vectors'!$B:$B,0))=0,"",INDEX('Data Pull'!$A:$BC,MATCH($C145,'Data Pull'!$C:$C,0),MATCH(O$8,'Data Pull'!$4:$4,0))),"")</f>
        <v>22699.130308349188</v>
      </c>
    </row>
    <row r="146" spans="3:15" x14ac:dyDescent="0.3">
      <c r="C146" s="34">
        <f t="shared" si="2"/>
        <v>43966</v>
      </c>
      <c r="D146">
        <f>IFERROR(IF(INDEX('Exclusion Vectors'!$D:$D,MATCH($C146,'Exclusion Vectors'!$B:$B,0))=0,"",INDEX('Data Pull'!$A:$BC,MATCH($C146,'Data Pull'!$C:$C,0),MATCH(D$8,'Data Pull'!$4:$4,0))),"")</f>
        <v>36364.284981534875</v>
      </c>
      <c r="E146">
        <f>IFERROR(IF(INDEX('Exclusion Vectors'!$D:$D,MATCH($C146,'Exclusion Vectors'!$B:$B,0))=0,"",INDEX('Data Pull'!$A:$BC,MATCH($C146,'Data Pull'!$C:$C,0),MATCH(E$8,'Data Pull'!$4:$4,0))),"")</f>
        <v>516.24760296845966</v>
      </c>
      <c r="F146">
        <f>IFERROR(IF(INDEX('Exclusion Vectors'!$D:$D,MATCH($C146,'Exclusion Vectors'!$B:$B,0))=0,"",INDEX('Data Pull'!$A:$BC,MATCH($C146,'Data Pull'!$C:$C,0),MATCH(F$8,'Data Pull'!$4:$4,0))),"")</f>
        <v>637.37819554509463</v>
      </c>
      <c r="G146">
        <f>IFERROR(IF(INDEX('Exclusion Vectors'!$D:$D,MATCH($C146,'Exclusion Vectors'!$B:$B,0))=0,"",INDEX('Data Pull'!$A:$BC,MATCH($C146,'Data Pull'!$C:$C,0),MATCH(G$8,'Data Pull'!$4:$4,0))),"")</f>
        <v>611.31999193897059</v>
      </c>
      <c r="H146">
        <f>IFERROR(IF(INDEX('Exclusion Vectors'!$D:$D,MATCH($C146,'Exclusion Vectors'!$B:$B,0))=0,"",INDEX('Data Pull'!$A:$BC,MATCH($C146,'Data Pull'!$C:$C,0),MATCH(H$8,'Data Pull'!$4:$4,0))),"")</f>
        <v>609.71660790867224</v>
      </c>
      <c r="I146">
        <f>IFERROR(IF(INDEX('Exclusion Vectors'!$D:$D,MATCH($C146,'Exclusion Vectors'!$B:$B,0))=0,"",INDEX('Data Pull'!$A:$BC,MATCH($C146,'Data Pull'!$C:$C,0),MATCH(I$8,'Data Pull'!$4:$4,0))),"")</f>
        <v>610.16969441063873</v>
      </c>
      <c r="J146">
        <f>IFERROR(IF(INDEX('Exclusion Vectors'!$D:$D,MATCH($C146,'Exclusion Vectors'!$B:$B,0))=0,"",INDEX('Data Pull'!$A:$BC,MATCH($C146,'Data Pull'!$C:$C,0),MATCH(J$8,'Data Pull'!$4:$4,0))),"")</f>
        <v>613.97147952928833</v>
      </c>
      <c r="K146">
        <f>IFERROR(IF(INDEX('Exclusion Vectors'!$D:$D,MATCH($C146,'Exclusion Vectors'!$B:$B,0))=0,"",INDEX('Data Pull'!$A:$BC,MATCH($C146,'Data Pull'!$C:$C,0),MATCH(K$8,'Data Pull'!$4:$4,0))),"")</f>
        <v>10.259683901200889</v>
      </c>
      <c r="L146" t="str">
        <f>IFERROR(IF(INDEX('Exclusion Vectors'!$D:$D,MATCH($C146,'Exclusion Vectors'!$B:$B,0))=1,"",INDEX('Data Pull'!$A:$BC,MATCH($C146,'Data Pull'!$C:$C,0),MATCH(L$8,'Data Pull'!$4:$4,0))),"")</f>
        <v/>
      </c>
      <c r="M146">
        <f>IFERROR(IF(INDEX('Exclusion Vectors'!$D:$D,MATCH($C146,'Exclusion Vectors'!$B:$B,0))=0,"",INDEX('Data Pull'!$A:$BC,MATCH($C146,'Data Pull'!$C:$C,0),MATCH(M$8,'Data Pull'!$4:$4,0))),"")</f>
        <v>73.815776011527419</v>
      </c>
      <c r="N146">
        <f>IFERROR(IF(INDEX('Exclusion Vectors'!$D:$D,MATCH($C146,'Exclusion Vectors'!$B:$B,0))=0,"",INDEX('Data Pull'!$A:$BC,MATCH($C146,'Data Pull'!$C:$C,0),MATCH(N$8,'Data Pull'!$4:$4,0))),"")</f>
        <v>964.44932220520798</v>
      </c>
      <c r="O146">
        <f>IFERROR(IF(INDEX('Exclusion Vectors'!$D:$D,MATCH($C146,'Exclusion Vectors'!$B:$B,0))=0,"",INDEX('Data Pull'!$A:$BC,MATCH($C146,'Data Pull'!$C:$C,0),MATCH(O$8,'Data Pull'!$4:$4,0))),"")</f>
        <v>22701.83200175803</v>
      </c>
    </row>
    <row r="147" spans="3:15" x14ac:dyDescent="0.3">
      <c r="C147" s="34">
        <f t="shared" si="2"/>
        <v>43967</v>
      </c>
      <c r="D147">
        <f>IFERROR(IF(INDEX('Exclusion Vectors'!$D:$D,MATCH($C147,'Exclusion Vectors'!$B:$B,0))=0,"",INDEX('Data Pull'!$A:$BC,MATCH($C147,'Data Pull'!$C:$C,0),MATCH(D$8,'Data Pull'!$4:$4,0))),"")</f>
        <v>36633.877920089617</v>
      </c>
      <c r="E147">
        <f>IFERROR(IF(INDEX('Exclusion Vectors'!$D:$D,MATCH($C147,'Exclusion Vectors'!$B:$B,0))=0,"",INDEX('Data Pull'!$A:$BC,MATCH($C147,'Data Pull'!$C:$C,0),MATCH(E$8,'Data Pull'!$4:$4,0))),"")</f>
        <v>513.96521598639345</v>
      </c>
      <c r="F147">
        <f>IFERROR(IF(INDEX('Exclusion Vectors'!$D:$D,MATCH($C147,'Exclusion Vectors'!$B:$B,0))=0,"",INDEX('Data Pull'!$A:$BC,MATCH($C147,'Data Pull'!$C:$C,0),MATCH(F$8,'Data Pull'!$4:$4,0))),"")</f>
        <v>634.87079066557158</v>
      </c>
      <c r="G147">
        <f>IFERROR(IF(INDEX('Exclusion Vectors'!$D:$D,MATCH($C147,'Exclusion Vectors'!$B:$B,0))=0,"",INDEX('Data Pull'!$A:$BC,MATCH($C147,'Data Pull'!$C:$C,0),MATCH(G$8,'Data Pull'!$4:$4,0))),"")</f>
        <v>611.41941445134739</v>
      </c>
      <c r="H147">
        <f>IFERROR(IF(INDEX('Exclusion Vectors'!$D:$D,MATCH($C147,'Exclusion Vectors'!$B:$B,0))=0,"",INDEX('Data Pull'!$A:$BC,MATCH($C147,'Data Pull'!$C:$C,0),MATCH(H$8,'Data Pull'!$4:$4,0))),"")</f>
        <v>609.63600324503113</v>
      </c>
      <c r="I147">
        <f>IFERROR(IF(INDEX('Exclusion Vectors'!$D:$D,MATCH($C147,'Exclusion Vectors'!$B:$B,0))=0,"",INDEX('Data Pull'!$A:$BC,MATCH($C147,'Data Pull'!$C:$C,0),MATCH(I$8,'Data Pull'!$4:$4,0))),"")</f>
        <v>609.91318276086406</v>
      </c>
      <c r="J147">
        <f>IFERROR(IF(INDEX('Exclusion Vectors'!$D:$D,MATCH($C147,'Exclusion Vectors'!$B:$B,0))=0,"",INDEX('Data Pull'!$A:$BC,MATCH($C147,'Data Pull'!$C:$C,0),MATCH(J$8,'Data Pull'!$4:$4,0))),"")</f>
        <v>613.8996642792639</v>
      </c>
      <c r="K147">
        <f>IFERROR(IF(INDEX('Exclusion Vectors'!$D:$D,MATCH($C147,'Exclusion Vectors'!$B:$B,0))=0,"",INDEX('Data Pull'!$A:$BC,MATCH($C147,'Data Pull'!$C:$C,0),MATCH(K$8,'Data Pull'!$4:$4,0))),"")</f>
        <v>9.6283135192957197</v>
      </c>
      <c r="L147" t="str">
        <f>IFERROR(IF(INDEX('Exclusion Vectors'!$D:$D,MATCH($C147,'Exclusion Vectors'!$B:$B,0))=1,"",INDEX('Data Pull'!$A:$BC,MATCH($C147,'Data Pull'!$C:$C,0),MATCH(L$8,'Data Pull'!$4:$4,0))),"")</f>
        <v/>
      </c>
      <c r="M147">
        <f>IFERROR(IF(INDEX('Exclusion Vectors'!$D:$D,MATCH($C147,'Exclusion Vectors'!$B:$B,0))=0,"",INDEX('Data Pull'!$A:$BC,MATCH($C147,'Data Pull'!$C:$C,0),MATCH(M$8,'Data Pull'!$4:$4,0))),"")</f>
        <v>66.348080477561254</v>
      </c>
      <c r="N147">
        <f>IFERROR(IF(INDEX('Exclusion Vectors'!$D:$D,MATCH($C147,'Exclusion Vectors'!$B:$B,0))=0,"",INDEX('Data Pull'!$A:$BC,MATCH($C147,'Data Pull'!$C:$C,0),MATCH(N$8,'Data Pull'!$4:$4,0))),"")</f>
        <v>991.92696944313809</v>
      </c>
      <c r="O147">
        <f>IFERROR(IF(INDEX('Exclusion Vectors'!$D:$D,MATCH($C147,'Exclusion Vectors'!$B:$B,0))=0,"",INDEX('Data Pull'!$A:$BC,MATCH($C147,'Data Pull'!$C:$C,0),MATCH(O$8,'Data Pull'!$4:$4,0))),"")</f>
        <v>22699.574994262777</v>
      </c>
    </row>
    <row r="148" spans="3:15" x14ac:dyDescent="0.3">
      <c r="C148" s="34">
        <f t="shared" si="2"/>
        <v>43968</v>
      </c>
      <c r="D148">
        <f>IFERROR(IF(INDEX('Exclusion Vectors'!$D:$D,MATCH($C148,'Exclusion Vectors'!$B:$B,0))=0,"",INDEX('Data Pull'!$A:$BC,MATCH($C148,'Data Pull'!$C:$C,0),MATCH(D$8,'Data Pull'!$4:$4,0))),"")</f>
        <v>37662.58858269854</v>
      </c>
      <c r="E148">
        <f>IFERROR(IF(INDEX('Exclusion Vectors'!$D:$D,MATCH($C148,'Exclusion Vectors'!$B:$B,0))=0,"",INDEX('Data Pull'!$A:$BC,MATCH($C148,'Data Pull'!$C:$C,0),MATCH(E$8,'Data Pull'!$4:$4,0))),"")</f>
        <v>512.27476335553195</v>
      </c>
      <c r="F148">
        <f>IFERROR(IF(INDEX('Exclusion Vectors'!$D:$D,MATCH($C148,'Exclusion Vectors'!$B:$B,0))=0,"",INDEX('Data Pull'!$A:$BC,MATCH($C148,'Data Pull'!$C:$C,0),MATCH(F$8,'Data Pull'!$4:$4,0))),"")</f>
        <v>635.19741888390149</v>
      </c>
      <c r="G148">
        <f>IFERROR(IF(INDEX('Exclusion Vectors'!$D:$D,MATCH($C148,'Exclusion Vectors'!$B:$B,0))=0,"",INDEX('Data Pull'!$A:$BC,MATCH($C148,'Data Pull'!$C:$C,0),MATCH(G$8,'Data Pull'!$4:$4,0))),"")</f>
        <v>611.07619170384726</v>
      </c>
      <c r="H148">
        <f>IFERROR(IF(INDEX('Exclusion Vectors'!$D:$D,MATCH($C148,'Exclusion Vectors'!$B:$B,0))=0,"",INDEX('Data Pull'!$A:$BC,MATCH($C148,'Data Pull'!$C:$C,0),MATCH(H$8,'Data Pull'!$4:$4,0))),"")</f>
        <v>610.36394675624217</v>
      </c>
      <c r="I148">
        <f>IFERROR(IF(INDEX('Exclusion Vectors'!$D:$D,MATCH($C148,'Exclusion Vectors'!$B:$B,0))=0,"",INDEX('Data Pull'!$A:$BC,MATCH($C148,'Data Pull'!$C:$C,0),MATCH(I$8,'Data Pull'!$4:$4,0))),"")</f>
        <v>610.90904394894994</v>
      </c>
      <c r="J148">
        <f>IFERROR(IF(INDEX('Exclusion Vectors'!$D:$D,MATCH($C148,'Exclusion Vectors'!$B:$B,0))=0,"",INDEX('Data Pull'!$A:$BC,MATCH($C148,'Data Pull'!$C:$C,0),MATCH(J$8,'Data Pull'!$4:$4,0))),"")</f>
        <v>613.73534753684521</v>
      </c>
      <c r="K148">
        <f>IFERROR(IF(INDEX('Exclusion Vectors'!$D:$D,MATCH($C148,'Exclusion Vectors'!$B:$B,0))=0,"",INDEX('Data Pull'!$A:$BC,MATCH($C148,'Data Pull'!$C:$C,0),MATCH(K$8,'Data Pull'!$4:$4,0))),"")</f>
        <v>10.016674379708032</v>
      </c>
      <c r="L148" t="str">
        <f>IFERROR(IF(INDEX('Exclusion Vectors'!$D:$D,MATCH($C148,'Exclusion Vectors'!$B:$B,0))=1,"",INDEX('Data Pull'!$A:$BC,MATCH($C148,'Data Pull'!$C:$C,0),MATCH(L$8,'Data Pull'!$4:$4,0))),"")</f>
        <v/>
      </c>
      <c r="M148">
        <f>IFERROR(IF(INDEX('Exclusion Vectors'!$D:$D,MATCH($C148,'Exclusion Vectors'!$B:$B,0))=0,"",INDEX('Data Pull'!$A:$BC,MATCH($C148,'Data Pull'!$C:$C,0),MATCH(M$8,'Data Pull'!$4:$4,0))),"")</f>
        <v>71.035967940638841</v>
      </c>
      <c r="N148">
        <f>IFERROR(IF(INDEX('Exclusion Vectors'!$D:$D,MATCH($C148,'Exclusion Vectors'!$B:$B,0))=0,"",INDEX('Data Pull'!$A:$BC,MATCH($C148,'Data Pull'!$C:$C,0),MATCH(N$8,'Data Pull'!$4:$4,0))),"")</f>
        <v>981.5517168773124</v>
      </c>
      <c r="O148">
        <f>IFERROR(IF(INDEX('Exclusion Vectors'!$D:$D,MATCH($C148,'Exclusion Vectors'!$B:$B,0))=0,"",INDEX('Data Pull'!$A:$BC,MATCH($C148,'Data Pull'!$C:$C,0),MATCH(O$8,'Data Pull'!$4:$4,0))),"")</f>
        <v>22843.427953661449</v>
      </c>
    </row>
    <row r="149" spans="3:15" x14ac:dyDescent="0.3">
      <c r="C149" s="34">
        <f t="shared" si="2"/>
        <v>43969</v>
      </c>
      <c r="D149">
        <f>IFERROR(IF(INDEX('Exclusion Vectors'!$D:$D,MATCH($C149,'Exclusion Vectors'!$B:$B,0))=0,"",INDEX('Data Pull'!$A:$BC,MATCH($C149,'Data Pull'!$C:$C,0),MATCH(D$8,'Data Pull'!$4:$4,0))),"")</f>
        <v>39931.320794813029</v>
      </c>
      <c r="E149">
        <f>IFERROR(IF(INDEX('Exclusion Vectors'!$D:$D,MATCH($C149,'Exclusion Vectors'!$B:$B,0))=0,"",INDEX('Data Pull'!$A:$BC,MATCH($C149,'Data Pull'!$C:$C,0),MATCH(E$8,'Data Pull'!$4:$4,0))),"")</f>
        <v>520.88334762098998</v>
      </c>
      <c r="F149">
        <f>IFERROR(IF(INDEX('Exclusion Vectors'!$D:$D,MATCH($C149,'Exclusion Vectors'!$B:$B,0))=0,"",INDEX('Data Pull'!$A:$BC,MATCH($C149,'Data Pull'!$C:$C,0),MATCH(F$8,'Data Pull'!$4:$4,0))),"")</f>
        <v>650.90980319232062</v>
      </c>
      <c r="G149">
        <f>IFERROR(IF(INDEX('Exclusion Vectors'!$D:$D,MATCH($C149,'Exclusion Vectors'!$B:$B,0))=0,"",INDEX('Data Pull'!$A:$BC,MATCH($C149,'Data Pull'!$C:$C,0),MATCH(G$8,'Data Pull'!$4:$4,0))),"")</f>
        <v>619.6516394741011</v>
      </c>
      <c r="H149">
        <f>IFERROR(IF(INDEX('Exclusion Vectors'!$D:$D,MATCH($C149,'Exclusion Vectors'!$B:$B,0))=0,"",INDEX('Data Pull'!$A:$BC,MATCH($C149,'Data Pull'!$C:$C,0),MATCH(H$8,'Data Pull'!$4:$4,0))),"")</f>
        <v>619.22484301226132</v>
      </c>
      <c r="I149">
        <f>IFERROR(IF(INDEX('Exclusion Vectors'!$D:$D,MATCH($C149,'Exclusion Vectors'!$B:$B,0))=0,"",INDEX('Data Pull'!$A:$BC,MATCH($C149,'Data Pull'!$C:$C,0),MATCH(I$8,'Data Pull'!$4:$4,0))),"")</f>
        <v>619.9858248917601</v>
      </c>
      <c r="J149">
        <f>IFERROR(IF(INDEX('Exclusion Vectors'!$D:$D,MATCH($C149,'Exclusion Vectors'!$B:$B,0))=0,"",INDEX('Data Pull'!$A:$BC,MATCH($C149,'Data Pull'!$C:$C,0),MATCH(J$8,'Data Pull'!$4:$4,0))),"")</f>
        <v>622.61563469337364</v>
      </c>
      <c r="K149">
        <f>IFERROR(IF(INDEX('Exclusion Vectors'!$D:$D,MATCH($C149,'Exclusion Vectors'!$B:$B,0))=0,"",INDEX('Data Pull'!$A:$BC,MATCH($C149,'Data Pull'!$C:$C,0),MATCH(K$8,'Data Pull'!$4:$4,0))),"")</f>
        <v>10.045743900401732</v>
      </c>
      <c r="L149" t="str">
        <f>IFERROR(IF(INDEX('Exclusion Vectors'!$D:$D,MATCH($C149,'Exclusion Vectors'!$B:$B,0))=1,"",INDEX('Data Pull'!$A:$BC,MATCH($C149,'Data Pull'!$C:$C,0),MATCH(L$8,'Data Pull'!$4:$4,0))),"")</f>
        <v/>
      </c>
      <c r="M149">
        <f>IFERROR(IF(INDEX('Exclusion Vectors'!$D:$D,MATCH($C149,'Exclusion Vectors'!$B:$B,0))=0,"",INDEX('Data Pull'!$A:$BC,MATCH($C149,'Data Pull'!$C:$C,0),MATCH(M$8,'Data Pull'!$4:$4,0))),"")</f>
        <v>81.666697127132778</v>
      </c>
      <c r="N149">
        <f>IFERROR(IF(INDEX('Exclusion Vectors'!$D:$D,MATCH($C149,'Exclusion Vectors'!$B:$B,0))=0,"",INDEX('Data Pull'!$A:$BC,MATCH($C149,'Data Pull'!$C:$C,0),MATCH(N$8,'Data Pull'!$4:$4,0))),"")</f>
        <v>971.26109925896878</v>
      </c>
      <c r="O149">
        <f>IFERROR(IF(INDEX('Exclusion Vectors'!$D:$D,MATCH($C149,'Exclusion Vectors'!$B:$B,0))=0,"",INDEX('Data Pull'!$A:$BC,MATCH($C149,'Data Pull'!$C:$C,0),MATCH(O$8,'Data Pull'!$4:$4,0))),"")</f>
        <v>22880.106888313392</v>
      </c>
    </row>
    <row r="150" spans="3:15" x14ac:dyDescent="0.3">
      <c r="C150" s="34">
        <f t="shared" si="2"/>
        <v>43970</v>
      </c>
      <c r="D150">
        <f>IFERROR(IF(INDEX('Exclusion Vectors'!$D:$D,MATCH($C150,'Exclusion Vectors'!$B:$B,0))=0,"",INDEX('Data Pull'!$A:$BC,MATCH($C150,'Data Pull'!$C:$C,0),MATCH(D$8,'Data Pull'!$4:$4,0))),"")</f>
        <v>40984.136067107036</v>
      </c>
      <c r="E150">
        <f>IFERROR(IF(INDEX('Exclusion Vectors'!$D:$D,MATCH($C150,'Exclusion Vectors'!$B:$B,0))=0,"",INDEX('Data Pull'!$A:$BC,MATCH($C150,'Data Pull'!$C:$C,0),MATCH(E$8,'Data Pull'!$4:$4,0))),"")</f>
        <v>520.15857000093445</v>
      </c>
      <c r="F150">
        <f>IFERROR(IF(INDEX('Exclusion Vectors'!$D:$D,MATCH($C150,'Exclusion Vectors'!$B:$B,0))=0,"",INDEX('Data Pull'!$A:$BC,MATCH($C150,'Data Pull'!$C:$C,0),MATCH(F$8,'Data Pull'!$4:$4,0))),"")</f>
        <v>660.03281569355715</v>
      </c>
      <c r="G150">
        <f>IFERROR(IF(INDEX('Exclusion Vectors'!$D:$D,MATCH($C150,'Exclusion Vectors'!$B:$B,0))=0,"",INDEX('Data Pull'!$A:$BC,MATCH($C150,'Data Pull'!$C:$C,0),MATCH(G$8,'Data Pull'!$4:$4,0))),"")</f>
        <v>620.72112075207087</v>
      </c>
      <c r="H150">
        <f>IFERROR(IF(INDEX('Exclusion Vectors'!$D:$D,MATCH($C150,'Exclusion Vectors'!$B:$B,0))=0,"",INDEX('Data Pull'!$A:$BC,MATCH($C150,'Data Pull'!$C:$C,0),MATCH(H$8,'Data Pull'!$4:$4,0))),"")</f>
        <v>620.78781203866731</v>
      </c>
      <c r="I150">
        <f>IFERROR(IF(INDEX('Exclusion Vectors'!$D:$D,MATCH($C150,'Exclusion Vectors'!$B:$B,0))=0,"",INDEX('Data Pull'!$A:$BC,MATCH($C150,'Data Pull'!$C:$C,0),MATCH(I$8,'Data Pull'!$4:$4,0))),"")</f>
        <v>621.81822944379883</v>
      </c>
      <c r="J150">
        <f>IFERROR(IF(INDEX('Exclusion Vectors'!$D:$D,MATCH($C150,'Exclusion Vectors'!$B:$B,0))=0,"",INDEX('Data Pull'!$A:$BC,MATCH($C150,'Data Pull'!$C:$C,0),MATCH(J$8,'Data Pull'!$4:$4,0))),"")</f>
        <v>623.89621982398353</v>
      </c>
      <c r="K150">
        <f>IFERROR(IF(INDEX('Exclusion Vectors'!$D:$D,MATCH($C150,'Exclusion Vectors'!$B:$B,0))=0,"",INDEX('Data Pull'!$A:$BC,MATCH($C150,'Data Pull'!$C:$C,0),MATCH(K$8,'Data Pull'!$4:$4,0))),"")</f>
        <v>9.8315863414064513</v>
      </c>
      <c r="L150" t="str">
        <f>IFERROR(IF(INDEX('Exclusion Vectors'!$D:$D,MATCH($C150,'Exclusion Vectors'!$B:$B,0))=1,"",INDEX('Data Pull'!$A:$BC,MATCH($C150,'Data Pull'!$C:$C,0),MATCH(L$8,'Data Pull'!$4:$4,0))),"")</f>
        <v/>
      </c>
      <c r="M150">
        <f>IFERROR(IF(INDEX('Exclusion Vectors'!$D:$D,MATCH($C150,'Exclusion Vectors'!$B:$B,0))=0,"",INDEX('Data Pull'!$A:$BC,MATCH($C150,'Data Pull'!$C:$C,0),MATCH(M$8,'Data Pull'!$4:$4,0))),"")</f>
        <v>86.626590090555197</v>
      </c>
      <c r="N150">
        <f>IFERROR(IF(INDEX('Exclusion Vectors'!$D:$D,MATCH($C150,'Exclusion Vectors'!$B:$B,0))=0,"",INDEX('Data Pull'!$A:$BC,MATCH($C150,'Data Pull'!$C:$C,0),MATCH(N$8,'Data Pull'!$4:$4,0))),"")</f>
        <v>972.82563304308883</v>
      </c>
      <c r="O150">
        <f>IFERROR(IF(INDEX('Exclusion Vectors'!$D:$D,MATCH($C150,'Exclusion Vectors'!$B:$B,0))=0,"",INDEX('Data Pull'!$A:$BC,MATCH($C150,'Data Pull'!$C:$C,0),MATCH(O$8,'Data Pull'!$4:$4,0))),"")</f>
        <v>22255.987055131198</v>
      </c>
    </row>
    <row r="151" spans="3:15" x14ac:dyDescent="0.3">
      <c r="C151" s="34">
        <f t="shared" si="2"/>
        <v>43971</v>
      </c>
      <c r="D151">
        <f>IFERROR(IF(INDEX('Exclusion Vectors'!$D:$D,MATCH($C151,'Exclusion Vectors'!$B:$B,0))=0,"",INDEX('Data Pull'!$A:$BC,MATCH($C151,'Data Pull'!$C:$C,0),MATCH(D$8,'Data Pull'!$4:$4,0))),"")</f>
        <v>40596.196174109631</v>
      </c>
      <c r="E151">
        <f>IFERROR(IF(INDEX('Exclusion Vectors'!$D:$D,MATCH($C151,'Exclusion Vectors'!$B:$B,0))=0,"",INDEX('Data Pull'!$A:$BC,MATCH($C151,'Data Pull'!$C:$C,0),MATCH(E$8,'Data Pull'!$4:$4,0))),"")</f>
        <v>520.07920926267889</v>
      </c>
      <c r="F151">
        <f>IFERROR(IF(INDEX('Exclusion Vectors'!$D:$D,MATCH($C151,'Exclusion Vectors'!$B:$B,0))=0,"",INDEX('Data Pull'!$A:$BC,MATCH($C151,'Data Pull'!$C:$C,0),MATCH(F$8,'Data Pull'!$4:$4,0))),"")</f>
        <v>659.94871048192135</v>
      </c>
      <c r="G151">
        <f>IFERROR(IF(INDEX('Exclusion Vectors'!$D:$D,MATCH($C151,'Exclusion Vectors'!$B:$B,0))=0,"",INDEX('Data Pull'!$A:$BC,MATCH($C151,'Data Pull'!$C:$C,0),MATCH(G$8,'Data Pull'!$4:$4,0))),"")</f>
        <v>621.56327469581527</v>
      </c>
      <c r="H151">
        <f>IFERROR(IF(INDEX('Exclusion Vectors'!$D:$D,MATCH($C151,'Exclusion Vectors'!$B:$B,0))=0,"",INDEX('Data Pull'!$A:$BC,MATCH($C151,'Data Pull'!$C:$C,0),MATCH(H$8,'Data Pull'!$4:$4,0))),"")</f>
        <v>620.69476626411802</v>
      </c>
      <c r="I151">
        <f>IFERROR(IF(INDEX('Exclusion Vectors'!$D:$D,MATCH($C151,'Exclusion Vectors'!$B:$B,0))=0,"",INDEX('Data Pull'!$A:$BC,MATCH($C151,'Data Pull'!$C:$C,0),MATCH(I$8,'Data Pull'!$4:$4,0))),"")</f>
        <v>621.31473164443639</v>
      </c>
      <c r="J151">
        <f>IFERROR(IF(INDEX('Exclusion Vectors'!$D:$D,MATCH($C151,'Exclusion Vectors'!$B:$B,0))=0,"",INDEX('Data Pull'!$A:$BC,MATCH($C151,'Data Pull'!$C:$C,0),MATCH(J$8,'Data Pull'!$4:$4,0))),"")</f>
        <v>624.58039245473753</v>
      </c>
      <c r="K151">
        <f>IFERROR(IF(INDEX('Exclusion Vectors'!$D:$D,MATCH($C151,'Exclusion Vectors'!$B:$B,0))=0,"",INDEX('Data Pull'!$A:$BC,MATCH($C151,'Data Pull'!$C:$C,0),MATCH(K$8,'Data Pull'!$4:$4,0))),"")</f>
        <v>9.2676680736876325</v>
      </c>
      <c r="L151" t="str">
        <f>IFERROR(IF(INDEX('Exclusion Vectors'!$D:$D,MATCH($C151,'Exclusion Vectors'!$B:$B,0))=1,"",INDEX('Data Pull'!$A:$BC,MATCH($C151,'Data Pull'!$C:$C,0),MATCH(L$8,'Data Pull'!$4:$4,0))),"")</f>
        <v/>
      </c>
      <c r="M151">
        <f>IFERROR(IF(INDEX('Exclusion Vectors'!$D:$D,MATCH($C151,'Exclusion Vectors'!$B:$B,0))=0,"",INDEX('Data Pull'!$A:$BC,MATCH($C151,'Data Pull'!$C:$C,0),MATCH(M$8,'Data Pull'!$4:$4,0))),"")</f>
        <v>80.126224496080553</v>
      </c>
      <c r="N151">
        <f>IFERROR(IF(INDEX('Exclusion Vectors'!$D:$D,MATCH($C151,'Exclusion Vectors'!$B:$B,0))=0,"",INDEX('Data Pull'!$A:$BC,MATCH($C151,'Data Pull'!$C:$C,0),MATCH(N$8,'Data Pull'!$4:$4,0))),"")</f>
        <v>1006.5113576865538</v>
      </c>
      <c r="O151">
        <f>IFERROR(IF(INDEX('Exclusion Vectors'!$D:$D,MATCH($C151,'Exclusion Vectors'!$B:$B,0))=0,"",INDEX('Data Pull'!$A:$BC,MATCH($C151,'Data Pull'!$C:$C,0),MATCH(O$8,'Data Pull'!$4:$4,0))),"")</f>
        <v>22218.437505196514</v>
      </c>
    </row>
    <row r="152" spans="3:15" x14ac:dyDescent="0.3">
      <c r="C152" s="34">
        <f t="shared" si="2"/>
        <v>43972</v>
      </c>
      <c r="D152">
        <f>IFERROR(IF(INDEX('Exclusion Vectors'!$D:$D,MATCH($C152,'Exclusion Vectors'!$B:$B,0))=0,"",INDEX('Data Pull'!$A:$BC,MATCH($C152,'Data Pull'!$C:$C,0),MATCH(D$8,'Data Pull'!$4:$4,0))),"")</f>
        <v>41011.723455951105</v>
      </c>
      <c r="E152">
        <f>IFERROR(IF(INDEX('Exclusion Vectors'!$D:$D,MATCH($C152,'Exclusion Vectors'!$B:$B,0))=0,"",INDEX('Data Pull'!$A:$BC,MATCH($C152,'Data Pull'!$C:$C,0),MATCH(E$8,'Data Pull'!$4:$4,0))),"")</f>
        <v>519.9758978914814</v>
      </c>
      <c r="F152">
        <f>IFERROR(IF(INDEX('Exclusion Vectors'!$D:$D,MATCH($C152,'Exclusion Vectors'!$B:$B,0))=0,"",INDEX('Data Pull'!$A:$BC,MATCH($C152,'Data Pull'!$C:$C,0),MATCH(F$8,'Data Pull'!$4:$4,0))),"")</f>
        <v>659.9783890099817</v>
      </c>
      <c r="G152">
        <f>IFERROR(IF(INDEX('Exclusion Vectors'!$D:$D,MATCH($C152,'Exclusion Vectors'!$B:$B,0))=0,"",INDEX('Data Pull'!$A:$BC,MATCH($C152,'Data Pull'!$C:$C,0),MATCH(G$8,'Data Pull'!$4:$4,0))),"")</f>
        <v>622.26874971897803</v>
      </c>
      <c r="H152">
        <f>IFERROR(IF(INDEX('Exclusion Vectors'!$D:$D,MATCH($C152,'Exclusion Vectors'!$B:$B,0))=0,"",INDEX('Data Pull'!$A:$BC,MATCH($C152,'Data Pull'!$C:$C,0),MATCH(H$8,'Data Pull'!$4:$4,0))),"")</f>
        <v>622.01769300004594</v>
      </c>
      <c r="I152">
        <f>IFERROR(IF(INDEX('Exclusion Vectors'!$D:$D,MATCH($C152,'Exclusion Vectors'!$B:$B,0))=0,"",INDEX('Data Pull'!$A:$BC,MATCH($C152,'Data Pull'!$C:$C,0),MATCH(I$8,'Data Pull'!$4:$4,0))),"")</f>
        <v>622.91659768443844</v>
      </c>
      <c r="J152">
        <f>IFERROR(IF(INDEX('Exclusion Vectors'!$D:$D,MATCH($C152,'Exclusion Vectors'!$B:$B,0))=0,"",INDEX('Data Pull'!$A:$BC,MATCH($C152,'Data Pull'!$C:$C,0),MATCH(J$8,'Data Pull'!$4:$4,0))),"")</f>
        <v>625.24154204938657</v>
      </c>
      <c r="K152">
        <f>IFERROR(IF(INDEX('Exclusion Vectors'!$D:$D,MATCH($C152,'Exclusion Vectors'!$B:$B,0))=0,"",INDEX('Data Pull'!$A:$BC,MATCH($C152,'Data Pull'!$C:$C,0),MATCH(K$8,'Data Pull'!$4:$4,0))),"")</f>
        <v>9.5040040831119548</v>
      </c>
      <c r="L152" t="str">
        <f>IFERROR(IF(INDEX('Exclusion Vectors'!$D:$D,MATCH($C152,'Exclusion Vectors'!$B:$B,0))=1,"",INDEX('Data Pull'!$A:$BC,MATCH($C152,'Data Pull'!$C:$C,0),MATCH(L$8,'Data Pull'!$4:$4,0))),"")</f>
        <v/>
      </c>
      <c r="M152">
        <f>IFERROR(IF(INDEX('Exclusion Vectors'!$D:$D,MATCH($C152,'Exclusion Vectors'!$B:$B,0))=0,"",INDEX('Data Pull'!$A:$BC,MATCH($C152,'Data Pull'!$C:$C,0),MATCH(M$8,'Data Pull'!$4:$4,0))),"")</f>
        <v>78.107367504458338</v>
      </c>
      <c r="N152">
        <f>IFERROR(IF(INDEX('Exclusion Vectors'!$D:$D,MATCH($C152,'Exclusion Vectors'!$B:$B,0))=0,"",INDEX('Data Pull'!$A:$BC,MATCH($C152,'Data Pull'!$C:$C,0),MATCH(N$8,'Data Pull'!$4:$4,0))),"")</f>
        <v>1003.0562470421598</v>
      </c>
      <c r="O152">
        <f>IFERROR(IF(INDEX('Exclusion Vectors'!$D:$D,MATCH($C152,'Exclusion Vectors'!$B:$B,0))=0,"",INDEX('Data Pull'!$A:$BC,MATCH($C152,'Data Pull'!$C:$C,0),MATCH(O$8,'Data Pull'!$4:$4,0))),"")</f>
        <v>22405.344538280027</v>
      </c>
    </row>
    <row r="153" spans="3:15" x14ac:dyDescent="0.3">
      <c r="C153" s="34">
        <f t="shared" si="2"/>
        <v>43973</v>
      </c>
      <c r="D153">
        <f>IFERROR(IF(INDEX('Exclusion Vectors'!$D:$D,MATCH($C153,'Exclusion Vectors'!$B:$B,0))=0,"",INDEX('Data Pull'!$A:$BC,MATCH($C153,'Data Pull'!$C:$C,0),MATCH(D$8,'Data Pull'!$4:$4,0))),"")</f>
        <v>41591.993111960503</v>
      </c>
      <c r="E153">
        <f>IFERROR(IF(INDEX('Exclusion Vectors'!$D:$D,MATCH($C153,'Exclusion Vectors'!$B:$B,0))=0,"",INDEX('Data Pull'!$A:$BC,MATCH($C153,'Data Pull'!$C:$C,0),MATCH(E$8,'Data Pull'!$4:$4,0))),"")</f>
        <v>519.26390723856241</v>
      </c>
      <c r="F153">
        <f>IFERROR(IF(INDEX('Exclusion Vectors'!$D:$D,MATCH($C153,'Exclusion Vectors'!$B:$B,0))=0,"",INDEX('Data Pull'!$A:$BC,MATCH($C153,'Data Pull'!$C:$C,0),MATCH(F$8,'Data Pull'!$4:$4,0))),"")</f>
        <v>659.95997980087043</v>
      </c>
      <c r="G153">
        <f>IFERROR(IF(INDEX('Exclusion Vectors'!$D:$D,MATCH($C153,'Exclusion Vectors'!$B:$B,0))=0,"",INDEX('Data Pull'!$A:$BC,MATCH($C153,'Data Pull'!$C:$C,0),MATCH(G$8,'Data Pull'!$4:$4,0))),"")</f>
        <v>621.89689656875476</v>
      </c>
      <c r="H153">
        <f>IFERROR(IF(INDEX('Exclusion Vectors'!$D:$D,MATCH($C153,'Exclusion Vectors'!$B:$B,0))=0,"",INDEX('Data Pull'!$A:$BC,MATCH($C153,'Data Pull'!$C:$C,0),MATCH(H$8,'Data Pull'!$4:$4,0))),"")</f>
        <v>622.10072898425506</v>
      </c>
      <c r="I153">
        <f>IFERROR(IF(INDEX('Exclusion Vectors'!$D:$D,MATCH($C153,'Exclusion Vectors'!$B:$B,0))=0,"",INDEX('Data Pull'!$A:$BC,MATCH($C153,'Data Pull'!$C:$C,0),MATCH(I$8,'Data Pull'!$4:$4,0))),"")</f>
        <v>623.06245281331098</v>
      </c>
      <c r="J153">
        <f>IFERROR(IF(INDEX('Exclusion Vectors'!$D:$D,MATCH($C153,'Exclusion Vectors'!$B:$B,0))=0,"",INDEX('Data Pull'!$A:$BC,MATCH($C153,'Data Pull'!$C:$C,0),MATCH(J$8,'Data Pull'!$4:$4,0))),"")</f>
        <v>624.94864936557462</v>
      </c>
      <c r="K153">
        <f>IFERROR(IF(INDEX('Exclusion Vectors'!$D:$D,MATCH($C153,'Exclusion Vectors'!$B:$B,0))=0,"",INDEX('Data Pull'!$A:$BC,MATCH($C153,'Data Pull'!$C:$C,0),MATCH(K$8,'Data Pull'!$4:$4,0))),"")</f>
        <v>9.7066891886257824</v>
      </c>
      <c r="L153" t="str">
        <f>IFERROR(IF(INDEX('Exclusion Vectors'!$D:$D,MATCH($C153,'Exclusion Vectors'!$B:$B,0))=1,"",INDEX('Data Pull'!$A:$BC,MATCH($C153,'Data Pull'!$C:$C,0),MATCH(L$8,'Data Pull'!$4:$4,0))),"")</f>
        <v/>
      </c>
      <c r="M153">
        <f>IFERROR(IF(INDEX('Exclusion Vectors'!$D:$D,MATCH($C153,'Exclusion Vectors'!$B:$B,0))=0,"",INDEX('Data Pull'!$A:$BC,MATCH($C153,'Data Pull'!$C:$C,0),MATCH(M$8,'Data Pull'!$4:$4,0))),"")</f>
        <v>83.213183208246974</v>
      </c>
      <c r="N153">
        <f>IFERROR(IF(INDEX('Exclusion Vectors'!$D:$D,MATCH($C153,'Exclusion Vectors'!$B:$B,0))=0,"",INDEX('Data Pull'!$A:$BC,MATCH($C153,'Data Pull'!$C:$C,0),MATCH(N$8,'Data Pull'!$4:$4,0))),"")</f>
        <v>976.47416987424083</v>
      </c>
      <c r="O153">
        <f>IFERROR(IF(INDEX('Exclusion Vectors'!$D:$D,MATCH($C153,'Exclusion Vectors'!$B:$B,0))=0,"",INDEX('Data Pull'!$A:$BC,MATCH($C153,'Data Pull'!$C:$C,0),MATCH(O$8,'Data Pull'!$4:$4,0))),"")</f>
        <v>22397.720321317895</v>
      </c>
    </row>
    <row r="154" spans="3:15" x14ac:dyDescent="0.3">
      <c r="C154" s="34">
        <f t="shared" si="2"/>
        <v>43974</v>
      </c>
      <c r="D154">
        <f>IFERROR(IF(INDEX('Exclusion Vectors'!$D:$D,MATCH($C154,'Exclusion Vectors'!$B:$B,0))=0,"",INDEX('Data Pull'!$A:$BC,MATCH($C154,'Data Pull'!$C:$C,0),MATCH(D$8,'Data Pull'!$4:$4,0))),"")</f>
        <v>41820.58082693832</v>
      </c>
      <c r="E154">
        <f>IFERROR(IF(INDEX('Exclusion Vectors'!$D:$D,MATCH($C154,'Exclusion Vectors'!$B:$B,0))=0,"",INDEX('Data Pull'!$A:$BC,MATCH($C154,'Data Pull'!$C:$C,0),MATCH(E$8,'Data Pull'!$4:$4,0))),"")</f>
        <v>517.71471867883247</v>
      </c>
      <c r="F154">
        <f>IFERROR(IF(INDEX('Exclusion Vectors'!$D:$D,MATCH($C154,'Exclusion Vectors'!$B:$B,0))=0,"",INDEX('Data Pull'!$A:$BC,MATCH($C154,'Data Pull'!$C:$C,0),MATCH(F$8,'Data Pull'!$4:$4,0))),"")</f>
        <v>658.66784154976608</v>
      </c>
      <c r="G154">
        <f>IFERROR(IF(INDEX('Exclusion Vectors'!$D:$D,MATCH($C154,'Exclusion Vectors'!$B:$B,0))=0,"",INDEX('Data Pull'!$A:$BC,MATCH($C154,'Data Pull'!$C:$C,0),MATCH(G$8,'Data Pull'!$4:$4,0))),"")</f>
        <v>621.81678619908155</v>
      </c>
      <c r="H154">
        <f>IFERROR(IF(INDEX('Exclusion Vectors'!$D:$D,MATCH($C154,'Exclusion Vectors'!$B:$B,0))=0,"",INDEX('Data Pull'!$A:$BC,MATCH($C154,'Data Pull'!$C:$C,0),MATCH(H$8,'Data Pull'!$4:$4,0))),"")</f>
        <v>620.62419369259226</v>
      </c>
      <c r="I154">
        <f>IFERROR(IF(INDEX('Exclusion Vectors'!$D:$D,MATCH($C154,'Exclusion Vectors'!$B:$B,0))=0,"",INDEX('Data Pull'!$A:$BC,MATCH($C154,'Data Pull'!$C:$C,0),MATCH(I$8,'Data Pull'!$4:$4,0))),"")</f>
        <v>621.32515594452934</v>
      </c>
      <c r="J154">
        <f>IFERROR(IF(INDEX('Exclusion Vectors'!$D:$D,MATCH($C154,'Exclusion Vectors'!$B:$B,0))=0,"",INDEX('Data Pull'!$A:$BC,MATCH($C154,'Data Pull'!$C:$C,0),MATCH(J$8,'Data Pull'!$4:$4,0))),"")</f>
        <v>624.21710977140708</v>
      </c>
      <c r="K154">
        <f>IFERROR(IF(INDEX('Exclusion Vectors'!$D:$D,MATCH($C154,'Exclusion Vectors'!$B:$B,0))=0,"",INDEX('Data Pull'!$A:$BC,MATCH($C154,'Data Pull'!$C:$C,0),MATCH(K$8,'Data Pull'!$4:$4,0))),"")</f>
        <v>9.3247141795528847</v>
      </c>
      <c r="L154" t="str">
        <f>IFERROR(IF(INDEX('Exclusion Vectors'!$D:$D,MATCH($C154,'Exclusion Vectors'!$B:$B,0))=1,"",INDEX('Data Pull'!$A:$BC,MATCH($C154,'Data Pull'!$C:$C,0),MATCH(L$8,'Data Pull'!$4:$4,0))),"")</f>
        <v/>
      </c>
      <c r="M154">
        <f>IFERROR(IF(INDEX('Exclusion Vectors'!$D:$D,MATCH($C154,'Exclusion Vectors'!$B:$B,0))=0,"",INDEX('Data Pull'!$A:$BC,MATCH($C154,'Data Pull'!$C:$C,0),MATCH(M$8,'Data Pull'!$4:$4,0))),"")</f>
        <v>79.599371713361464</v>
      </c>
      <c r="N154">
        <f>IFERROR(IF(INDEX('Exclusion Vectors'!$D:$D,MATCH($C154,'Exclusion Vectors'!$B:$B,0))=0,"",INDEX('Data Pull'!$A:$BC,MATCH($C154,'Data Pull'!$C:$C,0),MATCH(N$8,'Data Pull'!$4:$4,0))),"")</f>
        <v>981.52102114830029</v>
      </c>
      <c r="O154">
        <f>IFERROR(IF(INDEX('Exclusion Vectors'!$D:$D,MATCH($C154,'Exclusion Vectors'!$B:$B,0))=0,"",INDEX('Data Pull'!$A:$BC,MATCH($C154,'Data Pull'!$C:$C,0),MATCH(O$8,'Data Pull'!$4:$4,0))),"")</f>
        <v>22525.862634070396</v>
      </c>
    </row>
    <row r="155" spans="3:15" x14ac:dyDescent="0.3">
      <c r="C155" s="34">
        <f t="shared" si="2"/>
        <v>43975</v>
      </c>
      <c r="D155">
        <f>IFERROR(IF(INDEX('Exclusion Vectors'!$D:$D,MATCH($C155,'Exclusion Vectors'!$B:$B,0))=0,"",INDEX('Data Pull'!$A:$BC,MATCH($C155,'Data Pull'!$C:$C,0),MATCH(D$8,'Data Pull'!$4:$4,0))),"")</f>
        <v>40563.569930694241</v>
      </c>
      <c r="E155">
        <f>IFERROR(IF(INDEX('Exclusion Vectors'!$D:$D,MATCH($C155,'Exclusion Vectors'!$B:$B,0))=0,"",INDEX('Data Pull'!$A:$BC,MATCH($C155,'Data Pull'!$C:$C,0),MATCH(E$8,'Data Pull'!$4:$4,0))),"")</f>
        <v>519.98596838100309</v>
      </c>
      <c r="F155">
        <f>IFERROR(IF(INDEX('Exclusion Vectors'!$D:$D,MATCH($C155,'Exclusion Vectors'!$B:$B,0))=0,"",INDEX('Data Pull'!$A:$BC,MATCH($C155,'Data Pull'!$C:$C,0),MATCH(F$8,'Data Pull'!$4:$4,0))),"")</f>
        <v>658.09552178233605</v>
      </c>
      <c r="G155">
        <f>IFERROR(IF(INDEX('Exclusion Vectors'!$D:$D,MATCH($C155,'Exclusion Vectors'!$B:$B,0))=0,"",INDEX('Data Pull'!$A:$BC,MATCH($C155,'Data Pull'!$C:$C,0),MATCH(G$8,'Data Pull'!$4:$4,0))),"")</f>
        <v>623.62314114903916</v>
      </c>
      <c r="H155">
        <f>IFERROR(IF(INDEX('Exclusion Vectors'!$D:$D,MATCH($C155,'Exclusion Vectors'!$B:$B,0))=0,"",INDEX('Data Pull'!$A:$BC,MATCH($C155,'Data Pull'!$C:$C,0),MATCH(H$8,'Data Pull'!$4:$4,0))),"")</f>
        <v>622.57367507064168</v>
      </c>
      <c r="I155">
        <f>IFERROR(IF(INDEX('Exclusion Vectors'!$D:$D,MATCH($C155,'Exclusion Vectors'!$B:$B,0))=0,"",INDEX('Data Pull'!$A:$BC,MATCH($C155,'Data Pull'!$C:$C,0),MATCH(I$8,'Data Pull'!$4:$4,0))),"")</f>
        <v>623.14457557049798</v>
      </c>
      <c r="J155">
        <f>IFERROR(IF(INDEX('Exclusion Vectors'!$D:$D,MATCH($C155,'Exclusion Vectors'!$B:$B,0))=0,"",INDEX('Data Pull'!$A:$BC,MATCH($C155,'Data Pull'!$C:$C,0),MATCH(J$8,'Data Pull'!$4:$4,0))),"")</f>
        <v>625.99443500552718</v>
      </c>
      <c r="K155">
        <f>IFERROR(IF(INDEX('Exclusion Vectors'!$D:$D,MATCH($C155,'Exclusion Vectors'!$B:$B,0))=0,"",INDEX('Data Pull'!$A:$BC,MATCH($C155,'Data Pull'!$C:$C,0),MATCH(K$8,'Data Pull'!$4:$4,0))),"")</f>
        <v>9.0593850325940313</v>
      </c>
      <c r="L155" t="str">
        <f>IFERROR(IF(INDEX('Exclusion Vectors'!$D:$D,MATCH($C155,'Exclusion Vectors'!$B:$B,0))=1,"",INDEX('Data Pull'!$A:$BC,MATCH($C155,'Data Pull'!$C:$C,0),MATCH(L$8,'Data Pull'!$4:$4,0))),"")</f>
        <v/>
      </c>
      <c r="M155">
        <f>IFERROR(IF(INDEX('Exclusion Vectors'!$D:$D,MATCH($C155,'Exclusion Vectors'!$B:$B,0))=0,"",INDEX('Data Pull'!$A:$BC,MATCH($C155,'Data Pull'!$C:$C,0),MATCH(M$8,'Data Pull'!$4:$4,0))),"")</f>
        <v>72.744434139588563</v>
      </c>
      <c r="N155">
        <f>IFERROR(IF(INDEX('Exclusion Vectors'!$D:$D,MATCH($C155,'Exclusion Vectors'!$B:$B,0))=0,"",INDEX('Data Pull'!$A:$BC,MATCH($C155,'Data Pull'!$C:$C,0),MATCH(N$8,'Data Pull'!$4:$4,0))),"")</f>
        <v>1069.4556522615005</v>
      </c>
      <c r="O155">
        <f>IFERROR(IF(INDEX('Exclusion Vectors'!$D:$D,MATCH($C155,'Exclusion Vectors'!$B:$B,0))=0,"",INDEX('Data Pull'!$A:$BC,MATCH($C155,'Data Pull'!$C:$C,0),MATCH(O$8,'Data Pull'!$4:$4,0))),"")</f>
        <v>22727.237900099331</v>
      </c>
    </row>
    <row r="156" spans="3:15" x14ac:dyDescent="0.3">
      <c r="C156" s="34">
        <f t="shared" si="2"/>
        <v>43976</v>
      </c>
      <c r="D156">
        <f>IFERROR(IF(INDEX('Exclusion Vectors'!$D:$D,MATCH($C156,'Exclusion Vectors'!$B:$B,0))=0,"",INDEX('Data Pull'!$A:$BC,MATCH($C156,'Data Pull'!$C:$C,0),MATCH(D$8,'Data Pull'!$4:$4,0))),"")</f>
        <v>41575.481544531925</v>
      </c>
      <c r="E156">
        <f>IFERROR(IF(INDEX('Exclusion Vectors'!$D:$D,MATCH($C156,'Exclusion Vectors'!$B:$B,0))=0,"",INDEX('Data Pull'!$A:$BC,MATCH($C156,'Data Pull'!$C:$C,0),MATCH(E$8,'Data Pull'!$4:$4,0))),"")</f>
        <v>524.98271103897309</v>
      </c>
      <c r="F156">
        <f>IFERROR(IF(INDEX('Exclusion Vectors'!$D:$D,MATCH($C156,'Exclusion Vectors'!$B:$B,0))=0,"",INDEX('Data Pull'!$A:$BC,MATCH($C156,'Data Pull'!$C:$C,0),MATCH(F$8,'Data Pull'!$4:$4,0))),"")</f>
        <v>659.79143044397392</v>
      </c>
      <c r="G156">
        <f>IFERROR(IF(INDEX('Exclusion Vectors'!$D:$D,MATCH($C156,'Exclusion Vectors'!$B:$B,0))=0,"",INDEX('Data Pull'!$A:$BC,MATCH($C156,'Data Pull'!$C:$C,0),MATCH(G$8,'Data Pull'!$4:$4,0))),"")</f>
        <v>626.87200261341229</v>
      </c>
      <c r="H156">
        <f>IFERROR(IF(INDEX('Exclusion Vectors'!$D:$D,MATCH($C156,'Exclusion Vectors'!$B:$B,0))=0,"",INDEX('Data Pull'!$A:$BC,MATCH($C156,'Data Pull'!$C:$C,0),MATCH(H$8,'Data Pull'!$4:$4,0))),"")</f>
        <v>624.87473361945058</v>
      </c>
      <c r="I156">
        <f>IFERROR(IF(INDEX('Exclusion Vectors'!$D:$D,MATCH($C156,'Exclusion Vectors'!$B:$B,0))=0,"",INDEX('Data Pull'!$A:$BC,MATCH($C156,'Data Pull'!$C:$C,0),MATCH(I$8,'Data Pull'!$4:$4,0))),"")</f>
        <v>625.23114399602537</v>
      </c>
      <c r="J156">
        <f>IFERROR(IF(INDEX('Exclusion Vectors'!$D:$D,MATCH($C156,'Exclusion Vectors'!$B:$B,0))=0,"",INDEX('Data Pull'!$A:$BC,MATCH($C156,'Data Pull'!$C:$C,0),MATCH(J$8,'Data Pull'!$4:$4,0))),"")</f>
        <v>628.98131823035055</v>
      </c>
      <c r="K156">
        <f>IFERROR(IF(INDEX('Exclusion Vectors'!$D:$D,MATCH($C156,'Exclusion Vectors'!$B:$B,0))=0,"",INDEX('Data Pull'!$A:$BC,MATCH($C156,'Data Pull'!$C:$C,0),MATCH(K$8,'Data Pull'!$4:$4,0))),"")</f>
        <v>8.5092764535383818</v>
      </c>
      <c r="L156" t="str">
        <f>IFERROR(IF(INDEX('Exclusion Vectors'!$D:$D,MATCH($C156,'Exclusion Vectors'!$B:$B,0))=1,"",INDEX('Data Pull'!$A:$BC,MATCH($C156,'Data Pull'!$C:$C,0),MATCH(L$8,'Data Pull'!$4:$4,0))),"")</f>
        <v/>
      </c>
      <c r="M156">
        <f>IFERROR(IF(INDEX('Exclusion Vectors'!$D:$D,MATCH($C156,'Exclusion Vectors'!$B:$B,0))=0,"",INDEX('Data Pull'!$A:$BC,MATCH($C156,'Data Pull'!$C:$C,0),MATCH(M$8,'Data Pull'!$4:$4,0))),"")</f>
        <v>67.396154834461086</v>
      </c>
      <c r="N156">
        <f>IFERROR(IF(INDEX('Exclusion Vectors'!$D:$D,MATCH($C156,'Exclusion Vectors'!$B:$B,0))=0,"",INDEX('Data Pull'!$A:$BC,MATCH($C156,'Data Pull'!$C:$C,0),MATCH(N$8,'Data Pull'!$4:$4,0))),"")</f>
        <v>1052.2718203401892</v>
      </c>
      <c r="O156">
        <f>IFERROR(IF(INDEX('Exclusion Vectors'!$D:$D,MATCH($C156,'Exclusion Vectors'!$B:$B,0))=0,"",INDEX('Data Pull'!$A:$BC,MATCH($C156,'Data Pull'!$C:$C,0),MATCH(O$8,'Data Pull'!$4:$4,0))),"")</f>
        <v>22978.940636043331</v>
      </c>
    </row>
    <row r="157" spans="3:15" x14ac:dyDescent="0.3">
      <c r="C157" s="34">
        <f t="shared" si="2"/>
        <v>43977</v>
      </c>
      <c r="D157">
        <f>IFERROR(IF(INDEX('Exclusion Vectors'!$D:$D,MATCH($C157,'Exclusion Vectors'!$B:$B,0))=0,"",INDEX('Data Pull'!$A:$BC,MATCH($C157,'Data Pull'!$C:$C,0),MATCH(D$8,'Data Pull'!$4:$4,0))),"")</f>
        <v>41908.74471572254</v>
      </c>
      <c r="E157">
        <f>IFERROR(IF(INDEX('Exclusion Vectors'!$D:$D,MATCH($C157,'Exclusion Vectors'!$B:$B,0))=0,"",INDEX('Data Pull'!$A:$BC,MATCH($C157,'Data Pull'!$C:$C,0),MATCH(E$8,'Data Pull'!$4:$4,0))),"")</f>
        <v>525.82109040813191</v>
      </c>
      <c r="F157">
        <f>IFERROR(IF(INDEX('Exclusion Vectors'!$D:$D,MATCH($C157,'Exclusion Vectors'!$B:$B,0))=0,"",INDEX('Data Pull'!$A:$BC,MATCH($C157,'Data Pull'!$C:$C,0),MATCH(F$8,'Data Pull'!$4:$4,0))),"")</f>
        <v>660.01661805307526</v>
      </c>
      <c r="G157">
        <f>IFERROR(IF(INDEX('Exclusion Vectors'!$D:$D,MATCH($C157,'Exclusion Vectors'!$B:$B,0))=0,"",INDEX('Data Pull'!$A:$BC,MATCH($C157,'Data Pull'!$C:$C,0),MATCH(G$8,'Data Pull'!$4:$4,0))),"")</f>
        <v>627.93584532056445</v>
      </c>
      <c r="H157">
        <f>IFERROR(IF(INDEX('Exclusion Vectors'!$D:$D,MATCH($C157,'Exclusion Vectors'!$B:$B,0))=0,"",INDEX('Data Pull'!$A:$BC,MATCH($C157,'Data Pull'!$C:$C,0),MATCH(H$8,'Data Pull'!$4:$4,0))),"")</f>
        <v>626.44447333250048</v>
      </c>
      <c r="I157">
        <f>IFERROR(IF(INDEX('Exclusion Vectors'!$D:$D,MATCH($C157,'Exclusion Vectors'!$B:$B,0))=0,"",INDEX('Data Pull'!$A:$BC,MATCH($C157,'Data Pull'!$C:$C,0),MATCH(I$8,'Data Pull'!$4:$4,0))),"")</f>
        <v>627.08443614284249</v>
      </c>
      <c r="J157">
        <f>IFERROR(IF(INDEX('Exclusion Vectors'!$D:$D,MATCH($C157,'Exclusion Vectors'!$B:$B,0))=0,"",INDEX('Data Pull'!$A:$BC,MATCH($C157,'Data Pull'!$C:$C,0),MATCH(J$8,'Data Pull'!$4:$4,0))),"")</f>
        <v>630.04544951055766</v>
      </c>
      <c r="K157">
        <f>IFERROR(IF(INDEX('Exclusion Vectors'!$D:$D,MATCH($C157,'Exclusion Vectors'!$B:$B,0))=0,"",INDEX('Data Pull'!$A:$BC,MATCH($C157,'Data Pull'!$C:$C,0),MATCH(K$8,'Data Pull'!$4:$4,0))),"")</f>
        <v>9.0013225494343558</v>
      </c>
      <c r="L157" t="str">
        <f>IFERROR(IF(INDEX('Exclusion Vectors'!$D:$D,MATCH($C157,'Exclusion Vectors'!$B:$B,0))=1,"",INDEX('Data Pull'!$A:$BC,MATCH($C157,'Data Pull'!$C:$C,0),MATCH(L$8,'Data Pull'!$4:$4,0))),"")</f>
        <v/>
      </c>
      <c r="M157">
        <f>IFERROR(IF(INDEX('Exclusion Vectors'!$D:$D,MATCH($C157,'Exclusion Vectors'!$B:$B,0))=0,"",INDEX('Data Pull'!$A:$BC,MATCH($C157,'Data Pull'!$C:$C,0),MATCH(M$8,'Data Pull'!$4:$4,0))),"")</f>
        <v>68.452181182552081</v>
      </c>
      <c r="N157">
        <f>IFERROR(IF(INDEX('Exclusion Vectors'!$D:$D,MATCH($C157,'Exclusion Vectors'!$B:$B,0))=0,"",INDEX('Data Pull'!$A:$BC,MATCH($C157,'Data Pull'!$C:$C,0),MATCH(N$8,'Data Pull'!$4:$4,0))),"")</f>
        <v>1044.261826044238</v>
      </c>
      <c r="O157">
        <f>IFERROR(IF(INDEX('Exclusion Vectors'!$D:$D,MATCH($C157,'Exclusion Vectors'!$B:$B,0))=0,"",INDEX('Data Pull'!$A:$BC,MATCH($C157,'Data Pull'!$C:$C,0),MATCH(O$8,'Data Pull'!$4:$4,0))),"")</f>
        <v>23000.032143852881</v>
      </c>
    </row>
    <row r="158" spans="3:15" x14ac:dyDescent="0.3">
      <c r="C158" s="34">
        <f t="shared" si="2"/>
        <v>43978</v>
      </c>
      <c r="D158">
        <f>IFERROR(IF(INDEX('Exclusion Vectors'!$D:$D,MATCH($C158,'Exclusion Vectors'!$B:$B,0))=0,"",INDEX('Data Pull'!$A:$BC,MATCH($C158,'Data Pull'!$C:$C,0),MATCH(D$8,'Data Pull'!$4:$4,0))),"")</f>
        <v>41553.627537071407</v>
      </c>
      <c r="E158">
        <f>IFERROR(IF(INDEX('Exclusion Vectors'!$D:$D,MATCH($C158,'Exclusion Vectors'!$B:$B,0))=0,"",INDEX('Data Pull'!$A:$BC,MATCH($C158,'Data Pull'!$C:$C,0),MATCH(E$8,'Data Pull'!$4:$4,0))),"")</f>
        <v>525.36686995257696</v>
      </c>
      <c r="F158">
        <f>IFERROR(IF(INDEX('Exclusion Vectors'!$D:$D,MATCH($C158,'Exclusion Vectors'!$B:$B,0))=0,"",INDEX('Data Pull'!$A:$BC,MATCH($C158,'Data Pull'!$C:$C,0),MATCH(F$8,'Data Pull'!$4:$4,0))),"")</f>
        <v>659.90417595806537</v>
      </c>
      <c r="G158">
        <f>IFERROR(IF(INDEX('Exclusion Vectors'!$D:$D,MATCH($C158,'Exclusion Vectors'!$B:$B,0))=0,"",INDEX('Data Pull'!$A:$BC,MATCH($C158,'Data Pull'!$C:$C,0),MATCH(G$8,'Data Pull'!$4:$4,0))),"")</f>
        <v>628.00198954698806</v>
      </c>
      <c r="H158">
        <f>IFERROR(IF(INDEX('Exclusion Vectors'!$D:$D,MATCH($C158,'Exclusion Vectors'!$B:$B,0))=0,"",INDEX('Data Pull'!$A:$BC,MATCH($C158,'Data Pull'!$C:$C,0),MATCH(H$8,'Data Pull'!$4:$4,0))),"")</f>
        <v>626.02631456524045</v>
      </c>
      <c r="I158">
        <f>IFERROR(IF(INDEX('Exclusion Vectors'!$D:$D,MATCH($C158,'Exclusion Vectors'!$B:$B,0))=0,"",INDEX('Data Pull'!$A:$BC,MATCH($C158,'Data Pull'!$C:$C,0),MATCH(I$8,'Data Pull'!$4:$4,0))),"")</f>
        <v>626.60799634311775</v>
      </c>
      <c r="J158">
        <f>IFERROR(IF(INDEX('Exclusion Vectors'!$D:$D,MATCH($C158,'Exclusion Vectors'!$B:$B,0))=0,"",INDEX('Data Pull'!$A:$BC,MATCH($C158,'Data Pull'!$C:$C,0),MATCH(J$8,'Data Pull'!$4:$4,0))),"")</f>
        <v>629.92669684825512</v>
      </c>
      <c r="K158">
        <f>IFERROR(IF(INDEX('Exclusion Vectors'!$D:$D,MATCH($C158,'Exclusion Vectors'!$B:$B,0))=0,"",INDEX('Data Pull'!$A:$BC,MATCH($C158,'Data Pull'!$C:$C,0),MATCH(K$8,'Data Pull'!$4:$4,0))),"")</f>
        <v>10.997910360369794</v>
      </c>
      <c r="L158" t="str">
        <f>IFERROR(IF(INDEX('Exclusion Vectors'!$D:$D,MATCH($C158,'Exclusion Vectors'!$B:$B,0))=1,"",INDEX('Data Pull'!$A:$BC,MATCH($C158,'Data Pull'!$C:$C,0),MATCH(L$8,'Data Pull'!$4:$4,0))),"")</f>
        <v/>
      </c>
      <c r="M158">
        <f>IFERROR(IF(INDEX('Exclusion Vectors'!$D:$D,MATCH($C158,'Exclusion Vectors'!$B:$B,0))=0,"",INDEX('Data Pull'!$A:$BC,MATCH($C158,'Data Pull'!$C:$C,0),MATCH(M$8,'Data Pull'!$4:$4,0))),"")</f>
        <v>77.834186595825329</v>
      </c>
      <c r="N158">
        <f>IFERROR(IF(INDEX('Exclusion Vectors'!$D:$D,MATCH($C158,'Exclusion Vectors'!$B:$B,0))=0,"",INDEX('Data Pull'!$A:$BC,MATCH($C158,'Data Pull'!$C:$C,0),MATCH(N$8,'Data Pull'!$4:$4,0))),"")</f>
        <v>1071.2095919907006</v>
      </c>
      <c r="O158">
        <f>IFERROR(IF(INDEX('Exclusion Vectors'!$D:$D,MATCH($C158,'Exclusion Vectors'!$B:$B,0))=0,"",INDEX('Data Pull'!$A:$BC,MATCH($C158,'Data Pull'!$C:$C,0),MATCH(O$8,'Data Pull'!$4:$4,0))),"")</f>
        <v>22968.975970280404</v>
      </c>
    </row>
    <row r="159" spans="3:15" x14ac:dyDescent="0.3">
      <c r="C159" s="34">
        <f t="shared" si="2"/>
        <v>43979</v>
      </c>
      <c r="D159">
        <f>IFERROR(IF(INDEX('Exclusion Vectors'!$D:$D,MATCH($C159,'Exclusion Vectors'!$B:$B,0))=0,"",INDEX('Data Pull'!$A:$BC,MATCH($C159,'Data Pull'!$C:$C,0),MATCH(D$8,'Data Pull'!$4:$4,0))),"")</f>
        <v>42228.267505929151</v>
      </c>
      <c r="E159">
        <f>IFERROR(IF(INDEX('Exclusion Vectors'!$D:$D,MATCH($C159,'Exclusion Vectors'!$B:$B,0))=0,"",INDEX('Data Pull'!$A:$BC,MATCH($C159,'Data Pull'!$C:$C,0),MATCH(E$8,'Data Pull'!$4:$4,0))),"")</f>
        <v>521.63021638025452</v>
      </c>
      <c r="F159">
        <f>IFERROR(IF(INDEX('Exclusion Vectors'!$D:$D,MATCH($C159,'Exclusion Vectors'!$B:$B,0))=0,"",INDEX('Data Pull'!$A:$BC,MATCH($C159,'Data Pull'!$C:$C,0),MATCH(F$8,'Data Pull'!$4:$4,0))),"")</f>
        <v>659.35887979447716</v>
      </c>
      <c r="G159">
        <f>IFERROR(IF(INDEX('Exclusion Vectors'!$D:$D,MATCH($C159,'Exclusion Vectors'!$B:$B,0))=0,"",INDEX('Data Pull'!$A:$BC,MATCH($C159,'Data Pull'!$C:$C,0),MATCH(G$8,'Data Pull'!$4:$4,0))),"")</f>
        <v>631.9448889411691</v>
      </c>
      <c r="H159">
        <f>IFERROR(IF(INDEX('Exclusion Vectors'!$D:$D,MATCH($C159,'Exclusion Vectors'!$B:$B,0))=0,"",INDEX('Data Pull'!$A:$BC,MATCH($C159,'Data Pull'!$C:$C,0),MATCH(H$8,'Data Pull'!$4:$4,0))),"")</f>
        <v>629.13949951973893</v>
      </c>
      <c r="I159">
        <f>IFERROR(IF(INDEX('Exclusion Vectors'!$D:$D,MATCH($C159,'Exclusion Vectors'!$B:$B,0))=0,"",INDEX('Data Pull'!$A:$BC,MATCH($C159,'Data Pull'!$C:$C,0),MATCH(I$8,'Data Pull'!$4:$4,0))),"")</f>
        <v>629.97977256553668</v>
      </c>
      <c r="J159">
        <f>IFERROR(IF(INDEX('Exclusion Vectors'!$D:$D,MATCH($C159,'Exclusion Vectors'!$B:$B,0))=0,"",INDEX('Data Pull'!$A:$BC,MATCH($C159,'Data Pull'!$C:$C,0),MATCH(J$8,'Data Pull'!$4:$4,0))),"")</f>
        <v>632.83601650046785</v>
      </c>
      <c r="K159">
        <f>IFERROR(IF(INDEX('Exclusion Vectors'!$D:$D,MATCH($C159,'Exclusion Vectors'!$B:$B,0))=0,"",INDEX('Data Pull'!$A:$BC,MATCH($C159,'Data Pull'!$C:$C,0),MATCH(K$8,'Data Pull'!$4:$4,0))),"")</f>
        <v>12.311612369178961</v>
      </c>
      <c r="L159" t="str">
        <f>IFERROR(IF(INDEX('Exclusion Vectors'!$D:$D,MATCH($C159,'Exclusion Vectors'!$B:$B,0))=1,"",INDEX('Data Pull'!$A:$BC,MATCH($C159,'Data Pull'!$C:$C,0),MATCH(L$8,'Data Pull'!$4:$4,0))),"")</f>
        <v/>
      </c>
      <c r="M159">
        <f>IFERROR(IF(INDEX('Exclusion Vectors'!$D:$D,MATCH($C159,'Exclusion Vectors'!$B:$B,0))=0,"",INDEX('Data Pull'!$A:$BC,MATCH($C159,'Data Pull'!$C:$C,0),MATCH(M$8,'Data Pull'!$4:$4,0))),"")</f>
        <v>74.816646383357167</v>
      </c>
      <c r="N159">
        <f>IFERROR(IF(INDEX('Exclusion Vectors'!$D:$D,MATCH($C159,'Exclusion Vectors'!$B:$B,0))=0,"",INDEX('Data Pull'!$A:$BC,MATCH($C159,'Data Pull'!$C:$C,0),MATCH(N$8,'Data Pull'!$4:$4,0))),"")</f>
        <v>1101.0997388895764</v>
      </c>
      <c r="O159">
        <f>IFERROR(IF(INDEX('Exclusion Vectors'!$D:$D,MATCH($C159,'Exclusion Vectors'!$B:$B,0))=0,"",INDEX('Data Pull'!$A:$BC,MATCH($C159,'Data Pull'!$C:$C,0),MATCH(O$8,'Data Pull'!$4:$4,0))),"")</f>
        <v>22998.094873407175</v>
      </c>
    </row>
    <row r="160" spans="3:15" x14ac:dyDescent="0.3">
      <c r="C160" s="34">
        <f t="shared" si="2"/>
        <v>43980</v>
      </c>
      <c r="D160">
        <f>IFERROR(IF(INDEX('Exclusion Vectors'!$D:$D,MATCH($C160,'Exclusion Vectors'!$B:$B,0))=0,"",INDEX('Data Pull'!$A:$BC,MATCH($C160,'Data Pull'!$C:$C,0),MATCH(D$8,'Data Pull'!$4:$4,0))),"")</f>
        <v>40644.314877054625</v>
      </c>
      <c r="E160">
        <f>IFERROR(IF(INDEX('Exclusion Vectors'!$D:$D,MATCH($C160,'Exclusion Vectors'!$B:$B,0))=0,"",INDEX('Data Pull'!$A:$BC,MATCH($C160,'Data Pull'!$C:$C,0),MATCH(E$8,'Data Pull'!$4:$4,0))),"")</f>
        <v>527.17975751013398</v>
      </c>
      <c r="F160">
        <f>IFERROR(IF(INDEX('Exclusion Vectors'!$D:$D,MATCH($C160,'Exclusion Vectors'!$B:$B,0))=0,"",INDEX('Data Pull'!$A:$BC,MATCH($C160,'Data Pull'!$C:$C,0),MATCH(F$8,'Data Pull'!$4:$4,0))),"")</f>
        <v>655.10562336034911</v>
      </c>
      <c r="G160">
        <f>IFERROR(IF(INDEX('Exclusion Vectors'!$D:$D,MATCH($C160,'Exclusion Vectors'!$B:$B,0))=0,"",INDEX('Data Pull'!$A:$BC,MATCH($C160,'Data Pull'!$C:$C,0),MATCH(G$8,'Data Pull'!$4:$4,0))),"")</f>
        <v>632.98788517959895</v>
      </c>
      <c r="H160">
        <f>IFERROR(IF(INDEX('Exclusion Vectors'!$D:$D,MATCH($C160,'Exclusion Vectors'!$B:$B,0))=0,"",INDEX('Data Pull'!$A:$BC,MATCH($C160,'Data Pull'!$C:$C,0),MATCH(H$8,'Data Pull'!$4:$4,0))),"")</f>
        <v>629.69526520378315</v>
      </c>
      <c r="I160">
        <f>IFERROR(IF(INDEX('Exclusion Vectors'!$D:$D,MATCH($C160,'Exclusion Vectors'!$B:$B,0))=0,"",INDEX('Data Pull'!$A:$BC,MATCH($C160,'Data Pull'!$C:$C,0),MATCH(I$8,'Data Pull'!$4:$4,0))),"")</f>
        <v>630.12350853802752</v>
      </c>
      <c r="J160">
        <f>IFERROR(IF(INDEX('Exclusion Vectors'!$D:$D,MATCH($C160,'Exclusion Vectors'!$B:$B,0))=0,"",INDEX('Data Pull'!$A:$BC,MATCH($C160,'Data Pull'!$C:$C,0),MATCH(J$8,'Data Pull'!$4:$4,0))),"")</f>
        <v>633.93854744734858</v>
      </c>
      <c r="K160">
        <f>IFERROR(IF(INDEX('Exclusion Vectors'!$D:$D,MATCH($C160,'Exclusion Vectors'!$B:$B,0))=0,"",INDEX('Data Pull'!$A:$BC,MATCH($C160,'Data Pull'!$C:$C,0),MATCH(K$8,'Data Pull'!$4:$4,0))),"")</f>
        <v>7.7769577814855584</v>
      </c>
      <c r="L160" t="str">
        <f>IFERROR(IF(INDEX('Exclusion Vectors'!$D:$D,MATCH($C160,'Exclusion Vectors'!$B:$B,0))=1,"",INDEX('Data Pull'!$A:$BC,MATCH($C160,'Data Pull'!$C:$C,0),MATCH(L$8,'Data Pull'!$4:$4,0))),"")</f>
        <v/>
      </c>
      <c r="M160">
        <f>IFERROR(IF(INDEX('Exclusion Vectors'!$D:$D,MATCH($C160,'Exclusion Vectors'!$B:$B,0))=0,"",INDEX('Data Pull'!$A:$BC,MATCH($C160,'Data Pull'!$C:$C,0),MATCH(M$8,'Data Pull'!$4:$4,0))),"")</f>
        <v>73.618630818455244</v>
      </c>
      <c r="N160">
        <f>IFERROR(IF(INDEX('Exclusion Vectors'!$D:$D,MATCH($C160,'Exclusion Vectors'!$B:$B,0))=0,"",INDEX('Data Pull'!$A:$BC,MATCH($C160,'Data Pull'!$C:$C,0),MATCH(N$8,'Data Pull'!$4:$4,0))),"")</f>
        <v>1069.1116411192374</v>
      </c>
      <c r="O160">
        <f>IFERROR(IF(INDEX('Exclusion Vectors'!$D:$D,MATCH($C160,'Exclusion Vectors'!$B:$B,0))=0,"",INDEX('Data Pull'!$A:$BC,MATCH($C160,'Data Pull'!$C:$C,0),MATCH(O$8,'Data Pull'!$4:$4,0))),"")</f>
        <v>22999.929340067087</v>
      </c>
    </row>
    <row r="161" spans="3:15" x14ac:dyDescent="0.3">
      <c r="C161" s="34">
        <f t="shared" si="2"/>
        <v>43981</v>
      </c>
      <c r="D161">
        <f>IFERROR(IF(INDEX('Exclusion Vectors'!$D:$D,MATCH($C161,'Exclusion Vectors'!$B:$B,0))=0,"",INDEX('Data Pull'!$A:$BC,MATCH($C161,'Data Pull'!$C:$C,0),MATCH(D$8,'Data Pull'!$4:$4,0))),"")</f>
        <v>41304.011212357225</v>
      </c>
      <c r="E161">
        <f>IFERROR(IF(INDEX('Exclusion Vectors'!$D:$D,MATCH($C161,'Exclusion Vectors'!$B:$B,0))=0,"",INDEX('Data Pull'!$A:$BC,MATCH($C161,'Data Pull'!$C:$C,0),MATCH(E$8,'Data Pull'!$4:$4,0))),"")</f>
        <v>523.66294256710091</v>
      </c>
      <c r="F161">
        <f>IFERROR(IF(INDEX('Exclusion Vectors'!$D:$D,MATCH($C161,'Exclusion Vectors'!$B:$B,0))=0,"",INDEX('Data Pull'!$A:$BC,MATCH($C161,'Data Pull'!$C:$C,0),MATCH(F$8,'Data Pull'!$4:$4,0))),"")</f>
        <v>655.04181924860939</v>
      </c>
      <c r="G161">
        <f>IFERROR(IF(INDEX('Exclusion Vectors'!$D:$D,MATCH($C161,'Exclusion Vectors'!$B:$B,0))=0,"",INDEX('Data Pull'!$A:$BC,MATCH($C161,'Data Pull'!$C:$C,0),MATCH(G$8,'Data Pull'!$4:$4,0))),"")</f>
        <v>631.63111735535881</v>
      </c>
      <c r="H161">
        <f>IFERROR(IF(INDEX('Exclusion Vectors'!$D:$D,MATCH($C161,'Exclusion Vectors'!$B:$B,0))=0,"",INDEX('Data Pull'!$A:$BC,MATCH($C161,'Data Pull'!$C:$C,0),MATCH(H$8,'Data Pull'!$4:$4,0))),"")</f>
        <v>628.41673419436552</v>
      </c>
      <c r="I161">
        <f>IFERROR(IF(INDEX('Exclusion Vectors'!$D:$D,MATCH($C161,'Exclusion Vectors'!$B:$B,0))=0,"",INDEX('Data Pull'!$A:$BC,MATCH($C161,'Data Pull'!$C:$C,0),MATCH(I$8,'Data Pull'!$4:$4,0))),"")</f>
        <v>628.89428624608627</v>
      </c>
      <c r="J161">
        <f>IFERROR(IF(INDEX('Exclusion Vectors'!$D:$D,MATCH($C161,'Exclusion Vectors'!$B:$B,0))=0,"",INDEX('Data Pull'!$A:$BC,MATCH($C161,'Data Pull'!$C:$C,0),MATCH(J$8,'Data Pull'!$4:$4,0))),"")</f>
        <v>632.46307670943008</v>
      </c>
      <c r="K161">
        <f>IFERROR(IF(INDEX('Exclusion Vectors'!$D:$D,MATCH($C161,'Exclusion Vectors'!$B:$B,0))=0,"",INDEX('Data Pull'!$A:$BC,MATCH($C161,'Data Pull'!$C:$C,0),MATCH(K$8,'Data Pull'!$4:$4,0))),"")</f>
        <v>9.8137596477287588</v>
      </c>
      <c r="L161" t="str">
        <f>IFERROR(IF(INDEX('Exclusion Vectors'!$D:$D,MATCH($C161,'Exclusion Vectors'!$B:$B,0))=1,"",INDEX('Data Pull'!$A:$BC,MATCH($C161,'Data Pull'!$C:$C,0),MATCH(L$8,'Data Pull'!$4:$4,0))),"")</f>
        <v/>
      </c>
      <c r="M161">
        <f>IFERROR(IF(INDEX('Exclusion Vectors'!$D:$D,MATCH($C161,'Exclusion Vectors'!$B:$B,0))=0,"",INDEX('Data Pull'!$A:$BC,MATCH($C161,'Data Pull'!$C:$C,0),MATCH(M$8,'Data Pull'!$4:$4,0))),"")</f>
        <v>74.118431724411749</v>
      </c>
      <c r="N161">
        <f>IFERROR(IF(INDEX('Exclusion Vectors'!$D:$D,MATCH($C161,'Exclusion Vectors'!$B:$B,0))=0,"",INDEX('Data Pull'!$A:$BC,MATCH($C161,'Data Pull'!$C:$C,0),MATCH(N$8,'Data Pull'!$4:$4,0))),"")</f>
        <v>1069.0901129765709</v>
      </c>
      <c r="O161">
        <f>IFERROR(IF(INDEX('Exclusion Vectors'!$D:$D,MATCH($C161,'Exclusion Vectors'!$B:$B,0))=0,"",INDEX('Data Pull'!$A:$BC,MATCH($C161,'Data Pull'!$C:$C,0),MATCH(O$8,'Data Pull'!$4:$4,0))),"")</f>
        <v>22997.851720667968</v>
      </c>
    </row>
    <row r="162" spans="3:15" x14ac:dyDescent="0.3">
      <c r="C162" s="34">
        <f t="shared" si="2"/>
        <v>43982</v>
      </c>
      <c r="D162">
        <f>IFERROR(IF(INDEX('Exclusion Vectors'!$D:$D,MATCH($C162,'Exclusion Vectors'!$B:$B,0))=0,"",INDEX('Data Pull'!$A:$BC,MATCH($C162,'Data Pull'!$C:$C,0),MATCH(D$8,'Data Pull'!$4:$4,0))),"")</f>
        <v>39974.143753629367</v>
      </c>
      <c r="E162">
        <f>IFERROR(IF(INDEX('Exclusion Vectors'!$D:$D,MATCH($C162,'Exclusion Vectors'!$B:$B,0))=0,"",INDEX('Data Pull'!$A:$BC,MATCH($C162,'Data Pull'!$C:$C,0),MATCH(E$8,'Data Pull'!$4:$4,0))),"")</f>
        <v>529.64843616233713</v>
      </c>
      <c r="F162">
        <f>IFERROR(IF(INDEX('Exclusion Vectors'!$D:$D,MATCH($C162,'Exclusion Vectors'!$B:$B,0))=0,"",INDEX('Data Pull'!$A:$BC,MATCH($C162,'Data Pull'!$C:$C,0),MATCH(F$8,'Data Pull'!$4:$4,0))),"")</f>
        <v>654.99422223183342</v>
      </c>
      <c r="G162">
        <f>IFERROR(IF(INDEX('Exclusion Vectors'!$D:$D,MATCH($C162,'Exclusion Vectors'!$B:$B,0))=0,"",INDEX('Data Pull'!$A:$BC,MATCH($C162,'Data Pull'!$C:$C,0),MATCH(G$8,'Data Pull'!$4:$4,0))),"")</f>
        <v>633.56779755196055</v>
      </c>
      <c r="H162">
        <f>IFERROR(IF(INDEX('Exclusion Vectors'!$D:$D,MATCH($C162,'Exclusion Vectors'!$B:$B,0))=0,"",INDEX('Data Pull'!$A:$BC,MATCH($C162,'Data Pull'!$C:$C,0),MATCH(H$8,'Data Pull'!$4:$4,0))),"")</f>
        <v>630.01776714472612</v>
      </c>
      <c r="I162">
        <f>IFERROR(IF(INDEX('Exclusion Vectors'!$D:$D,MATCH($C162,'Exclusion Vectors'!$B:$B,0))=0,"",INDEX('Data Pull'!$A:$BC,MATCH($C162,'Data Pull'!$C:$C,0),MATCH(I$8,'Data Pull'!$4:$4,0))),"")</f>
        <v>630.34808528661404</v>
      </c>
      <c r="J162">
        <f>IFERROR(IF(INDEX('Exclusion Vectors'!$D:$D,MATCH($C162,'Exclusion Vectors'!$B:$B,0))=0,"",INDEX('Data Pull'!$A:$BC,MATCH($C162,'Data Pull'!$C:$C,0),MATCH(J$8,'Data Pull'!$4:$4,0))),"")</f>
        <v>634.2887384144492</v>
      </c>
      <c r="K162">
        <f>IFERROR(IF(INDEX('Exclusion Vectors'!$D:$D,MATCH($C162,'Exclusion Vectors'!$B:$B,0))=0,"",INDEX('Data Pull'!$A:$BC,MATCH($C162,'Data Pull'!$C:$C,0),MATCH(K$8,'Data Pull'!$4:$4,0))),"")</f>
        <v>7.7472076831315775</v>
      </c>
      <c r="L162" t="str">
        <f>IFERROR(IF(INDEX('Exclusion Vectors'!$D:$D,MATCH($C162,'Exclusion Vectors'!$B:$B,0))=1,"",INDEX('Data Pull'!$A:$BC,MATCH($C162,'Data Pull'!$C:$C,0),MATCH(L$8,'Data Pull'!$4:$4,0))),"")</f>
        <v/>
      </c>
      <c r="M162">
        <f>IFERROR(IF(INDEX('Exclusion Vectors'!$D:$D,MATCH($C162,'Exclusion Vectors'!$B:$B,0))=0,"",INDEX('Data Pull'!$A:$BC,MATCH($C162,'Data Pull'!$C:$C,0),MATCH(M$8,'Data Pull'!$4:$4,0))),"")</f>
        <v>71.735058341396496</v>
      </c>
      <c r="N162">
        <f>IFERROR(IF(INDEX('Exclusion Vectors'!$D:$D,MATCH($C162,'Exclusion Vectors'!$B:$B,0))=0,"",INDEX('Data Pull'!$A:$BC,MATCH($C162,'Data Pull'!$C:$C,0),MATCH(N$8,'Data Pull'!$4:$4,0))),"")</f>
        <v>1047.4848983954303</v>
      </c>
      <c r="O162">
        <f>IFERROR(IF(INDEX('Exclusion Vectors'!$D:$D,MATCH($C162,'Exclusion Vectors'!$B:$B,0))=0,"",INDEX('Data Pull'!$A:$BC,MATCH($C162,'Data Pull'!$C:$C,0),MATCH(O$8,'Data Pull'!$4:$4,0))),"")</f>
        <v>22999.337923368348</v>
      </c>
    </row>
    <row r="163" spans="3:15" x14ac:dyDescent="0.3">
      <c r="C163" s="34">
        <f t="shared" si="2"/>
        <v>43983</v>
      </c>
      <c r="D163">
        <f>IFERROR(IF(INDEX('Exclusion Vectors'!$D:$D,MATCH($C163,'Exclusion Vectors'!$B:$B,0))=0,"",INDEX('Data Pull'!$A:$BC,MATCH($C163,'Data Pull'!$C:$C,0),MATCH(D$8,'Data Pull'!$4:$4,0))),"")</f>
        <v>38050.154119850762</v>
      </c>
      <c r="E163">
        <f>IFERROR(IF(INDEX('Exclusion Vectors'!$D:$D,MATCH($C163,'Exclusion Vectors'!$B:$B,0))=0,"",INDEX('Data Pull'!$A:$BC,MATCH($C163,'Data Pull'!$C:$C,0),MATCH(E$8,'Data Pull'!$4:$4,0))),"")</f>
        <v>532.05674101482884</v>
      </c>
      <c r="F163">
        <f>IFERROR(IF(INDEX('Exclusion Vectors'!$D:$D,MATCH($C163,'Exclusion Vectors'!$B:$B,0))=0,"",INDEX('Data Pull'!$A:$BC,MATCH($C163,'Data Pull'!$C:$C,0),MATCH(F$8,'Data Pull'!$4:$4,0))),"")</f>
        <v>652.30330903332356</v>
      </c>
      <c r="G163">
        <f>IFERROR(IF(INDEX('Exclusion Vectors'!$D:$D,MATCH($C163,'Exclusion Vectors'!$B:$B,0))=0,"",INDEX('Data Pull'!$A:$BC,MATCH($C163,'Data Pull'!$C:$C,0),MATCH(G$8,'Data Pull'!$4:$4,0))),"")</f>
        <v>632.72188413164679</v>
      </c>
      <c r="H163">
        <f>IFERROR(IF(INDEX('Exclusion Vectors'!$D:$D,MATCH($C163,'Exclusion Vectors'!$B:$B,0))=0,"",INDEX('Data Pull'!$A:$BC,MATCH($C163,'Data Pull'!$C:$C,0),MATCH(H$8,'Data Pull'!$4:$4,0))),"")</f>
        <v>629.11555235771721</v>
      </c>
      <c r="I163">
        <f>IFERROR(IF(INDEX('Exclusion Vectors'!$D:$D,MATCH($C163,'Exclusion Vectors'!$B:$B,0))=0,"",INDEX('Data Pull'!$A:$BC,MATCH($C163,'Data Pull'!$C:$C,0),MATCH(I$8,'Data Pull'!$4:$4,0))),"")</f>
        <v>629.2559839858875</v>
      </c>
      <c r="J163">
        <f>IFERROR(IF(INDEX('Exclusion Vectors'!$D:$D,MATCH($C163,'Exclusion Vectors'!$B:$B,0))=0,"",INDEX('Data Pull'!$A:$BC,MATCH($C163,'Data Pull'!$C:$C,0),MATCH(J$8,'Data Pull'!$4:$4,0))),"")</f>
        <v>633.60550680198673</v>
      </c>
      <c r="K163">
        <f>IFERROR(IF(INDEX('Exclusion Vectors'!$D:$D,MATCH($C163,'Exclusion Vectors'!$B:$B,0))=0,"",INDEX('Data Pull'!$A:$BC,MATCH($C163,'Data Pull'!$C:$C,0),MATCH(K$8,'Data Pull'!$4:$4,0))),"")</f>
        <v>9.5385057500516037</v>
      </c>
      <c r="L163" t="str">
        <f>IFERROR(IF(INDEX('Exclusion Vectors'!$D:$D,MATCH($C163,'Exclusion Vectors'!$B:$B,0))=1,"",INDEX('Data Pull'!$A:$BC,MATCH($C163,'Data Pull'!$C:$C,0),MATCH(L$8,'Data Pull'!$4:$4,0))),"")</f>
        <v/>
      </c>
      <c r="M163">
        <f>IFERROR(IF(INDEX('Exclusion Vectors'!$D:$D,MATCH($C163,'Exclusion Vectors'!$B:$B,0))=0,"",INDEX('Data Pull'!$A:$BC,MATCH($C163,'Data Pull'!$C:$C,0),MATCH(M$8,'Data Pull'!$4:$4,0))),"")</f>
        <v>71.79584983649427</v>
      </c>
      <c r="N163">
        <f>IFERROR(IF(INDEX('Exclusion Vectors'!$D:$D,MATCH($C163,'Exclusion Vectors'!$B:$B,0))=0,"",INDEX('Data Pull'!$A:$BC,MATCH($C163,'Data Pull'!$C:$C,0),MATCH(N$8,'Data Pull'!$4:$4,0))),"")</f>
        <v>1116.0380160054829</v>
      </c>
      <c r="O163">
        <f>IFERROR(IF(INDEX('Exclusion Vectors'!$D:$D,MATCH($C163,'Exclusion Vectors'!$B:$B,0))=0,"",INDEX('Data Pull'!$A:$BC,MATCH($C163,'Data Pull'!$C:$C,0),MATCH(O$8,'Data Pull'!$4:$4,0))),"")</f>
        <v>22995.904273023621</v>
      </c>
    </row>
    <row r="164" spans="3:15" x14ac:dyDescent="0.3">
      <c r="C164" s="34">
        <f t="shared" si="2"/>
        <v>43984</v>
      </c>
      <c r="D164">
        <f>IFERROR(IF(INDEX('Exclusion Vectors'!$D:$D,MATCH($C164,'Exclusion Vectors'!$B:$B,0))=0,"",INDEX('Data Pull'!$A:$BC,MATCH($C164,'Data Pull'!$C:$C,0),MATCH(D$8,'Data Pull'!$4:$4,0))),"")</f>
        <v>36837.643563415775</v>
      </c>
      <c r="E164">
        <f>IFERROR(IF(INDEX('Exclusion Vectors'!$D:$D,MATCH($C164,'Exclusion Vectors'!$B:$B,0))=0,"",INDEX('Data Pull'!$A:$BC,MATCH($C164,'Data Pull'!$C:$C,0),MATCH(E$8,'Data Pull'!$4:$4,0))),"")</f>
        <v>536.06210541990049</v>
      </c>
      <c r="F164">
        <f>IFERROR(IF(INDEX('Exclusion Vectors'!$D:$D,MATCH($C164,'Exclusion Vectors'!$B:$B,0))=0,"",INDEX('Data Pull'!$A:$BC,MATCH($C164,'Data Pull'!$C:$C,0),MATCH(F$8,'Data Pull'!$4:$4,0))),"")</f>
        <v>650.08103079546584</v>
      </c>
      <c r="G164">
        <f>IFERROR(IF(INDEX('Exclusion Vectors'!$D:$D,MATCH($C164,'Exclusion Vectors'!$B:$B,0))=0,"",INDEX('Data Pull'!$A:$BC,MATCH($C164,'Data Pull'!$C:$C,0),MATCH(G$8,'Data Pull'!$4:$4,0))),"")</f>
        <v>633.94626074076768</v>
      </c>
      <c r="H164">
        <f>IFERROR(IF(INDEX('Exclusion Vectors'!$D:$D,MATCH($C164,'Exclusion Vectors'!$B:$B,0))=0,"",INDEX('Data Pull'!$A:$BC,MATCH($C164,'Data Pull'!$C:$C,0),MATCH(H$8,'Data Pull'!$4:$4,0))),"")</f>
        <v>630.57673018843536</v>
      </c>
      <c r="I164">
        <f>IFERROR(IF(INDEX('Exclusion Vectors'!$D:$D,MATCH($C164,'Exclusion Vectors'!$B:$B,0))=0,"",INDEX('Data Pull'!$A:$BC,MATCH($C164,'Data Pull'!$C:$C,0),MATCH(I$8,'Data Pull'!$4:$4,0))),"")</f>
        <v>630.70371357012959</v>
      </c>
      <c r="J164">
        <f>IFERROR(IF(INDEX('Exclusion Vectors'!$D:$D,MATCH($C164,'Exclusion Vectors'!$B:$B,0))=0,"",INDEX('Data Pull'!$A:$BC,MATCH($C164,'Data Pull'!$C:$C,0),MATCH(J$8,'Data Pull'!$4:$4,0))),"")</f>
        <v>634.82774136915987</v>
      </c>
      <c r="K164">
        <f>IFERROR(IF(INDEX('Exclusion Vectors'!$D:$D,MATCH($C164,'Exclusion Vectors'!$B:$B,0))=0,"",INDEX('Data Pull'!$A:$BC,MATCH($C164,'Data Pull'!$C:$C,0),MATCH(K$8,'Data Pull'!$4:$4,0))),"")</f>
        <v>10.066180440379418</v>
      </c>
      <c r="L164" t="str">
        <f>IFERROR(IF(INDEX('Exclusion Vectors'!$D:$D,MATCH($C164,'Exclusion Vectors'!$B:$B,0))=1,"",INDEX('Data Pull'!$A:$BC,MATCH($C164,'Data Pull'!$C:$C,0),MATCH(L$8,'Data Pull'!$4:$4,0))),"")</f>
        <v/>
      </c>
      <c r="M164">
        <f>IFERROR(IF(INDEX('Exclusion Vectors'!$D:$D,MATCH($C164,'Exclusion Vectors'!$B:$B,0))=0,"",INDEX('Data Pull'!$A:$BC,MATCH($C164,'Data Pull'!$C:$C,0),MATCH(M$8,'Data Pull'!$4:$4,0))),"")</f>
        <v>73.709718572893649</v>
      </c>
      <c r="N164">
        <f>IFERROR(IF(INDEX('Exclusion Vectors'!$D:$D,MATCH($C164,'Exclusion Vectors'!$B:$B,0))=0,"",INDEX('Data Pull'!$A:$BC,MATCH($C164,'Data Pull'!$C:$C,0),MATCH(N$8,'Data Pull'!$4:$4,0))),"")</f>
        <v>1107.6756077548534</v>
      </c>
      <c r="O164">
        <f>IFERROR(IF(INDEX('Exclusion Vectors'!$D:$D,MATCH($C164,'Exclusion Vectors'!$B:$B,0))=0,"",INDEX('Data Pull'!$A:$BC,MATCH($C164,'Data Pull'!$C:$C,0),MATCH(O$8,'Data Pull'!$4:$4,0))),"")</f>
        <v>23001.35683907177</v>
      </c>
    </row>
    <row r="165" spans="3:15" x14ac:dyDescent="0.3">
      <c r="C165" s="34">
        <f t="shared" si="2"/>
        <v>43985</v>
      </c>
      <c r="D165">
        <f>IFERROR(IF(INDEX('Exclusion Vectors'!$D:$D,MATCH($C165,'Exclusion Vectors'!$B:$B,0))=0,"",INDEX('Data Pull'!$A:$BC,MATCH($C165,'Data Pull'!$C:$C,0),MATCH(D$8,'Data Pull'!$4:$4,0))),"")</f>
        <v>37177.745418180682</v>
      </c>
      <c r="E165">
        <f>IFERROR(IF(INDEX('Exclusion Vectors'!$D:$D,MATCH($C165,'Exclusion Vectors'!$B:$B,0))=0,"",INDEX('Data Pull'!$A:$BC,MATCH($C165,'Data Pull'!$C:$C,0),MATCH(E$8,'Data Pull'!$4:$4,0))),"")</f>
        <v>534.05560383707177</v>
      </c>
      <c r="F165">
        <f>IFERROR(IF(INDEX('Exclusion Vectors'!$D:$D,MATCH($C165,'Exclusion Vectors'!$B:$B,0))=0,"",INDEX('Data Pull'!$A:$BC,MATCH($C165,'Data Pull'!$C:$C,0),MATCH(F$8,'Data Pull'!$4:$4,0))),"")</f>
        <v>650.29715290605407</v>
      </c>
      <c r="G165">
        <f>IFERROR(IF(INDEX('Exclusion Vectors'!$D:$D,MATCH($C165,'Exclusion Vectors'!$B:$B,0))=0,"",INDEX('Data Pull'!$A:$BC,MATCH($C165,'Data Pull'!$C:$C,0),MATCH(G$8,'Data Pull'!$4:$4,0))),"")</f>
        <v>634.50748535377306</v>
      </c>
      <c r="H165">
        <f>IFERROR(IF(INDEX('Exclusion Vectors'!$D:$D,MATCH($C165,'Exclusion Vectors'!$B:$B,0))=0,"",INDEX('Data Pull'!$A:$BC,MATCH($C165,'Data Pull'!$C:$C,0),MATCH(H$8,'Data Pull'!$4:$4,0))),"")</f>
        <v>632.57648657327002</v>
      </c>
      <c r="I165">
        <f>IFERROR(IF(INDEX('Exclusion Vectors'!$D:$D,MATCH($C165,'Exclusion Vectors'!$B:$B,0))=0,"",INDEX('Data Pull'!$A:$BC,MATCH($C165,'Data Pull'!$C:$C,0),MATCH(I$8,'Data Pull'!$4:$4,0))),"")</f>
        <v>632.86381286047367</v>
      </c>
      <c r="J165">
        <f>IFERROR(IF(INDEX('Exclusion Vectors'!$D:$D,MATCH($C165,'Exclusion Vectors'!$B:$B,0))=0,"",INDEX('Data Pull'!$A:$BC,MATCH($C165,'Data Pull'!$C:$C,0),MATCH(J$8,'Data Pull'!$4:$4,0))),"")</f>
        <v>635.88605534864166</v>
      </c>
      <c r="K165">
        <f>IFERROR(IF(INDEX('Exclusion Vectors'!$D:$D,MATCH($C165,'Exclusion Vectors'!$B:$B,0))=0,"",INDEX('Data Pull'!$A:$BC,MATCH($C165,'Data Pull'!$C:$C,0),MATCH(K$8,'Data Pull'!$4:$4,0))),"")</f>
        <v>10.558452046993732</v>
      </c>
      <c r="L165" t="str">
        <f>IFERROR(IF(INDEX('Exclusion Vectors'!$D:$D,MATCH($C165,'Exclusion Vectors'!$B:$B,0))=1,"",INDEX('Data Pull'!$A:$BC,MATCH($C165,'Data Pull'!$C:$C,0),MATCH(L$8,'Data Pull'!$4:$4,0))),"")</f>
        <v/>
      </c>
      <c r="M165">
        <f>IFERROR(IF(INDEX('Exclusion Vectors'!$D:$D,MATCH($C165,'Exclusion Vectors'!$B:$B,0))=0,"",INDEX('Data Pull'!$A:$BC,MATCH($C165,'Data Pull'!$C:$C,0),MATCH(M$8,'Data Pull'!$4:$4,0))),"")</f>
        <v>79.196844422872459</v>
      </c>
      <c r="N165">
        <f>IFERROR(IF(INDEX('Exclusion Vectors'!$D:$D,MATCH($C165,'Exclusion Vectors'!$B:$B,0))=0,"",INDEX('Data Pull'!$A:$BC,MATCH($C165,'Data Pull'!$C:$C,0),MATCH(N$8,'Data Pull'!$4:$4,0))),"")</f>
        <v>1110.0934584148977</v>
      </c>
      <c r="O165">
        <f>IFERROR(IF(INDEX('Exclusion Vectors'!$D:$D,MATCH($C165,'Exclusion Vectors'!$B:$B,0))=0,"",INDEX('Data Pull'!$A:$BC,MATCH($C165,'Data Pull'!$C:$C,0),MATCH(O$8,'Data Pull'!$4:$4,0))),"")</f>
        <v>22999.675501277528</v>
      </c>
    </row>
    <row r="166" spans="3:15" x14ac:dyDescent="0.3">
      <c r="C166" s="34">
        <f t="shared" si="2"/>
        <v>43986</v>
      </c>
      <c r="D166">
        <f>IFERROR(IF(INDEX('Exclusion Vectors'!$D:$D,MATCH($C166,'Exclusion Vectors'!$B:$B,0))=0,"",INDEX('Data Pull'!$A:$BC,MATCH($C166,'Data Pull'!$C:$C,0),MATCH(D$8,'Data Pull'!$4:$4,0))),"")</f>
        <v>36075.439105930862</v>
      </c>
      <c r="E166">
        <f>IFERROR(IF(INDEX('Exclusion Vectors'!$D:$D,MATCH($C166,'Exclusion Vectors'!$B:$B,0))=0,"",INDEX('Data Pull'!$A:$BC,MATCH($C166,'Data Pull'!$C:$C,0),MATCH(E$8,'Data Pull'!$4:$4,0))),"")</f>
        <v>533.55829092999249</v>
      </c>
      <c r="F166">
        <f>IFERROR(IF(INDEX('Exclusion Vectors'!$D:$D,MATCH($C166,'Exclusion Vectors'!$B:$B,0))=0,"",INDEX('Data Pull'!$A:$BC,MATCH($C166,'Data Pull'!$C:$C,0),MATCH(F$8,'Data Pull'!$4:$4,0))),"")</f>
        <v>657.27464412970016</v>
      </c>
      <c r="G166">
        <f>IFERROR(IF(INDEX('Exclusion Vectors'!$D:$D,MATCH($C166,'Exclusion Vectors'!$B:$B,0))=0,"",INDEX('Data Pull'!$A:$BC,MATCH($C166,'Data Pull'!$C:$C,0),MATCH(G$8,'Data Pull'!$4:$4,0))),"")</f>
        <v>636.77730365471814</v>
      </c>
      <c r="H166">
        <f>IFERROR(IF(INDEX('Exclusion Vectors'!$D:$D,MATCH($C166,'Exclusion Vectors'!$B:$B,0))=0,"",INDEX('Data Pull'!$A:$BC,MATCH($C166,'Data Pull'!$C:$C,0),MATCH(H$8,'Data Pull'!$4:$4,0))),"")</f>
        <v>635.42636877785606</v>
      </c>
      <c r="I166">
        <f>IFERROR(IF(INDEX('Exclusion Vectors'!$D:$D,MATCH($C166,'Exclusion Vectors'!$B:$B,0))=0,"",INDEX('Data Pull'!$A:$BC,MATCH($C166,'Data Pull'!$C:$C,0),MATCH(I$8,'Data Pull'!$4:$4,0))),"")</f>
        <v>635.72984341829226</v>
      </c>
      <c r="J166">
        <f>IFERROR(IF(INDEX('Exclusion Vectors'!$D:$D,MATCH($C166,'Exclusion Vectors'!$B:$B,0))=0,"",INDEX('Data Pull'!$A:$BC,MATCH($C166,'Data Pull'!$C:$C,0),MATCH(J$8,'Data Pull'!$4:$4,0))),"")</f>
        <v>638.4096493660378</v>
      </c>
      <c r="K166">
        <f>IFERROR(IF(INDEX('Exclusion Vectors'!$D:$D,MATCH($C166,'Exclusion Vectors'!$B:$B,0))=0,"",INDEX('Data Pull'!$A:$BC,MATCH($C166,'Data Pull'!$C:$C,0),MATCH(K$8,'Data Pull'!$4:$4,0))),"")</f>
        <v>10.704915531688973</v>
      </c>
      <c r="L166" t="str">
        <f>IFERROR(IF(INDEX('Exclusion Vectors'!$D:$D,MATCH($C166,'Exclusion Vectors'!$B:$B,0))=1,"",INDEX('Data Pull'!$A:$BC,MATCH($C166,'Data Pull'!$C:$C,0),MATCH(L$8,'Data Pull'!$4:$4,0))),"")</f>
        <v/>
      </c>
      <c r="M166">
        <f>IFERROR(IF(INDEX('Exclusion Vectors'!$D:$D,MATCH($C166,'Exclusion Vectors'!$B:$B,0))=0,"",INDEX('Data Pull'!$A:$BC,MATCH($C166,'Data Pull'!$C:$C,0),MATCH(M$8,'Data Pull'!$4:$4,0))),"")</f>
        <v>83.372707227018907</v>
      </c>
      <c r="N166">
        <f>IFERROR(IF(INDEX('Exclusion Vectors'!$D:$D,MATCH($C166,'Exclusion Vectors'!$B:$B,0))=0,"",INDEX('Data Pull'!$A:$BC,MATCH($C166,'Data Pull'!$C:$C,0),MATCH(N$8,'Data Pull'!$4:$4,0))),"")</f>
        <v>1289.9347810004265</v>
      </c>
      <c r="O166">
        <f>IFERROR(IF(INDEX('Exclusion Vectors'!$D:$D,MATCH($C166,'Exclusion Vectors'!$B:$B,0))=0,"",INDEX('Data Pull'!$A:$BC,MATCH($C166,'Data Pull'!$C:$C,0),MATCH(O$8,'Data Pull'!$4:$4,0))),"")</f>
        <v>22881.16999743562</v>
      </c>
    </row>
    <row r="167" spans="3:15" x14ac:dyDescent="0.3">
      <c r="C167" s="34">
        <f t="shared" si="2"/>
        <v>43987</v>
      </c>
      <c r="D167">
        <f>IFERROR(IF(INDEX('Exclusion Vectors'!$D:$D,MATCH($C167,'Exclusion Vectors'!$B:$B,0))=0,"",INDEX('Data Pull'!$A:$BC,MATCH($C167,'Data Pull'!$C:$C,0),MATCH(D$8,'Data Pull'!$4:$4,0))),"")</f>
        <v>36030.506941276195</v>
      </c>
      <c r="E167">
        <f>IFERROR(IF(INDEX('Exclusion Vectors'!$D:$D,MATCH($C167,'Exclusion Vectors'!$B:$B,0))=0,"",INDEX('Data Pull'!$A:$BC,MATCH($C167,'Data Pull'!$C:$C,0),MATCH(E$8,'Data Pull'!$4:$4,0))),"")</f>
        <v>535.21820623249323</v>
      </c>
      <c r="F167">
        <f>IFERROR(IF(INDEX('Exclusion Vectors'!$D:$D,MATCH($C167,'Exclusion Vectors'!$B:$B,0))=0,"",INDEX('Data Pull'!$A:$BC,MATCH($C167,'Data Pull'!$C:$C,0),MATCH(F$8,'Data Pull'!$4:$4,0))),"")</f>
        <v>657.04717202228926</v>
      </c>
      <c r="G167">
        <f>IFERROR(IF(INDEX('Exclusion Vectors'!$D:$D,MATCH($C167,'Exclusion Vectors'!$B:$B,0))=0,"",INDEX('Data Pull'!$A:$BC,MATCH($C167,'Data Pull'!$C:$C,0),MATCH(G$8,'Data Pull'!$4:$4,0))),"")</f>
        <v>637.66848382691137</v>
      </c>
      <c r="H167">
        <f>IFERROR(IF(INDEX('Exclusion Vectors'!$D:$D,MATCH($C167,'Exclusion Vectors'!$B:$B,0))=0,"",INDEX('Data Pull'!$A:$BC,MATCH($C167,'Data Pull'!$C:$C,0),MATCH(H$8,'Data Pull'!$4:$4,0))),"")</f>
        <v>635.60581752358848</v>
      </c>
      <c r="I167">
        <f>IFERROR(IF(INDEX('Exclusion Vectors'!$D:$D,MATCH($C167,'Exclusion Vectors'!$B:$B,0))=0,"",INDEX('Data Pull'!$A:$BC,MATCH($C167,'Data Pull'!$C:$C,0),MATCH(I$8,'Data Pull'!$4:$4,0))),"")</f>
        <v>635.63737477108521</v>
      </c>
      <c r="J167">
        <f>IFERROR(IF(INDEX('Exclusion Vectors'!$D:$D,MATCH($C167,'Exclusion Vectors'!$B:$B,0))=0,"",INDEX('Data Pull'!$A:$BC,MATCH($C167,'Data Pull'!$C:$C,0),MATCH(J$8,'Data Pull'!$4:$4,0))),"")</f>
        <v>639.05435689044964</v>
      </c>
      <c r="K167">
        <f>IFERROR(IF(INDEX('Exclusion Vectors'!$D:$D,MATCH($C167,'Exclusion Vectors'!$B:$B,0))=0,"",INDEX('Data Pull'!$A:$BC,MATCH($C167,'Data Pull'!$C:$C,0),MATCH(K$8,'Data Pull'!$4:$4,0))),"")</f>
        <v>8.9638736817550946</v>
      </c>
      <c r="L167" t="str">
        <f>IFERROR(IF(INDEX('Exclusion Vectors'!$D:$D,MATCH($C167,'Exclusion Vectors'!$B:$B,0))=1,"",INDEX('Data Pull'!$A:$BC,MATCH($C167,'Data Pull'!$C:$C,0),MATCH(L$8,'Data Pull'!$4:$4,0))),"")</f>
        <v/>
      </c>
      <c r="M167">
        <f>IFERROR(IF(INDEX('Exclusion Vectors'!$D:$D,MATCH($C167,'Exclusion Vectors'!$B:$B,0))=0,"",INDEX('Data Pull'!$A:$BC,MATCH($C167,'Data Pull'!$C:$C,0),MATCH(M$8,'Data Pull'!$4:$4,0))),"")</f>
        <v>82.673179463844846</v>
      </c>
      <c r="N167">
        <f>IFERROR(IF(INDEX('Exclusion Vectors'!$D:$D,MATCH($C167,'Exclusion Vectors'!$B:$B,0))=0,"",INDEX('Data Pull'!$A:$BC,MATCH($C167,'Data Pull'!$C:$C,0),MATCH(N$8,'Data Pull'!$4:$4,0))),"")</f>
        <v>1333.9066335974339</v>
      </c>
      <c r="O167">
        <f>IFERROR(IF(INDEX('Exclusion Vectors'!$D:$D,MATCH($C167,'Exclusion Vectors'!$B:$B,0))=0,"",INDEX('Data Pull'!$A:$BC,MATCH($C167,'Data Pull'!$C:$C,0),MATCH(O$8,'Data Pull'!$4:$4,0))),"")</f>
        <v>22929.420106028319</v>
      </c>
    </row>
    <row r="168" spans="3:15" x14ac:dyDescent="0.3">
      <c r="C168" s="34">
        <f t="shared" si="2"/>
        <v>43988</v>
      </c>
      <c r="D168">
        <f>IFERROR(IF(INDEX('Exclusion Vectors'!$D:$D,MATCH($C168,'Exclusion Vectors'!$B:$B,0))=0,"",INDEX('Data Pull'!$A:$BC,MATCH($C168,'Data Pull'!$C:$C,0),MATCH(D$8,'Data Pull'!$4:$4,0))),"")</f>
        <v>35010.625784938617</v>
      </c>
      <c r="E168">
        <f>IFERROR(IF(INDEX('Exclusion Vectors'!$D:$D,MATCH($C168,'Exclusion Vectors'!$B:$B,0))=0,"",INDEX('Data Pull'!$A:$BC,MATCH($C168,'Data Pull'!$C:$C,0),MATCH(E$8,'Data Pull'!$4:$4,0))),"")</f>
        <v>535.08711055924095</v>
      </c>
      <c r="F168">
        <f>IFERROR(IF(INDEX('Exclusion Vectors'!$D:$D,MATCH($C168,'Exclusion Vectors'!$B:$B,0))=0,"",INDEX('Data Pull'!$A:$BC,MATCH($C168,'Data Pull'!$C:$C,0),MATCH(F$8,'Data Pull'!$4:$4,0))),"")</f>
        <v>655.27495654235543</v>
      </c>
      <c r="G168">
        <f>IFERROR(IF(INDEX('Exclusion Vectors'!$D:$D,MATCH($C168,'Exclusion Vectors'!$B:$B,0))=0,"",INDEX('Data Pull'!$A:$BC,MATCH($C168,'Data Pull'!$C:$C,0),MATCH(G$8,'Data Pull'!$4:$4,0))),"")</f>
        <v>636.30518834965437</v>
      </c>
      <c r="H168">
        <f>IFERROR(IF(INDEX('Exclusion Vectors'!$D:$D,MATCH($C168,'Exclusion Vectors'!$B:$B,0))=0,"",INDEX('Data Pull'!$A:$BC,MATCH($C168,'Data Pull'!$C:$C,0),MATCH(H$8,'Data Pull'!$4:$4,0))),"")</f>
        <v>633.91854845261105</v>
      </c>
      <c r="I168">
        <f>IFERROR(IF(INDEX('Exclusion Vectors'!$D:$D,MATCH($C168,'Exclusion Vectors'!$B:$B,0))=0,"",INDEX('Data Pull'!$A:$BC,MATCH($C168,'Data Pull'!$C:$C,0),MATCH(I$8,'Data Pull'!$4:$4,0))),"")</f>
        <v>633.89573769160825</v>
      </c>
      <c r="J168">
        <f>IFERROR(IF(INDEX('Exclusion Vectors'!$D:$D,MATCH($C168,'Exclusion Vectors'!$B:$B,0))=0,"",INDEX('Data Pull'!$A:$BC,MATCH($C168,'Data Pull'!$C:$C,0),MATCH(J$8,'Data Pull'!$4:$4,0))),"")</f>
        <v>637.55743937059208</v>
      </c>
      <c r="K168">
        <f>IFERROR(IF(INDEX('Exclusion Vectors'!$D:$D,MATCH($C168,'Exclusion Vectors'!$B:$B,0))=0,"",INDEX('Data Pull'!$A:$BC,MATCH($C168,'Data Pull'!$C:$C,0),MATCH(K$8,'Data Pull'!$4:$4,0))),"")</f>
        <v>9.6234619024095682</v>
      </c>
      <c r="L168" t="str">
        <f>IFERROR(IF(INDEX('Exclusion Vectors'!$D:$D,MATCH($C168,'Exclusion Vectors'!$B:$B,0))=1,"",INDEX('Data Pull'!$A:$BC,MATCH($C168,'Data Pull'!$C:$C,0),MATCH(L$8,'Data Pull'!$4:$4,0))),"")</f>
        <v/>
      </c>
      <c r="M168">
        <f>IFERROR(IF(INDEX('Exclusion Vectors'!$D:$D,MATCH($C168,'Exclusion Vectors'!$B:$B,0))=0,"",INDEX('Data Pull'!$A:$BC,MATCH($C168,'Data Pull'!$C:$C,0),MATCH(M$8,'Data Pull'!$4:$4,0))),"")</f>
        <v>82.067377034707718</v>
      </c>
      <c r="N168">
        <f>IFERROR(IF(INDEX('Exclusion Vectors'!$D:$D,MATCH($C168,'Exclusion Vectors'!$B:$B,0))=0,"",INDEX('Data Pull'!$A:$BC,MATCH($C168,'Data Pull'!$C:$C,0),MATCH(N$8,'Data Pull'!$4:$4,0))),"")</f>
        <v>1371.2177642888553</v>
      </c>
      <c r="O168">
        <f>IFERROR(IF(INDEX('Exclusion Vectors'!$D:$D,MATCH($C168,'Exclusion Vectors'!$B:$B,0))=0,"",INDEX('Data Pull'!$A:$BC,MATCH($C168,'Data Pull'!$C:$C,0),MATCH(O$8,'Data Pull'!$4:$4,0))),"")</f>
        <v>22915.171689853643</v>
      </c>
    </row>
    <row r="169" spans="3:15" x14ac:dyDescent="0.3">
      <c r="C169" s="34">
        <f t="shared" si="2"/>
        <v>43989</v>
      </c>
      <c r="D169">
        <f>IFERROR(IF(INDEX('Exclusion Vectors'!$D:$D,MATCH($C169,'Exclusion Vectors'!$B:$B,0))=0,"",INDEX('Data Pull'!$A:$BC,MATCH($C169,'Data Pull'!$C:$C,0),MATCH(D$8,'Data Pull'!$4:$4,0))),"")</f>
        <v>36990.572084662548</v>
      </c>
      <c r="E169">
        <f>IFERROR(IF(INDEX('Exclusion Vectors'!$D:$D,MATCH($C169,'Exclusion Vectors'!$B:$B,0))=0,"",INDEX('Data Pull'!$A:$BC,MATCH($C169,'Data Pull'!$C:$C,0),MATCH(E$8,'Data Pull'!$4:$4,0))),"")</f>
        <v>531.13684743380566</v>
      </c>
      <c r="F169">
        <f>IFERROR(IF(INDEX('Exclusion Vectors'!$D:$D,MATCH($C169,'Exclusion Vectors'!$B:$B,0))=0,"",INDEX('Data Pull'!$A:$BC,MATCH($C169,'Data Pull'!$C:$C,0),MATCH(F$8,'Data Pull'!$4:$4,0))),"")</f>
        <v>654.40696217712946</v>
      </c>
      <c r="G169">
        <f>IFERROR(IF(INDEX('Exclusion Vectors'!$D:$D,MATCH($C169,'Exclusion Vectors'!$B:$B,0))=0,"",INDEX('Data Pull'!$A:$BC,MATCH($C169,'Data Pull'!$C:$C,0),MATCH(G$8,'Data Pull'!$4:$4,0))),"")</f>
        <v>633.41915835361738</v>
      </c>
      <c r="H169">
        <f>IFERROR(IF(INDEX('Exclusion Vectors'!$D:$D,MATCH($C169,'Exclusion Vectors'!$B:$B,0))=0,"",INDEX('Data Pull'!$A:$BC,MATCH($C169,'Data Pull'!$C:$C,0),MATCH(H$8,'Data Pull'!$4:$4,0))),"")</f>
        <v>631.36028524180381</v>
      </c>
      <c r="I169">
        <f>IFERROR(IF(INDEX('Exclusion Vectors'!$D:$D,MATCH($C169,'Exclusion Vectors'!$B:$B,0))=0,"",INDEX('Data Pull'!$A:$BC,MATCH($C169,'Data Pull'!$C:$C,0),MATCH(I$8,'Data Pull'!$4:$4,0))),"")</f>
        <v>631.36469590296178</v>
      </c>
      <c r="J169">
        <f>IFERROR(IF(INDEX('Exclusion Vectors'!$D:$D,MATCH($C169,'Exclusion Vectors'!$B:$B,0))=0,"",INDEX('Data Pull'!$A:$BC,MATCH($C169,'Data Pull'!$C:$C,0),MATCH(J$8,'Data Pull'!$4:$4,0))),"")</f>
        <v>634.97181099339002</v>
      </c>
      <c r="K169">
        <f>IFERROR(IF(INDEX('Exclusion Vectors'!$D:$D,MATCH($C169,'Exclusion Vectors'!$B:$B,0))=0,"",INDEX('Data Pull'!$A:$BC,MATCH($C169,'Data Pull'!$C:$C,0),MATCH(K$8,'Data Pull'!$4:$4,0))),"")</f>
        <v>9.4376793287531502</v>
      </c>
      <c r="L169" t="str">
        <f>IFERROR(IF(INDEX('Exclusion Vectors'!$D:$D,MATCH($C169,'Exclusion Vectors'!$B:$B,0))=1,"",INDEX('Data Pull'!$A:$BC,MATCH($C169,'Data Pull'!$C:$C,0),MATCH(L$8,'Data Pull'!$4:$4,0))),"")</f>
        <v/>
      </c>
      <c r="M169">
        <f>IFERROR(IF(INDEX('Exclusion Vectors'!$D:$D,MATCH($C169,'Exclusion Vectors'!$B:$B,0))=0,"",INDEX('Data Pull'!$A:$BC,MATCH($C169,'Data Pull'!$C:$C,0),MATCH(M$8,'Data Pull'!$4:$4,0))),"")</f>
        <v>84.06969733280711</v>
      </c>
      <c r="N169">
        <f>IFERROR(IF(INDEX('Exclusion Vectors'!$D:$D,MATCH($C169,'Exclusion Vectors'!$B:$B,0))=0,"",INDEX('Data Pull'!$A:$BC,MATCH($C169,'Data Pull'!$C:$C,0),MATCH(N$8,'Data Pull'!$4:$4,0))),"")</f>
        <v>1269.7711621581263</v>
      </c>
      <c r="O169">
        <f>IFERROR(IF(INDEX('Exclusion Vectors'!$D:$D,MATCH($C169,'Exclusion Vectors'!$B:$B,0))=0,"",INDEX('Data Pull'!$A:$BC,MATCH($C169,'Data Pull'!$C:$C,0),MATCH(O$8,'Data Pull'!$4:$4,0))),"")</f>
        <v>22910.839050521899</v>
      </c>
    </row>
    <row r="170" spans="3:15" x14ac:dyDescent="0.3">
      <c r="C170" s="34">
        <f t="shared" si="2"/>
        <v>43990</v>
      </c>
      <c r="D170">
        <f>IFERROR(IF(INDEX('Exclusion Vectors'!$D:$D,MATCH($C170,'Exclusion Vectors'!$B:$B,0))=0,"",INDEX('Data Pull'!$A:$BC,MATCH($C170,'Data Pull'!$C:$C,0),MATCH(D$8,'Data Pull'!$4:$4,0))),"")</f>
        <v>38851.288950307608</v>
      </c>
      <c r="E170">
        <f>IFERROR(IF(INDEX('Exclusion Vectors'!$D:$D,MATCH($C170,'Exclusion Vectors'!$B:$B,0))=0,"",INDEX('Data Pull'!$A:$BC,MATCH($C170,'Data Pull'!$C:$C,0),MATCH(E$8,'Data Pull'!$4:$4,0))),"")</f>
        <v>529.83244138767338</v>
      </c>
      <c r="F170">
        <f>IFERROR(IF(INDEX('Exclusion Vectors'!$D:$D,MATCH($C170,'Exclusion Vectors'!$B:$B,0))=0,"",INDEX('Data Pull'!$A:$BC,MATCH($C170,'Data Pull'!$C:$C,0),MATCH(F$8,'Data Pull'!$4:$4,0))),"")</f>
        <v>657.11954952238864</v>
      </c>
      <c r="G170">
        <f>IFERROR(IF(INDEX('Exclusion Vectors'!$D:$D,MATCH($C170,'Exclusion Vectors'!$B:$B,0))=0,"",INDEX('Data Pull'!$A:$BC,MATCH($C170,'Data Pull'!$C:$C,0),MATCH(G$8,'Data Pull'!$4:$4,0))),"")</f>
        <v>634.10840772169013</v>
      </c>
      <c r="H170">
        <f>IFERROR(IF(INDEX('Exclusion Vectors'!$D:$D,MATCH($C170,'Exclusion Vectors'!$B:$B,0))=0,"",INDEX('Data Pull'!$A:$BC,MATCH($C170,'Data Pull'!$C:$C,0),MATCH(H$8,'Data Pull'!$4:$4,0))),"")</f>
        <v>633.02168832251516</v>
      </c>
      <c r="I170">
        <f>IFERROR(IF(INDEX('Exclusion Vectors'!$D:$D,MATCH($C170,'Exclusion Vectors'!$B:$B,0))=0,"",INDEX('Data Pull'!$A:$BC,MATCH($C170,'Data Pull'!$C:$C,0),MATCH(I$8,'Data Pull'!$4:$4,0))),"")</f>
        <v>633.17438686772368</v>
      </c>
      <c r="J170">
        <f>IFERROR(IF(INDEX('Exclusion Vectors'!$D:$D,MATCH($C170,'Exclusion Vectors'!$B:$B,0))=0,"",INDEX('Data Pull'!$A:$BC,MATCH($C170,'Data Pull'!$C:$C,0),MATCH(J$8,'Data Pull'!$4:$4,0))),"")</f>
        <v>636.06633467900781</v>
      </c>
      <c r="K170">
        <f>IFERROR(IF(INDEX('Exclusion Vectors'!$D:$D,MATCH($C170,'Exclusion Vectors'!$B:$B,0))=0,"",INDEX('Data Pull'!$A:$BC,MATCH($C170,'Data Pull'!$C:$C,0),MATCH(K$8,'Data Pull'!$4:$4,0))),"")</f>
        <v>7.6269654572951753</v>
      </c>
      <c r="L170" t="str">
        <f>IFERROR(IF(INDEX('Exclusion Vectors'!$D:$D,MATCH($C170,'Exclusion Vectors'!$B:$B,0))=1,"",INDEX('Data Pull'!$A:$BC,MATCH($C170,'Data Pull'!$C:$C,0),MATCH(L$8,'Data Pull'!$4:$4,0))),"")</f>
        <v/>
      </c>
      <c r="M170">
        <f>IFERROR(IF(INDEX('Exclusion Vectors'!$D:$D,MATCH($C170,'Exclusion Vectors'!$B:$B,0))=0,"",INDEX('Data Pull'!$A:$BC,MATCH($C170,'Data Pull'!$C:$C,0),MATCH(M$8,'Data Pull'!$4:$4,0))),"")</f>
        <v>86.040670428958535</v>
      </c>
      <c r="N170">
        <f>IFERROR(IF(INDEX('Exclusion Vectors'!$D:$D,MATCH($C170,'Exclusion Vectors'!$B:$B,0))=0,"",INDEX('Data Pull'!$A:$BC,MATCH($C170,'Data Pull'!$C:$C,0),MATCH(N$8,'Data Pull'!$4:$4,0))),"")</f>
        <v>1173.2178681820176</v>
      </c>
      <c r="O170">
        <f>IFERROR(IF(INDEX('Exclusion Vectors'!$D:$D,MATCH($C170,'Exclusion Vectors'!$B:$B,0))=0,"",INDEX('Data Pull'!$A:$BC,MATCH($C170,'Data Pull'!$C:$C,0),MATCH(O$8,'Data Pull'!$4:$4,0))),"")</f>
        <v>22750.827836712466</v>
      </c>
    </row>
    <row r="171" spans="3:15" x14ac:dyDescent="0.3">
      <c r="C171" s="34">
        <f t="shared" si="2"/>
        <v>43991</v>
      </c>
      <c r="D171">
        <f>IFERROR(IF(INDEX('Exclusion Vectors'!$D:$D,MATCH($C171,'Exclusion Vectors'!$B:$B,0))=0,"",INDEX('Data Pull'!$A:$BC,MATCH($C171,'Data Pull'!$C:$C,0),MATCH(D$8,'Data Pull'!$4:$4,0))),"")</f>
        <v>38947.715157365499</v>
      </c>
      <c r="E171">
        <f>IFERROR(IF(INDEX('Exclusion Vectors'!$D:$D,MATCH($C171,'Exclusion Vectors'!$B:$B,0))=0,"",INDEX('Data Pull'!$A:$BC,MATCH($C171,'Data Pull'!$C:$C,0),MATCH(E$8,'Data Pull'!$4:$4,0))),"")</f>
        <v>529.83028195572433</v>
      </c>
      <c r="F171">
        <f>IFERROR(IF(INDEX('Exclusion Vectors'!$D:$D,MATCH($C171,'Exclusion Vectors'!$B:$B,0))=0,"",INDEX('Data Pull'!$A:$BC,MATCH($C171,'Data Pull'!$C:$C,0),MATCH(F$8,'Data Pull'!$4:$4,0))),"")</f>
        <v>651.70126877830501</v>
      </c>
      <c r="G171">
        <f>IFERROR(IF(INDEX('Exclusion Vectors'!$D:$D,MATCH($C171,'Exclusion Vectors'!$B:$B,0))=0,"",INDEX('Data Pull'!$A:$BC,MATCH($C171,'Data Pull'!$C:$C,0),MATCH(G$8,'Data Pull'!$4:$4,0))),"")</f>
        <v>633.41098170028306</v>
      </c>
      <c r="H171">
        <f>IFERROR(IF(INDEX('Exclusion Vectors'!$D:$D,MATCH($C171,'Exclusion Vectors'!$B:$B,0))=0,"",INDEX('Data Pull'!$A:$BC,MATCH($C171,'Data Pull'!$C:$C,0),MATCH(H$8,'Data Pull'!$4:$4,0))),"")</f>
        <v>631.5577035260452</v>
      </c>
      <c r="I171">
        <f>IFERROR(IF(INDEX('Exclusion Vectors'!$D:$D,MATCH($C171,'Exclusion Vectors'!$B:$B,0))=0,"",INDEX('Data Pull'!$A:$BC,MATCH($C171,'Data Pull'!$C:$C,0),MATCH(I$8,'Data Pull'!$4:$4,0))),"")</f>
        <v>631.68886151342303</v>
      </c>
      <c r="J171">
        <f>IFERROR(IF(INDEX('Exclusion Vectors'!$D:$D,MATCH($C171,'Exclusion Vectors'!$B:$B,0))=0,"",INDEX('Data Pull'!$A:$BC,MATCH($C171,'Data Pull'!$C:$C,0),MATCH(J$8,'Data Pull'!$4:$4,0))),"")</f>
        <v>634.94802366198962</v>
      </c>
      <c r="K171">
        <f>IFERROR(IF(INDEX('Exclusion Vectors'!$D:$D,MATCH($C171,'Exclusion Vectors'!$B:$B,0))=0,"",INDEX('Data Pull'!$A:$BC,MATCH($C171,'Data Pull'!$C:$C,0),MATCH(K$8,'Data Pull'!$4:$4,0))),"")</f>
        <v>10.548374286390972</v>
      </c>
      <c r="L171" t="str">
        <f>IFERROR(IF(INDEX('Exclusion Vectors'!$D:$D,MATCH($C171,'Exclusion Vectors'!$B:$B,0))=1,"",INDEX('Data Pull'!$A:$BC,MATCH($C171,'Data Pull'!$C:$C,0),MATCH(L$8,'Data Pull'!$4:$4,0))),"")</f>
        <v/>
      </c>
      <c r="M171">
        <f>IFERROR(IF(INDEX('Exclusion Vectors'!$D:$D,MATCH($C171,'Exclusion Vectors'!$B:$B,0))=0,"",INDEX('Data Pull'!$A:$BC,MATCH($C171,'Data Pull'!$C:$C,0),MATCH(M$8,'Data Pull'!$4:$4,0))),"")</f>
        <v>82.411440930323423</v>
      </c>
      <c r="N171">
        <f>IFERROR(IF(INDEX('Exclusion Vectors'!$D:$D,MATCH($C171,'Exclusion Vectors'!$B:$B,0))=0,"",INDEX('Data Pull'!$A:$BC,MATCH($C171,'Data Pull'!$C:$C,0),MATCH(N$8,'Data Pull'!$4:$4,0))),"")</f>
        <v>1060.2908579726052</v>
      </c>
      <c r="O171">
        <f>IFERROR(IF(INDEX('Exclusion Vectors'!$D:$D,MATCH($C171,'Exclusion Vectors'!$B:$B,0))=0,"",INDEX('Data Pull'!$A:$BC,MATCH($C171,'Data Pull'!$C:$C,0),MATCH(O$8,'Data Pull'!$4:$4,0))),"")</f>
        <v>22988.23407340853</v>
      </c>
    </row>
    <row r="172" spans="3:15" x14ac:dyDescent="0.3">
      <c r="C172" s="34">
        <f t="shared" si="2"/>
        <v>43992</v>
      </c>
      <c r="D172">
        <f>IFERROR(IF(INDEX('Exclusion Vectors'!$D:$D,MATCH($C172,'Exclusion Vectors'!$B:$B,0))=0,"",INDEX('Data Pull'!$A:$BC,MATCH($C172,'Data Pull'!$C:$C,0),MATCH(D$8,'Data Pull'!$4:$4,0))),"")</f>
        <v>35979.012546915925</v>
      </c>
      <c r="E172">
        <f>IFERROR(IF(INDEX('Exclusion Vectors'!$D:$D,MATCH($C172,'Exclusion Vectors'!$B:$B,0))=0,"",INDEX('Data Pull'!$A:$BC,MATCH($C172,'Data Pull'!$C:$C,0),MATCH(E$8,'Data Pull'!$4:$4,0))),"")</f>
        <v>533.24828551510814</v>
      </c>
      <c r="F172">
        <f>IFERROR(IF(INDEX('Exclusion Vectors'!$D:$D,MATCH($C172,'Exclusion Vectors'!$B:$B,0))=0,"",INDEX('Data Pull'!$A:$BC,MATCH($C172,'Data Pull'!$C:$C,0),MATCH(F$8,'Data Pull'!$4:$4,0))),"")</f>
        <v>644.17788006995079</v>
      </c>
      <c r="G172">
        <f>IFERROR(IF(INDEX('Exclusion Vectors'!$D:$D,MATCH($C172,'Exclusion Vectors'!$B:$B,0))=0,"",INDEX('Data Pull'!$A:$BC,MATCH($C172,'Data Pull'!$C:$C,0),MATCH(G$8,'Data Pull'!$4:$4,0))),"")</f>
        <v>633.2561511987667</v>
      </c>
      <c r="H172">
        <f>IFERROR(IF(INDEX('Exclusion Vectors'!$D:$D,MATCH($C172,'Exclusion Vectors'!$B:$B,0))=0,"",INDEX('Data Pull'!$A:$BC,MATCH($C172,'Data Pull'!$C:$C,0),MATCH(H$8,'Data Pull'!$4:$4,0))),"")</f>
        <v>630.3195782577202</v>
      </c>
      <c r="I172">
        <f>IFERROR(IF(INDEX('Exclusion Vectors'!$D:$D,MATCH($C172,'Exclusion Vectors'!$B:$B,0))=0,"",INDEX('Data Pull'!$A:$BC,MATCH($C172,'Data Pull'!$C:$C,0),MATCH(I$8,'Data Pull'!$4:$4,0))),"")</f>
        <v>630.06237822743128</v>
      </c>
      <c r="J172">
        <f>IFERROR(IF(INDEX('Exclusion Vectors'!$D:$D,MATCH($C172,'Exclusion Vectors'!$B:$B,0))=0,"",INDEX('Data Pull'!$A:$BC,MATCH($C172,'Data Pull'!$C:$C,0),MATCH(J$8,'Data Pull'!$4:$4,0))),"")</f>
        <v>634.47556492882313</v>
      </c>
      <c r="K172">
        <f>IFERROR(IF(INDEX('Exclusion Vectors'!$D:$D,MATCH($C172,'Exclusion Vectors'!$B:$B,0))=0,"",INDEX('Data Pull'!$A:$BC,MATCH($C172,'Data Pull'!$C:$C,0),MATCH(K$8,'Data Pull'!$4:$4,0))),"")</f>
        <v>8.6769263048081644</v>
      </c>
      <c r="L172" t="str">
        <f>IFERROR(IF(INDEX('Exclusion Vectors'!$D:$D,MATCH($C172,'Exclusion Vectors'!$B:$B,0))=1,"",INDEX('Data Pull'!$A:$BC,MATCH($C172,'Data Pull'!$C:$C,0),MATCH(L$8,'Data Pull'!$4:$4,0))),"")</f>
        <v/>
      </c>
      <c r="M172">
        <f>IFERROR(IF(INDEX('Exclusion Vectors'!$D:$D,MATCH($C172,'Exclusion Vectors'!$B:$B,0))=0,"",INDEX('Data Pull'!$A:$BC,MATCH($C172,'Data Pull'!$C:$C,0),MATCH(M$8,'Data Pull'!$4:$4,0))),"")</f>
        <v>73.899556223017171</v>
      </c>
      <c r="N172">
        <f>IFERROR(IF(INDEX('Exclusion Vectors'!$D:$D,MATCH($C172,'Exclusion Vectors'!$B:$B,0))=0,"",INDEX('Data Pull'!$A:$BC,MATCH($C172,'Data Pull'!$C:$C,0),MATCH(N$8,'Data Pull'!$4:$4,0))),"")</f>
        <v>1089.4864567765239</v>
      </c>
      <c r="O172">
        <f>IFERROR(IF(INDEX('Exclusion Vectors'!$D:$D,MATCH($C172,'Exclusion Vectors'!$B:$B,0))=0,"",INDEX('Data Pull'!$A:$BC,MATCH($C172,'Data Pull'!$C:$C,0),MATCH(O$8,'Data Pull'!$4:$4,0))),"")</f>
        <v>22999.809596435258</v>
      </c>
    </row>
    <row r="173" spans="3:15" x14ac:dyDescent="0.3">
      <c r="C173" s="34">
        <f t="shared" si="2"/>
        <v>43993</v>
      </c>
      <c r="D173">
        <f>IFERROR(IF(INDEX('Exclusion Vectors'!$D:$D,MATCH($C173,'Exclusion Vectors'!$B:$B,0))=0,"",INDEX('Data Pull'!$A:$BC,MATCH($C173,'Data Pull'!$C:$C,0),MATCH(D$8,'Data Pull'!$4:$4,0))),"")</f>
        <v>36193.326842304603</v>
      </c>
      <c r="E173">
        <f>IFERROR(IF(INDEX('Exclusion Vectors'!$D:$D,MATCH($C173,'Exclusion Vectors'!$B:$B,0))=0,"",INDEX('Data Pull'!$A:$BC,MATCH($C173,'Data Pull'!$C:$C,0),MATCH(E$8,'Data Pull'!$4:$4,0))),"")</f>
        <v>532.75568488252895</v>
      </c>
      <c r="F173">
        <f>IFERROR(IF(INDEX('Exclusion Vectors'!$D:$D,MATCH($C173,'Exclusion Vectors'!$B:$B,0))=0,"",INDEX('Data Pull'!$A:$BC,MATCH($C173,'Data Pull'!$C:$C,0),MATCH(F$8,'Data Pull'!$4:$4,0))),"")</f>
        <v>648.35118323846052</v>
      </c>
      <c r="G173">
        <f>IFERROR(IF(INDEX('Exclusion Vectors'!$D:$D,MATCH($C173,'Exclusion Vectors'!$B:$B,0))=0,"",INDEX('Data Pull'!$A:$BC,MATCH($C173,'Data Pull'!$C:$C,0),MATCH(G$8,'Data Pull'!$4:$4,0))),"")</f>
        <v>634.65143840791563</v>
      </c>
      <c r="H173">
        <f>IFERROR(IF(INDEX('Exclusion Vectors'!$D:$D,MATCH($C173,'Exclusion Vectors'!$B:$B,0))=0,"",INDEX('Data Pull'!$A:$BC,MATCH($C173,'Data Pull'!$C:$C,0),MATCH(H$8,'Data Pull'!$4:$4,0))),"")</f>
        <v>631.87470093866523</v>
      </c>
      <c r="I173">
        <f>IFERROR(IF(INDEX('Exclusion Vectors'!$D:$D,MATCH($C173,'Exclusion Vectors'!$B:$B,0))=0,"",INDEX('Data Pull'!$A:$BC,MATCH($C173,'Data Pull'!$C:$C,0),MATCH(I$8,'Data Pull'!$4:$4,0))),"")</f>
        <v>631.50372381862815</v>
      </c>
      <c r="J173">
        <f>IFERROR(IF(INDEX('Exclusion Vectors'!$D:$D,MATCH($C173,'Exclusion Vectors'!$B:$B,0))=0,"",INDEX('Data Pull'!$A:$BC,MATCH($C173,'Data Pull'!$C:$C,0),MATCH(J$8,'Data Pull'!$4:$4,0))),"")</f>
        <v>635.63823873306103</v>
      </c>
      <c r="K173">
        <f>IFERROR(IF(INDEX('Exclusion Vectors'!$D:$D,MATCH($C173,'Exclusion Vectors'!$B:$B,0))=0,"",INDEX('Data Pull'!$A:$BC,MATCH($C173,'Data Pull'!$C:$C,0),MATCH(K$8,'Data Pull'!$4:$4,0))),"")</f>
        <v>10.200021697859183</v>
      </c>
      <c r="L173" t="str">
        <f>IFERROR(IF(INDEX('Exclusion Vectors'!$D:$D,MATCH($C173,'Exclusion Vectors'!$B:$B,0))=1,"",INDEX('Data Pull'!$A:$BC,MATCH($C173,'Data Pull'!$C:$C,0),MATCH(L$8,'Data Pull'!$4:$4,0))),"")</f>
        <v/>
      </c>
      <c r="M173">
        <f>IFERROR(IF(INDEX('Exclusion Vectors'!$D:$D,MATCH($C173,'Exclusion Vectors'!$B:$B,0))=0,"",INDEX('Data Pull'!$A:$BC,MATCH($C173,'Data Pull'!$C:$C,0),MATCH(M$8,'Data Pull'!$4:$4,0))),"")</f>
        <v>78.274708239395594</v>
      </c>
      <c r="N173">
        <f>IFERROR(IF(INDEX('Exclusion Vectors'!$D:$D,MATCH($C173,'Exclusion Vectors'!$B:$B,0))=0,"",INDEX('Data Pull'!$A:$BC,MATCH($C173,'Data Pull'!$C:$C,0),MATCH(N$8,'Data Pull'!$4:$4,0))),"")</f>
        <v>1222.0170297607776</v>
      </c>
      <c r="O173">
        <f>IFERROR(IF(INDEX('Exclusion Vectors'!$D:$D,MATCH($C173,'Exclusion Vectors'!$B:$B,0))=0,"",INDEX('Data Pull'!$A:$BC,MATCH($C173,'Data Pull'!$C:$C,0),MATCH(O$8,'Data Pull'!$4:$4,0))),"")</f>
        <v>22999.837606787692</v>
      </c>
    </row>
    <row r="174" spans="3:15" x14ac:dyDescent="0.3">
      <c r="C174" s="34">
        <f t="shared" si="2"/>
        <v>43994</v>
      </c>
      <c r="D174">
        <f>IFERROR(IF(INDEX('Exclusion Vectors'!$D:$D,MATCH($C174,'Exclusion Vectors'!$B:$B,0))=0,"",INDEX('Data Pull'!$A:$BC,MATCH($C174,'Data Pull'!$C:$C,0),MATCH(D$8,'Data Pull'!$4:$4,0))),"")</f>
        <v>36814.329089734943</v>
      </c>
      <c r="E174">
        <f>IFERROR(IF(INDEX('Exclusion Vectors'!$D:$D,MATCH($C174,'Exclusion Vectors'!$B:$B,0))=0,"",INDEX('Data Pull'!$A:$BC,MATCH($C174,'Data Pull'!$C:$C,0),MATCH(E$8,'Data Pull'!$4:$4,0))),"")</f>
        <v>535.63302461491799</v>
      </c>
      <c r="F174">
        <f>IFERROR(IF(INDEX('Exclusion Vectors'!$D:$D,MATCH($C174,'Exclusion Vectors'!$B:$B,0))=0,"",INDEX('Data Pull'!$A:$BC,MATCH($C174,'Data Pull'!$C:$C,0),MATCH(F$8,'Data Pull'!$4:$4,0))),"")</f>
        <v>650.01808188213579</v>
      </c>
      <c r="G174">
        <f>IFERROR(IF(INDEX('Exclusion Vectors'!$D:$D,MATCH($C174,'Exclusion Vectors'!$B:$B,0))=0,"",INDEX('Data Pull'!$A:$BC,MATCH($C174,'Data Pull'!$C:$C,0),MATCH(G$8,'Data Pull'!$4:$4,0))),"")</f>
        <v>635.96970749056266</v>
      </c>
      <c r="H174">
        <f>IFERROR(IF(INDEX('Exclusion Vectors'!$D:$D,MATCH($C174,'Exclusion Vectors'!$B:$B,0))=0,"",INDEX('Data Pull'!$A:$BC,MATCH($C174,'Data Pull'!$C:$C,0),MATCH(H$8,'Data Pull'!$4:$4,0))),"")</f>
        <v>633.16548032179821</v>
      </c>
      <c r="I174">
        <f>IFERROR(IF(INDEX('Exclusion Vectors'!$D:$D,MATCH($C174,'Exclusion Vectors'!$B:$B,0))=0,"",INDEX('Data Pull'!$A:$BC,MATCH($C174,'Data Pull'!$C:$C,0),MATCH(I$8,'Data Pull'!$4:$4,0))),"")</f>
        <v>632.81154018524489</v>
      </c>
      <c r="J174">
        <f>IFERROR(IF(INDEX('Exclusion Vectors'!$D:$D,MATCH($C174,'Exclusion Vectors'!$B:$B,0))=0,"",INDEX('Data Pull'!$A:$BC,MATCH($C174,'Data Pull'!$C:$C,0),MATCH(J$8,'Data Pull'!$4:$4,0))),"")</f>
        <v>637.1205913762642</v>
      </c>
      <c r="K174">
        <f>IFERROR(IF(INDEX('Exclusion Vectors'!$D:$D,MATCH($C174,'Exclusion Vectors'!$B:$B,0))=0,"",INDEX('Data Pull'!$A:$BC,MATCH($C174,'Data Pull'!$C:$C,0),MATCH(K$8,'Data Pull'!$4:$4,0))),"")</f>
        <v>10.09263543509728</v>
      </c>
      <c r="L174" t="str">
        <f>IFERROR(IF(INDEX('Exclusion Vectors'!$D:$D,MATCH($C174,'Exclusion Vectors'!$B:$B,0))=1,"",INDEX('Data Pull'!$A:$BC,MATCH($C174,'Data Pull'!$C:$C,0),MATCH(L$8,'Data Pull'!$4:$4,0))),"")</f>
        <v/>
      </c>
      <c r="M174">
        <f>IFERROR(IF(INDEX('Exclusion Vectors'!$D:$D,MATCH($C174,'Exclusion Vectors'!$B:$B,0))=0,"",INDEX('Data Pull'!$A:$BC,MATCH($C174,'Data Pull'!$C:$C,0),MATCH(M$8,'Data Pull'!$4:$4,0))),"")</f>
        <v>79.343164785871309</v>
      </c>
      <c r="N174">
        <f>IFERROR(IF(INDEX('Exclusion Vectors'!$D:$D,MATCH($C174,'Exclusion Vectors'!$B:$B,0))=0,"",INDEX('Data Pull'!$A:$BC,MATCH($C174,'Data Pull'!$C:$C,0),MATCH(N$8,'Data Pull'!$4:$4,0))),"")</f>
        <v>1033.2118523097859</v>
      </c>
      <c r="O174">
        <f>IFERROR(IF(INDEX('Exclusion Vectors'!$D:$D,MATCH($C174,'Exclusion Vectors'!$B:$B,0))=0,"",INDEX('Data Pull'!$A:$BC,MATCH($C174,'Data Pull'!$C:$C,0),MATCH(O$8,'Data Pull'!$4:$4,0))),"")</f>
        <v>23000.189719348382</v>
      </c>
    </row>
    <row r="175" spans="3:15" x14ac:dyDescent="0.3">
      <c r="C175" s="34">
        <f t="shared" si="2"/>
        <v>43995</v>
      </c>
      <c r="D175">
        <f>IFERROR(IF(INDEX('Exclusion Vectors'!$D:$D,MATCH($C175,'Exclusion Vectors'!$B:$B,0))=0,"",INDEX('Data Pull'!$A:$BC,MATCH($C175,'Data Pull'!$C:$C,0),MATCH(D$8,'Data Pull'!$4:$4,0))),"")</f>
        <v>36513.168703970943</v>
      </c>
      <c r="E175">
        <f>IFERROR(IF(INDEX('Exclusion Vectors'!$D:$D,MATCH($C175,'Exclusion Vectors'!$B:$B,0))=0,"",INDEX('Data Pull'!$A:$BC,MATCH($C175,'Data Pull'!$C:$C,0),MATCH(E$8,'Data Pull'!$4:$4,0))),"")</f>
        <v>539.55269025263465</v>
      </c>
      <c r="F175">
        <f>IFERROR(IF(INDEX('Exclusion Vectors'!$D:$D,MATCH($C175,'Exclusion Vectors'!$B:$B,0))=0,"",INDEX('Data Pull'!$A:$BC,MATCH($C175,'Data Pull'!$C:$C,0),MATCH(F$8,'Data Pull'!$4:$4,0))),"")</f>
        <v>651.61052172831899</v>
      </c>
      <c r="G175">
        <f>IFERROR(IF(INDEX('Exclusion Vectors'!$D:$D,MATCH($C175,'Exclusion Vectors'!$B:$B,0))=0,"",INDEX('Data Pull'!$A:$BC,MATCH($C175,'Data Pull'!$C:$C,0),MATCH(G$8,'Data Pull'!$4:$4,0))),"")</f>
        <v>637.82039221524883</v>
      </c>
      <c r="H175">
        <f>IFERROR(IF(INDEX('Exclusion Vectors'!$D:$D,MATCH($C175,'Exclusion Vectors'!$B:$B,0))=0,"",INDEX('Data Pull'!$A:$BC,MATCH($C175,'Data Pull'!$C:$C,0),MATCH(H$8,'Data Pull'!$4:$4,0))),"")</f>
        <v>634.99004926723615</v>
      </c>
      <c r="I175">
        <f>IFERROR(IF(INDEX('Exclusion Vectors'!$D:$D,MATCH($C175,'Exclusion Vectors'!$B:$B,0))=0,"",INDEX('Data Pull'!$A:$BC,MATCH($C175,'Data Pull'!$C:$C,0),MATCH(I$8,'Data Pull'!$4:$4,0))),"")</f>
        <v>634.70580753252648</v>
      </c>
      <c r="J175">
        <f>IFERROR(IF(INDEX('Exclusion Vectors'!$D:$D,MATCH($C175,'Exclusion Vectors'!$B:$B,0))=0,"",INDEX('Data Pull'!$A:$BC,MATCH($C175,'Data Pull'!$C:$C,0),MATCH(J$8,'Data Pull'!$4:$4,0))),"")</f>
        <v>639.06858072716136</v>
      </c>
      <c r="K175">
        <f>IFERROR(IF(INDEX('Exclusion Vectors'!$D:$D,MATCH($C175,'Exclusion Vectors'!$B:$B,0))=0,"",INDEX('Data Pull'!$A:$BC,MATCH($C175,'Data Pull'!$C:$C,0),MATCH(K$8,'Data Pull'!$4:$4,0))),"")</f>
        <v>10.39738897476243</v>
      </c>
      <c r="L175" t="str">
        <f>IFERROR(IF(INDEX('Exclusion Vectors'!$D:$D,MATCH($C175,'Exclusion Vectors'!$B:$B,0))=1,"",INDEX('Data Pull'!$A:$BC,MATCH($C175,'Data Pull'!$C:$C,0),MATCH(L$8,'Data Pull'!$4:$4,0))),"")</f>
        <v/>
      </c>
      <c r="M175">
        <f>IFERROR(IF(INDEX('Exclusion Vectors'!$D:$D,MATCH($C175,'Exclusion Vectors'!$B:$B,0))=0,"",INDEX('Data Pull'!$A:$BC,MATCH($C175,'Data Pull'!$C:$C,0),MATCH(M$8,'Data Pull'!$4:$4,0))),"")</f>
        <v>79.338178715056515</v>
      </c>
      <c r="N175">
        <f>IFERROR(IF(INDEX('Exclusion Vectors'!$D:$D,MATCH($C175,'Exclusion Vectors'!$B:$B,0))=0,"",INDEX('Data Pull'!$A:$BC,MATCH($C175,'Data Pull'!$C:$C,0),MATCH(N$8,'Data Pull'!$4:$4,0))),"")</f>
        <v>989.42603221042907</v>
      </c>
      <c r="O175">
        <f>IFERROR(IF(INDEX('Exclusion Vectors'!$D:$D,MATCH($C175,'Exclusion Vectors'!$B:$B,0))=0,"",INDEX('Data Pull'!$A:$BC,MATCH($C175,'Data Pull'!$C:$C,0),MATCH(O$8,'Data Pull'!$4:$4,0))),"")</f>
        <v>23000.993211152567</v>
      </c>
    </row>
    <row r="176" spans="3:15" x14ac:dyDescent="0.3">
      <c r="C176" s="34">
        <f t="shared" si="2"/>
        <v>43996</v>
      </c>
      <c r="D176">
        <f>IFERROR(IF(INDEX('Exclusion Vectors'!$D:$D,MATCH($C176,'Exclusion Vectors'!$B:$B,0))=0,"",INDEX('Data Pull'!$A:$BC,MATCH($C176,'Data Pull'!$C:$C,0),MATCH(D$8,'Data Pull'!$4:$4,0))),"")</f>
        <v>36282.428894930948</v>
      </c>
      <c r="E176">
        <f>IFERROR(IF(INDEX('Exclusion Vectors'!$D:$D,MATCH($C176,'Exclusion Vectors'!$B:$B,0))=0,"",INDEX('Data Pull'!$A:$BC,MATCH($C176,'Data Pull'!$C:$C,0),MATCH(E$8,'Data Pull'!$4:$4,0))),"")</f>
        <v>539.16650628400521</v>
      </c>
      <c r="F176">
        <f>IFERROR(IF(INDEX('Exclusion Vectors'!$D:$D,MATCH($C176,'Exclusion Vectors'!$B:$B,0))=0,"",INDEX('Data Pull'!$A:$BC,MATCH($C176,'Data Pull'!$C:$C,0),MATCH(F$8,'Data Pull'!$4:$4,0))),"")</f>
        <v>650.63339031173018</v>
      </c>
      <c r="G176">
        <f>IFERROR(IF(INDEX('Exclusion Vectors'!$D:$D,MATCH($C176,'Exclusion Vectors'!$B:$B,0))=0,"",INDEX('Data Pull'!$A:$BC,MATCH($C176,'Data Pull'!$C:$C,0),MATCH(G$8,'Data Pull'!$4:$4,0))),"")</f>
        <v>637.18631251452882</v>
      </c>
      <c r="H176">
        <f>IFERROR(IF(INDEX('Exclusion Vectors'!$D:$D,MATCH($C176,'Exclusion Vectors'!$B:$B,0))=0,"",INDEX('Data Pull'!$A:$BC,MATCH($C176,'Data Pull'!$C:$C,0),MATCH(H$8,'Data Pull'!$4:$4,0))),"")</f>
        <v>634.1041144321764</v>
      </c>
      <c r="I176">
        <f>IFERROR(IF(INDEX('Exclusion Vectors'!$D:$D,MATCH($C176,'Exclusion Vectors'!$B:$B,0))=0,"",INDEX('Data Pull'!$A:$BC,MATCH($C176,'Data Pull'!$C:$C,0),MATCH(I$8,'Data Pull'!$4:$4,0))),"")</f>
        <v>633.7989333775779</v>
      </c>
      <c r="J176">
        <f>IFERROR(IF(INDEX('Exclusion Vectors'!$D:$D,MATCH($C176,'Exclusion Vectors'!$B:$B,0))=0,"",INDEX('Data Pull'!$A:$BC,MATCH($C176,'Data Pull'!$C:$C,0),MATCH(J$8,'Data Pull'!$4:$4,0))),"")</f>
        <v>638.36735811236008</v>
      </c>
      <c r="K176">
        <f>IFERROR(IF(INDEX('Exclusion Vectors'!$D:$D,MATCH($C176,'Exclusion Vectors'!$B:$B,0))=0,"",INDEX('Data Pull'!$A:$BC,MATCH($C176,'Data Pull'!$C:$C,0),MATCH(K$8,'Data Pull'!$4:$4,0))),"")</f>
        <v>9.5932508618158199</v>
      </c>
      <c r="L176" t="str">
        <f>IFERROR(IF(INDEX('Exclusion Vectors'!$D:$D,MATCH($C176,'Exclusion Vectors'!$B:$B,0))=1,"",INDEX('Data Pull'!$A:$BC,MATCH($C176,'Data Pull'!$C:$C,0),MATCH(L$8,'Data Pull'!$4:$4,0))),"")</f>
        <v/>
      </c>
      <c r="M176">
        <f>IFERROR(IF(INDEX('Exclusion Vectors'!$D:$D,MATCH($C176,'Exclusion Vectors'!$B:$B,0))=0,"",INDEX('Data Pull'!$A:$BC,MATCH($C176,'Data Pull'!$C:$C,0),MATCH(M$8,'Data Pull'!$4:$4,0))),"")</f>
        <v>78.235452657319186</v>
      </c>
      <c r="N176">
        <f>IFERROR(IF(INDEX('Exclusion Vectors'!$D:$D,MATCH($C176,'Exclusion Vectors'!$B:$B,0))=0,"",INDEX('Data Pull'!$A:$BC,MATCH($C176,'Data Pull'!$C:$C,0),MATCH(N$8,'Data Pull'!$4:$4,0))),"")</f>
        <v>1015.1484946862196</v>
      </c>
      <c r="O176">
        <f>IFERROR(IF(INDEX('Exclusion Vectors'!$D:$D,MATCH($C176,'Exclusion Vectors'!$B:$B,0))=0,"",INDEX('Data Pull'!$A:$BC,MATCH($C176,'Data Pull'!$C:$C,0),MATCH(O$8,'Data Pull'!$4:$4,0))),"")</f>
        <v>22999.613031045807</v>
      </c>
    </row>
    <row r="177" spans="3:15" x14ac:dyDescent="0.3">
      <c r="C177" s="34">
        <f t="shared" si="2"/>
        <v>43997</v>
      </c>
      <c r="D177">
        <f>IFERROR(IF(INDEX('Exclusion Vectors'!$D:$D,MATCH($C177,'Exclusion Vectors'!$B:$B,0))=0,"",INDEX('Data Pull'!$A:$BC,MATCH($C177,'Data Pull'!$C:$C,0),MATCH(D$8,'Data Pull'!$4:$4,0))),"")</f>
        <v>37144.413393487972</v>
      </c>
      <c r="E177">
        <f>IFERROR(IF(INDEX('Exclusion Vectors'!$D:$D,MATCH($C177,'Exclusion Vectors'!$B:$B,0))=0,"",INDEX('Data Pull'!$A:$BC,MATCH($C177,'Data Pull'!$C:$C,0),MATCH(E$8,'Data Pull'!$4:$4,0))),"")</f>
        <v>532.56397568423517</v>
      </c>
      <c r="F177">
        <f>IFERROR(IF(INDEX('Exclusion Vectors'!$D:$D,MATCH($C177,'Exclusion Vectors'!$B:$B,0))=0,"",INDEX('Data Pull'!$A:$BC,MATCH($C177,'Data Pull'!$C:$C,0),MATCH(F$8,'Data Pull'!$4:$4,0))),"")</f>
        <v>650.10074917786608</v>
      </c>
      <c r="G177">
        <f>IFERROR(IF(INDEX('Exclusion Vectors'!$D:$D,MATCH($C177,'Exclusion Vectors'!$B:$B,0))=0,"",INDEX('Data Pull'!$A:$BC,MATCH($C177,'Data Pull'!$C:$C,0),MATCH(G$8,'Data Pull'!$4:$4,0))),"")</f>
        <v>635.20854994197236</v>
      </c>
      <c r="H177">
        <f>IFERROR(IF(INDEX('Exclusion Vectors'!$D:$D,MATCH($C177,'Exclusion Vectors'!$B:$B,0))=0,"",INDEX('Data Pull'!$A:$BC,MATCH($C177,'Data Pull'!$C:$C,0),MATCH(H$8,'Data Pull'!$4:$4,0))),"")</f>
        <v>632.54835713112629</v>
      </c>
      <c r="I177">
        <f>IFERROR(IF(INDEX('Exclusion Vectors'!$D:$D,MATCH($C177,'Exclusion Vectors'!$B:$B,0))=0,"",INDEX('Data Pull'!$A:$BC,MATCH($C177,'Data Pull'!$C:$C,0),MATCH(I$8,'Data Pull'!$4:$4,0))),"")</f>
        <v>632.39271846409622</v>
      </c>
      <c r="J177">
        <f>IFERROR(IF(INDEX('Exclusion Vectors'!$D:$D,MATCH($C177,'Exclusion Vectors'!$B:$B,0))=0,"",INDEX('Data Pull'!$A:$BC,MATCH($C177,'Data Pull'!$C:$C,0),MATCH(J$8,'Data Pull'!$4:$4,0))),"")</f>
        <v>636.34672578718312</v>
      </c>
      <c r="K177">
        <f>IFERROR(IF(INDEX('Exclusion Vectors'!$D:$D,MATCH($C177,'Exclusion Vectors'!$B:$B,0))=0,"",INDEX('Data Pull'!$A:$BC,MATCH($C177,'Data Pull'!$C:$C,0),MATCH(K$8,'Data Pull'!$4:$4,0))),"")</f>
        <v>9.8177641843114856</v>
      </c>
      <c r="L177" t="str">
        <f>IFERROR(IF(INDEX('Exclusion Vectors'!$D:$D,MATCH($C177,'Exclusion Vectors'!$B:$B,0))=1,"",INDEX('Data Pull'!$A:$BC,MATCH($C177,'Data Pull'!$C:$C,0),MATCH(L$8,'Data Pull'!$4:$4,0))),"")</f>
        <v/>
      </c>
      <c r="M177">
        <f>IFERROR(IF(INDEX('Exclusion Vectors'!$D:$D,MATCH($C177,'Exclusion Vectors'!$B:$B,0))=0,"",INDEX('Data Pull'!$A:$BC,MATCH($C177,'Data Pull'!$C:$C,0),MATCH(M$8,'Data Pull'!$4:$4,0))),"")</f>
        <v>77.136609368702366</v>
      </c>
      <c r="N177">
        <f>IFERROR(IF(INDEX('Exclusion Vectors'!$D:$D,MATCH($C177,'Exclusion Vectors'!$B:$B,0))=0,"",INDEX('Data Pull'!$A:$BC,MATCH($C177,'Data Pull'!$C:$C,0),MATCH(N$8,'Data Pull'!$4:$4,0))),"")</f>
        <v>1208.8402474605975</v>
      </c>
      <c r="O177">
        <f>IFERROR(IF(INDEX('Exclusion Vectors'!$D:$D,MATCH($C177,'Exclusion Vectors'!$B:$B,0))=0,"",INDEX('Data Pull'!$A:$BC,MATCH($C177,'Data Pull'!$C:$C,0),MATCH(O$8,'Data Pull'!$4:$4,0))),"")</f>
        <v>23001.695035502253</v>
      </c>
    </row>
    <row r="178" spans="3:15" x14ac:dyDescent="0.3">
      <c r="C178" s="34">
        <f t="shared" si="2"/>
        <v>43998</v>
      </c>
      <c r="D178">
        <f>IFERROR(IF(INDEX('Exclusion Vectors'!$D:$D,MATCH($C178,'Exclusion Vectors'!$B:$B,0))=0,"",INDEX('Data Pull'!$A:$BC,MATCH($C178,'Data Pull'!$C:$C,0),MATCH(D$8,'Data Pull'!$4:$4,0))),"")</f>
        <v>36330.370502436366</v>
      </c>
      <c r="E178">
        <f>IFERROR(IF(INDEX('Exclusion Vectors'!$D:$D,MATCH($C178,'Exclusion Vectors'!$B:$B,0))=0,"",INDEX('Data Pull'!$A:$BC,MATCH($C178,'Data Pull'!$C:$C,0),MATCH(E$8,'Data Pull'!$4:$4,0))),"")</f>
        <v>532.64199739376136</v>
      </c>
      <c r="F178">
        <f>IFERROR(IF(INDEX('Exclusion Vectors'!$D:$D,MATCH($C178,'Exclusion Vectors'!$B:$B,0))=0,"",INDEX('Data Pull'!$A:$BC,MATCH($C178,'Data Pull'!$C:$C,0),MATCH(F$8,'Data Pull'!$4:$4,0))),"")</f>
        <v>650.64356147084743</v>
      </c>
      <c r="G178">
        <f>IFERROR(IF(INDEX('Exclusion Vectors'!$D:$D,MATCH($C178,'Exclusion Vectors'!$B:$B,0))=0,"",INDEX('Data Pull'!$A:$BC,MATCH($C178,'Data Pull'!$C:$C,0),MATCH(G$8,'Data Pull'!$4:$4,0))),"")</f>
        <v>635.46555690074206</v>
      </c>
      <c r="H178">
        <f>IFERROR(IF(INDEX('Exclusion Vectors'!$D:$D,MATCH($C178,'Exclusion Vectors'!$B:$B,0))=0,"",INDEX('Data Pull'!$A:$BC,MATCH($C178,'Data Pull'!$C:$C,0),MATCH(H$8,'Data Pull'!$4:$4,0))),"")</f>
        <v>633.13363400357844</v>
      </c>
      <c r="I178">
        <f>IFERROR(IF(INDEX('Exclusion Vectors'!$D:$D,MATCH($C178,'Exclusion Vectors'!$B:$B,0))=0,"",INDEX('Data Pull'!$A:$BC,MATCH($C178,'Data Pull'!$C:$C,0),MATCH(I$8,'Data Pull'!$4:$4,0))),"")</f>
        <v>633.10441327727256</v>
      </c>
      <c r="J178">
        <f>IFERROR(IF(INDEX('Exclusion Vectors'!$D:$D,MATCH($C178,'Exclusion Vectors'!$B:$B,0))=0,"",INDEX('Data Pull'!$A:$BC,MATCH($C178,'Data Pull'!$C:$C,0),MATCH(J$8,'Data Pull'!$4:$4,0))),"")</f>
        <v>636.66792341469795</v>
      </c>
      <c r="K178">
        <f>IFERROR(IF(INDEX('Exclusion Vectors'!$D:$D,MATCH($C178,'Exclusion Vectors'!$B:$B,0))=0,"",INDEX('Data Pull'!$A:$BC,MATCH($C178,'Data Pull'!$C:$C,0),MATCH(K$8,'Data Pull'!$4:$4,0))),"")</f>
        <v>9.7843757271932024</v>
      </c>
      <c r="L178" t="str">
        <f>IFERROR(IF(INDEX('Exclusion Vectors'!$D:$D,MATCH($C178,'Exclusion Vectors'!$B:$B,0))=1,"",INDEX('Data Pull'!$A:$BC,MATCH($C178,'Data Pull'!$C:$C,0),MATCH(L$8,'Data Pull'!$4:$4,0))),"")</f>
        <v/>
      </c>
      <c r="M178">
        <f>IFERROR(IF(INDEX('Exclusion Vectors'!$D:$D,MATCH($C178,'Exclusion Vectors'!$B:$B,0))=0,"",INDEX('Data Pull'!$A:$BC,MATCH($C178,'Data Pull'!$C:$C,0),MATCH(M$8,'Data Pull'!$4:$4,0))),"")</f>
        <v>79.543241861267475</v>
      </c>
      <c r="N178">
        <f>IFERROR(IF(INDEX('Exclusion Vectors'!$D:$D,MATCH($C178,'Exclusion Vectors'!$B:$B,0))=0,"",INDEX('Data Pull'!$A:$BC,MATCH($C178,'Data Pull'!$C:$C,0),MATCH(N$8,'Data Pull'!$4:$4,0))),"")</f>
        <v>1448.0428172760578</v>
      </c>
      <c r="O178">
        <f>IFERROR(IF(INDEX('Exclusion Vectors'!$D:$D,MATCH($C178,'Exclusion Vectors'!$B:$B,0))=0,"",INDEX('Data Pull'!$A:$BC,MATCH($C178,'Data Pull'!$C:$C,0),MATCH(O$8,'Data Pull'!$4:$4,0))),"")</f>
        <v>22844.245928433003</v>
      </c>
    </row>
    <row r="179" spans="3:15" x14ac:dyDescent="0.3">
      <c r="C179" s="34">
        <f t="shared" si="2"/>
        <v>43999</v>
      </c>
      <c r="D179">
        <f>IFERROR(IF(INDEX('Exclusion Vectors'!$D:$D,MATCH($C179,'Exclusion Vectors'!$B:$B,0))=0,"",INDEX('Data Pull'!$A:$BC,MATCH($C179,'Data Pull'!$C:$C,0),MATCH(D$8,'Data Pull'!$4:$4,0))),"")</f>
        <v>31667.162709363747</v>
      </c>
      <c r="E179">
        <f>IFERROR(IF(INDEX('Exclusion Vectors'!$D:$D,MATCH($C179,'Exclusion Vectors'!$B:$B,0))=0,"",INDEX('Data Pull'!$A:$BC,MATCH($C179,'Data Pull'!$C:$C,0),MATCH(E$8,'Data Pull'!$4:$4,0))),"")</f>
        <v>474.49648203822778</v>
      </c>
      <c r="F179">
        <f>IFERROR(IF(INDEX('Exclusion Vectors'!$D:$D,MATCH($C179,'Exclusion Vectors'!$B:$B,0))=0,"",INDEX('Data Pull'!$A:$BC,MATCH($C179,'Data Pull'!$C:$C,0),MATCH(F$8,'Data Pull'!$4:$4,0))),"")</f>
        <v>604.55281540219573</v>
      </c>
      <c r="G179">
        <f>IFERROR(IF(INDEX('Exclusion Vectors'!$D:$D,MATCH($C179,'Exclusion Vectors'!$B:$B,0))=0,"",INDEX('Data Pull'!$A:$BC,MATCH($C179,'Data Pull'!$C:$C,0),MATCH(G$8,'Data Pull'!$4:$4,0))),"")</f>
        <v>585.55174493984646</v>
      </c>
      <c r="H179">
        <f>IFERROR(IF(INDEX('Exclusion Vectors'!$D:$D,MATCH($C179,'Exclusion Vectors'!$B:$B,0))=0,"",INDEX('Data Pull'!$A:$BC,MATCH($C179,'Data Pull'!$C:$C,0),MATCH(H$8,'Data Pull'!$4:$4,0))),"")</f>
        <v>585.26309681429473</v>
      </c>
      <c r="I179">
        <f>IFERROR(IF(INDEX('Exclusion Vectors'!$D:$D,MATCH($C179,'Exclusion Vectors'!$B:$B,0))=0,"",INDEX('Data Pull'!$A:$BC,MATCH($C179,'Data Pull'!$C:$C,0),MATCH(I$8,'Data Pull'!$4:$4,0))),"")</f>
        <v>585.1599597258147</v>
      </c>
      <c r="J179">
        <f>IFERROR(IF(INDEX('Exclusion Vectors'!$D:$D,MATCH($C179,'Exclusion Vectors'!$B:$B,0))=0,"",INDEX('Data Pull'!$A:$BC,MATCH($C179,'Data Pull'!$C:$C,0),MATCH(J$8,'Data Pull'!$4:$4,0))),"")</f>
        <v>587.44779218699477</v>
      </c>
      <c r="K179">
        <f>IFERROR(IF(INDEX('Exclusion Vectors'!$D:$D,MATCH($C179,'Exclusion Vectors'!$B:$B,0))=0,"",INDEX('Data Pull'!$A:$BC,MATCH($C179,'Data Pull'!$C:$C,0),MATCH(K$8,'Data Pull'!$4:$4,0))),"")</f>
        <v>9.8994608610948074</v>
      </c>
      <c r="L179" t="str">
        <f>IFERROR(IF(INDEX('Exclusion Vectors'!$D:$D,MATCH($C179,'Exclusion Vectors'!$B:$B,0))=1,"",INDEX('Data Pull'!$A:$BC,MATCH($C179,'Data Pull'!$C:$C,0),MATCH(L$8,'Data Pull'!$4:$4,0))),"")</f>
        <v/>
      </c>
      <c r="M179">
        <f>IFERROR(IF(INDEX('Exclusion Vectors'!$D:$D,MATCH($C179,'Exclusion Vectors'!$B:$B,0))=0,"",INDEX('Data Pull'!$A:$BC,MATCH($C179,'Data Pull'!$C:$C,0),MATCH(M$8,'Data Pull'!$4:$4,0))),"")</f>
        <v>79.7471517535256</v>
      </c>
      <c r="N179">
        <f>IFERROR(IF(INDEX('Exclusion Vectors'!$D:$D,MATCH($C179,'Exclusion Vectors'!$B:$B,0))=0,"",INDEX('Data Pull'!$A:$BC,MATCH($C179,'Data Pull'!$C:$C,0),MATCH(N$8,'Data Pull'!$4:$4,0))),"")</f>
        <v>1121.1814288236894</v>
      </c>
      <c r="O179">
        <f>IFERROR(IF(INDEX('Exclusion Vectors'!$D:$D,MATCH($C179,'Exclusion Vectors'!$B:$B,0))=0,"",INDEX('Data Pull'!$A:$BC,MATCH($C179,'Data Pull'!$C:$C,0),MATCH(O$8,'Data Pull'!$4:$4,0))),"")</f>
        <v>18535.578614148952</v>
      </c>
    </row>
    <row r="180" spans="3:15" x14ac:dyDescent="0.3">
      <c r="C180" s="34">
        <f t="shared" si="2"/>
        <v>44000</v>
      </c>
      <c r="D180">
        <f>IFERROR(IF(INDEX('Exclusion Vectors'!$D:$D,MATCH($C180,'Exclusion Vectors'!$B:$B,0))=0,"",INDEX('Data Pull'!$A:$BC,MATCH($C180,'Data Pull'!$C:$C,0),MATCH(D$8,'Data Pull'!$4:$4,0))),"")</f>
        <v>31613.87494441709</v>
      </c>
      <c r="E180">
        <f>IFERROR(IF(INDEX('Exclusion Vectors'!$D:$D,MATCH($C180,'Exclusion Vectors'!$B:$B,0))=0,"",INDEX('Data Pull'!$A:$BC,MATCH($C180,'Data Pull'!$C:$C,0),MATCH(E$8,'Data Pull'!$4:$4,0))),"")</f>
        <v>467.8891718791096</v>
      </c>
      <c r="F180">
        <f>IFERROR(IF(INDEX('Exclusion Vectors'!$D:$D,MATCH($C180,'Exclusion Vectors'!$B:$B,0))=0,"",INDEX('Data Pull'!$A:$BC,MATCH($C180,'Data Pull'!$C:$C,0),MATCH(F$8,'Data Pull'!$4:$4,0))),"")</f>
        <v>599.45190306340089</v>
      </c>
      <c r="G180">
        <f>IFERROR(IF(INDEX('Exclusion Vectors'!$D:$D,MATCH($C180,'Exclusion Vectors'!$B:$B,0))=0,"",INDEX('Data Pull'!$A:$BC,MATCH($C180,'Data Pull'!$C:$C,0),MATCH(G$8,'Data Pull'!$4:$4,0))),"")</f>
        <v>580.24100623469769</v>
      </c>
      <c r="H180">
        <f>IFERROR(IF(INDEX('Exclusion Vectors'!$D:$D,MATCH($C180,'Exclusion Vectors'!$B:$B,0))=0,"",INDEX('Data Pull'!$A:$BC,MATCH($C180,'Data Pull'!$C:$C,0),MATCH(H$8,'Data Pull'!$4:$4,0))),"")</f>
        <v>580.47970614618725</v>
      </c>
      <c r="I180">
        <f>IFERROR(IF(INDEX('Exclusion Vectors'!$D:$D,MATCH($C180,'Exclusion Vectors'!$B:$B,0))=0,"",INDEX('Data Pull'!$A:$BC,MATCH($C180,'Data Pull'!$C:$C,0),MATCH(I$8,'Data Pull'!$4:$4,0))),"")</f>
        <v>580.30419770062258</v>
      </c>
      <c r="J180">
        <f>IFERROR(IF(INDEX('Exclusion Vectors'!$D:$D,MATCH($C180,'Exclusion Vectors'!$B:$B,0))=0,"",INDEX('Data Pull'!$A:$BC,MATCH($C180,'Data Pull'!$C:$C,0),MATCH(J$8,'Data Pull'!$4:$4,0))),"")</f>
        <v>582.24010142482484</v>
      </c>
      <c r="K180">
        <f>IFERROR(IF(INDEX('Exclusion Vectors'!$D:$D,MATCH($C180,'Exclusion Vectors'!$B:$B,0))=0,"",INDEX('Data Pull'!$A:$BC,MATCH($C180,'Data Pull'!$C:$C,0),MATCH(K$8,'Data Pull'!$4:$4,0))),"")</f>
        <v>11.521720835128569</v>
      </c>
      <c r="L180" t="str">
        <f>IFERROR(IF(INDEX('Exclusion Vectors'!$D:$D,MATCH($C180,'Exclusion Vectors'!$B:$B,0))=1,"",INDEX('Data Pull'!$A:$BC,MATCH($C180,'Data Pull'!$C:$C,0),MATCH(L$8,'Data Pull'!$4:$4,0))),"")</f>
        <v/>
      </c>
      <c r="M180">
        <f>IFERROR(IF(INDEX('Exclusion Vectors'!$D:$D,MATCH($C180,'Exclusion Vectors'!$B:$B,0))=0,"",INDEX('Data Pull'!$A:$BC,MATCH($C180,'Data Pull'!$C:$C,0),MATCH(M$8,'Data Pull'!$4:$4,0))),"")</f>
        <v>79.129551900313501</v>
      </c>
      <c r="N180">
        <f>IFERROR(IF(INDEX('Exclusion Vectors'!$D:$D,MATCH($C180,'Exclusion Vectors'!$B:$B,0))=0,"",INDEX('Data Pull'!$A:$BC,MATCH($C180,'Data Pull'!$C:$C,0),MATCH(N$8,'Data Pull'!$4:$4,0))),"")</f>
        <v>985.34334610105736</v>
      </c>
      <c r="O180">
        <f>IFERROR(IF(INDEX('Exclusion Vectors'!$D:$D,MATCH($C180,'Exclusion Vectors'!$B:$B,0))=0,"",INDEX('Data Pull'!$A:$BC,MATCH($C180,'Data Pull'!$C:$C,0),MATCH(O$8,'Data Pull'!$4:$4,0))),"")</f>
        <v>18078.229472930067</v>
      </c>
    </row>
    <row r="181" spans="3:15" x14ac:dyDescent="0.3">
      <c r="C181" s="34">
        <f t="shared" si="2"/>
        <v>44001</v>
      </c>
      <c r="D181">
        <f>IFERROR(IF(INDEX('Exclusion Vectors'!$D:$D,MATCH($C181,'Exclusion Vectors'!$B:$B,0))=0,"",INDEX('Data Pull'!$A:$BC,MATCH($C181,'Data Pull'!$C:$C,0),MATCH(D$8,'Data Pull'!$4:$4,0))),"")</f>
        <v>39331.568114526854</v>
      </c>
      <c r="E181">
        <f>IFERROR(IF(INDEX('Exclusion Vectors'!$D:$D,MATCH($C181,'Exclusion Vectors'!$B:$B,0))=0,"",INDEX('Data Pull'!$A:$BC,MATCH($C181,'Data Pull'!$C:$C,0),MATCH(E$8,'Data Pull'!$4:$4,0))),"")</f>
        <v>525.14444180732085</v>
      </c>
      <c r="F181">
        <f>IFERROR(IF(INDEX('Exclusion Vectors'!$D:$D,MATCH($C181,'Exclusion Vectors'!$B:$B,0))=0,"",INDEX('Data Pull'!$A:$BC,MATCH($C181,'Data Pull'!$C:$C,0),MATCH(F$8,'Data Pull'!$4:$4,0))),"")</f>
        <v>652.92210454161955</v>
      </c>
      <c r="G181">
        <f>IFERROR(IF(INDEX('Exclusion Vectors'!$D:$D,MATCH($C181,'Exclusion Vectors'!$B:$B,0))=0,"",INDEX('Data Pull'!$A:$BC,MATCH($C181,'Data Pull'!$C:$C,0),MATCH(G$8,'Data Pull'!$4:$4,0))),"")</f>
        <v>633.71860681621501</v>
      </c>
      <c r="H181">
        <f>IFERROR(IF(INDEX('Exclusion Vectors'!$D:$D,MATCH($C181,'Exclusion Vectors'!$B:$B,0))=0,"",INDEX('Data Pull'!$A:$BC,MATCH($C181,'Data Pull'!$C:$C,0),MATCH(H$8,'Data Pull'!$4:$4,0))),"")</f>
        <v>631.47806451260988</v>
      </c>
      <c r="I181">
        <f>IFERROR(IF(INDEX('Exclusion Vectors'!$D:$D,MATCH($C181,'Exclusion Vectors'!$B:$B,0))=0,"",INDEX('Data Pull'!$A:$BC,MATCH($C181,'Data Pull'!$C:$C,0),MATCH(I$8,'Data Pull'!$4:$4,0))),"")</f>
        <v>631.54644977550299</v>
      </c>
      <c r="J181">
        <f>IFERROR(IF(INDEX('Exclusion Vectors'!$D:$D,MATCH($C181,'Exclusion Vectors'!$B:$B,0))=0,"",INDEX('Data Pull'!$A:$BC,MATCH($C181,'Data Pull'!$C:$C,0),MATCH(J$8,'Data Pull'!$4:$4,0))),"")</f>
        <v>635.02248519268528</v>
      </c>
      <c r="K181">
        <f>IFERROR(IF(INDEX('Exclusion Vectors'!$D:$D,MATCH($C181,'Exclusion Vectors'!$B:$B,0))=0,"",INDEX('Data Pull'!$A:$BC,MATCH($C181,'Data Pull'!$C:$C,0),MATCH(K$8,'Data Pull'!$4:$4,0))),"")</f>
        <v>11.897488463598389</v>
      </c>
      <c r="L181" t="str">
        <f>IFERROR(IF(INDEX('Exclusion Vectors'!$D:$D,MATCH($C181,'Exclusion Vectors'!$B:$B,0))=1,"",INDEX('Data Pull'!$A:$BC,MATCH($C181,'Data Pull'!$C:$C,0),MATCH(L$8,'Data Pull'!$4:$4,0))),"")</f>
        <v/>
      </c>
      <c r="M181">
        <f>IFERROR(IF(INDEX('Exclusion Vectors'!$D:$D,MATCH($C181,'Exclusion Vectors'!$B:$B,0))=0,"",INDEX('Data Pull'!$A:$BC,MATCH($C181,'Data Pull'!$C:$C,0),MATCH(M$8,'Data Pull'!$4:$4,0))),"")</f>
        <v>78.565398004392478</v>
      </c>
      <c r="N181">
        <f>IFERROR(IF(INDEX('Exclusion Vectors'!$D:$D,MATCH($C181,'Exclusion Vectors'!$B:$B,0))=0,"",INDEX('Data Pull'!$A:$BC,MATCH($C181,'Data Pull'!$C:$C,0),MATCH(N$8,'Data Pull'!$4:$4,0))),"")</f>
        <v>1008.8593358418478</v>
      </c>
      <c r="O181">
        <f>IFERROR(IF(INDEX('Exclusion Vectors'!$D:$D,MATCH($C181,'Exclusion Vectors'!$B:$B,0))=0,"",INDEX('Data Pull'!$A:$BC,MATCH($C181,'Data Pull'!$C:$C,0),MATCH(O$8,'Data Pull'!$4:$4,0))),"")</f>
        <v>22686.250372440954</v>
      </c>
    </row>
    <row r="182" spans="3:15" x14ac:dyDescent="0.3">
      <c r="C182" s="34">
        <f t="shared" si="2"/>
        <v>44002</v>
      </c>
      <c r="D182">
        <f>IFERROR(IF(INDEX('Exclusion Vectors'!$D:$D,MATCH($C182,'Exclusion Vectors'!$B:$B,0))=0,"",INDEX('Data Pull'!$A:$BC,MATCH($C182,'Data Pull'!$C:$C,0),MATCH(D$8,'Data Pull'!$4:$4,0))),"")</f>
        <v>39110.139202286337</v>
      </c>
      <c r="E182">
        <f>IFERROR(IF(INDEX('Exclusion Vectors'!$D:$D,MATCH($C182,'Exclusion Vectors'!$B:$B,0))=0,"",INDEX('Data Pull'!$A:$BC,MATCH($C182,'Data Pull'!$C:$C,0),MATCH(E$8,'Data Pull'!$4:$4,0))),"")</f>
        <v>536.45082097931595</v>
      </c>
      <c r="F182">
        <f>IFERROR(IF(INDEX('Exclusion Vectors'!$D:$D,MATCH($C182,'Exclusion Vectors'!$B:$B,0))=0,"",INDEX('Data Pull'!$A:$BC,MATCH($C182,'Data Pull'!$C:$C,0),MATCH(F$8,'Data Pull'!$4:$4,0))),"")</f>
        <v>660.14069164071543</v>
      </c>
      <c r="G182">
        <f>IFERROR(IF(INDEX('Exclusion Vectors'!$D:$D,MATCH($C182,'Exclusion Vectors'!$B:$B,0))=0,"",INDEX('Data Pull'!$A:$BC,MATCH($C182,'Data Pull'!$C:$C,0),MATCH(G$8,'Data Pull'!$4:$4,0))),"")</f>
        <v>642.85276216269926</v>
      </c>
      <c r="H182">
        <f>IFERROR(IF(INDEX('Exclusion Vectors'!$D:$D,MATCH($C182,'Exclusion Vectors'!$B:$B,0))=0,"",INDEX('Data Pull'!$A:$BC,MATCH($C182,'Data Pull'!$C:$C,0),MATCH(H$8,'Data Pull'!$4:$4,0))),"")</f>
        <v>639.67826830233639</v>
      </c>
      <c r="I182">
        <f>IFERROR(IF(INDEX('Exclusion Vectors'!$D:$D,MATCH($C182,'Exclusion Vectors'!$B:$B,0))=0,"",INDEX('Data Pull'!$A:$BC,MATCH($C182,'Data Pull'!$C:$C,0),MATCH(I$8,'Data Pull'!$4:$4,0))),"")</f>
        <v>639.64127135408546</v>
      </c>
      <c r="J182">
        <f>IFERROR(IF(INDEX('Exclusion Vectors'!$D:$D,MATCH($C182,'Exclusion Vectors'!$B:$B,0))=0,"",INDEX('Data Pull'!$A:$BC,MATCH($C182,'Data Pull'!$C:$C,0),MATCH(J$8,'Data Pull'!$4:$4,0))),"")</f>
        <v>643.99120763048938</v>
      </c>
      <c r="K182">
        <f>IFERROR(IF(INDEX('Exclusion Vectors'!$D:$D,MATCH($C182,'Exclusion Vectors'!$B:$B,0))=0,"",INDEX('Data Pull'!$A:$BC,MATCH($C182,'Data Pull'!$C:$C,0),MATCH(K$8,'Data Pull'!$4:$4,0))),"")</f>
        <v>11.910337507882909</v>
      </c>
      <c r="L182" t="str">
        <f>IFERROR(IF(INDEX('Exclusion Vectors'!$D:$D,MATCH($C182,'Exclusion Vectors'!$B:$B,0))=1,"",INDEX('Data Pull'!$A:$BC,MATCH($C182,'Data Pull'!$C:$C,0),MATCH(L$8,'Data Pull'!$4:$4,0))),"")</f>
        <v/>
      </c>
      <c r="M182">
        <f>IFERROR(IF(INDEX('Exclusion Vectors'!$D:$D,MATCH($C182,'Exclusion Vectors'!$B:$B,0))=0,"",INDEX('Data Pull'!$A:$BC,MATCH($C182,'Data Pull'!$C:$C,0),MATCH(M$8,'Data Pull'!$4:$4,0))),"")</f>
        <v>75.919289678237107</v>
      </c>
      <c r="N182">
        <f>IFERROR(IF(INDEX('Exclusion Vectors'!$D:$D,MATCH($C182,'Exclusion Vectors'!$B:$B,0))=0,"",INDEX('Data Pull'!$A:$BC,MATCH($C182,'Data Pull'!$C:$C,0),MATCH(N$8,'Data Pull'!$4:$4,0))),"")</f>
        <v>1018.9535710044169</v>
      </c>
      <c r="O182">
        <f>IFERROR(IF(INDEX('Exclusion Vectors'!$D:$D,MATCH($C182,'Exclusion Vectors'!$B:$B,0))=0,"",INDEX('Data Pull'!$A:$BC,MATCH($C182,'Data Pull'!$C:$C,0),MATCH(O$8,'Data Pull'!$4:$4,0))),"")</f>
        <v>22971.209953623526</v>
      </c>
    </row>
    <row r="183" spans="3:15" x14ac:dyDescent="0.3">
      <c r="C183" s="34">
        <f t="shared" si="2"/>
        <v>44003</v>
      </c>
      <c r="D183">
        <f>IFERROR(IF(INDEX('Exclusion Vectors'!$D:$D,MATCH($C183,'Exclusion Vectors'!$B:$B,0))=0,"",INDEX('Data Pull'!$A:$BC,MATCH($C183,'Data Pull'!$C:$C,0),MATCH(D$8,'Data Pull'!$4:$4,0))),"")</f>
        <v>37067.146497615569</v>
      </c>
      <c r="E183">
        <f>IFERROR(IF(INDEX('Exclusion Vectors'!$D:$D,MATCH($C183,'Exclusion Vectors'!$B:$B,0))=0,"",INDEX('Data Pull'!$A:$BC,MATCH($C183,'Data Pull'!$C:$C,0),MATCH(E$8,'Data Pull'!$4:$4,0))),"")</f>
        <v>542.90260445488718</v>
      </c>
      <c r="F183">
        <f>IFERROR(IF(INDEX('Exclusion Vectors'!$D:$D,MATCH($C183,'Exclusion Vectors'!$B:$B,0))=0,"",INDEX('Data Pull'!$A:$BC,MATCH($C183,'Data Pull'!$C:$C,0),MATCH(F$8,'Data Pull'!$4:$4,0))),"")</f>
        <v>660.04130873872737</v>
      </c>
      <c r="G183">
        <f>IFERROR(IF(INDEX('Exclusion Vectors'!$D:$D,MATCH($C183,'Exclusion Vectors'!$B:$B,0))=0,"",INDEX('Data Pull'!$A:$BC,MATCH($C183,'Data Pull'!$C:$C,0),MATCH(G$8,'Data Pull'!$4:$4,0))),"")</f>
        <v>643.32857866957488</v>
      </c>
      <c r="H183">
        <f>IFERROR(IF(INDEX('Exclusion Vectors'!$D:$D,MATCH($C183,'Exclusion Vectors'!$B:$B,0))=0,"",INDEX('Data Pull'!$A:$BC,MATCH($C183,'Data Pull'!$C:$C,0),MATCH(H$8,'Data Pull'!$4:$4,0))),"")</f>
        <v>641.14416420656141</v>
      </c>
      <c r="I183">
        <f>IFERROR(IF(INDEX('Exclusion Vectors'!$D:$D,MATCH($C183,'Exclusion Vectors'!$B:$B,0))=0,"",INDEX('Data Pull'!$A:$BC,MATCH($C183,'Data Pull'!$C:$C,0),MATCH(I$8,'Data Pull'!$4:$4,0))),"")</f>
        <v>641.22343500405941</v>
      </c>
      <c r="J183">
        <f>IFERROR(IF(INDEX('Exclusion Vectors'!$D:$D,MATCH($C183,'Exclusion Vectors'!$B:$B,0))=0,"",INDEX('Data Pull'!$A:$BC,MATCH($C183,'Data Pull'!$C:$C,0),MATCH(J$8,'Data Pull'!$4:$4,0))),"")</f>
        <v>644.71085431341407</v>
      </c>
      <c r="K183">
        <f>IFERROR(IF(INDEX('Exclusion Vectors'!$D:$D,MATCH($C183,'Exclusion Vectors'!$B:$B,0))=0,"",INDEX('Data Pull'!$A:$BC,MATCH($C183,'Data Pull'!$C:$C,0),MATCH(K$8,'Data Pull'!$4:$4,0))),"")</f>
        <v>13.165242111505417</v>
      </c>
      <c r="L183" t="str">
        <f>IFERROR(IF(INDEX('Exclusion Vectors'!$D:$D,MATCH($C183,'Exclusion Vectors'!$B:$B,0))=1,"",INDEX('Data Pull'!$A:$BC,MATCH($C183,'Data Pull'!$C:$C,0),MATCH(L$8,'Data Pull'!$4:$4,0))),"")</f>
        <v/>
      </c>
      <c r="M183">
        <f>IFERROR(IF(INDEX('Exclusion Vectors'!$D:$D,MATCH($C183,'Exclusion Vectors'!$B:$B,0))=0,"",INDEX('Data Pull'!$A:$BC,MATCH($C183,'Data Pull'!$C:$C,0),MATCH(M$8,'Data Pull'!$4:$4,0))),"")</f>
        <v>86.423033891081815</v>
      </c>
      <c r="N183">
        <f>IFERROR(IF(INDEX('Exclusion Vectors'!$D:$D,MATCH($C183,'Exclusion Vectors'!$B:$B,0))=0,"",INDEX('Data Pull'!$A:$BC,MATCH($C183,'Data Pull'!$C:$C,0),MATCH(N$8,'Data Pull'!$4:$4,0))),"")</f>
        <v>1041.0152639793564</v>
      </c>
      <c r="O183">
        <f>IFERROR(IF(INDEX('Exclusion Vectors'!$D:$D,MATCH($C183,'Exclusion Vectors'!$B:$B,0))=0,"",INDEX('Data Pull'!$A:$BC,MATCH($C183,'Data Pull'!$C:$C,0),MATCH(O$8,'Data Pull'!$4:$4,0))),"")</f>
        <v>22780.139590413477</v>
      </c>
    </row>
    <row r="184" spans="3:15" x14ac:dyDescent="0.3">
      <c r="C184" s="34">
        <f t="shared" si="2"/>
        <v>44004</v>
      </c>
      <c r="D184">
        <f>IFERROR(IF(INDEX('Exclusion Vectors'!$D:$D,MATCH($C184,'Exclusion Vectors'!$B:$B,0))=0,"",INDEX('Data Pull'!$A:$BC,MATCH($C184,'Data Pull'!$C:$C,0),MATCH(D$8,'Data Pull'!$4:$4,0))),"")</f>
        <v>39939.891648842102</v>
      </c>
      <c r="E184">
        <f>IFERROR(IF(INDEX('Exclusion Vectors'!$D:$D,MATCH($C184,'Exclusion Vectors'!$B:$B,0))=0,"",INDEX('Data Pull'!$A:$BC,MATCH($C184,'Data Pull'!$C:$C,0),MATCH(E$8,'Data Pull'!$4:$4,0))),"")</f>
        <v>530.29837191032595</v>
      </c>
      <c r="F184">
        <f>IFERROR(IF(INDEX('Exclusion Vectors'!$D:$D,MATCH($C184,'Exclusion Vectors'!$B:$B,0))=0,"",INDEX('Data Pull'!$A:$BC,MATCH($C184,'Data Pull'!$C:$C,0),MATCH(F$8,'Data Pull'!$4:$4,0))),"")</f>
        <v>659.69825772121976</v>
      </c>
      <c r="G184">
        <f>IFERROR(IF(INDEX('Exclusion Vectors'!$D:$D,MATCH($C184,'Exclusion Vectors'!$B:$B,0))=0,"",INDEX('Data Pull'!$A:$BC,MATCH($C184,'Data Pull'!$C:$C,0),MATCH(G$8,'Data Pull'!$4:$4,0))),"")</f>
        <v>638.97509875082028</v>
      </c>
      <c r="H184">
        <f>IFERROR(IF(INDEX('Exclusion Vectors'!$D:$D,MATCH($C184,'Exclusion Vectors'!$B:$B,0))=0,"",INDEX('Data Pull'!$A:$BC,MATCH($C184,'Data Pull'!$C:$C,0),MATCH(H$8,'Data Pull'!$4:$4,0))),"")</f>
        <v>637.13256679754011</v>
      </c>
      <c r="I184">
        <f>IFERROR(IF(INDEX('Exclusion Vectors'!$D:$D,MATCH($C184,'Exclusion Vectors'!$B:$B,0))=0,"",INDEX('Data Pull'!$A:$BC,MATCH($C184,'Data Pull'!$C:$C,0),MATCH(I$8,'Data Pull'!$4:$4,0))),"")</f>
        <v>637.28356058517647</v>
      </c>
      <c r="J184">
        <f>IFERROR(IF(INDEX('Exclusion Vectors'!$D:$D,MATCH($C184,'Exclusion Vectors'!$B:$B,0))=0,"",INDEX('Data Pull'!$A:$BC,MATCH($C184,'Data Pull'!$C:$C,0),MATCH(J$8,'Data Pull'!$4:$4,0))),"")</f>
        <v>640.45782249358217</v>
      </c>
      <c r="K184">
        <f>IFERROR(IF(INDEX('Exclusion Vectors'!$D:$D,MATCH($C184,'Exclusion Vectors'!$B:$B,0))=0,"",INDEX('Data Pull'!$A:$BC,MATCH($C184,'Data Pull'!$C:$C,0),MATCH(K$8,'Data Pull'!$4:$4,0))),"")</f>
        <v>8.769789055922212</v>
      </c>
      <c r="L184" t="str">
        <f>IFERROR(IF(INDEX('Exclusion Vectors'!$D:$D,MATCH($C184,'Exclusion Vectors'!$B:$B,0))=1,"",INDEX('Data Pull'!$A:$BC,MATCH($C184,'Data Pull'!$C:$C,0),MATCH(L$8,'Data Pull'!$4:$4,0))),"")</f>
        <v/>
      </c>
      <c r="M184">
        <f>IFERROR(IF(INDEX('Exclusion Vectors'!$D:$D,MATCH($C184,'Exclusion Vectors'!$B:$B,0))=0,"",INDEX('Data Pull'!$A:$BC,MATCH($C184,'Data Pull'!$C:$C,0),MATCH(M$8,'Data Pull'!$4:$4,0))),"")</f>
        <v>87.229295561453497</v>
      </c>
      <c r="N184">
        <f>IFERROR(IF(INDEX('Exclusion Vectors'!$D:$D,MATCH($C184,'Exclusion Vectors'!$B:$B,0))=0,"",INDEX('Data Pull'!$A:$BC,MATCH($C184,'Data Pull'!$C:$C,0),MATCH(N$8,'Data Pull'!$4:$4,0))),"")</f>
        <v>995.28188419007699</v>
      </c>
      <c r="O184">
        <f>IFERROR(IF(INDEX('Exclusion Vectors'!$D:$D,MATCH($C184,'Exclusion Vectors'!$B:$B,0))=0,"",INDEX('Data Pull'!$A:$BC,MATCH($C184,'Data Pull'!$C:$C,0),MATCH(O$8,'Data Pull'!$4:$4,0))),"")</f>
        <v>22848.346265151849</v>
      </c>
    </row>
    <row r="185" spans="3:15" x14ac:dyDescent="0.3">
      <c r="C185" s="34">
        <f t="shared" si="2"/>
        <v>44005</v>
      </c>
      <c r="D185">
        <f>IFERROR(IF(INDEX('Exclusion Vectors'!$D:$D,MATCH($C185,'Exclusion Vectors'!$B:$B,0))=0,"",INDEX('Data Pull'!$A:$BC,MATCH($C185,'Data Pull'!$C:$C,0),MATCH(D$8,'Data Pull'!$4:$4,0))),"")</f>
        <v>42144.639227196858</v>
      </c>
      <c r="E185">
        <f>IFERROR(IF(INDEX('Exclusion Vectors'!$D:$D,MATCH($C185,'Exclusion Vectors'!$B:$B,0))=0,"",INDEX('Data Pull'!$A:$BC,MATCH($C185,'Data Pull'!$C:$C,0),MATCH(E$8,'Data Pull'!$4:$4,0))),"")</f>
        <v>519.59437465247663</v>
      </c>
      <c r="F185">
        <f>IFERROR(IF(INDEX('Exclusion Vectors'!$D:$D,MATCH($C185,'Exclusion Vectors'!$B:$B,0))=0,"",INDEX('Data Pull'!$A:$BC,MATCH($C185,'Data Pull'!$C:$C,0),MATCH(F$8,'Data Pull'!$4:$4,0))),"")</f>
        <v>659.8686433304199</v>
      </c>
      <c r="G185">
        <f>IFERROR(IF(INDEX('Exclusion Vectors'!$D:$D,MATCH($C185,'Exclusion Vectors'!$B:$B,0))=0,"",INDEX('Data Pull'!$A:$BC,MATCH($C185,'Data Pull'!$C:$C,0),MATCH(G$8,'Data Pull'!$4:$4,0))),"")</f>
        <v>638.44824799614378</v>
      </c>
      <c r="H185">
        <f>IFERROR(IF(INDEX('Exclusion Vectors'!$D:$D,MATCH($C185,'Exclusion Vectors'!$B:$B,0))=0,"",INDEX('Data Pull'!$A:$BC,MATCH($C185,'Data Pull'!$C:$C,0),MATCH(H$8,'Data Pull'!$4:$4,0))),"")</f>
        <v>637.12242041157538</v>
      </c>
      <c r="I185">
        <f>IFERROR(IF(INDEX('Exclusion Vectors'!$D:$D,MATCH($C185,'Exclusion Vectors'!$B:$B,0))=0,"",INDEX('Data Pull'!$A:$BC,MATCH($C185,'Data Pull'!$C:$C,0),MATCH(I$8,'Data Pull'!$4:$4,0))),"")</f>
        <v>637.19063948832729</v>
      </c>
      <c r="J185">
        <f>IFERROR(IF(INDEX('Exclusion Vectors'!$D:$D,MATCH($C185,'Exclusion Vectors'!$B:$B,0))=0,"",INDEX('Data Pull'!$A:$BC,MATCH($C185,'Data Pull'!$C:$C,0),MATCH(J$8,'Data Pull'!$4:$4,0))),"")</f>
        <v>639.75152291860604</v>
      </c>
      <c r="K185">
        <f>IFERROR(IF(INDEX('Exclusion Vectors'!$D:$D,MATCH($C185,'Exclusion Vectors'!$B:$B,0))=0,"",INDEX('Data Pull'!$A:$BC,MATCH($C185,'Data Pull'!$C:$C,0),MATCH(K$8,'Data Pull'!$4:$4,0))),"")</f>
        <v>8.4496024832939334</v>
      </c>
      <c r="L185" t="str">
        <f>IFERROR(IF(INDEX('Exclusion Vectors'!$D:$D,MATCH($C185,'Exclusion Vectors'!$B:$B,0))=1,"",INDEX('Data Pull'!$A:$BC,MATCH($C185,'Data Pull'!$C:$C,0),MATCH(L$8,'Data Pull'!$4:$4,0))),"")</f>
        <v/>
      </c>
      <c r="M185">
        <f>IFERROR(IF(INDEX('Exclusion Vectors'!$D:$D,MATCH($C185,'Exclusion Vectors'!$B:$B,0))=0,"",INDEX('Data Pull'!$A:$BC,MATCH($C185,'Data Pull'!$C:$C,0),MATCH(M$8,'Data Pull'!$4:$4,0))),"")</f>
        <v>79.133811438984537</v>
      </c>
      <c r="N185">
        <f>IFERROR(IF(INDEX('Exclusion Vectors'!$D:$D,MATCH($C185,'Exclusion Vectors'!$B:$B,0))=0,"",INDEX('Data Pull'!$A:$BC,MATCH($C185,'Data Pull'!$C:$C,0),MATCH(N$8,'Data Pull'!$4:$4,0))),"")</f>
        <v>998.64859236268831</v>
      </c>
      <c r="O185">
        <f>IFERROR(IF(INDEX('Exclusion Vectors'!$D:$D,MATCH($C185,'Exclusion Vectors'!$B:$B,0))=0,"",INDEX('Data Pull'!$A:$BC,MATCH($C185,'Data Pull'!$C:$C,0),MATCH(O$8,'Data Pull'!$4:$4,0))),"")</f>
        <v>22942.939706944362</v>
      </c>
    </row>
    <row r="186" spans="3:15" x14ac:dyDescent="0.3">
      <c r="C186" s="34">
        <f t="shared" si="2"/>
        <v>44006</v>
      </c>
      <c r="D186">
        <f>IFERROR(IF(INDEX('Exclusion Vectors'!$D:$D,MATCH($C186,'Exclusion Vectors'!$B:$B,0))=0,"",INDEX('Data Pull'!$A:$BC,MATCH($C186,'Data Pull'!$C:$C,0),MATCH(D$8,'Data Pull'!$4:$4,0))),"")</f>
        <v>42593.331766788004</v>
      </c>
      <c r="E186">
        <f>IFERROR(IF(INDEX('Exclusion Vectors'!$D:$D,MATCH($C186,'Exclusion Vectors'!$B:$B,0))=0,"",INDEX('Data Pull'!$A:$BC,MATCH($C186,'Data Pull'!$C:$C,0),MATCH(E$8,'Data Pull'!$4:$4,0))),"")</f>
        <v>516.28613805113878</v>
      </c>
      <c r="F186">
        <f>IFERROR(IF(INDEX('Exclusion Vectors'!$D:$D,MATCH($C186,'Exclusion Vectors'!$B:$B,0))=0,"",INDEX('Data Pull'!$A:$BC,MATCH($C186,'Data Pull'!$C:$C,0),MATCH(F$8,'Data Pull'!$4:$4,0))),"")</f>
        <v>659.96888680943323</v>
      </c>
      <c r="G186">
        <f>IFERROR(IF(INDEX('Exclusion Vectors'!$D:$D,MATCH($C186,'Exclusion Vectors'!$B:$B,0))=0,"",INDEX('Data Pull'!$A:$BC,MATCH($C186,'Data Pull'!$C:$C,0),MATCH(G$8,'Data Pull'!$4:$4,0))),"")</f>
        <v>637.72525124871083</v>
      </c>
      <c r="H186">
        <f>IFERROR(IF(INDEX('Exclusion Vectors'!$D:$D,MATCH($C186,'Exclusion Vectors'!$B:$B,0))=0,"",INDEX('Data Pull'!$A:$BC,MATCH($C186,'Data Pull'!$C:$C,0),MATCH(H$8,'Data Pull'!$4:$4,0))),"")</f>
        <v>637.67436104911496</v>
      </c>
      <c r="I186">
        <f>IFERROR(IF(INDEX('Exclusion Vectors'!$D:$D,MATCH($C186,'Exclusion Vectors'!$B:$B,0))=0,"",INDEX('Data Pull'!$A:$BC,MATCH($C186,'Data Pull'!$C:$C,0),MATCH(I$8,'Data Pull'!$4:$4,0))),"")</f>
        <v>638.07657753592753</v>
      </c>
      <c r="J186">
        <f>IFERROR(IF(INDEX('Exclusion Vectors'!$D:$D,MATCH($C186,'Exclusion Vectors'!$B:$B,0))=0,"",INDEX('Data Pull'!$A:$BC,MATCH($C186,'Data Pull'!$C:$C,0),MATCH(J$8,'Data Pull'!$4:$4,0))),"")</f>
        <v>639.55630671522965</v>
      </c>
      <c r="K186">
        <f>IFERROR(IF(INDEX('Exclusion Vectors'!$D:$D,MATCH($C186,'Exclusion Vectors'!$B:$B,0))=0,"",INDEX('Data Pull'!$A:$BC,MATCH($C186,'Data Pull'!$C:$C,0),MATCH(K$8,'Data Pull'!$4:$4,0))),"")</f>
        <v>11.278606037947156</v>
      </c>
      <c r="L186" t="str">
        <f>IFERROR(IF(INDEX('Exclusion Vectors'!$D:$D,MATCH($C186,'Exclusion Vectors'!$B:$B,0))=1,"",INDEX('Data Pull'!$A:$BC,MATCH($C186,'Data Pull'!$C:$C,0),MATCH(L$8,'Data Pull'!$4:$4,0))),"")</f>
        <v/>
      </c>
      <c r="M186">
        <f>IFERROR(IF(INDEX('Exclusion Vectors'!$D:$D,MATCH($C186,'Exclusion Vectors'!$B:$B,0))=0,"",INDEX('Data Pull'!$A:$BC,MATCH($C186,'Data Pull'!$C:$C,0),MATCH(M$8,'Data Pull'!$4:$4,0))),"")</f>
        <v>78.332134575656511</v>
      </c>
      <c r="N186">
        <f>IFERROR(IF(INDEX('Exclusion Vectors'!$D:$D,MATCH($C186,'Exclusion Vectors'!$B:$B,0))=0,"",INDEX('Data Pull'!$A:$BC,MATCH($C186,'Data Pull'!$C:$C,0),MATCH(N$8,'Data Pull'!$4:$4,0))),"")</f>
        <v>1012.6843744959314</v>
      </c>
      <c r="O186">
        <f>IFERROR(IF(INDEX('Exclusion Vectors'!$D:$D,MATCH($C186,'Exclusion Vectors'!$B:$B,0))=0,"",INDEX('Data Pull'!$A:$BC,MATCH($C186,'Data Pull'!$C:$C,0),MATCH(O$8,'Data Pull'!$4:$4,0))),"")</f>
        <v>23000.083147023335</v>
      </c>
    </row>
    <row r="187" spans="3:15" x14ac:dyDescent="0.3">
      <c r="C187" s="34">
        <f t="shared" si="2"/>
        <v>44007</v>
      </c>
      <c r="D187">
        <f>IFERROR(IF(INDEX('Exclusion Vectors'!$D:$D,MATCH($C187,'Exclusion Vectors'!$B:$B,0))=0,"",INDEX('Data Pull'!$A:$BC,MATCH($C187,'Data Pull'!$C:$C,0),MATCH(D$8,'Data Pull'!$4:$4,0))),"")</f>
        <v>42804.194902333686</v>
      </c>
      <c r="E187">
        <f>IFERROR(IF(INDEX('Exclusion Vectors'!$D:$D,MATCH($C187,'Exclusion Vectors'!$B:$B,0))=0,"",INDEX('Data Pull'!$A:$BC,MATCH($C187,'Data Pull'!$C:$C,0),MATCH(E$8,'Data Pull'!$4:$4,0))),"")</f>
        <v>514.53122248949273</v>
      </c>
      <c r="F187">
        <f>IFERROR(IF(INDEX('Exclusion Vectors'!$D:$D,MATCH($C187,'Exclusion Vectors'!$B:$B,0))=0,"",INDEX('Data Pull'!$A:$BC,MATCH($C187,'Data Pull'!$C:$C,0),MATCH(F$8,'Data Pull'!$4:$4,0))),"")</f>
        <v>660.01859198725856</v>
      </c>
      <c r="G187">
        <f>IFERROR(IF(INDEX('Exclusion Vectors'!$D:$D,MATCH($C187,'Exclusion Vectors'!$B:$B,0))=0,"",INDEX('Data Pull'!$A:$BC,MATCH($C187,'Data Pull'!$C:$C,0),MATCH(G$8,'Data Pull'!$4:$4,0))),"")</f>
        <v>636.4118606563045</v>
      </c>
      <c r="H187">
        <f>IFERROR(IF(INDEX('Exclusion Vectors'!$D:$D,MATCH($C187,'Exclusion Vectors'!$B:$B,0))=0,"",INDEX('Data Pull'!$A:$BC,MATCH($C187,'Data Pull'!$C:$C,0),MATCH(H$8,'Data Pull'!$4:$4,0))),"")</f>
        <v>636.62758193433672</v>
      </c>
      <c r="I187">
        <f>IFERROR(IF(INDEX('Exclusion Vectors'!$D:$D,MATCH($C187,'Exclusion Vectors'!$B:$B,0))=0,"",INDEX('Data Pull'!$A:$BC,MATCH($C187,'Data Pull'!$C:$C,0),MATCH(I$8,'Data Pull'!$4:$4,0))),"")</f>
        <v>637.07047578318634</v>
      </c>
      <c r="J187">
        <f>IFERROR(IF(INDEX('Exclusion Vectors'!$D:$D,MATCH($C187,'Exclusion Vectors'!$B:$B,0))=0,"",INDEX('Data Pull'!$A:$BC,MATCH($C187,'Data Pull'!$C:$C,0),MATCH(J$8,'Data Pull'!$4:$4,0))),"")</f>
        <v>638.17366734989128</v>
      </c>
      <c r="K187">
        <f>IFERROR(IF(INDEX('Exclusion Vectors'!$D:$D,MATCH($C187,'Exclusion Vectors'!$B:$B,0))=0,"",INDEX('Data Pull'!$A:$BC,MATCH($C187,'Data Pull'!$C:$C,0),MATCH(K$8,'Data Pull'!$4:$4,0))),"")</f>
        <v>11.081034408366467</v>
      </c>
      <c r="L187" t="str">
        <f>IFERROR(IF(INDEX('Exclusion Vectors'!$D:$D,MATCH($C187,'Exclusion Vectors'!$B:$B,0))=1,"",INDEX('Data Pull'!$A:$BC,MATCH($C187,'Data Pull'!$C:$C,0),MATCH(L$8,'Data Pull'!$4:$4,0))),"")</f>
        <v/>
      </c>
      <c r="M187">
        <f>IFERROR(IF(INDEX('Exclusion Vectors'!$D:$D,MATCH($C187,'Exclusion Vectors'!$B:$B,0))=0,"",INDEX('Data Pull'!$A:$BC,MATCH($C187,'Data Pull'!$C:$C,0),MATCH(M$8,'Data Pull'!$4:$4,0))),"")</f>
        <v>80.436933463051346</v>
      </c>
      <c r="N187">
        <f>IFERROR(IF(INDEX('Exclusion Vectors'!$D:$D,MATCH($C187,'Exclusion Vectors'!$B:$B,0))=0,"",INDEX('Data Pull'!$A:$BC,MATCH($C187,'Data Pull'!$C:$C,0),MATCH(N$8,'Data Pull'!$4:$4,0))),"")</f>
        <v>1205.3917982017813</v>
      </c>
      <c r="O187">
        <f>IFERROR(IF(INDEX('Exclusion Vectors'!$D:$D,MATCH($C187,'Exclusion Vectors'!$B:$B,0))=0,"",INDEX('Data Pull'!$A:$BC,MATCH($C187,'Data Pull'!$C:$C,0),MATCH(O$8,'Data Pull'!$4:$4,0))),"")</f>
        <v>23001.446502106181</v>
      </c>
    </row>
    <row r="188" spans="3:15" x14ac:dyDescent="0.3">
      <c r="C188" s="34">
        <f t="shared" si="2"/>
        <v>44008</v>
      </c>
      <c r="D188">
        <f>IFERROR(IF(INDEX('Exclusion Vectors'!$D:$D,MATCH($C188,'Exclusion Vectors'!$B:$B,0))=0,"",INDEX('Data Pull'!$A:$BC,MATCH($C188,'Data Pull'!$C:$C,0),MATCH(D$8,'Data Pull'!$4:$4,0))),"")</f>
        <v>42537.395274007868</v>
      </c>
      <c r="E188">
        <f>IFERROR(IF(INDEX('Exclusion Vectors'!$D:$D,MATCH($C188,'Exclusion Vectors'!$B:$B,0))=0,"",INDEX('Data Pull'!$A:$BC,MATCH($C188,'Data Pull'!$C:$C,0),MATCH(E$8,'Data Pull'!$4:$4,0))),"")</f>
        <v>513.61857293815592</v>
      </c>
      <c r="F188">
        <f>IFERROR(IF(INDEX('Exclusion Vectors'!$D:$D,MATCH($C188,'Exclusion Vectors'!$B:$B,0))=0,"",INDEX('Data Pull'!$A:$BC,MATCH($C188,'Data Pull'!$C:$C,0),MATCH(F$8,'Data Pull'!$4:$4,0))),"")</f>
        <v>659.98627545051636</v>
      </c>
      <c r="G188">
        <f>IFERROR(IF(INDEX('Exclusion Vectors'!$D:$D,MATCH($C188,'Exclusion Vectors'!$B:$B,0))=0,"",INDEX('Data Pull'!$A:$BC,MATCH($C188,'Data Pull'!$C:$C,0),MATCH(G$8,'Data Pull'!$4:$4,0))),"")</f>
        <v>635.98545979663663</v>
      </c>
      <c r="H188">
        <f>IFERROR(IF(INDEX('Exclusion Vectors'!$D:$D,MATCH($C188,'Exclusion Vectors'!$B:$B,0))=0,"",INDEX('Data Pull'!$A:$BC,MATCH($C188,'Data Pull'!$C:$C,0),MATCH(H$8,'Data Pull'!$4:$4,0))),"")</f>
        <v>636.72111853933836</v>
      </c>
      <c r="I188">
        <f>IFERROR(IF(INDEX('Exclusion Vectors'!$D:$D,MATCH($C188,'Exclusion Vectors'!$B:$B,0))=0,"",INDEX('Data Pull'!$A:$BC,MATCH($C188,'Data Pull'!$C:$C,0),MATCH(I$8,'Data Pull'!$4:$4,0))),"")</f>
        <v>637.22264360526003</v>
      </c>
      <c r="J188">
        <f>IFERROR(IF(INDEX('Exclusion Vectors'!$D:$D,MATCH($C188,'Exclusion Vectors'!$B:$B,0))=0,"",INDEX('Data Pull'!$A:$BC,MATCH($C188,'Data Pull'!$C:$C,0),MATCH(J$8,'Data Pull'!$4:$4,0))),"")</f>
        <v>638.06569608549671</v>
      </c>
      <c r="K188">
        <f>IFERROR(IF(INDEX('Exclusion Vectors'!$D:$D,MATCH($C188,'Exclusion Vectors'!$B:$B,0))=0,"",INDEX('Data Pull'!$A:$BC,MATCH($C188,'Data Pull'!$C:$C,0),MATCH(K$8,'Data Pull'!$4:$4,0))),"")</f>
        <v>10.047749476921991</v>
      </c>
      <c r="L188" t="str">
        <f>IFERROR(IF(INDEX('Exclusion Vectors'!$D:$D,MATCH($C188,'Exclusion Vectors'!$B:$B,0))=1,"",INDEX('Data Pull'!$A:$BC,MATCH($C188,'Data Pull'!$C:$C,0),MATCH(L$8,'Data Pull'!$4:$4,0))),"")</f>
        <v/>
      </c>
      <c r="M188">
        <f>IFERROR(IF(INDEX('Exclusion Vectors'!$D:$D,MATCH($C188,'Exclusion Vectors'!$B:$B,0))=0,"",INDEX('Data Pull'!$A:$BC,MATCH($C188,'Data Pull'!$C:$C,0),MATCH(M$8,'Data Pull'!$4:$4,0))),"")</f>
        <v>82.842678692226045</v>
      </c>
      <c r="N188">
        <f>IFERROR(IF(INDEX('Exclusion Vectors'!$D:$D,MATCH($C188,'Exclusion Vectors'!$B:$B,0))=0,"",INDEX('Data Pull'!$A:$BC,MATCH($C188,'Data Pull'!$C:$C,0),MATCH(N$8,'Data Pull'!$4:$4,0))),"")</f>
        <v>1114.6407881418406</v>
      </c>
      <c r="O188">
        <f>IFERROR(IF(INDEX('Exclusion Vectors'!$D:$D,MATCH($C188,'Exclusion Vectors'!$B:$B,0))=0,"",INDEX('Data Pull'!$A:$BC,MATCH($C188,'Data Pull'!$C:$C,0),MATCH(O$8,'Data Pull'!$4:$4,0))),"")</f>
        <v>23000.486958805577</v>
      </c>
    </row>
    <row r="189" spans="3:15" x14ac:dyDescent="0.3">
      <c r="C189" s="34">
        <f t="shared" si="2"/>
        <v>44009</v>
      </c>
      <c r="D189">
        <f>IFERROR(IF(INDEX('Exclusion Vectors'!$D:$D,MATCH($C189,'Exclusion Vectors'!$B:$B,0))=0,"",INDEX('Data Pull'!$A:$BC,MATCH($C189,'Data Pull'!$C:$C,0),MATCH(D$8,'Data Pull'!$4:$4,0))),"")</f>
        <v>42526.33159599283</v>
      </c>
      <c r="E189">
        <f>IFERROR(IF(INDEX('Exclusion Vectors'!$D:$D,MATCH($C189,'Exclusion Vectors'!$B:$B,0))=0,"",INDEX('Data Pull'!$A:$BC,MATCH($C189,'Data Pull'!$C:$C,0),MATCH(E$8,'Data Pull'!$4:$4,0))),"")</f>
        <v>514.4535099780818</v>
      </c>
      <c r="F189">
        <f>IFERROR(IF(INDEX('Exclusion Vectors'!$D:$D,MATCH($C189,'Exclusion Vectors'!$B:$B,0))=0,"",INDEX('Data Pull'!$A:$BC,MATCH($C189,'Data Pull'!$C:$C,0),MATCH(F$8,'Data Pull'!$4:$4,0))),"")</f>
        <v>660.01528856185917</v>
      </c>
      <c r="G189">
        <f>IFERROR(IF(INDEX('Exclusion Vectors'!$D:$D,MATCH($C189,'Exclusion Vectors'!$B:$B,0))=0,"",INDEX('Data Pull'!$A:$BC,MATCH($C189,'Data Pull'!$C:$C,0),MATCH(G$8,'Data Pull'!$4:$4,0))),"")</f>
        <v>636.57016364135154</v>
      </c>
      <c r="H189">
        <f>IFERROR(IF(INDEX('Exclusion Vectors'!$D:$D,MATCH($C189,'Exclusion Vectors'!$B:$B,0))=0,"",INDEX('Data Pull'!$A:$BC,MATCH($C189,'Data Pull'!$C:$C,0),MATCH(H$8,'Data Pull'!$4:$4,0))),"")</f>
        <v>637.13220650526921</v>
      </c>
      <c r="I189">
        <f>IFERROR(IF(INDEX('Exclusion Vectors'!$D:$D,MATCH($C189,'Exclusion Vectors'!$B:$B,0))=0,"",INDEX('Data Pull'!$A:$BC,MATCH($C189,'Data Pull'!$C:$C,0),MATCH(I$8,'Data Pull'!$4:$4,0))),"")</f>
        <v>637.70256191397289</v>
      </c>
      <c r="J189">
        <f>IFERROR(IF(INDEX('Exclusion Vectors'!$D:$D,MATCH($C189,'Exclusion Vectors'!$B:$B,0))=0,"",INDEX('Data Pull'!$A:$BC,MATCH($C189,'Data Pull'!$C:$C,0),MATCH(J$8,'Data Pull'!$4:$4,0))),"")</f>
        <v>638.44733824815034</v>
      </c>
      <c r="K189">
        <f>IFERROR(IF(INDEX('Exclusion Vectors'!$D:$D,MATCH($C189,'Exclusion Vectors'!$B:$B,0))=0,"",INDEX('Data Pull'!$A:$BC,MATCH($C189,'Data Pull'!$C:$C,0),MATCH(K$8,'Data Pull'!$4:$4,0))),"")</f>
        <v>10.261445790479916</v>
      </c>
      <c r="L189" t="str">
        <f>IFERROR(IF(INDEX('Exclusion Vectors'!$D:$D,MATCH($C189,'Exclusion Vectors'!$B:$B,0))=1,"",INDEX('Data Pull'!$A:$BC,MATCH($C189,'Data Pull'!$C:$C,0),MATCH(L$8,'Data Pull'!$4:$4,0))),"")</f>
        <v/>
      </c>
      <c r="M189">
        <f>IFERROR(IF(INDEX('Exclusion Vectors'!$D:$D,MATCH($C189,'Exclusion Vectors'!$B:$B,0))=0,"",INDEX('Data Pull'!$A:$BC,MATCH($C189,'Data Pull'!$C:$C,0),MATCH(M$8,'Data Pull'!$4:$4,0))),"")</f>
        <v>80.715225887314091</v>
      </c>
      <c r="N189">
        <f>IFERROR(IF(INDEX('Exclusion Vectors'!$D:$D,MATCH($C189,'Exclusion Vectors'!$B:$B,0))=0,"",INDEX('Data Pull'!$A:$BC,MATCH($C189,'Data Pull'!$C:$C,0),MATCH(N$8,'Data Pull'!$4:$4,0))),"")</f>
        <v>1029.2482761384106</v>
      </c>
      <c r="O189">
        <f>IFERROR(IF(INDEX('Exclusion Vectors'!$D:$D,MATCH($C189,'Exclusion Vectors'!$B:$B,0))=0,"",INDEX('Data Pull'!$A:$BC,MATCH($C189,'Data Pull'!$C:$C,0),MATCH(O$8,'Data Pull'!$4:$4,0))),"")</f>
        <v>22960.086346127682</v>
      </c>
    </row>
    <row r="190" spans="3:15" x14ac:dyDescent="0.3">
      <c r="C190" s="34">
        <f t="shared" si="2"/>
        <v>44010</v>
      </c>
      <c r="D190">
        <f>IFERROR(IF(INDEX('Exclusion Vectors'!$D:$D,MATCH($C190,'Exclusion Vectors'!$B:$B,0))=0,"",INDEX('Data Pull'!$A:$BC,MATCH($C190,'Data Pull'!$C:$C,0),MATCH(D$8,'Data Pull'!$4:$4,0))),"")</f>
        <v>42354.837445863632</v>
      </c>
      <c r="E190">
        <f>IFERROR(IF(INDEX('Exclusion Vectors'!$D:$D,MATCH($C190,'Exclusion Vectors'!$B:$B,0))=0,"",INDEX('Data Pull'!$A:$BC,MATCH($C190,'Data Pull'!$C:$C,0),MATCH(E$8,'Data Pull'!$4:$4,0))),"")</f>
        <v>514.26451522622779</v>
      </c>
      <c r="F190">
        <f>IFERROR(IF(INDEX('Exclusion Vectors'!$D:$D,MATCH($C190,'Exclusion Vectors'!$B:$B,0))=0,"",INDEX('Data Pull'!$A:$BC,MATCH($C190,'Data Pull'!$C:$C,0),MATCH(F$8,'Data Pull'!$4:$4,0))),"")</f>
        <v>659.96965059922252</v>
      </c>
      <c r="G190">
        <f>IFERROR(IF(INDEX('Exclusion Vectors'!$D:$D,MATCH($C190,'Exclusion Vectors'!$B:$B,0))=0,"",INDEX('Data Pull'!$A:$BC,MATCH($C190,'Data Pull'!$C:$C,0),MATCH(G$8,'Data Pull'!$4:$4,0))),"")</f>
        <v>636.27908452023701</v>
      </c>
      <c r="H190">
        <f>IFERROR(IF(INDEX('Exclusion Vectors'!$D:$D,MATCH($C190,'Exclusion Vectors'!$B:$B,0))=0,"",INDEX('Data Pull'!$A:$BC,MATCH($C190,'Data Pull'!$C:$C,0),MATCH(H$8,'Data Pull'!$4:$4,0))),"")</f>
        <v>637.48514555016868</v>
      </c>
      <c r="I190">
        <f>IFERROR(IF(INDEX('Exclusion Vectors'!$D:$D,MATCH($C190,'Exclusion Vectors'!$B:$B,0))=0,"",INDEX('Data Pull'!$A:$BC,MATCH($C190,'Data Pull'!$C:$C,0),MATCH(I$8,'Data Pull'!$4:$4,0))),"")</f>
        <v>638.04773775541355</v>
      </c>
      <c r="J190">
        <f>IFERROR(IF(INDEX('Exclusion Vectors'!$D:$D,MATCH($C190,'Exclusion Vectors'!$B:$B,0))=0,"",INDEX('Data Pull'!$A:$BC,MATCH($C190,'Data Pull'!$C:$C,0),MATCH(J$8,'Data Pull'!$4:$4,0))),"")</f>
        <v>638.43078930807633</v>
      </c>
      <c r="K190">
        <f>IFERROR(IF(INDEX('Exclusion Vectors'!$D:$D,MATCH($C190,'Exclusion Vectors'!$B:$B,0))=0,"",INDEX('Data Pull'!$A:$BC,MATCH($C190,'Data Pull'!$C:$C,0),MATCH(K$8,'Data Pull'!$4:$4,0))),"")</f>
        <v>12.315872972175496</v>
      </c>
      <c r="L190" t="str">
        <f>IFERROR(IF(INDEX('Exclusion Vectors'!$D:$D,MATCH($C190,'Exclusion Vectors'!$B:$B,0))=1,"",INDEX('Data Pull'!$A:$BC,MATCH($C190,'Data Pull'!$C:$C,0),MATCH(L$8,'Data Pull'!$4:$4,0))),"")</f>
        <v/>
      </c>
      <c r="M190">
        <f>IFERROR(IF(INDEX('Exclusion Vectors'!$D:$D,MATCH($C190,'Exclusion Vectors'!$B:$B,0))=0,"",INDEX('Data Pull'!$A:$BC,MATCH($C190,'Data Pull'!$C:$C,0),MATCH(M$8,'Data Pull'!$4:$4,0))),"")</f>
        <v>84.781255856426469</v>
      </c>
      <c r="N190">
        <f>IFERROR(IF(INDEX('Exclusion Vectors'!$D:$D,MATCH($C190,'Exclusion Vectors'!$B:$B,0))=0,"",INDEX('Data Pull'!$A:$BC,MATCH($C190,'Data Pull'!$C:$C,0),MATCH(N$8,'Data Pull'!$4:$4,0))),"")</f>
        <v>1032.6568872364037</v>
      </c>
      <c r="O190">
        <f>IFERROR(IF(INDEX('Exclusion Vectors'!$D:$D,MATCH($C190,'Exclusion Vectors'!$B:$B,0))=0,"",INDEX('Data Pull'!$A:$BC,MATCH($C190,'Data Pull'!$C:$C,0),MATCH(O$8,'Data Pull'!$4:$4,0))),"")</f>
        <v>22961.354340876158</v>
      </c>
    </row>
    <row r="191" spans="3:15" x14ac:dyDescent="0.3">
      <c r="C191" s="34">
        <f t="shared" si="2"/>
        <v>44011</v>
      </c>
      <c r="D191">
        <f>IFERROR(IF(INDEX('Exclusion Vectors'!$D:$D,MATCH($C191,'Exclusion Vectors'!$B:$B,0))=0,"",INDEX('Data Pull'!$A:$BC,MATCH($C191,'Data Pull'!$C:$C,0),MATCH(D$8,'Data Pull'!$4:$4,0))),"")</f>
        <v>41099.182946111679</v>
      </c>
      <c r="E191">
        <f>IFERROR(IF(INDEX('Exclusion Vectors'!$D:$D,MATCH($C191,'Exclusion Vectors'!$B:$B,0))=0,"",INDEX('Data Pull'!$A:$BC,MATCH($C191,'Data Pull'!$C:$C,0),MATCH(E$8,'Data Pull'!$4:$4,0))),"")</f>
        <v>514.67181345482823</v>
      </c>
      <c r="F191">
        <f>IFERROR(IF(INDEX('Exclusion Vectors'!$D:$D,MATCH($C191,'Exclusion Vectors'!$B:$B,0))=0,"",INDEX('Data Pull'!$A:$BC,MATCH($C191,'Data Pull'!$C:$C,0),MATCH(F$8,'Data Pull'!$4:$4,0))),"")</f>
        <v>660.10136864919946</v>
      </c>
      <c r="G191">
        <f>IFERROR(IF(INDEX('Exclusion Vectors'!$D:$D,MATCH($C191,'Exclusion Vectors'!$B:$B,0))=0,"",INDEX('Data Pull'!$A:$BC,MATCH($C191,'Data Pull'!$C:$C,0),MATCH(G$8,'Data Pull'!$4:$4,0))),"")</f>
        <v>637.24018670580699</v>
      </c>
      <c r="H191">
        <f>IFERROR(IF(INDEX('Exclusion Vectors'!$D:$D,MATCH($C191,'Exclusion Vectors'!$B:$B,0))=0,"",INDEX('Data Pull'!$A:$BC,MATCH($C191,'Data Pull'!$C:$C,0),MATCH(H$8,'Data Pull'!$4:$4,0))),"")</f>
        <v>638.14585485922271</v>
      </c>
      <c r="I191">
        <f>IFERROR(IF(INDEX('Exclusion Vectors'!$D:$D,MATCH($C191,'Exclusion Vectors'!$B:$B,0))=0,"",INDEX('Data Pull'!$A:$BC,MATCH($C191,'Data Pull'!$C:$C,0),MATCH(I$8,'Data Pull'!$4:$4,0))),"")</f>
        <v>638.66581979312264</v>
      </c>
      <c r="J191">
        <f>IFERROR(IF(INDEX('Exclusion Vectors'!$D:$D,MATCH($C191,'Exclusion Vectors'!$B:$B,0))=0,"",INDEX('Data Pull'!$A:$BC,MATCH($C191,'Data Pull'!$C:$C,0),MATCH(J$8,'Data Pull'!$4:$4,0))),"")</f>
        <v>639.26874644549014</v>
      </c>
      <c r="K191">
        <f>IFERROR(IF(INDEX('Exclusion Vectors'!$D:$D,MATCH($C191,'Exclusion Vectors'!$B:$B,0))=0,"",INDEX('Data Pull'!$A:$BC,MATCH($C191,'Data Pull'!$C:$C,0),MATCH(K$8,'Data Pull'!$4:$4,0))),"")</f>
        <v>12.610573824442707</v>
      </c>
      <c r="L191" t="str">
        <f>IFERROR(IF(INDEX('Exclusion Vectors'!$D:$D,MATCH($C191,'Exclusion Vectors'!$B:$B,0))=1,"",INDEX('Data Pull'!$A:$BC,MATCH($C191,'Data Pull'!$C:$C,0),MATCH(L$8,'Data Pull'!$4:$4,0))),"")</f>
        <v/>
      </c>
      <c r="M191">
        <f>IFERROR(IF(INDEX('Exclusion Vectors'!$D:$D,MATCH($C191,'Exclusion Vectors'!$B:$B,0))=0,"",INDEX('Data Pull'!$A:$BC,MATCH($C191,'Data Pull'!$C:$C,0),MATCH(M$8,'Data Pull'!$4:$4,0))),"")</f>
        <v>87.574235197216822</v>
      </c>
      <c r="N191">
        <f>IFERROR(IF(INDEX('Exclusion Vectors'!$D:$D,MATCH($C191,'Exclusion Vectors'!$B:$B,0))=0,"",INDEX('Data Pull'!$A:$BC,MATCH($C191,'Data Pull'!$C:$C,0),MATCH(N$8,'Data Pull'!$4:$4,0))),"")</f>
        <v>1142.5309491164385</v>
      </c>
      <c r="O191">
        <f>IFERROR(IF(INDEX('Exclusion Vectors'!$D:$D,MATCH($C191,'Exclusion Vectors'!$B:$B,0))=0,"",INDEX('Data Pull'!$A:$BC,MATCH($C191,'Data Pull'!$C:$C,0),MATCH(O$8,'Data Pull'!$4:$4,0))),"")</f>
        <v>22854.888596147779</v>
      </c>
    </row>
    <row r="192" spans="3:15" x14ac:dyDescent="0.3">
      <c r="C192" s="34">
        <f t="shared" si="2"/>
        <v>44012</v>
      </c>
      <c r="D192">
        <f>IFERROR(IF(INDEX('Exclusion Vectors'!$D:$D,MATCH($C192,'Exclusion Vectors'!$B:$B,0))=0,"",INDEX('Data Pull'!$A:$BC,MATCH($C192,'Data Pull'!$C:$C,0),MATCH(D$8,'Data Pull'!$4:$4,0))),"")</f>
        <v>40052.719939801042</v>
      </c>
      <c r="E192">
        <f>IFERROR(IF(INDEX('Exclusion Vectors'!$D:$D,MATCH($C192,'Exclusion Vectors'!$B:$B,0))=0,"",INDEX('Data Pull'!$A:$BC,MATCH($C192,'Data Pull'!$C:$C,0),MATCH(E$8,'Data Pull'!$4:$4,0))),"")</f>
        <v>517.93015787817296</v>
      </c>
      <c r="F192">
        <f>IFERROR(IF(INDEX('Exclusion Vectors'!$D:$D,MATCH($C192,'Exclusion Vectors'!$B:$B,0))=0,"",INDEX('Data Pull'!$A:$BC,MATCH($C192,'Data Pull'!$C:$C,0),MATCH(F$8,'Data Pull'!$4:$4,0))),"")</f>
        <v>660.56785503767526</v>
      </c>
      <c r="G192">
        <f>IFERROR(IF(INDEX('Exclusion Vectors'!$D:$D,MATCH($C192,'Exclusion Vectors'!$B:$B,0))=0,"",INDEX('Data Pull'!$A:$BC,MATCH($C192,'Data Pull'!$C:$C,0),MATCH(G$8,'Data Pull'!$4:$4,0))),"")</f>
        <v>637.46536752607221</v>
      </c>
      <c r="H192">
        <f>IFERROR(IF(INDEX('Exclusion Vectors'!$D:$D,MATCH($C192,'Exclusion Vectors'!$B:$B,0))=0,"",INDEX('Data Pull'!$A:$BC,MATCH($C192,'Data Pull'!$C:$C,0),MATCH(H$8,'Data Pull'!$4:$4,0))),"")</f>
        <v>638.94918575213092</v>
      </c>
      <c r="I192">
        <f>IFERROR(IF(INDEX('Exclusion Vectors'!$D:$D,MATCH($C192,'Exclusion Vectors'!$B:$B,0))=0,"",INDEX('Data Pull'!$A:$BC,MATCH($C192,'Data Pull'!$C:$C,0),MATCH(I$8,'Data Pull'!$4:$4,0))),"")</f>
        <v>639.37569476891724</v>
      </c>
      <c r="J192">
        <f>IFERROR(IF(INDEX('Exclusion Vectors'!$D:$D,MATCH($C192,'Exclusion Vectors'!$B:$B,0))=0,"",INDEX('Data Pull'!$A:$BC,MATCH($C192,'Data Pull'!$C:$C,0),MATCH(J$8,'Data Pull'!$4:$4,0))),"")</f>
        <v>639.99702834202378</v>
      </c>
      <c r="K192">
        <f>IFERROR(IF(INDEX('Exclusion Vectors'!$D:$D,MATCH($C192,'Exclusion Vectors'!$B:$B,0))=0,"",INDEX('Data Pull'!$A:$BC,MATCH($C192,'Data Pull'!$C:$C,0),MATCH(K$8,'Data Pull'!$4:$4,0))),"")</f>
        <v>13.229051561818775</v>
      </c>
      <c r="L192" t="str">
        <f>IFERROR(IF(INDEX('Exclusion Vectors'!$D:$D,MATCH($C192,'Exclusion Vectors'!$B:$B,0))=1,"",INDEX('Data Pull'!$A:$BC,MATCH($C192,'Data Pull'!$C:$C,0),MATCH(L$8,'Data Pull'!$4:$4,0))),"")</f>
        <v/>
      </c>
      <c r="M192">
        <f>IFERROR(IF(INDEX('Exclusion Vectors'!$D:$D,MATCH($C192,'Exclusion Vectors'!$B:$B,0))=0,"",INDEX('Data Pull'!$A:$BC,MATCH($C192,'Data Pull'!$C:$C,0),MATCH(M$8,'Data Pull'!$4:$4,0))),"")</f>
        <v>89.281321921113957</v>
      </c>
      <c r="N192">
        <f>IFERROR(IF(INDEX('Exclusion Vectors'!$D:$D,MATCH($C192,'Exclusion Vectors'!$B:$B,0))=0,"",INDEX('Data Pull'!$A:$BC,MATCH($C192,'Data Pull'!$C:$C,0),MATCH(N$8,'Data Pull'!$4:$4,0))),"")</f>
        <v>1168.4685316181408</v>
      </c>
      <c r="O192">
        <f>IFERROR(IF(INDEX('Exclusion Vectors'!$D:$D,MATCH($C192,'Exclusion Vectors'!$B:$B,0))=0,"",INDEX('Data Pull'!$A:$BC,MATCH($C192,'Data Pull'!$C:$C,0),MATCH(O$8,'Data Pull'!$4:$4,0))),"")</f>
        <v>22086.93002545743</v>
      </c>
    </row>
    <row r="193" spans="3:15" x14ac:dyDescent="0.3">
      <c r="C193" s="34">
        <f t="shared" si="2"/>
        <v>44013</v>
      </c>
      <c r="D193">
        <f>IFERROR(IF(INDEX('Exclusion Vectors'!$D:$D,MATCH($C193,'Exclusion Vectors'!$B:$B,0))=0,"",INDEX('Data Pull'!$A:$BC,MATCH($C193,'Data Pull'!$C:$C,0),MATCH(D$8,'Data Pull'!$4:$4,0))),"")</f>
        <v>28896.31129060837</v>
      </c>
      <c r="E193">
        <f>IFERROR(IF(INDEX('Exclusion Vectors'!$D:$D,MATCH($C193,'Exclusion Vectors'!$B:$B,0))=0,"",INDEX('Data Pull'!$A:$BC,MATCH($C193,'Data Pull'!$C:$C,0),MATCH(E$8,'Data Pull'!$4:$4,0))),"")</f>
        <v>464.95414942349697</v>
      </c>
      <c r="F193">
        <f>IFERROR(IF(INDEX('Exclusion Vectors'!$D:$D,MATCH($C193,'Exclusion Vectors'!$B:$B,0))=0,"",INDEX('Data Pull'!$A:$BC,MATCH($C193,'Data Pull'!$C:$C,0),MATCH(F$8,'Data Pull'!$4:$4,0))),"")</f>
        <v>586.67936254304436</v>
      </c>
      <c r="G193">
        <f>IFERROR(IF(INDEX('Exclusion Vectors'!$D:$D,MATCH($C193,'Exclusion Vectors'!$B:$B,0))=0,"",INDEX('Data Pull'!$A:$BC,MATCH($C193,'Data Pull'!$C:$C,0),MATCH(G$8,'Data Pull'!$4:$4,0))),"")</f>
        <v>574.98257723332836</v>
      </c>
      <c r="H193">
        <f>IFERROR(IF(INDEX('Exclusion Vectors'!$D:$D,MATCH($C193,'Exclusion Vectors'!$B:$B,0))=0,"",INDEX('Data Pull'!$A:$BC,MATCH($C193,'Data Pull'!$C:$C,0),MATCH(H$8,'Data Pull'!$4:$4,0))),"")</f>
        <v>575.41794729410014</v>
      </c>
      <c r="I193">
        <f>IFERROR(IF(INDEX('Exclusion Vectors'!$D:$D,MATCH($C193,'Exclusion Vectors'!$B:$B,0))=0,"",INDEX('Data Pull'!$A:$BC,MATCH($C193,'Data Pull'!$C:$C,0),MATCH(I$8,'Data Pull'!$4:$4,0))),"")</f>
        <v>575.02536690167813</v>
      </c>
      <c r="J193">
        <f>IFERROR(IF(INDEX('Exclusion Vectors'!$D:$D,MATCH($C193,'Exclusion Vectors'!$B:$B,0))=0,"",INDEX('Data Pull'!$A:$BC,MATCH($C193,'Data Pull'!$C:$C,0),MATCH(J$8,'Data Pull'!$4:$4,0))),"")</f>
        <v>576.86571161699999</v>
      </c>
      <c r="K193">
        <f>IFERROR(IF(INDEX('Exclusion Vectors'!$D:$D,MATCH($C193,'Exclusion Vectors'!$B:$B,0))=0,"",INDEX('Data Pull'!$A:$BC,MATCH($C193,'Data Pull'!$C:$C,0),MATCH(K$8,'Data Pull'!$4:$4,0))),"")</f>
        <v>6.8350561858841425</v>
      </c>
      <c r="L193" t="str">
        <f>IFERROR(IF(INDEX('Exclusion Vectors'!$D:$D,MATCH($C193,'Exclusion Vectors'!$B:$B,0))=1,"",INDEX('Data Pull'!$A:$BC,MATCH($C193,'Data Pull'!$C:$C,0),MATCH(L$8,'Data Pull'!$4:$4,0))),"")</f>
        <v/>
      </c>
      <c r="M193">
        <f>IFERROR(IF(INDEX('Exclusion Vectors'!$D:$D,MATCH($C193,'Exclusion Vectors'!$B:$B,0))=0,"",INDEX('Data Pull'!$A:$BC,MATCH($C193,'Data Pull'!$C:$C,0),MATCH(M$8,'Data Pull'!$4:$4,0))),"")</f>
        <v>83.812748891179481</v>
      </c>
      <c r="N193">
        <f>IFERROR(IF(INDEX('Exclusion Vectors'!$D:$D,MATCH($C193,'Exclusion Vectors'!$B:$B,0))=0,"",INDEX('Data Pull'!$A:$BC,MATCH($C193,'Data Pull'!$C:$C,0),MATCH(N$8,'Data Pull'!$4:$4,0))),"")</f>
        <v>1106.8027822259257</v>
      </c>
      <c r="O193">
        <f>IFERROR(IF(INDEX('Exclusion Vectors'!$D:$D,MATCH($C193,'Exclusion Vectors'!$B:$B,0))=0,"",INDEX('Data Pull'!$A:$BC,MATCH($C193,'Data Pull'!$C:$C,0),MATCH(O$8,'Data Pull'!$4:$4,0))),"")</f>
        <v>18592.66798500187</v>
      </c>
    </row>
    <row r="194" spans="3:15" x14ac:dyDescent="0.3">
      <c r="C194" s="34">
        <f t="shared" si="2"/>
        <v>44014</v>
      </c>
      <c r="D194">
        <f>IFERROR(IF(INDEX('Exclusion Vectors'!$D:$D,MATCH($C194,'Exclusion Vectors'!$B:$B,0))=0,"",INDEX('Data Pull'!$A:$BC,MATCH($C194,'Data Pull'!$C:$C,0),MATCH(D$8,'Data Pull'!$4:$4,0))),"")</f>
        <v>33993.564367605017</v>
      </c>
      <c r="E194">
        <f>IFERROR(IF(INDEX('Exclusion Vectors'!$D:$D,MATCH($C194,'Exclusion Vectors'!$B:$B,0))=0,"",INDEX('Data Pull'!$A:$BC,MATCH($C194,'Data Pull'!$C:$C,0),MATCH(E$8,'Data Pull'!$4:$4,0))),"")</f>
        <v>490.99955583798908</v>
      </c>
      <c r="F194">
        <f>IFERROR(IF(INDEX('Exclusion Vectors'!$D:$D,MATCH($C194,'Exclusion Vectors'!$B:$B,0))=0,"",INDEX('Data Pull'!$A:$BC,MATCH($C194,'Data Pull'!$C:$C,0),MATCH(F$8,'Data Pull'!$4:$4,0))),"")</f>
        <v>621.59501332319655</v>
      </c>
      <c r="G194">
        <f>IFERROR(IF(INDEX('Exclusion Vectors'!$D:$D,MATCH($C194,'Exclusion Vectors'!$B:$B,0))=0,"",INDEX('Data Pull'!$A:$BC,MATCH($C194,'Data Pull'!$C:$C,0),MATCH(G$8,'Data Pull'!$4:$4,0))),"")</f>
        <v>603.91577608371244</v>
      </c>
      <c r="H194">
        <f>IFERROR(IF(INDEX('Exclusion Vectors'!$D:$D,MATCH($C194,'Exclusion Vectors'!$B:$B,0))=0,"",INDEX('Data Pull'!$A:$BC,MATCH($C194,'Data Pull'!$C:$C,0),MATCH(H$8,'Data Pull'!$4:$4,0))),"")</f>
        <v>603.58244348552898</v>
      </c>
      <c r="I194">
        <f>IFERROR(IF(INDEX('Exclusion Vectors'!$D:$D,MATCH($C194,'Exclusion Vectors'!$B:$B,0))=0,"",INDEX('Data Pull'!$A:$BC,MATCH($C194,'Data Pull'!$C:$C,0),MATCH(I$8,'Data Pull'!$4:$4,0))),"")</f>
        <v>603.57115870346354</v>
      </c>
      <c r="J194">
        <f>IFERROR(IF(INDEX('Exclusion Vectors'!$D:$D,MATCH($C194,'Exclusion Vectors'!$B:$B,0))=0,"",INDEX('Data Pull'!$A:$BC,MATCH($C194,'Data Pull'!$C:$C,0),MATCH(J$8,'Data Pull'!$4:$4,0))),"")</f>
        <v>605.48561349610122</v>
      </c>
      <c r="K194">
        <f>IFERROR(IF(INDEX('Exclusion Vectors'!$D:$D,MATCH($C194,'Exclusion Vectors'!$B:$B,0))=0,"",INDEX('Data Pull'!$A:$BC,MATCH($C194,'Data Pull'!$C:$C,0),MATCH(K$8,'Data Pull'!$4:$4,0))),"")</f>
        <v>8.080079320336278</v>
      </c>
      <c r="L194" t="str">
        <f>IFERROR(IF(INDEX('Exclusion Vectors'!$D:$D,MATCH($C194,'Exclusion Vectors'!$B:$B,0))=1,"",INDEX('Data Pull'!$A:$BC,MATCH($C194,'Data Pull'!$C:$C,0),MATCH(L$8,'Data Pull'!$4:$4,0))),"")</f>
        <v/>
      </c>
      <c r="M194">
        <f>IFERROR(IF(INDEX('Exclusion Vectors'!$D:$D,MATCH($C194,'Exclusion Vectors'!$B:$B,0))=0,"",INDEX('Data Pull'!$A:$BC,MATCH($C194,'Data Pull'!$C:$C,0),MATCH(M$8,'Data Pull'!$4:$4,0))),"")</f>
        <v>80.700292632322643</v>
      </c>
      <c r="N194">
        <f>IFERROR(IF(INDEX('Exclusion Vectors'!$D:$D,MATCH($C194,'Exclusion Vectors'!$B:$B,0))=0,"",INDEX('Data Pull'!$A:$BC,MATCH($C194,'Data Pull'!$C:$C,0),MATCH(N$8,'Data Pull'!$4:$4,0))),"")</f>
        <v>1079.1051957842049</v>
      </c>
      <c r="O194">
        <f>IFERROR(IF(INDEX('Exclusion Vectors'!$D:$D,MATCH($C194,'Exclusion Vectors'!$B:$B,0))=0,"",INDEX('Data Pull'!$A:$BC,MATCH($C194,'Data Pull'!$C:$C,0),MATCH(O$8,'Data Pull'!$4:$4,0))),"")</f>
        <v>20358.152901144884</v>
      </c>
    </row>
    <row r="195" spans="3:15" x14ac:dyDescent="0.3">
      <c r="C195" s="34">
        <f t="shared" si="2"/>
        <v>44015</v>
      </c>
      <c r="D195">
        <f>IFERROR(IF(INDEX('Exclusion Vectors'!$D:$D,MATCH($C195,'Exclusion Vectors'!$B:$B,0))=0,"",INDEX('Data Pull'!$A:$BC,MATCH($C195,'Data Pull'!$C:$C,0),MATCH(D$8,'Data Pull'!$4:$4,0))),"")</f>
        <v>42685.091107379747</v>
      </c>
      <c r="E195">
        <f>IFERROR(IF(INDEX('Exclusion Vectors'!$D:$D,MATCH($C195,'Exclusion Vectors'!$B:$B,0))=0,"",INDEX('Data Pull'!$A:$BC,MATCH($C195,'Data Pull'!$C:$C,0),MATCH(E$8,'Data Pull'!$4:$4,0))),"")</f>
        <v>509.8478421802152</v>
      </c>
      <c r="F195">
        <f>IFERROR(IF(INDEX('Exclusion Vectors'!$D:$D,MATCH($C195,'Exclusion Vectors'!$B:$B,0))=0,"",INDEX('Data Pull'!$A:$BC,MATCH($C195,'Data Pull'!$C:$C,0),MATCH(F$8,'Data Pull'!$4:$4,0))),"")</f>
        <v>658.41957906738367</v>
      </c>
      <c r="G195">
        <f>IFERROR(IF(INDEX('Exclusion Vectors'!$D:$D,MATCH($C195,'Exclusion Vectors'!$B:$B,0))=0,"",INDEX('Data Pull'!$A:$BC,MATCH($C195,'Data Pull'!$C:$C,0),MATCH(G$8,'Data Pull'!$4:$4,0))),"")</f>
        <v>635.94016718278885</v>
      </c>
      <c r="H195">
        <f>IFERROR(IF(INDEX('Exclusion Vectors'!$D:$D,MATCH($C195,'Exclusion Vectors'!$B:$B,0))=0,"",INDEX('Data Pull'!$A:$BC,MATCH($C195,'Data Pull'!$C:$C,0),MATCH(H$8,'Data Pull'!$4:$4,0))),"")</f>
        <v>636.91819097752466</v>
      </c>
      <c r="I195">
        <f>IFERROR(IF(INDEX('Exclusion Vectors'!$D:$D,MATCH($C195,'Exclusion Vectors'!$B:$B,0))=0,"",INDEX('Data Pull'!$A:$BC,MATCH($C195,'Data Pull'!$C:$C,0),MATCH(I$8,'Data Pull'!$4:$4,0))),"")</f>
        <v>637.38891292903975</v>
      </c>
      <c r="J195">
        <f>IFERROR(IF(INDEX('Exclusion Vectors'!$D:$D,MATCH($C195,'Exclusion Vectors'!$B:$B,0))=0,"",INDEX('Data Pull'!$A:$BC,MATCH($C195,'Data Pull'!$C:$C,0),MATCH(J$8,'Data Pull'!$4:$4,0))),"")</f>
        <v>638.01128200120729</v>
      </c>
      <c r="K195">
        <f>IFERROR(IF(INDEX('Exclusion Vectors'!$D:$D,MATCH($C195,'Exclusion Vectors'!$B:$B,0))=0,"",INDEX('Data Pull'!$A:$BC,MATCH($C195,'Data Pull'!$C:$C,0),MATCH(K$8,'Data Pull'!$4:$4,0))),"")</f>
        <v>11.827503894066604</v>
      </c>
      <c r="L195" t="str">
        <f>IFERROR(IF(INDEX('Exclusion Vectors'!$D:$D,MATCH($C195,'Exclusion Vectors'!$B:$B,0))=1,"",INDEX('Data Pull'!$A:$BC,MATCH($C195,'Data Pull'!$C:$C,0),MATCH(L$8,'Data Pull'!$4:$4,0))),"")</f>
        <v/>
      </c>
      <c r="M195">
        <f>IFERROR(IF(INDEX('Exclusion Vectors'!$D:$D,MATCH($C195,'Exclusion Vectors'!$B:$B,0))=0,"",INDEX('Data Pull'!$A:$BC,MATCH($C195,'Data Pull'!$C:$C,0),MATCH(M$8,'Data Pull'!$4:$4,0))),"")</f>
        <v>85.758894408443268</v>
      </c>
      <c r="N195">
        <f>IFERROR(IF(INDEX('Exclusion Vectors'!$D:$D,MATCH($C195,'Exclusion Vectors'!$B:$B,0))=0,"",INDEX('Data Pull'!$A:$BC,MATCH($C195,'Data Pull'!$C:$C,0),MATCH(N$8,'Data Pull'!$4:$4,0))),"")</f>
        <v>1059.8090879543529</v>
      </c>
      <c r="O195">
        <f>IFERROR(IF(INDEX('Exclusion Vectors'!$D:$D,MATCH($C195,'Exclusion Vectors'!$B:$B,0))=0,"",INDEX('Data Pull'!$A:$BC,MATCH($C195,'Data Pull'!$C:$C,0),MATCH(O$8,'Data Pull'!$4:$4,0))),"")</f>
        <v>22881.029275300072</v>
      </c>
    </row>
    <row r="196" spans="3:15" x14ac:dyDescent="0.3">
      <c r="C196" s="34">
        <f t="shared" si="2"/>
        <v>44016</v>
      </c>
      <c r="D196">
        <f>IFERROR(IF(INDEX('Exclusion Vectors'!$D:$D,MATCH($C196,'Exclusion Vectors'!$B:$B,0))=0,"",INDEX('Data Pull'!$A:$BC,MATCH($C196,'Data Pull'!$C:$C,0),MATCH(D$8,'Data Pull'!$4:$4,0))),"")</f>
        <v>42835.169890227087</v>
      </c>
      <c r="E196">
        <f>IFERROR(IF(INDEX('Exclusion Vectors'!$D:$D,MATCH($C196,'Exclusion Vectors'!$B:$B,0))=0,"",INDEX('Data Pull'!$A:$BC,MATCH($C196,'Data Pull'!$C:$C,0),MATCH(E$8,'Data Pull'!$4:$4,0))),"")</f>
        <v>511.90209486195772</v>
      </c>
      <c r="F196">
        <f>IFERROR(IF(INDEX('Exclusion Vectors'!$D:$D,MATCH($C196,'Exclusion Vectors'!$B:$B,0))=0,"",INDEX('Data Pull'!$A:$BC,MATCH($C196,'Data Pull'!$C:$C,0),MATCH(F$8,'Data Pull'!$4:$4,0))),"")</f>
        <v>659.96886001135874</v>
      </c>
      <c r="G196">
        <f>IFERROR(IF(INDEX('Exclusion Vectors'!$D:$D,MATCH($C196,'Exclusion Vectors'!$B:$B,0))=0,"",INDEX('Data Pull'!$A:$BC,MATCH($C196,'Data Pull'!$C:$C,0),MATCH(G$8,'Data Pull'!$4:$4,0))),"")</f>
        <v>637.34706133402949</v>
      </c>
      <c r="H196">
        <f>IFERROR(IF(INDEX('Exclusion Vectors'!$D:$D,MATCH($C196,'Exclusion Vectors'!$B:$B,0))=0,"",INDEX('Data Pull'!$A:$BC,MATCH($C196,'Data Pull'!$C:$C,0),MATCH(H$8,'Data Pull'!$4:$4,0))),"")</f>
        <v>638.84568510067413</v>
      </c>
      <c r="I196">
        <f>IFERROR(IF(INDEX('Exclusion Vectors'!$D:$D,MATCH($C196,'Exclusion Vectors'!$B:$B,0))=0,"",INDEX('Data Pull'!$A:$BC,MATCH($C196,'Data Pull'!$C:$C,0),MATCH(I$8,'Data Pull'!$4:$4,0))),"")</f>
        <v>639.40613891436374</v>
      </c>
      <c r="J196">
        <f>IFERROR(IF(INDEX('Exclusion Vectors'!$D:$D,MATCH($C196,'Exclusion Vectors'!$B:$B,0))=0,"",INDEX('Data Pull'!$A:$BC,MATCH($C196,'Data Pull'!$C:$C,0),MATCH(J$8,'Data Pull'!$4:$4,0))),"")</f>
        <v>639.55960465940063</v>
      </c>
      <c r="K196">
        <f>IFERROR(IF(INDEX('Exclusion Vectors'!$D:$D,MATCH($C196,'Exclusion Vectors'!$B:$B,0))=0,"",INDEX('Data Pull'!$A:$BC,MATCH($C196,'Data Pull'!$C:$C,0),MATCH(K$8,'Data Pull'!$4:$4,0))),"")</f>
        <v>12.532931655876212</v>
      </c>
      <c r="L196" t="str">
        <f>IFERROR(IF(INDEX('Exclusion Vectors'!$D:$D,MATCH($C196,'Exclusion Vectors'!$B:$B,0))=1,"",INDEX('Data Pull'!$A:$BC,MATCH($C196,'Data Pull'!$C:$C,0),MATCH(L$8,'Data Pull'!$4:$4,0))),"")</f>
        <v/>
      </c>
      <c r="M196">
        <f>IFERROR(IF(INDEX('Exclusion Vectors'!$D:$D,MATCH($C196,'Exclusion Vectors'!$B:$B,0))=0,"",INDEX('Data Pull'!$A:$BC,MATCH($C196,'Data Pull'!$C:$C,0),MATCH(M$8,'Data Pull'!$4:$4,0))),"")</f>
        <v>86.352165620734525</v>
      </c>
      <c r="N196">
        <f>IFERROR(IF(INDEX('Exclusion Vectors'!$D:$D,MATCH($C196,'Exclusion Vectors'!$B:$B,0))=0,"",INDEX('Data Pull'!$A:$BC,MATCH($C196,'Data Pull'!$C:$C,0),MATCH(N$8,'Data Pull'!$4:$4,0))),"")</f>
        <v>1005.244122775436</v>
      </c>
      <c r="O196">
        <f>IFERROR(IF(INDEX('Exclusion Vectors'!$D:$D,MATCH($C196,'Exclusion Vectors'!$B:$B,0))=0,"",INDEX('Data Pull'!$A:$BC,MATCH($C196,'Data Pull'!$C:$C,0),MATCH(O$8,'Data Pull'!$4:$4,0))),"")</f>
        <v>22881.060798807219</v>
      </c>
    </row>
    <row r="197" spans="3:15" x14ac:dyDescent="0.3">
      <c r="C197" s="34">
        <f t="shared" si="2"/>
        <v>44017</v>
      </c>
      <c r="D197">
        <f>IFERROR(IF(INDEX('Exclusion Vectors'!$D:$D,MATCH($C197,'Exclusion Vectors'!$B:$B,0))=0,"",INDEX('Data Pull'!$A:$BC,MATCH($C197,'Data Pull'!$C:$C,0),MATCH(D$8,'Data Pull'!$4:$4,0))),"")</f>
        <v>43283.083675803529</v>
      </c>
      <c r="E197">
        <f>IFERROR(IF(INDEX('Exclusion Vectors'!$D:$D,MATCH($C197,'Exclusion Vectors'!$B:$B,0))=0,"",INDEX('Data Pull'!$A:$BC,MATCH($C197,'Data Pull'!$C:$C,0),MATCH(E$8,'Data Pull'!$4:$4,0))),"")</f>
        <v>510.12632730210163</v>
      </c>
      <c r="F197">
        <f>IFERROR(IF(INDEX('Exclusion Vectors'!$D:$D,MATCH($C197,'Exclusion Vectors'!$B:$B,0))=0,"",INDEX('Data Pull'!$A:$BC,MATCH($C197,'Data Pull'!$C:$C,0),MATCH(F$8,'Data Pull'!$4:$4,0))),"")</f>
        <v>659.09411119316474</v>
      </c>
      <c r="G197">
        <f>IFERROR(IF(INDEX('Exclusion Vectors'!$D:$D,MATCH($C197,'Exclusion Vectors'!$B:$B,0))=0,"",INDEX('Data Pull'!$A:$BC,MATCH($C197,'Data Pull'!$C:$C,0),MATCH(G$8,'Data Pull'!$4:$4,0))),"")</f>
        <v>635.77204405839746</v>
      </c>
      <c r="H197">
        <f>IFERROR(IF(INDEX('Exclusion Vectors'!$D:$D,MATCH($C197,'Exclusion Vectors'!$B:$B,0))=0,"",INDEX('Data Pull'!$A:$BC,MATCH($C197,'Data Pull'!$C:$C,0),MATCH(H$8,'Data Pull'!$4:$4,0))),"")</f>
        <v>636.85652885636466</v>
      </c>
      <c r="I197">
        <f>IFERROR(IF(INDEX('Exclusion Vectors'!$D:$D,MATCH($C197,'Exclusion Vectors'!$B:$B,0))=0,"",INDEX('Data Pull'!$A:$BC,MATCH($C197,'Data Pull'!$C:$C,0),MATCH(I$8,'Data Pull'!$4:$4,0))),"")</f>
        <v>637.15032693742342</v>
      </c>
      <c r="J197">
        <f>IFERROR(IF(INDEX('Exclusion Vectors'!$D:$D,MATCH($C197,'Exclusion Vectors'!$B:$B,0))=0,"",INDEX('Data Pull'!$A:$BC,MATCH($C197,'Data Pull'!$C:$C,0),MATCH(J$8,'Data Pull'!$4:$4,0))),"")</f>
        <v>638.1504706731032</v>
      </c>
      <c r="K197">
        <f>IFERROR(IF(INDEX('Exclusion Vectors'!$D:$D,MATCH($C197,'Exclusion Vectors'!$B:$B,0))=0,"",INDEX('Data Pull'!$A:$BC,MATCH($C197,'Data Pull'!$C:$C,0),MATCH(K$8,'Data Pull'!$4:$4,0))),"")</f>
        <v>8.6288665524768184</v>
      </c>
      <c r="L197" t="str">
        <f>IFERROR(IF(INDEX('Exclusion Vectors'!$D:$D,MATCH($C197,'Exclusion Vectors'!$B:$B,0))=1,"",INDEX('Data Pull'!$A:$BC,MATCH($C197,'Data Pull'!$C:$C,0),MATCH(L$8,'Data Pull'!$4:$4,0))),"")</f>
        <v/>
      </c>
      <c r="M197">
        <f>IFERROR(IF(INDEX('Exclusion Vectors'!$D:$D,MATCH($C197,'Exclusion Vectors'!$B:$B,0))=0,"",INDEX('Data Pull'!$A:$BC,MATCH($C197,'Data Pull'!$C:$C,0),MATCH(M$8,'Data Pull'!$4:$4,0))),"")</f>
        <v>85.690399277004971</v>
      </c>
      <c r="N197">
        <f>IFERROR(IF(INDEX('Exclusion Vectors'!$D:$D,MATCH($C197,'Exclusion Vectors'!$B:$B,0))=0,"",INDEX('Data Pull'!$A:$BC,MATCH($C197,'Data Pull'!$C:$C,0),MATCH(N$8,'Data Pull'!$4:$4,0))),"")</f>
        <v>993.11856657710507</v>
      </c>
      <c r="O197">
        <f>IFERROR(IF(INDEX('Exclusion Vectors'!$D:$D,MATCH($C197,'Exclusion Vectors'!$B:$B,0))=0,"",INDEX('Data Pull'!$A:$BC,MATCH($C197,'Data Pull'!$C:$C,0),MATCH(O$8,'Data Pull'!$4:$4,0))),"")</f>
        <v>22844.907673308073</v>
      </c>
    </row>
    <row r="198" spans="3:15" x14ac:dyDescent="0.3">
      <c r="C198" s="34">
        <f t="shared" si="2"/>
        <v>44018</v>
      </c>
      <c r="D198">
        <f>IFERROR(IF(INDEX('Exclusion Vectors'!$D:$D,MATCH($C198,'Exclusion Vectors'!$B:$B,0))=0,"",INDEX('Data Pull'!$A:$BC,MATCH($C198,'Data Pull'!$C:$C,0),MATCH(D$8,'Data Pull'!$4:$4,0))),"")</f>
        <v>45209.412305862075</v>
      </c>
      <c r="E198">
        <f>IFERROR(IF(INDEX('Exclusion Vectors'!$D:$D,MATCH($C198,'Exclusion Vectors'!$B:$B,0))=0,"",INDEX('Data Pull'!$A:$BC,MATCH($C198,'Data Pull'!$C:$C,0),MATCH(E$8,'Data Pull'!$4:$4,0))),"")</f>
        <v>505.13661030938528</v>
      </c>
      <c r="F198">
        <f>IFERROR(IF(INDEX('Exclusion Vectors'!$D:$D,MATCH($C198,'Exclusion Vectors'!$B:$B,0))=0,"",INDEX('Data Pull'!$A:$BC,MATCH($C198,'Data Pull'!$C:$C,0),MATCH(F$8,'Data Pull'!$4:$4,0))),"")</f>
        <v>654.32890521932973</v>
      </c>
      <c r="G198">
        <f>IFERROR(IF(INDEX('Exclusion Vectors'!$D:$D,MATCH($C198,'Exclusion Vectors'!$B:$B,0))=0,"",INDEX('Data Pull'!$A:$BC,MATCH($C198,'Data Pull'!$C:$C,0),MATCH(G$8,'Data Pull'!$4:$4,0))),"")</f>
        <v>636.24833763157073</v>
      </c>
      <c r="H198">
        <f>IFERROR(IF(INDEX('Exclusion Vectors'!$D:$D,MATCH($C198,'Exclusion Vectors'!$B:$B,0))=0,"",INDEX('Data Pull'!$A:$BC,MATCH($C198,'Data Pull'!$C:$C,0),MATCH(H$8,'Data Pull'!$4:$4,0))),"")</f>
        <v>637.15620243652779</v>
      </c>
      <c r="I198">
        <f>IFERROR(IF(INDEX('Exclusion Vectors'!$D:$D,MATCH($C198,'Exclusion Vectors'!$B:$B,0))=0,"",INDEX('Data Pull'!$A:$BC,MATCH($C198,'Data Pull'!$C:$C,0),MATCH(I$8,'Data Pull'!$4:$4,0))),"")</f>
        <v>637.71858224763298</v>
      </c>
      <c r="J198">
        <f>IFERROR(IF(INDEX('Exclusion Vectors'!$D:$D,MATCH($C198,'Exclusion Vectors'!$B:$B,0))=0,"",INDEX('Data Pull'!$A:$BC,MATCH($C198,'Data Pull'!$C:$C,0),MATCH(J$8,'Data Pull'!$4:$4,0))),"")</f>
        <v>637.99763347379655</v>
      </c>
      <c r="K198">
        <f>IFERROR(IF(INDEX('Exclusion Vectors'!$D:$D,MATCH($C198,'Exclusion Vectors'!$B:$B,0))=0,"",INDEX('Data Pull'!$A:$BC,MATCH($C198,'Data Pull'!$C:$C,0),MATCH(K$8,'Data Pull'!$4:$4,0))),"")</f>
        <v>9.994426189869456</v>
      </c>
      <c r="L198" t="str">
        <f>IFERROR(IF(INDEX('Exclusion Vectors'!$D:$D,MATCH($C198,'Exclusion Vectors'!$B:$B,0))=1,"",INDEX('Data Pull'!$A:$BC,MATCH($C198,'Data Pull'!$C:$C,0),MATCH(L$8,'Data Pull'!$4:$4,0))),"")</f>
        <v/>
      </c>
      <c r="M198">
        <f>IFERROR(IF(INDEX('Exclusion Vectors'!$D:$D,MATCH($C198,'Exclusion Vectors'!$B:$B,0))=0,"",INDEX('Data Pull'!$A:$BC,MATCH($C198,'Data Pull'!$C:$C,0),MATCH(M$8,'Data Pull'!$4:$4,0))),"")</f>
        <v>76.164561370297179</v>
      </c>
      <c r="N198">
        <f>IFERROR(IF(INDEX('Exclusion Vectors'!$D:$D,MATCH($C198,'Exclusion Vectors'!$B:$B,0))=0,"",INDEX('Data Pull'!$A:$BC,MATCH($C198,'Data Pull'!$C:$C,0),MATCH(N$8,'Data Pull'!$4:$4,0))),"")</f>
        <v>970.07644320091629</v>
      </c>
      <c r="O198">
        <f>IFERROR(IF(INDEX('Exclusion Vectors'!$D:$D,MATCH($C198,'Exclusion Vectors'!$B:$B,0))=0,"",INDEX('Data Pull'!$A:$BC,MATCH($C198,'Data Pull'!$C:$C,0),MATCH(O$8,'Data Pull'!$4:$4,0))),"")</f>
        <v>22998.384009022146</v>
      </c>
    </row>
    <row r="199" spans="3:15" x14ac:dyDescent="0.3">
      <c r="C199" s="34">
        <f t="shared" si="2"/>
        <v>44019</v>
      </c>
      <c r="D199">
        <f>IFERROR(IF(INDEX('Exclusion Vectors'!$D:$D,MATCH($C199,'Exclusion Vectors'!$B:$B,0))=0,"",INDEX('Data Pull'!$A:$BC,MATCH($C199,'Data Pull'!$C:$C,0),MATCH(D$8,'Data Pull'!$4:$4,0))),"")</f>
        <v>45999.204072883695</v>
      </c>
      <c r="E199">
        <f>IFERROR(IF(INDEX('Exclusion Vectors'!$D:$D,MATCH($C199,'Exclusion Vectors'!$B:$B,0))=0,"",INDEX('Data Pull'!$A:$BC,MATCH($C199,'Data Pull'!$C:$C,0),MATCH(E$8,'Data Pull'!$4:$4,0))),"")</f>
        <v>505.91509481763296</v>
      </c>
      <c r="F199">
        <f>IFERROR(IF(INDEX('Exclusion Vectors'!$D:$D,MATCH($C199,'Exclusion Vectors'!$B:$B,0))=0,"",INDEX('Data Pull'!$A:$BC,MATCH($C199,'Data Pull'!$C:$C,0),MATCH(F$8,'Data Pull'!$4:$4,0))),"")</f>
        <v>659.99777914083199</v>
      </c>
      <c r="G199">
        <f>IFERROR(IF(INDEX('Exclusion Vectors'!$D:$D,MATCH($C199,'Exclusion Vectors'!$B:$B,0))=0,"",INDEX('Data Pull'!$A:$BC,MATCH($C199,'Data Pull'!$C:$C,0),MATCH(G$8,'Data Pull'!$4:$4,0))),"")</f>
        <v>638.81052911691836</v>
      </c>
      <c r="H199">
        <f>IFERROR(IF(INDEX('Exclusion Vectors'!$D:$D,MATCH($C199,'Exclusion Vectors'!$B:$B,0))=0,"",INDEX('Data Pull'!$A:$BC,MATCH($C199,'Data Pull'!$C:$C,0),MATCH(H$8,'Data Pull'!$4:$4,0))),"")</f>
        <v>639.82369015474421</v>
      </c>
      <c r="I199">
        <f>IFERROR(IF(INDEX('Exclusion Vectors'!$D:$D,MATCH($C199,'Exclusion Vectors'!$B:$B,0))=0,"",INDEX('Data Pull'!$A:$BC,MATCH($C199,'Data Pull'!$C:$C,0),MATCH(I$8,'Data Pull'!$4:$4,0))),"")</f>
        <v>640.42853288646779</v>
      </c>
      <c r="J199">
        <f>IFERROR(IF(INDEX('Exclusion Vectors'!$D:$D,MATCH($C199,'Exclusion Vectors'!$B:$B,0))=0,"",INDEX('Data Pull'!$A:$BC,MATCH($C199,'Data Pull'!$C:$C,0),MATCH(J$8,'Data Pull'!$4:$4,0))),"")</f>
        <v>640.76279638284825</v>
      </c>
      <c r="K199">
        <f>IFERROR(IF(INDEX('Exclusion Vectors'!$D:$D,MATCH($C199,'Exclusion Vectors'!$B:$B,0))=0,"",INDEX('Data Pull'!$A:$BC,MATCH($C199,'Data Pull'!$C:$C,0),MATCH(K$8,'Data Pull'!$4:$4,0))),"")</f>
        <v>9.0208663296592988</v>
      </c>
      <c r="L199" t="str">
        <f>IFERROR(IF(INDEX('Exclusion Vectors'!$D:$D,MATCH($C199,'Exclusion Vectors'!$B:$B,0))=1,"",INDEX('Data Pull'!$A:$BC,MATCH($C199,'Data Pull'!$C:$C,0),MATCH(L$8,'Data Pull'!$4:$4,0))),"")</f>
        <v/>
      </c>
      <c r="M199">
        <f>IFERROR(IF(INDEX('Exclusion Vectors'!$D:$D,MATCH($C199,'Exclusion Vectors'!$B:$B,0))=0,"",INDEX('Data Pull'!$A:$BC,MATCH($C199,'Data Pull'!$C:$C,0),MATCH(M$8,'Data Pull'!$4:$4,0))),"")</f>
        <v>79.354669648103666</v>
      </c>
      <c r="N199">
        <f>IFERROR(IF(INDEX('Exclusion Vectors'!$D:$D,MATCH($C199,'Exclusion Vectors'!$B:$B,0))=0,"",INDEX('Data Pull'!$A:$BC,MATCH($C199,'Data Pull'!$C:$C,0),MATCH(N$8,'Data Pull'!$4:$4,0))),"")</f>
        <v>988.74732082563003</v>
      </c>
      <c r="O199">
        <f>IFERROR(IF(INDEX('Exclusion Vectors'!$D:$D,MATCH($C199,'Exclusion Vectors'!$B:$B,0))=0,"",INDEX('Data Pull'!$A:$BC,MATCH($C199,'Data Pull'!$C:$C,0),MATCH(O$8,'Data Pull'!$4:$4,0))),"")</f>
        <v>22998.915959868871</v>
      </c>
    </row>
    <row r="200" spans="3:15" x14ac:dyDescent="0.3">
      <c r="C200" s="34">
        <f t="shared" si="2"/>
        <v>44020</v>
      </c>
      <c r="D200">
        <f>IFERROR(IF(INDEX('Exclusion Vectors'!$D:$D,MATCH($C200,'Exclusion Vectors'!$B:$B,0))=0,"",INDEX('Data Pull'!$A:$BC,MATCH($C200,'Data Pull'!$C:$C,0),MATCH(D$8,'Data Pull'!$4:$4,0))),"")</f>
        <v>45155.096666596663</v>
      </c>
      <c r="E200">
        <f>IFERROR(IF(INDEX('Exclusion Vectors'!$D:$D,MATCH($C200,'Exclusion Vectors'!$B:$B,0))=0,"",INDEX('Data Pull'!$A:$BC,MATCH($C200,'Data Pull'!$C:$C,0),MATCH(E$8,'Data Pull'!$4:$4,0))),"")</f>
        <v>506.99760682834284</v>
      </c>
      <c r="F200">
        <f>IFERROR(IF(INDEX('Exclusion Vectors'!$D:$D,MATCH($C200,'Exclusion Vectors'!$B:$B,0))=0,"",INDEX('Data Pull'!$A:$BC,MATCH($C200,'Data Pull'!$C:$C,0),MATCH(F$8,'Data Pull'!$4:$4,0))),"")</f>
        <v>660.06868994290289</v>
      </c>
      <c r="G200">
        <f>IFERROR(IF(INDEX('Exclusion Vectors'!$D:$D,MATCH($C200,'Exclusion Vectors'!$B:$B,0))=0,"",INDEX('Data Pull'!$A:$BC,MATCH($C200,'Data Pull'!$C:$C,0),MATCH(G$8,'Data Pull'!$4:$4,0))),"")</f>
        <v>638.28410164941863</v>
      </c>
      <c r="H200">
        <f>IFERROR(IF(INDEX('Exclusion Vectors'!$D:$D,MATCH($C200,'Exclusion Vectors'!$B:$B,0))=0,"",INDEX('Data Pull'!$A:$BC,MATCH($C200,'Data Pull'!$C:$C,0),MATCH(H$8,'Data Pull'!$4:$4,0))),"")</f>
        <v>639.71045036292173</v>
      </c>
      <c r="I200">
        <f>IFERROR(IF(INDEX('Exclusion Vectors'!$D:$D,MATCH($C200,'Exclusion Vectors'!$B:$B,0))=0,"",INDEX('Data Pull'!$A:$BC,MATCH($C200,'Data Pull'!$C:$C,0),MATCH(I$8,'Data Pull'!$4:$4,0))),"")</f>
        <v>640.32988220463494</v>
      </c>
      <c r="J200">
        <f>IFERROR(IF(INDEX('Exclusion Vectors'!$D:$D,MATCH($C200,'Exclusion Vectors'!$B:$B,0))=0,"",INDEX('Data Pull'!$A:$BC,MATCH($C200,'Data Pull'!$C:$C,0),MATCH(J$8,'Data Pull'!$4:$4,0))),"")</f>
        <v>640.39179918889499</v>
      </c>
      <c r="K200">
        <f>IFERROR(IF(INDEX('Exclusion Vectors'!$D:$D,MATCH($C200,'Exclusion Vectors'!$B:$B,0))=0,"",INDEX('Data Pull'!$A:$BC,MATCH($C200,'Data Pull'!$C:$C,0),MATCH(K$8,'Data Pull'!$4:$4,0))),"")</f>
        <v>13.881762698611894</v>
      </c>
      <c r="L200" t="str">
        <f>IFERROR(IF(INDEX('Exclusion Vectors'!$D:$D,MATCH($C200,'Exclusion Vectors'!$B:$B,0))=1,"",INDEX('Data Pull'!$A:$BC,MATCH($C200,'Data Pull'!$C:$C,0),MATCH(L$8,'Data Pull'!$4:$4,0))),"")</f>
        <v/>
      </c>
      <c r="M200">
        <f>IFERROR(IF(INDEX('Exclusion Vectors'!$D:$D,MATCH($C200,'Exclusion Vectors'!$B:$B,0))=0,"",INDEX('Data Pull'!$A:$BC,MATCH($C200,'Data Pull'!$C:$C,0),MATCH(M$8,'Data Pull'!$4:$4,0))),"")</f>
        <v>83.43080097961699</v>
      </c>
      <c r="N200">
        <f>IFERROR(IF(INDEX('Exclusion Vectors'!$D:$D,MATCH($C200,'Exclusion Vectors'!$B:$B,0))=0,"",INDEX('Data Pull'!$A:$BC,MATCH($C200,'Data Pull'!$C:$C,0),MATCH(N$8,'Data Pull'!$4:$4,0))),"")</f>
        <v>1044.6509814733554</v>
      </c>
      <c r="O200">
        <f>IFERROR(IF(INDEX('Exclusion Vectors'!$D:$D,MATCH($C200,'Exclusion Vectors'!$B:$B,0))=0,"",INDEX('Data Pull'!$A:$BC,MATCH($C200,'Data Pull'!$C:$C,0),MATCH(O$8,'Data Pull'!$4:$4,0))),"")</f>
        <v>22998.447337231984</v>
      </c>
    </row>
    <row r="201" spans="3:15" x14ac:dyDescent="0.3">
      <c r="C201" s="34">
        <f t="shared" si="2"/>
        <v>44021</v>
      </c>
      <c r="D201">
        <f>IFERROR(IF(INDEX('Exclusion Vectors'!$D:$D,MATCH($C201,'Exclusion Vectors'!$B:$B,0))=0,"",INDEX('Data Pull'!$A:$BC,MATCH($C201,'Data Pull'!$C:$C,0),MATCH(D$8,'Data Pull'!$4:$4,0))),"")</f>
        <v>44573.069519127224</v>
      </c>
      <c r="E201">
        <f>IFERROR(IF(INDEX('Exclusion Vectors'!$D:$D,MATCH($C201,'Exclusion Vectors'!$B:$B,0))=0,"",INDEX('Data Pull'!$A:$BC,MATCH($C201,'Data Pull'!$C:$C,0),MATCH(E$8,'Data Pull'!$4:$4,0))),"")</f>
        <v>507.41612134758674</v>
      </c>
      <c r="F201">
        <f>IFERROR(IF(INDEX('Exclusion Vectors'!$D:$D,MATCH($C201,'Exclusion Vectors'!$B:$B,0))=0,"",INDEX('Data Pull'!$A:$BC,MATCH($C201,'Data Pull'!$C:$C,0),MATCH(F$8,'Data Pull'!$4:$4,0))),"")</f>
        <v>659.98191206705872</v>
      </c>
      <c r="G201">
        <f>IFERROR(IF(INDEX('Exclusion Vectors'!$D:$D,MATCH($C201,'Exclusion Vectors'!$B:$B,0))=0,"",INDEX('Data Pull'!$A:$BC,MATCH($C201,'Data Pull'!$C:$C,0),MATCH(G$8,'Data Pull'!$4:$4,0))),"")</f>
        <v>637.03333471628321</v>
      </c>
      <c r="H201">
        <f>IFERROR(IF(INDEX('Exclusion Vectors'!$D:$D,MATCH($C201,'Exclusion Vectors'!$B:$B,0))=0,"",INDEX('Data Pull'!$A:$BC,MATCH($C201,'Data Pull'!$C:$C,0),MATCH(H$8,'Data Pull'!$4:$4,0))),"")</f>
        <v>638.57583650314416</v>
      </c>
      <c r="I201">
        <f>IFERROR(IF(INDEX('Exclusion Vectors'!$D:$D,MATCH($C201,'Exclusion Vectors'!$B:$B,0))=0,"",INDEX('Data Pull'!$A:$BC,MATCH($C201,'Data Pull'!$C:$C,0),MATCH(I$8,'Data Pull'!$4:$4,0))),"")</f>
        <v>639.15243740536812</v>
      </c>
      <c r="J201">
        <f>IFERROR(IF(INDEX('Exclusion Vectors'!$D:$D,MATCH($C201,'Exclusion Vectors'!$B:$B,0))=0,"",INDEX('Data Pull'!$A:$BC,MATCH($C201,'Data Pull'!$C:$C,0),MATCH(J$8,'Data Pull'!$4:$4,0))),"")</f>
        <v>639.23241769991569</v>
      </c>
      <c r="K201">
        <f>IFERROR(IF(INDEX('Exclusion Vectors'!$D:$D,MATCH($C201,'Exclusion Vectors'!$B:$B,0))=0,"",INDEX('Data Pull'!$A:$BC,MATCH($C201,'Data Pull'!$C:$C,0),MATCH(K$8,'Data Pull'!$4:$4,0))),"")</f>
        <v>15.594896609054237</v>
      </c>
      <c r="L201" t="str">
        <f>IFERROR(IF(INDEX('Exclusion Vectors'!$D:$D,MATCH($C201,'Exclusion Vectors'!$B:$B,0))=1,"",INDEX('Data Pull'!$A:$BC,MATCH($C201,'Data Pull'!$C:$C,0),MATCH(L$8,'Data Pull'!$4:$4,0))),"")</f>
        <v/>
      </c>
      <c r="M201">
        <f>IFERROR(IF(INDEX('Exclusion Vectors'!$D:$D,MATCH($C201,'Exclusion Vectors'!$B:$B,0))=0,"",INDEX('Data Pull'!$A:$BC,MATCH($C201,'Data Pull'!$C:$C,0),MATCH(M$8,'Data Pull'!$4:$4,0))),"")</f>
        <v>87.940735627946594</v>
      </c>
      <c r="N201">
        <f>IFERROR(IF(INDEX('Exclusion Vectors'!$D:$D,MATCH($C201,'Exclusion Vectors'!$B:$B,0))=0,"",INDEX('Data Pull'!$A:$BC,MATCH($C201,'Data Pull'!$C:$C,0),MATCH(N$8,'Data Pull'!$4:$4,0))),"")</f>
        <v>1053.1337389623661</v>
      </c>
      <c r="O201">
        <f>IFERROR(IF(INDEX('Exclusion Vectors'!$D:$D,MATCH($C201,'Exclusion Vectors'!$B:$B,0))=0,"",INDEX('Data Pull'!$A:$BC,MATCH($C201,'Data Pull'!$C:$C,0),MATCH(O$8,'Data Pull'!$4:$4,0))),"")</f>
        <v>22814.58628242858</v>
      </c>
    </row>
    <row r="202" spans="3:15" x14ac:dyDescent="0.3">
      <c r="C202" s="34">
        <f t="shared" si="2"/>
        <v>44022</v>
      </c>
      <c r="D202">
        <f>IFERROR(IF(INDEX('Exclusion Vectors'!$D:$D,MATCH($C202,'Exclusion Vectors'!$B:$B,0))=0,"",INDEX('Data Pull'!$A:$BC,MATCH($C202,'Data Pull'!$C:$C,0),MATCH(D$8,'Data Pull'!$4:$4,0))),"")</f>
        <v>45554.078545329554</v>
      </c>
      <c r="E202">
        <f>IFERROR(IF(INDEX('Exclusion Vectors'!$D:$D,MATCH($C202,'Exclusion Vectors'!$B:$B,0))=0,"",INDEX('Data Pull'!$A:$BC,MATCH($C202,'Data Pull'!$C:$C,0),MATCH(E$8,'Data Pull'!$4:$4,0))),"")</f>
        <v>505.72434564083289</v>
      </c>
      <c r="F202">
        <f>IFERROR(IF(INDEX('Exclusion Vectors'!$D:$D,MATCH($C202,'Exclusion Vectors'!$B:$B,0))=0,"",INDEX('Data Pull'!$A:$BC,MATCH($C202,'Data Pull'!$C:$C,0),MATCH(F$8,'Data Pull'!$4:$4,0))),"")</f>
        <v>659.5222543924134</v>
      </c>
      <c r="G202">
        <f>IFERROR(IF(INDEX('Exclusion Vectors'!$D:$D,MATCH($C202,'Exclusion Vectors'!$B:$B,0))=0,"",INDEX('Data Pull'!$A:$BC,MATCH($C202,'Data Pull'!$C:$C,0),MATCH(G$8,'Data Pull'!$4:$4,0))),"")</f>
        <v>636.0241308270779</v>
      </c>
      <c r="H202">
        <f>IFERROR(IF(INDEX('Exclusion Vectors'!$D:$D,MATCH($C202,'Exclusion Vectors'!$B:$B,0))=0,"",INDEX('Data Pull'!$A:$BC,MATCH($C202,'Data Pull'!$C:$C,0),MATCH(H$8,'Data Pull'!$4:$4,0))),"")</f>
        <v>637.46840103081945</v>
      </c>
      <c r="I202">
        <f>IFERROR(IF(INDEX('Exclusion Vectors'!$D:$D,MATCH($C202,'Exclusion Vectors'!$B:$B,0))=0,"",INDEX('Data Pull'!$A:$BC,MATCH($C202,'Data Pull'!$C:$C,0),MATCH(I$8,'Data Pull'!$4:$4,0))),"")</f>
        <v>638.27874513697736</v>
      </c>
      <c r="J202">
        <f>IFERROR(IF(INDEX('Exclusion Vectors'!$D:$D,MATCH($C202,'Exclusion Vectors'!$B:$B,0))=0,"",INDEX('Data Pull'!$A:$BC,MATCH($C202,'Data Pull'!$C:$C,0),MATCH(J$8,'Data Pull'!$4:$4,0))),"")</f>
        <v>638.42305263330536</v>
      </c>
      <c r="K202">
        <f>IFERROR(IF(INDEX('Exclusion Vectors'!$D:$D,MATCH($C202,'Exclusion Vectors'!$B:$B,0))=0,"",INDEX('Data Pull'!$A:$BC,MATCH($C202,'Data Pull'!$C:$C,0),MATCH(K$8,'Data Pull'!$4:$4,0))),"")</f>
        <v>13.843347446211551</v>
      </c>
      <c r="L202" t="str">
        <f>IFERROR(IF(INDEX('Exclusion Vectors'!$D:$D,MATCH($C202,'Exclusion Vectors'!$B:$B,0))=1,"",INDEX('Data Pull'!$A:$BC,MATCH($C202,'Data Pull'!$C:$C,0),MATCH(L$8,'Data Pull'!$4:$4,0))),"")</f>
        <v/>
      </c>
      <c r="M202">
        <f>IFERROR(IF(INDEX('Exclusion Vectors'!$D:$D,MATCH($C202,'Exclusion Vectors'!$B:$B,0))=0,"",INDEX('Data Pull'!$A:$BC,MATCH($C202,'Data Pull'!$C:$C,0),MATCH(M$8,'Data Pull'!$4:$4,0))),"")</f>
        <v>88.31925111682574</v>
      </c>
      <c r="N202">
        <f>IFERROR(IF(INDEX('Exclusion Vectors'!$D:$D,MATCH($C202,'Exclusion Vectors'!$B:$B,0))=0,"",INDEX('Data Pull'!$A:$BC,MATCH($C202,'Data Pull'!$C:$C,0),MATCH(N$8,'Data Pull'!$4:$4,0))),"")</f>
        <v>1021.4334421740477</v>
      </c>
      <c r="O202">
        <f>IFERROR(IF(INDEX('Exclusion Vectors'!$D:$D,MATCH($C202,'Exclusion Vectors'!$B:$B,0))=0,"",INDEX('Data Pull'!$A:$BC,MATCH($C202,'Data Pull'!$C:$C,0),MATCH(O$8,'Data Pull'!$4:$4,0))),"")</f>
        <v>22944.764080573696</v>
      </c>
    </row>
    <row r="203" spans="3:15" x14ac:dyDescent="0.3">
      <c r="C203" s="34">
        <f t="shared" si="2"/>
        <v>44023</v>
      </c>
      <c r="D203">
        <f>IFERROR(IF(INDEX('Exclusion Vectors'!$D:$D,MATCH($C203,'Exclusion Vectors'!$B:$B,0))=0,"",INDEX('Data Pull'!$A:$BC,MATCH($C203,'Data Pull'!$C:$C,0),MATCH(D$8,'Data Pull'!$4:$4,0))),"")</f>
        <v>45692.555563002119</v>
      </c>
      <c r="E203">
        <f>IFERROR(IF(INDEX('Exclusion Vectors'!$D:$D,MATCH($C203,'Exclusion Vectors'!$B:$B,0))=0,"",INDEX('Data Pull'!$A:$BC,MATCH($C203,'Data Pull'!$C:$C,0),MATCH(E$8,'Data Pull'!$4:$4,0))),"")</f>
        <v>506.20762739290353</v>
      </c>
      <c r="F203">
        <f>IFERROR(IF(INDEX('Exclusion Vectors'!$D:$D,MATCH($C203,'Exclusion Vectors'!$B:$B,0))=0,"",INDEX('Data Pull'!$A:$BC,MATCH($C203,'Data Pull'!$C:$C,0),MATCH(F$8,'Data Pull'!$4:$4,0))),"")</f>
        <v>660.03867241125738</v>
      </c>
      <c r="G203">
        <f>IFERROR(IF(INDEX('Exclusion Vectors'!$D:$D,MATCH($C203,'Exclusion Vectors'!$B:$B,0))=0,"",INDEX('Data Pull'!$A:$BC,MATCH($C203,'Data Pull'!$C:$C,0),MATCH(G$8,'Data Pull'!$4:$4,0))),"")</f>
        <v>636.73943668611059</v>
      </c>
      <c r="H203">
        <f>IFERROR(IF(INDEX('Exclusion Vectors'!$D:$D,MATCH($C203,'Exclusion Vectors'!$B:$B,0))=0,"",INDEX('Data Pull'!$A:$BC,MATCH($C203,'Data Pull'!$C:$C,0),MATCH(H$8,'Data Pull'!$4:$4,0))),"")</f>
        <v>638.61982687135992</v>
      </c>
      <c r="I203">
        <f>IFERROR(IF(INDEX('Exclusion Vectors'!$D:$D,MATCH($C203,'Exclusion Vectors'!$B:$B,0))=0,"",INDEX('Data Pull'!$A:$BC,MATCH($C203,'Data Pull'!$C:$C,0),MATCH(I$8,'Data Pull'!$4:$4,0))),"")</f>
        <v>639.57826806727303</v>
      </c>
      <c r="J203">
        <f>IFERROR(IF(INDEX('Exclusion Vectors'!$D:$D,MATCH($C203,'Exclusion Vectors'!$B:$B,0))=0,"",INDEX('Data Pull'!$A:$BC,MATCH($C203,'Data Pull'!$C:$C,0),MATCH(J$8,'Data Pull'!$4:$4,0))),"")</f>
        <v>639.39877769389193</v>
      </c>
      <c r="K203">
        <f>IFERROR(IF(INDEX('Exclusion Vectors'!$D:$D,MATCH($C203,'Exclusion Vectors'!$B:$B,0))=0,"",INDEX('Data Pull'!$A:$BC,MATCH($C203,'Data Pull'!$C:$C,0),MATCH(K$8,'Data Pull'!$4:$4,0))),"")</f>
        <v>16.302953507093292</v>
      </c>
      <c r="L203" t="str">
        <f>IFERROR(IF(INDEX('Exclusion Vectors'!$D:$D,MATCH($C203,'Exclusion Vectors'!$B:$B,0))=1,"",INDEX('Data Pull'!$A:$BC,MATCH($C203,'Data Pull'!$C:$C,0),MATCH(L$8,'Data Pull'!$4:$4,0))),"")</f>
        <v/>
      </c>
      <c r="M203">
        <f>IFERROR(IF(INDEX('Exclusion Vectors'!$D:$D,MATCH($C203,'Exclusion Vectors'!$B:$B,0))=0,"",INDEX('Data Pull'!$A:$BC,MATCH($C203,'Data Pull'!$C:$C,0),MATCH(M$8,'Data Pull'!$4:$4,0))),"")</f>
        <v>90.254702167740405</v>
      </c>
      <c r="N203">
        <f>IFERROR(IF(INDEX('Exclusion Vectors'!$D:$D,MATCH($C203,'Exclusion Vectors'!$B:$B,0))=0,"",INDEX('Data Pull'!$A:$BC,MATCH($C203,'Data Pull'!$C:$C,0),MATCH(N$8,'Data Pull'!$4:$4,0))),"")</f>
        <v>1017.6122514888667</v>
      </c>
      <c r="O203">
        <f>IFERROR(IF(INDEX('Exclusion Vectors'!$D:$D,MATCH($C203,'Exclusion Vectors'!$B:$B,0))=0,"",INDEX('Data Pull'!$A:$BC,MATCH($C203,'Data Pull'!$C:$C,0),MATCH(O$8,'Data Pull'!$4:$4,0))),"")</f>
        <v>22919.935867606033</v>
      </c>
    </row>
    <row r="204" spans="3:15" x14ac:dyDescent="0.3">
      <c r="C204" s="34">
        <f t="shared" si="2"/>
        <v>44024</v>
      </c>
      <c r="D204">
        <f>IFERROR(IF(INDEX('Exclusion Vectors'!$D:$D,MATCH($C204,'Exclusion Vectors'!$B:$B,0))=0,"",INDEX('Data Pull'!$A:$BC,MATCH($C204,'Data Pull'!$C:$C,0),MATCH(D$8,'Data Pull'!$4:$4,0))),"")</f>
        <v>45399.382203918962</v>
      </c>
      <c r="E204">
        <f>IFERROR(IF(INDEX('Exclusion Vectors'!$D:$D,MATCH($C204,'Exclusion Vectors'!$B:$B,0))=0,"",INDEX('Data Pull'!$A:$BC,MATCH($C204,'Data Pull'!$C:$C,0),MATCH(E$8,'Data Pull'!$4:$4,0))),"")</f>
        <v>506.1556580078618</v>
      </c>
      <c r="F204">
        <f>IFERROR(IF(INDEX('Exclusion Vectors'!$D:$D,MATCH($C204,'Exclusion Vectors'!$B:$B,0))=0,"",INDEX('Data Pull'!$A:$BC,MATCH($C204,'Data Pull'!$C:$C,0),MATCH(F$8,'Data Pull'!$4:$4,0))),"")</f>
        <v>659.93259689350612</v>
      </c>
      <c r="G204">
        <f>IFERROR(IF(INDEX('Exclusion Vectors'!$D:$D,MATCH($C204,'Exclusion Vectors'!$B:$B,0))=0,"",INDEX('Data Pull'!$A:$BC,MATCH($C204,'Data Pull'!$C:$C,0),MATCH(G$8,'Data Pull'!$4:$4,0))),"")</f>
        <v>637.52499922727725</v>
      </c>
      <c r="H204">
        <f>IFERROR(IF(INDEX('Exclusion Vectors'!$D:$D,MATCH($C204,'Exclusion Vectors'!$B:$B,0))=0,"",INDEX('Data Pull'!$A:$BC,MATCH($C204,'Data Pull'!$C:$C,0),MATCH(H$8,'Data Pull'!$4:$4,0))),"")</f>
        <v>639.62502722834142</v>
      </c>
      <c r="I204">
        <f>IFERROR(IF(INDEX('Exclusion Vectors'!$D:$D,MATCH($C204,'Exclusion Vectors'!$B:$B,0))=0,"",INDEX('Data Pull'!$A:$BC,MATCH($C204,'Data Pull'!$C:$C,0),MATCH(I$8,'Data Pull'!$4:$4,0))),"")</f>
        <v>640.6155908553452</v>
      </c>
      <c r="J204">
        <f>IFERROR(IF(INDEX('Exclusion Vectors'!$D:$D,MATCH($C204,'Exclusion Vectors'!$B:$B,0))=0,"",INDEX('Data Pull'!$A:$BC,MATCH($C204,'Data Pull'!$C:$C,0),MATCH(J$8,'Data Pull'!$4:$4,0))),"")</f>
        <v>640.1896170695162</v>
      </c>
      <c r="K204">
        <f>IFERROR(IF(INDEX('Exclusion Vectors'!$D:$D,MATCH($C204,'Exclusion Vectors'!$B:$B,0))=0,"",INDEX('Data Pull'!$A:$BC,MATCH($C204,'Data Pull'!$C:$C,0),MATCH(K$8,'Data Pull'!$4:$4,0))),"")</f>
        <v>16.233045161172999</v>
      </c>
      <c r="L204" t="str">
        <f>IFERROR(IF(INDEX('Exclusion Vectors'!$D:$D,MATCH($C204,'Exclusion Vectors'!$B:$B,0))=1,"",INDEX('Data Pull'!$A:$BC,MATCH($C204,'Data Pull'!$C:$C,0),MATCH(L$8,'Data Pull'!$4:$4,0))),"")</f>
        <v/>
      </c>
      <c r="M204">
        <f>IFERROR(IF(INDEX('Exclusion Vectors'!$D:$D,MATCH($C204,'Exclusion Vectors'!$B:$B,0))=0,"",INDEX('Data Pull'!$A:$BC,MATCH($C204,'Data Pull'!$C:$C,0),MATCH(M$8,'Data Pull'!$4:$4,0))),"")</f>
        <v>90.950918502888726</v>
      </c>
      <c r="N204">
        <f>IFERROR(IF(INDEX('Exclusion Vectors'!$D:$D,MATCH($C204,'Exclusion Vectors'!$B:$B,0))=0,"",INDEX('Data Pull'!$A:$BC,MATCH($C204,'Data Pull'!$C:$C,0),MATCH(N$8,'Data Pull'!$4:$4,0))),"")</f>
        <v>1019.4461025437427</v>
      </c>
      <c r="O204">
        <f>IFERROR(IF(INDEX('Exclusion Vectors'!$D:$D,MATCH($C204,'Exclusion Vectors'!$B:$B,0))=0,"",INDEX('Data Pull'!$A:$BC,MATCH($C204,'Data Pull'!$C:$C,0),MATCH(O$8,'Data Pull'!$4:$4,0))),"")</f>
        <v>22979.665816841225</v>
      </c>
    </row>
    <row r="205" spans="3:15" x14ac:dyDescent="0.3">
      <c r="C205" s="34">
        <f t="shared" ref="C205:C268" si="3">IF(C204&lt;$B$9,C204+1,"")</f>
        <v>44025</v>
      </c>
      <c r="D205">
        <f>IFERROR(IF(INDEX('Exclusion Vectors'!$D:$D,MATCH($C205,'Exclusion Vectors'!$B:$B,0))=0,"",INDEX('Data Pull'!$A:$BC,MATCH($C205,'Data Pull'!$C:$C,0),MATCH(D$8,'Data Pull'!$4:$4,0))),"")</f>
        <v>45348.25739042645</v>
      </c>
      <c r="E205">
        <f>IFERROR(IF(INDEX('Exclusion Vectors'!$D:$D,MATCH($C205,'Exclusion Vectors'!$B:$B,0))=0,"",INDEX('Data Pull'!$A:$BC,MATCH($C205,'Data Pull'!$C:$C,0),MATCH(E$8,'Data Pull'!$4:$4,0))),"")</f>
        <v>505.6869742860099</v>
      </c>
      <c r="F205">
        <f>IFERROR(IF(INDEX('Exclusion Vectors'!$D:$D,MATCH($C205,'Exclusion Vectors'!$B:$B,0))=0,"",INDEX('Data Pull'!$A:$BC,MATCH($C205,'Data Pull'!$C:$C,0),MATCH(F$8,'Data Pull'!$4:$4,0))),"")</f>
        <v>660.05232198157125</v>
      </c>
      <c r="G205">
        <f>IFERROR(IF(INDEX('Exclusion Vectors'!$D:$D,MATCH($C205,'Exclusion Vectors'!$B:$B,0))=0,"",INDEX('Data Pull'!$A:$BC,MATCH($C205,'Data Pull'!$C:$C,0),MATCH(G$8,'Data Pull'!$4:$4,0))),"")</f>
        <v>637.37062220965049</v>
      </c>
      <c r="H205">
        <f>IFERROR(IF(INDEX('Exclusion Vectors'!$D:$D,MATCH($C205,'Exclusion Vectors'!$B:$B,0))=0,"",INDEX('Data Pull'!$A:$BC,MATCH($C205,'Data Pull'!$C:$C,0),MATCH(H$8,'Data Pull'!$4:$4,0))),"")</f>
        <v>639.55514566127215</v>
      </c>
      <c r="I205">
        <f>IFERROR(IF(INDEX('Exclusion Vectors'!$D:$D,MATCH($C205,'Exclusion Vectors'!$B:$B,0))=0,"",INDEX('Data Pull'!$A:$BC,MATCH($C205,'Data Pull'!$C:$C,0),MATCH(I$8,'Data Pull'!$4:$4,0))),"")</f>
        <v>640.51822289744086</v>
      </c>
      <c r="J205">
        <f>IFERROR(IF(INDEX('Exclusion Vectors'!$D:$D,MATCH($C205,'Exclusion Vectors'!$B:$B,0))=0,"",INDEX('Data Pull'!$A:$BC,MATCH($C205,'Data Pull'!$C:$C,0),MATCH(J$8,'Data Pull'!$4:$4,0))),"")</f>
        <v>640.0302148250621</v>
      </c>
      <c r="K205">
        <f>IFERROR(IF(INDEX('Exclusion Vectors'!$D:$D,MATCH($C205,'Exclusion Vectors'!$B:$B,0))=0,"",INDEX('Data Pull'!$A:$BC,MATCH($C205,'Data Pull'!$C:$C,0),MATCH(K$8,'Data Pull'!$4:$4,0))),"")</f>
        <v>16.354351410373177</v>
      </c>
      <c r="L205" t="str">
        <f>IFERROR(IF(INDEX('Exclusion Vectors'!$D:$D,MATCH($C205,'Exclusion Vectors'!$B:$B,0))=1,"",INDEX('Data Pull'!$A:$BC,MATCH($C205,'Data Pull'!$C:$C,0),MATCH(L$8,'Data Pull'!$4:$4,0))),"")</f>
        <v/>
      </c>
      <c r="M205">
        <f>IFERROR(IF(INDEX('Exclusion Vectors'!$D:$D,MATCH($C205,'Exclusion Vectors'!$B:$B,0))=0,"",INDEX('Data Pull'!$A:$BC,MATCH($C205,'Data Pull'!$C:$C,0),MATCH(M$8,'Data Pull'!$4:$4,0))),"")</f>
        <v>92.742914970836011</v>
      </c>
      <c r="N205">
        <f>IFERROR(IF(INDEX('Exclusion Vectors'!$D:$D,MATCH($C205,'Exclusion Vectors'!$B:$B,0))=0,"",INDEX('Data Pull'!$A:$BC,MATCH($C205,'Data Pull'!$C:$C,0),MATCH(N$8,'Data Pull'!$4:$4,0))),"")</f>
        <v>1018.1133574559755</v>
      </c>
      <c r="O205">
        <f>IFERROR(IF(INDEX('Exclusion Vectors'!$D:$D,MATCH($C205,'Exclusion Vectors'!$B:$B,0))=0,"",INDEX('Data Pull'!$A:$BC,MATCH($C205,'Data Pull'!$C:$C,0),MATCH(O$8,'Data Pull'!$4:$4,0))),"")</f>
        <v>22852.111681642138</v>
      </c>
    </row>
    <row r="206" spans="3:15" x14ac:dyDescent="0.3">
      <c r="C206" s="34">
        <f t="shared" si="3"/>
        <v>44026</v>
      </c>
      <c r="D206">
        <f>IFERROR(IF(INDEX('Exclusion Vectors'!$D:$D,MATCH($C206,'Exclusion Vectors'!$B:$B,0))=0,"",INDEX('Data Pull'!$A:$BC,MATCH($C206,'Data Pull'!$C:$C,0),MATCH(D$8,'Data Pull'!$4:$4,0))),"")</f>
        <v>45810.279708343798</v>
      </c>
      <c r="E206">
        <f>IFERROR(IF(INDEX('Exclusion Vectors'!$D:$D,MATCH($C206,'Exclusion Vectors'!$B:$B,0))=0,"",INDEX('Data Pull'!$A:$BC,MATCH($C206,'Data Pull'!$C:$C,0),MATCH(E$8,'Data Pull'!$4:$4,0))),"")</f>
        <v>504.27783614937778</v>
      </c>
      <c r="F206">
        <f>IFERROR(IF(INDEX('Exclusion Vectors'!$D:$D,MATCH($C206,'Exclusion Vectors'!$B:$B,0))=0,"",INDEX('Data Pull'!$A:$BC,MATCH($C206,'Data Pull'!$C:$C,0),MATCH(F$8,'Data Pull'!$4:$4,0))),"")</f>
        <v>659.94428420398242</v>
      </c>
      <c r="G206">
        <f>IFERROR(IF(INDEX('Exclusion Vectors'!$D:$D,MATCH($C206,'Exclusion Vectors'!$B:$B,0))=0,"",INDEX('Data Pull'!$A:$BC,MATCH($C206,'Data Pull'!$C:$C,0),MATCH(G$8,'Data Pull'!$4:$4,0))),"")</f>
        <v>636.9767775313893</v>
      </c>
      <c r="H206">
        <f>IFERROR(IF(INDEX('Exclusion Vectors'!$D:$D,MATCH($C206,'Exclusion Vectors'!$B:$B,0))=0,"",INDEX('Data Pull'!$A:$BC,MATCH($C206,'Data Pull'!$C:$C,0),MATCH(H$8,'Data Pull'!$4:$4,0))),"")</f>
        <v>639.13699874418853</v>
      </c>
      <c r="I206">
        <f>IFERROR(IF(INDEX('Exclusion Vectors'!$D:$D,MATCH($C206,'Exclusion Vectors'!$B:$B,0))=0,"",INDEX('Data Pull'!$A:$BC,MATCH($C206,'Data Pull'!$C:$C,0),MATCH(I$8,'Data Pull'!$4:$4,0))),"")</f>
        <v>639.98368663384747</v>
      </c>
      <c r="J206">
        <f>IFERROR(IF(INDEX('Exclusion Vectors'!$D:$D,MATCH($C206,'Exclusion Vectors'!$B:$B,0))=0,"",INDEX('Data Pull'!$A:$BC,MATCH($C206,'Data Pull'!$C:$C,0),MATCH(J$8,'Data Pull'!$4:$4,0))),"")</f>
        <v>639.52127000247754</v>
      </c>
      <c r="K206">
        <f>IFERROR(IF(INDEX('Exclusion Vectors'!$D:$D,MATCH($C206,'Exclusion Vectors'!$B:$B,0))=0,"",INDEX('Data Pull'!$A:$BC,MATCH($C206,'Data Pull'!$C:$C,0),MATCH(K$8,'Data Pull'!$4:$4,0))),"")</f>
        <v>14.279307188981397</v>
      </c>
      <c r="L206" t="str">
        <f>IFERROR(IF(INDEX('Exclusion Vectors'!$D:$D,MATCH($C206,'Exclusion Vectors'!$B:$B,0))=1,"",INDEX('Data Pull'!$A:$BC,MATCH($C206,'Data Pull'!$C:$C,0),MATCH(L$8,'Data Pull'!$4:$4,0))),"")</f>
        <v/>
      </c>
      <c r="M206">
        <f>IFERROR(IF(INDEX('Exclusion Vectors'!$D:$D,MATCH($C206,'Exclusion Vectors'!$B:$B,0))=0,"",INDEX('Data Pull'!$A:$BC,MATCH($C206,'Data Pull'!$C:$C,0),MATCH(M$8,'Data Pull'!$4:$4,0))),"")</f>
        <v>95.09027748717763</v>
      </c>
      <c r="N206">
        <f>IFERROR(IF(INDEX('Exclusion Vectors'!$D:$D,MATCH($C206,'Exclusion Vectors'!$B:$B,0))=0,"",INDEX('Data Pull'!$A:$BC,MATCH($C206,'Data Pull'!$C:$C,0),MATCH(N$8,'Data Pull'!$4:$4,0))),"")</f>
        <v>1098.0592699745946</v>
      </c>
      <c r="O206">
        <f>IFERROR(IF(INDEX('Exclusion Vectors'!$D:$D,MATCH($C206,'Exclusion Vectors'!$B:$B,0))=0,"",INDEX('Data Pull'!$A:$BC,MATCH($C206,'Data Pull'!$C:$C,0),MATCH(O$8,'Data Pull'!$4:$4,0))),"")</f>
        <v>22782.905417773676</v>
      </c>
    </row>
    <row r="207" spans="3:15" x14ac:dyDescent="0.3">
      <c r="C207" s="34">
        <f t="shared" si="3"/>
        <v>44027</v>
      </c>
      <c r="D207">
        <f>IFERROR(IF(INDEX('Exclusion Vectors'!$D:$D,MATCH($C207,'Exclusion Vectors'!$B:$B,0))=0,"",INDEX('Data Pull'!$A:$BC,MATCH($C207,'Data Pull'!$C:$C,0),MATCH(D$8,'Data Pull'!$4:$4,0))),"")</f>
        <v>46455.693729005878</v>
      </c>
      <c r="E207">
        <f>IFERROR(IF(INDEX('Exclusion Vectors'!$D:$D,MATCH($C207,'Exclusion Vectors'!$B:$B,0))=0,"",INDEX('Data Pull'!$A:$BC,MATCH($C207,'Data Pull'!$C:$C,0),MATCH(E$8,'Data Pull'!$4:$4,0))),"")</f>
        <v>503.10588343688357</v>
      </c>
      <c r="F207">
        <f>IFERROR(IF(INDEX('Exclusion Vectors'!$D:$D,MATCH($C207,'Exclusion Vectors'!$B:$B,0))=0,"",INDEX('Data Pull'!$A:$BC,MATCH($C207,'Data Pull'!$C:$C,0),MATCH(F$8,'Data Pull'!$4:$4,0))),"")</f>
        <v>659.666711395535</v>
      </c>
      <c r="G207">
        <f>IFERROR(IF(INDEX('Exclusion Vectors'!$D:$D,MATCH($C207,'Exclusion Vectors'!$B:$B,0))=0,"",INDEX('Data Pull'!$A:$BC,MATCH($C207,'Data Pull'!$C:$C,0),MATCH(G$8,'Data Pull'!$4:$4,0))),"")</f>
        <v>636.7870914722389</v>
      </c>
      <c r="H207">
        <f>IFERROR(IF(INDEX('Exclusion Vectors'!$D:$D,MATCH($C207,'Exclusion Vectors'!$B:$B,0))=0,"",INDEX('Data Pull'!$A:$BC,MATCH($C207,'Data Pull'!$C:$C,0),MATCH(H$8,'Data Pull'!$4:$4,0))),"")</f>
        <v>638.6598200075656</v>
      </c>
      <c r="I207">
        <f>IFERROR(IF(INDEX('Exclusion Vectors'!$D:$D,MATCH($C207,'Exclusion Vectors'!$B:$B,0))=0,"",INDEX('Data Pull'!$A:$BC,MATCH($C207,'Data Pull'!$C:$C,0),MATCH(I$8,'Data Pull'!$4:$4,0))),"")</f>
        <v>639.52452737127135</v>
      </c>
      <c r="J207">
        <f>IFERROR(IF(INDEX('Exclusion Vectors'!$D:$D,MATCH($C207,'Exclusion Vectors'!$B:$B,0))=0,"",INDEX('Data Pull'!$A:$BC,MATCH($C207,'Data Pull'!$C:$C,0),MATCH(J$8,'Data Pull'!$4:$4,0))),"")</f>
        <v>639.33022010639775</v>
      </c>
      <c r="K207">
        <f>IFERROR(IF(INDEX('Exclusion Vectors'!$D:$D,MATCH($C207,'Exclusion Vectors'!$B:$B,0))=0,"",INDEX('Data Pull'!$A:$BC,MATCH($C207,'Data Pull'!$C:$C,0),MATCH(K$8,'Data Pull'!$4:$4,0))),"")</f>
        <v>14.444812178527231</v>
      </c>
      <c r="L207" t="str">
        <f>IFERROR(IF(INDEX('Exclusion Vectors'!$D:$D,MATCH($C207,'Exclusion Vectors'!$B:$B,0))=1,"",INDEX('Data Pull'!$A:$BC,MATCH($C207,'Data Pull'!$C:$C,0),MATCH(L$8,'Data Pull'!$4:$4,0))),"")</f>
        <v/>
      </c>
      <c r="M207">
        <f>IFERROR(IF(INDEX('Exclusion Vectors'!$D:$D,MATCH($C207,'Exclusion Vectors'!$B:$B,0))=0,"",INDEX('Data Pull'!$A:$BC,MATCH($C207,'Data Pull'!$C:$C,0),MATCH(M$8,'Data Pull'!$4:$4,0))),"")</f>
        <v>91.130339870169209</v>
      </c>
      <c r="N207">
        <f>IFERROR(IF(INDEX('Exclusion Vectors'!$D:$D,MATCH($C207,'Exclusion Vectors'!$B:$B,0))=0,"",INDEX('Data Pull'!$A:$BC,MATCH($C207,'Data Pull'!$C:$C,0),MATCH(N$8,'Data Pull'!$4:$4,0))),"")</f>
        <v>1200.1359406174513</v>
      </c>
      <c r="O207">
        <f>IFERROR(IF(INDEX('Exclusion Vectors'!$D:$D,MATCH($C207,'Exclusion Vectors'!$B:$B,0))=0,"",INDEX('Data Pull'!$A:$BC,MATCH($C207,'Data Pull'!$C:$C,0),MATCH(O$8,'Data Pull'!$4:$4,0))),"")</f>
        <v>22873.155075724149</v>
      </c>
    </row>
    <row r="208" spans="3:15" x14ac:dyDescent="0.3">
      <c r="C208" s="34">
        <f t="shared" si="3"/>
        <v>44028</v>
      </c>
      <c r="D208">
        <f>IFERROR(IF(INDEX('Exclusion Vectors'!$D:$D,MATCH($C208,'Exclusion Vectors'!$B:$B,0))=0,"",INDEX('Data Pull'!$A:$BC,MATCH($C208,'Data Pull'!$C:$C,0),MATCH(D$8,'Data Pull'!$4:$4,0))),"")</f>
        <v>46305.854893616881</v>
      </c>
      <c r="E208">
        <f>IFERROR(IF(INDEX('Exclusion Vectors'!$D:$D,MATCH($C208,'Exclusion Vectors'!$B:$B,0))=0,"",INDEX('Data Pull'!$A:$BC,MATCH($C208,'Data Pull'!$C:$C,0),MATCH(E$8,'Data Pull'!$4:$4,0))),"")</f>
        <v>504.78369360997351</v>
      </c>
      <c r="F208">
        <f>IFERROR(IF(INDEX('Exclusion Vectors'!$D:$D,MATCH($C208,'Exclusion Vectors'!$B:$B,0))=0,"",INDEX('Data Pull'!$A:$BC,MATCH($C208,'Data Pull'!$C:$C,0),MATCH(F$8,'Data Pull'!$4:$4,0))),"")</f>
        <v>659.98805187265168</v>
      </c>
      <c r="G208">
        <f>IFERROR(IF(INDEX('Exclusion Vectors'!$D:$D,MATCH($C208,'Exclusion Vectors'!$B:$B,0))=0,"",INDEX('Data Pull'!$A:$BC,MATCH($C208,'Data Pull'!$C:$C,0),MATCH(G$8,'Data Pull'!$4:$4,0))),"")</f>
        <v>637.58828195311605</v>
      </c>
      <c r="H208">
        <f>IFERROR(IF(INDEX('Exclusion Vectors'!$D:$D,MATCH($C208,'Exclusion Vectors'!$B:$B,0))=0,"",INDEX('Data Pull'!$A:$BC,MATCH($C208,'Data Pull'!$C:$C,0),MATCH(H$8,'Data Pull'!$4:$4,0))),"")</f>
        <v>639.15118932682412</v>
      </c>
      <c r="I208">
        <f>IFERROR(IF(INDEX('Exclusion Vectors'!$D:$D,MATCH($C208,'Exclusion Vectors'!$B:$B,0))=0,"",INDEX('Data Pull'!$A:$BC,MATCH($C208,'Data Pull'!$C:$C,0),MATCH(I$8,'Data Pull'!$4:$4,0))),"")</f>
        <v>639.9847455548686</v>
      </c>
      <c r="J208">
        <f>IFERROR(IF(INDEX('Exclusion Vectors'!$D:$D,MATCH($C208,'Exclusion Vectors'!$B:$B,0))=0,"",INDEX('Data Pull'!$A:$BC,MATCH($C208,'Data Pull'!$C:$C,0),MATCH(J$8,'Data Pull'!$4:$4,0))),"")</f>
        <v>640.19320571005755</v>
      </c>
      <c r="K208">
        <f>IFERROR(IF(INDEX('Exclusion Vectors'!$D:$D,MATCH($C208,'Exclusion Vectors'!$B:$B,0))=0,"",INDEX('Data Pull'!$A:$BC,MATCH($C208,'Data Pull'!$C:$C,0),MATCH(K$8,'Data Pull'!$4:$4,0))),"")</f>
        <v>14.53193122251367</v>
      </c>
      <c r="L208" t="str">
        <f>IFERROR(IF(INDEX('Exclusion Vectors'!$D:$D,MATCH($C208,'Exclusion Vectors'!$B:$B,0))=1,"",INDEX('Data Pull'!$A:$BC,MATCH($C208,'Data Pull'!$C:$C,0),MATCH(L$8,'Data Pull'!$4:$4,0))),"")</f>
        <v/>
      </c>
      <c r="M208">
        <f>IFERROR(IF(INDEX('Exclusion Vectors'!$D:$D,MATCH($C208,'Exclusion Vectors'!$B:$B,0))=0,"",INDEX('Data Pull'!$A:$BC,MATCH($C208,'Data Pull'!$C:$C,0),MATCH(M$8,'Data Pull'!$4:$4,0))),"")</f>
        <v>88.029058309955744</v>
      </c>
      <c r="N208">
        <f>IFERROR(IF(INDEX('Exclusion Vectors'!$D:$D,MATCH($C208,'Exclusion Vectors'!$B:$B,0))=0,"",INDEX('Data Pull'!$A:$BC,MATCH($C208,'Data Pull'!$C:$C,0),MATCH(N$8,'Data Pull'!$4:$4,0))),"")</f>
        <v>1281.8898397547196</v>
      </c>
      <c r="O208">
        <f>IFERROR(IF(INDEX('Exclusion Vectors'!$D:$D,MATCH($C208,'Exclusion Vectors'!$B:$B,0))=0,"",INDEX('Data Pull'!$A:$BC,MATCH($C208,'Data Pull'!$C:$C,0),MATCH(O$8,'Data Pull'!$4:$4,0))),"")</f>
        <v>22964.543137195371</v>
      </c>
    </row>
    <row r="209" spans="3:15" x14ac:dyDescent="0.3">
      <c r="C209" s="34">
        <f t="shared" si="3"/>
        <v>44029</v>
      </c>
      <c r="D209">
        <f>IFERROR(IF(INDEX('Exclusion Vectors'!$D:$D,MATCH($C209,'Exclusion Vectors'!$B:$B,0))=0,"",INDEX('Data Pull'!$A:$BC,MATCH($C209,'Data Pull'!$C:$C,0),MATCH(D$8,'Data Pull'!$4:$4,0))),"")</f>
        <v>46033.284033130658</v>
      </c>
      <c r="E209">
        <f>IFERROR(IF(INDEX('Exclusion Vectors'!$D:$D,MATCH($C209,'Exclusion Vectors'!$B:$B,0))=0,"",INDEX('Data Pull'!$A:$BC,MATCH($C209,'Data Pull'!$C:$C,0),MATCH(E$8,'Data Pull'!$4:$4,0))),"")</f>
        <v>506.35752654757715</v>
      </c>
      <c r="F209">
        <f>IFERROR(IF(INDEX('Exclusion Vectors'!$D:$D,MATCH($C209,'Exclusion Vectors'!$B:$B,0))=0,"",INDEX('Data Pull'!$A:$BC,MATCH($C209,'Data Pull'!$C:$C,0),MATCH(F$8,'Data Pull'!$4:$4,0))),"")</f>
        <v>660.02271879143836</v>
      </c>
      <c r="G209">
        <f>IFERROR(IF(INDEX('Exclusion Vectors'!$D:$D,MATCH($C209,'Exclusion Vectors'!$B:$B,0))=0,"",INDEX('Data Pull'!$A:$BC,MATCH($C209,'Data Pull'!$C:$C,0),MATCH(G$8,'Data Pull'!$4:$4,0))),"")</f>
        <v>638.57882977775898</v>
      </c>
      <c r="H209">
        <f>IFERROR(IF(INDEX('Exclusion Vectors'!$D:$D,MATCH($C209,'Exclusion Vectors'!$B:$B,0))=0,"",INDEX('Data Pull'!$A:$BC,MATCH($C209,'Data Pull'!$C:$C,0),MATCH(H$8,'Data Pull'!$4:$4,0))),"")</f>
        <v>640.06176379508122</v>
      </c>
      <c r="I209">
        <f>IFERROR(IF(INDEX('Exclusion Vectors'!$D:$D,MATCH($C209,'Exclusion Vectors'!$B:$B,0))=0,"",INDEX('Data Pull'!$A:$BC,MATCH($C209,'Data Pull'!$C:$C,0),MATCH(I$8,'Data Pull'!$4:$4,0))),"")</f>
        <v>640.86334035766083</v>
      </c>
      <c r="J209">
        <f>IFERROR(IF(INDEX('Exclusion Vectors'!$D:$D,MATCH($C209,'Exclusion Vectors'!$B:$B,0))=0,"",INDEX('Data Pull'!$A:$BC,MATCH($C209,'Data Pull'!$C:$C,0),MATCH(J$8,'Data Pull'!$4:$4,0))),"")</f>
        <v>641.09775642684701</v>
      </c>
      <c r="K209">
        <f>IFERROR(IF(INDEX('Exclusion Vectors'!$D:$D,MATCH($C209,'Exclusion Vectors'!$B:$B,0))=0,"",INDEX('Data Pull'!$A:$BC,MATCH($C209,'Data Pull'!$C:$C,0),MATCH(K$8,'Data Pull'!$4:$4,0))),"")</f>
        <v>13.796978213910215</v>
      </c>
      <c r="L209" t="str">
        <f>IFERROR(IF(INDEX('Exclusion Vectors'!$D:$D,MATCH($C209,'Exclusion Vectors'!$B:$B,0))=1,"",INDEX('Data Pull'!$A:$BC,MATCH($C209,'Data Pull'!$C:$C,0),MATCH(L$8,'Data Pull'!$4:$4,0))),"")</f>
        <v/>
      </c>
      <c r="M209">
        <f>IFERROR(IF(INDEX('Exclusion Vectors'!$D:$D,MATCH($C209,'Exclusion Vectors'!$B:$B,0))=0,"",INDEX('Data Pull'!$A:$BC,MATCH($C209,'Data Pull'!$C:$C,0),MATCH(M$8,'Data Pull'!$4:$4,0))),"")</f>
        <v>88.022894363081292</v>
      </c>
      <c r="N209">
        <f>IFERROR(IF(INDEX('Exclusion Vectors'!$D:$D,MATCH($C209,'Exclusion Vectors'!$B:$B,0))=0,"",INDEX('Data Pull'!$A:$BC,MATCH($C209,'Data Pull'!$C:$C,0),MATCH(N$8,'Data Pull'!$4:$4,0))),"")</f>
        <v>1075.4457559125301</v>
      </c>
      <c r="O209">
        <f>IFERROR(IF(INDEX('Exclusion Vectors'!$D:$D,MATCH($C209,'Exclusion Vectors'!$B:$B,0))=0,"",INDEX('Data Pull'!$A:$BC,MATCH($C209,'Data Pull'!$C:$C,0),MATCH(O$8,'Data Pull'!$4:$4,0))),"")</f>
        <v>22962.331225816371</v>
      </c>
    </row>
    <row r="210" spans="3:15" x14ac:dyDescent="0.3">
      <c r="C210" s="34">
        <f t="shared" si="3"/>
        <v>44030</v>
      </c>
      <c r="D210">
        <f>IFERROR(IF(INDEX('Exclusion Vectors'!$D:$D,MATCH($C210,'Exclusion Vectors'!$B:$B,0))=0,"",INDEX('Data Pull'!$A:$BC,MATCH($C210,'Data Pull'!$C:$C,0),MATCH(D$8,'Data Pull'!$4:$4,0))),"")</f>
        <v>46217.297793320016</v>
      </c>
      <c r="E210">
        <f>IFERROR(IF(INDEX('Exclusion Vectors'!$D:$D,MATCH($C210,'Exclusion Vectors'!$B:$B,0))=0,"",INDEX('Data Pull'!$A:$BC,MATCH($C210,'Data Pull'!$C:$C,0),MATCH(E$8,'Data Pull'!$4:$4,0))),"")</f>
        <v>505.67729280886402</v>
      </c>
      <c r="F210">
        <f>IFERROR(IF(INDEX('Exclusion Vectors'!$D:$D,MATCH($C210,'Exclusion Vectors'!$B:$B,0))=0,"",INDEX('Data Pull'!$A:$BC,MATCH($C210,'Data Pull'!$C:$C,0),MATCH(F$8,'Data Pull'!$4:$4,0))),"")</f>
        <v>659.83461521696984</v>
      </c>
      <c r="G210">
        <f>IFERROR(IF(INDEX('Exclusion Vectors'!$D:$D,MATCH($C210,'Exclusion Vectors'!$B:$B,0))=0,"",INDEX('Data Pull'!$A:$BC,MATCH($C210,'Data Pull'!$C:$C,0),MATCH(G$8,'Data Pull'!$4:$4,0))),"")</f>
        <v>638.03623161230769</v>
      </c>
      <c r="H210">
        <f>IFERROR(IF(INDEX('Exclusion Vectors'!$D:$D,MATCH($C210,'Exclusion Vectors'!$B:$B,0))=0,"",INDEX('Data Pull'!$A:$BC,MATCH($C210,'Data Pull'!$C:$C,0),MATCH(H$8,'Data Pull'!$4:$4,0))),"")</f>
        <v>639.00855622757695</v>
      </c>
      <c r="I210">
        <f>IFERROR(IF(INDEX('Exclusion Vectors'!$D:$D,MATCH($C210,'Exclusion Vectors'!$B:$B,0))=0,"",INDEX('Data Pull'!$A:$BC,MATCH($C210,'Data Pull'!$C:$C,0),MATCH(I$8,'Data Pull'!$4:$4,0))),"")</f>
        <v>639.64909422236212</v>
      </c>
      <c r="J210">
        <f>IFERROR(IF(INDEX('Exclusion Vectors'!$D:$D,MATCH($C210,'Exclusion Vectors'!$B:$B,0))=0,"",INDEX('Data Pull'!$A:$BC,MATCH($C210,'Data Pull'!$C:$C,0),MATCH(J$8,'Data Pull'!$4:$4,0))),"")</f>
        <v>640.3876204477732</v>
      </c>
      <c r="K210">
        <f>IFERROR(IF(INDEX('Exclusion Vectors'!$D:$D,MATCH($C210,'Exclusion Vectors'!$B:$B,0))=0,"",INDEX('Data Pull'!$A:$BC,MATCH($C210,'Data Pull'!$C:$C,0),MATCH(K$8,'Data Pull'!$4:$4,0))),"")</f>
        <v>11.632250157140403</v>
      </c>
      <c r="L210" t="str">
        <f>IFERROR(IF(INDEX('Exclusion Vectors'!$D:$D,MATCH($C210,'Exclusion Vectors'!$B:$B,0))=1,"",INDEX('Data Pull'!$A:$BC,MATCH($C210,'Data Pull'!$C:$C,0),MATCH(L$8,'Data Pull'!$4:$4,0))),"")</f>
        <v/>
      </c>
      <c r="M210">
        <f>IFERROR(IF(INDEX('Exclusion Vectors'!$D:$D,MATCH($C210,'Exclusion Vectors'!$B:$B,0))=0,"",INDEX('Data Pull'!$A:$BC,MATCH($C210,'Data Pull'!$C:$C,0),MATCH(M$8,'Data Pull'!$4:$4,0))),"")</f>
        <v>84.7775455970027</v>
      </c>
      <c r="N210">
        <f>IFERROR(IF(INDEX('Exclusion Vectors'!$D:$D,MATCH($C210,'Exclusion Vectors'!$B:$B,0))=0,"",INDEX('Data Pull'!$A:$BC,MATCH($C210,'Data Pull'!$C:$C,0),MATCH(N$8,'Data Pull'!$4:$4,0))),"")</f>
        <v>944.4406968547861</v>
      </c>
      <c r="O210">
        <f>IFERROR(IF(INDEX('Exclusion Vectors'!$D:$D,MATCH($C210,'Exclusion Vectors'!$B:$B,0))=0,"",INDEX('Data Pull'!$A:$BC,MATCH($C210,'Data Pull'!$C:$C,0),MATCH(O$8,'Data Pull'!$4:$4,0))),"")</f>
        <v>22968.165626371134</v>
      </c>
    </row>
    <row r="211" spans="3:15" x14ac:dyDescent="0.3">
      <c r="C211" s="34">
        <f t="shared" si="3"/>
        <v>44031</v>
      </c>
      <c r="D211">
        <f>IFERROR(IF(INDEX('Exclusion Vectors'!$D:$D,MATCH($C211,'Exclusion Vectors'!$B:$B,0))=0,"",INDEX('Data Pull'!$A:$BC,MATCH($C211,'Data Pull'!$C:$C,0),MATCH(D$8,'Data Pull'!$4:$4,0))),"")</f>
        <v>47192.024975750741</v>
      </c>
      <c r="E211">
        <f>IFERROR(IF(INDEX('Exclusion Vectors'!$D:$D,MATCH($C211,'Exclusion Vectors'!$B:$B,0))=0,"",INDEX('Data Pull'!$A:$BC,MATCH($C211,'Data Pull'!$C:$C,0),MATCH(E$8,'Data Pull'!$4:$4,0))),"")</f>
        <v>502.23656327055187</v>
      </c>
      <c r="F211">
        <f>IFERROR(IF(INDEX('Exclusion Vectors'!$D:$D,MATCH($C211,'Exclusion Vectors'!$B:$B,0))=0,"",INDEX('Data Pull'!$A:$BC,MATCH($C211,'Data Pull'!$C:$C,0),MATCH(F$8,'Data Pull'!$4:$4,0))),"")</f>
        <v>660.00405442936494</v>
      </c>
      <c r="G211">
        <f>IFERROR(IF(INDEX('Exclusion Vectors'!$D:$D,MATCH($C211,'Exclusion Vectors'!$B:$B,0))=0,"",INDEX('Data Pull'!$A:$BC,MATCH($C211,'Data Pull'!$C:$C,0),MATCH(G$8,'Data Pull'!$4:$4,0))),"")</f>
        <v>636.9922681591255</v>
      </c>
      <c r="H211">
        <f>IFERROR(IF(INDEX('Exclusion Vectors'!$D:$D,MATCH($C211,'Exclusion Vectors'!$B:$B,0))=0,"",INDEX('Data Pull'!$A:$BC,MATCH($C211,'Data Pull'!$C:$C,0),MATCH(H$8,'Data Pull'!$4:$4,0))),"")</f>
        <v>638.80646174679316</v>
      </c>
      <c r="I211">
        <f>IFERROR(IF(INDEX('Exclusion Vectors'!$D:$D,MATCH($C211,'Exclusion Vectors'!$B:$B,0))=0,"",INDEX('Data Pull'!$A:$BC,MATCH($C211,'Data Pull'!$C:$C,0),MATCH(I$8,'Data Pull'!$4:$4,0))),"")</f>
        <v>639.55532442204708</v>
      </c>
      <c r="J211">
        <f>IFERROR(IF(INDEX('Exclusion Vectors'!$D:$D,MATCH($C211,'Exclusion Vectors'!$B:$B,0))=0,"",INDEX('Data Pull'!$A:$BC,MATCH($C211,'Data Pull'!$C:$C,0),MATCH(J$8,'Data Pull'!$4:$4,0))),"")</f>
        <v>639.53745422958673</v>
      </c>
      <c r="K211">
        <f>IFERROR(IF(INDEX('Exclusion Vectors'!$D:$D,MATCH($C211,'Exclusion Vectors'!$B:$B,0))=0,"",INDEX('Data Pull'!$A:$BC,MATCH($C211,'Data Pull'!$C:$C,0),MATCH(K$8,'Data Pull'!$4:$4,0))),"")</f>
        <v>12.660883011269155</v>
      </c>
      <c r="L211" t="str">
        <f>IFERROR(IF(INDEX('Exclusion Vectors'!$D:$D,MATCH($C211,'Exclusion Vectors'!$B:$B,0))=1,"",INDEX('Data Pull'!$A:$BC,MATCH($C211,'Data Pull'!$C:$C,0),MATCH(L$8,'Data Pull'!$4:$4,0))),"")</f>
        <v/>
      </c>
      <c r="M211">
        <f>IFERROR(IF(INDEX('Exclusion Vectors'!$D:$D,MATCH($C211,'Exclusion Vectors'!$B:$B,0))=0,"",INDEX('Data Pull'!$A:$BC,MATCH($C211,'Data Pull'!$C:$C,0),MATCH(M$8,'Data Pull'!$4:$4,0))),"")</f>
        <v>81.900204740504549</v>
      </c>
      <c r="N211">
        <f>IFERROR(IF(INDEX('Exclusion Vectors'!$D:$D,MATCH($C211,'Exclusion Vectors'!$B:$B,0))=0,"",INDEX('Data Pull'!$A:$BC,MATCH($C211,'Data Pull'!$C:$C,0),MATCH(N$8,'Data Pull'!$4:$4,0))),"")</f>
        <v>951.04498243377509</v>
      </c>
      <c r="O211">
        <f>IFERROR(IF(INDEX('Exclusion Vectors'!$D:$D,MATCH($C211,'Exclusion Vectors'!$B:$B,0))=0,"",INDEX('Data Pull'!$A:$BC,MATCH($C211,'Data Pull'!$C:$C,0),MATCH(O$8,'Data Pull'!$4:$4,0))),"")</f>
        <v>23000.836507124961</v>
      </c>
    </row>
    <row r="212" spans="3:15" x14ac:dyDescent="0.3">
      <c r="C212" s="34">
        <f t="shared" si="3"/>
        <v>44032</v>
      </c>
      <c r="D212">
        <f>IFERROR(IF(INDEX('Exclusion Vectors'!$D:$D,MATCH($C212,'Exclusion Vectors'!$B:$B,0))=0,"",INDEX('Data Pull'!$A:$BC,MATCH($C212,'Data Pull'!$C:$C,0),MATCH(D$8,'Data Pull'!$4:$4,0))),"")</f>
        <v>47521.25282251287</v>
      </c>
      <c r="E212">
        <f>IFERROR(IF(INDEX('Exclusion Vectors'!$D:$D,MATCH($C212,'Exclusion Vectors'!$B:$B,0))=0,"",INDEX('Data Pull'!$A:$BC,MATCH($C212,'Data Pull'!$C:$C,0),MATCH(E$8,'Data Pull'!$4:$4,0))),"")</f>
        <v>500.40510513305907</v>
      </c>
      <c r="F212">
        <f>IFERROR(IF(INDEX('Exclusion Vectors'!$D:$D,MATCH($C212,'Exclusion Vectors'!$B:$B,0))=0,"",INDEX('Data Pull'!$A:$BC,MATCH($C212,'Data Pull'!$C:$C,0),MATCH(F$8,'Data Pull'!$4:$4,0))),"")</f>
        <v>659.93917393043694</v>
      </c>
      <c r="G212">
        <f>IFERROR(IF(INDEX('Exclusion Vectors'!$D:$D,MATCH($C212,'Exclusion Vectors'!$B:$B,0))=0,"",INDEX('Data Pull'!$A:$BC,MATCH($C212,'Data Pull'!$C:$C,0),MATCH(G$8,'Data Pull'!$4:$4,0))),"")</f>
        <v>636.84791611789251</v>
      </c>
      <c r="H212">
        <f>IFERROR(IF(INDEX('Exclusion Vectors'!$D:$D,MATCH($C212,'Exclusion Vectors'!$B:$B,0))=0,"",INDEX('Data Pull'!$A:$BC,MATCH($C212,'Data Pull'!$C:$C,0),MATCH(H$8,'Data Pull'!$4:$4,0))),"")</f>
        <v>638.81344148619519</v>
      </c>
      <c r="I212">
        <f>IFERROR(IF(INDEX('Exclusion Vectors'!$D:$D,MATCH($C212,'Exclusion Vectors'!$B:$B,0))=0,"",INDEX('Data Pull'!$A:$BC,MATCH($C212,'Data Pull'!$C:$C,0),MATCH(I$8,'Data Pull'!$4:$4,0))),"")</f>
        <v>639.60603504159064</v>
      </c>
      <c r="J212">
        <f>IFERROR(IF(INDEX('Exclusion Vectors'!$D:$D,MATCH($C212,'Exclusion Vectors'!$B:$B,0))=0,"",INDEX('Data Pull'!$A:$BC,MATCH($C212,'Data Pull'!$C:$C,0),MATCH(J$8,'Data Pull'!$4:$4,0))),"")</f>
        <v>639.36923496638394</v>
      </c>
      <c r="K212">
        <f>IFERROR(IF(INDEX('Exclusion Vectors'!$D:$D,MATCH($C212,'Exclusion Vectors'!$B:$B,0))=0,"",INDEX('Data Pull'!$A:$BC,MATCH($C212,'Data Pull'!$C:$C,0),MATCH(K$8,'Data Pull'!$4:$4,0))),"")</f>
        <v>14.351613134155766</v>
      </c>
      <c r="L212" t="str">
        <f>IFERROR(IF(INDEX('Exclusion Vectors'!$D:$D,MATCH($C212,'Exclusion Vectors'!$B:$B,0))=1,"",INDEX('Data Pull'!$A:$BC,MATCH($C212,'Data Pull'!$C:$C,0),MATCH(L$8,'Data Pull'!$4:$4,0))),"")</f>
        <v/>
      </c>
      <c r="M212">
        <f>IFERROR(IF(INDEX('Exclusion Vectors'!$D:$D,MATCH($C212,'Exclusion Vectors'!$B:$B,0))=0,"",INDEX('Data Pull'!$A:$BC,MATCH($C212,'Data Pull'!$C:$C,0),MATCH(M$8,'Data Pull'!$4:$4,0))),"")</f>
        <v>84.518556415433153</v>
      </c>
      <c r="N212">
        <f>IFERROR(IF(INDEX('Exclusion Vectors'!$D:$D,MATCH($C212,'Exclusion Vectors'!$B:$B,0))=0,"",INDEX('Data Pull'!$A:$BC,MATCH($C212,'Data Pull'!$C:$C,0),MATCH(N$8,'Data Pull'!$4:$4,0))),"")</f>
        <v>968.34253087689501</v>
      </c>
      <c r="O212">
        <f>IFERROR(IF(INDEX('Exclusion Vectors'!$D:$D,MATCH($C212,'Exclusion Vectors'!$B:$B,0))=0,"",INDEX('Data Pull'!$A:$BC,MATCH($C212,'Data Pull'!$C:$C,0),MATCH(O$8,'Data Pull'!$4:$4,0))),"")</f>
        <v>22998.67607029275</v>
      </c>
    </row>
    <row r="213" spans="3:15" x14ac:dyDescent="0.3">
      <c r="C213" s="34">
        <f t="shared" si="3"/>
        <v>44033</v>
      </c>
      <c r="D213">
        <f>IFERROR(IF(INDEX('Exclusion Vectors'!$D:$D,MATCH($C213,'Exclusion Vectors'!$B:$B,0))=0,"",INDEX('Data Pull'!$A:$BC,MATCH($C213,'Data Pull'!$C:$C,0),MATCH(D$8,'Data Pull'!$4:$4,0))),"")</f>
        <v>46975.593095931828</v>
      </c>
      <c r="E213">
        <f>IFERROR(IF(INDEX('Exclusion Vectors'!$D:$D,MATCH($C213,'Exclusion Vectors'!$B:$B,0))=0,"",INDEX('Data Pull'!$A:$BC,MATCH($C213,'Data Pull'!$C:$C,0),MATCH(E$8,'Data Pull'!$4:$4,0))),"")</f>
        <v>497.0834199742589</v>
      </c>
      <c r="F213">
        <f>IFERROR(IF(INDEX('Exclusion Vectors'!$D:$D,MATCH($C213,'Exclusion Vectors'!$B:$B,0))=0,"",INDEX('Data Pull'!$A:$BC,MATCH($C213,'Data Pull'!$C:$C,0),MATCH(F$8,'Data Pull'!$4:$4,0))),"")</f>
        <v>656.93870792339794</v>
      </c>
      <c r="G213">
        <f>IFERROR(IF(INDEX('Exclusion Vectors'!$D:$D,MATCH($C213,'Exclusion Vectors'!$B:$B,0))=0,"",INDEX('Data Pull'!$A:$BC,MATCH($C213,'Data Pull'!$C:$C,0),MATCH(G$8,'Data Pull'!$4:$4,0))),"")</f>
        <v>629.41738554690028</v>
      </c>
      <c r="H213">
        <f>IFERROR(IF(INDEX('Exclusion Vectors'!$D:$D,MATCH($C213,'Exclusion Vectors'!$B:$B,0))=0,"",INDEX('Data Pull'!$A:$BC,MATCH($C213,'Data Pull'!$C:$C,0),MATCH(H$8,'Data Pull'!$4:$4,0))),"")</f>
        <v>632.49357252069558</v>
      </c>
      <c r="I213">
        <f>IFERROR(IF(INDEX('Exclusion Vectors'!$D:$D,MATCH($C213,'Exclusion Vectors'!$B:$B,0))=0,"",INDEX('Data Pull'!$A:$BC,MATCH($C213,'Data Pull'!$C:$C,0),MATCH(I$8,'Data Pull'!$4:$4,0))),"")</f>
        <v>632.94477023540026</v>
      </c>
      <c r="J213">
        <f>IFERROR(IF(INDEX('Exclusion Vectors'!$D:$D,MATCH($C213,'Exclusion Vectors'!$B:$B,0))=0,"",INDEX('Data Pull'!$A:$BC,MATCH($C213,'Data Pull'!$C:$C,0),MATCH(J$8,'Data Pull'!$4:$4,0))),"")</f>
        <v>632.93859779060915</v>
      </c>
      <c r="K213">
        <f>IFERROR(IF(INDEX('Exclusion Vectors'!$D:$D,MATCH($C213,'Exclusion Vectors'!$B:$B,0))=0,"",INDEX('Data Pull'!$A:$BC,MATCH($C213,'Data Pull'!$C:$C,0),MATCH(K$8,'Data Pull'!$4:$4,0))),"")</f>
        <v>8.149244236359559</v>
      </c>
      <c r="L213" t="str">
        <f>IFERROR(IF(INDEX('Exclusion Vectors'!$D:$D,MATCH($C213,'Exclusion Vectors'!$B:$B,0))=1,"",INDEX('Data Pull'!$A:$BC,MATCH($C213,'Data Pull'!$C:$C,0),MATCH(L$8,'Data Pull'!$4:$4,0))),"")</f>
        <v/>
      </c>
      <c r="M213">
        <f>IFERROR(IF(INDEX('Exclusion Vectors'!$D:$D,MATCH($C213,'Exclusion Vectors'!$B:$B,0))=0,"",INDEX('Data Pull'!$A:$BC,MATCH($C213,'Data Pull'!$C:$C,0),MATCH(M$8,'Data Pull'!$4:$4,0))),"")</f>
        <v>84.495254320775288</v>
      </c>
      <c r="N213">
        <f>IFERROR(IF(INDEX('Exclusion Vectors'!$D:$D,MATCH($C213,'Exclusion Vectors'!$B:$B,0))=0,"",INDEX('Data Pull'!$A:$BC,MATCH($C213,'Data Pull'!$C:$C,0),MATCH(N$8,'Data Pull'!$4:$4,0))),"")</f>
        <v>962.46173345444424</v>
      </c>
      <c r="O213">
        <f>IFERROR(IF(INDEX('Exclusion Vectors'!$D:$D,MATCH($C213,'Exclusion Vectors'!$B:$B,0))=0,"",INDEX('Data Pull'!$A:$BC,MATCH($C213,'Data Pull'!$C:$C,0),MATCH(O$8,'Data Pull'!$4:$4,0))),"")</f>
        <v>22767.145134063179</v>
      </c>
    </row>
    <row r="214" spans="3:15" x14ac:dyDescent="0.3">
      <c r="C214" s="34">
        <f t="shared" si="3"/>
        <v>44034</v>
      </c>
      <c r="D214">
        <f>IFERROR(IF(INDEX('Exclusion Vectors'!$D:$D,MATCH($C214,'Exclusion Vectors'!$B:$B,0))=0,"",INDEX('Data Pull'!$A:$BC,MATCH($C214,'Data Pull'!$C:$C,0),MATCH(D$8,'Data Pull'!$4:$4,0))),"")</f>
        <v>47486.946264309998</v>
      </c>
      <c r="E214">
        <f>IFERROR(IF(INDEX('Exclusion Vectors'!$D:$D,MATCH($C214,'Exclusion Vectors'!$B:$B,0))=0,"",INDEX('Data Pull'!$A:$BC,MATCH($C214,'Data Pull'!$C:$C,0),MATCH(E$8,'Data Pull'!$4:$4,0))),"")</f>
        <v>499.16973569920384</v>
      </c>
      <c r="F214">
        <f>IFERROR(IF(INDEX('Exclusion Vectors'!$D:$D,MATCH($C214,'Exclusion Vectors'!$B:$B,0))=0,"",INDEX('Data Pull'!$A:$BC,MATCH($C214,'Data Pull'!$C:$C,0),MATCH(F$8,'Data Pull'!$4:$4,0))),"")</f>
        <v>660.02589812998508</v>
      </c>
      <c r="G214">
        <f>IFERROR(IF(INDEX('Exclusion Vectors'!$D:$D,MATCH($C214,'Exclusion Vectors'!$B:$B,0))=0,"",INDEX('Data Pull'!$A:$BC,MATCH($C214,'Data Pull'!$C:$C,0),MATCH(G$8,'Data Pull'!$4:$4,0))),"")</f>
        <v>633.61917641424509</v>
      </c>
      <c r="H214">
        <f>IFERROR(IF(INDEX('Exclusion Vectors'!$D:$D,MATCH($C214,'Exclusion Vectors'!$B:$B,0))=0,"",INDEX('Data Pull'!$A:$BC,MATCH($C214,'Data Pull'!$C:$C,0),MATCH(H$8,'Data Pull'!$4:$4,0))),"")</f>
        <v>636.58716727819819</v>
      </c>
      <c r="I214">
        <f>IFERROR(IF(INDEX('Exclusion Vectors'!$D:$D,MATCH($C214,'Exclusion Vectors'!$B:$B,0))=0,"",INDEX('Data Pull'!$A:$BC,MATCH($C214,'Data Pull'!$C:$C,0),MATCH(I$8,'Data Pull'!$4:$4,0))),"")</f>
        <v>637.1682986621347</v>
      </c>
      <c r="J214">
        <f>IFERROR(IF(INDEX('Exclusion Vectors'!$D:$D,MATCH($C214,'Exclusion Vectors'!$B:$B,0))=0,"",INDEX('Data Pull'!$A:$BC,MATCH($C214,'Data Pull'!$C:$C,0),MATCH(J$8,'Data Pull'!$4:$4,0))),"")</f>
        <v>637.06822564565425</v>
      </c>
      <c r="K214">
        <f>IFERROR(IF(INDEX('Exclusion Vectors'!$D:$D,MATCH($C214,'Exclusion Vectors'!$B:$B,0))=0,"",INDEX('Data Pull'!$A:$BC,MATCH($C214,'Data Pull'!$C:$C,0),MATCH(K$8,'Data Pull'!$4:$4,0))),"")</f>
        <v>12.239591661890346</v>
      </c>
      <c r="L214" t="str">
        <f>IFERROR(IF(INDEX('Exclusion Vectors'!$D:$D,MATCH($C214,'Exclusion Vectors'!$B:$B,0))=1,"",INDEX('Data Pull'!$A:$BC,MATCH($C214,'Data Pull'!$C:$C,0),MATCH(L$8,'Data Pull'!$4:$4,0))),"")</f>
        <v/>
      </c>
      <c r="M214">
        <f>IFERROR(IF(INDEX('Exclusion Vectors'!$D:$D,MATCH($C214,'Exclusion Vectors'!$B:$B,0))=0,"",INDEX('Data Pull'!$A:$BC,MATCH($C214,'Data Pull'!$C:$C,0),MATCH(M$8,'Data Pull'!$4:$4,0))),"")</f>
        <v>81.215562134668801</v>
      </c>
      <c r="N214">
        <f>IFERROR(IF(INDEX('Exclusion Vectors'!$D:$D,MATCH($C214,'Exclusion Vectors'!$B:$B,0))=0,"",INDEX('Data Pull'!$A:$BC,MATCH($C214,'Data Pull'!$C:$C,0),MATCH(N$8,'Data Pull'!$4:$4,0))),"")</f>
        <v>955.42596207151826</v>
      </c>
      <c r="O214">
        <f>IFERROR(IF(INDEX('Exclusion Vectors'!$D:$D,MATCH($C214,'Exclusion Vectors'!$B:$B,0))=0,"",INDEX('Data Pull'!$A:$BC,MATCH($C214,'Data Pull'!$C:$C,0),MATCH(O$8,'Data Pull'!$4:$4,0))),"")</f>
        <v>22976.29982346209</v>
      </c>
    </row>
    <row r="215" spans="3:15" x14ac:dyDescent="0.3">
      <c r="C215" s="34">
        <f t="shared" si="3"/>
        <v>44035</v>
      </c>
      <c r="D215">
        <f>IFERROR(IF(INDEX('Exclusion Vectors'!$D:$D,MATCH($C215,'Exclusion Vectors'!$B:$B,0))=0,"",INDEX('Data Pull'!$A:$BC,MATCH($C215,'Data Pull'!$C:$C,0),MATCH(D$8,'Data Pull'!$4:$4,0))),"")</f>
        <v>44545.265243333655</v>
      </c>
      <c r="E215">
        <f>IFERROR(IF(INDEX('Exclusion Vectors'!$D:$D,MATCH($C215,'Exclusion Vectors'!$B:$B,0))=0,"",INDEX('Data Pull'!$A:$BC,MATCH($C215,'Data Pull'!$C:$C,0),MATCH(E$8,'Data Pull'!$4:$4,0))),"")</f>
        <v>508.39666151744979</v>
      </c>
      <c r="F215">
        <f>IFERROR(IF(INDEX('Exclusion Vectors'!$D:$D,MATCH($C215,'Exclusion Vectors'!$B:$B,0))=0,"",INDEX('Data Pull'!$A:$BC,MATCH($C215,'Data Pull'!$C:$C,0),MATCH(F$8,'Data Pull'!$4:$4,0))),"")</f>
        <v>660.30083682493182</v>
      </c>
      <c r="G215">
        <f>IFERROR(IF(INDEX('Exclusion Vectors'!$D:$D,MATCH($C215,'Exclusion Vectors'!$B:$B,0))=0,"",INDEX('Data Pull'!$A:$BC,MATCH($C215,'Data Pull'!$C:$C,0),MATCH(G$8,'Data Pull'!$4:$4,0))),"")</f>
        <v>636.50262648859359</v>
      </c>
      <c r="H215">
        <f>IFERROR(IF(INDEX('Exclusion Vectors'!$D:$D,MATCH($C215,'Exclusion Vectors'!$B:$B,0))=0,"",INDEX('Data Pull'!$A:$BC,MATCH($C215,'Data Pull'!$C:$C,0),MATCH(H$8,'Data Pull'!$4:$4,0))),"")</f>
        <v>638.17264251570168</v>
      </c>
      <c r="I215">
        <f>IFERROR(IF(INDEX('Exclusion Vectors'!$D:$D,MATCH($C215,'Exclusion Vectors'!$B:$B,0))=0,"",INDEX('Data Pull'!$A:$BC,MATCH($C215,'Data Pull'!$C:$C,0),MATCH(I$8,'Data Pull'!$4:$4,0))),"")</f>
        <v>638.36614514084522</v>
      </c>
      <c r="J215">
        <f>IFERROR(IF(INDEX('Exclusion Vectors'!$D:$D,MATCH($C215,'Exclusion Vectors'!$B:$B,0))=0,"",INDEX('Data Pull'!$A:$BC,MATCH($C215,'Data Pull'!$C:$C,0),MATCH(J$8,'Data Pull'!$4:$4,0))),"")</f>
        <v>639.22093578982299</v>
      </c>
      <c r="K215">
        <f>IFERROR(IF(INDEX('Exclusion Vectors'!$D:$D,MATCH($C215,'Exclusion Vectors'!$B:$B,0))=0,"",INDEX('Data Pull'!$A:$BC,MATCH($C215,'Data Pull'!$C:$C,0),MATCH(K$8,'Data Pull'!$4:$4,0))),"")</f>
        <v>16.964062150102247</v>
      </c>
      <c r="L215" t="str">
        <f>IFERROR(IF(INDEX('Exclusion Vectors'!$D:$D,MATCH($C215,'Exclusion Vectors'!$B:$B,0))=1,"",INDEX('Data Pull'!$A:$BC,MATCH($C215,'Data Pull'!$C:$C,0),MATCH(L$8,'Data Pull'!$4:$4,0))),"")</f>
        <v/>
      </c>
      <c r="M215">
        <f>IFERROR(IF(INDEX('Exclusion Vectors'!$D:$D,MATCH($C215,'Exclusion Vectors'!$B:$B,0))=0,"",INDEX('Data Pull'!$A:$BC,MATCH($C215,'Data Pull'!$C:$C,0),MATCH(M$8,'Data Pull'!$4:$4,0))),"")</f>
        <v>78.288288132497996</v>
      </c>
      <c r="N215">
        <f>IFERROR(IF(INDEX('Exclusion Vectors'!$D:$D,MATCH($C215,'Exclusion Vectors'!$B:$B,0))=0,"",INDEX('Data Pull'!$A:$BC,MATCH($C215,'Data Pull'!$C:$C,0),MATCH(N$8,'Data Pull'!$4:$4,0))),"")</f>
        <v>908.50041391855859</v>
      </c>
      <c r="O215">
        <f>IFERROR(IF(INDEX('Exclusion Vectors'!$D:$D,MATCH($C215,'Exclusion Vectors'!$B:$B,0))=0,"",INDEX('Data Pull'!$A:$BC,MATCH($C215,'Data Pull'!$C:$C,0),MATCH(O$8,'Data Pull'!$4:$4,0))),"")</f>
        <v>22689.774472739926</v>
      </c>
    </row>
    <row r="216" spans="3:15" x14ac:dyDescent="0.3">
      <c r="C216" s="34">
        <f t="shared" si="3"/>
        <v>44036</v>
      </c>
      <c r="D216">
        <f>IFERROR(IF(INDEX('Exclusion Vectors'!$D:$D,MATCH($C216,'Exclusion Vectors'!$B:$B,0))=0,"",INDEX('Data Pull'!$A:$BC,MATCH($C216,'Data Pull'!$C:$C,0),MATCH(D$8,'Data Pull'!$4:$4,0))),"")</f>
        <v>41196.501357684036</v>
      </c>
      <c r="E216">
        <f>IFERROR(IF(INDEX('Exclusion Vectors'!$D:$D,MATCH($C216,'Exclusion Vectors'!$B:$B,0))=0,"",INDEX('Data Pull'!$A:$BC,MATCH($C216,'Data Pull'!$C:$C,0),MATCH(E$8,'Data Pull'!$4:$4,0))),"")</f>
        <v>511.92301817317332</v>
      </c>
      <c r="F216">
        <f>IFERROR(IF(INDEX('Exclusion Vectors'!$D:$D,MATCH($C216,'Exclusion Vectors'!$B:$B,0))=0,"",INDEX('Data Pull'!$A:$BC,MATCH($C216,'Data Pull'!$C:$C,0),MATCH(F$8,'Data Pull'!$4:$4,0))),"")</f>
        <v>659.99861996677305</v>
      </c>
      <c r="G216">
        <f>IFERROR(IF(INDEX('Exclusion Vectors'!$D:$D,MATCH($C216,'Exclusion Vectors'!$B:$B,0))=0,"",INDEX('Data Pull'!$A:$BC,MATCH($C216,'Data Pull'!$C:$C,0),MATCH(G$8,'Data Pull'!$4:$4,0))),"")</f>
        <v>634.77920979832822</v>
      </c>
      <c r="H216">
        <f>IFERROR(IF(INDEX('Exclusion Vectors'!$D:$D,MATCH($C216,'Exclusion Vectors'!$B:$B,0))=0,"",INDEX('Data Pull'!$A:$BC,MATCH($C216,'Data Pull'!$C:$C,0),MATCH(H$8,'Data Pull'!$4:$4,0))),"")</f>
        <v>636.22643642974663</v>
      </c>
      <c r="I216">
        <f>IFERROR(IF(INDEX('Exclusion Vectors'!$D:$D,MATCH($C216,'Exclusion Vectors'!$B:$B,0))=0,"",INDEX('Data Pull'!$A:$BC,MATCH($C216,'Data Pull'!$C:$C,0),MATCH(I$8,'Data Pull'!$4:$4,0))),"")</f>
        <v>636.02984169853858</v>
      </c>
      <c r="J216">
        <f>IFERROR(IF(INDEX('Exclusion Vectors'!$D:$D,MATCH($C216,'Exclusion Vectors'!$B:$B,0))=0,"",INDEX('Data Pull'!$A:$BC,MATCH($C216,'Data Pull'!$C:$C,0),MATCH(J$8,'Data Pull'!$4:$4,0))),"")</f>
        <v>637.65792172602244</v>
      </c>
      <c r="K216">
        <f>IFERROR(IF(INDEX('Exclusion Vectors'!$D:$D,MATCH($C216,'Exclusion Vectors'!$B:$B,0))=0,"",INDEX('Data Pull'!$A:$BC,MATCH($C216,'Data Pull'!$C:$C,0),MATCH(K$8,'Data Pull'!$4:$4,0))),"")</f>
        <v>18.511675837019414</v>
      </c>
      <c r="L216" t="str">
        <f>IFERROR(IF(INDEX('Exclusion Vectors'!$D:$D,MATCH($C216,'Exclusion Vectors'!$B:$B,0))=1,"",INDEX('Data Pull'!$A:$BC,MATCH($C216,'Data Pull'!$C:$C,0),MATCH(L$8,'Data Pull'!$4:$4,0))),"")</f>
        <v/>
      </c>
      <c r="M216">
        <f>IFERROR(IF(INDEX('Exclusion Vectors'!$D:$D,MATCH($C216,'Exclusion Vectors'!$B:$B,0))=0,"",INDEX('Data Pull'!$A:$BC,MATCH($C216,'Data Pull'!$C:$C,0),MATCH(M$8,'Data Pull'!$4:$4,0))),"")</f>
        <v>84.51911674665071</v>
      </c>
      <c r="N216">
        <f>IFERROR(IF(INDEX('Exclusion Vectors'!$D:$D,MATCH($C216,'Exclusion Vectors'!$B:$B,0))=0,"",INDEX('Data Pull'!$A:$BC,MATCH($C216,'Data Pull'!$C:$C,0),MATCH(N$8,'Data Pull'!$4:$4,0))),"")</f>
        <v>916.28841751171694</v>
      </c>
      <c r="O216">
        <f>IFERROR(IF(INDEX('Exclusion Vectors'!$D:$D,MATCH($C216,'Exclusion Vectors'!$B:$B,0))=0,"",INDEX('Data Pull'!$A:$BC,MATCH($C216,'Data Pull'!$C:$C,0),MATCH(O$8,'Data Pull'!$4:$4,0))),"")</f>
        <v>21667.186366229889</v>
      </c>
    </row>
    <row r="217" spans="3:15" x14ac:dyDescent="0.3">
      <c r="C217" s="34">
        <f t="shared" si="3"/>
        <v>44037</v>
      </c>
      <c r="D217">
        <f>IFERROR(IF(INDEX('Exclusion Vectors'!$D:$D,MATCH($C217,'Exclusion Vectors'!$B:$B,0))=0,"",INDEX('Data Pull'!$A:$BC,MATCH($C217,'Data Pull'!$C:$C,0),MATCH(D$8,'Data Pull'!$4:$4,0))),"")</f>
        <v>40924.2871916773</v>
      </c>
      <c r="E217">
        <f>IFERROR(IF(INDEX('Exclusion Vectors'!$D:$D,MATCH($C217,'Exclusion Vectors'!$B:$B,0))=0,"",INDEX('Data Pull'!$A:$BC,MATCH($C217,'Data Pull'!$C:$C,0),MATCH(E$8,'Data Pull'!$4:$4,0))),"")</f>
        <v>511.87015869081296</v>
      </c>
      <c r="F217">
        <f>IFERROR(IF(INDEX('Exclusion Vectors'!$D:$D,MATCH($C217,'Exclusion Vectors'!$B:$B,0))=0,"",INDEX('Data Pull'!$A:$BC,MATCH($C217,'Data Pull'!$C:$C,0),MATCH(F$8,'Data Pull'!$4:$4,0))),"")</f>
        <v>660.03035200304873</v>
      </c>
      <c r="G217">
        <f>IFERROR(IF(INDEX('Exclusion Vectors'!$D:$D,MATCH($C217,'Exclusion Vectors'!$B:$B,0))=0,"",INDEX('Data Pull'!$A:$BC,MATCH($C217,'Data Pull'!$C:$C,0),MATCH(G$8,'Data Pull'!$4:$4,0))),"")</f>
        <v>634.74289684057169</v>
      </c>
      <c r="H217">
        <f>IFERROR(IF(INDEX('Exclusion Vectors'!$D:$D,MATCH($C217,'Exclusion Vectors'!$B:$B,0))=0,"",INDEX('Data Pull'!$A:$BC,MATCH($C217,'Data Pull'!$C:$C,0),MATCH(H$8,'Data Pull'!$4:$4,0))),"")</f>
        <v>635.92670144007104</v>
      </c>
      <c r="I217">
        <f>IFERROR(IF(INDEX('Exclusion Vectors'!$D:$D,MATCH($C217,'Exclusion Vectors'!$B:$B,0))=0,"",INDEX('Data Pull'!$A:$BC,MATCH($C217,'Data Pull'!$C:$C,0),MATCH(I$8,'Data Pull'!$4:$4,0))),"")</f>
        <v>635.73036227626108</v>
      </c>
      <c r="J217">
        <f>IFERROR(IF(INDEX('Exclusion Vectors'!$D:$D,MATCH($C217,'Exclusion Vectors'!$B:$B,0))=0,"",INDEX('Data Pull'!$A:$BC,MATCH($C217,'Data Pull'!$C:$C,0),MATCH(J$8,'Data Pull'!$4:$4,0))),"")</f>
        <v>637.71087307997175</v>
      </c>
      <c r="K217">
        <f>IFERROR(IF(INDEX('Exclusion Vectors'!$D:$D,MATCH($C217,'Exclusion Vectors'!$B:$B,0))=0,"",INDEX('Data Pull'!$A:$BC,MATCH($C217,'Data Pull'!$C:$C,0),MATCH(K$8,'Data Pull'!$4:$4,0))),"")</f>
        <v>22.052872528659542</v>
      </c>
      <c r="L217" t="str">
        <f>IFERROR(IF(INDEX('Exclusion Vectors'!$D:$D,MATCH($C217,'Exclusion Vectors'!$B:$B,0))=1,"",INDEX('Data Pull'!$A:$BC,MATCH($C217,'Data Pull'!$C:$C,0),MATCH(L$8,'Data Pull'!$4:$4,0))),"")</f>
        <v/>
      </c>
      <c r="M217">
        <f>IFERROR(IF(INDEX('Exclusion Vectors'!$D:$D,MATCH($C217,'Exclusion Vectors'!$B:$B,0))=0,"",INDEX('Data Pull'!$A:$BC,MATCH($C217,'Data Pull'!$C:$C,0),MATCH(M$8,'Data Pull'!$4:$4,0))),"")</f>
        <v>83.968293875289831</v>
      </c>
      <c r="N217">
        <f>IFERROR(IF(INDEX('Exclusion Vectors'!$D:$D,MATCH($C217,'Exclusion Vectors'!$B:$B,0))=0,"",INDEX('Data Pull'!$A:$BC,MATCH($C217,'Data Pull'!$C:$C,0),MATCH(N$8,'Data Pull'!$4:$4,0))),"")</f>
        <v>935.09440169327149</v>
      </c>
      <c r="O217">
        <f>IFERROR(IF(INDEX('Exclusion Vectors'!$D:$D,MATCH($C217,'Exclusion Vectors'!$B:$B,0))=0,"",INDEX('Data Pull'!$A:$BC,MATCH($C217,'Data Pull'!$C:$C,0),MATCH(O$8,'Data Pull'!$4:$4,0))),"")</f>
        <v>21754.472076195463</v>
      </c>
    </row>
    <row r="218" spans="3:15" x14ac:dyDescent="0.3">
      <c r="C218" s="34">
        <f t="shared" si="3"/>
        <v>44038</v>
      </c>
      <c r="D218">
        <f>IFERROR(IF(INDEX('Exclusion Vectors'!$D:$D,MATCH($C218,'Exclusion Vectors'!$B:$B,0))=0,"",INDEX('Data Pull'!$A:$BC,MATCH($C218,'Data Pull'!$C:$C,0),MATCH(D$8,'Data Pull'!$4:$4,0))),"")</f>
        <v>41467.866618152795</v>
      </c>
      <c r="E218">
        <f>IFERROR(IF(INDEX('Exclusion Vectors'!$D:$D,MATCH($C218,'Exclusion Vectors'!$B:$B,0))=0,"",INDEX('Data Pull'!$A:$BC,MATCH($C218,'Data Pull'!$C:$C,0),MATCH(E$8,'Data Pull'!$4:$4,0))),"")</f>
        <v>511.67996642832668</v>
      </c>
      <c r="F218">
        <f>IFERROR(IF(INDEX('Exclusion Vectors'!$D:$D,MATCH($C218,'Exclusion Vectors'!$B:$B,0))=0,"",INDEX('Data Pull'!$A:$BC,MATCH($C218,'Data Pull'!$C:$C,0),MATCH(F$8,'Data Pull'!$4:$4,0))),"")</f>
        <v>659.90912330531899</v>
      </c>
      <c r="G218">
        <f>IFERROR(IF(INDEX('Exclusion Vectors'!$D:$D,MATCH($C218,'Exclusion Vectors'!$B:$B,0))=0,"",INDEX('Data Pull'!$A:$BC,MATCH($C218,'Data Pull'!$C:$C,0),MATCH(G$8,'Data Pull'!$4:$4,0))),"")</f>
        <v>636.49078537864057</v>
      </c>
      <c r="H218">
        <f>IFERROR(IF(INDEX('Exclusion Vectors'!$D:$D,MATCH($C218,'Exclusion Vectors'!$B:$B,0))=0,"",INDEX('Data Pull'!$A:$BC,MATCH($C218,'Data Pull'!$C:$C,0),MATCH(H$8,'Data Pull'!$4:$4,0))),"")</f>
        <v>637.24862519744147</v>
      </c>
      <c r="I218">
        <f>IFERROR(IF(INDEX('Exclusion Vectors'!$D:$D,MATCH($C218,'Exclusion Vectors'!$B:$B,0))=0,"",INDEX('Data Pull'!$A:$BC,MATCH($C218,'Data Pull'!$C:$C,0),MATCH(I$8,'Data Pull'!$4:$4,0))),"")</f>
        <v>637.06842107936416</v>
      </c>
      <c r="J218">
        <f>IFERROR(IF(INDEX('Exclusion Vectors'!$D:$D,MATCH($C218,'Exclusion Vectors'!$B:$B,0))=0,"",INDEX('Data Pull'!$A:$BC,MATCH($C218,'Data Pull'!$C:$C,0),MATCH(J$8,'Data Pull'!$4:$4,0))),"")</f>
        <v>639.02781016793597</v>
      </c>
      <c r="K218">
        <f>IFERROR(IF(INDEX('Exclusion Vectors'!$D:$D,MATCH($C218,'Exclusion Vectors'!$B:$B,0))=0,"",INDEX('Data Pull'!$A:$BC,MATCH($C218,'Data Pull'!$C:$C,0),MATCH(K$8,'Data Pull'!$4:$4,0))),"")</f>
        <v>23.963159456985824</v>
      </c>
      <c r="L218" t="str">
        <f>IFERROR(IF(INDEX('Exclusion Vectors'!$D:$D,MATCH($C218,'Exclusion Vectors'!$B:$B,0))=1,"",INDEX('Data Pull'!$A:$BC,MATCH($C218,'Data Pull'!$C:$C,0),MATCH(L$8,'Data Pull'!$4:$4,0))),"")</f>
        <v/>
      </c>
      <c r="M218">
        <f>IFERROR(IF(INDEX('Exclusion Vectors'!$D:$D,MATCH($C218,'Exclusion Vectors'!$B:$B,0))=0,"",INDEX('Data Pull'!$A:$BC,MATCH($C218,'Data Pull'!$C:$C,0),MATCH(M$8,'Data Pull'!$4:$4,0))),"")</f>
        <v>79.836655067143923</v>
      </c>
      <c r="N218">
        <f>IFERROR(IF(INDEX('Exclusion Vectors'!$D:$D,MATCH($C218,'Exclusion Vectors'!$B:$B,0))=0,"",INDEX('Data Pull'!$A:$BC,MATCH($C218,'Data Pull'!$C:$C,0),MATCH(N$8,'Data Pull'!$4:$4,0))),"")</f>
        <v>947.56788684996445</v>
      </c>
      <c r="O218">
        <f>IFERROR(IF(INDEX('Exclusion Vectors'!$D:$D,MATCH($C218,'Exclusion Vectors'!$B:$B,0))=0,"",INDEX('Data Pull'!$A:$BC,MATCH($C218,'Data Pull'!$C:$C,0),MATCH(O$8,'Data Pull'!$4:$4,0))),"")</f>
        <v>22211.790904085592</v>
      </c>
    </row>
    <row r="219" spans="3:15" x14ac:dyDescent="0.3">
      <c r="C219" s="34">
        <f t="shared" si="3"/>
        <v>44039</v>
      </c>
      <c r="D219">
        <f>IFERROR(IF(INDEX('Exclusion Vectors'!$D:$D,MATCH($C219,'Exclusion Vectors'!$B:$B,0))=0,"",INDEX('Data Pull'!$A:$BC,MATCH($C219,'Data Pull'!$C:$C,0),MATCH(D$8,'Data Pull'!$4:$4,0))),"")</f>
        <v>41488.292166811705</v>
      </c>
      <c r="E219">
        <f>IFERROR(IF(INDEX('Exclusion Vectors'!$D:$D,MATCH($C219,'Exclusion Vectors'!$B:$B,0))=0,"",INDEX('Data Pull'!$A:$BC,MATCH($C219,'Data Pull'!$C:$C,0),MATCH(E$8,'Data Pull'!$4:$4,0))),"")</f>
        <v>511.73381591511901</v>
      </c>
      <c r="F219">
        <f>IFERROR(IF(INDEX('Exclusion Vectors'!$D:$D,MATCH($C219,'Exclusion Vectors'!$B:$B,0))=0,"",INDEX('Data Pull'!$A:$BC,MATCH($C219,'Data Pull'!$C:$C,0),MATCH(F$8,'Data Pull'!$4:$4,0))),"")</f>
        <v>660.04149779532781</v>
      </c>
      <c r="G219">
        <f>IFERROR(IF(INDEX('Exclusion Vectors'!$D:$D,MATCH($C219,'Exclusion Vectors'!$B:$B,0))=0,"",INDEX('Data Pull'!$A:$BC,MATCH($C219,'Data Pull'!$C:$C,0),MATCH(G$8,'Data Pull'!$4:$4,0))),"")</f>
        <v>637.43932694510499</v>
      </c>
      <c r="H219">
        <f>IFERROR(IF(INDEX('Exclusion Vectors'!$D:$D,MATCH($C219,'Exclusion Vectors'!$B:$B,0))=0,"",INDEX('Data Pull'!$A:$BC,MATCH($C219,'Data Pull'!$C:$C,0),MATCH(H$8,'Data Pull'!$4:$4,0))),"")</f>
        <v>639.42800004819048</v>
      </c>
      <c r="I219">
        <f>IFERROR(IF(INDEX('Exclusion Vectors'!$D:$D,MATCH($C219,'Exclusion Vectors'!$B:$B,0))=0,"",INDEX('Data Pull'!$A:$BC,MATCH($C219,'Data Pull'!$C:$C,0),MATCH(I$8,'Data Pull'!$4:$4,0))),"")</f>
        <v>639.64494017578795</v>
      </c>
      <c r="J219">
        <f>IFERROR(IF(INDEX('Exclusion Vectors'!$D:$D,MATCH($C219,'Exclusion Vectors'!$B:$B,0))=0,"",INDEX('Data Pull'!$A:$BC,MATCH($C219,'Data Pull'!$C:$C,0),MATCH(J$8,'Data Pull'!$4:$4,0))),"")</f>
        <v>640.24343569514053</v>
      </c>
      <c r="K219">
        <f>IFERROR(IF(INDEX('Exclusion Vectors'!$D:$D,MATCH($C219,'Exclusion Vectors'!$B:$B,0))=0,"",INDEX('Data Pull'!$A:$BC,MATCH($C219,'Data Pull'!$C:$C,0),MATCH(K$8,'Data Pull'!$4:$4,0))),"")</f>
        <v>23.468307982056849</v>
      </c>
      <c r="L219" t="str">
        <f>IFERROR(IF(INDEX('Exclusion Vectors'!$D:$D,MATCH($C219,'Exclusion Vectors'!$B:$B,0))=1,"",INDEX('Data Pull'!$A:$BC,MATCH($C219,'Data Pull'!$C:$C,0),MATCH(L$8,'Data Pull'!$4:$4,0))),"")</f>
        <v/>
      </c>
      <c r="M219">
        <f>IFERROR(IF(INDEX('Exclusion Vectors'!$D:$D,MATCH($C219,'Exclusion Vectors'!$B:$B,0))=0,"",INDEX('Data Pull'!$A:$BC,MATCH($C219,'Data Pull'!$C:$C,0),MATCH(M$8,'Data Pull'!$4:$4,0))),"")</f>
        <v>83.418980779248031</v>
      </c>
      <c r="N219">
        <f>IFERROR(IF(INDEX('Exclusion Vectors'!$D:$D,MATCH($C219,'Exclusion Vectors'!$B:$B,0))=0,"",INDEX('Data Pull'!$A:$BC,MATCH($C219,'Data Pull'!$C:$C,0),MATCH(N$8,'Data Pull'!$4:$4,0))),"")</f>
        <v>960.33043107227718</v>
      </c>
      <c r="O219">
        <f>IFERROR(IF(INDEX('Exclusion Vectors'!$D:$D,MATCH($C219,'Exclusion Vectors'!$B:$B,0))=0,"",INDEX('Data Pull'!$A:$BC,MATCH($C219,'Data Pull'!$C:$C,0),MATCH(O$8,'Data Pull'!$4:$4,0))),"")</f>
        <v>22239.145431301968</v>
      </c>
    </row>
    <row r="220" spans="3:15" x14ac:dyDescent="0.3">
      <c r="C220" s="34">
        <f t="shared" si="3"/>
        <v>44040</v>
      </c>
      <c r="D220">
        <f>IFERROR(IF(INDEX('Exclusion Vectors'!$D:$D,MATCH($C220,'Exclusion Vectors'!$B:$B,0))=0,"",INDEX('Data Pull'!$A:$BC,MATCH($C220,'Data Pull'!$C:$C,0),MATCH(D$8,'Data Pull'!$4:$4,0))),"")</f>
        <v>40785.78278941234</v>
      </c>
      <c r="E220">
        <f>IFERROR(IF(INDEX('Exclusion Vectors'!$D:$D,MATCH($C220,'Exclusion Vectors'!$B:$B,0))=0,"",INDEX('Data Pull'!$A:$BC,MATCH($C220,'Data Pull'!$C:$C,0),MATCH(E$8,'Data Pull'!$4:$4,0))),"")</f>
        <v>512.75762681455058</v>
      </c>
      <c r="F220">
        <f>IFERROR(IF(INDEX('Exclusion Vectors'!$D:$D,MATCH($C220,'Exclusion Vectors'!$B:$B,0))=0,"",INDEX('Data Pull'!$A:$BC,MATCH($C220,'Data Pull'!$C:$C,0),MATCH(F$8,'Data Pull'!$4:$4,0))),"")</f>
        <v>659.98754345385589</v>
      </c>
      <c r="G220">
        <f>IFERROR(IF(INDEX('Exclusion Vectors'!$D:$D,MATCH($C220,'Exclusion Vectors'!$B:$B,0))=0,"",INDEX('Data Pull'!$A:$BC,MATCH($C220,'Data Pull'!$C:$C,0),MATCH(G$8,'Data Pull'!$4:$4,0))),"")</f>
        <v>637.1827697170819</v>
      </c>
      <c r="H220">
        <f>IFERROR(IF(INDEX('Exclusion Vectors'!$D:$D,MATCH($C220,'Exclusion Vectors'!$B:$B,0))=0,"",INDEX('Data Pull'!$A:$BC,MATCH($C220,'Data Pull'!$C:$C,0),MATCH(H$8,'Data Pull'!$4:$4,0))),"")</f>
        <v>638.75653361154684</v>
      </c>
      <c r="I220">
        <f>IFERROR(IF(INDEX('Exclusion Vectors'!$D:$D,MATCH($C220,'Exclusion Vectors'!$B:$B,0))=0,"",INDEX('Data Pull'!$A:$BC,MATCH($C220,'Data Pull'!$C:$C,0),MATCH(I$8,'Data Pull'!$4:$4,0))),"")</f>
        <v>638.78411814059689</v>
      </c>
      <c r="J220">
        <f>IFERROR(IF(INDEX('Exclusion Vectors'!$D:$D,MATCH($C220,'Exclusion Vectors'!$B:$B,0))=0,"",INDEX('Data Pull'!$A:$BC,MATCH($C220,'Data Pull'!$C:$C,0),MATCH(J$8,'Data Pull'!$4:$4,0))),"")</f>
        <v>639.80462208552626</v>
      </c>
      <c r="K220">
        <f>IFERROR(IF(INDEX('Exclusion Vectors'!$D:$D,MATCH($C220,'Exclusion Vectors'!$B:$B,0))=0,"",INDEX('Data Pull'!$A:$BC,MATCH($C220,'Data Pull'!$C:$C,0),MATCH(K$8,'Data Pull'!$4:$4,0))),"")</f>
        <v>21.473629248671497</v>
      </c>
      <c r="L220" t="str">
        <f>IFERROR(IF(INDEX('Exclusion Vectors'!$D:$D,MATCH($C220,'Exclusion Vectors'!$B:$B,0))=1,"",INDEX('Data Pull'!$A:$BC,MATCH($C220,'Data Pull'!$C:$C,0),MATCH(L$8,'Data Pull'!$4:$4,0))),"")</f>
        <v/>
      </c>
      <c r="M220">
        <f>IFERROR(IF(INDEX('Exclusion Vectors'!$D:$D,MATCH($C220,'Exclusion Vectors'!$B:$B,0))=0,"",INDEX('Data Pull'!$A:$BC,MATCH($C220,'Data Pull'!$C:$C,0),MATCH(M$8,'Data Pull'!$4:$4,0))),"")</f>
        <v>84.547866364035102</v>
      </c>
      <c r="N220">
        <f>IFERROR(IF(INDEX('Exclusion Vectors'!$D:$D,MATCH($C220,'Exclusion Vectors'!$B:$B,0))=0,"",INDEX('Data Pull'!$A:$BC,MATCH($C220,'Data Pull'!$C:$C,0),MATCH(N$8,'Data Pull'!$4:$4,0))),"")</f>
        <v>962.50283894493725</v>
      </c>
      <c r="O220">
        <f>IFERROR(IF(INDEX('Exclusion Vectors'!$D:$D,MATCH($C220,'Exclusion Vectors'!$B:$B,0))=0,"",INDEX('Data Pull'!$A:$BC,MATCH($C220,'Data Pull'!$C:$C,0),MATCH(O$8,'Data Pull'!$4:$4,0))),"")</f>
        <v>21992.256779198375</v>
      </c>
    </row>
    <row r="221" spans="3:15" x14ac:dyDescent="0.3">
      <c r="C221" s="34">
        <f t="shared" si="3"/>
        <v>44041</v>
      </c>
      <c r="D221">
        <f>IFERROR(IF(INDEX('Exclusion Vectors'!$D:$D,MATCH($C221,'Exclusion Vectors'!$B:$B,0))=0,"",INDEX('Data Pull'!$A:$BC,MATCH($C221,'Data Pull'!$C:$C,0),MATCH(D$8,'Data Pull'!$4:$4,0))),"")</f>
        <v>42050.314627429536</v>
      </c>
      <c r="E221">
        <f>IFERROR(IF(INDEX('Exclusion Vectors'!$D:$D,MATCH($C221,'Exclusion Vectors'!$B:$B,0))=0,"",INDEX('Data Pull'!$A:$BC,MATCH($C221,'Data Pull'!$C:$C,0),MATCH(E$8,'Data Pull'!$4:$4,0))),"")</f>
        <v>510.88642926556957</v>
      </c>
      <c r="F221">
        <f>IFERROR(IF(INDEX('Exclusion Vectors'!$D:$D,MATCH($C221,'Exclusion Vectors'!$B:$B,0))=0,"",INDEX('Data Pull'!$A:$BC,MATCH($C221,'Data Pull'!$C:$C,0),MATCH(F$8,'Data Pull'!$4:$4,0))),"")</f>
        <v>659.95277446888713</v>
      </c>
      <c r="G221">
        <f>IFERROR(IF(INDEX('Exclusion Vectors'!$D:$D,MATCH($C221,'Exclusion Vectors'!$B:$B,0))=0,"",INDEX('Data Pull'!$A:$BC,MATCH($C221,'Data Pull'!$C:$C,0),MATCH(G$8,'Data Pull'!$4:$4,0))),"")</f>
        <v>637.03243492810145</v>
      </c>
      <c r="H221">
        <f>IFERROR(IF(INDEX('Exclusion Vectors'!$D:$D,MATCH($C221,'Exclusion Vectors'!$B:$B,0))=0,"",INDEX('Data Pull'!$A:$BC,MATCH($C221,'Data Pull'!$C:$C,0),MATCH(H$8,'Data Pull'!$4:$4,0))),"")</f>
        <v>638.94611794815148</v>
      </c>
      <c r="I221">
        <f>IFERROR(IF(INDEX('Exclusion Vectors'!$D:$D,MATCH($C221,'Exclusion Vectors'!$B:$B,0))=0,"",INDEX('Data Pull'!$A:$BC,MATCH($C221,'Data Pull'!$C:$C,0),MATCH(I$8,'Data Pull'!$4:$4,0))),"")</f>
        <v>639.08878235886425</v>
      </c>
      <c r="J221">
        <f>IFERROR(IF(INDEX('Exclusion Vectors'!$D:$D,MATCH($C221,'Exclusion Vectors'!$B:$B,0))=0,"",INDEX('Data Pull'!$A:$BC,MATCH($C221,'Data Pull'!$C:$C,0),MATCH(J$8,'Data Pull'!$4:$4,0))),"")</f>
        <v>639.86007827107733</v>
      </c>
      <c r="K221">
        <f>IFERROR(IF(INDEX('Exclusion Vectors'!$D:$D,MATCH($C221,'Exclusion Vectors'!$B:$B,0))=0,"",INDEX('Data Pull'!$A:$BC,MATCH($C221,'Data Pull'!$C:$C,0),MATCH(K$8,'Data Pull'!$4:$4,0))),"")</f>
        <v>23.333852348937221</v>
      </c>
      <c r="L221" t="str">
        <f>IFERROR(IF(INDEX('Exclusion Vectors'!$D:$D,MATCH($C221,'Exclusion Vectors'!$B:$B,0))=1,"",INDEX('Data Pull'!$A:$BC,MATCH($C221,'Data Pull'!$C:$C,0),MATCH(L$8,'Data Pull'!$4:$4,0))),"")</f>
        <v/>
      </c>
      <c r="M221">
        <f>IFERROR(IF(INDEX('Exclusion Vectors'!$D:$D,MATCH($C221,'Exclusion Vectors'!$B:$B,0))=0,"",INDEX('Data Pull'!$A:$BC,MATCH($C221,'Data Pull'!$C:$C,0),MATCH(M$8,'Data Pull'!$4:$4,0))),"")</f>
        <v>85.932394206584277</v>
      </c>
      <c r="N221">
        <f>IFERROR(IF(INDEX('Exclusion Vectors'!$D:$D,MATCH($C221,'Exclusion Vectors'!$B:$B,0))=0,"",INDEX('Data Pull'!$A:$BC,MATCH($C221,'Data Pull'!$C:$C,0),MATCH(N$8,'Data Pull'!$4:$4,0))),"")</f>
        <v>934.26474680193235</v>
      </c>
      <c r="O221">
        <f>IFERROR(IF(INDEX('Exclusion Vectors'!$D:$D,MATCH($C221,'Exclusion Vectors'!$B:$B,0))=0,"",INDEX('Data Pull'!$A:$BC,MATCH($C221,'Data Pull'!$C:$C,0),MATCH(O$8,'Data Pull'!$4:$4,0))),"")</f>
        <v>22362.576537405461</v>
      </c>
    </row>
    <row r="222" spans="3:15" x14ac:dyDescent="0.3">
      <c r="C222" s="34">
        <f t="shared" si="3"/>
        <v>44042</v>
      </c>
      <c r="D222">
        <f>IFERROR(IF(INDEX('Exclusion Vectors'!$D:$D,MATCH($C222,'Exclusion Vectors'!$B:$B,0))=0,"",INDEX('Data Pull'!$A:$BC,MATCH($C222,'Data Pull'!$C:$C,0),MATCH(D$8,'Data Pull'!$4:$4,0))),"")</f>
        <v>41269.488261178471</v>
      </c>
      <c r="E222">
        <f>IFERROR(IF(INDEX('Exclusion Vectors'!$D:$D,MATCH($C222,'Exclusion Vectors'!$B:$B,0))=0,"",INDEX('Data Pull'!$A:$BC,MATCH($C222,'Data Pull'!$C:$C,0),MATCH(E$8,'Data Pull'!$4:$4,0))),"")</f>
        <v>511.67462936007206</v>
      </c>
      <c r="F222">
        <f>IFERROR(IF(INDEX('Exclusion Vectors'!$D:$D,MATCH($C222,'Exclusion Vectors'!$B:$B,0))=0,"",INDEX('Data Pull'!$A:$BC,MATCH($C222,'Data Pull'!$C:$C,0),MATCH(F$8,'Data Pull'!$4:$4,0))),"")</f>
        <v>659.96958671556308</v>
      </c>
      <c r="G222">
        <f>IFERROR(IF(INDEX('Exclusion Vectors'!$D:$D,MATCH($C222,'Exclusion Vectors'!$B:$B,0))=0,"",INDEX('Data Pull'!$A:$BC,MATCH($C222,'Data Pull'!$C:$C,0),MATCH(G$8,'Data Pull'!$4:$4,0))),"")</f>
        <v>637.4623702571281</v>
      </c>
      <c r="H222">
        <f>IFERROR(IF(INDEX('Exclusion Vectors'!$D:$D,MATCH($C222,'Exclusion Vectors'!$B:$B,0))=0,"",INDEX('Data Pull'!$A:$BC,MATCH($C222,'Data Pull'!$C:$C,0),MATCH(H$8,'Data Pull'!$4:$4,0))),"")</f>
        <v>639.30647164521588</v>
      </c>
      <c r="I222">
        <f>IFERROR(IF(INDEX('Exclusion Vectors'!$D:$D,MATCH($C222,'Exclusion Vectors'!$B:$B,0))=0,"",INDEX('Data Pull'!$A:$BC,MATCH($C222,'Data Pull'!$C:$C,0),MATCH(I$8,'Data Pull'!$4:$4,0))),"")</f>
        <v>639.38066810878104</v>
      </c>
      <c r="J222">
        <f>IFERROR(IF(INDEX('Exclusion Vectors'!$D:$D,MATCH($C222,'Exclusion Vectors'!$B:$B,0))=0,"",INDEX('Data Pull'!$A:$BC,MATCH($C222,'Data Pull'!$C:$C,0),MATCH(J$8,'Data Pull'!$4:$4,0))),"")</f>
        <v>640.29533295117574</v>
      </c>
      <c r="K222">
        <f>IFERROR(IF(INDEX('Exclusion Vectors'!$D:$D,MATCH($C222,'Exclusion Vectors'!$B:$B,0))=0,"",INDEX('Data Pull'!$A:$BC,MATCH($C222,'Data Pull'!$C:$C,0),MATCH(K$8,'Data Pull'!$4:$4,0))),"")</f>
        <v>22.89968806291494</v>
      </c>
      <c r="L222" t="str">
        <f>IFERROR(IF(INDEX('Exclusion Vectors'!$D:$D,MATCH($C222,'Exclusion Vectors'!$B:$B,0))=1,"",INDEX('Data Pull'!$A:$BC,MATCH($C222,'Data Pull'!$C:$C,0),MATCH(L$8,'Data Pull'!$4:$4,0))),"")</f>
        <v/>
      </c>
      <c r="M222">
        <f>IFERROR(IF(INDEX('Exclusion Vectors'!$D:$D,MATCH($C222,'Exclusion Vectors'!$B:$B,0))=0,"",INDEX('Data Pull'!$A:$BC,MATCH($C222,'Data Pull'!$C:$C,0),MATCH(M$8,'Data Pull'!$4:$4,0))),"")</f>
        <v>84.939352430537653</v>
      </c>
      <c r="N222">
        <f>IFERROR(IF(INDEX('Exclusion Vectors'!$D:$D,MATCH($C222,'Exclusion Vectors'!$B:$B,0))=0,"",INDEX('Data Pull'!$A:$BC,MATCH($C222,'Data Pull'!$C:$C,0),MATCH(N$8,'Data Pull'!$4:$4,0))),"")</f>
        <v>958.37355413233274</v>
      </c>
      <c r="O222">
        <f>IFERROR(IF(INDEX('Exclusion Vectors'!$D:$D,MATCH($C222,'Exclusion Vectors'!$B:$B,0))=0,"",INDEX('Data Pull'!$A:$BC,MATCH($C222,'Data Pull'!$C:$C,0),MATCH(O$8,'Data Pull'!$4:$4,0))),"")</f>
        <v>22312.048813986024</v>
      </c>
    </row>
    <row r="223" spans="3:15" x14ac:dyDescent="0.3">
      <c r="C223" s="34">
        <f t="shared" si="3"/>
        <v>44043</v>
      </c>
      <c r="D223">
        <f>IFERROR(IF(INDEX('Exclusion Vectors'!$D:$D,MATCH($C223,'Exclusion Vectors'!$B:$B,0))=0,"",INDEX('Data Pull'!$A:$BC,MATCH($C223,'Data Pull'!$C:$C,0),MATCH(D$8,'Data Pull'!$4:$4,0))),"")</f>
        <v>42654.08747138059</v>
      </c>
      <c r="E223">
        <f>IFERROR(IF(INDEX('Exclusion Vectors'!$D:$D,MATCH($C223,'Exclusion Vectors'!$B:$B,0))=0,"",INDEX('Data Pull'!$A:$BC,MATCH($C223,'Data Pull'!$C:$C,0),MATCH(E$8,'Data Pull'!$4:$4,0))),"")</f>
        <v>512.24644680677159</v>
      </c>
      <c r="F223">
        <f>IFERROR(IF(INDEX('Exclusion Vectors'!$D:$D,MATCH($C223,'Exclusion Vectors'!$B:$B,0))=0,"",INDEX('Data Pull'!$A:$BC,MATCH($C223,'Data Pull'!$C:$C,0),MATCH(F$8,'Data Pull'!$4:$4,0))),"")</f>
        <v>658.36982370962289</v>
      </c>
      <c r="G223">
        <f>IFERROR(IF(INDEX('Exclusion Vectors'!$D:$D,MATCH($C223,'Exclusion Vectors'!$B:$B,0))=0,"",INDEX('Data Pull'!$A:$BC,MATCH($C223,'Data Pull'!$C:$C,0),MATCH(G$8,'Data Pull'!$4:$4,0))),"")</f>
        <v>639.79092164931194</v>
      </c>
      <c r="H223">
        <f>IFERROR(IF(INDEX('Exclusion Vectors'!$D:$D,MATCH($C223,'Exclusion Vectors'!$B:$B,0))=0,"",INDEX('Data Pull'!$A:$BC,MATCH($C223,'Data Pull'!$C:$C,0),MATCH(H$8,'Data Pull'!$4:$4,0))),"")</f>
        <v>641.30312042421065</v>
      </c>
      <c r="I223">
        <f>IFERROR(IF(INDEX('Exclusion Vectors'!$D:$D,MATCH($C223,'Exclusion Vectors'!$B:$B,0))=0,"",INDEX('Data Pull'!$A:$BC,MATCH($C223,'Data Pull'!$C:$C,0),MATCH(I$8,'Data Pull'!$4:$4,0))),"")</f>
        <v>641.10405534569566</v>
      </c>
      <c r="J223">
        <f>IFERROR(IF(INDEX('Exclusion Vectors'!$D:$D,MATCH($C223,'Exclusion Vectors'!$B:$B,0))=0,"",INDEX('Data Pull'!$A:$BC,MATCH($C223,'Data Pull'!$C:$C,0),MATCH(J$8,'Data Pull'!$4:$4,0))),"")</f>
        <v>642.56055394879434</v>
      </c>
      <c r="K223">
        <f>IFERROR(IF(INDEX('Exclusion Vectors'!$D:$D,MATCH($C223,'Exclusion Vectors'!$B:$B,0))=0,"",INDEX('Data Pull'!$A:$BC,MATCH($C223,'Data Pull'!$C:$C,0),MATCH(K$8,'Data Pull'!$4:$4,0))),"")</f>
        <v>20.338907761864071</v>
      </c>
      <c r="L223" t="str">
        <f>IFERROR(IF(INDEX('Exclusion Vectors'!$D:$D,MATCH($C223,'Exclusion Vectors'!$B:$B,0))=1,"",INDEX('Data Pull'!$A:$BC,MATCH($C223,'Data Pull'!$C:$C,0),MATCH(L$8,'Data Pull'!$4:$4,0))),"")</f>
        <v/>
      </c>
      <c r="M223">
        <f>IFERROR(IF(INDEX('Exclusion Vectors'!$D:$D,MATCH($C223,'Exclusion Vectors'!$B:$B,0))=0,"",INDEX('Data Pull'!$A:$BC,MATCH($C223,'Data Pull'!$C:$C,0),MATCH(M$8,'Data Pull'!$4:$4,0))),"")</f>
        <v>79.247630554998224</v>
      </c>
      <c r="N223">
        <f>IFERROR(IF(INDEX('Exclusion Vectors'!$D:$D,MATCH($C223,'Exclusion Vectors'!$B:$B,0))=0,"",INDEX('Data Pull'!$A:$BC,MATCH($C223,'Data Pull'!$C:$C,0),MATCH(N$8,'Data Pull'!$4:$4,0))),"")</f>
        <v>960.38566236187341</v>
      </c>
      <c r="O223">
        <f>IFERROR(IF(INDEX('Exclusion Vectors'!$D:$D,MATCH($C223,'Exclusion Vectors'!$B:$B,0))=0,"",INDEX('Data Pull'!$A:$BC,MATCH($C223,'Data Pull'!$C:$C,0),MATCH(O$8,'Data Pull'!$4:$4,0))),"")</f>
        <v>22982.296388447343</v>
      </c>
    </row>
    <row r="224" spans="3:15" x14ac:dyDescent="0.3">
      <c r="C224" s="34">
        <f t="shared" si="3"/>
        <v>44044</v>
      </c>
      <c r="D224">
        <f>IFERROR(IF(INDEX('Exclusion Vectors'!$D:$D,MATCH($C224,'Exclusion Vectors'!$B:$B,0))=0,"",INDEX('Data Pull'!$A:$BC,MATCH($C224,'Data Pull'!$C:$C,0),MATCH(D$8,'Data Pull'!$4:$4,0))),"")</f>
        <v>38718.944238488453</v>
      </c>
      <c r="E224">
        <f>IFERROR(IF(INDEX('Exclusion Vectors'!$D:$D,MATCH($C224,'Exclusion Vectors'!$B:$B,0))=0,"",INDEX('Data Pull'!$A:$BC,MATCH($C224,'Data Pull'!$C:$C,0),MATCH(E$8,'Data Pull'!$4:$4,0))),"")</f>
        <v>514.08805090445992</v>
      </c>
      <c r="F224">
        <f>IFERROR(IF(INDEX('Exclusion Vectors'!$D:$D,MATCH($C224,'Exclusion Vectors'!$B:$B,0))=0,"",INDEX('Data Pull'!$A:$BC,MATCH($C224,'Data Pull'!$C:$C,0),MATCH(F$8,'Data Pull'!$4:$4,0))),"")</f>
        <v>645.13207182522126</v>
      </c>
      <c r="G224">
        <f>IFERROR(IF(INDEX('Exclusion Vectors'!$D:$D,MATCH($C224,'Exclusion Vectors'!$B:$B,0))=0,"",INDEX('Data Pull'!$A:$BC,MATCH($C224,'Data Pull'!$C:$C,0),MATCH(G$8,'Data Pull'!$4:$4,0))),"")</f>
        <v>635.79060891649476</v>
      </c>
      <c r="H224">
        <f>IFERROR(IF(INDEX('Exclusion Vectors'!$D:$D,MATCH($C224,'Exclusion Vectors'!$B:$B,0))=0,"",INDEX('Data Pull'!$A:$BC,MATCH($C224,'Data Pull'!$C:$C,0),MATCH(H$8,'Data Pull'!$4:$4,0))),"")</f>
        <v>637.31018498157346</v>
      </c>
      <c r="I224">
        <f>IFERROR(IF(INDEX('Exclusion Vectors'!$D:$D,MATCH($C224,'Exclusion Vectors'!$B:$B,0))=0,"",INDEX('Data Pull'!$A:$BC,MATCH($C224,'Data Pull'!$C:$C,0),MATCH(I$8,'Data Pull'!$4:$4,0))),"")</f>
        <v>637.07141032754168</v>
      </c>
      <c r="J224">
        <f>IFERROR(IF(INDEX('Exclusion Vectors'!$D:$D,MATCH($C224,'Exclusion Vectors'!$B:$B,0))=0,"",INDEX('Data Pull'!$A:$BC,MATCH($C224,'Data Pull'!$C:$C,0),MATCH(J$8,'Data Pull'!$4:$4,0))),"")</f>
        <v>638.23599958349951</v>
      </c>
      <c r="K224">
        <f>IFERROR(IF(INDEX('Exclusion Vectors'!$D:$D,MATCH($C224,'Exclusion Vectors'!$B:$B,0))=0,"",INDEX('Data Pull'!$A:$BC,MATCH($C224,'Data Pull'!$C:$C,0),MATCH(K$8,'Data Pull'!$4:$4,0))),"")</f>
        <v>23.190187503783847</v>
      </c>
      <c r="L224" t="str">
        <f>IFERROR(IF(INDEX('Exclusion Vectors'!$D:$D,MATCH($C224,'Exclusion Vectors'!$B:$B,0))=1,"",INDEX('Data Pull'!$A:$BC,MATCH($C224,'Data Pull'!$C:$C,0),MATCH(L$8,'Data Pull'!$4:$4,0))),"")</f>
        <v/>
      </c>
      <c r="M224">
        <f>IFERROR(IF(INDEX('Exclusion Vectors'!$D:$D,MATCH($C224,'Exclusion Vectors'!$B:$B,0))=0,"",INDEX('Data Pull'!$A:$BC,MATCH($C224,'Data Pull'!$C:$C,0),MATCH(M$8,'Data Pull'!$4:$4,0))),"")</f>
        <v>80.755533434640725</v>
      </c>
      <c r="N224">
        <f>IFERROR(IF(INDEX('Exclusion Vectors'!$D:$D,MATCH($C224,'Exclusion Vectors'!$B:$B,0))=0,"",INDEX('Data Pull'!$A:$BC,MATCH($C224,'Data Pull'!$C:$C,0),MATCH(N$8,'Data Pull'!$4:$4,0))),"")</f>
        <v>976.47138094009017</v>
      </c>
      <c r="O224">
        <f>IFERROR(IF(INDEX('Exclusion Vectors'!$D:$D,MATCH($C224,'Exclusion Vectors'!$B:$B,0))=0,"",INDEX('Data Pull'!$A:$BC,MATCH($C224,'Data Pull'!$C:$C,0),MATCH(O$8,'Data Pull'!$4:$4,0))),"")</f>
        <v>22999.856623270687</v>
      </c>
    </row>
    <row r="225" spans="3:15" x14ac:dyDescent="0.3">
      <c r="C225" s="34">
        <f t="shared" si="3"/>
        <v>44045</v>
      </c>
      <c r="D225">
        <f>IFERROR(IF(INDEX('Exclusion Vectors'!$D:$D,MATCH($C225,'Exclusion Vectors'!$B:$B,0))=0,"",INDEX('Data Pull'!$A:$BC,MATCH($C225,'Data Pull'!$C:$C,0),MATCH(D$8,'Data Pull'!$4:$4,0))),"")</f>
        <v>37770.451862212336</v>
      </c>
      <c r="E225">
        <f>IFERROR(IF(INDEX('Exclusion Vectors'!$D:$D,MATCH($C225,'Exclusion Vectors'!$B:$B,0))=0,"",INDEX('Data Pull'!$A:$BC,MATCH($C225,'Data Pull'!$C:$C,0),MATCH(E$8,'Data Pull'!$4:$4,0))),"")</f>
        <v>512.84684959972162</v>
      </c>
      <c r="F225">
        <f>IFERROR(IF(INDEX('Exclusion Vectors'!$D:$D,MATCH($C225,'Exclusion Vectors'!$B:$B,0))=0,"",INDEX('Data Pull'!$A:$BC,MATCH($C225,'Data Pull'!$C:$C,0),MATCH(F$8,'Data Pull'!$4:$4,0))),"")</f>
        <v>640.91526241939698</v>
      </c>
      <c r="G225">
        <f>IFERROR(IF(INDEX('Exclusion Vectors'!$D:$D,MATCH($C225,'Exclusion Vectors'!$B:$B,0))=0,"",INDEX('Data Pull'!$A:$BC,MATCH($C225,'Data Pull'!$C:$C,0),MATCH(G$8,'Data Pull'!$4:$4,0))),"")</f>
        <v>632.73191397870596</v>
      </c>
      <c r="H225">
        <f>IFERROR(IF(INDEX('Exclusion Vectors'!$D:$D,MATCH($C225,'Exclusion Vectors'!$B:$B,0))=0,"",INDEX('Data Pull'!$A:$BC,MATCH($C225,'Data Pull'!$C:$C,0),MATCH(H$8,'Data Pull'!$4:$4,0))),"")</f>
        <v>633.98938573848022</v>
      </c>
      <c r="I225">
        <f>IFERROR(IF(INDEX('Exclusion Vectors'!$D:$D,MATCH($C225,'Exclusion Vectors'!$B:$B,0))=0,"",INDEX('Data Pull'!$A:$BC,MATCH($C225,'Data Pull'!$C:$C,0),MATCH(I$8,'Data Pull'!$4:$4,0))),"")</f>
        <v>633.47095153162888</v>
      </c>
      <c r="J225">
        <f>IFERROR(IF(INDEX('Exclusion Vectors'!$D:$D,MATCH($C225,'Exclusion Vectors'!$B:$B,0))=0,"",INDEX('Data Pull'!$A:$BC,MATCH($C225,'Data Pull'!$C:$C,0),MATCH(J$8,'Data Pull'!$4:$4,0))),"")</f>
        <v>635.38412336509793</v>
      </c>
      <c r="K225">
        <f>IFERROR(IF(INDEX('Exclusion Vectors'!$D:$D,MATCH($C225,'Exclusion Vectors'!$B:$B,0))=0,"",INDEX('Data Pull'!$A:$BC,MATCH($C225,'Data Pull'!$C:$C,0),MATCH(K$8,'Data Pull'!$4:$4,0))),"")</f>
        <v>20.853289983939199</v>
      </c>
      <c r="L225" t="str">
        <f>IFERROR(IF(INDEX('Exclusion Vectors'!$D:$D,MATCH($C225,'Exclusion Vectors'!$B:$B,0))=1,"",INDEX('Data Pull'!$A:$BC,MATCH($C225,'Data Pull'!$C:$C,0),MATCH(L$8,'Data Pull'!$4:$4,0))),"")</f>
        <v/>
      </c>
      <c r="M225">
        <f>IFERROR(IF(INDEX('Exclusion Vectors'!$D:$D,MATCH($C225,'Exclusion Vectors'!$B:$B,0))=0,"",INDEX('Data Pull'!$A:$BC,MATCH($C225,'Data Pull'!$C:$C,0),MATCH(M$8,'Data Pull'!$4:$4,0))),"")</f>
        <v>81.913264585940993</v>
      </c>
      <c r="N225">
        <f>IFERROR(IF(INDEX('Exclusion Vectors'!$D:$D,MATCH($C225,'Exclusion Vectors'!$B:$B,0))=0,"",INDEX('Data Pull'!$A:$BC,MATCH($C225,'Data Pull'!$C:$C,0),MATCH(N$8,'Data Pull'!$4:$4,0))),"")</f>
        <v>1011.2326140735238</v>
      </c>
      <c r="O225">
        <f>IFERROR(IF(INDEX('Exclusion Vectors'!$D:$D,MATCH($C225,'Exclusion Vectors'!$B:$B,0))=0,"",INDEX('Data Pull'!$A:$BC,MATCH($C225,'Data Pull'!$C:$C,0),MATCH(O$8,'Data Pull'!$4:$4,0))),"")</f>
        <v>23001.448240735906</v>
      </c>
    </row>
    <row r="226" spans="3:15" x14ac:dyDescent="0.3">
      <c r="C226" s="34">
        <f t="shared" si="3"/>
        <v>44046</v>
      </c>
      <c r="D226">
        <f>IFERROR(IF(INDEX('Exclusion Vectors'!$D:$D,MATCH($C226,'Exclusion Vectors'!$B:$B,0))=0,"",INDEX('Data Pull'!$A:$BC,MATCH($C226,'Data Pull'!$C:$C,0),MATCH(D$8,'Data Pull'!$4:$4,0))),"")</f>
        <v>36840.205604188908</v>
      </c>
      <c r="E226">
        <f>IFERROR(IF(INDEX('Exclusion Vectors'!$D:$D,MATCH($C226,'Exclusion Vectors'!$B:$B,0))=0,"",INDEX('Data Pull'!$A:$BC,MATCH($C226,'Data Pull'!$C:$C,0),MATCH(E$8,'Data Pull'!$4:$4,0))),"")</f>
        <v>511.35279233721923</v>
      </c>
      <c r="F226">
        <f>IFERROR(IF(INDEX('Exclusion Vectors'!$D:$D,MATCH($C226,'Exclusion Vectors'!$B:$B,0))=0,"",INDEX('Data Pull'!$A:$BC,MATCH($C226,'Data Pull'!$C:$C,0),MATCH(F$8,'Data Pull'!$4:$4,0))),"")</f>
        <v>635.87708338657649</v>
      </c>
      <c r="G226">
        <f>IFERROR(IF(INDEX('Exclusion Vectors'!$D:$D,MATCH($C226,'Exclusion Vectors'!$B:$B,0))=0,"",INDEX('Data Pull'!$A:$BC,MATCH($C226,'Data Pull'!$C:$C,0),MATCH(G$8,'Data Pull'!$4:$4,0))),"")</f>
        <v>629.79978130114318</v>
      </c>
      <c r="H226">
        <f>IFERROR(IF(INDEX('Exclusion Vectors'!$D:$D,MATCH($C226,'Exclusion Vectors'!$B:$B,0))=0,"",INDEX('Data Pull'!$A:$BC,MATCH($C226,'Data Pull'!$C:$C,0),MATCH(H$8,'Data Pull'!$4:$4,0))),"")</f>
        <v>630.25228070038349</v>
      </c>
      <c r="I226">
        <f>IFERROR(IF(INDEX('Exclusion Vectors'!$D:$D,MATCH($C226,'Exclusion Vectors'!$B:$B,0))=0,"",INDEX('Data Pull'!$A:$BC,MATCH($C226,'Data Pull'!$C:$C,0),MATCH(I$8,'Data Pull'!$4:$4,0))),"")</f>
        <v>629.5512198847905</v>
      </c>
      <c r="J226">
        <f>IFERROR(IF(INDEX('Exclusion Vectors'!$D:$D,MATCH($C226,'Exclusion Vectors'!$B:$B,0))=0,"",INDEX('Data Pull'!$A:$BC,MATCH($C226,'Data Pull'!$C:$C,0),MATCH(J$8,'Data Pull'!$4:$4,0))),"")</f>
        <v>632.0405437619778</v>
      </c>
      <c r="K226">
        <f>IFERROR(IF(INDEX('Exclusion Vectors'!$D:$D,MATCH($C226,'Exclusion Vectors'!$B:$B,0))=0,"",INDEX('Data Pull'!$A:$BC,MATCH($C226,'Data Pull'!$C:$C,0),MATCH(K$8,'Data Pull'!$4:$4,0))),"")</f>
        <v>24.092719388352446</v>
      </c>
      <c r="L226" t="str">
        <f>IFERROR(IF(INDEX('Exclusion Vectors'!$D:$D,MATCH($C226,'Exclusion Vectors'!$B:$B,0))=1,"",INDEX('Data Pull'!$A:$BC,MATCH($C226,'Data Pull'!$C:$C,0),MATCH(L$8,'Data Pull'!$4:$4,0))),"")</f>
        <v/>
      </c>
      <c r="M226">
        <f>IFERROR(IF(INDEX('Exclusion Vectors'!$D:$D,MATCH($C226,'Exclusion Vectors'!$B:$B,0))=0,"",INDEX('Data Pull'!$A:$BC,MATCH($C226,'Data Pull'!$C:$C,0),MATCH(M$8,'Data Pull'!$4:$4,0))),"")</f>
        <v>76.959833379956279</v>
      </c>
      <c r="N226">
        <f>IFERROR(IF(INDEX('Exclusion Vectors'!$D:$D,MATCH($C226,'Exclusion Vectors'!$B:$B,0))=0,"",INDEX('Data Pull'!$A:$BC,MATCH($C226,'Data Pull'!$C:$C,0),MATCH(N$8,'Data Pull'!$4:$4,0))),"")</f>
        <v>1024.8089852492001</v>
      </c>
      <c r="O226">
        <f>IFERROR(IF(INDEX('Exclusion Vectors'!$D:$D,MATCH($C226,'Exclusion Vectors'!$B:$B,0))=0,"",INDEX('Data Pull'!$A:$BC,MATCH($C226,'Data Pull'!$C:$C,0),MATCH(O$8,'Data Pull'!$4:$4,0))),"")</f>
        <v>22936.990978716083</v>
      </c>
    </row>
    <row r="227" spans="3:15" x14ac:dyDescent="0.3">
      <c r="C227" s="34">
        <f t="shared" si="3"/>
        <v>44047</v>
      </c>
      <c r="D227">
        <f>IFERROR(IF(INDEX('Exclusion Vectors'!$D:$D,MATCH($C227,'Exclusion Vectors'!$B:$B,0))=0,"",INDEX('Data Pull'!$A:$BC,MATCH($C227,'Data Pull'!$C:$C,0),MATCH(D$8,'Data Pull'!$4:$4,0))),"")</f>
        <v>33454.274883132217</v>
      </c>
      <c r="E227">
        <f>IFERROR(IF(INDEX('Exclusion Vectors'!$D:$D,MATCH($C227,'Exclusion Vectors'!$B:$B,0))=0,"",INDEX('Data Pull'!$A:$BC,MATCH($C227,'Data Pull'!$C:$C,0),MATCH(E$8,'Data Pull'!$4:$4,0))),"")</f>
        <v>457.69341865543925</v>
      </c>
      <c r="F227">
        <f>IFERROR(IF(INDEX('Exclusion Vectors'!$D:$D,MATCH($C227,'Exclusion Vectors'!$B:$B,0))=0,"",INDEX('Data Pull'!$A:$BC,MATCH($C227,'Data Pull'!$C:$C,0),MATCH(F$8,'Data Pull'!$4:$4,0))),"")</f>
        <v>606.12273391480994</v>
      </c>
      <c r="G227">
        <f>IFERROR(IF(INDEX('Exclusion Vectors'!$D:$D,MATCH($C227,'Exclusion Vectors'!$B:$B,0))=0,"",INDEX('Data Pull'!$A:$BC,MATCH($C227,'Data Pull'!$C:$C,0),MATCH(G$8,'Data Pull'!$4:$4,0))),"")</f>
        <v>587.01102497042893</v>
      </c>
      <c r="H227">
        <f>IFERROR(IF(INDEX('Exclusion Vectors'!$D:$D,MATCH($C227,'Exclusion Vectors'!$B:$B,0))=0,"",INDEX('Data Pull'!$A:$BC,MATCH($C227,'Data Pull'!$C:$C,0),MATCH(H$8,'Data Pull'!$4:$4,0))),"")</f>
        <v>592.01578518691247</v>
      </c>
      <c r="I227">
        <f>IFERROR(IF(INDEX('Exclusion Vectors'!$D:$D,MATCH($C227,'Exclusion Vectors'!$B:$B,0))=0,"",INDEX('Data Pull'!$A:$BC,MATCH($C227,'Data Pull'!$C:$C,0),MATCH(I$8,'Data Pull'!$4:$4,0))),"")</f>
        <v>591.65087137453509</v>
      </c>
      <c r="J227">
        <f>IFERROR(IF(INDEX('Exclusion Vectors'!$D:$D,MATCH($C227,'Exclusion Vectors'!$B:$B,0))=0,"",INDEX('Data Pull'!$A:$BC,MATCH($C227,'Data Pull'!$C:$C,0),MATCH(J$8,'Data Pull'!$4:$4,0))),"")</f>
        <v>591.11294724148445</v>
      </c>
      <c r="K227">
        <f>IFERROR(IF(INDEX('Exclusion Vectors'!$D:$D,MATCH($C227,'Exclusion Vectors'!$B:$B,0))=0,"",INDEX('Data Pull'!$A:$BC,MATCH($C227,'Data Pull'!$C:$C,0),MATCH(K$8,'Data Pull'!$4:$4,0))),"")</f>
        <v>17.987225669762996</v>
      </c>
      <c r="L227" t="str">
        <f>IFERROR(IF(INDEX('Exclusion Vectors'!$D:$D,MATCH($C227,'Exclusion Vectors'!$B:$B,0))=1,"",INDEX('Data Pull'!$A:$BC,MATCH($C227,'Data Pull'!$C:$C,0),MATCH(L$8,'Data Pull'!$4:$4,0))),"")</f>
        <v/>
      </c>
      <c r="M227">
        <f>IFERROR(IF(INDEX('Exclusion Vectors'!$D:$D,MATCH($C227,'Exclusion Vectors'!$B:$B,0))=0,"",INDEX('Data Pull'!$A:$BC,MATCH($C227,'Data Pull'!$C:$C,0),MATCH(M$8,'Data Pull'!$4:$4,0))),"")</f>
        <v>82.620663917125185</v>
      </c>
      <c r="N227">
        <f>IFERROR(IF(INDEX('Exclusion Vectors'!$D:$D,MATCH($C227,'Exclusion Vectors'!$B:$B,0))=0,"",INDEX('Data Pull'!$A:$BC,MATCH($C227,'Data Pull'!$C:$C,0),MATCH(N$8,'Data Pull'!$4:$4,0))),"")</f>
        <v>930.98097533852638</v>
      </c>
      <c r="O227">
        <f>IFERROR(IF(INDEX('Exclusion Vectors'!$D:$D,MATCH($C227,'Exclusion Vectors'!$B:$B,0))=0,"",INDEX('Data Pull'!$A:$BC,MATCH($C227,'Data Pull'!$C:$C,0),MATCH(O$8,'Data Pull'!$4:$4,0))),"")</f>
        <v>17945.047768254692</v>
      </c>
    </row>
    <row r="228" spans="3:15" x14ac:dyDescent="0.3">
      <c r="C228" s="34">
        <f t="shared" si="3"/>
        <v>44048</v>
      </c>
      <c r="D228">
        <f>IFERROR(IF(INDEX('Exclusion Vectors'!$D:$D,MATCH($C228,'Exclusion Vectors'!$B:$B,0))=0,"",INDEX('Data Pull'!$A:$BC,MATCH($C228,'Data Pull'!$C:$C,0),MATCH(D$8,'Data Pull'!$4:$4,0))),"")</f>
        <v>32478.924204506919</v>
      </c>
      <c r="E228">
        <f>IFERROR(IF(INDEX('Exclusion Vectors'!$D:$D,MATCH($C228,'Exclusion Vectors'!$B:$B,0))=0,"",INDEX('Data Pull'!$A:$BC,MATCH($C228,'Data Pull'!$C:$C,0),MATCH(E$8,'Data Pull'!$4:$4,0))),"")</f>
        <v>457.66437474768179</v>
      </c>
      <c r="F228">
        <f>IFERROR(IF(INDEX('Exclusion Vectors'!$D:$D,MATCH($C228,'Exclusion Vectors'!$B:$B,0))=0,"",INDEX('Data Pull'!$A:$BC,MATCH($C228,'Data Pull'!$C:$C,0),MATCH(F$8,'Data Pull'!$4:$4,0))),"")</f>
        <v>606.63440657774765</v>
      </c>
      <c r="G228">
        <f>IFERROR(IF(INDEX('Exclusion Vectors'!$D:$D,MATCH($C228,'Exclusion Vectors'!$B:$B,0))=0,"",INDEX('Data Pull'!$A:$BC,MATCH($C228,'Data Pull'!$C:$C,0),MATCH(G$8,'Data Pull'!$4:$4,0))),"")</f>
        <v>559.53646259619734</v>
      </c>
      <c r="H228">
        <f>IFERROR(IF(INDEX('Exclusion Vectors'!$D:$D,MATCH($C228,'Exclusion Vectors'!$B:$B,0))=0,"",INDEX('Data Pull'!$A:$BC,MATCH($C228,'Data Pull'!$C:$C,0),MATCH(H$8,'Data Pull'!$4:$4,0))),"")</f>
        <v>572.28339219197323</v>
      </c>
      <c r="I228">
        <f>IFERROR(IF(INDEX('Exclusion Vectors'!$D:$D,MATCH($C228,'Exclusion Vectors'!$B:$B,0))=0,"",INDEX('Data Pull'!$A:$BC,MATCH($C228,'Data Pull'!$C:$C,0),MATCH(I$8,'Data Pull'!$4:$4,0))),"")</f>
        <v>571.40853521171221</v>
      </c>
      <c r="J228">
        <f>IFERROR(IF(INDEX('Exclusion Vectors'!$D:$D,MATCH($C228,'Exclusion Vectors'!$B:$B,0))=0,"",INDEX('Data Pull'!$A:$BC,MATCH($C228,'Data Pull'!$C:$C,0),MATCH(J$8,'Data Pull'!$4:$4,0))),"")</f>
        <v>568.26737005320558</v>
      </c>
      <c r="K228">
        <f>IFERROR(IF(INDEX('Exclusion Vectors'!$D:$D,MATCH($C228,'Exclusion Vectors'!$B:$B,0))=0,"",INDEX('Data Pull'!$A:$BC,MATCH($C228,'Data Pull'!$C:$C,0),MATCH(K$8,'Data Pull'!$4:$4,0))),"")</f>
        <v>6.3353537448717461</v>
      </c>
      <c r="L228" t="str">
        <f>IFERROR(IF(INDEX('Exclusion Vectors'!$D:$D,MATCH($C228,'Exclusion Vectors'!$B:$B,0))=1,"",INDEX('Data Pull'!$A:$BC,MATCH($C228,'Data Pull'!$C:$C,0),MATCH(L$8,'Data Pull'!$4:$4,0))),"")</f>
        <v/>
      </c>
      <c r="M228">
        <f>IFERROR(IF(INDEX('Exclusion Vectors'!$D:$D,MATCH($C228,'Exclusion Vectors'!$B:$B,0))=0,"",INDEX('Data Pull'!$A:$BC,MATCH($C228,'Data Pull'!$C:$C,0),MATCH(M$8,'Data Pull'!$4:$4,0))),"")</f>
        <v>87.40622719288011</v>
      </c>
      <c r="N228">
        <f>IFERROR(IF(INDEX('Exclusion Vectors'!$D:$D,MATCH($C228,'Exclusion Vectors'!$B:$B,0))=0,"",INDEX('Data Pull'!$A:$BC,MATCH($C228,'Data Pull'!$C:$C,0),MATCH(N$8,'Data Pull'!$4:$4,0))),"")</f>
        <v>981.19590482631679</v>
      </c>
      <c r="O228">
        <f>IFERROR(IF(INDEX('Exclusion Vectors'!$D:$D,MATCH($C228,'Exclusion Vectors'!$B:$B,0))=0,"",INDEX('Data Pull'!$A:$BC,MATCH($C228,'Data Pull'!$C:$C,0),MATCH(O$8,'Data Pull'!$4:$4,0))),"")</f>
        <v>18105.524987818844</v>
      </c>
    </row>
    <row r="229" spans="3:15" x14ac:dyDescent="0.3">
      <c r="C229" s="34">
        <f t="shared" si="3"/>
        <v>44049</v>
      </c>
      <c r="D229">
        <f>IFERROR(IF(INDEX('Exclusion Vectors'!$D:$D,MATCH($C229,'Exclusion Vectors'!$B:$B,0))=0,"",INDEX('Data Pull'!$A:$BC,MATCH($C229,'Data Pull'!$C:$C,0),MATCH(D$8,'Data Pull'!$4:$4,0))),"")</f>
        <v>38800.490806355636</v>
      </c>
      <c r="E229">
        <f>IFERROR(IF(INDEX('Exclusion Vectors'!$D:$D,MATCH($C229,'Exclusion Vectors'!$B:$B,0))=0,"",INDEX('Data Pull'!$A:$BC,MATCH($C229,'Data Pull'!$C:$C,0),MATCH(E$8,'Data Pull'!$4:$4,0))),"")</f>
        <v>512.41027198932431</v>
      </c>
      <c r="F229">
        <f>IFERROR(IF(INDEX('Exclusion Vectors'!$D:$D,MATCH($C229,'Exclusion Vectors'!$B:$B,0))=0,"",INDEX('Data Pull'!$A:$BC,MATCH($C229,'Data Pull'!$C:$C,0),MATCH(F$8,'Data Pull'!$4:$4,0))),"")</f>
        <v>652.10818157647111</v>
      </c>
      <c r="G229">
        <f>IFERROR(IF(INDEX('Exclusion Vectors'!$D:$D,MATCH($C229,'Exclusion Vectors'!$B:$B,0))=0,"",INDEX('Data Pull'!$A:$BC,MATCH($C229,'Data Pull'!$C:$C,0),MATCH(G$8,'Data Pull'!$4:$4,0))),"")</f>
        <v>620.38063209084703</v>
      </c>
      <c r="H229">
        <f>IFERROR(IF(INDEX('Exclusion Vectors'!$D:$D,MATCH($C229,'Exclusion Vectors'!$B:$B,0))=0,"",INDEX('Data Pull'!$A:$BC,MATCH($C229,'Data Pull'!$C:$C,0),MATCH(H$8,'Data Pull'!$4:$4,0))),"")</f>
        <v>625.20126609037345</v>
      </c>
      <c r="I229">
        <f>IFERROR(IF(INDEX('Exclusion Vectors'!$D:$D,MATCH($C229,'Exclusion Vectors'!$B:$B,0))=0,"",INDEX('Data Pull'!$A:$BC,MATCH($C229,'Data Pull'!$C:$C,0),MATCH(I$8,'Data Pull'!$4:$4,0))),"")</f>
        <v>625.04671763200304</v>
      </c>
      <c r="J229">
        <f>IFERROR(IF(INDEX('Exclusion Vectors'!$D:$D,MATCH($C229,'Exclusion Vectors'!$B:$B,0))=0,"",INDEX('Data Pull'!$A:$BC,MATCH($C229,'Data Pull'!$C:$C,0),MATCH(J$8,'Data Pull'!$4:$4,0))),"")</f>
        <v>626.45138966317359</v>
      </c>
      <c r="K229">
        <f>IFERROR(IF(INDEX('Exclusion Vectors'!$D:$D,MATCH($C229,'Exclusion Vectors'!$B:$B,0))=0,"",INDEX('Data Pull'!$A:$BC,MATCH($C229,'Data Pull'!$C:$C,0),MATCH(K$8,'Data Pull'!$4:$4,0))),"")</f>
        <v>5.1947689217709421</v>
      </c>
      <c r="L229" t="str">
        <f>IFERROR(IF(INDEX('Exclusion Vectors'!$D:$D,MATCH($C229,'Exclusion Vectors'!$B:$B,0))=1,"",INDEX('Data Pull'!$A:$BC,MATCH($C229,'Data Pull'!$C:$C,0),MATCH(L$8,'Data Pull'!$4:$4,0))),"")</f>
        <v/>
      </c>
      <c r="M229">
        <f>IFERROR(IF(INDEX('Exclusion Vectors'!$D:$D,MATCH($C229,'Exclusion Vectors'!$B:$B,0))=0,"",INDEX('Data Pull'!$A:$BC,MATCH($C229,'Data Pull'!$C:$C,0),MATCH(M$8,'Data Pull'!$4:$4,0))),"")</f>
        <v>87.400465347348145</v>
      </c>
      <c r="N229">
        <f>IFERROR(IF(INDEX('Exclusion Vectors'!$D:$D,MATCH($C229,'Exclusion Vectors'!$B:$B,0))=0,"",INDEX('Data Pull'!$A:$BC,MATCH($C229,'Data Pull'!$C:$C,0),MATCH(N$8,'Data Pull'!$4:$4,0))),"")</f>
        <v>1177.2405004002471</v>
      </c>
      <c r="O229">
        <f>IFERROR(IF(INDEX('Exclusion Vectors'!$D:$D,MATCH($C229,'Exclusion Vectors'!$B:$B,0))=0,"",INDEX('Data Pull'!$A:$BC,MATCH($C229,'Data Pull'!$C:$C,0),MATCH(O$8,'Data Pull'!$4:$4,0))),"")</f>
        <v>22931.211428222661</v>
      </c>
    </row>
    <row r="230" spans="3:15" x14ac:dyDescent="0.3">
      <c r="C230" s="34">
        <f t="shared" si="3"/>
        <v>44050</v>
      </c>
      <c r="D230">
        <f>IFERROR(IF(INDEX('Exclusion Vectors'!$D:$D,MATCH($C230,'Exclusion Vectors'!$B:$B,0))=0,"",INDEX('Data Pull'!$A:$BC,MATCH($C230,'Data Pull'!$C:$C,0),MATCH(D$8,'Data Pull'!$4:$4,0))),"")</f>
        <v>37508.682141919366</v>
      </c>
      <c r="E230">
        <f>IFERROR(IF(INDEX('Exclusion Vectors'!$D:$D,MATCH($C230,'Exclusion Vectors'!$B:$B,0))=0,"",INDEX('Data Pull'!$A:$BC,MATCH($C230,'Data Pull'!$C:$C,0),MATCH(E$8,'Data Pull'!$4:$4,0))),"")</f>
        <v>513.04629910944379</v>
      </c>
      <c r="F230">
        <f>IFERROR(IF(INDEX('Exclusion Vectors'!$D:$D,MATCH($C230,'Exclusion Vectors'!$B:$B,0))=0,"",INDEX('Data Pull'!$A:$BC,MATCH($C230,'Data Pull'!$C:$C,0),MATCH(F$8,'Data Pull'!$4:$4,0))),"")</f>
        <v>654.3185056789016</v>
      </c>
      <c r="G230">
        <f>IFERROR(IF(INDEX('Exclusion Vectors'!$D:$D,MATCH($C230,'Exclusion Vectors'!$B:$B,0))=0,"",INDEX('Data Pull'!$A:$BC,MATCH($C230,'Data Pull'!$C:$C,0),MATCH(G$8,'Data Pull'!$4:$4,0))),"")</f>
        <v>625.92919934973304</v>
      </c>
      <c r="H230">
        <f>IFERROR(IF(INDEX('Exclusion Vectors'!$D:$D,MATCH($C230,'Exclusion Vectors'!$B:$B,0))=0,"",INDEX('Data Pull'!$A:$BC,MATCH($C230,'Data Pull'!$C:$C,0),MATCH(H$8,'Data Pull'!$4:$4,0))),"")</f>
        <v>630.04668067400155</v>
      </c>
      <c r="I230">
        <f>IFERROR(IF(INDEX('Exclusion Vectors'!$D:$D,MATCH($C230,'Exclusion Vectors'!$B:$B,0))=0,"",INDEX('Data Pull'!$A:$BC,MATCH($C230,'Data Pull'!$C:$C,0),MATCH(I$8,'Data Pull'!$4:$4,0))),"")</f>
        <v>629.82551263997107</v>
      </c>
      <c r="J230">
        <f>IFERROR(IF(INDEX('Exclusion Vectors'!$D:$D,MATCH($C230,'Exclusion Vectors'!$B:$B,0))=0,"",INDEX('Data Pull'!$A:$BC,MATCH($C230,'Data Pull'!$C:$C,0),MATCH(J$8,'Data Pull'!$4:$4,0))),"")</f>
        <v>631.15242024516306</v>
      </c>
      <c r="K230">
        <f>IFERROR(IF(INDEX('Exclusion Vectors'!$D:$D,MATCH($C230,'Exclusion Vectors'!$B:$B,0))=0,"",INDEX('Data Pull'!$A:$BC,MATCH($C230,'Data Pull'!$C:$C,0),MATCH(K$8,'Data Pull'!$4:$4,0))),"")</f>
        <v>5.8034407662702874</v>
      </c>
      <c r="L230" t="str">
        <f>IFERROR(IF(INDEX('Exclusion Vectors'!$D:$D,MATCH($C230,'Exclusion Vectors'!$B:$B,0))=1,"",INDEX('Data Pull'!$A:$BC,MATCH($C230,'Data Pull'!$C:$C,0),MATCH(L$8,'Data Pull'!$4:$4,0))),"")</f>
        <v/>
      </c>
      <c r="M230">
        <f>IFERROR(IF(INDEX('Exclusion Vectors'!$D:$D,MATCH($C230,'Exclusion Vectors'!$B:$B,0))=0,"",INDEX('Data Pull'!$A:$BC,MATCH($C230,'Data Pull'!$C:$C,0),MATCH(M$8,'Data Pull'!$4:$4,0))),"")</f>
        <v>85.970061376499601</v>
      </c>
      <c r="N230">
        <f>IFERROR(IF(INDEX('Exclusion Vectors'!$D:$D,MATCH($C230,'Exclusion Vectors'!$B:$B,0))=0,"",INDEX('Data Pull'!$A:$BC,MATCH($C230,'Data Pull'!$C:$C,0),MATCH(N$8,'Data Pull'!$4:$4,0))),"")</f>
        <v>1495.0346440916016</v>
      </c>
      <c r="O230">
        <f>IFERROR(IF(INDEX('Exclusion Vectors'!$D:$D,MATCH($C230,'Exclusion Vectors'!$B:$B,0))=0,"",INDEX('Data Pull'!$A:$BC,MATCH($C230,'Data Pull'!$C:$C,0),MATCH(O$8,'Data Pull'!$4:$4,0))),"")</f>
        <v>23001.382526375281</v>
      </c>
    </row>
    <row r="231" spans="3:15" x14ac:dyDescent="0.3">
      <c r="C231" s="34">
        <f t="shared" si="3"/>
        <v>44051</v>
      </c>
      <c r="D231">
        <f>IFERROR(IF(INDEX('Exclusion Vectors'!$D:$D,MATCH($C231,'Exclusion Vectors'!$B:$B,0))=0,"",INDEX('Data Pull'!$A:$BC,MATCH($C231,'Data Pull'!$C:$C,0),MATCH(D$8,'Data Pull'!$4:$4,0))),"")</f>
        <v>39511.053237708242</v>
      </c>
      <c r="E231">
        <f>IFERROR(IF(INDEX('Exclusion Vectors'!$D:$D,MATCH($C231,'Exclusion Vectors'!$B:$B,0))=0,"",INDEX('Data Pull'!$A:$BC,MATCH($C231,'Data Pull'!$C:$C,0),MATCH(E$8,'Data Pull'!$4:$4,0))),"")</f>
        <v>512.90515309428008</v>
      </c>
      <c r="F231">
        <f>IFERROR(IF(INDEX('Exclusion Vectors'!$D:$D,MATCH($C231,'Exclusion Vectors'!$B:$B,0))=0,"",INDEX('Data Pull'!$A:$BC,MATCH($C231,'Data Pull'!$C:$C,0),MATCH(F$8,'Data Pull'!$4:$4,0))),"")</f>
        <v>650.77490770953671</v>
      </c>
      <c r="G231">
        <f>IFERROR(IF(INDEX('Exclusion Vectors'!$D:$D,MATCH($C231,'Exclusion Vectors'!$B:$B,0))=0,"",INDEX('Data Pull'!$A:$BC,MATCH($C231,'Data Pull'!$C:$C,0),MATCH(G$8,'Data Pull'!$4:$4,0))),"")</f>
        <v>623.79320192290118</v>
      </c>
      <c r="H231">
        <f>IFERROR(IF(INDEX('Exclusion Vectors'!$D:$D,MATCH($C231,'Exclusion Vectors'!$B:$B,0))=0,"",INDEX('Data Pull'!$A:$BC,MATCH($C231,'Data Pull'!$C:$C,0),MATCH(H$8,'Data Pull'!$4:$4,0))),"")</f>
        <v>627.88645120153217</v>
      </c>
      <c r="I231">
        <f>IFERROR(IF(INDEX('Exclusion Vectors'!$D:$D,MATCH($C231,'Exclusion Vectors'!$B:$B,0))=0,"",INDEX('Data Pull'!$A:$BC,MATCH($C231,'Data Pull'!$C:$C,0),MATCH(I$8,'Data Pull'!$4:$4,0))),"")</f>
        <v>627.62204974400072</v>
      </c>
      <c r="J231">
        <f>IFERROR(IF(INDEX('Exclusion Vectors'!$D:$D,MATCH($C231,'Exclusion Vectors'!$B:$B,0))=0,"",INDEX('Data Pull'!$A:$BC,MATCH($C231,'Data Pull'!$C:$C,0),MATCH(J$8,'Data Pull'!$4:$4,0))),"")</f>
        <v>629.05198554794231</v>
      </c>
      <c r="K231">
        <f>IFERROR(IF(INDEX('Exclusion Vectors'!$D:$D,MATCH($C231,'Exclusion Vectors'!$B:$B,0))=0,"",INDEX('Data Pull'!$A:$BC,MATCH($C231,'Data Pull'!$C:$C,0),MATCH(K$8,'Data Pull'!$4:$4,0))),"")</f>
        <v>5.9884875070099319</v>
      </c>
      <c r="L231" t="str">
        <f>IFERROR(IF(INDEX('Exclusion Vectors'!$D:$D,MATCH($C231,'Exclusion Vectors'!$B:$B,0))=1,"",INDEX('Data Pull'!$A:$BC,MATCH($C231,'Data Pull'!$C:$C,0),MATCH(L$8,'Data Pull'!$4:$4,0))),"")</f>
        <v/>
      </c>
      <c r="M231">
        <f>IFERROR(IF(INDEX('Exclusion Vectors'!$D:$D,MATCH($C231,'Exclusion Vectors'!$B:$B,0))=0,"",INDEX('Data Pull'!$A:$BC,MATCH($C231,'Data Pull'!$C:$C,0),MATCH(M$8,'Data Pull'!$4:$4,0))),"")</f>
        <v>85.900674879789946</v>
      </c>
      <c r="N231">
        <f>IFERROR(IF(INDEX('Exclusion Vectors'!$D:$D,MATCH($C231,'Exclusion Vectors'!$B:$B,0))=0,"",INDEX('Data Pull'!$A:$BC,MATCH($C231,'Data Pull'!$C:$C,0),MATCH(N$8,'Data Pull'!$4:$4,0))),"")</f>
        <v>995.37968849780862</v>
      </c>
      <c r="O231">
        <f>IFERROR(IF(INDEX('Exclusion Vectors'!$D:$D,MATCH($C231,'Exclusion Vectors'!$B:$B,0))=0,"",INDEX('Data Pull'!$A:$BC,MATCH($C231,'Data Pull'!$C:$C,0),MATCH(O$8,'Data Pull'!$4:$4,0))),"")</f>
        <v>22999.708439888269</v>
      </c>
    </row>
    <row r="232" spans="3:15" x14ac:dyDescent="0.3">
      <c r="C232" s="34">
        <f t="shared" si="3"/>
        <v>44052</v>
      </c>
      <c r="D232">
        <f>IFERROR(IF(INDEX('Exclusion Vectors'!$D:$D,MATCH($C232,'Exclusion Vectors'!$B:$B,0))=0,"",INDEX('Data Pull'!$A:$BC,MATCH($C232,'Data Pull'!$C:$C,0),MATCH(D$8,'Data Pull'!$4:$4,0))),"")</f>
        <v>39445.087845578906</v>
      </c>
      <c r="E232">
        <f>IFERROR(IF(INDEX('Exclusion Vectors'!$D:$D,MATCH($C232,'Exclusion Vectors'!$B:$B,0))=0,"",INDEX('Data Pull'!$A:$BC,MATCH($C232,'Data Pull'!$C:$C,0),MATCH(E$8,'Data Pull'!$4:$4,0))),"")</f>
        <v>512.34422483735614</v>
      </c>
      <c r="F232">
        <f>IFERROR(IF(INDEX('Exclusion Vectors'!$D:$D,MATCH($C232,'Exclusion Vectors'!$B:$B,0))=0,"",INDEX('Data Pull'!$A:$BC,MATCH($C232,'Data Pull'!$C:$C,0),MATCH(F$8,'Data Pull'!$4:$4,0))),"")</f>
        <v>650.12481890876256</v>
      </c>
      <c r="G232">
        <f>IFERROR(IF(INDEX('Exclusion Vectors'!$D:$D,MATCH($C232,'Exclusion Vectors'!$B:$B,0))=0,"",INDEX('Data Pull'!$A:$BC,MATCH($C232,'Data Pull'!$C:$C,0),MATCH(G$8,'Data Pull'!$4:$4,0))),"")</f>
        <v>623.45401268136629</v>
      </c>
      <c r="H232">
        <f>IFERROR(IF(INDEX('Exclusion Vectors'!$D:$D,MATCH($C232,'Exclusion Vectors'!$B:$B,0))=0,"",INDEX('Data Pull'!$A:$BC,MATCH($C232,'Data Pull'!$C:$C,0),MATCH(H$8,'Data Pull'!$4:$4,0))),"")</f>
        <v>627.58066240786491</v>
      </c>
      <c r="I232">
        <f>IFERROR(IF(INDEX('Exclusion Vectors'!$D:$D,MATCH($C232,'Exclusion Vectors'!$B:$B,0))=0,"",INDEX('Data Pull'!$A:$BC,MATCH($C232,'Data Pull'!$C:$C,0),MATCH(I$8,'Data Pull'!$4:$4,0))),"")</f>
        <v>627.28503611974475</v>
      </c>
      <c r="J232">
        <f>IFERROR(IF(INDEX('Exclusion Vectors'!$D:$D,MATCH($C232,'Exclusion Vectors'!$B:$B,0))=0,"",INDEX('Data Pull'!$A:$BC,MATCH($C232,'Data Pull'!$C:$C,0),MATCH(J$8,'Data Pull'!$4:$4,0))),"")</f>
        <v>628.71704657557279</v>
      </c>
      <c r="K232">
        <f>IFERROR(IF(INDEX('Exclusion Vectors'!$D:$D,MATCH($C232,'Exclusion Vectors'!$B:$B,0))=0,"",INDEX('Data Pull'!$A:$BC,MATCH($C232,'Data Pull'!$C:$C,0),MATCH(K$8,'Data Pull'!$4:$4,0))),"")</f>
        <v>5.9987224570109703</v>
      </c>
      <c r="L232" t="str">
        <f>IFERROR(IF(INDEX('Exclusion Vectors'!$D:$D,MATCH($C232,'Exclusion Vectors'!$B:$B,0))=1,"",INDEX('Data Pull'!$A:$BC,MATCH($C232,'Data Pull'!$C:$C,0),MATCH(L$8,'Data Pull'!$4:$4,0))),"")</f>
        <v/>
      </c>
      <c r="M232">
        <f>IFERROR(IF(INDEX('Exclusion Vectors'!$D:$D,MATCH($C232,'Exclusion Vectors'!$B:$B,0))=0,"",INDEX('Data Pull'!$A:$BC,MATCH($C232,'Data Pull'!$C:$C,0),MATCH(M$8,'Data Pull'!$4:$4,0))),"")</f>
        <v>86.37685186012402</v>
      </c>
      <c r="N232">
        <f>IFERROR(IF(INDEX('Exclusion Vectors'!$D:$D,MATCH($C232,'Exclusion Vectors'!$B:$B,0))=0,"",INDEX('Data Pull'!$A:$BC,MATCH($C232,'Data Pull'!$C:$C,0),MATCH(N$8,'Data Pull'!$4:$4,0))),"")</f>
        <v>995.4759615883512</v>
      </c>
      <c r="O232">
        <f>IFERROR(IF(INDEX('Exclusion Vectors'!$D:$D,MATCH($C232,'Exclusion Vectors'!$B:$B,0))=0,"",INDEX('Data Pull'!$A:$BC,MATCH($C232,'Data Pull'!$C:$C,0),MATCH(O$8,'Data Pull'!$4:$4,0))),"")</f>
        <v>22999.988819501341</v>
      </c>
    </row>
    <row r="233" spans="3:15" x14ac:dyDescent="0.3">
      <c r="C233" s="34">
        <f t="shared" si="3"/>
        <v>44053</v>
      </c>
      <c r="D233">
        <f>IFERROR(IF(INDEX('Exclusion Vectors'!$D:$D,MATCH($C233,'Exclusion Vectors'!$B:$B,0))=0,"",INDEX('Data Pull'!$A:$BC,MATCH($C233,'Data Pull'!$C:$C,0),MATCH(D$8,'Data Pull'!$4:$4,0))),"")</f>
        <v>39274.550446978334</v>
      </c>
      <c r="E233">
        <f>IFERROR(IF(INDEX('Exclusion Vectors'!$D:$D,MATCH($C233,'Exclusion Vectors'!$B:$B,0))=0,"",INDEX('Data Pull'!$A:$BC,MATCH($C233,'Data Pull'!$C:$C,0),MATCH(E$8,'Data Pull'!$4:$4,0))),"")</f>
        <v>512.34863496034427</v>
      </c>
      <c r="F233">
        <f>IFERROR(IF(INDEX('Exclusion Vectors'!$D:$D,MATCH($C233,'Exclusion Vectors'!$B:$B,0))=0,"",INDEX('Data Pull'!$A:$BC,MATCH($C233,'Data Pull'!$C:$C,0),MATCH(F$8,'Data Pull'!$4:$4,0))),"")</f>
        <v>650.91713209437546</v>
      </c>
      <c r="G233">
        <f>IFERROR(IF(INDEX('Exclusion Vectors'!$D:$D,MATCH($C233,'Exclusion Vectors'!$B:$B,0))=0,"",INDEX('Data Pull'!$A:$BC,MATCH($C233,'Data Pull'!$C:$C,0),MATCH(G$8,'Data Pull'!$4:$4,0))),"")</f>
        <v>617.82258132858817</v>
      </c>
      <c r="H233">
        <f>IFERROR(IF(INDEX('Exclusion Vectors'!$D:$D,MATCH($C233,'Exclusion Vectors'!$B:$B,0))=0,"",INDEX('Data Pull'!$A:$BC,MATCH($C233,'Data Pull'!$C:$C,0),MATCH(H$8,'Data Pull'!$4:$4,0))),"")</f>
        <v>623.36030341756123</v>
      </c>
      <c r="I233">
        <f>IFERROR(IF(INDEX('Exclusion Vectors'!$D:$D,MATCH($C233,'Exclusion Vectors'!$B:$B,0))=0,"",INDEX('Data Pull'!$A:$BC,MATCH($C233,'Data Pull'!$C:$C,0),MATCH(I$8,'Data Pull'!$4:$4,0))),"")</f>
        <v>622.90719408654888</v>
      </c>
      <c r="J233">
        <f>IFERROR(IF(INDEX('Exclusion Vectors'!$D:$D,MATCH($C233,'Exclusion Vectors'!$B:$B,0))=0,"",INDEX('Data Pull'!$A:$BC,MATCH($C233,'Data Pull'!$C:$C,0),MATCH(J$8,'Data Pull'!$4:$4,0))),"")</f>
        <v>624.3671059493488</v>
      </c>
      <c r="K233">
        <f>IFERROR(IF(INDEX('Exclusion Vectors'!$D:$D,MATCH($C233,'Exclusion Vectors'!$B:$B,0))=0,"",INDEX('Data Pull'!$A:$BC,MATCH($C233,'Data Pull'!$C:$C,0),MATCH(K$8,'Data Pull'!$4:$4,0))),"")</f>
        <v>5.6919800549115847</v>
      </c>
      <c r="L233" t="str">
        <f>IFERROR(IF(INDEX('Exclusion Vectors'!$D:$D,MATCH($C233,'Exclusion Vectors'!$B:$B,0))=1,"",INDEX('Data Pull'!$A:$BC,MATCH($C233,'Data Pull'!$C:$C,0),MATCH(L$8,'Data Pull'!$4:$4,0))),"")</f>
        <v/>
      </c>
      <c r="M233">
        <f>IFERROR(IF(INDEX('Exclusion Vectors'!$D:$D,MATCH($C233,'Exclusion Vectors'!$B:$B,0))=0,"",INDEX('Data Pull'!$A:$BC,MATCH($C233,'Data Pull'!$C:$C,0),MATCH(M$8,'Data Pull'!$4:$4,0))),"")</f>
        <v>86.377661913732354</v>
      </c>
      <c r="N233">
        <f>IFERROR(IF(INDEX('Exclusion Vectors'!$D:$D,MATCH($C233,'Exclusion Vectors'!$B:$B,0))=0,"",INDEX('Data Pull'!$A:$BC,MATCH($C233,'Data Pull'!$C:$C,0),MATCH(N$8,'Data Pull'!$4:$4,0))),"")</f>
        <v>1005.0516536564184</v>
      </c>
      <c r="O233">
        <f>IFERROR(IF(INDEX('Exclusion Vectors'!$D:$D,MATCH($C233,'Exclusion Vectors'!$B:$B,0))=0,"",INDEX('Data Pull'!$A:$BC,MATCH($C233,'Data Pull'!$C:$C,0),MATCH(O$8,'Data Pull'!$4:$4,0))),"")</f>
        <v>22960.704137926939</v>
      </c>
    </row>
    <row r="234" spans="3:15" x14ac:dyDescent="0.3">
      <c r="C234" s="34">
        <f t="shared" si="3"/>
        <v>44054</v>
      </c>
      <c r="D234">
        <f>IFERROR(IF(INDEX('Exclusion Vectors'!$D:$D,MATCH($C234,'Exclusion Vectors'!$B:$B,0))=0,"",INDEX('Data Pull'!$A:$BC,MATCH($C234,'Data Pull'!$C:$C,0),MATCH(D$8,'Data Pull'!$4:$4,0))),"")</f>
        <v>38816.208135420915</v>
      </c>
      <c r="E234">
        <f>IFERROR(IF(INDEX('Exclusion Vectors'!$D:$D,MATCH($C234,'Exclusion Vectors'!$B:$B,0))=0,"",INDEX('Data Pull'!$A:$BC,MATCH($C234,'Data Pull'!$C:$C,0),MATCH(E$8,'Data Pull'!$4:$4,0))),"")</f>
        <v>512.05935086387376</v>
      </c>
      <c r="F234">
        <f>IFERROR(IF(INDEX('Exclusion Vectors'!$D:$D,MATCH($C234,'Exclusion Vectors'!$B:$B,0))=0,"",INDEX('Data Pull'!$A:$BC,MATCH($C234,'Data Pull'!$C:$C,0),MATCH(F$8,'Data Pull'!$4:$4,0))),"")</f>
        <v>652.19151369730616</v>
      </c>
      <c r="G234">
        <f>IFERROR(IF(INDEX('Exclusion Vectors'!$D:$D,MATCH($C234,'Exclusion Vectors'!$B:$B,0))=0,"",INDEX('Data Pull'!$A:$BC,MATCH($C234,'Data Pull'!$C:$C,0),MATCH(G$8,'Data Pull'!$4:$4,0))),"")</f>
        <v>604.35802674741058</v>
      </c>
      <c r="H234">
        <f>IFERROR(IF(INDEX('Exclusion Vectors'!$D:$D,MATCH($C234,'Exclusion Vectors'!$B:$B,0))=0,"",INDEX('Data Pull'!$A:$BC,MATCH($C234,'Data Pull'!$C:$C,0),MATCH(H$8,'Data Pull'!$4:$4,0))),"")</f>
        <v>613.36425130809164</v>
      </c>
      <c r="I234">
        <f>IFERROR(IF(INDEX('Exclusion Vectors'!$D:$D,MATCH($C234,'Exclusion Vectors'!$B:$B,0))=0,"",INDEX('Data Pull'!$A:$BC,MATCH($C234,'Data Pull'!$C:$C,0),MATCH(I$8,'Data Pull'!$4:$4,0))),"")</f>
        <v>612.6536402708283</v>
      </c>
      <c r="J234">
        <f>IFERROR(IF(INDEX('Exclusion Vectors'!$D:$D,MATCH($C234,'Exclusion Vectors'!$B:$B,0))=0,"",INDEX('Data Pull'!$A:$BC,MATCH($C234,'Data Pull'!$C:$C,0),MATCH(J$8,'Data Pull'!$4:$4,0))),"")</f>
        <v>613.71486784736749</v>
      </c>
      <c r="K234">
        <f>IFERROR(IF(INDEX('Exclusion Vectors'!$D:$D,MATCH($C234,'Exclusion Vectors'!$B:$B,0))=0,"",INDEX('Data Pull'!$A:$BC,MATCH($C234,'Data Pull'!$C:$C,0),MATCH(K$8,'Data Pull'!$4:$4,0))),"")</f>
        <v>3.9921773267267775</v>
      </c>
      <c r="L234" t="str">
        <f>IFERROR(IF(INDEX('Exclusion Vectors'!$D:$D,MATCH($C234,'Exclusion Vectors'!$B:$B,0))=1,"",INDEX('Data Pull'!$A:$BC,MATCH($C234,'Data Pull'!$C:$C,0),MATCH(L$8,'Data Pull'!$4:$4,0))),"")</f>
        <v/>
      </c>
      <c r="M234">
        <f>IFERROR(IF(INDEX('Exclusion Vectors'!$D:$D,MATCH($C234,'Exclusion Vectors'!$B:$B,0))=0,"",INDEX('Data Pull'!$A:$BC,MATCH($C234,'Data Pull'!$C:$C,0),MATCH(M$8,'Data Pull'!$4:$4,0))),"")</f>
        <v>87.935005984880732</v>
      </c>
      <c r="N234">
        <f>IFERROR(IF(INDEX('Exclusion Vectors'!$D:$D,MATCH($C234,'Exclusion Vectors'!$B:$B,0))=0,"",INDEX('Data Pull'!$A:$BC,MATCH($C234,'Data Pull'!$C:$C,0),MATCH(N$8,'Data Pull'!$4:$4,0))),"")</f>
        <v>990.75587168021957</v>
      </c>
      <c r="O234">
        <f>IFERROR(IF(INDEX('Exclusion Vectors'!$D:$D,MATCH($C234,'Exclusion Vectors'!$B:$B,0))=0,"",INDEX('Data Pull'!$A:$BC,MATCH($C234,'Data Pull'!$C:$C,0),MATCH(O$8,'Data Pull'!$4:$4,0))),"")</f>
        <v>22972.57764901944</v>
      </c>
    </row>
    <row r="235" spans="3:15" x14ac:dyDescent="0.3">
      <c r="C235" s="34">
        <f t="shared" si="3"/>
        <v>44055</v>
      </c>
      <c r="D235">
        <f>IFERROR(IF(INDEX('Exclusion Vectors'!$D:$D,MATCH($C235,'Exclusion Vectors'!$B:$B,0))=0,"",INDEX('Data Pull'!$A:$BC,MATCH($C235,'Data Pull'!$C:$C,0),MATCH(D$8,'Data Pull'!$4:$4,0))),"")</f>
        <v>38125.215427860239</v>
      </c>
      <c r="E235">
        <f>IFERROR(IF(INDEX('Exclusion Vectors'!$D:$D,MATCH($C235,'Exclusion Vectors'!$B:$B,0))=0,"",INDEX('Data Pull'!$A:$BC,MATCH($C235,'Data Pull'!$C:$C,0),MATCH(E$8,'Data Pull'!$4:$4,0))),"")</f>
        <v>513.85444345616008</v>
      </c>
      <c r="F235">
        <f>IFERROR(IF(INDEX('Exclusion Vectors'!$D:$D,MATCH($C235,'Exclusion Vectors'!$B:$B,0))=0,"",INDEX('Data Pull'!$A:$BC,MATCH($C235,'Data Pull'!$C:$C,0),MATCH(F$8,'Data Pull'!$4:$4,0))),"")</f>
        <v>651.08402638899793</v>
      </c>
      <c r="G235">
        <f>IFERROR(IF(INDEX('Exclusion Vectors'!$D:$D,MATCH($C235,'Exclusion Vectors'!$B:$B,0))=0,"",INDEX('Data Pull'!$A:$BC,MATCH($C235,'Data Pull'!$C:$C,0),MATCH(G$8,'Data Pull'!$4:$4,0))),"")</f>
        <v>600.70440582774859</v>
      </c>
      <c r="H235">
        <f>IFERROR(IF(INDEX('Exclusion Vectors'!$D:$D,MATCH($C235,'Exclusion Vectors'!$B:$B,0))=0,"",INDEX('Data Pull'!$A:$BC,MATCH($C235,'Data Pull'!$C:$C,0),MATCH(H$8,'Data Pull'!$4:$4,0))),"")</f>
        <v>609.46547897137009</v>
      </c>
      <c r="I235">
        <f>IFERROR(IF(INDEX('Exclusion Vectors'!$D:$D,MATCH($C235,'Exclusion Vectors'!$B:$B,0))=0,"",INDEX('Data Pull'!$A:$BC,MATCH($C235,'Data Pull'!$C:$C,0),MATCH(I$8,'Data Pull'!$4:$4,0))),"")</f>
        <v>608.85589613141474</v>
      </c>
      <c r="J235">
        <f>IFERROR(IF(INDEX('Exclusion Vectors'!$D:$D,MATCH($C235,'Exclusion Vectors'!$B:$B,0))=0,"",INDEX('Data Pull'!$A:$BC,MATCH($C235,'Data Pull'!$C:$C,0),MATCH(J$8,'Data Pull'!$4:$4,0))),"")</f>
        <v>610.27944472480181</v>
      </c>
      <c r="K235">
        <f>IFERROR(IF(INDEX('Exclusion Vectors'!$D:$D,MATCH($C235,'Exclusion Vectors'!$B:$B,0))=0,"",INDEX('Data Pull'!$A:$BC,MATCH($C235,'Data Pull'!$C:$C,0),MATCH(K$8,'Data Pull'!$4:$4,0))),"")</f>
        <v>3.9853977442005823</v>
      </c>
      <c r="L235" t="str">
        <f>IFERROR(IF(INDEX('Exclusion Vectors'!$D:$D,MATCH($C235,'Exclusion Vectors'!$B:$B,0))=1,"",INDEX('Data Pull'!$A:$BC,MATCH($C235,'Data Pull'!$C:$C,0),MATCH(L$8,'Data Pull'!$4:$4,0))),"")</f>
        <v/>
      </c>
      <c r="M235">
        <f>IFERROR(IF(INDEX('Exclusion Vectors'!$D:$D,MATCH($C235,'Exclusion Vectors'!$B:$B,0))=0,"",INDEX('Data Pull'!$A:$BC,MATCH($C235,'Data Pull'!$C:$C,0),MATCH(M$8,'Data Pull'!$4:$4,0))),"")</f>
        <v>90.279234140723943</v>
      </c>
      <c r="N235">
        <f>IFERROR(IF(INDEX('Exclusion Vectors'!$D:$D,MATCH($C235,'Exclusion Vectors'!$B:$B,0))=0,"",INDEX('Data Pull'!$A:$BC,MATCH($C235,'Data Pull'!$C:$C,0),MATCH(N$8,'Data Pull'!$4:$4,0))),"")</f>
        <v>970.1089935519019</v>
      </c>
      <c r="O235">
        <f>IFERROR(IF(INDEX('Exclusion Vectors'!$D:$D,MATCH($C235,'Exclusion Vectors'!$B:$B,0))=0,"",INDEX('Data Pull'!$A:$BC,MATCH($C235,'Data Pull'!$C:$C,0),MATCH(O$8,'Data Pull'!$4:$4,0))),"")</f>
        <v>22948.990687112175</v>
      </c>
    </row>
    <row r="236" spans="3:15" x14ac:dyDescent="0.3">
      <c r="C236" s="34">
        <f t="shared" si="3"/>
        <v>44056</v>
      </c>
      <c r="D236">
        <f>IFERROR(IF(INDEX('Exclusion Vectors'!$D:$D,MATCH($C236,'Exclusion Vectors'!$B:$B,0))=0,"",INDEX('Data Pull'!$A:$BC,MATCH($C236,'Data Pull'!$C:$C,0),MATCH(D$8,'Data Pull'!$4:$4,0))),"")</f>
        <v>37547.409287304385</v>
      </c>
      <c r="E236">
        <f>IFERROR(IF(INDEX('Exclusion Vectors'!$D:$D,MATCH($C236,'Exclusion Vectors'!$B:$B,0))=0,"",INDEX('Data Pull'!$A:$BC,MATCH($C236,'Data Pull'!$C:$C,0),MATCH(E$8,'Data Pull'!$4:$4,0))),"")</f>
        <v>514.71233100155985</v>
      </c>
      <c r="F236">
        <f>IFERROR(IF(INDEX('Exclusion Vectors'!$D:$D,MATCH($C236,'Exclusion Vectors'!$B:$B,0))=0,"",INDEX('Data Pull'!$A:$BC,MATCH($C236,'Data Pull'!$C:$C,0),MATCH(F$8,'Data Pull'!$4:$4,0))),"")</f>
        <v>650.47605327974907</v>
      </c>
      <c r="G236">
        <f>IFERROR(IF(INDEX('Exclusion Vectors'!$D:$D,MATCH($C236,'Exclusion Vectors'!$B:$B,0))=0,"",INDEX('Data Pull'!$A:$BC,MATCH($C236,'Data Pull'!$C:$C,0),MATCH(G$8,'Data Pull'!$4:$4,0))),"")</f>
        <v>599.63843805854776</v>
      </c>
      <c r="H236">
        <f>IFERROR(IF(INDEX('Exclusion Vectors'!$D:$D,MATCH($C236,'Exclusion Vectors'!$B:$B,0))=0,"",INDEX('Data Pull'!$A:$BC,MATCH($C236,'Data Pull'!$C:$C,0),MATCH(H$8,'Data Pull'!$4:$4,0))),"")</f>
        <v>609.89509656580901</v>
      </c>
      <c r="I236">
        <f>IFERROR(IF(INDEX('Exclusion Vectors'!$D:$D,MATCH($C236,'Exclusion Vectors'!$B:$B,0))=0,"",INDEX('Data Pull'!$A:$BC,MATCH($C236,'Data Pull'!$C:$C,0),MATCH(I$8,'Data Pull'!$4:$4,0))),"")</f>
        <v>609.122367007712</v>
      </c>
      <c r="J236">
        <f>IFERROR(IF(INDEX('Exclusion Vectors'!$D:$D,MATCH($C236,'Exclusion Vectors'!$B:$B,0))=0,"",INDEX('Data Pull'!$A:$BC,MATCH($C236,'Data Pull'!$C:$C,0),MATCH(J$8,'Data Pull'!$4:$4,0))),"")</f>
        <v>609.79123350679924</v>
      </c>
      <c r="K236">
        <f>IFERROR(IF(INDEX('Exclusion Vectors'!$D:$D,MATCH($C236,'Exclusion Vectors'!$B:$B,0))=0,"",INDEX('Data Pull'!$A:$BC,MATCH($C236,'Data Pull'!$C:$C,0),MATCH(K$8,'Data Pull'!$4:$4,0))),"")</f>
        <v>4.0530918430757019</v>
      </c>
      <c r="L236" t="str">
        <f>IFERROR(IF(INDEX('Exclusion Vectors'!$D:$D,MATCH($C236,'Exclusion Vectors'!$B:$B,0))=1,"",INDEX('Data Pull'!$A:$BC,MATCH($C236,'Data Pull'!$C:$C,0),MATCH(L$8,'Data Pull'!$4:$4,0))),"")</f>
        <v/>
      </c>
      <c r="M236">
        <f>IFERROR(IF(INDEX('Exclusion Vectors'!$D:$D,MATCH($C236,'Exclusion Vectors'!$B:$B,0))=0,"",INDEX('Data Pull'!$A:$BC,MATCH($C236,'Data Pull'!$C:$C,0),MATCH(M$8,'Data Pull'!$4:$4,0))),"")</f>
        <v>90.553948418436107</v>
      </c>
      <c r="N236">
        <f>IFERROR(IF(INDEX('Exclusion Vectors'!$D:$D,MATCH($C236,'Exclusion Vectors'!$B:$B,0))=0,"",INDEX('Data Pull'!$A:$BC,MATCH($C236,'Data Pull'!$C:$C,0),MATCH(N$8,'Data Pull'!$4:$4,0))),"")</f>
        <v>966.24046507226149</v>
      </c>
      <c r="O236">
        <f>IFERROR(IF(INDEX('Exclusion Vectors'!$D:$D,MATCH($C236,'Exclusion Vectors'!$B:$B,0))=0,"",INDEX('Data Pull'!$A:$BC,MATCH($C236,'Data Pull'!$C:$C,0),MATCH(O$8,'Data Pull'!$4:$4,0))),"")</f>
        <v>22925.874623280062</v>
      </c>
    </row>
    <row r="237" spans="3:15" x14ac:dyDescent="0.3">
      <c r="C237" s="34">
        <f t="shared" si="3"/>
        <v>44057</v>
      </c>
      <c r="D237">
        <f>IFERROR(IF(INDEX('Exclusion Vectors'!$D:$D,MATCH($C237,'Exclusion Vectors'!$B:$B,0))=0,"",INDEX('Data Pull'!$A:$BC,MATCH($C237,'Data Pull'!$C:$C,0),MATCH(D$8,'Data Pull'!$4:$4,0))),"")</f>
        <v>38489.540184048259</v>
      </c>
      <c r="E237">
        <f>IFERROR(IF(INDEX('Exclusion Vectors'!$D:$D,MATCH($C237,'Exclusion Vectors'!$B:$B,0))=0,"",INDEX('Data Pull'!$A:$BC,MATCH($C237,'Data Pull'!$C:$C,0),MATCH(E$8,'Data Pull'!$4:$4,0))),"")</f>
        <v>515.01032596767618</v>
      </c>
      <c r="F237">
        <f>IFERROR(IF(INDEX('Exclusion Vectors'!$D:$D,MATCH($C237,'Exclusion Vectors'!$B:$B,0))=0,"",INDEX('Data Pull'!$A:$BC,MATCH($C237,'Data Pull'!$C:$C,0),MATCH(F$8,'Data Pull'!$4:$4,0))),"")</f>
        <v>652.18691441146018</v>
      </c>
      <c r="G237">
        <f>IFERROR(IF(INDEX('Exclusion Vectors'!$D:$D,MATCH($C237,'Exclusion Vectors'!$B:$B,0))=0,"",INDEX('Data Pull'!$A:$BC,MATCH($C237,'Data Pull'!$C:$C,0),MATCH(G$8,'Data Pull'!$4:$4,0))),"")</f>
        <v>604.37364730794854</v>
      </c>
      <c r="H237">
        <f>IFERROR(IF(INDEX('Exclusion Vectors'!$D:$D,MATCH($C237,'Exclusion Vectors'!$B:$B,0))=0,"",INDEX('Data Pull'!$A:$BC,MATCH($C237,'Data Pull'!$C:$C,0),MATCH(H$8,'Data Pull'!$4:$4,0))),"")</f>
        <v>614.43205097424118</v>
      </c>
      <c r="I237">
        <f>IFERROR(IF(INDEX('Exclusion Vectors'!$D:$D,MATCH($C237,'Exclusion Vectors'!$B:$B,0))=0,"",INDEX('Data Pull'!$A:$BC,MATCH($C237,'Data Pull'!$C:$C,0),MATCH(I$8,'Data Pull'!$4:$4,0))),"")</f>
        <v>613.70248633952906</v>
      </c>
      <c r="J237">
        <f>IFERROR(IF(INDEX('Exclusion Vectors'!$D:$D,MATCH($C237,'Exclusion Vectors'!$B:$B,0))=0,"",INDEX('Data Pull'!$A:$BC,MATCH($C237,'Data Pull'!$C:$C,0),MATCH(J$8,'Data Pull'!$4:$4,0))),"")</f>
        <v>614.17120592998049</v>
      </c>
      <c r="K237">
        <f>IFERROR(IF(INDEX('Exclusion Vectors'!$D:$D,MATCH($C237,'Exclusion Vectors'!$B:$B,0))=0,"",INDEX('Data Pull'!$A:$BC,MATCH($C237,'Data Pull'!$C:$C,0),MATCH(K$8,'Data Pull'!$4:$4,0))),"")</f>
        <v>4.295456068741057</v>
      </c>
      <c r="L237" t="str">
        <f>IFERROR(IF(INDEX('Exclusion Vectors'!$D:$D,MATCH($C237,'Exclusion Vectors'!$B:$B,0))=1,"",INDEX('Data Pull'!$A:$BC,MATCH($C237,'Data Pull'!$C:$C,0),MATCH(L$8,'Data Pull'!$4:$4,0))),"")</f>
        <v/>
      </c>
      <c r="M237">
        <f>IFERROR(IF(INDEX('Exclusion Vectors'!$D:$D,MATCH($C237,'Exclusion Vectors'!$B:$B,0))=0,"",INDEX('Data Pull'!$A:$BC,MATCH($C237,'Data Pull'!$C:$C,0),MATCH(M$8,'Data Pull'!$4:$4,0))),"")</f>
        <v>91.938526850517903</v>
      </c>
      <c r="N237">
        <f>IFERROR(IF(INDEX('Exclusion Vectors'!$D:$D,MATCH($C237,'Exclusion Vectors'!$B:$B,0))=0,"",INDEX('Data Pull'!$A:$BC,MATCH($C237,'Data Pull'!$C:$C,0),MATCH(N$8,'Data Pull'!$4:$4,0))),"")</f>
        <v>979.54665967307346</v>
      </c>
      <c r="O237">
        <f>IFERROR(IF(INDEX('Exclusion Vectors'!$D:$D,MATCH($C237,'Exclusion Vectors'!$B:$B,0))=0,"",INDEX('Data Pull'!$A:$BC,MATCH($C237,'Data Pull'!$C:$C,0),MATCH(O$8,'Data Pull'!$4:$4,0))),"")</f>
        <v>22944.537246296284</v>
      </c>
    </row>
    <row r="238" spans="3:15" x14ac:dyDescent="0.3">
      <c r="C238" s="34">
        <f t="shared" si="3"/>
        <v>44058</v>
      </c>
      <c r="D238">
        <f>IFERROR(IF(INDEX('Exclusion Vectors'!$D:$D,MATCH($C238,'Exclusion Vectors'!$B:$B,0))=0,"",INDEX('Data Pull'!$A:$BC,MATCH($C238,'Data Pull'!$C:$C,0),MATCH(D$8,'Data Pull'!$4:$4,0))),"")</f>
        <v>39551.967434206119</v>
      </c>
      <c r="E238">
        <f>IFERROR(IF(INDEX('Exclusion Vectors'!$D:$D,MATCH($C238,'Exclusion Vectors'!$B:$B,0))=0,"",INDEX('Data Pull'!$A:$BC,MATCH($C238,'Data Pull'!$C:$C,0),MATCH(E$8,'Data Pull'!$4:$4,0))),"")</f>
        <v>514.67661905673481</v>
      </c>
      <c r="F238">
        <f>IFERROR(IF(INDEX('Exclusion Vectors'!$D:$D,MATCH($C238,'Exclusion Vectors'!$B:$B,0))=0,"",INDEX('Data Pull'!$A:$BC,MATCH($C238,'Data Pull'!$C:$C,0),MATCH(F$8,'Data Pull'!$4:$4,0))),"")</f>
        <v>655.43991146576207</v>
      </c>
      <c r="G238">
        <f>IFERROR(IF(INDEX('Exclusion Vectors'!$D:$D,MATCH($C238,'Exclusion Vectors'!$B:$B,0))=0,"",INDEX('Data Pull'!$A:$BC,MATCH($C238,'Data Pull'!$C:$C,0),MATCH(G$8,'Data Pull'!$4:$4,0))),"")</f>
        <v>608.38457657023309</v>
      </c>
      <c r="H238">
        <f>IFERROR(IF(INDEX('Exclusion Vectors'!$D:$D,MATCH($C238,'Exclusion Vectors'!$B:$B,0))=0,"",INDEX('Data Pull'!$A:$BC,MATCH($C238,'Data Pull'!$C:$C,0),MATCH(H$8,'Data Pull'!$4:$4,0))),"")</f>
        <v>617.63605111895788</v>
      </c>
      <c r="I238">
        <f>IFERROR(IF(INDEX('Exclusion Vectors'!$D:$D,MATCH($C238,'Exclusion Vectors'!$B:$B,0))=0,"",INDEX('Data Pull'!$A:$BC,MATCH($C238,'Data Pull'!$C:$C,0),MATCH(I$8,'Data Pull'!$4:$4,0))),"")</f>
        <v>616.96543269807637</v>
      </c>
      <c r="J238">
        <f>IFERROR(IF(INDEX('Exclusion Vectors'!$D:$D,MATCH($C238,'Exclusion Vectors'!$B:$B,0))=0,"",INDEX('Data Pull'!$A:$BC,MATCH($C238,'Data Pull'!$C:$C,0),MATCH(J$8,'Data Pull'!$4:$4,0))),"")</f>
        <v>617.8944793811678</v>
      </c>
      <c r="K238">
        <f>IFERROR(IF(INDEX('Exclusion Vectors'!$D:$D,MATCH($C238,'Exclusion Vectors'!$B:$B,0))=0,"",INDEX('Data Pull'!$A:$BC,MATCH($C238,'Data Pull'!$C:$C,0),MATCH(K$8,'Data Pull'!$4:$4,0))),"")</f>
        <v>4.1749508794923216</v>
      </c>
      <c r="L238" t="str">
        <f>IFERROR(IF(INDEX('Exclusion Vectors'!$D:$D,MATCH($C238,'Exclusion Vectors'!$B:$B,0))=1,"",INDEX('Data Pull'!$A:$BC,MATCH($C238,'Data Pull'!$C:$C,0),MATCH(L$8,'Data Pull'!$4:$4,0))),"")</f>
        <v/>
      </c>
      <c r="M238">
        <f>IFERROR(IF(INDEX('Exclusion Vectors'!$D:$D,MATCH($C238,'Exclusion Vectors'!$B:$B,0))=0,"",INDEX('Data Pull'!$A:$BC,MATCH($C238,'Data Pull'!$C:$C,0),MATCH(M$8,'Data Pull'!$4:$4,0))),"")</f>
        <v>89.705404384884417</v>
      </c>
      <c r="N238">
        <f>IFERROR(IF(INDEX('Exclusion Vectors'!$D:$D,MATCH($C238,'Exclusion Vectors'!$B:$B,0))=0,"",INDEX('Data Pull'!$A:$BC,MATCH($C238,'Data Pull'!$C:$C,0),MATCH(N$8,'Data Pull'!$4:$4,0))),"")</f>
        <v>985.13603175837432</v>
      </c>
      <c r="O238">
        <f>IFERROR(IF(INDEX('Exclusion Vectors'!$D:$D,MATCH($C238,'Exclusion Vectors'!$B:$B,0))=0,"",INDEX('Data Pull'!$A:$BC,MATCH($C238,'Data Pull'!$C:$C,0),MATCH(O$8,'Data Pull'!$4:$4,0))),"")</f>
        <v>22998.820027633788</v>
      </c>
    </row>
    <row r="239" spans="3:15" x14ac:dyDescent="0.3">
      <c r="C239" s="34">
        <f t="shared" si="3"/>
        <v>44059</v>
      </c>
      <c r="D239">
        <f>IFERROR(IF(INDEX('Exclusion Vectors'!$D:$D,MATCH($C239,'Exclusion Vectors'!$B:$B,0))=0,"",INDEX('Data Pull'!$A:$BC,MATCH($C239,'Data Pull'!$C:$C,0),MATCH(D$8,'Data Pull'!$4:$4,0))),"")</f>
        <v>37442.294940083542</v>
      </c>
      <c r="E239">
        <f>IFERROR(IF(INDEX('Exclusion Vectors'!$D:$D,MATCH($C239,'Exclusion Vectors'!$B:$B,0))=0,"",INDEX('Data Pull'!$A:$BC,MATCH($C239,'Data Pull'!$C:$C,0),MATCH(E$8,'Data Pull'!$4:$4,0))),"")</f>
        <v>514.0531216261237</v>
      </c>
      <c r="F239">
        <f>IFERROR(IF(INDEX('Exclusion Vectors'!$D:$D,MATCH($C239,'Exclusion Vectors'!$B:$B,0))=0,"",INDEX('Data Pull'!$A:$BC,MATCH($C239,'Data Pull'!$C:$C,0),MATCH(F$8,'Data Pull'!$4:$4,0))),"")</f>
        <v>650.96586006456585</v>
      </c>
      <c r="G239">
        <f>IFERROR(IF(INDEX('Exclusion Vectors'!$D:$D,MATCH($C239,'Exclusion Vectors'!$B:$B,0))=0,"",INDEX('Data Pull'!$A:$BC,MATCH($C239,'Data Pull'!$C:$C,0),MATCH(G$8,'Data Pull'!$4:$4,0))),"")</f>
        <v>599.61506730615622</v>
      </c>
      <c r="H239">
        <f>IFERROR(IF(INDEX('Exclusion Vectors'!$D:$D,MATCH($C239,'Exclusion Vectors'!$B:$B,0))=0,"",INDEX('Data Pull'!$A:$BC,MATCH($C239,'Data Pull'!$C:$C,0),MATCH(H$8,'Data Pull'!$4:$4,0))),"")</f>
        <v>609.9198255222816</v>
      </c>
      <c r="I239">
        <f>IFERROR(IF(INDEX('Exclusion Vectors'!$D:$D,MATCH($C239,'Exclusion Vectors'!$B:$B,0))=0,"",INDEX('Data Pull'!$A:$BC,MATCH($C239,'Data Pull'!$C:$C,0),MATCH(I$8,'Data Pull'!$4:$4,0))),"")</f>
        <v>608.77322118672214</v>
      </c>
      <c r="J239">
        <f>IFERROR(IF(INDEX('Exclusion Vectors'!$D:$D,MATCH($C239,'Exclusion Vectors'!$B:$B,0))=0,"",INDEX('Data Pull'!$A:$BC,MATCH($C239,'Data Pull'!$C:$C,0),MATCH(J$8,'Data Pull'!$4:$4,0))),"")</f>
        <v>609.93732407457105</v>
      </c>
      <c r="K239">
        <f>IFERROR(IF(INDEX('Exclusion Vectors'!$D:$D,MATCH($C239,'Exclusion Vectors'!$B:$B,0))=0,"",INDEX('Data Pull'!$A:$BC,MATCH($C239,'Data Pull'!$C:$C,0),MATCH(K$8,'Data Pull'!$4:$4,0))),"")</f>
        <v>3.9042047524351964</v>
      </c>
      <c r="L239" t="str">
        <f>IFERROR(IF(INDEX('Exclusion Vectors'!$D:$D,MATCH($C239,'Exclusion Vectors'!$B:$B,0))=1,"",INDEX('Data Pull'!$A:$BC,MATCH($C239,'Data Pull'!$C:$C,0),MATCH(L$8,'Data Pull'!$4:$4,0))),"")</f>
        <v/>
      </c>
      <c r="M239">
        <f>IFERROR(IF(INDEX('Exclusion Vectors'!$D:$D,MATCH($C239,'Exclusion Vectors'!$B:$B,0))=0,"",INDEX('Data Pull'!$A:$BC,MATCH($C239,'Data Pull'!$C:$C,0),MATCH(M$8,'Data Pull'!$4:$4,0))),"")</f>
        <v>85.277014648594587</v>
      </c>
      <c r="N239">
        <f>IFERROR(IF(INDEX('Exclusion Vectors'!$D:$D,MATCH($C239,'Exclusion Vectors'!$B:$B,0))=0,"",INDEX('Data Pull'!$A:$BC,MATCH($C239,'Data Pull'!$C:$C,0),MATCH(N$8,'Data Pull'!$4:$4,0))),"")</f>
        <v>987.25574799627225</v>
      </c>
      <c r="O239">
        <f>IFERROR(IF(INDEX('Exclusion Vectors'!$D:$D,MATCH($C239,'Exclusion Vectors'!$B:$B,0))=0,"",INDEX('Data Pull'!$A:$BC,MATCH($C239,'Data Pull'!$C:$C,0),MATCH(O$8,'Data Pull'!$4:$4,0))),"")</f>
        <v>22998.237307626507</v>
      </c>
    </row>
    <row r="240" spans="3:15" x14ac:dyDescent="0.3">
      <c r="C240" s="34">
        <f t="shared" si="3"/>
        <v>44060</v>
      </c>
      <c r="D240">
        <f>IFERROR(IF(INDEX('Exclusion Vectors'!$D:$D,MATCH($C240,'Exclusion Vectors'!$B:$B,0))=0,"",INDEX('Data Pull'!$A:$BC,MATCH($C240,'Data Pull'!$C:$C,0),MATCH(D$8,'Data Pull'!$4:$4,0))),"")</f>
        <v>36071.420734848747</v>
      </c>
      <c r="E240">
        <f>IFERROR(IF(INDEX('Exclusion Vectors'!$D:$D,MATCH($C240,'Exclusion Vectors'!$B:$B,0))=0,"",INDEX('Data Pull'!$A:$BC,MATCH($C240,'Data Pull'!$C:$C,0),MATCH(E$8,'Data Pull'!$4:$4,0))),"")</f>
        <v>513.85626610057545</v>
      </c>
      <c r="F240">
        <f>IFERROR(IF(INDEX('Exclusion Vectors'!$D:$D,MATCH($C240,'Exclusion Vectors'!$B:$B,0))=0,"",INDEX('Data Pull'!$A:$BC,MATCH($C240,'Data Pull'!$C:$C,0),MATCH(F$8,'Data Pull'!$4:$4,0))),"")</f>
        <v>643.55790387303409</v>
      </c>
      <c r="G240">
        <f>IFERROR(IF(INDEX('Exclusion Vectors'!$D:$D,MATCH($C240,'Exclusion Vectors'!$B:$B,0))=0,"",INDEX('Data Pull'!$A:$BC,MATCH($C240,'Data Pull'!$C:$C,0),MATCH(G$8,'Data Pull'!$4:$4,0))),"")</f>
        <v>595.98406693461118</v>
      </c>
      <c r="H240">
        <f>IFERROR(IF(INDEX('Exclusion Vectors'!$D:$D,MATCH($C240,'Exclusion Vectors'!$B:$B,0))=0,"",INDEX('Data Pull'!$A:$BC,MATCH($C240,'Data Pull'!$C:$C,0),MATCH(H$8,'Data Pull'!$4:$4,0))),"")</f>
        <v>605.79046750260375</v>
      </c>
      <c r="I240">
        <f>IFERROR(IF(INDEX('Exclusion Vectors'!$D:$D,MATCH($C240,'Exclusion Vectors'!$B:$B,0))=0,"",INDEX('Data Pull'!$A:$BC,MATCH($C240,'Data Pull'!$C:$C,0),MATCH(I$8,'Data Pull'!$4:$4,0))),"")</f>
        <v>604.44548341001405</v>
      </c>
      <c r="J240">
        <f>IFERROR(IF(INDEX('Exclusion Vectors'!$D:$D,MATCH($C240,'Exclusion Vectors'!$B:$B,0))=0,"",INDEX('Data Pull'!$A:$BC,MATCH($C240,'Data Pull'!$C:$C,0),MATCH(J$8,'Data Pull'!$4:$4,0))),"")</f>
        <v>606.28380771089849</v>
      </c>
      <c r="K240">
        <f>IFERROR(IF(INDEX('Exclusion Vectors'!$D:$D,MATCH($C240,'Exclusion Vectors'!$B:$B,0))=0,"",INDEX('Data Pull'!$A:$BC,MATCH($C240,'Data Pull'!$C:$C,0),MATCH(K$8,'Data Pull'!$4:$4,0))),"")</f>
        <v>4.4949137460612398</v>
      </c>
      <c r="L240" t="str">
        <f>IFERROR(IF(INDEX('Exclusion Vectors'!$D:$D,MATCH($C240,'Exclusion Vectors'!$B:$B,0))=1,"",INDEX('Data Pull'!$A:$BC,MATCH($C240,'Data Pull'!$C:$C,0),MATCH(L$8,'Data Pull'!$4:$4,0))),"")</f>
        <v/>
      </c>
      <c r="M240">
        <f>IFERROR(IF(INDEX('Exclusion Vectors'!$D:$D,MATCH($C240,'Exclusion Vectors'!$B:$B,0))=0,"",INDEX('Data Pull'!$A:$BC,MATCH($C240,'Data Pull'!$C:$C,0),MATCH(M$8,'Data Pull'!$4:$4,0))),"")</f>
        <v>81.387514399147875</v>
      </c>
      <c r="N240">
        <f>IFERROR(IF(INDEX('Exclusion Vectors'!$D:$D,MATCH($C240,'Exclusion Vectors'!$B:$B,0))=0,"",INDEX('Data Pull'!$A:$BC,MATCH($C240,'Data Pull'!$C:$C,0),MATCH(N$8,'Data Pull'!$4:$4,0))),"")</f>
        <v>987.78099534148578</v>
      </c>
      <c r="O240">
        <f>IFERROR(IF(INDEX('Exclusion Vectors'!$D:$D,MATCH($C240,'Exclusion Vectors'!$B:$B,0))=0,"",INDEX('Data Pull'!$A:$BC,MATCH($C240,'Data Pull'!$C:$C,0),MATCH(O$8,'Data Pull'!$4:$4,0))),"")</f>
        <v>22998.749528986344</v>
      </c>
    </row>
    <row r="241" spans="3:15" x14ac:dyDescent="0.3">
      <c r="C241" s="34">
        <f t="shared" si="3"/>
        <v>44061</v>
      </c>
      <c r="D241">
        <f>IFERROR(IF(INDEX('Exclusion Vectors'!$D:$D,MATCH($C241,'Exclusion Vectors'!$B:$B,0))=0,"",INDEX('Data Pull'!$A:$BC,MATCH($C241,'Data Pull'!$C:$C,0),MATCH(D$8,'Data Pull'!$4:$4,0))),"")</f>
        <v>35183.298408598501</v>
      </c>
      <c r="E241">
        <f>IFERROR(IF(INDEX('Exclusion Vectors'!$D:$D,MATCH($C241,'Exclusion Vectors'!$B:$B,0))=0,"",INDEX('Data Pull'!$A:$BC,MATCH($C241,'Data Pull'!$C:$C,0),MATCH(E$8,'Data Pull'!$4:$4,0))),"")</f>
        <v>514.67293028656752</v>
      </c>
      <c r="F241">
        <f>IFERROR(IF(INDEX('Exclusion Vectors'!$D:$D,MATCH($C241,'Exclusion Vectors'!$B:$B,0))=0,"",INDEX('Data Pull'!$A:$BC,MATCH($C241,'Data Pull'!$C:$C,0),MATCH(F$8,'Data Pull'!$4:$4,0))),"")</f>
        <v>641.36667391988271</v>
      </c>
      <c r="G241">
        <f>IFERROR(IF(INDEX('Exclusion Vectors'!$D:$D,MATCH($C241,'Exclusion Vectors'!$B:$B,0))=0,"",INDEX('Data Pull'!$A:$BC,MATCH($C241,'Data Pull'!$C:$C,0),MATCH(G$8,'Data Pull'!$4:$4,0))),"")</f>
        <v>589.78678842549277</v>
      </c>
      <c r="H241">
        <f>IFERROR(IF(INDEX('Exclusion Vectors'!$D:$D,MATCH($C241,'Exclusion Vectors'!$B:$B,0))=0,"",INDEX('Data Pull'!$A:$BC,MATCH($C241,'Data Pull'!$C:$C,0),MATCH(H$8,'Data Pull'!$4:$4,0))),"")</f>
        <v>601.34722034174183</v>
      </c>
      <c r="I241">
        <f>IFERROR(IF(INDEX('Exclusion Vectors'!$D:$D,MATCH($C241,'Exclusion Vectors'!$B:$B,0))=0,"",INDEX('Data Pull'!$A:$BC,MATCH($C241,'Data Pull'!$C:$C,0),MATCH(I$8,'Data Pull'!$4:$4,0))),"")</f>
        <v>599.81077111198317</v>
      </c>
      <c r="J241">
        <f>IFERROR(IF(INDEX('Exclusion Vectors'!$D:$D,MATCH($C241,'Exclusion Vectors'!$B:$B,0))=0,"",INDEX('Data Pull'!$A:$BC,MATCH($C241,'Data Pull'!$C:$C,0),MATCH(J$8,'Data Pull'!$4:$4,0))),"")</f>
        <v>601.22027675485674</v>
      </c>
      <c r="K241">
        <f>IFERROR(IF(INDEX('Exclusion Vectors'!$D:$D,MATCH($C241,'Exclusion Vectors'!$B:$B,0))=0,"",INDEX('Data Pull'!$A:$BC,MATCH($C241,'Data Pull'!$C:$C,0),MATCH(K$8,'Data Pull'!$4:$4,0))),"")</f>
        <v>4.1921808365946758</v>
      </c>
      <c r="L241" t="str">
        <f>IFERROR(IF(INDEX('Exclusion Vectors'!$D:$D,MATCH($C241,'Exclusion Vectors'!$B:$B,0))=1,"",INDEX('Data Pull'!$A:$BC,MATCH($C241,'Data Pull'!$C:$C,0),MATCH(L$8,'Data Pull'!$4:$4,0))),"")</f>
        <v/>
      </c>
      <c r="M241">
        <f>IFERROR(IF(INDEX('Exclusion Vectors'!$D:$D,MATCH($C241,'Exclusion Vectors'!$B:$B,0))=0,"",INDEX('Data Pull'!$A:$BC,MATCH($C241,'Data Pull'!$C:$C,0),MATCH(M$8,'Data Pull'!$4:$4,0))),"")</f>
        <v>83.121025060520921</v>
      </c>
      <c r="N241">
        <f>IFERROR(IF(INDEX('Exclusion Vectors'!$D:$D,MATCH($C241,'Exclusion Vectors'!$B:$B,0))=0,"",INDEX('Data Pull'!$A:$BC,MATCH($C241,'Data Pull'!$C:$C,0),MATCH(N$8,'Data Pull'!$4:$4,0))),"")</f>
        <v>986.52995310615177</v>
      </c>
      <c r="O241">
        <f>IFERROR(IF(INDEX('Exclusion Vectors'!$D:$D,MATCH($C241,'Exclusion Vectors'!$B:$B,0))=0,"",INDEX('Data Pull'!$A:$BC,MATCH($C241,'Data Pull'!$C:$C,0),MATCH(O$8,'Data Pull'!$4:$4,0))),"")</f>
        <v>23000.211435318015</v>
      </c>
    </row>
    <row r="242" spans="3:15" x14ac:dyDescent="0.3">
      <c r="C242" s="34">
        <f t="shared" si="3"/>
        <v>44062</v>
      </c>
      <c r="D242">
        <f>IFERROR(IF(INDEX('Exclusion Vectors'!$D:$D,MATCH($C242,'Exclusion Vectors'!$B:$B,0))=0,"",INDEX('Data Pull'!$A:$BC,MATCH($C242,'Data Pull'!$C:$C,0),MATCH(D$8,'Data Pull'!$4:$4,0))),"")</f>
        <v>35870.014442181673</v>
      </c>
      <c r="E242">
        <f>IFERROR(IF(INDEX('Exclusion Vectors'!$D:$D,MATCH($C242,'Exclusion Vectors'!$B:$B,0))=0,"",INDEX('Data Pull'!$A:$BC,MATCH($C242,'Data Pull'!$C:$C,0),MATCH(E$8,'Data Pull'!$4:$4,0))),"")</f>
        <v>514.80947266066221</v>
      </c>
      <c r="F242">
        <f>IFERROR(IF(INDEX('Exclusion Vectors'!$D:$D,MATCH($C242,'Exclusion Vectors'!$B:$B,0))=0,"",INDEX('Data Pull'!$A:$BC,MATCH($C242,'Data Pull'!$C:$C,0),MATCH(F$8,'Data Pull'!$4:$4,0))),"")</f>
        <v>643.89589034538767</v>
      </c>
      <c r="G242">
        <f>IFERROR(IF(INDEX('Exclusion Vectors'!$D:$D,MATCH($C242,'Exclusion Vectors'!$B:$B,0))=0,"",INDEX('Data Pull'!$A:$BC,MATCH($C242,'Data Pull'!$C:$C,0),MATCH(G$8,'Data Pull'!$4:$4,0))),"")</f>
        <v>589.35541135532492</v>
      </c>
      <c r="H242">
        <f>IFERROR(IF(INDEX('Exclusion Vectors'!$D:$D,MATCH($C242,'Exclusion Vectors'!$B:$B,0))=0,"",INDEX('Data Pull'!$A:$BC,MATCH($C242,'Data Pull'!$C:$C,0),MATCH(H$8,'Data Pull'!$4:$4,0))),"")</f>
        <v>601.14652813428779</v>
      </c>
      <c r="I242">
        <f>IFERROR(IF(INDEX('Exclusion Vectors'!$D:$D,MATCH($C242,'Exclusion Vectors'!$B:$B,0))=0,"",INDEX('Data Pull'!$A:$BC,MATCH($C242,'Data Pull'!$C:$C,0),MATCH(I$8,'Data Pull'!$4:$4,0))),"")</f>
        <v>599.5236249651532</v>
      </c>
      <c r="J242">
        <f>IFERROR(IF(INDEX('Exclusion Vectors'!$D:$D,MATCH($C242,'Exclusion Vectors'!$B:$B,0))=0,"",INDEX('Data Pull'!$A:$BC,MATCH($C242,'Data Pull'!$C:$C,0),MATCH(J$8,'Data Pull'!$4:$4,0))),"")</f>
        <v>601.18052007224594</v>
      </c>
      <c r="K242">
        <f>IFERROR(IF(INDEX('Exclusion Vectors'!$D:$D,MATCH($C242,'Exclusion Vectors'!$B:$B,0))=0,"",INDEX('Data Pull'!$A:$BC,MATCH($C242,'Data Pull'!$C:$C,0),MATCH(K$8,'Data Pull'!$4:$4,0))),"")</f>
        <v>3.812214984534025</v>
      </c>
      <c r="L242" t="str">
        <f>IFERROR(IF(INDEX('Exclusion Vectors'!$D:$D,MATCH($C242,'Exclusion Vectors'!$B:$B,0))=1,"",INDEX('Data Pull'!$A:$BC,MATCH($C242,'Data Pull'!$C:$C,0),MATCH(L$8,'Data Pull'!$4:$4,0))),"")</f>
        <v/>
      </c>
      <c r="M242">
        <f>IFERROR(IF(INDEX('Exclusion Vectors'!$D:$D,MATCH($C242,'Exclusion Vectors'!$B:$B,0))=0,"",INDEX('Data Pull'!$A:$BC,MATCH($C242,'Data Pull'!$C:$C,0),MATCH(M$8,'Data Pull'!$4:$4,0))),"")</f>
        <v>83.017902815477001</v>
      </c>
      <c r="N242">
        <f>IFERROR(IF(INDEX('Exclusion Vectors'!$D:$D,MATCH($C242,'Exclusion Vectors'!$B:$B,0))=0,"",INDEX('Data Pull'!$A:$BC,MATCH($C242,'Data Pull'!$C:$C,0),MATCH(N$8,'Data Pull'!$4:$4,0))),"")</f>
        <v>983.54400775147099</v>
      </c>
      <c r="O242">
        <f>IFERROR(IF(INDEX('Exclusion Vectors'!$D:$D,MATCH($C242,'Exclusion Vectors'!$B:$B,0))=0,"",INDEX('Data Pull'!$A:$BC,MATCH($C242,'Data Pull'!$C:$C,0),MATCH(O$8,'Data Pull'!$4:$4,0))),"")</f>
        <v>23000.128973819468</v>
      </c>
    </row>
    <row r="243" spans="3:15" x14ac:dyDescent="0.3">
      <c r="C243" s="34">
        <f t="shared" si="3"/>
        <v>44063</v>
      </c>
      <c r="D243">
        <f>IFERROR(IF(INDEX('Exclusion Vectors'!$D:$D,MATCH($C243,'Exclusion Vectors'!$B:$B,0))=0,"",INDEX('Data Pull'!$A:$BC,MATCH($C243,'Data Pull'!$C:$C,0),MATCH(D$8,'Data Pull'!$4:$4,0))),"")</f>
        <v>38094.109712828344</v>
      </c>
      <c r="E243">
        <f>IFERROR(IF(INDEX('Exclusion Vectors'!$D:$D,MATCH($C243,'Exclusion Vectors'!$B:$B,0))=0,"",INDEX('Data Pull'!$A:$BC,MATCH($C243,'Data Pull'!$C:$C,0),MATCH(E$8,'Data Pull'!$4:$4,0))),"")</f>
        <v>512.73074346152794</v>
      </c>
      <c r="F243">
        <f>IFERROR(IF(INDEX('Exclusion Vectors'!$D:$D,MATCH($C243,'Exclusion Vectors'!$B:$B,0))=0,"",INDEX('Data Pull'!$A:$BC,MATCH($C243,'Data Pull'!$C:$C,0),MATCH(F$8,'Data Pull'!$4:$4,0))),"")</f>
        <v>648.68626039344338</v>
      </c>
      <c r="G243">
        <f>IFERROR(IF(INDEX('Exclusion Vectors'!$D:$D,MATCH($C243,'Exclusion Vectors'!$B:$B,0))=0,"",INDEX('Data Pull'!$A:$BC,MATCH($C243,'Data Pull'!$C:$C,0),MATCH(G$8,'Data Pull'!$4:$4,0))),"")</f>
        <v>598.33433332641084</v>
      </c>
      <c r="H243">
        <f>IFERROR(IF(INDEX('Exclusion Vectors'!$D:$D,MATCH($C243,'Exclusion Vectors'!$B:$B,0))=0,"",INDEX('Data Pull'!$A:$BC,MATCH($C243,'Data Pull'!$C:$C,0),MATCH(H$8,'Data Pull'!$4:$4,0))),"")</f>
        <v>607.57667644827154</v>
      </c>
      <c r="I243">
        <f>IFERROR(IF(INDEX('Exclusion Vectors'!$D:$D,MATCH($C243,'Exclusion Vectors'!$B:$B,0))=0,"",INDEX('Data Pull'!$A:$BC,MATCH($C243,'Data Pull'!$C:$C,0),MATCH(I$8,'Data Pull'!$4:$4,0))),"")</f>
        <v>606.3333896039569</v>
      </c>
      <c r="J243">
        <f>IFERROR(IF(INDEX('Exclusion Vectors'!$D:$D,MATCH($C243,'Exclusion Vectors'!$B:$B,0))=0,"",INDEX('Data Pull'!$A:$BC,MATCH($C243,'Data Pull'!$C:$C,0),MATCH(J$8,'Data Pull'!$4:$4,0))),"")</f>
        <v>608.56301213451582</v>
      </c>
      <c r="K243">
        <f>IFERROR(IF(INDEX('Exclusion Vectors'!$D:$D,MATCH($C243,'Exclusion Vectors'!$B:$B,0))=0,"",INDEX('Data Pull'!$A:$BC,MATCH($C243,'Data Pull'!$C:$C,0),MATCH(K$8,'Data Pull'!$4:$4,0))),"")</f>
        <v>4.0788598246530761</v>
      </c>
      <c r="L243" t="str">
        <f>IFERROR(IF(INDEX('Exclusion Vectors'!$D:$D,MATCH($C243,'Exclusion Vectors'!$B:$B,0))=1,"",INDEX('Data Pull'!$A:$BC,MATCH($C243,'Data Pull'!$C:$C,0),MATCH(L$8,'Data Pull'!$4:$4,0))),"")</f>
        <v/>
      </c>
      <c r="M243">
        <f>IFERROR(IF(INDEX('Exclusion Vectors'!$D:$D,MATCH($C243,'Exclusion Vectors'!$B:$B,0))=0,"",INDEX('Data Pull'!$A:$BC,MATCH($C243,'Data Pull'!$C:$C,0),MATCH(M$8,'Data Pull'!$4:$4,0))),"")</f>
        <v>81.81995634626729</v>
      </c>
      <c r="N243">
        <f>IFERROR(IF(INDEX('Exclusion Vectors'!$D:$D,MATCH($C243,'Exclusion Vectors'!$B:$B,0))=0,"",INDEX('Data Pull'!$A:$BC,MATCH($C243,'Data Pull'!$C:$C,0),MATCH(N$8,'Data Pull'!$4:$4,0))),"")</f>
        <v>935.84317105089258</v>
      </c>
      <c r="O243">
        <f>IFERROR(IF(INDEX('Exclusion Vectors'!$D:$D,MATCH($C243,'Exclusion Vectors'!$B:$B,0))=0,"",INDEX('Data Pull'!$A:$BC,MATCH($C243,'Data Pull'!$C:$C,0),MATCH(O$8,'Data Pull'!$4:$4,0))),"")</f>
        <v>22999.374335420467</v>
      </c>
    </row>
    <row r="244" spans="3:15" x14ac:dyDescent="0.3">
      <c r="C244" s="34">
        <f t="shared" si="3"/>
        <v>44064</v>
      </c>
      <c r="D244">
        <f>IFERROR(IF(INDEX('Exclusion Vectors'!$D:$D,MATCH($C244,'Exclusion Vectors'!$B:$B,0))=0,"",INDEX('Data Pull'!$A:$BC,MATCH($C244,'Data Pull'!$C:$C,0),MATCH(D$8,'Data Pull'!$4:$4,0))),"")</f>
        <v>37565.281797964308</v>
      </c>
      <c r="E244">
        <f>IFERROR(IF(INDEX('Exclusion Vectors'!$D:$D,MATCH($C244,'Exclusion Vectors'!$B:$B,0))=0,"",INDEX('Data Pull'!$A:$BC,MATCH($C244,'Data Pull'!$C:$C,0),MATCH(E$8,'Data Pull'!$4:$4,0))),"")</f>
        <v>512.77937832688053</v>
      </c>
      <c r="F244">
        <f>IFERROR(IF(INDEX('Exclusion Vectors'!$D:$D,MATCH($C244,'Exclusion Vectors'!$B:$B,0))=0,"",INDEX('Data Pull'!$A:$BC,MATCH($C244,'Data Pull'!$C:$C,0),MATCH(F$8,'Data Pull'!$4:$4,0))),"")</f>
        <v>646.49288516139814</v>
      </c>
      <c r="G244">
        <f>IFERROR(IF(INDEX('Exclusion Vectors'!$D:$D,MATCH($C244,'Exclusion Vectors'!$B:$B,0))=0,"",INDEX('Data Pull'!$A:$BC,MATCH($C244,'Data Pull'!$C:$C,0),MATCH(G$8,'Data Pull'!$4:$4,0))),"")</f>
        <v>596.19880038647227</v>
      </c>
      <c r="H244">
        <f>IFERROR(IF(INDEX('Exclusion Vectors'!$D:$D,MATCH($C244,'Exclusion Vectors'!$B:$B,0))=0,"",INDEX('Data Pull'!$A:$BC,MATCH($C244,'Data Pull'!$C:$C,0),MATCH(H$8,'Data Pull'!$4:$4,0))),"")</f>
        <v>606.09942050532595</v>
      </c>
      <c r="I244">
        <f>IFERROR(IF(INDEX('Exclusion Vectors'!$D:$D,MATCH($C244,'Exclusion Vectors'!$B:$B,0))=0,"",INDEX('Data Pull'!$A:$BC,MATCH($C244,'Data Pull'!$C:$C,0),MATCH(I$8,'Data Pull'!$4:$4,0))),"")</f>
        <v>604.88287846293917</v>
      </c>
      <c r="J244">
        <f>IFERROR(IF(INDEX('Exclusion Vectors'!$D:$D,MATCH($C244,'Exclusion Vectors'!$B:$B,0))=0,"",INDEX('Data Pull'!$A:$BC,MATCH($C244,'Data Pull'!$C:$C,0),MATCH(J$8,'Data Pull'!$4:$4,0))),"")</f>
        <v>606.78264782312556</v>
      </c>
      <c r="K244">
        <f>IFERROR(IF(INDEX('Exclusion Vectors'!$D:$D,MATCH($C244,'Exclusion Vectors'!$B:$B,0))=0,"",INDEX('Data Pull'!$A:$BC,MATCH($C244,'Data Pull'!$C:$C,0),MATCH(K$8,'Data Pull'!$4:$4,0))),"")</f>
        <v>4.0875787583683341</v>
      </c>
      <c r="L244" t="str">
        <f>IFERROR(IF(INDEX('Exclusion Vectors'!$D:$D,MATCH($C244,'Exclusion Vectors'!$B:$B,0))=1,"",INDEX('Data Pull'!$A:$BC,MATCH($C244,'Data Pull'!$C:$C,0),MATCH(L$8,'Data Pull'!$4:$4,0))),"")</f>
        <v/>
      </c>
      <c r="M244">
        <f>IFERROR(IF(INDEX('Exclusion Vectors'!$D:$D,MATCH($C244,'Exclusion Vectors'!$B:$B,0))=0,"",INDEX('Data Pull'!$A:$BC,MATCH($C244,'Data Pull'!$C:$C,0),MATCH(M$8,'Data Pull'!$4:$4,0))),"")</f>
        <v>82.768036183646188</v>
      </c>
      <c r="N244">
        <f>IFERROR(IF(INDEX('Exclusion Vectors'!$D:$D,MATCH($C244,'Exclusion Vectors'!$B:$B,0))=0,"",INDEX('Data Pull'!$A:$BC,MATCH($C244,'Data Pull'!$C:$C,0),MATCH(N$8,'Data Pull'!$4:$4,0))),"")</f>
        <v>1009.6861516725046</v>
      </c>
      <c r="O244">
        <f>IFERROR(IF(INDEX('Exclusion Vectors'!$D:$D,MATCH($C244,'Exclusion Vectors'!$B:$B,0))=0,"",INDEX('Data Pull'!$A:$BC,MATCH($C244,'Data Pull'!$C:$C,0),MATCH(O$8,'Data Pull'!$4:$4,0))),"")</f>
        <v>23000.611882378456</v>
      </c>
    </row>
    <row r="245" spans="3:15" x14ac:dyDescent="0.3">
      <c r="C245" s="34">
        <f t="shared" si="3"/>
        <v>44065</v>
      </c>
      <c r="D245">
        <f>IFERROR(IF(INDEX('Exclusion Vectors'!$D:$D,MATCH($C245,'Exclusion Vectors'!$B:$B,0))=0,"",INDEX('Data Pull'!$A:$BC,MATCH($C245,'Data Pull'!$C:$C,0),MATCH(D$8,'Data Pull'!$4:$4,0))),"")</f>
        <v>36426.801888511305</v>
      </c>
      <c r="E245">
        <f>IFERROR(IF(INDEX('Exclusion Vectors'!$D:$D,MATCH($C245,'Exclusion Vectors'!$B:$B,0))=0,"",INDEX('Data Pull'!$A:$BC,MATCH($C245,'Data Pull'!$C:$C,0),MATCH(E$8,'Data Pull'!$4:$4,0))),"")</f>
        <v>513.99987217282705</v>
      </c>
      <c r="F245">
        <f>IFERROR(IF(INDEX('Exclusion Vectors'!$D:$D,MATCH($C245,'Exclusion Vectors'!$B:$B,0))=0,"",INDEX('Data Pull'!$A:$BC,MATCH($C245,'Data Pull'!$C:$C,0),MATCH(F$8,'Data Pull'!$4:$4,0))),"")</f>
        <v>643.65439046410063</v>
      </c>
      <c r="G245">
        <f>IFERROR(IF(INDEX('Exclusion Vectors'!$D:$D,MATCH($C245,'Exclusion Vectors'!$B:$B,0))=0,"",INDEX('Data Pull'!$A:$BC,MATCH($C245,'Data Pull'!$C:$C,0),MATCH(G$8,'Data Pull'!$4:$4,0))),"")</f>
        <v>589.57996469028342</v>
      </c>
      <c r="H245">
        <f>IFERROR(IF(INDEX('Exclusion Vectors'!$D:$D,MATCH($C245,'Exclusion Vectors'!$B:$B,0))=0,"",INDEX('Data Pull'!$A:$BC,MATCH($C245,'Data Pull'!$C:$C,0),MATCH(H$8,'Data Pull'!$4:$4,0))),"")</f>
        <v>600.38044771380521</v>
      </c>
      <c r="I245">
        <f>IFERROR(IF(INDEX('Exclusion Vectors'!$D:$D,MATCH($C245,'Exclusion Vectors'!$B:$B,0))=0,"",INDEX('Data Pull'!$A:$BC,MATCH($C245,'Data Pull'!$C:$C,0),MATCH(I$8,'Data Pull'!$4:$4,0))),"")</f>
        <v>598.93087215121352</v>
      </c>
      <c r="J245">
        <f>IFERROR(IF(INDEX('Exclusion Vectors'!$D:$D,MATCH($C245,'Exclusion Vectors'!$B:$B,0))=0,"",INDEX('Data Pull'!$A:$BC,MATCH($C245,'Data Pull'!$C:$C,0),MATCH(J$8,'Data Pull'!$4:$4,0))),"")</f>
        <v>600.88100629889971</v>
      </c>
      <c r="K245">
        <f>IFERROR(IF(INDEX('Exclusion Vectors'!$D:$D,MATCH($C245,'Exclusion Vectors'!$B:$B,0))=0,"",INDEX('Data Pull'!$A:$BC,MATCH($C245,'Data Pull'!$C:$C,0),MATCH(K$8,'Data Pull'!$4:$4,0))),"")</f>
        <v>3.9138060990848302</v>
      </c>
      <c r="L245" t="str">
        <f>IFERROR(IF(INDEX('Exclusion Vectors'!$D:$D,MATCH($C245,'Exclusion Vectors'!$B:$B,0))=1,"",INDEX('Data Pull'!$A:$BC,MATCH($C245,'Data Pull'!$C:$C,0),MATCH(L$8,'Data Pull'!$4:$4,0))),"")</f>
        <v/>
      </c>
      <c r="M245">
        <f>IFERROR(IF(INDEX('Exclusion Vectors'!$D:$D,MATCH($C245,'Exclusion Vectors'!$B:$B,0))=0,"",INDEX('Data Pull'!$A:$BC,MATCH($C245,'Data Pull'!$C:$C,0),MATCH(M$8,'Data Pull'!$4:$4,0))),"")</f>
        <v>83.887656122358663</v>
      </c>
      <c r="N245">
        <f>IFERROR(IF(INDEX('Exclusion Vectors'!$D:$D,MATCH($C245,'Exclusion Vectors'!$B:$B,0))=0,"",INDEX('Data Pull'!$A:$BC,MATCH($C245,'Data Pull'!$C:$C,0),MATCH(N$8,'Data Pull'!$4:$4,0))),"")</f>
        <v>1001.8587572072812</v>
      </c>
      <c r="O245">
        <f>IFERROR(IF(INDEX('Exclusion Vectors'!$D:$D,MATCH($C245,'Exclusion Vectors'!$B:$B,0))=0,"",INDEX('Data Pull'!$A:$BC,MATCH($C245,'Data Pull'!$C:$C,0),MATCH(O$8,'Data Pull'!$4:$4,0))),"")</f>
        <v>23001.213262456859</v>
      </c>
    </row>
    <row r="246" spans="3:15" x14ac:dyDescent="0.3">
      <c r="C246" s="34">
        <f t="shared" si="3"/>
        <v>44066</v>
      </c>
      <c r="D246">
        <f>IFERROR(IF(INDEX('Exclusion Vectors'!$D:$D,MATCH($C246,'Exclusion Vectors'!$B:$B,0))=0,"",INDEX('Data Pull'!$A:$BC,MATCH($C246,'Data Pull'!$C:$C,0),MATCH(D$8,'Data Pull'!$4:$4,0))),"")</f>
        <v>35704.414456329956</v>
      </c>
      <c r="E246">
        <f>IFERROR(IF(INDEX('Exclusion Vectors'!$D:$D,MATCH($C246,'Exclusion Vectors'!$B:$B,0))=0,"",INDEX('Data Pull'!$A:$BC,MATCH($C246,'Data Pull'!$C:$C,0),MATCH(E$8,'Data Pull'!$4:$4,0))),"")</f>
        <v>514.89148051526604</v>
      </c>
      <c r="F246">
        <f>IFERROR(IF(INDEX('Exclusion Vectors'!$D:$D,MATCH($C246,'Exclusion Vectors'!$B:$B,0))=0,"",INDEX('Data Pull'!$A:$BC,MATCH($C246,'Data Pull'!$C:$C,0),MATCH(F$8,'Data Pull'!$4:$4,0))),"")</f>
        <v>642.09467693399097</v>
      </c>
      <c r="G246">
        <f>IFERROR(IF(INDEX('Exclusion Vectors'!$D:$D,MATCH($C246,'Exclusion Vectors'!$B:$B,0))=0,"",INDEX('Data Pull'!$A:$BC,MATCH($C246,'Data Pull'!$C:$C,0),MATCH(G$8,'Data Pull'!$4:$4,0))),"")</f>
        <v>584.50217912551147</v>
      </c>
      <c r="H246">
        <f>IFERROR(IF(INDEX('Exclusion Vectors'!$D:$D,MATCH($C246,'Exclusion Vectors'!$B:$B,0))=0,"",INDEX('Data Pull'!$A:$BC,MATCH($C246,'Data Pull'!$C:$C,0),MATCH(H$8,'Data Pull'!$4:$4,0))),"")</f>
        <v>595.47729226539468</v>
      </c>
      <c r="I246">
        <f>IFERROR(IF(INDEX('Exclusion Vectors'!$D:$D,MATCH($C246,'Exclusion Vectors'!$B:$B,0))=0,"",INDEX('Data Pull'!$A:$BC,MATCH($C246,'Data Pull'!$C:$C,0),MATCH(I$8,'Data Pull'!$4:$4,0))),"")</f>
        <v>594.13001833512362</v>
      </c>
      <c r="J246">
        <f>IFERROR(IF(INDEX('Exclusion Vectors'!$D:$D,MATCH($C246,'Exclusion Vectors'!$B:$B,0))=0,"",INDEX('Data Pull'!$A:$BC,MATCH($C246,'Data Pull'!$C:$C,0),MATCH(J$8,'Data Pull'!$4:$4,0))),"")</f>
        <v>596.27781694119835</v>
      </c>
      <c r="K246">
        <f>IFERROR(IF(INDEX('Exclusion Vectors'!$D:$D,MATCH($C246,'Exclusion Vectors'!$B:$B,0))=0,"",INDEX('Data Pull'!$A:$BC,MATCH($C246,'Data Pull'!$C:$C,0),MATCH(K$8,'Data Pull'!$4:$4,0))),"")</f>
        <v>3.700812808469319</v>
      </c>
      <c r="L246" t="str">
        <f>IFERROR(IF(INDEX('Exclusion Vectors'!$D:$D,MATCH($C246,'Exclusion Vectors'!$B:$B,0))=1,"",INDEX('Data Pull'!$A:$BC,MATCH($C246,'Data Pull'!$C:$C,0),MATCH(L$8,'Data Pull'!$4:$4,0))),"")</f>
        <v/>
      </c>
      <c r="M246">
        <f>IFERROR(IF(INDEX('Exclusion Vectors'!$D:$D,MATCH($C246,'Exclusion Vectors'!$B:$B,0))=0,"",INDEX('Data Pull'!$A:$BC,MATCH($C246,'Data Pull'!$C:$C,0),MATCH(M$8,'Data Pull'!$4:$4,0))),"")</f>
        <v>82.458030775651821</v>
      </c>
      <c r="N246">
        <f>IFERROR(IF(INDEX('Exclusion Vectors'!$D:$D,MATCH($C246,'Exclusion Vectors'!$B:$B,0))=0,"",INDEX('Data Pull'!$A:$BC,MATCH($C246,'Data Pull'!$C:$C,0),MATCH(N$8,'Data Pull'!$4:$4,0))),"")</f>
        <v>960.82846765866145</v>
      </c>
      <c r="O246">
        <f>IFERROR(IF(INDEX('Exclusion Vectors'!$D:$D,MATCH($C246,'Exclusion Vectors'!$B:$B,0))=0,"",INDEX('Data Pull'!$A:$BC,MATCH($C246,'Data Pull'!$C:$C,0),MATCH(O$8,'Data Pull'!$4:$4,0))),"")</f>
        <v>23000.424134288842</v>
      </c>
    </row>
    <row r="247" spans="3:15" x14ac:dyDescent="0.3">
      <c r="C247" s="34">
        <f t="shared" si="3"/>
        <v>44067</v>
      </c>
      <c r="D247">
        <f>IFERROR(IF(INDEX('Exclusion Vectors'!$D:$D,MATCH($C247,'Exclusion Vectors'!$B:$B,0))=0,"",INDEX('Data Pull'!$A:$BC,MATCH($C247,'Data Pull'!$C:$C,0),MATCH(D$8,'Data Pull'!$4:$4,0))),"")</f>
        <v>34000.212079320758</v>
      </c>
      <c r="E247">
        <f>IFERROR(IF(INDEX('Exclusion Vectors'!$D:$D,MATCH($C247,'Exclusion Vectors'!$B:$B,0))=0,"",INDEX('Data Pull'!$A:$BC,MATCH($C247,'Data Pull'!$C:$C,0),MATCH(E$8,'Data Pull'!$4:$4,0))),"")</f>
        <v>514.94283652965987</v>
      </c>
      <c r="F247">
        <f>IFERROR(IF(INDEX('Exclusion Vectors'!$D:$D,MATCH($C247,'Exclusion Vectors'!$B:$B,0))=0,"",INDEX('Data Pull'!$A:$BC,MATCH($C247,'Data Pull'!$C:$C,0),MATCH(F$8,'Data Pull'!$4:$4,0))),"")</f>
        <v>635.94487420162284</v>
      </c>
      <c r="G247">
        <f>IFERROR(IF(INDEX('Exclusion Vectors'!$D:$D,MATCH($C247,'Exclusion Vectors'!$B:$B,0))=0,"",INDEX('Data Pull'!$A:$BC,MATCH($C247,'Data Pull'!$C:$C,0),MATCH(G$8,'Data Pull'!$4:$4,0))),"")</f>
        <v>577.36532777055436</v>
      </c>
      <c r="H247">
        <f>IFERROR(IF(INDEX('Exclusion Vectors'!$D:$D,MATCH($C247,'Exclusion Vectors'!$B:$B,0))=0,"",INDEX('Data Pull'!$A:$BC,MATCH($C247,'Data Pull'!$C:$C,0),MATCH(H$8,'Data Pull'!$4:$4,0))),"")</f>
        <v>588.88388233417072</v>
      </c>
      <c r="I247">
        <f>IFERROR(IF(INDEX('Exclusion Vectors'!$D:$D,MATCH($C247,'Exclusion Vectors'!$B:$B,0))=0,"",INDEX('Data Pull'!$A:$BC,MATCH($C247,'Data Pull'!$C:$C,0),MATCH(I$8,'Data Pull'!$4:$4,0))),"")</f>
        <v>587.08672870618602</v>
      </c>
      <c r="J247">
        <f>IFERROR(IF(INDEX('Exclusion Vectors'!$D:$D,MATCH($C247,'Exclusion Vectors'!$B:$B,0))=0,"",INDEX('Data Pull'!$A:$BC,MATCH($C247,'Data Pull'!$C:$C,0),MATCH(J$8,'Data Pull'!$4:$4,0))),"")</f>
        <v>589.34339532239267</v>
      </c>
      <c r="K247">
        <f>IFERROR(IF(INDEX('Exclusion Vectors'!$D:$D,MATCH($C247,'Exclusion Vectors'!$B:$B,0))=0,"",INDEX('Data Pull'!$A:$BC,MATCH($C247,'Data Pull'!$C:$C,0),MATCH(K$8,'Data Pull'!$4:$4,0))),"")</f>
        <v>3.8740096682417673</v>
      </c>
      <c r="L247" t="str">
        <f>IFERROR(IF(INDEX('Exclusion Vectors'!$D:$D,MATCH($C247,'Exclusion Vectors'!$B:$B,0))=1,"",INDEX('Data Pull'!$A:$BC,MATCH($C247,'Data Pull'!$C:$C,0),MATCH(L$8,'Data Pull'!$4:$4,0))),"")</f>
        <v/>
      </c>
      <c r="M247">
        <f>IFERROR(IF(INDEX('Exclusion Vectors'!$D:$D,MATCH($C247,'Exclusion Vectors'!$B:$B,0))=0,"",INDEX('Data Pull'!$A:$BC,MATCH($C247,'Data Pull'!$C:$C,0),MATCH(M$8,'Data Pull'!$4:$4,0))),"")</f>
        <v>79.963891393663843</v>
      </c>
      <c r="N247">
        <f>IFERROR(IF(INDEX('Exclusion Vectors'!$D:$D,MATCH($C247,'Exclusion Vectors'!$B:$B,0))=0,"",INDEX('Data Pull'!$A:$BC,MATCH($C247,'Data Pull'!$C:$C,0),MATCH(N$8,'Data Pull'!$4:$4,0))),"")</f>
        <v>946.15296220546111</v>
      </c>
      <c r="O247">
        <f>IFERROR(IF(INDEX('Exclusion Vectors'!$D:$D,MATCH($C247,'Exclusion Vectors'!$B:$B,0))=0,"",INDEX('Data Pull'!$A:$BC,MATCH($C247,'Data Pull'!$C:$C,0),MATCH(O$8,'Data Pull'!$4:$4,0))),"")</f>
        <v>22999.490929496733</v>
      </c>
    </row>
    <row r="248" spans="3:15" x14ac:dyDescent="0.3">
      <c r="C248" s="34">
        <f t="shared" si="3"/>
        <v>44068</v>
      </c>
      <c r="D248">
        <f>IFERROR(IF(INDEX('Exclusion Vectors'!$D:$D,MATCH($C248,'Exclusion Vectors'!$B:$B,0))=0,"",INDEX('Data Pull'!$A:$BC,MATCH($C248,'Data Pull'!$C:$C,0),MATCH(D$8,'Data Pull'!$4:$4,0))),"")</f>
        <v>34003.823643057127</v>
      </c>
      <c r="E248">
        <f>IFERROR(IF(INDEX('Exclusion Vectors'!$D:$D,MATCH($C248,'Exclusion Vectors'!$B:$B,0))=0,"",INDEX('Data Pull'!$A:$BC,MATCH($C248,'Data Pull'!$C:$C,0),MATCH(E$8,'Data Pull'!$4:$4,0))),"")</f>
        <v>515.45520229097258</v>
      </c>
      <c r="F248">
        <f>IFERROR(IF(INDEX('Exclusion Vectors'!$D:$D,MATCH($C248,'Exclusion Vectors'!$B:$B,0))=0,"",INDEX('Data Pull'!$A:$BC,MATCH($C248,'Data Pull'!$C:$C,0),MATCH(F$8,'Data Pull'!$4:$4,0))),"")</f>
        <v>636.74540215260993</v>
      </c>
      <c r="G248">
        <f>IFERROR(IF(INDEX('Exclusion Vectors'!$D:$D,MATCH($C248,'Exclusion Vectors'!$B:$B,0))=0,"",INDEX('Data Pull'!$A:$BC,MATCH($C248,'Data Pull'!$C:$C,0),MATCH(G$8,'Data Pull'!$4:$4,0))),"")</f>
        <v>580.11950785897579</v>
      </c>
      <c r="H248">
        <f>IFERROR(IF(INDEX('Exclusion Vectors'!$D:$D,MATCH($C248,'Exclusion Vectors'!$B:$B,0))=0,"",INDEX('Data Pull'!$A:$BC,MATCH($C248,'Data Pull'!$C:$C,0),MATCH(H$8,'Data Pull'!$4:$4,0))),"")</f>
        <v>591.97174552036051</v>
      </c>
      <c r="I248">
        <f>IFERROR(IF(INDEX('Exclusion Vectors'!$D:$D,MATCH($C248,'Exclusion Vectors'!$B:$B,0))=0,"",INDEX('Data Pull'!$A:$BC,MATCH($C248,'Data Pull'!$C:$C,0),MATCH(I$8,'Data Pull'!$4:$4,0))),"")</f>
        <v>590.20720667989542</v>
      </c>
      <c r="J248">
        <f>IFERROR(IF(INDEX('Exclusion Vectors'!$D:$D,MATCH($C248,'Exclusion Vectors'!$B:$B,0))=0,"",INDEX('Data Pull'!$A:$BC,MATCH($C248,'Data Pull'!$C:$C,0),MATCH(J$8,'Data Pull'!$4:$4,0))),"")</f>
        <v>591.91320180836442</v>
      </c>
      <c r="K248">
        <f>IFERROR(IF(INDEX('Exclusion Vectors'!$D:$D,MATCH($C248,'Exclusion Vectors'!$B:$B,0))=0,"",INDEX('Data Pull'!$A:$BC,MATCH($C248,'Data Pull'!$C:$C,0),MATCH(K$8,'Data Pull'!$4:$4,0))),"")</f>
        <v>4.0640494246765542</v>
      </c>
      <c r="L248" t="str">
        <f>IFERROR(IF(INDEX('Exclusion Vectors'!$D:$D,MATCH($C248,'Exclusion Vectors'!$B:$B,0))=1,"",INDEX('Data Pull'!$A:$BC,MATCH($C248,'Data Pull'!$C:$C,0),MATCH(L$8,'Data Pull'!$4:$4,0))),"")</f>
        <v/>
      </c>
      <c r="M248">
        <f>IFERROR(IF(INDEX('Exclusion Vectors'!$D:$D,MATCH($C248,'Exclusion Vectors'!$B:$B,0))=0,"",INDEX('Data Pull'!$A:$BC,MATCH($C248,'Data Pull'!$C:$C,0),MATCH(M$8,'Data Pull'!$4:$4,0))),"")</f>
        <v>81.284931498478045</v>
      </c>
      <c r="N248">
        <f>IFERROR(IF(INDEX('Exclusion Vectors'!$D:$D,MATCH($C248,'Exclusion Vectors'!$B:$B,0))=0,"",INDEX('Data Pull'!$A:$BC,MATCH($C248,'Data Pull'!$C:$C,0),MATCH(N$8,'Data Pull'!$4:$4,0))),"")</f>
        <v>946.01248946927399</v>
      </c>
      <c r="O248">
        <f>IFERROR(IF(INDEX('Exclusion Vectors'!$D:$D,MATCH($C248,'Exclusion Vectors'!$B:$B,0))=0,"",INDEX('Data Pull'!$A:$BC,MATCH($C248,'Data Pull'!$C:$C,0),MATCH(O$8,'Data Pull'!$4:$4,0))),"")</f>
        <v>22999.413757469214</v>
      </c>
    </row>
    <row r="249" spans="3:15" x14ac:dyDescent="0.3">
      <c r="C249" s="34">
        <f t="shared" si="3"/>
        <v>44069</v>
      </c>
      <c r="D249">
        <f>IFERROR(IF(INDEX('Exclusion Vectors'!$D:$D,MATCH($C249,'Exclusion Vectors'!$B:$B,0))=0,"",INDEX('Data Pull'!$A:$BC,MATCH($C249,'Data Pull'!$C:$C,0),MATCH(D$8,'Data Pull'!$4:$4,0))),"")</f>
        <v>34998.891162780383</v>
      </c>
      <c r="E249">
        <f>IFERROR(IF(INDEX('Exclusion Vectors'!$D:$D,MATCH($C249,'Exclusion Vectors'!$B:$B,0))=0,"",INDEX('Data Pull'!$A:$BC,MATCH($C249,'Data Pull'!$C:$C,0),MATCH(E$8,'Data Pull'!$4:$4,0))),"")</f>
        <v>515.46543190867976</v>
      </c>
      <c r="F249">
        <f>IFERROR(IF(INDEX('Exclusion Vectors'!$D:$D,MATCH($C249,'Exclusion Vectors'!$B:$B,0))=0,"",INDEX('Data Pull'!$A:$BC,MATCH($C249,'Data Pull'!$C:$C,0),MATCH(F$8,'Data Pull'!$4:$4,0))),"")</f>
        <v>640.02963984094185</v>
      </c>
      <c r="G249">
        <f>IFERROR(IF(INDEX('Exclusion Vectors'!$D:$D,MATCH($C249,'Exclusion Vectors'!$B:$B,0))=0,"",INDEX('Data Pull'!$A:$BC,MATCH($C249,'Data Pull'!$C:$C,0),MATCH(G$8,'Data Pull'!$4:$4,0))),"")</f>
        <v>583.05447119743974</v>
      </c>
      <c r="H249">
        <f>IFERROR(IF(INDEX('Exclusion Vectors'!$D:$D,MATCH($C249,'Exclusion Vectors'!$B:$B,0))=0,"",INDEX('Data Pull'!$A:$BC,MATCH($C249,'Data Pull'!$C:$C,0),MATCH(H$8,'Data Pull'!$4:$4,0))),"")</f>
        <v>594.45610089758566</v>
      </c>
      <c r="I249">
        <f>IFERROR(IF(INDEX('Exclusion Vectors'!$D:$D,MATCH($C249,'Exclusion Vectors'!$B:$B,0))=0,"",INDEX('Data Pull'!$A:$BC,MATCH($C249,'Data Pull'!$C:$C,0),MATCH(I$8,'Data Pull'!$4:$4,0))),"")</f>
        <v>592.71547720144326</v>
      </c>
      <c r="J249">
        <f>IFERROR(IF(INDEX('Exclusion Vectors'!$D:$D,MATCH($C249,'Exclusion Vectors'!$B:$B,0))=0,"",INDEX('Data Pull'!$A:$BC,MATCH($C249,'Data Pull'!$C:$C,0),MATCH(J$8,'Data Pull'!$4:$4,0))),"")</f>
        <v>594.75547138678871</v>
      </c>
      <c r="K249">
        <f>IFERROR(IF(INDEX('Exclusion Vectors'!$D:$D,MATCH($C249,'Exclusion Vectors'!$B:$B,0))=0,"",INDEX('Data Pull'!$A:$BC,MATCH($C249,'Data Pull'!$C:$C,0),MATCH(K$8,'Data Pull'!$4:$4,0))),"")</f>
        <v>3.9882825475939434</v>
      </c>
      <c r="L249" t="str">
        <f>IFERROR(IF(INDEX('Exclusion Vectors'!$D:$D,MATCH($C249,'Exclusion Vectors'!$B:$B,0))=1,"",INDEX('Data Pull'!$A:$BC,MATCH($C249,'Data Pull'!$C:$C,0),MATCH(L$8,'Data Pull'!$4:$4,0))),"")</f>
        <v/>
      </c>
      <c r="M249">
        <f>IFERROR(IF(INDEX('Exclusion Vectors'!$D:$D,MATCH($C249,'Exclusion Vectors'!$B:$B,0))=0,"",INDEX('Data Pull'!$A:$BC,MATCH($C249,'Data Pull'!$C:$C,0),MATCH(M$8,'Data Pull'!$4:$4,0))),"")</f>
        <v>82.558956504706202</v>
      </c>
      <c r="N249">
        <f>IFERROR(IF(INDEX('Exclusion Vectors'!$D:$D,MATCH($C249,'Exclusion Vectors'!$B:$B,0))=0,"",INDEX('Data Pull'!$A:$BC,MATCH($C249,'Data Pull'!$C:$C,0),MATCH(N$8,'Data Pull'!$4:$4,0))),"")</f>
        <v>932.06087199259446</v>
      </c>
      <c r="O249">
        <f>IFERROR(IF(INDEX('Exclusion Vectors'!$D:$D,MATCH($C249,'Exclusion Vectors'!$B:$B,0))=0,"",INDEX('Data Pull'!$A:$BC,MATCH($C249,'Data Pull'!$C:$C,0),MATCH(O$8,'Data Pull'!$4:$4,0))),"")</f>
        <v>23000.152852638552</v>
      </c>
    </row>
    <row r="250" spans="3:15" x14ac:dyDescent="0.3">
      <c r="C250" s="34">
        <f t="shared" si="3"/>
        <v>44070</v>
      </c>
      <c r="D250">
        <f>IFERROR(IF(INDEX('Exclusion Vectors'!$D:$D,MATCH($C250,'Exclusion Vectors'!$B:$B,0))=0,"",INDEX('Data Pull'!$A:$BC,MATCH($C250,'Data Pull'!$C:$C,0),MATCH(D$8,'Data Pull'!$4:$4,0))),"")</f>
        <v>36402.399068299033</v>
      </c>
      <c r="E250">
        <f>IFERROR(IF(INDEX('Exclusion Vectors'!$D:$D,MATCH($C250,'Exclusion Vectors'!$B:$B,0))=0,"",INDEX('Data Pull'!$A:$BC,MATCH($C250,'Data Pull'!$C:$C,0),MATCH(E$8,'Data Pull'!$4:$4,0))),"")</f>
        <v>516.92636176679548</v>
      </c>
      <c r="F250">
        <f>IFERROR(IF(INDEX('Exclusion Vectors'!$D:$D,MATCH($C250,'Exclusion Vectors'!$B:$B,0))=0,"",INDEX('Data Pull'!$A:$BC,MATCH($C250,'Data Pull'!$C:$C,0),MATCH(F$8,'Data Pull'!$4:$4,0))),"")</f>
        <v>646.66316960106269</v>
      </c>
      <c r="G250">
        <f>IFERROR(IF(INDEX('Exclusion Vectors'!$D:$D,MATCH($C250,'Exclusion Vectors'!$B:$B,0))=0,"",INDEX('Data Pull'!$A:$BC,MATCH($C250,'Data Pull'!$C:$C,0),MATCH(G$8,'Data Pull'!$4:$4,0))),"")</f>
        <v>589.65657821995364</v>
      </c>
      <c r="H250">
        <f>IFERROR(IF(INDEX('Exclusion Vectors'!$D:$D,MATCH($C250,'Exclusion Vectors'!$B:$B,0))=0,"",INDEX('Data Pull'!$A:$BC,MATCH($C250,'Data Pull'!$C:$C,0),MATCH(H$8,'Data Pull'!$4:$4,0))),"")</f>
        <v>600.5824846549109</v>
      </c>
      <c r="I250">
        <f>IFERROR(IF(INDEX('Exclusion Vectors'!$D:$D,MATCH($C250,'Exclusion Vectors'!$B:$B,0))=0,"",INDEX('Data Pull'!$A:$BC,MATCH($C250,'Data Pull'!$C:$C,0),MATCH(I$8,'Data Pull'!$4:$4,0))),"")</f>
        <v>599.2246285310232</v>
      </c>
      <c r="J250">
        <f>IFERROR(IF(INDEX('Exclusion Vectors'!$D:$D,MATCH($C250,'Exclusion Vectors'!$B:$B,0))=0,"",INDEX('Data Pull'!$A:$BC,MATCH($C250,'Data Pull'!$C:$C,0),MATCH(J$8,'Data Pull'!$4:$4,0))),"")</f>
        <v>601.11134213859418</v>
      </c>
      <c r="K250">
        <f>IFERROR(IF(INDEX('Exclusion Vectors'!$D:$D,MATCH($C250,'Exclusion Vectors'!$B:$B,0))=0,"",INDEX('Data Pull'!$A:$BC,MATCH($C250,'Data Pull'!$C:$C,0),MATCH(K$8,'Data Pull'!$4:$4,0))),"")</f>
        <v>3.8435451015650131</v>
      </c>
      <c r="L250" t="str">
        <f>IFERROR(IF(INDEX('Exclusion Vectors'!$D:$D,MATCH($C250,'Exclusion Vectors'!$B:$B,0))=1,"",INDEX('Data Pull'!$A:$BC,MATCH($C250,'Data Pull'!$C:$C,0),MATCH(L$8,'Data Pull'!$4:$4,0))),"")</f>
        <v/>
      </c>
      <c r="M250">
        <f>IFERROR(IF(INDEX('Exclusion Vectors'!$D:$D,MATCH($C250,'Exclusion Vectors'!$B:$B,0))=0,"",INDEX('Data Pull'!$A:$BC,MATCH($C250,'Data Pull'!$C:$C,0),MATCH(M$8,'Data Pull'!$4:$4,0))),"")</f>
        <v>84.704106933861524</v>
      </c>
      <c r="N250">
        <f>IFERROR(IF(INDEX('Exclusion Vectors'!$D:$D,MATCH($C250,'Exclusion Vectors'!$B:$B,0))=0,"",INDEX('Data Pull'!$A:$BC,MATCH($C250,'Data Pull'!$C:$C,0),MATCH(N$8,'Data Pull'!$4:$4,0))),"")</f>
        <v>996.86063139177725</v>
      </c>
      <c r="O250">
        <f>IFERROR(IF(INDEX('Exclusion Vectors'!$D:$D,MATCH($C250,'Exclusion Vectors'!$B:$B,0))=0,"",INDEX('Data Pull'!$A:$BC,MATCH($C250,'Data Pull'!$C:$C,0),MATCH(O$8,'Data Pull'!$4:$4,0))),"")</f>
        <v>22998.096202574085</v>
      </c>
    </row>
    <row r="251" spans="3:15" x14ac:dyDescent="0.3">
      <c r="C251" s="34">
        <f t="shared" si="3"/>
        <v>44071</v>
      </c>
      <c r="D251">
        <f>IFERROR(IF(INDEX('Exclusion Vectors'!$D:$D,MATCH($C251,'Exclusion Vectors'!$B:$B,0))=0,"",INDEX('Data Pull'!$A:$BC,MATCH($C251,'Data Pull'!$C:$C,0),MATCH(D$8,'Data Pull'!$4:$4,0))),"")</f>
        <v>37166.880634570203</v>
      </c>
      <c r="E251">
        <f>IFERROR(IF(INDEX('Exclusion Vectors'!$D:$D,MATCH($C251,'Exclusion Vectors'!$B:$B,0))=0,"",INDEX('Data Pull'!$A:$BC,MATCH($C251,'Data Pull'!$C:$C,0),MATCH(E$8,'Data Pull'!$4:$4,0))),"")</f>
        <v>514.58117693929307</v>
      </c>
      <c r="F251">
        <f>IFERROR(IF(INDEX('Exclusion Vectors'!$D:$D,MATCH($C251,'Exclusion Vectors'!$B:$B,0))=0,"",INDEX('Data Pull'!$A:$BC,MATCH($C251,'Data Pull'!$C:$C,0),MATCH(F$8,'Data Pull'!$4:$4,0))),"")</f>
        <v>649.67074866777386</v>
      </c>
      <c r="G251">
        <f>IFERROR(IF(INDEX('Exclusion Vectors'!$D:$D,MATCH($C251,'Exclusion Vectors'!$B:$B,0))=0,"",INDEX('Data Pull'!$A:$BC,MATCH($C251,'Data Pull'!$C:$C,0),MATCH(G$8,'Data Pull'!$4:$4,0))),"")</f>
        <v>589.61879966056699</v>
      </c>
      <c r="H251">
        <f>IFERROR(IF(INDEX('Exclusion Vectors'!$D:$D,MATCH($C251,'Exclusion Vectors'!$B:$B,0))=0,"",INDEX('Data Pull'!$A:$BC,MATCH($C251,'Data Pull'!$C:$C,0),MATCH(H$8,'Data Pull'!$4:$4,0))),"")</f>
        <v>601.46792011070397</v>
      </c>
      <c r="I251">
        <f>IFERROR(IF(INDEX('Exclusion Vectors'!$D:$D,MATCH($C251,'Exclusion Vectors'!$B:$B,0))=0,"",INDEX('Data Pull'!$A:$BC,MATCH($C251,'Data Pull'!$C:$C,0),MATCH(I$8,'Data Pull'!$4:$4,0))),"")</f>
        <v>600.21589608185639</v>
      </c>
      <c r="J251">
        <f>IFERROR(IF(INDEX('Exclusion Vectors'!$D:$D,MATCH($C251,'Exclusion Vectors'!$B:$B,0))=0,"",INDEX('Data Pull'!$A:$BC,MATCH($C251,'Data Pull'!$C:$C,0),MATCH(J$8,'Data Pull'!$4:$4,0))),"")</f>
        <v>601.20450733767905</v>
      </c>
      <c r="K251">
        <f>IFERROR(IF(INDEX('Exclusion Vectors'!$D:$D,MATCH($C251,'Exclusion Vectors'!$B:$B,0))=0,"",INDEX('Data Pull'!$A:$BC,MATCH($C251,'Data Pull'!$C:$C,0),MATCH(K$8,'Data Pull'!$4:$4,0))),"")</f>
        <v>3.4966522014694297</v>
      </c>
      <c r="L251" t="str">
        <f>IFERROR(IF(INDEX('Exclusion Vectors'!$D:$D,MATCH($C251,'Exclusion Vectors'!$B:$B,0))=1,"",INDEX('Data Pull'!$A:$BC,MATCH($C251,'Data Pull'!$C:$C,0),MATCH(L$8,'Data Pull'!$4:$4,0))),"")</f>
        <v/>
      </c>
      <c r="M251">
        <f>IFERROR(IF(INDEX('Exclusion Vectors'!$D:$D,MATCH($C251,'Exclusion Vectors'!$B:$B,0))=0,"",INDEX('Data Pull'!$A:$BC,MATCH($C251,'Data Pull'!$C:$C,0),MATCH(M$8,'Data Pull'!$4:$4,0))),"")</f>
        <v>90.746539336650642</v>
      </c>
      <c r="N251">
        <f>IFERROR(IF(INDEX('Exclusion Vectors'!$D:$D,MATCH($C251,'Exclusion Vectors'!$B:$B,0))=0,"",INDEX('Data Pull'!$A:$BC,MATCH($C251,'Data Pull'!$C:$C,0),MATCH(N$8,'Data Pull'!$4:$4,0))),"")</f>
        <v>959.35033741006475</v>
      </c>
      <c r="O251">
        <f>IFERROR(IF(INDEX('Exclusion Vectors'!$D:$D,MATCH($C251,'Exclusion Vectors'!$B:$B,0))=0,"",INDEX('Data Pull'!$A:$BC,MATCH($C251,'Data Pull'!$C:$C,0),MATCH(O$8,'Data Pull'!$4:$4,0))),"")</f>
        <v>22953.046237048769</v>
      </c>
    </row>
    <row r="252" spans="3:15" x14ac:dyDescent="0.3">
      <c r="C252" s="34">
        <f t="shared" si="3"/>
        <v>44072</v>
      </c>
      <c r="D252">
        <f>IFERROR(IF(INDEX('Exclusion Vectors'!$D:$D,MATCH($C252,'Exclusion Vectors'!$B:$B,0))=0,"",INDEX('Data Pull'!$A:$BC,MATCH($C252,'Data Pull'!$C:$C,0),MATCH(D$8,'Data Pull'!$4:$4,0))),"")</f>
        <v>38383.652421712664</v>
      </c>
      <c r="E252">
        <f>IFERROR(IF(INDEX('Exclusion Vectors'!$D:$D,MATCH($C252,'Exclusion Vectors'!$B:$B,0))=0,"",INDEX('Data Pull'!$A:$BC,MATCH($C252,'Data Pull'!$C:$C,0),MATCH(E$8,'Data Pull'!$4:$4,0))),"")</f>
        <v>515.59000150158022</v>
      </c>
      <c r="F252">
        <f>IFERROR(IF(INDEX('Exclusion Vectors'!$D:$D,MATCH($C252,'Exclusion Vectors'!$B:$B,0))=0,"",INDEX('Data Pull'!$A:$BC,MATCH($C252,'Data Pull'!$C:$C,0),MATCH(F$8,'Data Pull'!$4:$4,0))),"")</f>
        <v>654.92604867033492</v>
      </c>
      <c r="G252">
        <f>IFERROR(IF(INDEX('Exclusion Vectors'!$D:$D,MATCH($C252,'Exclusion Vectors'!$B:$B,0))=0,"",INDEX('Data Pull'!$A:$BC,MATCH($C252,'Data Pull'!$C:$C,0),MATCH(G$8,'Data Pull'!$4:$4,0))),"")</f>
        <v>595.49646011567188</v>
      </c>
      <c r="H252">
        <f>IFERROR(IF(INDEX('Exclusion Vectors'!$D:$D,MATCH($C252,'Exclusion Vectors'!$B:$B,0))=0,"",INDEX('Data Pull'!$A:$BC,MATCH($C252,'Data Pull'!$C:$C,0),MATCH(H$8,'Data Pull'!$4:$4,0))),"")</f>
        <v>606.68102837133688</v>
      </c>
      <c r="I252">
        <f>IFERROR(IF(INDEX('Exclusion Vectors'!$D:$D,MATCH($C252,'Exclusion Vectors'!$B:$B,0))=0,"",INDEX('Data Pull'!$A:$BC,MATCH($C252,'Data Pull'!$C:$C,0),MATCH(I$8,'Data Pull'!$4:$4,0))),"")</f>
        <v>605.56252567232457</v>
      </c>
      <c r="J252">
        <f>IFERROR(IF(INDEX('Exclusion Vectors'!$D:$D,MATCH($C252,'Exclusion Vectors'!$B:$B,0))=0,"",INDEX('Data Pull'!$A:$BC,MATCH($C252,'Data Pull'!$C:$C,0),MATCH(J$8,'Data Pull'!$4:$4,0))),"")</f>
        <v>606.8178538931495</v>
      </c>
      <c r="K252">
        <f>IFERROR(IF(INDEX('Exclusion Vectors'!$D:$D,MATCH($C252,'Exclusion Vectors'!$B:$B,0))=0,"",INDEX('Data Pull'!$A:$BC,MATCH($C252,'Data Pull'!$C:$C,0),MATCH(K$8,'Data Pull'!$4:$4,0))),"")</f>
        <v>3.4398885625010318</v>
      </c>
      <c r="L252" t="str">
        <f>IFERROR(IF(INDEX('Exclusion Vectors'!$D:$D,MATCH($C252,'Exclusion Vectors'!$B:$B,0))=1,"",INDEX('Data Pull'!$A:$BC,MATCH($C252,'Data Pull'!$C:$C,0),MATCH(L$8,'Data Pull'!$4:$4,0))),"")</f>
        <v/>
      </c>
      <c r="M252">
        <f>IFERROR(IF(INDEX('Exclusion Vectors'!$D:$D,MATCH($C252,'Exclusion Vectors'!$B:$B,0))=0,"",INDEX('Data Pull'!$A:$BC,MATCH($C252,'Data Pull'!$C:$C,0),MATCH(M$8,'Data Pull'!$4:$4,0))),"")</f>
        <v>89.594742285818029</v>
      </c>
      <c r="N252">
        <f>IFERROR(IF(INDEX('Exclusion Vectors'!$D:$D,MATCH($C252,'Exclusion Vectors'!$B:$B,0))=0,"",INDEX('Data Pull'!$A:$BC,MATCH($C252,'Data Pull'!$C:$C,0),MATCH(N$8,'Data Pull'!$4:$4,0))),"")</f>
        <v>934.19130914808477</v>
      </c>
      <c r="O252">
        <f>IFERROR(IF(INDEX('Exclusion Vectors'!$D:$D,MATCH($C252,'Exclusion Vectors'!$B:$B,0))=0,"",INDEX('Data Pull'!$A:$BC,MATCH($C252,'Data Pull'!$C:$C,0),MATCH(O$8,'Data Pull'!$4:$4,0))),"")</f>
        <v>22956.898412443839</v>
      </c>
    </row>
    <row r="253" spans="3:15" x14ac:dyDescent="0.3">
      <c r="C253" s="34">
        <f t="shared" si="3"/>
        <v>44073</v>
      </c>
      <c r="D253">
        <f>IFERROR(IF(INDEX('Exclusion Vectors'!$D:$D,MATCH($C253,'Exclusion Vectors'!$B:$B,0))=0,"",INDEX('Data Pull'!$A:$BC,MATCH($C253,'Data Pull'!$C:$C,0),MATCH(D$8,'Data Pull'!$4:$4,0))),"")</f>
        <v>37641.065955041442</v>
      </c>
      <c r="E253">
        <f>IFERROR(IF(INDEX('Exclusion Vectors'!$D:$D,MATCH($C253,'Exclusion Vectors'!$B:$B,0))=0,"",INDEX('Data Pull'!$A:$BC,MATCH($C253,'Data Pull'!$C:$C,0),MATCH(E$8,'Data Pull'!$4:$4,0))),"")</f>
        <v>514.5965114171895</v>
      </c>
      <c r="F253">
        <f>IFERROR(IF(INDEX('Exclusion Vectors'!$D:$D,MATCH($C253,'Exclusion Vectors'!$B:$B,0))=0,"",INDEX('Data Pull'!$A:$BC,MATCH($C253,'Data Pull'!$C:$C,0),MATCH(F$8,'Data Pull'!$4:$4,0))),"")</f>
        <v>651.28647771243277</v>
      </c>
      <c r="G253">
        <f>IFERROR(IF(INDEX('Exclusion Vectors'!$D:$D,MATCH($C253,'Exclusion Vectors'!$B:$B,0))=0,"",INDEX('Data Pull'!$A:$BC,MATCH($C253,'Data Pull'!$C:$C,0),MATCH(G$8,'Data Pull'!$4:$4,0))),"")</f>
        <v>590.11415971186625</v>
      </c>
      <c r="H253">
        <f>IFERROR(IF(INDEX('Exclusion Vectors'!$D:$D,MATCH($C253,'Exclusion Vectors'!$B:$B,0))=0,"",INDEX('Data Pull'!$A:$BC,MATCH($C253,'Data Pull'!$C:$C,0),MATCH(H$8,'Data Pull'!$4:$4,0))),"")</f>
        <v>602.11061279994112</v>
      </c>
      <c r="I253">
        <f>IFERROR(IF(INDEX('Exclusion Vectors'!$D:$D,MATCH($C253,'Exclusion Vectors'!$B:$B,0))=0,"",INDEX('Data Pull'!$A:$BC,MATCH($C253,'Data Pull'!$C:$C,0),MATCH(I$8,'Data Pull'!$4:$4,0))),"")</f>
        <v>600.88942067405981</v>
      </c>
      <c r="J253">
        <f>IFERROR(IF(INDEX('Exclusion Vectors'!$D:$D,MATCH($C253,'Exclusion Vectors'!$B:$B,0))=0,"",INDEX('Data Pull'!$A:$BC,MATCH($C253,'Data Pull'!$C:$C,0),MATCH(J$8,'Data Pull'!$4:$4,0))),"")</f>
        <v>602.03248296346908</v>
      </c>
      <c r="K253">
        <f>IFERROR(IF(INDEX('Exclusion Vectors'!$D:$D,MATCH($C253,'Exclusion Vectors'!$B:$B,0))=0,"",INDEX('Data Pull'!$A:$BC,MATCH($C253,'Data Pull'!$C:$C,0),MATCH(K$8,'Data Pull'!$4:$4,0))),"")</f>
        <v>3.3307986693377742</v>
      </c>
      <c r="L253" t="str">
        <f>IFERROR(IF(INDEX('Exclusion Vectors'!$D:$D,MATCH($C253,'Exclusion Vectors'!$B:$B,0))=1,"",INDEX('Data Pull'!$A:$BC,MATCH($C253,'Data Pull'!$C:$C,0),MATCH(L$8,'Data Pull'!$4:$4,0))),"")</f>
        <v/>
      </c>
      <c r="M253">
        <f>IFERROR(IF(INDEX('Exclusion Vectors'!$D:$D,MATCH($C253,'Exclusion Vectors'!$B:$B,0))=0,"",INDEX('Data Pull'!$A:$BC,MATCH($C253,'Data Pull'!$C:$C,0),MATCH(M$8,'Data Pull'!$4:$4,0))),"")</f>
        <v>88.299096879865843</v>
      </c>
      <c r="N253">
        <f>IFERROR(IF(INDEX('Exclusion Vectors'!$D:$D,MATCH($C253,'Exclusion Vectors'!$B:$B,0))=0,"",INDEX('Data Pull'!$A:$BC,MATCH($C253,'Data Pull'!$C:$C,0),MATCH(N$8,'Data Pull'!$4:$4,0))),"")</f>
        <v>939.22121764956512</v>
      </c>
      <c r="O253">
        <f>IFERROR(IF(INDEX('Exclusion Vectors'!$D:$D,MATCH($C253,'Exclusion Vectors'!$B:$B,0))=0,"",INDEX('Data Pull'!$A:$BC,MATCH($C253,'Data Pull'!$C:$C,0),MATCH(O$8,'Data Pull'!$4:$4,0))),"")</f>
        <v>22925.913335048823</v>
      </c>
    </row>
    <row r="254" spans="3:15" x14ac:dyDescent="0.3">
      <c r="C254" s="34">
        <f t="shared" si="3"/>
        <v>44074</v>
      </c>
      <c r="D254">
        <f>IFERROR(IF(INDEX('Exclusion Vectors'!$D:$D,MATCH($C254,'Exclusion Vectors'!$B:$B,0))=0,"",INDEX('Data Pull'!$A:$BC,MATCH($C254,'Data Pull'!$C:$C,0),MATCH(D$8,'Data Pull'!$4:$4,0))),"")</f>
        <v>38764.9844813292</v>
      </c>
      <c r="E254">
        <f>IFERROR(IF(INDEX('Exclusion Vectors'!$D:$D,MATCH($C254,'Exclusion Vectors'!$B:$B,0))=0,"",INDEX('Data Pull'!$A:$BC,MATCH($C254,'Data Pull'!$C:$C,0),MATCH(E$8,'Data Pull'!$4:$4,0))),"")</f>
        <v>515.45960281088617</v>
      </c>
      <c r="F254">
        <f>IFERROR(IF(INDEX('Exclusion Vectors'!$D:$D,MATCH($C254,'Exclusion Vectors'!$B:$B,0))=0,"",INDEX('Data Pull'!$A:$BC,MATCH($C254,'Data Pull'!$C:$C,0),MATCH(F$8,'Data Pull'!$4:$4,0))),"")</f>
        <v>655.85841016434165</v>
      </c>
      <c r="G254">
        <f>IFERROR(IF(INDEX('Exclusion Vectors'!$D:$D,MATCH($C254,'Exclusion Vectors'!$B:$B,0))=0,"",INDEX('Data Pull'!$A:$BC,MATCH($C254,'Data Pull'!$C:$C,0),MATCH(G$8,'Data Pull'!$4:$4,0))),"")</f>
        <v>600.62945169561328</v>
      </c>
      <c r="H254">
        <f>IFERROR(IF(INDEX('Exclusion Vectors'!$D:$D,MATCH($C254,'Exclusion Vectors'!$B:$B,0))=0,"",INDEX('Data Pull'!$A:$BC,MATCH($C254,'Data Pull'!$C:$C,0),MATCH(H$8,'Data Pull'!$4:$4,0))),"")</f>
        <v>609.84704297137466</v>
      </c>
      <c r="I254">
        <f>IFERROR(IF(INDEX('Exclusion Vectors'!$D:$D,MATCH($C254,'Exclusion Vectors'!$B:$B,0))=0,"",INDEX('Data Pull'!$A:$BC,MATCH($C254,'Data Pull'!$C:$C,0),MATCH(I$8,'Data Pull'!$4:$4,0))),"")</f>
        <v>608.87878333925812</v>
      </c>
      <c r="J254">
        <f>IFERROR(IF(INDEX('Exclusion Vectors'!$D:$D,MATCH($C254,'Exclusion Vectors'!$B:$B,0))=0,"",INDEX('Data Pull'!$A:$BC,MATCH($C254,'Data Pull'!$C:$C,0),MATCH(J$8,'Data Pull'!$4:$4,0))),"")</f>
        <v>610.73982068530745</v>
      </c>
      <c r="K254">
        <f>IFERROR(IF(INDEX('Exclusion Vectors'!$D:$D,MATCH($C254,'Exclusion Vectors'!$B:$B,0))=0,"",INDEX('Data Pull'!$A:$BC,MATCH($C254,'Data Pull'!$C:$C,0),MATCH(K$8,'Data Pull'!$4:$4,0))),"")</f>
        <v>3.7895743344111712</v>
      </c>
      <c r="L254" t="str">
        <f>IFERROR(IF(INDEX('Exclusion Vectors'!$D:$D,MATCH($C254,'Exclusion Vectors'!$B:$B,0))=1,"",INDEX('Data Pull'!$A:$BC,MATCH($C254,'Data Pull'!$C:$C,0),MATCH(L$8,'Data Pull'!$4:$4,0))),"")</f>
        <v/>
      </c>
      <c r="M254">
        <f>IFERROR(IF(INDEX('Exclusion Vectors'!$D:$D,MATCH($C254,'Exclusion Vectors'!$B:$B,0))=0,"",INDEX('Data Pull'!$A:$BC,MATCH($C254,'Data Pull'!$C:$C,0),MATCH(M$8,'Data Pull'!$4:$4,0))),"")</f>
        <v>85.751626563877181</v>
      </c>
      <c r="N254">
        <f>IFERROR(IF(INDEX('Exclusion Vectors'!$D:$D,MATCH($C254,'Exclusion Vectors'!$B:$B,0))=0,"",INDEX('Data Pull'!$A:$BC,MATCH($C254,'Data Pull'!$C:$C,0),MATCH(N$8,'Data Pull'!$4:$4,0))),"")</f>
        <v>951.45501026928821</v>
      </c>
      <c r="O254">
        <f>IFERROR(IF(INDEX('Exclusion Vectors'!$D:$D,MATCH($C254,'Exclusion Vectors'!$B:$B,0))=0,"",INDEX('Data Pull'!$A:$BC,MATCH($C254,'Data Pull'!$C:$C,0),MATCH(O$8,'Data Pull'!$4:$4,0))),"")</f>
        <v>22901.13684652319</v>
      </c>
    </row>
    <row r="255" spans="3:15" x14ac:dyDescent="0.3">
      <c r="C255" s="34">
        <f t="shared" si="3"/>
        <v>44075</v>
      </c>
      <c r="D255">
        <f>IFERROR(IF(INDEX('Exclusion Vectors'!$D:$D,MATCH($C255,'Exclusion Vectors'!$B:$B,0))=0,"",INDEX('Data Pull'!$A:$BC,MATCH($C255,'Data Pull'!$C:$C,0),MATCH(D$8,'Data Pull'!$4:$4,0))),"")</f>
        <v>38518.927724589317</v>
      </c>
      <c r="E255">
        <f>IFERROR(IF(INDEX('Exclusion Vectors'!$D:$D,MATCH($C255,'Exclusion Vectors'!$B:$B,0))=0,"",INDEX('Data Pull'!$A:$BC,MATCH($C255,'Data Pull'!$C:$C,0),MATCH(E$8,'Data Pull'!$4:$4,0))),"")</f>
        <v>516.12199681048503</v>
      </c>
      <c r="F255">
        <f>IFERROR(IF(INDEX('Exclusion Vectors'!$D:$D,MATCH($C255,'Exclusion Vectors'!$B:$B,0))=0,"",INDEX('Data Pull'!$A:$BC,MATCH($C255,'Data Pull'!$C:$C,0),MATCH(F$8,'Data Pull'!$4:$4,0))),"")</f>
        <v>654.97906182648239</v>
      </c>
      <c r="G255">
        <f>IFERROR(IF(INDEX('Exclusion Vectors'!$D:$D,MATCH($C255,'Exclusion Vectors'!$B:$B,0))=0,"",INDEX('Data Pull'!$A:$BC,MATCH($C255,'Data Pull'!$C:$C,0),MATCH(G$8,'Data Pull'!$4:$4,0))),"")</f>
        <v>600.3849121455039</v>
      </c>
      <c r="H255">
        <f>IFERROR(IF(INDEX('Exclusion Vectors'!$D:$D,MATCH($C255,'Exclusion Vectors'!$B:$B,0))=0,"",INDEX('Data Pull'!$A:$BC,MATCH($C255,'Data Pull'!$C:$C,0),MATCH(H$8,'Data Pull'!$4:$4,0))),"")</f>
        <v>609.52811808206445</v>
      </c>
      <c r="I255">
        <f>IFERROR(IF(INDEX('Exclusion Vectors'!$D:$D,MATCH($C255,'Exclusion Vectors'!$B:$B,0))=0,"",INDEX('Data Pull'!$A:$BC,MATCH($C255,'Data Pull'!$C:$C,0),MATCH(I$8,'Data Pull'!$4:$4,0))),"")</f>
        <v>608.51651575808125</v>
      </c>
      <c r="J255">
        <f>IFERROR(IF(INDEX('Exclusion Vectors'!$D:$D,MATCH($C255,'Exclusion Vectors'!$B:$B,0))=0,"",INDEX('Data Pull'!$A:$BC,MATCH($C255,'Data Pull'!$C:$C,0),MATCH(J$8,'Data Pull'!$4:$4,0))),"")</f>
        <v>610.39332115273066</v>
      </c>
      <c r="K255">
        <f>IFERROR(IF(INDEX('Exclusion Vectors'!$D:$D,MATCH($C255,'Exclusion Vectors'!$B:$B,0))=0,"",INDEX('Data Pull'!$A:$BC,MATCH($C255,'Data Pull'!$C:$C,0),MATCH(K$8,'Data Pull'!$4:$4,0))),"")</f>
        <v>3.8008917138623084</v>
      </c>
      <c r="L255" t="str">
        <f>IFERROR(IF(INDEX('Exclusion Vectors'!$D:$D,MATCH($C255,'Exclusion Vectors'!$B:$B,0))=1,"",INDEX('Data Pull'!$A:$BC,MATCH($C255,'Data Pull'!$C:$C,0),MATCH(L$8,'Data Pull'!$4:$4,0))),"")</f>
        <v/>
      </c>
      <c r="M255">
        <f>IFERROR(IF(INDEX('Exclusion Vectors'!$D:$D,MATCH($C255,'Exclusion Vectors'!$B:$B,0))=0,"",INDEX('Data Pull'!$A:$BC,MATCH($C255,'Data Pull'!$C:$C,0),MATCH(M$8,'Data Pull'!$4:$4,0))),"")</f>
        <v>82.132566051350693</v>
      </c>
      <c r="N255">
        <f>IFERROR(IF(INDEX('Exclusion Vectors'!$D:$D,MATCH($C255,'Exclusion Vectors'!$B:$B,0))=0,"",INDEX('Data Pull'!$A:$BC,MATCH($C255,'Data Pull'!$C:$C,0),MATCH(N$8,'Data Pull'!$4:$4,0))),"")</f>
        <v>945.51176784373854</v>
      </c>
      <c r="O255">
        <f>IFERROR(IF(INDEX('Exclusion Vectors'!$D:$D,MATCH($C255,'Exclusion Vectors'!$B:$B,0))=0,"",INDEX('Data Pull'!$A:$BC,MATCH($C255,'Data Pull'!$C:$C,0),MATCH(O$8,'Data Pull'!$4:$4,0))),"")</f>
        <v>23000.305824229697</v>
      </c>
    </row>
    <row r="256" spans="3:15" x14ac:dyDescent="0.3">
      <c r="C256" s="34">
        <f t="shared" si="3"/>
        <v>44076</v>
      </c>
      <c r="D256">
        <f>IFERROR(IF(INDEX('Exclusion Vectors'!$D:$D,MATCH($C256,'Exclusion Vectors'!$B:$B,0))=0,"",INDEX('Data Pull'!$A:$BC,MATCH($C256,'Data Pull'!$C:$C,0),MATCH(D$8,'Data Pull'!$4:$4,0))),"")</f>
        <v>32463.322460017851</v>
      </c>
      <c r="E256">
        <f>IFERROR(IF(INDEX('Exclusion Vectors'!$D:$D,MATCH($C256,'Exclusion Vectors'!$B:$B,0))=0,"",INDEX('Data Pull'!$A:$BC,MATCH($C256,'Data Pull'!$C:$C,0),MATCH(E$8,'Data Pull'!$4:$4,0))),"")</f>
        <v>514.71409220157989</v>
      </c>
      <c r="F256">
        <f>IFERROR(IF(INDEX('Exclusion Vectors'!$D:$D,MATCH($C256,'Exclusion Vectors'!$B:$B,0))=0,"",INDEX('Data Pull'!$A:$BC,MATCH($C256,'Data Pull'!$C:$C,0),MATCH(F$8,'Data Pull'!$4:$4,0))),"")</f>
        <v>631.17585071243047</v>
      </c>
      <c r="G256">
        <f>IFERROR(IF(INDEX('Exclusion Vectors'!$D:$D,MATCH($C256,'Exclusion Vectors'!$B:$B,0))=0,"",INDEX('Data Pull'!$A:$BC,MATCH($C256,'Data Pull'!$C:$C,0),MATCH(G$8,'Data Pull'!$4:$4,0))),"")</f>
        <v>571.99482926461758</v>
      </c>
      <c r="H256">
        <f>IFERROR(IF(INDEX('Exclusion Vectors'!$D:$D,MATCH($C256,'Exclusion Vectors'!$B:$B,0))=0,"",INDEX('Data Pull'!$A:$BC,MATCH($C256,'Data Pull'!$C:$C,0),MATCH(H$8,'Data Pull'!$4:$4,0))),"")</f>
        <v>583.10992967940319</v>
      </c>
      <c r="I256">
        <f>IFERROR(IF(INDEX('Exclusion Vectors'!$D:$D,MATCH($C256,'Exclusion Vectors'!$B:$B,0))=0,"",INDEX('Data Pull'!$A:$BC,MATCH($C256,'Data Pull'!$C:$C,0),MATCH(I$8,'Data Pull'!$4:$4,0))),"")</f>
        <v>581.02408508092481</v>
      </c>
      <c r="J256">
        <f>IFERROR(IF(INDEX('Exclusion Vectors'!$D:$D,MATCH($C256,'Exclusion Vectors'!$B:$B,0))=0,"",INDEX('Data Pull'!$A:$BC,MATCH($C256,'Data Pull'!$C:$C,0),MATCH(J$8,'Data Pull'!$4:$4,0))),"")</f>
        <v>584.20389579988796</v>
      </c>
      <c r="K256">
        <f>IFERROR(IF(INDEX('Exclusion Vectors'!$D:$D,MATCH($C256,'Exclusion Vectors'!$B:$B,0))=0,"",INDEX('Data Pull'!$A:$BC,MATCH($C256,'Data Pull'!$C:$C,0),MATCH(K$8,'Data Pull'!$4:$4,0))),"")</f>
        <v>3.8284168269681746</v>
      </c>
      <c r="L256" t="str">
        <f>IFERROR(IF(INDEX('Exclusion Vectors'!$D:$D,MATCH($C256,'Exclusion Vectors'!$B:$B,0))=1,"",INDEX('Data Pull'!$A:$BC,MATCH($C256,'Data Pull'!$C:$C,0),MATCH(L$8,'Data Pull'!$4:$4,0))),"")</f>
        <v/>
      </c>
      <c r="M256">
        <f>IFERROR(IF(INDEX('Exclusion Vectors'!$D:$D,MATCH($C256,'Exclusion Vectors'!$B:$B,0))=0,"",INDEX('Data Pull'!$A:$BC,MATCH($C256,'Data Pull'!$C:$C,0),MATCH(M$8,'Data Pull'!$4:$4,0))),"")</f>
        <v>74.692416304002691</v>
      </c>
      <c r="N256">
        <f>IFERROR(IF(INDEX('Exclusion Vectors'!$D:$D,MATCH($C256,'Exclusion Vectors'!$B:$B,0))=0,"",INDEX('Data Pull'!$A:$BC,MATCH($C256,'Data Pull'!$C:$C,0),MATCH(N$8,'Data Pull'!$4:$4,0))),"")</f>
        <v>931.18790576609786</v>
      </c>
      <c r="O256">
        <f>IFERROR(IF(INDEX('Exclusion Vectors'!$D:$D,MATCH($C256,'Exclusion Vectors'!$B:$B,0))=0,"",INDEX('Data Pull'!$A:$BC,MATCH($C256,'Data Pull'!$C:$C,0),MATCH(O$8,'Data Pull'!$4:$4,0))),"")</f>
        <v>22998.748864907036</v>
      </c>
    </row>
    <row r="257" spans="3:15" x14ac:dyDescent="0.3">
      <c r="C257" s="34">
        <f t="shared" si="3"/>
        <v>44077</v>
      </c>
      <c r="D257">
        <f>IFERROR(IF(INDEX('Exclusion Vectors'!$D:$D,MATCH($C257,'Exclusion Vectors'!$B:$B,0))=0,"",INDEX('Data Pull'!$A:$BC,MATCH($C257,'Data Pull'!$C:$C,0),MATCH(D$8,'Data Pull'!$4:$4,0))),"")</f>
        <v>32387.87798913406</v>
      </c>
      <c r="E257">
        <f>IFERROR(IF(INDEX('Exclusion Vectors'!$D:$D,MATCH($C257,'Exclusion Vectors'!$B:$B,0))=0,"",INDEX('Data Pull'!$A:$BC,MATCH($C257,'Data Pull'!$C:$C,0),MATCH(E$8,'Data Pull'!$4:$4,0))),"")</f>
        <v>517.23429540992129</v>
      </c>
      <c r="F257">
        <f>IFERROR(IF(INDEX('Exclusion Vectors'!$D:$D,MATCH($C257,'Exclusion Vectors'!$B:$B,0))=0,"",INDEX('Data Pull'!$A:$BC,MATCH($C257,'Data Pull'!$C:$C,0),MATCH(F$8,'Data Pull'!$4:$4,0))),"")</f>
        <v>632.64912224889213</v>
      </c>
      <c r="G257">
        <f>IFERROR(IF(INDEX('Exclusion Vectors'!$D:$D,MATCH($C257,'Exclusion Vectors'!$B:$B,0))=0,"",INDEX('Data Pull'!$A:$BC,MATCH($C257,'Data Pull'!$C:$C,0),MATCH(G$8,'Data Pull'!$4:$4,0))),"")</f>
        <v>571.70528060076992</v>
      </c>
      <c r="H257">
        <f>IFERROR(IF(INDEX('Exclusion Vectors'!$D:$D,MATCH($C257,'Exclusion Vectors'!$B:$B,0))=0,"",INDEX('Data Pull'!$A:$BC,MATCH($C257,'Data Pull'!$C:$C,0),MATCH(H$8,'Data Pull'!$4:$4,0))),"")</f>
        <v>583.36300810876651</v>
      </c>
      <c r="I257">
        <f>IFERROR(IF(INDEX('Exclusion Vectors'!$D:$D,MATCH($C257,'Exclusion Vectors'!$B:$B,0))=0,"",INDEX('Data Pull'!$A:$BC,MATCH($C257,'Data Pull'!$C:$C,0),MATCH(I$8,'Data Pull'!$4:$4,0))),"")</f>
        <v>581.22765371892581</v>
      </c>
      <c r="J257">
        <f>IFERROR(IF(INDEX('Exclusion Vectors'!$D:$D,MATCH($C257,'Exclusion Vectors'!$B:$B,0))=0,"",INDEX('Data Pull'!$A:$BC,MATCH($C257,'Data Pull'!$C:$C,0),MATCH(J$8,'Data Pull'!$4:$4,0))),"")</f>
        <v>583.97785846852969</v>
      </c>
      <c r="K257">
        <f>IFERROR(IF(INDEX('Exclusion Vectors'!$D:$D,MATCH($C257,'Exclusion Vectors'!$B:$B,0))=0,"",INDEX('Data Pull'!$A:$BC,MATCH($C257,'Data Pull'!$C:$C,0),MATCH(K$8,'Data Pull'!$4:$4,0))),"")</f>
        <v>3.7886070428015732</v>
      </c>
      <c r="L257" t="str">
        <f>IFERROR(IF(INDEX('Exclusion Vectors'!$D:$D,MATCH($C257,'Exclusion Vectors'!$B:$B,0))=1,"",INDEX('Data Pull'!$A:$BC,MATCH($C257,'Data Pull'!$C:$C,0),MATCH(L$8,'Data Pull'!$4:$4,0))),"")</f>
        <v/>
      </c>
      <c r="M257">
        <f>IFERROR(IF(INDEX('Exclusion Vectors'!$D:$D,MATCH($C257,'Exclusion Vectors'!$B:$B,0))=0,"",INDEX('Data Pull'!$A:$BC,MATCH($C257,'Data Pull'!$C:$C,0),MATCH(M$8,'Data Pull'!$4:$4,0))),"")</f>
        <v>79.136168830880095</v>
      </c>
      <c r="N257">
        <f>IFERROR(IF(INDEX('Exclusion Vectors'!$D:$D,MATCH($C257,'Exclusion Vectors'!$B:$B,0))=0,"",INDEX('Data Pull'!$A:$BC,MATCH($C257,'Data Pull'!$C:$C,0),MATCH(N$8,'Data Pull'!$4:$4,0))),"")</f>
        <v>919.98546455729615</v>
      </c>
      <c r="O257">
        <f>IFERROR(IF(INDEX('Exclusion Vectors'!$D:$D,MATCH($C257,'Exclusion Vectors'!$B:$B,0))=0,"",INDEX('Data Pull'!$A:$BC,MATCH($C257,'Data Pull'!$C:$C,0),MATCH(O$8,'Data Pull'!$4:$4,0))),"")</f>
        <v>23001.082007576493</v>
      </c>
    </row>
    <row r="258" spans="3:15" x14ac:dyDescent="0.3">
      <c r="C258" s="34">
        <f t="shared" si="3"/>
        <v>44078</v>
      </c>
      <c r="D258">
        <f>IFERROR(IF(INDEX('Exclusion Vectors'!$D:$D,MATCH($C258,'Exclusion Vectors'!$B:$B,0))=0,"",INDEX('Data Pull'!$A:$BC,MATCH($C258,'Data Pull'!$C:$C,0),MATCH(D$8,'Data Pull'!$4:$4,0))),"")</f>
        <v>32185.755748806972</v>
      </c>
      <c r="E258">
        <f>IFERROR(IF(INDEX('Exclusion Vectors'!$D:$D,MATCH($C258,'Exclusion Vectors'!$B:$B,0))=0,"",INDEX('Data Pull'!$A:$BC,MATCH($C258,'Data Pull'!$C:$C,0),MATCH(E$8,'Data Pull'!$4:$4,0))),"")</f>
        <v>517.17298274889663</v>
      </c>
      <c r="F258">
        <f>IFERROR(IF(INDEX('Exclusion Vectors'!$D:$D,MATCH($C258,'Exclusion Vectors'!$B:$B,0))=0,"",INDEX('Data Pull'!$A:$BC,MATCH($C258,'Data Pull'!$C:$C,0),MATCH(F$8,'Data Pull'!$4:$4,0))),"")</f>
        <v>631.54141365834573</v>
      </c>
      <c r="G258">
        <f>IFERROR(IF(INDEX('Exclusion Vectors'!$D:$D,MATCH($C258,'Exclusion Vectors'!$B:$B,0))=0,"",INDEX('Data Pull'!$A:$BC,MATCH($C258,'Data Pull'!$C:$C,0),MATCH(G$8,'Data Pull'!$4:$4,0))),"")</f>
        <v>570.50815757897942</v>
      </c>
      <c r="H258">
        <f>IFERROR(IF(INDEX('Exclusion Vectors'!$D:$D,MATCH($C258,'Exclusion Vectors'!$B:$B,0))=0,"",INDEX('Data Pull'!$A:$BC,MATCH($C258,'Data Pull'!$C:$C,0),MATCH(H$8,'Data Pull'!$4:$4,0))),"")</f>
        <v>581.92567236029129</v>
      </c>
      <c r="I258">
        <f>IFERROR(IF(INDEX('Exclusion Vectors'!$D:$D,MATCH($C258,'Exclusion Vectors'!$B:$B,0))=0,"",INDEX('Data Pull'!$A:$BC,MATCH($C258,'Data Pull'!$C:$C,0),MATCH(I$8,'Data Pull'!$4:$4,0))),"")</f>
        <v>579.77246742342925</v>
      </c>
      <c r="J258">
        <f>IFERROR(IF(INDEX('Exclusion Vectors'!$D:$D,MATCH($C258,'Exclusion Vectors'!$B:$B,0))=0,"",INDEX('Data Pull'!$A:$BC,MATCH($C258,'Data Pull'!$C:$C,0),MATCH(J$8,'Data Pull'!$4:$4,0))),"")</f>
        <v>582.69301902336213</v>
      </c>
      <c r="K258">
        <f>IFERROR(IF(INDEX('Exclusion Vectors'!$D:$D,MATCH($C258,'Exclusion Vectors'!$B:$B,0))=0,"",INDEX('Data Pull'!$A:$BC,MATCH($C258,'Data Pull'!$C:$C,0),MATCH(K$8,'Data Pull'!$4:$4,0))),"")</f>
        <v>3.8343684232792596</v>
      </c>
      <c r="L258" t="str">
        <f>IFERROR(IF(INDEX('Exclusion Vectors'!$D:$D,MATCH($C258,'Exclusion Vectors'!$B:$B,0))=1,"",INDEX('Data Pull'!$A:$BC,MATCH($C258,'Data Pull'!$C:$C,0),MATCH(L$8,'Data Pull'!$4:$4,0))),"")</f>
        <v/>
      </c>
      <c r="M258">
        <f>IFERROR(IF(INDEX('Exclusion Vectors'!$D:$D,MATCH($C258,'Exclusion Vectors'!$B:$B,0))=0,"",INDEX('Data Pull'!$A:$BC,MATCH($C258,'Data Pull'!$C:$C,0),MATCH(M$8,'Data Pull'!$4:$4,0))),"")</f>
        <v>79.894186500437343</v>
      </c>
      <c r="N258">
        <f>IFERROR(IF(INDEX('Exclusion Vectors'!$D:$D,MATCH($C258,'Exclusion Vectors'!$B:$B,0))=0,"",INDEX('Data Pull'!$A:$BC,MATCH($C258,'Data Pull'!$C:$C,0),MATCH(N$8,'Data Pull'!$4:$4,0))),"")</f>
        <v>899.25609913485209</v>
      </c>
      <c r="O258">
        <f>IFERROR(IF(INDEX('Exclusion Vectors'!$D:$D,MATCH($C258,'Exclusion Vectors'!$B:$B,0))=0,"",INDEX('Data Pull'!$A:$BC,MATCH($C258,'Data Pull'!$C:$C,0),MATCH(O$8,'Data Pull'!$4:$4,0))),"")</f>
        <v>23000.873330658615</v>
      </c>
    </row>
    <row r="259" spans="3:15" x14ac:dyDescent="0.3">
      <c r="C259" s="34">
        <f t="shared" si="3"/>
        <v>44079</v>
      </c>
      <c r="D259">
        <f>IFERROR(IF(INDEX('Exclusion Vectors'!$D:$D,MATCH($C259,'Exclusion Vectors'!$B:$B,0))=0,"",INDEX('Data Pull'!$A:$BC,MATCH($C259,'Data Pull'!$C:$C,0),MATCH(D$8,'Data Pull'!$4:$4,0))),"")</f>
        <v>32155.482544188937</v>
      </c>
      <c r="E259">
        <f>IFERROR(IF(INDEX('Exclusion Vectors'!$D:$D,MATCH($C259,'Exclusion Vectors'!$B:$B,0))=0,"",INDEX('Data Pull'!$A:$BC,MATCH($C259,'Data Pull'!$C:$C,0),MATCH(E$8,'Data Pull'!$4:$4,0))),"")</f>
        <v>514.17344083107423</v>
      </c>
      <c r="F259">
        <f>IFERROR(IF(INDEX('Exclusion Vectors'!$D:$D,MATCH($C259,'Exclusion Vectors'!$B:$B,0))=0,"",INDEX('Data Pull'!$A:$BC,MATCH($C259,'Data Pull'!$C:$C,0),MATCH(F$8,'Data Pull'!$4:$4,0))),"")</f>
        <v>628.88919092914102</v>
      </c>
      <c r="G259">
        <f>IFERROR(IF(INDEX('Exclusion Vectors'!$D:$D,MATCH($C259,'Exclusion Vectors'!$B:$B,0))=0,"",INDEX('Data Pull'!$A:$BC,MATCH($C259,'Data Pull'!$C:$C,0),MATCH(G$8,'Data Pull'!$4:$4,0))),"")</f>
        <v>567.41879778263512</v>
      </c>
      <c r="H259">
        <f>IFERROR(IF(INDEX('Exclusion Vectors'!$D:$D,MATCH($C259,'Exclusion Vectors'!$B:$B,0))=0,"",INDEX('Data Pull'!$A:$BC,MATCH($C259,'Data Pull'!$C:$C,0),MATCH(H$8,'Data Pull'!$4:$4,0))),"")</f>
        <v>579.24551270913969</v>
      </c>
      <c r="I259">
        <f>IFERROR(IF(INDEX('Exclusion Vectors'!$D:$D,MATCH($C259,'Exclusion Vectors'!$B:$B,0))=0,"",INDEX('Data Pull'!$A:$BC,MATCH($C259,'Data Pull'!$C:$C,0),MATCH(I$8,'Data Pull'!$4:$4,0))),"")</f>
        <v>577.14715521771609</v>
      </c>
      <c r="J259">
        <f>IFERROR(IF(INDEX('Exclusion Vectors'!$D:$D,MATCH($C259,'Exclusion Vectors'!$B:$B,0))=0,"",INDEX('Data Pull'!$A:$BC,MATCH($C259,'Data Pull'!$C:$C,0),MATCH(J$8,'Data Pull'!$4:$4,0))),"")</f>
        <v>579.6803958769633</v>
      </c>
      <c r="K259">
        <f>IFERROR(IF(INDEX('Exclusion Vectors'!$D:$D,MATCH($C259,'Exclusion Vectors'!$B:$B,0))=0,"",INDEX('Data Pull'!$A:$BC,MATCH($C259,'Data Pull'!$C:$C,0),MATCH(K$8,'Data Pull'!$4:$4,0))),"")</f>
        <v>3.8073861592321765</v>
      </c>
      <c r="L259" t="str">
        <f>IFERROR(IF(INDEX('Exclusion Vectors'!$D:$D,MATCH($C259,'Exclusion Vectors'!$B:$B,0))=1,"",INDEX('Data Pull'!$A:$BC,MATCH($C259,'Data Pull'!$C:$C,0),MATCH(L$8,'Data Pull'!$4:$4,0))),"")</f>
        <v/>
      </c>
      <c r="M259">
        <f>IFERROR(IF(INDEX('Exclusion Vectors'!$D:$D,MATCH($C259,'Exclusion Vectors'!$B:$B,0))=0,"",INDEX('Data Pull'!$A:$BC,MATCH($C259,'Data Pull'!$C:$C,0),MATCH(M$8,'Data Pull'!$4:$4,0))),"")</f>
        <v>76.173505715093128</v>
      </c>
      <c r="N259">
        <f>IFERROR(IF(INDEX('Exclusion Vectors'!$D:$D,MATCH($C259,'Exclusion Vectors'!$B:$B,0))=0,"",INDEX('Data Pull'!$A:$BC,MATCH($C259,'Data Pull'!$C:$C,0),MATCH(N$8,'Data Pull'!$4:$4,0))),"")</f>
        <v>882.48017165768408</v>
      </c>
      <c r="O259">
        <f>IFERROR(IF(INDEX('Exclusion Vectors'!$D:$D,MATCH($C259,'Exclusion Vectors'!$B:$B,0))=0,"",INDEX('Data Pull'!$A:$BC,MATCH($C259,'Data Pull'!$C:$C,0),MATCH(O$8,'Data Pull'!$4:$4,0))),"")</f>
        <v>23000.324582593665</v>
      </c>
    </row>
    <row r="260" spans="3:15" x14ac:dyDescent="0.3">
      <c r="C260" s="34">
        <f t="shared" si="3"/>
        <v>44080</v>
      </c>
      <c r="D260">
        <f>IFERROR(IF(INDEX('Exclusion Vectors'!$D:$D,MATCH($C260,'Exclusion Vectors'!$B:$B,0))=0,"",INDEX('Data Pull'!$A:$BC,MATCH($C260,'Data Pull'!$C:$C,0),MATCH(D$8,'Data Pull'!$4:$4,0))),"")</f>
        <v>32478.126402319333</v>
      </c>
      <c r="E260">
        <f>IFERROR(IF(INDEX('Exclusion Vectors'!$D:$D,MATCH($C260,'Exclusion Vectors'!$B:$B,0))=0,"",INDEX('Data Pull'!$A:$BC,MATCH($C260,'Data Pull'!$C:$C,0),MATCH(E$8,'Data Pull'!$4:$4,0))),"")</f>
        <v>514.18959975095777</v>
      </c>
      <c r="F260">
        <f>IFERROR(IF(INDEX('Exclusion Vectors'!$D:$D,MATCH($C260,'Exclusion Vectors'!$B:$B,0))=0,"",INDEX('Data Pull'!$A:$BC,MATCH($C260,'Data Pull'!$C:$C,0),MATCH(F$8,'Data Pull'!$4:$4,0))),"")</f>
        <v>629.90299017748009</v>
      </c>
      <c r="G260">
        <f>IFERROR(IF(INDEX('Exclusion Vectors'!$D:$D,MATCH($C260,'Exclusion Vectors'!$B:$B,0))=0,"",INDEX('Data Pull'!$A:$BC,MATCH($C260,'Data Pull'!$C:$C,0),MATCH(G$8,'Data Pull'!$4:$4,0))),"")</f>
        <v>570.57896834066844</v>
      </c>
      <c r="H260">
        <f>IFERROR(IF(INDEX('Exclusion Vectors'!$D:$D,MATCH($C260,'Exclusion Vectors'!$B:$B,0))=0,"",INDEX('Data Pull'!$A:$BC,MATCH($C260,'Data Pull'!$C:$C,0),MATCH(H$8,'Data Pull'!$4:$4,0))),"")</f>
        <v>582.58583085596263</v>
      </c>
      <c r="I260">
        <f>IFERROR(IF(INDEX('Exclusion Vectors'!$D:$D,MATCH($C260,'Exclusion Vectors'!$B:$B,0))=0,"",INDEX('Data Pull'!$A:$BC,MATCH($C260,'Data Pull'!$C:$C,0),MATCH(I$8,'Data Pull'!$4:$4,0))),"")</f>
        <v>580.69802968299939</v>
      </c>
      <c r="J260">
        <f>IFERROR(IF(INDEX('Exclusion Vectors'!$D:$D,MATCH($C260,'Exclusion Vectors'!$B:$B,0))=0,"",INDEX('Data Pull'!$A:$BC,MATCH($C260,'Data Pull'!$C:$C,0),MATCH(J$8,'Data Pull'!$4:$4,0))),"")</f>
        <v>582.51260249658014</v>
      </c>
      <c r="K260">
        <f>IFERROR(IF(INDEX('Exclusion Vectors'!$D:$D,MATCH($C260,'Exclusion Vectors'!$B:$B,0))=0,"",INDEX('Data Pull'!$A:$BC,MATCH($C260,'Data Pull'!$C:$C,0),MATCH(K$8,'Data Pull'!$4:$4,0))),"")</f>
        <v>4.065146821216949</v>
      </c>
      <c r="L260" t="str">
        <f>IFERROR(IF(INDEX('Exclusion Vectors'!$D:$D,MATCH($C260,'Exclusion Vectors'!$B:$B,0))=1,"",INDEX('Data Pull'!$A:$BC,MATCH($C260,'Data Pull'!$C:$C,0),MATCH(L$8,'Data Pull'!$4:$4,0))),"")</f>
        <v/>
      </c>
      <c r="M260">
        <f>IFERROR(IF(INDEX('Exclusion Vectors'!$D:$D,MATCH($C260,'Exclusion Vectors'!$B:$B,0))=0,"",INDEX('Data Pull'!$A:$BC,MATCH($C260,'Data Pull'!$C:$C,0),MATCH(M$8,'Data Pull'!$4:$4,0))),"")</f>
        <v>79.399608419735827</v>
      </c>
      <c r="N260">
        <f>IFERROR(IF(INDEX('Exclusion Vectors'!$D:$D,MATCH($C260,'Exclusion Vectors'!$B:$B,0))=0,"",INDEX('Data Pull'!$A:$BC,MATCH($C260,'Data Pull'!$C:$C,0),MATCH(N$8,'Data Pull'!$4:$4,0))),"")</f>
        <v>902.15637124807017</v>
      </c>
      <c r="O260">
        <f>IFERROR(IF(INDEX('Exclusion Vectors'!$D:$D,MATCH($C260,'Exclusion Vectors'!$B:$B,0))=0,"",INDEX('Data Pull'!$A:$BC,MATCH($C260,'Data Pull'!$C:$C,0),MATCH(O$8,'Data Pull'!$4:$4,0))),"")</f>
        <v>22999.613395790762</v>
      </c>
    </row>
    <row r="261" spans="3:15" x14ac:dyDescent="0.3">
      <c r="C261" s="34">
        <f t="shared" si="3"/>
        <v>44081</v>
      </c>
      <c r="D261">
        <f>IFERROR(IF(INDEX('Exclusion Vectors'!$D:$D,MATCH($C261,'Exclusion Vectors'!$B:$B,0))=0,"",INDEX('Data Pull'!$A:$BC,MATCH($C261,'Data Pull'!$C:$C,0),MATCH(D$8,'Data Pull'!$4:$4,0))),"")</f>
        <v>35721.91779970214</v>
      </c>
      <c r="E261">
        <f>IFERROR(IF(INDEX('Exclusion Vectors'!$D:$D,MATCH($C261,'Exclusion Vectors'!$B:$B,0))=0,"",INDEX('Data Pull'!$A:$BC,MATCH($C261,'Data Pull'!$C:$C,0),MATCH(E$8,'Data Pull'!$4:$4,0))),"")</f>
        <v>513.88816968739127</v>
      </c>
      <c r="F261">
        <f>IFERROR(IF(INDEX('Exclusion Vectors'!$D:$D,MATCH($C261,'Exclusion Vectors'!$B:$B,0))=0,"",INDEX('Data Pull'!$A:$BC,MATCH($C261,'Data Pull'!$C:$C,0),MATCH(F$8,'Data Pull'!$4:$4,0))),"")</f>
        <v>641.85210893910255</v>
      </c>
      <c r="G261">
        <f>IFERROR(IF(INDEX('Exclusion Vectors'!$D:$D,MATCH($C261,'Exclusion Vectors'!$B:$B,0))=0,"",INDEX('Data Pull'!$A:$BC,MATCH($C261,'Data Pull'!$C:$C,0),MATCH(G$8,'Data Pull'!$4:$4,0))),"")</f>
        <v>583.50832407519135</v>
      </c>
      <c r="H261">
        <f>IFERROR(IF(INDEX('Exclusion Vectors'!$D:$D,MATCH($C261,'Exclusion Vectors'!$B:$B,0))=0,"",INDEX('Data Pull'!$A:$BC,MATCH($C261,'Data Pull'!$C:$C,0),MATCH(H$8,'Data Pull'!$4:$4,0))),"")</f>
        <v>594.24652322418365</v>
      </c>
      <c r="I261">
        <f>IFERROR(IF(INDEX('Exclusion Vectors'!$D:$D,MATCH($C261,'Exclusion Vectors'!$B:$B,0))=0,"",INDEX('Data Pull'!$A:$BC,MATCH($C261,'Data Pull'!$C:$C,0),MATCH(I$8,'Data Pull'!$4:$4,0))),"")</f>
        <v>592.77090764102866</v>
      </c>
      <c r="J261">
        <f>IFERROR(IF(INDEX('Exclusion Vectors'!$D:$D,MATCH($C261,'Exclusion Vectors'!$B:$B,0))=0,"",INDEX('Data Pull'!$A:$BC,MATCH($C261,'Data Pull'!$C:$C,0),MATCH(J$8,'Data Pull'!$4:$4,0))),"")</f>
        <v>594.63460468119752</v>
      </c>
      <c r="K261">
        <f>IFERROR(IF(INDEX('Exclusion Vectors'!$D:$D,MATCH($C261,'Exclusion Vectors'!$B:$B,0))=0,"",INDEX('Data Pull'!$A:$BC,MATCH($C261,'Data Pull'!$C:$C,0),MATCH(K$8,'Data Pull'!$4:$4,0))),"")</f>
        <v>3.8165355275265669</v>
      </c>
      <c r="L261" t="str">
        <f>IFERROR(IF(INDEX('Exclusion Vectors'!$D:$D,MATCH($C261,'Exclusion Vectors'!$B:$B,0))=1,"",INDEX('Data Pull'!$A:$BC,MATCH($C261,'Data Pull'!$C:$C,0),MATCH(L$8,'Data Pull'!$4:$4,0))),"")</f>
        <v/>
      </c>
      <c r="M261">
        <f>IFERROR(IF(INDEX('Exclusion Vectors'!$D:$D,MATCH($C261,'Exclusion Vectors'!$B:$B,0))=0,"",INDEX('Data Pull'!$A:$BC,MATCH($C261,'Data Pull'!$C:$C,0),MATCH(M$8,'Data Pull'!$4:$4,0))),"")</f>
        <v>82.045289273847686</v>
      </c>
      <c r="N261">
        <f>IFERROR(IF(INDEX('Exclusion Vectors'!$D:$D,MATCH($C261,'Exclusion Vectors'!$B:$B,0))=0,"",INDEX('Data Pull'!$A:$BC,MATCH($C261,'Data Pull'!$C:$C,0),MATCH(N$8,'Data Pull'!$4:$4,0))),"")</f>
        <v>910.12200131507689</v>
      </c>
      <c r="O261">
        <f>IFERROR(IF(INDEX('Exclusion Vectors'!$D:$D,MATCH($C261,'Exclusion Vectors'!$B:$B,0))=0,"",INDEX('Data Pull'!$A:$BC,MATCH($C261,'Data Pull'!$C:$C,0),MATCH(O$8,'Data Pull'!$4:$4,0))),"")</f>
        <v>23001.174583712229</v>
      </c>
    </row>
    <row r="262" spans="3:15" x14ac:dyDescent="0.3">
      <c r="C262" s="34">
        <f t="shared" si="3"/>
        <v>44082</v>
      </c>
      <c r="D262">
        <f>IFERROR(IF(INDEX('Exclusion Vectors'!$D:$D,MATCH($C262,'Exclusion Vectors'!$B:$B,0))=0,"",INDEX('Data Pull'!$A:$BC,MATCH($C262,'Data Pull'!$C:$C,0),MATCH(D$8,'Data Pull'!$4:$4,0))),"")</f>
        <v>36952.114732643182</v>
      </c>
      <c r="E262">
        <f>IFERROR(IF(INDEX('Exclusion Vectors'!$D:$D,MATCH($C262,'Exclusion Vectors'!$B:$B,0))=0,"",INDEX('Data Pull'!$A:$BC,MATCH($C262,'Data Pull'!$C:$C,0),MATCH(E$8,'Data Pull'!$4:$4,0))),"")</f>
        <v>515.13515774391988</v>
      </c>
      <c r="F262">
        <f>IFERROR(IF(INDEX('Exclusion Vectors'!$D:$D,MATCH($C262,'Exclusion Vectors'!$B:$B,0))=0,"",INDEX('Data Pull'!$A:$BC,MATCH($C262,'Data Pull'!$C:$C,0),MATCH(F$8,'Data Pull'!$4:$4,0))),"")</f>
        <v>646.9081533999514</v>
      </c>
      <c r="G262">
        <f>IFERROR(IF(INDEX('Exclusion Vectors'!$D:$D,MATCH($C262,'Exclusion Vectors'!$B:$B,0))=0,"",INDEX('Data Pull'!$A:$BC,MATCH($C262,'Data Pull'!$C:$C,0),MATCH(G$8,'Data Pull'!$4:$4,0))),"")</f>
        <v>591.47576355373587</v>
      </c>
      <c r="H262">
        <f>IFERROR(IF(INDEX('Exclusion Vectors'!$D:$D,MATCH($C262,'Exclusion Vectors'!$B:$B,0))=0,"",INDEX('Data Pull'!$A:$BC,MATCH($C262,'Data Pull'!$C:$C,0),MATCH(H$8,'Data Pull'!$4:$4,0))),"")</f>
        <v>598.86609498774806</v>
      </c>
      <c r="I262">
        <f>IFERROR(IF(INDEX('Exclusion Vectors'!$D:$D,MATCH($C262,'Exclusion Vectors'!$B:$B,0))=0,"",INDEX('Data Pull'!$A:$BC,MATCH($C262,'Data Pull'!$C:$C,0),MATCH(I$8,'Data Pull'!$4:$4,0))),"")</f>
        <v>597.40720962545856</v>
      </c>
      <c r="J262">
        <f>IFERROR(IF(INDEX('Exclusion Vectors'!$D:$D,MATCH($C262,'Exclusion Vectors'!$B:$B,0))=0,"",INDEX('Data Pull'!$A:$BC,MATCH($C262,'Data Pull'!$C:$C,0),MATCH(J$8,'Data Pull'!$4:$4,0))),"")</f>
        <v>600.90486179175514</v>
      </c>
      <c r="K262">
        <f>IFERROR(IF(INDEX('Exclusion Vectors'!$D:$D,MATCH($C262,'Exclusion Vectors'!$B:$B,0))=0,"",INDEX('Data Pull'!$A:$BC,MATCH($C262,'Data Pull'!$C:$C,0),MATCH(K$8,'Data Pull'!$4:$4,0))),"")</f>
        <v>3.9664813328649116</v>
      </c>
      <c r="L262" t="str">
        <f>IFERROR(IF(INDEX('Exclusion Vectors'!$D:$D,MATCH($C262,'Exclusion Vectors'!$B:$B,0))=1,"",INDEX('Data Pull'!$A:$BC,MATCH($C262,'Data Pull'!$C:$C,0),MATCH(L$8,'Data Pull'!$4:$4,0))),"")</f>
        <v/>
      </c>
      <c r="M262">
        <f>IFERROR(IF(INDEX('Exclusion Vectors'!$D:$D,MATCH($C262,'Exclusion Vectors'!$B:$B,0))=0,"",INDEX('Data Pull'!$A:$BC,MATCH($C262,'Data Pull'!$C:$C,0),MATCH(M$8,'Data Pull'!$4:$4,0))),"")</f>
        <v>75.90473990291099</v>
      </c>
      <c r="N262">
        <f>IFERROR(IF(INDEX('Exclusion Vectors'!$D:$D,MATCH($C262,'Exclusion Vectors'!$B:$B,0))=0,"",INDEX('Data Pull'!$A:$BC,MATCH($C262,'Data Pull'!$C:$C,0),MATCH(N$8,'Data Pull'!$4:$4,0))),"")</f>
        <v>897.32432066315027</v>
      </c>
      <c r="O262">
        <f>IFERROR(IF(INDEX('Exclusion Vectors'!$D:$D,MATCH($C262,'Exclusion Vectors'!$B:$B,0))=0,"",INDEX('Data Pull'!$A:$BC,MATCH($C262,'Data Pull'!$C:$C,0),MATCH(O$8,'Data Pull'!$4:$4,0))),"")</f>
        <v>22967.826426246182</v>
      </c>
    </row>
    <row r="263" spans="3:15" x14ac:dyDescent="0.3">
      <c r="C263" s="34">
        <f t="shared" si="3"/>
        <v>44083</v>
      </c>
      <c r="D263">
        <f>IFERROR(IF(INDEX('Exclusion Vectors'!$D:$D,MATCH($C263,'Exclusion Vectors'!$B:$B,0))=0,"",INDEX('Data Pull'!$A:$BC,MATCH($C263,'Data Pull'!$C:$C,0),MATCH(D$8,'Data Pull'!$4:$4,0))),"")</f>
        <v>31626.655766600437</v>
      </c>
      <c r="E263">
        <f>IFERROR(IF(INDEX('Exclusion Vectors'!$D:$D,MATCH($C263,'Exclusion Vectors'!$B:$B,0))=0,"",INDEX('Data Pull'!$A:$BC,MATCH($C263,'Data Pull'!$C:$C,0),MATCH(E$8,'Data Pull'!$4:$4,0))),"")</f>
        <v>509.63631781542199</v>
      </c>
      <c r="F263">
        <f>IFERROR(IF(INDEX('Exclusion Vectors'!$D:$D,MATCH($C263,'Exclusion Vectors'!$B:$B,0))=0,"",INDEX('Data Pull'!$A:$BC,MATCH($C263,'Data Pull'!$C:$C,0),MATCH(F$8,'Data Pull'!$4:$4,0))),"")</f>
        <v>620.29052101970933</v>
      </c>
      <c r="G263">
        <f>IFERROR(IF(INDEX('Exclusion Vectors'!$D:$D,MATCH($C263,'Exclusion Vectors'!$B:$B,0))=0,"",INDEX('Data Pull'!$A:$BC,MATCH($C263,'Data Pull'!$C:$C,0),MATCH(G$8,'Data Pull'!$4:$4,0))),"")</f>
        <v>560.66851086464317</v>
      </c>
      <c r="H263">
        <f>IFERROR(IF(INDEX('Exclusion Vectors'!$D:$D,MATCH($C263,'Exclusion Vectors'!$B:$B,0))=0,"",INDEX('Data Pull'!$A:$BC,MATCH($C263,'Data Pull'!$C:$C,0),MATCH(H$8,'Data Pull'!$4:$4,0))),"")</f>
        <v>569.03138385387012</v>
      </c>
      <c r="I263">
        <f>IFERROR(IF(INDEX('Exclusion Vectors'!$D:$D,MATCH($C263,'Exclusion Vectors'!$B:$B,0))=0,"",INDEX('Data Pull'!$A:$BC,MATCH($C263,'Data Pull'!$C:$C,0),MATCH(I$8,'Data Pull'!$4:$4,0))),"")</f>
        <v>565.85424930357362</v>
      </c>
      <c r="J263">
        <f>IFERROR(IF(INDEX('Exclusion Vectors'!$D:$D,MATCH($C263,'Exclusion Vectors'!$B:$B,0))=0,"",INDEX('Data Pull'!$A:$BC,MATCH($C263,'Data Pull'!$C:$C,0),MATCH(J$8,'Data Pull'!$4:$4,0))),"")</f>
        <v>571.46299546000716</v>
      </c>
      <c r="K263">
        <f>IFERROR(IF(INDEX('Exclusion Vectors'!$D:$D,MATCH($C263,'Exclusion Vectors'!$B:$B,0))=0,"",INDEX('Data Pull'!$A:$BC,MATCH($C263,'Data Pull'!$C:$C,0),MATCH(K$8,'Data Pull'!$4:$4,0))),"")</f>
        <v>4.2535688643819674</v>
      </c>
      <c r="L263" t="str">
        <f>IFERROR(IF(INDEX('Exclusion Vectors'!$D:$D,MATCH($C263,'Exclusion Vectors'!$B:$B,0))=1,"",INDEX('Data Pull'!$A:$BC,MATCH($C263,'Data Pull'!$C:$C,0),MATCH(L$8,'Data Pull'!$4:$4,0))),"")</f>
        <v/>
      </c>
      <c r="M263">
        <f>IFERROR(IF(INDEX('Exclusion Vectors'!$D:$D,MATCH($C263,'Exclusion Vectors'!$B:$B,0))=0,"",INDEX('Data Pull'!$A:$BC,MATCH($C263,'Data Pull'!$C:$C,0),MATCH(M$8,'Data Pull'!$4:$4,0))),"")</f>
        <v>49.00876288761814</v>
      </c>
      <c r="N263">
        <f>IFERROR(IF(INDEX('Exclusion Vectors'!$D:$D,MATCH($C263,'Exclusion Vectors'!$B:$B,0))=0,"",INDEX('Data Pull'!$A:$BC,MATCH($C263,'Data Pull'!$C:$C,0),MATCH(N$8,'Data Pull'!$4:$4,0))),"")</f>
        <v>934.49439504340103</v>
      </c>
      <c r="O263">
        <f>IFERROR(IF(INDEX('Exclusion Vectors'!$D:$D,MATCH($C263,'Exclusion Vectors'!$B:$B,0))=0,"",INDEX('Data Pull'!$A:$BC,MATCH($C263,'Data Pull'!$C:$C,0),MATCH(O$8,'Data Pull'!$4:$4,0))),"")</f>
        <v>22845.721335001585</v>
      </c>
    </row>
    <row r="264" spans="3:15" x14ac:dyDescent="0.3">
      <c r="C264" s="34">
        <f t="shared" si="3"/>
        <v>44084</v>
      </c>
      <c r="D264">
        <f>IFERROR(IF(INDEX('Exclusion Vectors'!$D:$D,MATCH($C264,'Exclusion Vectors'!$B:$B,0))=0,"",INDEX('Data Pull'!$A:$BC,MATCH($C264,'Data Pull'!$C:$C,0),MATCH(D$8,'Data Pull'!$4:$4,0))),"")</f>
        <v>31089.237233264899</v>
      </c>
      <c r="E264">
        <f>IFERROR(IF(INDEX('Exclusion Vectors'!$D:$D,MATCH($C264,'Exclusion Vectors'!$B:$B,0))=0,"",INDEX('Data Pull'!$A:$BC,MATCH($C264,'Data Pull'!$C:$C,0),MATCH(E$8,'Data Pull'!$4:$4,0))),"")</f>
        <v>510.43767965928754</v>
      </c>
      <c r="F264">
        <f>IFERROR(IF(INDEX('Exclusion Vectors'!$D:$D,MATCH($C264,'Exclusion Vectors'!$B:$B,0))=0,"",INDEX('Data Pull'!$A:$BC,MATCH($C264,'Data Pull'!$C:$C,0),MATCH(F$8,'Data Pull'!$4:$4,0))),"")</f>
        <v>619.99735458096222</v>
      </c>
      <c r="G264">
        <f>IFERROR(IF(INDEX('Exclusion Vectors'!$D:$D,MATCH($C264,'Exclusion Vectors'!$B:$B,0))=0,"",INDEX('Data Pull'!$A:$BC,MATCH($C264,'Data Pull'!$C:$C,0),MATCH(G$8,'Data Pull'!$4:$4,0))),"")</f>
        <v>559.96118719725609</v>
      </c>
      <c r="H264">
        <f>IFERROR(IF(INDEX('Exclusion Vectors'!$D:$D,MATCH($C264,'Exclusion Vectors'!$B:$B,0))=0,"",INDEX('Data Pull'!$A:$BC,MATCH($C264,'Data Pull'!$C:$C,0),MATCH(H$8,'Data Pull'!$4:$4,0))),"")</f>
        <v>569.76918116866011</v>
      </c>
      <c r="I264">
        <f>IFERROR(IF(INDEX('Exclusion Vectors'!$D:$D,MATCH($C264,'Exclusion Vectors'!$B:$B,0))=0,"",INDEX('Data Pull'!$A:$BC,MATCH($C264,'Data Pull'!$C:$C,0),MATCH(I$8,'Data Pull'!$4:$4,0))),"")</f>
        <v>567.04317174634082</v>
      </c>
      <c r="J264">
        <f>IFERROR(IF(INDEX('Exclusion Vectors'!$D:$D,MATCH($C264,'Exclusion Vectors'!$B:$B,0))=0,"",INDEX('Data Pull'!$A:$BC,MATCH($C264,'Data Pull'!$C:$C,0),MATCH(J$8,'Data Pull'!$4:$4,0))),"")</f>
        <v>571.10984210219169</v>
      </c>
      <c r="K264">
        <f>IFERROR(IF(INDEX('Exclusion Vectors'!$D:$D,MATCH($C264,'Exclusion Vectors'!$B:$B,0))=0,"",INDEX('Data Pull'!$A:$BC,MATCH($C264,'Data Pull'!$C:$C,0),MATCH(K$8,'Data Pull'!$4:$4,0))),"")</f>
        <v>4.0951949572983377</v>
      </c>
      <c r="L264" t="str">
        <f>IFERROR(IF(INDEX('Exclusion Vectors'!$D:$D,MATCH($C264,'Exclusion Vectors'!$B:$B,0))=1,"",INDEX('Data Pull'!$A:$BC,MATCH($C264,'Data Pull'!$C:$C,0),MATCH(L$8,'Data Pull'!$4:$4,0))),"")</f>
        <v/>
      </c>
      <c r="M264">
        <f>IFERROR(IF(INDEX('Exclusion Vectors'!$D:$D,MATCH($C264,'Exclusion Vectors'!$B:$B,0))=0,"",INDEX('Data Pull'!$A:$BC,MATCH($C264,'Data Pull'!$C:$C,0),MATCH(M$8,'Data Pull'!$4:$4,0))),"")</f>
        <v>48.013591718434398</v>
      </c>
      <c r="N264">
        <f>IFERROR(IF(INDEX('Exclusion Vectors'!$D:$D,MATCH($C264,'Exclusion Vectors'!$B:$B,0))=0,"",INDEX('Data Pull'!$A:$BC,MATCH($C264,'Data Pull'!$C:$C,0),MATCH(N$8,'Data Pull'!$4:$4,0))),"")</f>
        <v>898.97960510539758</v>
      </c>
      <c r="O264">
        <f>IFERROR(IF(INDEX('Exclusion Vectors'!$D:$D,MATCH($C264,'Exclusion Vectors'!$B:$B,0))=0,"",INDEX('Data Pull'!$A:$BC,MATCH($C264,'Data Pull'!$C:$C,0),MATCH(O$8,'Data Pull'!$4:$4,0))),"")</f>
        <v>22980.248413505546</v>
      </c>
    </row>
    <row r="265" spans="3:15" x14ac:dyDescent="0.3">
      <c r="C265" s="34">
        <f t="shared" si="3"/>
        <v>44085</v>
      </c>
      <c r="D265">
        <f>IFERROR(IF(INDEX('Exclusion Vectors'!$D:$D,MATCH($C265,'Exclusion Vectors'!$B:$B,0))=0,"",INDEX('Data Pull'!$A:$BC,MATCH($C265,'Data Pull'!$C:$C,0),MATCH(D$8,'Data Pull'!$4:$4,0))),"")</f>
        <v>31569.480602009931</v>
      </c>
      <c r="E265">
        <f>IFERROR(IF(INDEX('Exclusion Vectors'!$D:$D,MATCH($C265,'Exclusion Vectors'!$B:$B,0))=0,"",INDEX('Data Pull'!$A:$BC,MATCH($C265,'Data Pull'!$C:$C,0),MATCH(E$8,'Data Pull'!$4:$4,0))),"")</f>
        <v>509.52202546778193</v>
      </c>
      <c r="F265">
        <f>IFERROR(IF(INDEX('Exclusion Vectors'!$D:$D,MATCH($C265,'Exclusion Vectors'!$B:$B,0))=0,"",INDEX('Data Pull'!$A:$BC,MATCH($C265,'Data Pull'!$C:$C,0),MATCH(F$8,'Data Pull'!$4:$4,0))),"")</f>
        <v>622.00194190016725</v>
      </c>
      <c r="G265">
        <f>IFERROR(IF(INDEX('Exclusion Vectors'!$D:$D,MATCH($C265,'Exclusion Vectors'!$B:$B,0))=0,"",INDEX('Data Pull'!$A:$BC,MATCH($C265,'Data Pull'!$C:$C,0),MATCH(G$8,'Data Pull'!$4:$4,0))),"")</f>
        <v>559.5407688441428</v>
      </c>
      <c r="H265">
        <f>IFERROR(IF(INDEX('Exclusion Vectors'!$D:$D,MATCH($C265,'Exclusion Vectors'!$B:$B,0))=0,"",INDEX('Data Pull'!$A:$BC,MATCH($C265,'Data Pull'!$C:$C,0),MATCH(H$8,'Data Pull'!$4:$4,0))),"")</f>
        <v>571.56034071208262</v>
      </c>
      <c r="I265">
        <f>IFERROR(IF(INDEX('Exclusion Vectors'!$D:$D,MATCH($C265,'Exclusion Vectors'!$B:$B,0))=0,"",INDEX('Data Pull'!$A:$BC,MATCH($C265,'Data Pull'!$C:$C,0),MATCH(I$8,'Data Pull'!$4:$4,0))),"")</f>
        <v>569.26217500582595</v>
      </c>
      <c r="J265">
        <f>IFERROR(IF(INDEX('Exclusion Vectors'!$D:$D,MATCH($C265,'Exclusion Vectors'!$B:$B,0))=0,"",INDEX('Data Pull'!$A:$BC,MATCH($C265,'Data Pull'!$C:$C,0),MATCH(J$8,'Data Pull'!$4:$4,0))),"")</f>
        <v>571.46583786268957</v>
      </c>
      <c r="K265">
        <f>IFERROR(IF(INDEX('Exclusion Vectors'!$D:$D,MATCH($C265,'Exclusion Vectors'!$B:$B,0))=0,"",INDEX('Data Pull'!$A:$BC,MATCH($C265,'Data Pull'!$C:$C,0),MATCH(K$8,'Data Pull'!$4:$4,0))),"")</f>
        <v>3.5942483492450252</v>
      </c>
      <c r="L265" t="str">
        <f>IFERROR(IF(INDEX('Exclusion Vectors'!$D:$D,MATCH($C265,'Exclusion Vectors'!$B:$B,0))=1,"",INDEX('Data Pull'!$A:$BC,MATCH($C265,'Data Pull'!$C:$C,0),MATCH(L$8,'Data Pull'!$4:$4,0))),"")</f>
        <v/>
      </c>
      <c r="M265">
        <f>IFERROR(IF(INDEX('Exclusion Vectors'!$D:$D,MATCH($C265,'Exclusion Vectors'!$B:$B,0))=0,"",INDEX('Data Pull'!$A:$BC,MATCH($C265,'Data Pull'!$C:$C,0),MATCH(M$8,'Data Pull'!$4:$4,0))),"")</f>
        <v>58.930914358002944</v>
      </c>
      <c r="N265">
        <f>IFERROR(IF(INDEX('Exclusion Vectors'!$D:$D,MATCH($C265,'Exclusion Vectors'!$B:$B,0))=0,"",INDEX('Data Pull'!$A:$BC,MATCH($C265,'Data Pull'!$C:$C,0),MATCH(N$8,'Data Pull'!$4:$4,0))),"")</f>
        <v>874.20595438220505</v>
      </c>
      <c r="O265">
        <f>IFERROR(IF(INDEX('Exclusion Vectors'!$D:$D,MATCH($C265,'Exclusion Vectors'!$B:$B,0))=0,"",INDEX('Data Pull'!$A:$BC,MATCH($C265,'Data Pull'!$C:$C,0),MATCH(O$8,'Data Pull'!$4:$4,0))),"")</f>
        <v>22998.804011158318</v>
      </c>
    </row>
    <row r="266" spans="3:15" x14ac:dyDescent="0.3">
      <c r="C266" s="34">
        <f t="shared" si="3"/>
        <v>44086</v>
      </c>
      <c r="D266">
        <f>IFERROR(IF(INDEX('Exclusion Vectors'!$D:$D,MATCH($C266,'Exclusion Vectors'!$B:$B,0))=0,"",INDEX('Data Pull'!$A:$BC,MATCH($C266,'Data Pull'!$C:$C,0),MATCH(D$8,'Data Pull'!$4:$4,0))),"")</f>
        <v>34612.275727937224</v>
      </c>
      <c r="E266">
        <f>IFERROR(IF(INDEX('Exclusion Vectors'!$D:$D,MATCH($C266,'Exclusion Vectors'!$B:$B,0))=0,"",INDEX('Data Pull'!$A:$BC,MATCH($C266,'Data Pull'!$C:$C,0),MATCH(E$8,'Data Pull'!$4:$4,0))),"")</f>
        <v>511.34456988834791</v>
      </c>
      <c r="F266">
        <f>IFERROR(IF(INDEX('Exclusion Vectors'!$D:$D,MATCH($C266,'Exclusion Vectors'!$B:$B,0))=0,"",INDEX('Data Pull'!$A:$BC,MATCH($C266,'Data Pull'!$C:$C,0),MATCH(F$8,'Data Pull'!$4:$4,0))),"")</f>
        <v>633.41820728747143</v>
      </c>
      <c r="G266">
        <f>IFERROR(IF(INDEX('Exclusion Vectors'!$D:$D,MATCH($C266,'Exclusion Vectors'!$B:$B,0))=0,"",INDEX('Data Pull'!$A:$BC,MATCH($C266,'Data Pull'!$C:$C,0),MATCH(G$8,'Data Pull'!$4:$4,0))),"")</f>
        <v>572.67322801968294</v>
      </c>
      <c r="H266">
        <f>IFERROR(IF(INDEX('Exclusion Vectors'!$D:$D,MATCH($C266,'Exclusion Vectors'!$B:$B,0))=0,"",INDEX('Data Pull'!$A:$BC,MATCH($C266,'Data Pull'!$C:$C,0),MATCH(H$8,'Data Pull'!$4:$4,0))),"")</f>
        <v>583.98122373354238</v>
      </c>
      <c r="I266">
        <f>IFERROR(IF(INDEX('Exclusion Vectors'!$D:$D,MATCH($C266,'Exclusion Vectors'!$B:$B,0))=0,"",INDEX('Data Pull'!$A:$BC,MATCH($C266,'Data Pull'!$C:$C,0),MATCH(I$8,'Data Pull'!$4:$4,0))),"")</f>
        <v>582.41105072161747</v>
      </c>
      <c r="J266">
        <f>IFERROR(IF(INDEX('Exclusion Vectors'!$D:$D,MATCH($C266,'Exclusion Vectors'!$B:$B,0))=0,"",INDEX('Data Pull'!$A:$BC,MATCH($C266,'Data Pull'!$C:$C,0),MATCH(J$8,'Data Pull'!$4:$4,0))),"")</f>
        <v>584.09773603914891</v>
      </c>
      <c r="K266">
        <f>IFERROR(IF(INDEX('Exclusion Vectors'!$D:$D,MATCH($C266,'Exclusion Vectors'!$B:$B,0))=0,"",INDEX('Data Pull'!$A:$BC,MATCH($C266,'Data Pull'!$C:$C,0),MATCH(K$8,'Data Pull'!$4:$4,0))),"")</f>
        <v>3.6845248193526889</v>
      </c>
      <c r="L266" t="str">
        <f>IFERROR(IF(INDEX('Exclusion Vectors'!$D:$D,MATCH($C266,'Exclusion Vectors'!$B:$B,0))=1,"",INDEX('Data Pull'!$A:$BC,MATCH($C266,'Data Pull'!$C:$C,0),MATCH(L$8,'Data Pull'!$4:$4,0))),"")</f>
        <v/>
      </c>
      <c r="M266">
        <f>IFERROR(IF(INDEX('Exclusion Vectors'!$D:$D,MATCH($C266,'Exclusion Vectors'!$B:$B,0))=0,"",INDEX('Data Pull'!$A:$BC,MATCH($C266,'Data Pull'!$C:$C,0),MATCH(M$8,'Data Pull'!$4:$4,0))),"")</f>
        <v>70.178664385022586</v>
      </c>
      <c r="N266">
        <f>IFERROR(IF(INDEX('Exclusion Vectors'!$D:$D,MATCH($C266,'Exclusion Vectors'!$B:$B,0))=0,"",INDEX('Data Pull'!$A:$BC,MATCH($C266,'Data Pull'!$C:$C,0),MATCH(N$8,'Data Pull'!$4:$4,0))),"")</f>
        <v>854.76849631852122</v>
      </c>
      <c r="O266">
        <f>IFERROR(IF(INDEX('Exclusion Vectors'!$D:$D,MATCH($C266,'Exclusion Vectors'!$B:$B,0))=0,"",INDEX('Data Pull'!$A:$BC,MATCH($C266,'Data Pull'!$C:$C,0),MATCH(O$8,'Data Pull'!$4:$4,0))),"")</f>
        <v>22999.629698291566</v>
      </c>
    </row>
    <row r="267" spans="3:15" x14ac:dyDescent="0.3">
      <c r="C267" s="34">
        <f t="shared" si="3"/>
        <v>44087</v>
      </c>
      <c r="D267">
        <f>IFERROR(IF(INDEX('Exclusion Vectors'!$D:$D,MATCH($C267,'Exclusion Vectors'!$B:$B,0))=0,"",INDEX('Data Pull'!$A:$BC,MATCH($C267,'Data Pull'!$C:$C,0),MATCH(D$8,'Data Pull'!$4:$4,0))),"")</f>
        <v>38282.162712811012</v>
      </c>
      <c r="E267">
        <f>IFERROR(IF(INDEX('Exclusion Vectors'!$D:$D,MATCH($C267,'Exclusion Vectors'!$B:$B,0))=0,"",INDEX('Data Pull'!$A:$BC,MATCH($C267,'Data Pull'!$C:$C,0),MATCH(E$8,'Data Pull'!$4:$4,0))),"")</f>
        <v>511.62282277301995</v>
      </c>
      <c r="F267">
        <f>IFERROR(IF(INDEX('Exclusion Vectors'!$D:$D,MATCH($C267,'Exclusion Vectors'!$B:$B,0))=0,"",INDEX('Data Pull'!$A:$BC,MATCH($C267,'Data Pull'!$C:$C,0),MATCH(F$8,'Data Pull'!$4:$4,0))),"")</f>
        <v>646.13958214160311</v>
      </c>
      <c r="G267">
        <f>IFERROR(IF(INDEX('Exclusion Vectors'!$D:$D,MATCH($C267,'Exclusion Vectors'!$B:$B,0))=0,"",INDEX('Data Pull'!$A:$BC,MATCH($C267,'Data Pull'!$C:$C,0),MATCH(G$8,'Data Pull'!$4:$4,0))),"")</f>
        <v>590.36330809649098</v>
      </c>
      <c r="H267">
        <f>IFERROR(IF(INDEX('Exclusion Vectors'!$D:$D,MATCH($C267,'Exclusion Vectors'!$B:$B,0))=0,"",INDEX('Data Pull'!$A:$BC,MATCH($C267,'Data Pull'!$C:$C,0),MATCH(H$8,'Data Pull'!$4:$4,0))),"")</f>
        <v>599.20162566013016</v>
      </c>
      <c r="I267">
        <f>IFERROR(IF(INDEX('Exclusion Vectors'!$D:$D,MATCH($C267,'Exclusion Vectors'!$B:$B,0))=0,"",INDEX('Data Pull'!$A:$BC,MATCH($C267,'Data Pull'!$C:$C,0),MATCH(I$8,'Data Pull'!$4:$4,0))),"")</f>
        <v>598.04059020798559</v>
      </c>
      <c r="J267">
        <f>IFERROR(IF(INDEX('Exclusion Vectors'!$D:$D,MATCH($C267,'Exclusion Vectors'!$B:$B,0))=0,"",INDEX('Data Pull'!$A:$BC,MATCH($C267,'Data Pull'!$C:$C,0),MATCH(J$8,'Data Pull'!$4:$4,0))),"")</f>
        <v>600.63426887971275</v>
      </c>
      <c r="K267">
        <f>IFERROR(IF(INDEX('Exclusion Vectors'!$D:$D,MATCH($C267,'Exclusion Vectors'!$B:$B,0))=0,"",INDEX('Data Pull'!$A:$BC,MATCH($C267,'Data Pull'!$C:$C,0),MATCH(K$8,'Data Pull'!$4:$4,0))),"")</f>
        <v>3.8288227219177773</v>
      </c>
      <c r="L267" t="str">
        <f>IFERROR(IF(INDEX('Exclusion Vectors'!$D:$D,MATCH($C267,'Exclusion Vectors'!$B:$B,0))=1,"",INDEX('Data Pull'!$A:$BC,MATCH($C267,'Data Pull'!$C:$C,0),MATCH(L$8,'Data Pull'!$4:$4,0))),"")</f>
        <v/>
      </c>
      <c r="M267">
        <f>IFERROR(IF(INDEX('Exclusion Vectors'!$D:$D,MATCH($C267,'Exclusion Vectors'!$B:$B,0))=0,"",INDEX('Data Pull'!$A:$BC,MATCH($C267,'Data Pull'!$C:$C,0),MATCH(M$8,'Data Pull'!$4:$4,0))),"")</f>
        <v>74.367889404912532</v>
      </c>
      <c r="N267">
        <f>IFERROR(IF(INDEX('Exclusion Vectors'!$D:$D,MATCH($C267,'Exclusion Vectors'!$B:$B,0))=0,"",INDEX('Data Pull'!$A:$BC,MATCH($C267,'Data Pull'!$C:$C,0),MATCH(N$8,'Data Pull'!$4:$4,0))),"")</f>
        <v>851.95251696770231</v>
      </c>
      <c r="O267">
        <f>IFERROR(IF(INDEX('Exclusion Vectors'!$D:$D,MATCH($C267,'Exclusion Vectors'!$B:$B,0))=0,"",INDEX('Data Pull'!$A:$BC,MATCH($C267,'Data Pull'!$C:$C,0),MATCH(O$8,'Data Pull'!$4:$4,0))),"")</f>
        <v>22999.751170646123</v>
      </c>
    </row>
    <row r="268" spans="3:15" x14ac:dyDescent="0.3">
      <c r="C268" s="34">
        <f t="shared" si="3"/>
        <v>44088</v>
      </c>
      <c r="D268">
        <f>IFERROR(IF(INDEX('Exclusion Vectors'!$D:$D,MATCH($C268,'Exclusion Vectors'!$B:$B,0))=0,"",INDEX('Data Pull'!$A:$BC,MATCH($C268,'Data Pull'!$C:$C,0),MATCH(D$8,'Data Pull'!$4:$4,0))),"")</f>
        <v>39478.779091248165</v>
      </c>
      <c r="E268">
        <f>IFERROR(IF(INDEX('Exclusion Vectors'!$D:$D,MATCH($C268,'Exclusion Vectors'!$B:$B,0))=0,"",INDEX('Data Pull'!$A:$BC,MATCH($C268,'Data Pull'!$C:$C,0),MATCH(E$8,'Data Pull'!$4:$4,0))),"")</f>
        <v>510.72884744786586</v>
      </c>
      <c r="F268">
        <f>IFERROR(IF(INDEX('Exclusion Vectors'!$D:$D,MATCH($C268,'Exclusion Vectors'!$B:$B,0))=0,"",INDEX('Data Pull'!$A:$BC,MATCH($C268,'Data Pull'!$C:$C,0),MATCH(F$8,'Data Pull'!$4:$4,0))),"")</f>
        <v>649.56855625065077</v>
      </c>
      <c r="G268">
        <f>IFERROR(IF(INDEX('Exclusion Vectors'!$D:$D,MATCH($C268,'Exclusion Vectors'!$B:$B,0))=0,"",INDEX('Data Pull'!$A:$BC,MATCH($C268,'Data Pull'!$C:$C,0),MATCH(G$8,'Data Pull'!$4:$4,0))),"")</f>
        <v>594.42698965704471</v>
      </c>
      <c r="H268">
        <f>IFERROR(IF(INDEX('Exclusion Vectors'!$D:$D,MATCH($C268,'Exclusion Vectors'!$B:$B,0))=0,"",INDEX('Data Pull'!$A:$BC,MATCH($C268,'Data Pull'!$C:$C,0),MATCH(H$8,'Data Pull'!$4:$4,0))),"")</f>
        <v>602.71894524958577</v>
      </c>
      <c r="I268">
        <f>IFERROR(IF(INDEX('Exclusion Vectors'!$D:$D,MATCH($C268,'Exclusion Vectors'!$B:$B,0))=0,"",INDEX('Data Pull'!$A:$BC,MATCH($C268,'Data Pull'!$C:$C,0),MATCH(I$8,'Data Pull'!$4:$4,0))),"")</f>
        <v>601.68769398257439</v>
      </c>
      <c r="J268">
        <f>IFERROR(IF(INDEX('Exclusion Vectors'!$D:$D,MATCH($C268,'Exclusion Vectors'!$B:$B,0))=0,"",INDEX('Data Pull'!$A:$BC,MATCH($C268,'Data Pull'!$C:$C,0),MATCH(J$8,'Data Pull'!$4:$4,0))),"")</f>
        <v>604.36164030593625</v>
      </c>
      <c r="K268">
        <f>IFERROR(IF(INDEX('Exclusion Vectors'!$D:$D,MATCH($C268,'Exclusion Vectors'!$B:$B,0))=0,"",INDEX('Data Pull'!$A:$BC,MATCH($C268,'Data Pull'!$C:$C,0),MATCH(K$8,'Data Pull'!$4:$4,0))),"")</f>
        <v>3.6789934653271383</v>
      </c>
      <c r="L268" t="str">
        <f>IFERROR(IF(INDEX('Exclusion Vectors'!$D:$D,MATCH($C268,'Exclusion Vectors'!$B:$B,0))=1,"",INDEX('Data Pull'!$A:$BC,MATCH($C268,'Data Pull'!$C:$C,0),MATCH(L$8,'Data Pull'!$4:$4,0))),"")</f>
        <v/>
      </c>
      <c r="M268">
        <f>IFERROR(IF(INDEX('Exclusion Vectors'!$D:$D,MATCH($C268,'Exclusion Vectors'!$B:$B,0))=0,"",INDEX('Data Pull'!$A:$BC,MATCH($C268,'Data Pull'!$C:$C,0),MATCH(M$8,'Data Pull'!$4:$4,0))),"")</f>
        <v>73.040319400247355</v>
      </c>
      <c r="N268">
        <f>IFERROR(IF(INDEX('Exclusion Vectors'!$D:$D,MATCH($C268,'Exclusion Vectors'!$B:$B,0))=0,"",INDEX('Data Pull'!$A:$BC,MATCH($C268,'Data Pull'!$C:$C,0),MATCH(N$8,'Data Pull'!$4:$4,0))),"")</f>
        <v>850.37720756257249</v>
      </c>
      <c r="O268">
        <f>IFERROR(IF(INDEX('Exclusion Vectors'!$D:$D,MATCH($C268,'Exclusion Vectors'!$B:$B,0))=0,"",INDEX('Data Pull'!$A:$BC,MATCH($C268,'Data Pull'!$C:$C,0),MATCH(O$8,'Data Pull'!$4:$4,0))),"")</f>
        <v>22999.416101047187</v>
      </c>
    </row>
    <row r="269" spans="3:15" x14ac:dyDescent="0.3">
      <c r="C269" s="34">
        <f t="shared" ref="C269:C332" si="4">IF(C268&lt;$B$9,C268+1,"")</f>
        <v>44089</v>
      </c>
      <c r="D269">
        <f>IFERROR(IF(INDEX('Exclusion Vectors'!$D:$D,MATCH($C269,'Exclusion Vectors'!$B:$B,0))=0,"",INDEX('Data Pull'!$A:$BC,MATCH($C269,'Data Pull'!$C:$C,0),MATCH(D$8,'Data Pull'!$4:$4,0))),"")</f>
        <v>36125.347642091503</v>
      </c>
      <c r="E269">
        <f>IFERROR(IF(INDEX('Exclusion Vectors'!$D:$D,MATCH($C269,'Exclusion Vectors'!$B:$B,0))=0,"",INDEX('Data Pull'!$A:$BC,MATCH($C269,'Data Pull'!$C:$C,0),MATCH(E$8,'Data Pull'!$4:$4,0))),"")</f>
        <v>506.71713385930741</v>
      </c>
      <c r="F269">
        <f>IFERROR(IF(INDEX('Exclusion Vectors'!$D:$D,MATCH($C269,'Exclusion Vectors'!$B:$B,0))=0,"",INDEX('Data Pull'!$A:$BC,MATCH($C269,'Data Pull'!$C:$C,0),MATCH(F$8,'Data Pull'!$4:$4,0))),"")</f>
        <v>635.98618256369252</v>
      </c>
      <c r="G269">
        <f>IFERROR(IF(INDEX('Exclusion Vectors'!$D:$D,MATCH($C269,'Exclusion Vectors'!$B:$B,0))=0,"",INDEX('Data Pull'!$A:$BC,MATCH($C269,'Data Pull'!$C:$C,0),MATCH(G$8,'Data Pull'!$4:$4,0))),"")</f>
        <v>579.44137743508941</v>
      </c>
      <c r="H269">
        <f>IFERROR(IF(INDEX('Exclusion Vectors'!$D:$D,MATCH($C269,'Exclusion Vectors'!$B:$B,0))=0,"",INDEX('Data Pull'!$A:$BC,MATCH($C269,'Data Pull'!$C:$C,0),MATCH(H$8,'Data Pull'!$4:$4,0))),"")</f>
        <v>589.9180272854328</v>
      </c>
      <c r="I269">
        <f>IFERROR(IF(INDEX('Exclusion Vectors'!$D:$D,MATCH($C269,'Exclusion Vectors'!$B:$B,0))=0,"",INDEX('Data Pull'!$A:$BC,MATCH($C269,'Data Pull'!$C:$C,0),MATCH(I$8,'Data Pull'!$4:$4,0))),"")</f>
        <v>588.63101184076561</v>
      </c>
      <c r="J269">
        <f>IFERROR(IF(INDEX('Exclusion Vectors'!$D:$D,MATCH($C269,'Exclusion Vectors'!$B:$B,0))=0,"",INDEX('Data Pull'!$A:$BC,MATCH($C269,'Data Pull'!$C:$C,0),MATCH(J$8,'Data Pull'!$4:$4,0))),"")</f>
        <v>590.57327316001351</v>
      </c>
      <c r="K269">
        <f>IFERROR(IF(INDEX('Exclusion Vectors'!$D:$D,MATCH($C269,'Exclusion Vectors'!$B:$B,0))=0,"",INDEX('Data Pull'!$A:$BC,MATCH($C269,'Data Pull'!$C:$C,0),MATCH(K$8,'Data Pull'!$4:$4,0))),"")</f>
        <v>4.1034800628795916</v>
      </c>
      <c r="L269" t="str">
        <f>IFERROR(IF(INDEX('Exclusion Vectors'!$D:$D,MATCH($C269,'Exclusion Vectors'!$B:$B,0))=1,"",INDEX('Data Pull'!$A:$BC,MATCH($C269,'Data Pull'!$C:$C,0),MATCH(L$8,'Data Pull'!$4:$4,0))),"")</f>
        <v/>
      </c>
      <c r="M269">
        <f>IFERROR(IF(INDEX('Exclusion Vectors'!$D:$D,MATCH($C269,'Exclusion Vectors'!$B:$B,0))=0,"",INDEX('Data Pull'!$A:$BC,MATCH($C269,'Data Pull'!$C:$C,0),MATCH(M$8,'Data Pull'!$4:$4,0))),"")</f>
        <v>71.136464239034254</v>
      </c>
      <c r="N269">
        <f>IFERROR(IF(INDEX('Exclusion Vectors'!$D:$D,MATCH($C269,'Exclusion Vectors'!$B:$B,0))=0,"",INDEX('Data Pull'!$A:$BC,MATCH($C269,'Data Pull'!$C:$C,0),MATCH(N$8,'Data Pull'!$4:$4,0))),"")</f>
        <v>844.74264299131187</v>
      </c>
      <c r="O269">
        <f>IFERROR(IF(INDEX('Exclusion Vectors'!$D:$D,MATCH($C269,'Exclusion Vectors'!$B:$B,0))=0,"",INDEX('Data Pull'!$A:$BC,MATCH($C269,'Data Pull'!$C:$C,0),MATCH(O$8,'Data Pull'!$4:$4,0))),"")</f>
        <v>22590.693254351048</v>
      </c>
    </row>
    <row r="270" spans="3:15" x14ac:dyDescent="0.3">
      <c r="C270" s="34">
        <f t="shared" si="4"/>
        <v>44090</v>
      </c>
      <c r="D270">
        <f>IFERROR(IF(INDEX('Exclusion Vectors'!$D:$D,MATCH($C270,'Exclusion Vectors'!$B:$B,0))=0,"",INDEX('Data Pull'!$A:$BC,MATCH($C270,'Data Pull'!$C:$C,0),MATCH(D$8,'Data Pull'!$4:$4,0))),"")</f>
        <v>35854.682224523662</v>
      </c>
      <c r="E270">
        <f>IFERROR(IF(INDEX('Exclusion Vectors'!$D:$D,MATCH($C270,'Exclusion Vectors'!$B:$B,0))=0,"",INDEX('Data Pull'!$A:$BC,MATCH($C270,'Data Pull'!$C:$C,0),MATCH(E$8,'Data Pull'!$4:$4,0))),"")</f>
        <v>504.11245186739677</v>
      </c>
      <c r="F270">
        <f>IFERROR(IF(INDEX('Exclusion Vectors'!$D:$D,MATCH($C270,'Exclusion Vectors'!$B:$B,0))=0,"",INDEX('Data Pull'!$A:$BC,MATCH($C270,'Data Pull'!$C:$C,0),MATCH(F$8,'Data Pull'!$4:$4,0))),"")</f>
        <v>634.38819046500976</v>
      </c>
      <c r="G270">
        <f>IFERROR(IF(INDEX('Exclusion Vectors'!$D:$D,MATCH($C270,'Exclusion Vectors'!$B:$B,0))=0,"",INDEX('Data Pull'!$A:$BC,MATCH($C270,'Data Pull'!$C:$C,0),MATCH(G$8,'Data Pull'!$4:$4,0))),"")</f>
        <v>574.7855378169902</v>
      </c>
      <c r="H270">
        <f>IFERROR(IF(INDEX('Exclusion Vectors'!$D:$D,MATCH($C270,'Exclusion Vectors'!$B:$B,0))=0,"",INDEX('Data Pull'!$A:$BC,MATCH($C270,'Data Pull'!$C:$C,0),MATCH(H$8,'Data Pull'!$4:$4,0))),"")</f>
        <v>586.84651612920902</v>
      </c>
      <c r="I270">
        <f>IFERROR(IF(INDEX('Exclusion Vectors'!$D:$D,MATCH($C270,'Exclusion Vectors'!$B:$B,0))=0,"",INDEX('Data Pull'!$A:$BC,MATCH($C270,'Data Pull'!$C:$C,0),MATCH(I$8,'Data Pull'!$4:$4,0))),"")</f>
        <v>585.56102107407719</v>
      </c>
      <c r="J270">
        <f>IFERROR(IF(INDEX('Exclusion Vectors'!$D:$D,MATCH($C270,'Exclusion Vectors'!$B:$B,0))=0,"",INDEX('Data Pull'!$A:$BC,MATCH($C270,'Data Pull'!$C:$C,0),MATCH(J$8,'Data Pull'!$4:$4,0))),"")</f>
        <v>586.56607110616517</v>
      </c>
      <c r="K270">
        <f>IFERROR(IF(INDEX('Exclusion Vectors'!$D:$D,MATCH($C270,'Exclusion Vectors'!$B:$B,0))=0,"",INDEX('Data Pull'!$A:$BC,MATCH($C270,'Data Pull'!$C:$C,0),MATCH(K$8,'Data Pull'!$4:$4,0))),"")</f>
        <v>3.7819890841585733</v>
      </c>
      <c r="L270" t="str">
        <f>IFERROR(IF(INDEX('Exclusion Vectors'!$D:$D,MATCH($C270,'Exclusion Vectors'!$B:$B,0))=1,"",INDEX('Data Pull'!$A:$BC,MATCH($C270,'Data Pull'!$C:$C,0),MATCH(L$8,'Data Pull'!$4:$4,0))),"")</f>
        <v/>
      </c>
      <c r="M270">
        <f>IFERROR(IF(INDEX('Exclusion Vectors'!$D:$D,MATCH($C270,'Exclusion Vectors'!$B:$B,0))=0,"",INDEX('Data Pull'!$A:$BC,MATCH($C270,'Data Pull'!$C:$C,0),MATCH(M$8,'Data Pull'!$4:$4,0))),"")</f>
        <v>73.21280420611015</v>
      </c>
      <c r="N270">
        <f>IFERROR(IF(INDEX('Exclusion Vectors'!$D:$D,MATCH($C270,'Exclusion Vectors'!$B:$B,0))=0,"",INDEX('Data Pull'!$A:$BC,MATCH($C270,'Data Pull'!$C:$C,0),MATCH(N$8,'Data Pull'!$4:$4,0))),"")</f>
        <v>856.59713567914878</v>
      </c>
      <c r="O270">
        <f>IFERROR(IF(INDEX('Exclusion Vectors'!$D:$D,MATCH($C270,'Exclusion Vectors'!$B:$B,0))=0,"",INDEX('Data Pull'!$A:$BC,MATCH($C270,'Data Pull'!$C:$C,0),MATCH(O$8,'Data Pull'!$4:$4,0))),"")</f>
        <v>22500.567764631262</v>
      </c>
    </row>
    <row r="271" spans="3:15" x14ac:dyDescent="0.3">
      <c r="C271" s="34">
        <f t="shared" si="4"/>
        <v>44091</v>
      </c>
      <c r="D271">
        <f>IFERROR(IF(INDEX('Exclusion Vectors'!$D:$D,MATCH($C271,'Exclusion Vectors'!$B:$B,0))=0,"",INDEX('Data Pull'!$A:$BC,MATCH($C271,'Data Pull'!$C:$C,0),MATCH(D$8,'Data Pull'!$4:$4,0))),"")</f>
        <v>37588.479623660874</v>
      </c>
      <c r="E271">
        <f>IFERROR(IF(INDEX('Exclusion Vectors'!$D:$D,MATCH($C271,'Exclusion Vectors'!$B:$B,0))=0,"",INDEX('Data Pull'!$A:$BC,MATCH($C271,'Data Pull'!$C:$C,0),MATCH(E$8,'Data Pull'!$4:$4,0))),"")</f>
        <v>502.42373950195088</v>
      </c>
      <c r="F271">
        <f>IFERROR(IF(INDEX('Exclusion Vectors'!$D:$D,MATCH($C271,'Exclusion Vectors'!$B:$B,0))=0,"",INDEX('Data Pull'!$A:$BC,MATCH($C271,'Data Pull'!$C:$C,0),MATCH(F$8,'Data Pull'!$4:$4,0))),"")</f>
        <v>637.98747790193181</v>
      </c>
      <c r="G271">
        <f>IFERROR(IF(INDEX('Exclusion Vectors'!$D:$D,MATCH($C271,'Exclusion Vectors'!$B:$B,0))=0,"",INDEX('Data Pull'!$A:$BC,MATCH($C271,'Data Pull'!$C:$C,0),MATCH(G$8,'Data Pull'!$4:$4,0))),"")</f>
        <v>577.78373055262</v>
      </c>
      <c r="H271">
        <f>IFERROR(IF(INDEX('Exclusion Vectors'!$D:$D,MATCH($C271,'Exclusion Vectors'!$B:$B,0))=0,"",INDEX('Data Pull'!$A:$BC,MATCH($C271,'Data Pull'!$C:$C,0),MATCH(H$8,'Data Pull'!$4:$4,0))),"")</f>
        <v>589.20548265353978</v>
      </c>
      <c r="I271">
        <f>IFERROR(IF(INDEX('Exclusion Vectors'!$D:$D,MATCH($C271,'Exclusion Vectors'!$B:$B,0))=0,"",INDEX('Data Pull'!$A:$BC,MATCH($C271,'Data Pull'!$C:$C,0),MATCH(I$8,'Data Pull'!$4:$4,0))),"")</f>
        <v>587.81061893230844</v>
      </c>
      <c r="J271">
        <f>IFERROR(IF(INDEX('Exclusion Vectors'!$D:$D,MATCH($C271,'Exclusion Vectors'!$B:$B,0))=0,"",INDEX('Data Pull'!$A:$BC,MATCH($C271,'Data Pull'!$C:$C,0),MATCH(J$8,'Data Pull'!$4:$4,0))),"")</f>
        <v>589.36354043236474</v>
      </c>
      <c r="K271">
        <f>IFERROR(IF(INDEX('Exclusion Vectors'!$D:$D,MATCH($C271,'Exclusion Vectors'!$B:$B,0))=0,"",INDEX('Data Pull'!$A:$BC,MATCH($C271,'Data Pull'!$C:$C,0),MATCH(K$8,'Data Pull'!$4:$4,0))),"")</f>
        <v>3.6308055337021048</v>
      </c>
      <c r="L271" t="str">
        <f>IFERROR(IF(INDEX('Exclusion Vectors'!$D:$D,MATCH($C271,'Exclusion Vectors'!$B:$B,0))=1,"",INDEX('Data Pull'!$A:$BC,MATCH($C271,'Data Pull'!$C:$C,0),MATCH(L$8,'Data Pull'!$4:$4,0))),"")</f>
        <v/>
      </c>
      <c r="M271">
        <f>IFERROR(IF(INDEX('Exclusion Vectors'!$D:$D,MATCH($C271,'Exclusion Vectors'!$B:$B,0))=0,"",INDEX('Data Pull'!$A:$BC,MATCH($C271,'Data Pull'!$C:$C,0),MATCH(M$8,'Data Pull'!$4:$4,0))),"")</f>
        <v>75.440364568245656</v>
      </c>
      <c r="N271">
        <f>IFERROR(IF(INDEX('Exclusion Vectors'!$D:$D,MATCH($C271,'Exclusion Vectors'!$B:$B,0))=0,"",INDEX('Data Pull'!$A:$BC,MATCH($C271,'Data Pull'!$C:$C,0),MATCH(N$8,'Data Pull'!$4:$4,0))),"")</f>
        <v>821.22815608251017</v>
      </c>
      <c r="O271">
        <f>IFERROR(IF(INDEX('Exclusion Vectors'!$D:$D,MATCH($C271,'Exclusion Vectors'!$B:$B,0))=0,"",INDEX('Data Pull'!$A:$BC,MATCH($C271,'Data Pull'!$C:$C,0),MATCH(O$8,'Data Pull'!$4:$4,0))),"")</f>
        <v>22497.891818419663</v>
      </c>
    </row>
    <row r="272" spans="3:15" x14ac:dyDescent="0.3">
      <c r="C272" s="34">
        <f t="shared" si="4"/>
        <v>44092</v>
      </c>
      <c r="D272">
        <f>IFERROR(IF(INDEX('Exclusion Vectors'!$D:$D,MATCH($C272,'Exclusion Vectors'!$B:$B,0))=0,"",INDEX('Data Pull'!$A:$BC,MATCH($C272,'Data Pull'!$C:$C,0),MATCH(D$8,'Data Pull'!$4:$4,0))),"")</f>
        <v>34124.138108155836</v>
      </c>
      <c r="E272">
        <f>IFERROR(IF(INDEX('Exclusion Vectors'!$D:$D,MATCH($C272,'Exclusion Vectors'!$B:$B,0))=0,"",INDEX('Data Pull'!$A:$BC,MATCH($C272,'Data Pull'!$C:$C,0),MATCH(E$8,'Data Pull'!$4:$4,0))),"")</f>
        <v>501.22569110240471</v>
      </c>
      <c r="F272">
        <f>IFERROR(IF(INDEX('Exclusion Vectors'!$D:$D,MATCH($C272,'Exclusion Vectors'!$B:$B,0))=0,"",INDEX('Data Pull'!$A:$BC,MATCH($C272,'Data Pull'!$C:$C,0),MATCH(F$8,'Data Pull'!$4:$4,0))),"")</f>
        <v>626.82749555259568</v>
      </c>
      <c r="G272">
        <f>IFERROR(IF(INDEX('Exclusion Vectors'!$D:$D,MATCH($C272,'Exclusion Vectors'!$B:$B,0))=0,"",INDEX('Data Pull'!$A:$BC,MATCH($C272,'Data Pull'!$C:$C,0),MATCH(G$8,'Data Pull'!$4:$4,0))),"")</f>
        <v>561.47714048652949</v>
      </c>
      <c r="H272">
        <f>IFERROR(IF(INDEX('Exclusion Vectors'!$D:$D,MATCH($C272,'Exclusion Vectors'!$B:$B,0))=0,"",INDEX('Data Pull'!$A:$BC,MATCH($C272,'Data Pull'!$C:$C,0),MATCH(H$8,'Data Pull'!$4:$4,0))),"")</f>
        <v>574.57867718737884</v>
      </c>
      <c r="I272">
        <f>IFERROR(IF(INDEX('Exclusion Vectors'!$D:$D,MATCH($C272,'Exclusion Vectors'!$B:$B,0))=0,"",INDEX('Data Pull'!$A:$BC,MATCH($C272,'Data Pull'!$C:$C,0),MATCH(I$8,'Data Pull'!$4:$4,0))),"")</f>
        <v>572.62209995798162</v>
      </c>
      <c r="J272">
        <f>IFERROR(IF(INDEX('Exclusion Vectors'!$D:$D,MATCH($C272,'Exclusion Vectors'!$B:$B,0))=0,"",INDEX('Data Pull'!$A:$BC,MATCH($C272,'Data Pull'!$C:$C,0),MATCH(J$8,'Data Pull'!$4:$4,0))),"")</f>
        <v>574.12731485211248</v>
      </c>
      <c r="K272">
        <f>IFERROR(IF(INDEX('Exclusion Vectors'!$D:$D,MATCH($C272,'Exclusion Vectors'!$B:$B,0))=0,"",INDEX('Data Pull'!$A:$BC,MATCH($C272,'Data Pull'!$C:$C,0),MATCH(K$8,'Data Pull'!$4:$4,0))),"")</f>
        <v>3.6610232415082389</v>
      </c>
      <c r="L272" t="str">
        <f>IFERROR(IF(INDEX('Exclusion Vectors'!$D:$D,MATCH($C272,'Exclusion Vectors'!$B:$B,0))=1,"",INDEX('Data Pull'!$A:$BC,MATCH($C272,'Data Pull'!$C:$C,0),MATCH(L$8,'Data Pull'!$4:$4,0))),"")</f>
        <v/>
      </c>
      <c r="M272">
        <f>IFERROR(IF(INDEX('Exclusion Vectors'!$D:$D,MATCH($C272,'Exclusion Vectors'!$B:$B,0))=0,"",INDEX('Data Pull'!$A:$BC,MATCH($C272,'Data Pull'!$C:$C,0),MATCH(M$8,'Data Pull'!$4:$4,0))),"")</f>
        <v>71.884435835669493</v>
      </c>
      <c r="N272">
        <f>IFERROR(IF(INDEX('Exclusion Vectors'!$D:$D,MATCH($C272,'Exclusion Vectors'!$B:$B,0))=0,"",INDEX('Data Pull'!$A:$BC,MATCH($C272,'Data Pull'!$C:$C,0),MATCH(N$8,'Data Pull'!$4:$4,0))),"")</f>
        <v>803.41937968060324</v>
      </c>
      <c r="O272">
        <f>IFERROR(IF(INDEX('Exclusion Vectors'!$D:$D,MATCH($C272,'Exclusion Vectors'!$B:$B,0))=0,"",INDEX('Data Pull'!$A:$BC,MATCH($C272,'Data Pull'!$C:$C,0),MATCH(O$8,'Data Pull'!$4:$4,0))),"")</f>
        <v>22027.557216037119</v>
      </c>
    </row>
    <row r="273" spans="3:15" x14ac:dyDescent="0.3">
      <c r="C273" s="34">
        <f t="shared" si="4"/>
        <v>44093</v>
      </c>
      <c r="D273">
        <f>IFERROR(IF(INDEX('Exclusion Vectors'!$D:$D,MATCH($C273,'Exclusion Vectors'!$B:$B,0))=0,"",INDEX('Data Pull'!$A:$BC,MATCH($C273,'Data Pull'!$C:$C,0),MATCH(D$8,'Data Pull'!$4:$4,0))),"")</f>
        <v>31410.912412756748</v>
      </c>
      <c r="E273">
        <f>IFERROR(IF(INDEX('Exclusion Vectors'!$D:$D,MATCH($C273,'Exclusion Vectors'!$B:$B,0))=0,"",INDEX('Data Pull'!$A:$BC,MATCH($C273,'Data Pull'!$C:$C,0),MATCH(E$8,'Data Pull'!$4:$4,0))),"")</f>
        <v>499.22041826679788</v>
      </c>
      <c r="F273">
        <f>IFERROR(IF(INDEX('Exclusion Vectors'!$D:$D,MATCH($C273,'Exclusion Vectors'!$B:$B,0))=0,"",INDEX('Data Pull'!$A:$BC,MATCH($C273,'Data Pull'!$C:$C,0),MATCH(F$8,'Data Pull'!$4:$4,0))),"")</f>
        <v>615.03863625684801</v>
      </c>
      <c r="G273">
        <f>IFERROR(IF(INDEX('Exclusion Vectors'!$D:$D,MATCH($C273,'Exclusion Vectors'!$B:$B,0))=0,"",INDEX('Data Pull'!$A:$BC,MATCH($C273,'Data Pull'!$C:$C,0),MATCH(G$8,'Data Pull'!$4:$4,0))),"")</f>
        <v>549.28943063146983</v>
      </c>
      <c r="H273">
        <f>IFERROR(IF(INDEX('Exclusion Vectors'!$D:$D,MATCH($C273,'Exclusion Vectors'!$B:$B,0))=0,"",INDEX('Data Pull'!$A:$BC,MATCH($C273,'Data Pull'!$C:$C,0),MATCH(H$8,'Data Pull'!$4:$4,0))),"")</f>
        <v>562.89094937848938</v>
      </c>
      <c r="I273">
        <f>IFERROR(IF(INDEX('Exclusion Vectors'!$D:$D,MATCH($C273,'Exclusion Vectors'!$B:$B,0))=0,"",INDEX('Data Pull'!$A:$BC,MATCH($C273,'Data Pull'!$C:$C,0),MATCH(I$8,'Data Pull'!$4:$4,0))),"")</f>
        <v>560.56443289019944</v>
      </c>
      <c r="J273">
        <f>IFERROR(IF(INDEX('Exclusion Vectors'!$D:$D,MATCH($C273,'Exclusion Vectors'!$B:$B,0))=0,"",INDEX('Data Pull'!$A:$BC,MATCH($C273,'Data Pull'!$C:$C,0),MATCH(J$8,'Data Pull'!$4:$4,0))),"")</f>
        <v>562.08616147110229</v>
      </c>
      <c r="K273">
        <f>IFERROR(IF(INDEX('Exclusion Vectors'!$D:$D,MATCH($C273,'Exclusion Vectors'!$B:$B,0))=0,"",INDEX('Data Pull'!$A:$BC,MATCH($C273,'Data Pull'!$C:$C,0),MATCH(K$8,'Data Pull'!$4:$4,0))),"")</f>
        <v>3.7809486842902595</v>
      </c>
      <c r="L273" t="str">
        <f>IFERROR(IF(INDEX('Exclusion Vectors'!$D:$D,MATCH($C273,'Exclusion Vectors'!$B:$B,0))=1,"",INDEX('Data Pull'!$A:$BC,MATCH($C273,'Data Pull'!$C:$C,0),MATCH(L$8,'Data Pull'!$4:$4,0))),"")</f>
        <v/>
      </c>
      <c r="M273">
        <f>IFERROR(IF(INDEX('Exclusion Vectors'!$D:$D,MATCH($C273,'Exclusion Vectors'!$B:$B,0))=0,"",INDEX('Data Pull'!$A:$BC,MATCH($C273,'Data Pull'!$C:$C,0),MATCH(M$8,'Data Pull'!$4:$4,0))),"")</f>
        <v>67.495970157146687</v>
      </c>
      <c r="N273">
        <f>IFERROR(IF(INDEX('Exclusion Vectors'!$D:$D,MATCH($C273,'Exclusion Vectors'!$B:$B,0))=0,"",INDEX('Data Pull'!$A:$BC,MATCH($C273,'Data Pull'!$C:$C,0),MATCH(N$8,'Data Pull'!$4:$4,0))),"")</f>
        <v>781.23386510159082</v>
      </c>
      <c r="O273">
        <f>IFERROR(IF(INDEX('Exclusion Vectors'!$D:$D,MATCH($C273,'Exclusion Vectors'!$B:$B,0))=0,"",INDEX('Data Pull'!$A:$BC,MATCH($C273,'Data Pull'!$C:$C,0),MATCH(O$8,'Data Pull'!$4:$4,0))),"")</f>
        <v>22000.452754024027</v>
      </c>
    </row>
    <row r="274" spans="3:15" x14ac:dyDescent="0.3">
      <c r="C274" s="34">
        <f t="shared" si="4"/>
        <v>44094</v>
      </c>
      <c r="D274">
        <f>IFERROR(IF(INDEX('Exclusion Vectors'!$D:$D,MATCH($C274,'Exclusion Vectors'!$B:$B,0))=0,"",INDEX('Data Pull'!$A:$BC,MATCH($C274,'Data Pull'!$C:$C,0),MATCH(D$8,'Data Pull'!$4:$4,0))),"")</f>
        <v>29776.426663370774</v>
      </c>
      <c r="E274">
        <f>IFERROR(IF(INDEX('Exclusion Vectors'!$D:$D,MATCH($C274,'Exclusion Vectors'!$B:$B,0))=0,"",INDEX('Data Pull'!$A:$BC,MATCH($C274,'Data Pull'!$C:$C,0),MATCH(E$8,'Data Pull'!$4:$4,0))),"")</f>
        <v>499.79274806176511</v>
      </c>
      <c r="F274">
        <f>IFERROR(IF(INDEX('Exclusion Vectors'!$D:$D,MATCH($C274,'Exclusion Vectors'!$B:$B,0))=0,"",INDEX('Data Pull'!$A:$BC,MATCH($C274,'Data Pull'!$C:$C,0),MATCH(F$8,'Data Pull'!$4:$4,0))),"")</f>
        <v>609.20646175412628</v>
      </c>
      <c r="G274">
        <f>IFERROR(IF(INDEX('Exclusion Vectors'!$D:$D,MATCH($C274,'Exclusion Vectors'!$B:$B,0))=0,"",INDEX('Data Pull'!$A:$BC,MATCH($C274,'Data Pull'!$C:$C,0),MATCH(G$8,'Data Pull'!$4:$4,0))),"")</f>
        <v>544.3746172357836</v>
      </c>
      <c r="H274">
        <f>IFERROR(IF(INDEX('Exclusion Vectors'!$D:$D,MATCH($C274,'Exclusion Vectors'!$B:$B,0))=0,"",INDEX('Data Pull'!$A:$BC,MATCH($C274,'Data Pull'!$C:$C,0),MATCH(H$8,'Data Pull'!$4:$4,0))),"")</f>
        <v>557.61607179751991</v>
      </c>
      <c r="I274">
        <f>IFERROR(IF(INDEX('Exclusion Vectors'!$D:$D,MATCH($C274,'Exclusion Vectors'!$B:$B,0))=0,"",INDEX('Data Pull'!$A:$BC,MATCH($C274,'Data Pull'!$C:$C,0),MATCH(I$8,'Data Pull'!$4:$4,0))),"")</f>
        <v>555.04318220660309</v>
      </c>
      <c r="J274">
        <f>IFERROR(IF(INDEX('Exclusion Vectors'!$D:$D,MATCH($C274,'Exclusion Vectors'!$B:$B,0))=0,"",INDEX('Data Pull'!$A:$BC,MATCH($C274,'Data Pull'!$C:$C,0),MATCH(J$8,'Data Pull'!$4:$4,0))),"")</f>
        <v>556.90731408170188</v>
      </c>
      <c r="K274">
        <f>IFERROR(IF(INDEX('Exclusion Vectors'!$D:$D,MATCH($C274,'Exclusion Vectors'!$B:$B,0))=0,"",INDEX('Data Pull'!$A:$BC,MATCH($C274,'Data Pull'!$C:$C,0),MATCH(K$8,'Data Pull'!$4:$4,0))),"")</f>
        <v>4.1055951186561686</v>
      </c>
      <c r="L274" t="str">
        <f>IFERROR(IF(INDEX('Exclusion Vectors'!$D:$D,MATCH($C274,'Exclusion Vectors'!$B:$B,0))=1,"",INDEX('Data Pull'!$A:$BC,MATCH($C274,'Data Pull'!$C:$C,0),MATCH(L$8,'Data Pull'!$4:$4,0))),"")</f>
        <v/>
      </c>
      <c r="M274">
        <f>IFERROR(IF(INDEX('Exclusion Vectors'!$D:$D,MATCH($C274,'Exclusion Vectors'!$B:$B,0))=0,"",INDEX('Data Pull'!$A:$BC,MATCH($C274,'Data Pull'!$C:$C,0),MATCH(M$8,'Data Pull'!$4:$4,0))),"")</f>
        <v>65.732560858135841</v>
      </c>
      <c r="N274">
        <f>IFERROR(IF(INDEX('Exclusion Vectors'!$D:$D,MATCH($C274,'Exclusion Vectors'!$B:$B,0))=0,"",INDEX('Data Pull'!$A:$BC,MATCH($C274,'Data Pull'!$C:$C,0),MATCH(N$8,'Data Pull'!$4:$4,0))),"")</f>
        <v>756.51885302850667</v>
      </c>
      <c r="O274">
        <f>IFERROR(IF(INDEX('Exclusion Vectors'!$D:$D,MATCH($C274,'Exclusion Vectors'!$B:$B,0))=0,"",INDEX('Data Pull'!$A:$BC,MATCH($C274,'Data Pull'!$C:$C,0),MATCH(O$8,'Data Pull'!$4:$4,0))),"")</f>
        <v>21999.939664904607</v>
      </c>
    </row>
    <row r="275" spans="3:15" x14ac:dyDescent="0.3">
      <c r="C275" s="34">
        <f t="shared" si="4"/>
        <v>44095</v>
      </c>
      <c r="D275">
        <f>IFERROR(IF(INDEX('Exclusion Vectors'!$D:$D,MATCH($C275,'Exclusion Vectors'!$B:$B,0))=0,"",INDEX('Data Pull'!$A:$BC,MATCH($C275,'Data Pull'!$C:$C,0),MATCH(D$8,'Data Pull'!$4:$4,0))),"")</f>
        <v>27990.450632425182</v>
      </c>
      <c r="E275">
        <f>IFERROR(IF(INDEX('Exclusion Vectors'!$D:$D,MATCH($C275,'Exclusion Vectors'!$B:$B,0))=0,"",INDEX('Data Pull'!$A:$BC,MATCH($C275,'Data Pull'!$C:$C,0),MATCH(E$8,'Data Pull'!$4:$4,0))),"")</f>
        <v>499.07366756787155</v>
      </c>
      <c r="F275">
        <f>IFERROR(IF(INDEX('Exclusion Vectors'!$D:$D,MATCH($C275,'Exclusion Vectors'!$B:$B,0))=0,"",INDEX('Data Pull'!$A:$BC,MATCH($C275,'Data Pull'!$C:$C,0),MATCH(F$8,'Data Pull'!$4:$4,0))),"")</f>
        <v>601.18811406088832</v>
      </c>
      <c r="G275">
        <f>IFERROR(IF(INDEX('Exclusion Vectors'!$D:$D,MATCH($C275,'Exclusion Vectors'!$B:$B,0))=0,"",INDEX('Data Pull'!$A:$BC,MATCH($C275,'Data Pull'!$C:$C,0),MATCH(G$8,'Data Pull'!$4:$4,0))),"")</f>
        <v>537.2952950552974</v>
      </c>
      <c r="H275">
        <f>IFERROR(IF(INDEX('Exclusion Vectors'!$D:$D,MATCH($C275,'Exclusion Vectors'!$B:$B,0))=0,"",INDEX('Data Pull'!$A:$BC,MATCH($C275,'Data Pull'!$C:$C,0),MATCH(H$8,'Data Pull'!$4:$4,0))),"")</f>
        <v>550.21777494616435</v>
      </c>
      <c r="I275">
        <f>IFERROR(IF(INDEX('Exclusion Vectors'!$D:$D,MATCH($C275,'Exclusion Vectors'!$B:$B,0))=0,"",INDEX('Data Pull'!$A:$BC,MATCH($C275,'Data Pull'!$C:$C,0),MATCH(I$8,'Data Pull'!$4:$4,0))),"")</f>
        <v>547.20898304637683</v>
      </c>
      <c r="J275">
        <f>IFERROR(IF(INDEX('Exclusion Vectors'!$D:$D,MATCH($C275,'Exclusion Vectors'!$B:$B,0))=0,"",INDEX('Data Pull'!$A:$BC,MATCH($C275,'Data Pull'!$C:$C,0),MATCH(J$8,'Data Pull'!$4:$4,0))),"")</f>
        <v>549.65301195598556</v>
      </c>
      <c r="K275">
        <f>IFERROR(IF(INDEX('Exclusion Vectors'!$D:$D,MATCH($C275,'Exclusion Vectors'!$B:$B,0))=0,"",INDEX('Data Pull'!$A:$BC,MATCH($C275,'Data Pull'!$C:$C,0),MATCH(K$8,'Data Pull'!$4:$4,0))),"")</f>
        <v>4.3369059128921794</v>
      </c>
      <c r="L275" t="str">
        <f>IFERROR(IF(INDEX('Exclusion Vectors'!$D:$D,MATCH($C275,'Exclusion Vectors'!$B:$B,0))=1,"",INDEX('Data Pull'!$A:$BC,MATCH($C275,'Data Pull'!$C:$C,0),MATCH(L$8,'Data Pull'!$4:$4,0))),"")</f>
        <v/>
      </c>
      <c r="M275">
        <f>IFERROR(IF(INDEX('Exclusion Vectors'!$D:$D,MATCH($C275,'Exclusion Vectors'!$B:$B,0))=0,"",INDEX('Data Pull'!$A:$BC,MATCH($C275,'Data Pull'!$C:$C,0),MATCH(M$8,'Data Pull'!$4:$4,0))),"")</f>
        <v>66.139029149115714</v>
      </c>
      <c r="N275">
        <f>IFERROR(IF(INDEX('Exclusion Vectors'!$D:$D,MATCH($C275,'Exclusion Vectors'!$B:$B,0))=0,"",INDEX('Data Pull'!$A:$BC,MATCH($C275,'Data Pull'!$C:$C,0),MATCH(N$8,'Data Pull'!$4:$4,0))),"")</f>
        <v>735.37162254887346</v>
      </c>
      <c r="O275">
        <f>IFERROR(IF(INDEX('Exclusion Vectors'!$D:$D,MATCH($C275,'Exclusion Vectors'!$B:$B,0))=0,"",INDEX('Data Pull'!$A:$BC,MATCH($C275,'Data Pull'!$C:$C,0),MATCH(O$8,'Data Pull'!$4:$4,0))),"")</f>
        <v>21997.714998792246</v>
      </c>
    </row>
    <row r="276" spans="3:15" x14ac:dyDescent="0.3">
      <c r="C276" s="34">
        <f t="shared" si="4"/>
        <v>44096</v>
      </c>
      <c r="D276">
        <f>IFERROR(IF(INDEX('Exclusion Vectors'!$D:$D,MATCH($C276,'Exclusion Vectors'!$B:$B,0))=0,"",INDEX('Data Pull'!$A:$BC,MATCH($C276,'Data Pull'!$C:$C,0),MATCH(D$8,'Data Pull'!$4:$4,0))),"")</f>
        <v>28201.837800234462</v>
      </c>
      <c r="E276">
        <f>IFERROR(IF(INDEX('Exclusion Vectors'!$D:$D,MATCH($C276,'Exclusion Vectors'!$B:$B,0))=0,"",INDEX('Data Pull'!$A:$BC,MATCH($C276,'Data Pull'!$C:$C,0),MATCH(E$8,'Data Pull'!$4:$4,0))),"")</f>
        <v>498.9313792187412</v>
      </c>
      <c r="F276">
        <f>IFERROR(IF(INDEX('Exclusion Vectors'!$D:$D,MATCH($C276,'Exclusion Vectors'!$B:$B,0))=0,"",INDEX('Data Pull'!$A:$BC,MATCH($C276,'Data Pull'!$C:$C,0),MATCH(F$8,'Data Pull'!$4:$4,0))),"")</f>
        <v>602.23967663743463</v>
      </c>
      <c r="G276">
        <f>IFERROR(IF(INDEX('Exclusion Vectors'!$D:$D,MATCH($C276,'Exclusion Vectors'!$B:$B,0))=0,"",INDEX('Data Pull'!$A:$BC,MATCH($C276,'Data Pull'!$C:$C,0),MATCH(G$8,'Data Pull'!$4:$4,0))),"")</f>
        <v>536.8295696344062</v>
      </c>
      <c r="H276">
        <f>IFERROR(IF(INDEX('Exclusion Vectors'!$D:$D,MATCH($C276,'Exclusion Vectors'!$B:$B,0))=0,"",INDEX('Data Pull'!$A:$BC,MATCH($C276,'Data Pull'!$C:$C,0),MATCH(H$8,'Data Pull'!$4:$4,0))),"")</f>
        <v>550.20416466286918</v>
      </c>
      <c r="I276">
        <f>IFERROR(IF(INDEX('Exclusion Vectors'!$D:$D,MATCH($C276,'Exclusion Vectors'!$B:$B,0))=0,"",INDEX('Data Pull'!$A:$BC,MATCH($C276,'Data Pull'!$C:$C,0),MATCH(I$8,'Data Pull'!$4:$4,0))),"")</f>
        <v>547.19772653366704</v>
      </c>
      <c r="J276">
        <f>IFERROR(IF(INDEX('Exclusion Vectors'!$D:$D,MATCH($C276,'Exclusion Vectors'!$B:$B,0))=0,"",INDEX('Data Pull'!$A:$BC,MATCH($C276,'Data Pull'!$C:$C,0),MATCH(J$8,'Data Pull'!$4:$4,0))),"")</f>
        <v>549.18710273894385</v>
      </c>
      <c r="K276">
        <f>IFERROR(IF(INDEX('Exclusion Vectors'!$D:$D,MATCH($C276,'Exclusion Vectors'!$B:$B,0))=0,"",INDEX('Data Pull'!$A:$BC,MATCH($C276,'Data Pull'!$C:$C,0),MATCH(K$8,'Data Pull'!$4:$4,0))),"")</f>
        <v>3.9840674634783979</v>
      </c>
      <c r="L276" t="str">
        <f>IFERROR(IF(INDEX('Exclusion Vectors'!$D:$D,MATCH($C276,'Exclusion Vectors'!$B:$B,0))=1,"",INDEX('Data Pull'!$A:$BC,MATCH($C276,'Data Pull'!$C:$C,0),MATCH(L$8,'Data Pull'!$4:$4,0))),"")</f>
        <v/>
      </c>
      <c r="M276">
        <f>IFERROR(IF(INDEX('Exclusion Vectors'!$D:$D,MATCH($C276,'Exclusion Vectors'!$B:$B,0))=0,"",INDEX('Data Pull'!$A:$BC,MATCH($C276,'Data Pull'!$C:$C,0),MATCH(M$8,'Data Pull'!$4:$4,0))),"")</f>
        <v>69.760491234998625</v>
      </c>
      <c r="N276">
        <f>IFERROR(IF(INDEX('Exclusion Vectors'!$D:$D,MATCH($C276,'Exclusion Vectors'!$B:$B,0))=0,"",INDEX('Data Pull'!$A:$BC,MATCH($C276,'Data Pull'!$C:$C,0),MATCH(N$8,'Data Pull'!$4:$4,0))),"")</f>
        <v>720.61675795154508</v>
      </c>
      <c r="O276">
        <f>IFERROR(IF(INDEX('Exclusion Vectors'!$D:$D,MATCH($C276,'Exclusion Vectors'!$B:$B,0))=0,"",INDEX('Data Pull'!$A:$BC,MATCH($C276,'Data Pull'!$C:$C,0),MATCH(O$8,'Data Pull'!$4:$4,0))),"")</f>
        <v>21997.564689616342</v>
      </c>
    </row>
    <row r="277" spans="3:15" x14ac:dyDescent="0.3">
      <c r="C277" s="34">
        <f t="shared" si="4"/>
        <v>44097</v>
      </c>
      <c r="D277">
        <f>IFERROR(IF(INDEX('Exclusion Vectors'!$D:$D,MATCH($C277,'Exclusion Vectors'!$B:$B,0))=0,"",INDEX('Data Pull'!$A:$BC,MATCH($C277,'Data Pull'!$C:$C,0),MATCH(D$8,'Data Pull'!$4:$4,0))),"")</f>
        <v>33126.819797224351</v>
      </c>
      <c r="E277">
        <f>IFERROR(IF(INDEX('Exclusion Vectors'!$D:$D,MATCH($C277,'Exclusion Vectors'!$B:$B,0))=0,"",INDEX('Data Pull'!$A:$BC,MATCH($C277,'Data Pull'!$C:$C,0),MATCH(E$8,'Data Pull'!$4:$4,0))),"")</f>
        <v>499.44522175823772</v>
      </c>
      <c r="F277">
        <f>IFERROR(IF(INDEX('Exclusion Vectors'!$D:$D,MATCH($C277,'Exclusion Vectors'!$B:$B,0))=0,"",INDEX('Data Pull'!$A:$BC,MATCH($C277,'Data Pull'!$C:$C,0),MATCH(F$8,'Data Pull'!$4:$4,0))),"")</f>
        <v>621.73138765228987</v>
      </c>
      <c r="G277">
        <f>IFERROR(IF(INDEX('Exclusion Vectors'!$D:$D,MATCH($C277,'Exclusion Vectors'!$B:$B,0))=0,"",INDEX('Data Pull'!$A:$BC,MATCH($C277,'Data Pull'!$C:$C,0),MATCH(G$8,'Data Pull'!$4:$4,0))),"")</f>
        <v>559.18289507621557</v>
      </c>
      <c r="H277">
        <f>IFERROR(IF(INDEX('Exclusion Vectors'!$D:$D,MATCH($C277,'Exclusion Vectors'!$B:$B,0))=0,"",INDEX('Data Pull'!$A:$BC,MATCH($C277,'Data Pull'!$C:$C,0),MATCH(H$8,'Data Pull'!$4:$4,0))),"")</f>
        <v>571.016840263169</v>
      </c>
      <c r="I277">
        <f>IFERROR(IF(INDEX('Exclusion Vectors'!$D:$D,MATCH($C277,'Exclusion Vectors'!$B:$B,0))=0,"",INDEX('Data Pull'!$A:$BC,MATCH($C277,'Data Pull'!$C:$C,0),MATCH(I$8,'Data Pull'!$4:$4,0))),"")</f>
        <v>568.89568050624564</v>
      </c>
      <c r="J277">
        <f>IFERROR(IF(INDEX('Exclusion Vectors'!$D:$D,MATCH($C277,'Exclusion Vectors'!$B:$B,0))=0,"",INDEX('Data Pull'!$A:$BC,MATCH($C277,'Data Pull'!$C:$C,0),MATCH(J$8,'Data Pull'!$4:$4,0))),"")</f>
        <v>570.90853703370306</v>
      </c>
      <c r="K277">
        <f>IFERROR(IF(INDEX('Exclusion Vectors'!$D:$D,MATCH($C277,'Exclusion Vectors'!$B:$B,0))=0,"",INDEX('Data Pull'!$A:$BC,MATCH($C277,'Data Pull'!$C:$C,0),MATCH(K$8,'Data Pull'!$4:$4,0))),"")</f>
        <v>3.5924766835264417</v>
      </c>
      <c r="L277" t="str">
        <f>IFERROR(IF(INDEX('Exclusion Vectors'!$D:$D,MATCH($C277,'Exclusion Vectors'!$B:$B,0))=1,"",INDEX('Data Pull'!$A:$BC,MATCH($C277,'Data Pull'!$C:$C,0),MATCH(L$8,'Data Pull'!$4:$4,0))),"")</f>
        <v/>
      </c>
      <c r="M277">
        <f>IFERROR(IF(INDEX('Exclusion Vectors'!$D:$D,MATCH($C277,'Exclusion Vectors'!$B:$B,0))=0,"",INDEX('Data Pull'!$A:$BC,MATCH($C277,'Data Pull'!$C:$C,0),MATCH(M$8,'Data Pull'!$4:$4,0))),"")</f>
        <v>68.212174044919507</v>
      </c>
      <c r="N277">
        <f>IFERROR(IF(INDEX('Exclusion Vectors'!$D:$D,MATCH($C277,'Exclusion Vectors'!$B:$B,0))=0,"",INDEX('Data Pull'!$A:$BC,MATCH($C277,'Data Pull'!$C:$C,0),MATCH(N$8,'Data Pull'!$4:$4,0))),"")</f>
        <v>812.29558022020001</v>
      </c>
      <c r="O277">
        <f>IFERROR(IF(INDEX('Exclusion Vectors'!$D:$D,MATCH($C277,'Exclusion Vectors'!$B:$B,0))=0,"",INDEX('Data Pull'!$A:$BC,MATCH($C277,'Data Pull'!$C:$C,0),MATCH(O$8,'Data Pull'!$4:$4,0))),"")</f>
        <v>22310.113196539794</v>
      </c>
    </row>
    <row r="278" spans="3:15" x14ac:dyDescent="0.3">
      <c r="C278" s="34">
        <f t="shared" si="4"/>
        <v>44098</v>
      </c>
      <c r="D278">
        <f>IFERROR(IF(INDEX('Exclusion Vectors'!$D:$D,MATCH($C278,'Exclusion Vectors'!$B:$B,0))=0,"",INDEX('Data Pull'!$A:$BC,MATCH($C278,'Data Pull'!$C:$C,0),MATCH(D$8,'Data Pull'!$4:$4,0))),"")</f>
        <v>39513.277827037884</v>
      </c>
      <c r="E278">
        <f>IFERROR(IF(INDEX('Exclusion Vectors'!$D:$D,MATCH($C278,'Exclusion Vectors'!$B:$B,0))=0,"",INDEX('Data Pull'!$A:$BC,MATCH($C278,'Data Pull'!$C:$C,0),MATCH(E$8,'Data Pull'!$4:$4,0))),"")</f>
        <v>502.97644895206173</v>
      </c>
      <c r="F278">
        <f>IFERROR(IF(INDEX('Exclusion Vectors'!$D:$D,MATCH($C278,'Exclusion Vectors'!$B:$B,0))=0,"",INDEX('Data Pull'!$A:$BC,MATCH($C278,'Data Pull'!$C:$C,0),MATCH(F$8,'Data Pull'!$4:$4,0))),"")</f>
        <v>646.52016400484229</v>
      </c>
      <c r="G278">
        <f>IFERROR(IF(INDEX('Exclusion Vectors'!$D:$D,MATCH($C278,'Exclusion Vectors'!$B:$B,0))=0,"",INDEX('Data Pull'!$A:$BC,MATCH($C278,'Data Pull'!$C:$C,0),MATCH(G$8,'Data Pull'!$4:$4,0))),"")</f>
        <v>592.03025531987578</v>
      </c>
      <c r="H278">
        <f>IFERROR(IF(INDEX('Exclusion Vectors'!$D:$D,MATCH($C278,'Exclusion Vectors'!$B:$B,0))=0,"",INDEX('Data Pull'!$A:$BC,MATCH($C278,'Data Pull'!$C:$C,0),MATCH(H$8,'Data Pull'!$4:$4,0))),"")</f>
        <v>602.15418399908015</v>
      </c>
      <c r="I278">
        <f>IFERROR(IF(INDEX('Exclusion Vectors'!$D:$D,MATCH($C278,'Exclusion Vectors'!$B:$B,0))=0,"",INDEX('Data Pull'!$A:$BC,MATCH($C278,'Data Pull'!$C:$C,0),MATCH(I$8,'Data Pull'!$4:$4,0))),"")</f>
        <v>601.4183874913457</v>
      </c>
      <c r="J278">
        <f>IFERROR(IF(INDEX('Exclusion Vectors'!$D:$D,MATCH($C278,'Exclusion Vectors'!$B:$B,0))=0,"",INDEX('Data Pull'!$A:$BC,MATCH($C278,'Data Pull'!$C:$C,0),MATCH(J$8,'Data Pull'!$4:$4,0))),"")</f>
        <v>602.29235488505844</v>
      </c>
      <c r="K278">
        <f>IFERROR(IF(INDEX('Exclusion Vectors'!$D:$D,MATCH($C278,'Exclusion Vectors'!$B:$B,0))=0,"",INDEX('Data Pull'!$A:$BC,MATCH($C278,'Data Pull'!$C:$C,0),MATCH(K$8,'Data Pull'!$4:$4,0))),"")</f>
        <v>3.5810611805239581</v>
      </c>
      <c r="L278" t="str">
        <f>IFERROR(IF(INDEX('Exclusion Vectors'!$D:$D,MATCH($C278,'Exclusion Vectors'!$B:$B,0))=1,"",INDEX('Data Pull'!$A:$BC,MATCH($C278,'Data Pull'!$C:$C,0),MATCH(L$8,'Data Pull'!$4:$4,0))),"")</f>
        <v/>
      </c>
      <c r="M278">
        <f>IFERROR(IF(INDEX('Exclusion Vectors'!$D:$D,MATCH($C278,'Exclusion Vectors'!$B:$B,0))=0,"",INDEX('Data Pull'!$A:$BC,MATCH($C278,'Data Pull'!$C:$C,0),MATCH(M$8,'Data Pull'!$4:$4,0))),"")</f>
        <v>70.940999621716742</v>
      </c>
      <c r="N278">
        <f>IFERROR(IF(INDEX('Exclusion Vectors'!$D:$D,MATCH($C278,'Exclusion Vectors'!$B:$B,0))=0,"",INDEX('Data Pull'!$A:$BC,MATCH($C278,'Data Pull'!$C:$C,0),MATCH(N$8,'Data Pull'!$4:$4,0))),"")</f>
        <v>835.79857951327745</v>
      </c>
      <c r="O278">
        <f>IFERROR(IF(INDEX('Exclusion Vectors'!$D:$D,MATCH($C278,'Exclusion Vectors'!$B:$B,0))=0,"",INDEX('Data Pull'!$A:$BC,MATCH($C278,'Data Pull'!$C:$C,0),MATCH(O$8,'Data Pull'!$4:$4,0))),"")</f>
        <v>22904.344146020412</v>
      </c>
    </row>
    <row r="279" spans="3:15" x14ac:dyDescent="0.3">
      <c r="C279" s="34">
        <f t="shared" si="4"/>
        <v>44099</v>
      </c>
      <c r="D279">
        <f>IFERROR(IF(INDEX('Exclusion Vectors'!$D:$D,MATCH($C279,'Exclusion Vectors'!$B:$B,0))=0,"",INDEX('Data Pull'!$A:$BC,MATCH($C279,'Data Pull'!$C:$C,0),MATCH(D$8,'Data Pull'!$4:$4,0))),"")</f>
        <v>42619.041173417696</v>
      </c>
      <c r="E279">
        <f>IFERROR(IF(INDEX('Exclusion Vectors'!$D:$D,MATCH($C279,'Exclusion Vectors'!$B:$B,0))=0,"",INDEX('Data Pull'!$A:$BC,MATCH($C279,'Data Pull'!$C:$C,0),MATCH(E$8,'Data Pull'!$4:$4,0))),"")</f>
        <v>504.91060143666436</v>
      </c>
      <c r="F279">
        <f>IFERROR(IF(INDEX('Exclusion Vectors'!$D:$D,MATCH($C279,'Exclusion Vectors'!$B:$B,0))=0,"",INDEX('Data Pull'!$A:$BC,MATCH($C279,'Data Pull'!$C:$C,0),MATCH(F$8,'Data Pull'!$4:$4,0))),"")</f>
        <v>659.84196560675446</v>
      </c>
      <c r="G279">
        <f>IFERROR(IF(INDEX('Exclusion Vectors'!$D:$D,MATCH($C279,'Exclusion Vectors'!$B:$B,0))=0,"",INDEX('Data Pull'!$A:$BC,MATCH($C279,'Data Pull'!$C:$C,0),MATCH(G$8,'Data Pull'!$4:$4,0))),"")</f>
        <v>608.65870916305698</v>
      </c>
      <c r="H279">
        <f>IFERROR(IF(INDEX('Exclusion Vectors'!$D:$D,MATCH($C279,'Exclusion Vectors'!$B:$B,0))=0,"",INDEX('Data Pull'!$A:$BC,MATCH($C279,'Data Pull'!$C:$C,0),MATCH(H$8,'Data Pull'!$4:$4,0))),"")</f>
        <v>616.15681382561274</v>
      </c>
      <c r="I279">
        <f>IFERROR(IF(INDEX('Exclusion Vectors'!$D:$D,MATCH($C279,'Exclusion Vectors'!$B:$B,0))=0,"",INDEX('Data Pull'!$A:$BC,MATCH($C279,'Data Pull'!$C:$C,0),MATCH(I$8,'Data Pull'!$4:$4,0))),"")</f>
        <v>616.1150637801303</v>
      </c>
      <c r="J279">
        <f>IFERROR(IF(INDEX('Exclusion Vectors'!$D:$D,MATCH($C279,'Exclusion Vectors'!$B:$B,0))=0,"",INDEX('Data Pull'!$A:$BC,MATCH($C279,'Data Pull'!$C:$C,0),MATCH(J$8,'Data Pull'!$4:$4,0))),"")</f>
        <v>617.03489088763376</v>
      </c>
      <c r="K279">
        <f>IFERROR(IF(INDEX('Exclusion Vectors'!$D:$D,MATCH($C279,'Exclusion Vectors'!$B:$B,0))=0,"",INDEX('Data Pull'!$A:$BC,MATCH($C279,'Data Pull'!$C:$C,0),MATCH(K$8,'Data Pull'!$4:$4,0))),"")</f>
        <v>3.5441941300596072</v>
      </c>
      <c r="L279" t="str">
        <f>IFERROR(IF(INDEX('Exclusion Vectors'!$D:$D,MATCH($C279,'Exclusion Vectors'!$B:$B,0))=1,"",INDEX('Data Pull'!$A:$BC,MATCH($C279,'Data Pull'!$C:$C,0),MATCH(L$8,'Data Pull'!$4:$4,0))),"")</f>
        <v/>
      </c>
      <c r="M279">
        <f>IFERROR(IF(INDEX('Exclusion Vectors'!$D:$D,MATCH($C279,'Exclusion Vectors'!$B:$B,0))=0,"",INDEX('Data Pull'!$A:$BC,MATCH($C279,'Data Pull'!$C:$C,0),MATCH(M$8,'Data Pull'!$4:$4,0))),"")</f>
        <v>75.20530903939968</v>
      </c>
      <c r="N279">
        <f>IFERROR(IF(INDEX('Exclusion Vectors'!$D:$D,MATCH($C279,'Exclusion Vectors'!$B:$B,0))=0,"",INDEX('Data Pull'!$A:$BC,MATCH($C279,'Data Pull'!$C:$C,0),MATCH(N$8,'Data Pull'!$4:$4,0))),"")</f>
        <v>868.52947663500458</v>
      </c>
      <c r="O279">
        <f>IFERROR(IF(INDEX('Exclusion Vectors'!$D:$D,MATCH($C279,'Exclusion Vectors'!$B:$B,0))=0,"",INDEX('Data Pull'!$A:$BC,MATCH($C279,'Data Pull'!$C:$C,0),MATCH(O$8,'Data Pull'!$4:$4,0))),"")</f>
        <v>22999.26238168764</v>
      </c>
    </row>
    <row r="280" spans="3:15" x14ac:dyDescent="0.3">
      <c r="C280" s="34">
        <f t="shared" si="4"/>
        <v>44100</v>
      </c>
      <c r="D280">
        <f>IFERROR(IF(INDEX('Exclusion Vectors'!$D:$D,MATCH($C280,'Exclusion Vectors'!$B:$B,0))=0,"",INDEX('Data Pull'!$A:$BC,MATCH($C280,'Data Pull'!$C:$C,0),MATCH(D$8,'Data Pull'!$4:$4,0))),"")</f>
        <v>41460.221133676729</v>
      </c>
      <c r="E280">
        <f>IFERROR(IF(INDEX('Exclusion Vectors'!$D:$D,MATCH($C280,'Exclusion Vectors'!$B:$B,0))=0,"",INDEX('Data Pull'!$A:$BC,MATCH($C280,'Data Pull'!$C:$C,0),MATCH(E$8,'Data Pull'!$4:$4,0))),"")</f>
        <v>503.15646238578898</v>
      </c>
      <c r="F280">
        <f>IFERROR(IF(INDEX('Exclusion Vectors'!$D:$D,MATCH($C280,'Exclusion Vectors'!$B:$B,0))=0,"",INDEX('Data Pull'!$A:$BC,MATCH($C280,'Data Pull'!$C:$C,0),MATCH(F$8,'Data Pull'!$4:$4,0))),"")</f>
        <v>656.26593844703609</v>
      </c>
      <c r="G280">
        <f>IFERROR(IF(INDEX('Exclusion Vectors'!$D:$D,MATCH($C280,'Exclusion Vectors'!$B:$B,0))=0,"",INDEX('Data Pull'!$A:$BC,MATCH($C280,'Data Pull'!$C:$C,0),MATCH(G$8,'Data Pull'!$4:$4,0))),"")</f>
        <v>607.20334005843506</v>
      </c>
      <c r="H280">
        <f>IFERROR(IF(INDEX('Exclusion Vectors'!$D:$D,MATCH($C280,'Exclusion Vectors'!$B:$B,0))=0,"",INDEX('Data Pull'!$A:$BC,MATCH($C280,'Data Pull'!$C:$C,0),MATCH(H$8,'Data Pull'!$4:$4,0))),"")</f>
        <v>614.13067603685352</v>
      </c>
      <c r="I280">
        <f>IFERROR(IF(INDEX('Exclusion Vectors'!$D:$D,MATCH($C280,'Exclusion Vectors'!$B:$B,0))=0,"",INDEX('Data Pull'!$A:$BC,MATCH($C280,'Data Pull'!$C:$C,0),MATCH(I$8,'Data Pull'!$4:$4,0))),"")</f>
        <v>614.28276180469459</v>
      </c>
      <c r="J280">
        <f>IFERROR(IF(INDEX('Exclusion Vectors'!$D:$D,MATCH($C280,'Exclusion Vectors'!$B:$B,0))=0,"",INDEX('Data Pull'!$A:$BC,MATCH($C280,'Data Pull'!$C:$C,0),MATCH(J$8,'Data Pull'!$4:$4,0))),"")</f>
        <v>615.45081905365237</v>
      </c>
      <c r="K280">
        <f>IFERROR(IF(INDEX('Exclusion Vectors'!$D:$D,MATCH($C280,'Exclusion Vectors'!$B:$B,0))=0,"",INDEX('Data Pull'!$A:$BC,MATCH($C280,'Data Pull'!$C:$C,0),MATCH(K$8,'Data Pull'!$4:$4,0))),"")</f>
        <v>3.6691383825355985</v>
      </c>
      <c r="L280" t="str">
        <f>IFERROR(IF(INDEX('Exclusion Vectors'!$D:$D,MATCH($C280,'Exclusion Vectors'!$B:$B,0))=1,"",INDEX('Data Pull'!$A:$BC,MATCH($C280,'Data Pull'!$C:$C,0),MATCH(L$8,'Data Pull'!$4:$4,0))),"")</f>
        <v/>
      </c>
      <c r="M280">
        <f>IFERROR(IF(INDEX('Exclusion Vectors'!$D:$D,MATCH($C280,'Exclusion Vectors'!$B:$B,0))=0,"",INDEX('Data Pull'!$A:$BC,MATCH($C280,'Data Pull'!$C:$C,0),MATCH(M$8,'Data Pull'!$4:$4,0))),"")</f>
        <v>78.794399915040799</v>
      </c>
      <c r="N280">
        <f>IFERROR(IF(INDEX('Exclusion Vectors'!$D:$D,MATCH($C280,'Exclusion Vectors'!$B:$B,0))=0,"",INDEX('Data Pull'!$A:$BC,MATCH($C280,'Data Pull'!$C:$C,0),MATCH(N$8,'Data Pull'!$4:$4,0))),"")</f>
        <v>907.73252830510273</v>
      </c>
      <c r="O280">
        <f>IFERROR(IF(INDEX('Exclusion Vectors'!$D:$D,MATCH($C280,'Exclusion Vectors'!$B:$B,0))=0,"",INDEX('Data Pull'!$A:$BC,MATCH($C280,'Data Pull'!$C:$C,0),MATCH(O$8,'Data Pull'!$4:$4,0))),"")</f>
        <v>22868.498291017004</v>
      </c>
    </row>
    <row r="281" spans="3:15" x14ac:dyDescent="0.3">
      <c r="C281" s="34">
        <f t="shared" si="4"/>
        <v>44101</v>
      </c>
      <c r="D281">
        <f>IFERROR(IF(INDEX('Exclusion Vectors'!$D:$D,MATCH($C281,'Exclusion Vectors'!$B:$B,0))=0,"",INDEX('Data Pull'!$A:$BC,MATCH($C281,'Data Pull'!$C:$C,0),MATCH(D$8,'Data Pull'!$4:$4,0))),"")</f>
        <v>42636.804444104353</v>
      </c>
      <c r="E281">
        <f>IFERROR(IF(INDEX('Exclusion Vectors'!$D:$D,MATCH($C281,'Exclusion Vectors'!$B:$B,0))=0,"",INDEX('Data Pull'!$A:$BC,MATCH($C281,'Data Pull'!$C:$C,0),MATCH(E$8,'Data Pull'!$4:$4,0))),"")</f>
        <v>501.70032206996575</v>
      </c>
      <c r="F281">
        <f>IFERROR(IF(INDEX('Exclusion Vectors'!$D:$D,MATCH($C281,'Exclusion Vectors'!$B:$B,0))=0,"",INDEX('Data Pull'!$A:$BC,MATCH($C281,'Data Pull'!$C:$C,0),MATCH(F$8,'Data Pull'!$4:$4,0))),"")</f>
        <v>659.59631271026046</v>
      </c>
      <c r="G281">
        <f>IFERROR(IF(INDEX('Exclusion Vectors'!$D:$D,MATCH($C281,'Exclusion Vectors'!$B:$B,0))=0,"",INDEX('Data Pull'!$A:$BC,MATCH($C281,'Data Pull'!$C:$C,0),MATCH(G$8,'Data Pull'!$4:$4,0))),"")</f>
        <v>606.47313856099731</v>
      </c>
      <c r="H281">
        <f>IFERROR(IF(INDEX('Exclusion Vectors'!$D:$D,MATCH($C281,'Exclusion Vectors'!$B:$B,0))=0,"",INDEX('Data Pull'!$A:$BC,MATCH($C281,'Data Pull'!$C:$C,0),MATCH(H$8,'Data Pull'!$4:$4,0))),"")</f>
        <v>612.92929453535965</v>
      </c>
      <c r="I281">
        <f>IFERROR(IF(INDEX('Exclusion Vectors'!$D:$D,MATCH($C281,'Exclusion Vectors'!$B:$B,0))=0,"",INDEX('Data Pull'!$A:$BC,MATCH($C281,'Data Pull'!$C:$C,0),MATCH(I$8,'Data Pull'!$4:$4,0))),"")</f>
        <v>612.89836711511589</v>
      </c>
      <c r="J281">
        <f>IFERROR(IF(INDEX('Exclusion Vectors'!$D:$D,MATCH($C281,'Exclusion Vectors'!$B:$B,0))=0,"",INDEX('Data Pull'!$A:$BC,MATCH($C281,'Data Pull'!$C:$C,0),MATCH(J$8,'Data Pull'!$4:$4,0))),"")</f>
        <v>614.5871109788651</v>
      </c>
      <c r="K281">
        <f>IFERROR(IF(INDEX('Exclusion Vectors'!$D:$D,MATCH($C281,'Exclusion Vectors'!$B:$B,0))=0,"",INDEX('Data Pull'!$A:$BC,MATCH($C281,'Data Pull'!$C:$C,0),MATCH(K$8,'Data Pull'!$4:$4,0))),"")</f>
        <v>3.4249340738535667</v>
      </c>
      <c r="L281" t="str">
        <f>IFERROR(IF(INDEX('Exclusion Vectors'!$D:$D,MATCH($C281,'Exclusion Vectors'!$B:$B,0))=1,"",INDEX('Data Pull'!$A:$BC,MATCH($C281,'Data Pull'!$C:$C,0),MATCH(L$8,'Data Pull'!$4:$4,0))),"")</f>
        <v/>
      </c>
      <c r="M281">
        <f>IFERROR(IF(INDEX('Exclusion Vectors'!$D:$D,MATCH($C281,'Exclusion Vectors'!$B:$B,0))=0,"",INDEX('Data Pull'!$A:$BC,MATCH($C281,'Data Pull'!$C:$C,0),MATCH(M$8,'Data Pull'!$4:$4,0))),"")</f>
        <v>82.362913999571404</v>
      </c>
      <c r="N281">
        <f>IFERROR(IF(INDEX('Exclusion Vectors'!$D:$D,MATCH($C281,'Exclusion Vectors'!$B:$B,0))=0,"",INDEX('Data Pull'!$A:$BC,MATCH($C281,'Data Pull'!$C:$C,0),MATCH(N$8,'Data Pull'!$4:$4,0))),"")</f>
        <v>932.86990519587232</v>
      </c>
      <c r="O281">
        <f>IFERROR(IF(INDEX('Exclusion Vectors'!$D:$D,MATCH($C281,'Exclusion Vectors'!$B:$B,0))=0,"",INDEX('Data Pull'!$A:$BC,MATCH($C281,'Data Pull'!$C:$C,0),MATCH(O$8,'Data Pull'!$4:$4,0))),"")</f>
        <v>22773.284084051935</v>
      </c>
    </row>
    <row r="282" spans="3:15" x14ac:dyDescent="0.3">
      <c r="C282" s="34">
        <f t="shared" si="4"/>
        <v>44102</v>
      </c>
      <c r="D282">
        <f>IFERROR(IF(INDEX('Exclusion Vectors'!$D:$D,MATCH($C282,'Exclusion Vectors'!$B:$B,0))=0,"",INDEX('Data Pull'!$A:$BC,MATCH($C282,'Data Pull'!$C:$C,0),MATCH(D$8,'Data Pull'!$4:$4,0))),"")</f>
        <v>40172.527877746128</v>
      </c>
      <c r="E282">
        <f>IFERROR(IF(INDEX('Exclusion Vectors'!$D:$D,MATCH($C282,'Exclusion Vectors'!$B:$B,0))=0,"",INDEX('Data Pull'!$A:$BC,MATCH($C282,'Data Pull'!$C:$C,0),MATCH(E$8,'Data Pull'!$4:$4,0))),"")</f>
        <v>497.81871143983062</v>
      </c>
      <c r="F282">
        <f>IFERROR(IF(INDEX('Exclusion Vectors'!$D:$D,MATCH($C282,'Exclusion Vectors'!$B:$B,0))=0,"",INDEX('Data Pull'!$A:$BC,MATCH($C282,'Data Pull'!$C:$C,0),MATCH(F$8,'Data Pull'!$4:$4,0))),"")</f>
        <v>644.37220176419066</v>
      </c>
      <c r="G282">
        <f>IFERROR(IF(INDEX('Exclusion Vectors'!$D:$D,MATCH($C282,'Exclusion Vectors'!$B:$B,0))=0,"",INDEX('Data Pull'!$A:$BC,MATCH($C282,'Data Pull'!$C:$C,0),MATCH(G$8,'Data Pull'!$4:$4,0))),"")</f>
        <v>590.70403538354003</v>
      </c>
      <c r="H282">
        <f>IFERROR(IF(INDEX('Exclusion Vectors'!$D:$D,MATCH($C282,'Exclusion Vectors'!$B:$B,0))=0,"",INDEX('Data Pull'!$A:$BC,MATCH($C282,'Data Pull'!$C:$C,0),MATCH(H$8,'Data Pull'!$4:$4,0))),"")</f>
        <v>599.09106201720704</v>
      </c>
      <c r="I282">
        <f>IFERROR(IF(INDEX('Exclusion Vectors'!$D:$D,MATCH($C282,'Exclusion Vectors'!$B:$B,0))=0,"",INDEX('Data Pull'!$A:$BC,MATCH($C282,'Data Pull'!$C:$C,0),MATCH(I$8,'Data Pull'!$4:$4,0))),"")</f>
        <v>597.98887666099063</v>
      </c>
      <c r="J282">
        <f>IFERROR(IF(INDEX('Exclusion Vectors'!$D:$D,MATCH($C282,'Exclusion Vectors'!$B:$B,0))=0,"",INDEX('Data Pull'!$A:$BC,MATCH($C282,'Data Pull'!$C:$C,0),MATCH(J$8,'Data Pull'!$4:$4,0))),"")</f>
        <v>600.28824296090943</v>
      </c>
      <c r="K282">
        <f>IFERROR(IF(INDEX('Exclusion Vectors'!$D:$D,MATCH($C282,'Exclusion Vectors'!$B:$B,0))=0,"",INDEX('Data Pull'!$A:$BC,MATCH($C282,'Data Pull'!$C:$C,0),MATCH(K$8,'Data Pull'!$4:$4,0))),"")</f>
        <v>3.633654214976739</v>
      </c>
      <c r="L282" t="str">
        <f>IFERROR(IF(INDEX('Exclusion Vectors'!$D:$D,MATCH($C282,'Exclusion Vectors'!$B:$B,0))=1,"",INDEX('Data Pull'!$A:$BC,MATCH($C282,'Data Pull'!$C:$C,0),MATCH(L$8,'Data Pull'!$4:$4,0))),"")</f>
        <v/>
      </c>
      <c r="M282">
        <f>IFERROR(IF(INDEX('Exclusion Vectors'!$D:$D,MATCH($C282,'Exclusion Vectors'!$B:$B,0))=0,"",INDEX('Data Pull'!$A:$BC,MATCH($C282,'Data Pull'!$C:$C,0),MATCH(M$8,'Data Pull'!$4:$4,0))),"")</f>
        <v>65.828798871806029</v>
      </c>
      <c r="N282">
        <f>IFERROR(IF(INDEX('Exclusion Vectors'!$D:$D,MATCH($C282,'Exclusion Vectors'!$B:$B,0))=0,"",INDEX('Data Pull'!$A:$BC,MATCH($C282,'Data Pull'!$C:$C,0),MATCH(N$8,'Data Pull'!$4:$4,0))),"")</f>
        <v>934.50216964776644</v>
      </c>
      <c r="O282">
        <f>IFERROR(IF(INDEX('Exclusion Vectors'!$D:$D,MATCH($C282,'Exclusion Vectors'!$B:$B,0))=0,"",INDEX('Data Pull'!$A:$BC,MATCH($C282,'Data Pull'!$C:$C,0),MATCH(O$8,'Data Pull'!$4:$4,0))),"")</f>
        <v>22999.716661643688</v>
      </c>
    </row>
    <row r="283" spans="3:15" x14ac:dyDescent="0.3">
      <c r="C283" s="34">
        <f t="shared" si="4"/>
        <v>44103</v>
      </c>
      <c r="D283">
        <f>IFERROR(IF(INDEX('Exclusion Vectors'!$D:$D,MATCH($C283,'Exclusion Vectors'!$B:$B,0))=0,"",INDEX('Data Pull'!$A:$BC,MATCH($C283,'Data Pull'!$C:$C,0),MATCH(D$8,'Data Pull'!$4:$4,0))),"")</f>
        <v>36180.005556434677</v>
      </c>
      <c r="E283">
        <f>IFERROR(IF(INDEX('Exclusion Vectors'!$D:$D,MATCH($C283,'Exclusion Vectors'!$B:$B,0))=0,"",INDEX('Data Pull'!$A:$BC,MATCH($C283,'Data Pull'!$C:$C,0),MATCH(E$8,'Data Pull'!$4:$4,0))),"")</f>
        <v>496.76852191535221</v>
      </c>
      <c r="F283">
        <f>IFERROR(IF(INDEX('Exclusion Vectors'!$D:$D,MATCH($C283,'Exclusion Vectors'!$B:$B,0))=0,"",INDEX('Data Pull'!$A:$BC,MATCH($C283,'Data Pull'!$C:$C,0),MATCH(F$8,'Data Pull'!$4:$4,0))),"")</f>
        <v>627.69450207452769</v>
      </c>
      <c r="G283">
        <f>IFERROR(IF(INDEX('Exclusion Vectors'!$D:$D,MATCH($C283,'Exclusion Vectors'!$B:$B,0))=0,"",INDEX('Data Pull'!$A:$BC,MATCH($C283,'Data Pull'!$C:$C,0),MATCH(G$8,'Data Pull'!$4:$4,0))),"")</f>
        <v>569.92470663284075</v>
      </c>
      <c r="H283">
        <f>IFERROR(IF(INDEX('Exclusion Vectors'!$D:$D,MATCH($C283,'Exclusion Vectors'!$B:$B,0))=0,"",INDEX('Data Pull'!$A:$BC,MATCH($C283,'Data Pull'!$C:$C,0),MATCH(H$8,'Data Pull'!$4:$4,0))),"")</f>
        <v>583.44676105636574</v>
      </c>
      <c r="I283">
        <f>IFERROR(IF(INDEX('Exclusion Vectors'!$D:$D,MATCH($C283,'Exclusion Vectors'!$B:$B,0))=0,"",INDEX('Data Pull'!$A:$BC,MATCH($C283,'Data Pull'!$C:$C,0),MATCH(I$8,'Data Pull'!$4:$4,0))),"")</f>
        <v>582.11502675109534</v>
      </c>
      <c r="J283">
        <f>IFERROR(IF(INDEX('Exclusion Vectors'!$D:$D,MATCH($C283,'Exclusion Vectors'!$B:$B,0))=0,"",INDEX('Data Pull'!$A:$BC,MATCH($C283,'Data Pull'!$C:$C,0),MATCH(J$8,'Data Pull'!$4:$4,0))),"")</f>
        <v>582.13440862815139</v>
      </c>
      <c r="K283">
        <f>IFERROR(IF(INDEX('Exclusion Vectors'!$D:$D,MATCH($C283,'Exclusion Vectors'!$B:$B,0))=0,"",INDEX('Data Pull'!$A:$BC,MATCH($C283,'Data Pull'!$C:$C,0),MATCH(K$8,'Data Pull'!$4:$4,0))),"")</f>
        <v>3.7052245168375735</v>
      </c>
      <c r="L283" t="str">
        <f>IFERROR(IF(INDEX('Exclusion Vectors'!$D:$D,MATCH($C283,'Exclusion Vectors'!$B:$B,0))=1,"",INDEX('Data Pull'!$A:$BC,MATCH($C283,'Data Pull'!$C:$C,0),MATCH(L$8,'Data Pull'!$4:$4,0))),"")</f>
        <v/>
      </c>
      <c r="M283">
        <f>IFERROR(IF(INDEX('Exclusion Vectors'!$D:$D,MATCH($C283,'Exclusion Vectors'!$B:$B,0))=0,"",INDEX('Data Pull'!$A:$BC,MATCH($C283,'Data Pull'!$C:$C,0),MATCH(M$8,'Data Pull'!$4:$4,0))),"")</f>
        <v>61.303925965481476</v>
      </c>
      <c r="N283">
        <f>IFERROR(IF(INDEX('Exclusion Vectors'!$D:$D,MATCH($C283,'Exclusion Vectors'!$B:$B,0))=0,"",INDEX('Data Pull'!$A:$BC,MATCH($C283,'Data Pull'!$C:$C,0),MATCH(N$8,'Data Pull'!$4:$4,0))),"")</f>
        <v>909.10742837733051</v>
      </c>
      <c r="O283">
        <f>IFERROR(IF(INDEX('Exclusion Vectors'!$D:$D,MATCH($C283,'Exclusion Vectors'!$B:$B,0))=0,"",INDEX('Data Pull'!$A:$BC,MATCH($C283,'Data Pull'!$C:$C,0),MATCH(O$8,'Data Pull'!$4:$4,0))),"")</f>
        <v>23000.312515271209</v>
      </c>
    </row>
    <row r="284" spans="3:15" x14ac:dyDescent="0.3">
      <c r="C284" s="34">
        <f t="shared" si="4"/>
        <v>44104</v>
      </c>
      <c r="D284">
        <f>IFERROR(IF(INDEX('Exclusion Vectors'!$D:$D,MATCH($C284,'Exclusion Vectors'!$B:$B,0))=0,"",INDEX('Data Pull'!$A:$BC,MATCH($C284,'Data Pull'!$C:$C,0),MATCH(D$8,'Data Pull'!$4:$4,0))),"")</f>
        <v>36290.503579690689</v>
      </c>
      <c r="E284">
        <f>IFERROR(IF(INDEX('Exclusion Vectors'!$D:$D,MATCH($C284,'Exclusion Vectors'!$B:$B,0))=0,"",INDEX('Data Pull'!$A:$BC,MATCH($C284,'Data Pull'!$C:$C,0),MATCH(E$8,'Data Pull'!$4:$4,0))),"")</f>
        <v>500.56599763389153</v>
      </c>
      <c r="F284">
        <f>IFERROR(IF(INDEX('Exclusion Vectors'!$D:$D,MATCH($C284,'Exclusion Vectors'!$B:$B,0))=0,"",INDEX('Data Pull'!$A:$BC,MATCH($C284,'Data Pull'!$C:$C,0),MATCH(F$8,'Data Pull'!$4:$4,0))),"")</f>
        <v>629.74976346318851</v>
      </c>
      <c r="G284">
        <f>IFERROR(IF(INDEX('Exclusion Vectors'!$D:$D,MATCH($C284,'Exclusion Vectors'!$B:$B,0))=0,"",INDEX('Data Pull'!$A:$BC,MATCH($C284,'Data Pull'!$C:$C,0),MATCH(G$8,'Data Pull'!$4:$4,0))),"")</f>
        <v>572.67773036673259</v>
      </c>
      <c r="H284">
        <f>IFERROR(IF(INDEX('Exclusion Vectors'!$D:$D,MATCH($C284,'Exclusion Vectors'!$B:$B,0))=0,"",INDEX('Data Pull'!$A:$BC,MATCH($C284,'Data Pull'!$C:$C,0),MATCH(H$8,'Data Pull'!$4:$4,0))),"")</f>
        <v>585.44899326069526</v>
      </c>
      <c r="I284">
        <f>IFERROR(IF(INDEX('Exclusion Vectors'!$D:$D,MATCH($C284,'Exclusion Vectors'!$B:$B,0))=0,"",INDEX('Data Pull'!$A:$BC,MATCH($C284,'Data Pull'!$C:$C,0),MATCH(I$8,'Data Pull'!$4:$4,0))),"")</f>
        <v>584.18564769079853</v>
      </c>
      <c r="J284">
        <f>IFERROR(IF(INDEX('Exclusion Vectors'!$D:$D,MATCH($C284,'Exclusion Vectors'!$B:$B,0))=0,"",INDEX('Data Pull'!$A:$BC,MATCH($C284,'Data Pull'!$C:$C,0),MATCH(J$8,'Data Pull'!$4:$4,0))),"")</f>
        <v>584.74673033653289</v>
      </c>
      <c r="K284">
        <f>IFERROR(IF(INDEX('Exclusion Vectors'!$D:$D,MATCH($C284,'Exclusion Vectors'!$B:$B,0))=0,"",INDEX('Data Pull'!$A:$BC,MATCH($C284,'Data Pull'!$C:$C,0),MATCH(K$8,'Data Pull'!$4:$4,0))),"")</f>
        <v>3.8887827748715131</v>
      </c>
      <c r="L284" t="str">
        <f>IFERROR(IF(INDEX('Exclusion Vectors'!$D:$D,MATCH($C284,'Exclusion Vectors'!$B:$B,0))=1,"",INDEX('Data Pull'!$A:$BC,MATCH($C284,'Data Pull'!$C:$C,0),MATCH(L$8,'Data Pull'!$4:$4,0))),"")</f>
        <v/>
      </c>
      <c r="M284">
        <f>IFERROR(IF(INDEX('Exclusion Vectors'!$D:$D,MATCH($C284,'Exclusion Vectors'!$B:$B,0))=0,"",INDEX('Data Pull'!$A:$BC,MATCH($C284,'Data Pull'!$C:$C,0),MATCH(M$8,'Data Pull'!$4:$4,0))),"")</f>
        <v>71.13670393465361</v>
      </c>
      <c r="N284">
        <f>IFERROR(IF(INDEX('Exclusion Vectors'!$D:$D,MATCH($C284,'Exclusion Vectors'!$B:$B,0))=0,"",INDEX('Data Pull'!$A:$BC,MATCH($C284,'Data Pull'!$C:$C,0),MATCH(N$8,'Data Pull'!$4:$4,0))),"")</f>
        <v>820.43201757110205</v>
      </c>
      <c r="O284">
        <f>IFERROR(IF(INDEX('Exclusion Vectors'!$D:$D,MATCH($C284,'Exclusion Vectors'!$B:$B,0))=0,"",INDEX('Data Pull'!$A:$BC,MATCH($C284,'Data Pull'!$C:$C,0),MATCH(O$8,'Data Pull'!$4:$4,0))),"")</f>
        <v>22998.984406014897</v>
      </c>
    </row>
    <row r="285" spans="3:15" x14ac:dyDescent="0.3">
      <c r="C285" s="34">
        <f t="shared" si="4"/>
        <v>44105</v>
      </c>
      <c r="D285">
        <f>IFERROR(IF(INDEX('Exclusion Vectors'!$D:$D,MATCH($C285,'Exclusion Vectors'!$B:$B,0))=0,"",INDEX('Data Pull'!$A:$BC,MATCH($C285,'Data Pull'!$C:$C,0),MATCH(D$8,'Data Pull'!$4:$4,0))),"")</f>
        <v>36695.234367767087</v>
      </c>
      <c r="E285">
        <f>IFERROR(IF(INDEX('Exclusion Vectors'!$D:$D,MATCH($C285,'Exclusion Vectors'!$B:$B,0))=0,"",INDEX('Data Pull'!$A:$BC,MATCH($C285,'Data Pull'!$C:$C,0),MATCH(E$8,'Data Pull'!$4:$4,0))),"")</f>
        <v>502.40360835469647</v>
      </c>
      <c r="F285">
        <f>IFERROR(IF(INDEX('Exclusion Vectors'!$D:$D,MATCH($C285,'Exclusion Vectors'!$B:$B,0))=0,"",INDEX('Data Pull'!$A:$BC,MATCH($C285,'Data Pull'!$C:$C,0),MATCH(F$8,'Data Pull'!$4:$4,0))),"")</f>
        <v>631.72187691920328</v>
      </c>
      <c r="G285">
        <f>IFERROR(IF(INDEX('Exclusion Vectors'!$D:$D,MATCH($C285,'Exclusion Vectors'!$B:$B,0))=0,"",INDEX('Data Pull'!$A:$BC,MATCH($C285,'Data Pull'!$C:$C,0),MATCH(G$8,'Data Pull'!$4:$4,0))),"")</f>
        <v>571.3897031481772</v>
      </c>
      <c r="H285">
        <f>IFERROR(IF(INDEX('Exclusion Vectors'!$D:$D,MATCH($C285,'Exclusion Vectors'!$B:$B,0))=0,"",INDEX('Data Pull'!$A:$BC,MATCH($C285,'Data Pull'!$C:$C,0),MATCH(H$8,'Data Pull'!$4:$4,0))),"")</f>
        <v>583.72726190818389</v>
      </c>
      <c r="I285">
        <f>IFERROR(IF(INDEX('Exclusion Vectors'!$D:$D,MATCH($C285,'Exclusion Vectors'!$B:$B,0))=0,"",INDEX('Data Pull'!$A:$BC,MATCH($C285,'Data Pull'!$C:$C,0),MATCH(I$8,'Data Pull'!$4:$4,0))),"")</f>
        <v>582.16718090297297</v>
      </c>
      <c r="J285">
        <f>IFERROR(IF(INDEX('Exclusion Vectors'!$D:$D,MATCH($C285,'Exclusion Vectors'!$B:$B,0))=0,"",INDEX('Data Pull'!$A:$BC,MATCH($C285,'Data Pull'!$C:$C,0),MATCH(J$8,'Data Pull'!$4:$4,0))),"")</f>
        <v>583.84840272358895</v>
      </c>
      <c r="K285">
        <f>IFERROR(IF(INDEX('Exclusion Vectors'!$D:$D,MATCH($C285,'Exclusion Vectors'!$B:$B,0))=0,"",INDEX('Data Pull'!$A:$BC,MATCH($C285,'Data Pull'!$C:$C,0),MATCH(K$8,'Data Pull'!$4:$4,0))),"")</f>
        <v>3.5430182824956287</v>
      </c>
      <c r="L285" t="str">
        <f>IFERROR(IF(INDEX('Exclusion Vectors'!$D:$D,MATCH($C285,'Exclusion Vectors'!$B:$B,0))=1,"",INDEX('Data Pull'!$A:$BC,MATCH($C285,'Data Pull'!$C:$C,0),MATCH(L$8,'Data Pull'!$4:$4,0))),"")</f>
        <v/>
      </c>
      <c r="M285">
        <f>IFERROR(IF(INDEX('Exclusion Vectors'!$D:$D,MATCH($C285,'Exclusion Vectors'!$B:$B,0))=0,"",INDEX('Data Pull'!$A:$BC,MATCH($C285,'Data Pull'!$C:$C,0),MATCH(M$8,'Data Pull'!$4:$4,0))),"")</f>
        <v>70.600305789237737</v>
      </c>
      <c r="N285">
        <f>IFERROR(IF(INDEX('Exclusion Vectors'!$D:$D,MATCH($C285,'Exclusion Vectors'!$B:$B,0))=0,"",INDEX('Data Pull'!$A:$BC,MATCH($C285,'Data Pull'!$C:$C,0),MATCH(N$8,'Data Pull'!$4:$4,0))),"")</f>
        <v>791.35104104074128</v>
      </c>
      <c r="O285">
        <f>IFERROR(IF(INDEX('Exclusion Vectors'!$D:$D,MATCH($C285,'Exclusion Vectors'!$B:$B,0))=0,"",INDEX('Data Pull'!$A:$BC,MATCH($C285,'Data Pull'!$C:$C,0),MATCH(O$8,'Data Pull'!$4:$4,0))),"")</f>
        <v>23000.895453092049</v>
      </c>
    </row>
    <row r="286" spans="3:15" x14ac:dyDescent="0.3">
      <c r="C286" s="34">
        <f t="shared" si="4"/>
        <v>44106</v>
      </c>
      <c r="D286">
        <f>IFERROR(IF(INDEX('Exclusion Vectors'!$D:$D,MATCH($C286,'Exclusion Vectors'!$B:$B,0))=0,"",INDEX('Data Pull'!$A:$BC,MATCH($C286,'Data Pull'!$C:$C,0),MATCH(D$8,'Data Pull'!$4:$4,0))),"")</f>
        <v>36787.357708888871</v>
      </c>
      <c r="E286">
        <f>IFERROR(IF(INDEX('Exclusion Vectors'!$D:$D,MATCH($C286,'Exclusion Vectors'!$B:$B,0))=0,"",INDEX('Data Pull'!$A:$BC,MATCH($C286,'Data Pull'!$C:$C,0),MATCH(E$8,'Data Pull'!$4:$4,0))),"")</f>
        <v>502.13492565010182</v>
      </c>
      <c r="F286">
        <f>IFERROR(IF(INDEX('Exclusion Vectors'!$D:$D,MATCH($C286,'Exclusion Vectors'!$B:$B,0))=0,"",INDEX('Data Pull'!$A:$BC,MATCH($C286,'Data Pull'!$C:$C,0),MATCH(F$8,'Data Pull'!$4:$4,0))),"")</f>
        <v>630.75596314300992</v>
      </c>
      <c r="G286">
        <f>IFERROR(IF(INDEX('Exclusion Vectors'!$D:$D,MATCH($C286,'Exclusion Vectors'!$B:$B,0))=0,"",INDEX('Data Pull'!$A:$BC,MATCH($C286,'Data Pull'!$C:$C,0),MATCH(G$8,'Data Pull'!$4:$4,0))),"")</f>
        <v>575.19478465384975</v>
      </c>
      <c r="H286">
        <f>IFERROR(IF(INDEX('Exclusion Vectors'!$D:$D,MATCH($C286,'Exclusion Vectors'!$B:$B,0))=0,"",INDEX('Data Pull'!$A:$BC,MATCH($C286,'Data Pull'!$C:$C,0),MATCH(H$8,'Data Pull'!$4:$4,0))),"")</f>
        <v>586.19155416954504</v>
      </c>
      <c r="I286">
        <f>IFERROR(IF(INDEX('Exclusion Vectors'!$D:$D,MATCH($C286,'Exclusion Vectors'!$B:$B,0))=0,"",INDEX('Data Pull'!$A:$BC,MATCH($C286,'Data Pull'!$C:$C,0),MATCH(I$8,'Data Pull'!$4:$4,0))),"")</f>
        <v>584.8231842954699</v>
      </c>
      <c r="J286">
        <f>IFERROR(IF(INDEX('Exclusion Vectors'!$D:$D,MATCH($C286,'Exclusion Vectors'!$B:$B,0))=0,"",INDEX('Data Pull'!$A:$BC,MATCH($C286,'Data Pull'!$C:$C,0),MATCH(J$8,'Data Pull'!$4:$4,0))),"")</f>
        <v>586.77126601542091</v>
      </c>
      <c r="K286">
        <f>IFERROR(IF(INDEX('Exclusion Vectors'!$D:$D,MATCH($C286,'Exclusion Vectors'!$B:$B,0))=0,"",INDEX('Data Pull'!$A:$BC,MATCH($C286,'Data Pull'!$C:$C,0),MATCH(K$8,'Data Pull'!$4:$4,0))),"")</f>
        <v>3.9470840000869449</v>
      </c>
      <c r="L286" t="str">
        <f>IFERROR(IF(INDEX('Exclusion Vectors'!$D:$D,MATCH($C286,'Exclusion Vectors'!$B:$B,0))=1,"",INDEX('Data Pull'!$A:$BC,MATCH($C286,'Data Pull'!$C:$C,0),MATCH(L$8,'Data Pull'!$4:$4,0))),"")</f>
        <v/>
      </c>
      <c r="M286">
        <f>IFERROR(IF(INDEX('Exclusion Vectors'!$D:$D,MATCH($C286,'Exclusion Vectors'!$B:$B,0))=0,"",INDEX('Data Pull'!$A:$BC,MATCH($C286,'Data Pull'!$C:$C,0),MATCH(M$8,'Data Pull'!$4:$4,0))),"")</f>
        <v>67.078831120535654</v>
      </c>
      <c r="N286">
        <f>IFERROR(IF(INDEX('Exclusion Vectors'!$D:$D,MATCH($C286,'Exclusion Vectors'!$B:$B,0))=0,"",INDEX('Data Pull'!$A:$BC,MATCH($C286,'Data Pull'!$C:$C,0),MATCH(N$8,'Data Pull'!$4:$4,0))),"")</f>
        <v>791.72691531982969</v>
      </c>
      <c r="O286">
        <f>IFERROR(IF(INDEX('Exclusion Vectors'!$D:$D,MATCH($C286,'Exclusion Vectors'!$B:$B,0))=0,"",INDEX('Data Pull'!$A:$BC,MATCH($C286,'Data Pull'!$C:$C,0),MATCH(O$8,'Data Pull'!$4:$4,0))),"")</f>
        <v>23000.288029897314</v>
      </c>
    </row>
    <row r="287" spans="3:15" x14ac:dyDescent="0.3">
      <c r="C287" s="34">
        <f t="shared" si="4"/>
        <v>44107</v>
      </c>
      <c r="D287">
        <f>IFERROR(IF(INDEX('Exclusion Vectors'!$D:$D,MATCH($C287,'Exclusion Vectors'!$B:$B,0))=0,"",INDEX('Data Pull'!$A:$BC,MATCH($C287,'Data Pull'!$C:$C,0),MATCH(D$8,'Data Pull'!$4:$4,0))),"")</f>
        <v>40765.677998252882</v>
      </c>
      <c r="E287">
        <f>IFERROR(IF(INDEX('Exclusion Vectors'!$D:$D,MATCH($C287,'Exclusion Vectors'!$B:$B,0))=0,"",INDEX('Data Pull'!$A:$BC,MATCH($C287,'Data Pull'!$C:$C,0),MATCH(E$8,'Data Pull'!$4:$4,0))),"")</f>
        <v>501.21031499413465</v>
      </c>
      <c r="F287">
        <f>IFERROR(IF(INDEX('Exclusion Vectors'!$D:$D,MATCH($C287,'Exclusion Vectors'!$B:$B,0))=0,"",INDEX('Data Pull'!$A:$BC,MATCH($C287,'Data Pull'!$C:$C,0),MATCH(F$8,'Data Pull'!$4:$4,0))),"")</f>
        <v>643.51139170268209</v>
      </c>
      <c r="G287">
        <f>IFERROR(IF(INDEX('Exclusion Vectors'!$D:$D,MATCH($C287,'Exclusion Vectors'!$B:$B,0))=0,"",INDEX('Data Pull'!$A:$BC,MATCH($C287,'Data Pull'!$C:$C,0),MATCH(G$8,'Data Pull'!$4:$4,0))),"")</f>
        <v>588.49581085216494</v>
      </c>
      <c r="H287">
        <f>IFERROR(IF(INDEX('Exclusion Vectors'!$D:$D,MATCH($C287,'Exclusion Vectors'!$B:$B,0))=0,"",INDEX('Data Pull'!$A:$BC,MATCH($C287,'Data Pull'!$C:$C,0),MATCH(H$8,'Data Pull'!$4:$4,0))),"")</f>
        <v>598.97023132329389</v>
      </c>
      <c r="I287">
        <f>IFERROR(IF(INDEX('Exclusion Vectors'!$D:$D,MATCH($C287,'Exclusion Vectors'!$B:$B,0))=0,"",INDEX('Data Pull'!$A:$BC,MATCH($C287,'Data Pull'!$C:$C,0),MATCH(I$8,'Data Pull'!$4:$4,0))),"")</f>
        <v>598.04545820526141</v>
      </c>
      <c r="J287">
        <f>IFERROR(IF(INDEX('Exclusion Vectors'!$D:$D,MATCH($C287,'Exclusion Vectors'!$B:$B,0))=0,"",INDEX('Data Pull'!$A:$BC,MATCH($C287,'Data Pull'!$C:$C,0),MATCH(J$8,'Data Pull'!$4:$4,0))),"")</f>
        <v>599.14592278451801</v>
      </c>
      <c r="K287">
        <f>IFERROR(IF(INDEX('Exclusion Vectors'!$D:$D,MATCH($C287,'Exclusion Vectors'!$B:$B,0))=0,"",INDEX('Data Pull'!$A:$BC,MATCH($C287,'Data Pull'!$C:$C,0),MATCH(K$8,'Data Pull'!$4:$4,0))),"")</f>
        <v>3.6202738480109109</v>
      </c>
      <c r="L287" t="str">
        <f>IFERROR(IF(INDEX('Exclusion Vectors'!$D:$D,MATCH($C287,'Exclusion Vectors'!$B:$B,0))=1,"",INDEX('Data Pull'!$A:$BC,MATCH($C287,'Data Pull'!$C:$C,0),MATCH(L$8,'Data Pull'!$4:$4,0))),"")</f>
        <v/>
      </c>
      <c r="M287">
        <f>IFERROR(IF(INDEX('Exclusion Vectors'!$D:$D,MATCH($C287,'Exclusion Vectors'!$B:$B,0))=0,"",INDEX('Data Pull'!$A:$BC,MATCH($C287,'Data Pull'!$C:$C,0),MATCH(M$8,'Data Pull'!$4:$4,0))),"")</f>
        <v>74.520194488046599</v>
      </c>
      <c r="N287">
        <f>IFERROR(IF(INDEX('Exclusion Vectors'!$D:$D,MATCH($C287,'Exclusion Vectors'!$B:$B,0))=0,"",INDEX('Data Pull'!$A:$BC,MATCH($C287,'Data Pull'!$C:$C,0),MATCH(N$8,'Data Pull'!$4:$4,0))),"")</f>
        <v>781.36895018669884</v>
      </c>
      <c r="O287">
        <f>IFERROR(IF(INDEX('Exclusion Vectors'!$D:$D,MATCH($C287,'Exclusion Vectors'!$B:$B,0))=0,"",INDEX('Data Pull'!$A:$BC,MATCH($C287,'Data Pull'!$C:$C,0),MATCH(O$8,'Data Pull'!$4:$4,0))),"")</f>
        <v>22994.419330166482</v>
      </c>
    </row>
    <row r="288" spans="3:15" x14ac:dyDescent="0.3">
      <c r="C288" s="34">
        <f t="shared" si="4"/>
        <v>44108</v>
      </c>
      <c r="D288">
        <f>IFERROR(IF(INDEX('Exclusion Vectors'!$D:$D,MATCH($C288,'Exclusion Vectors'!$B:$B,0))=0,"",INDEX('Data Pull'!$A:$BC,MATCH($C288,'Data Pull'!$C:$C,0),MATCH(D$8,'Data Pull'!$4:$4,0))),"")</f>
        <v>39537.452234333243</v>
      </c>
      <c r="E288">
        <f>IFERROR(IF(INDEX('Exclusion Vectors'!$D:$D,MATCH($C288,'Exclusion Vectors'!$B:$B,0))=0,"",INDEX('Data Pull'!$A:$BC,MATCH($C288,'Data Pull'!$C:$C,0),MATCH(E$8,'Data Pull'!$4:$4,0))),"")</f>
        <v>502.47053096703178</v>
      </c>
      <c r="F288">
        <f>IFERROR(IF(INDEX('Exclusion Vectors'!$D:$D,MATCH($C288,'Exclusion Vectors'!$B:$B,0))=0,"",INDEX('Data Pull'!$A:$BC,MATCH($C288,'Data Pull'!$C:$C,0),MATCH(F$8,'Data Pull'!$4:$4,0))),"")</f>
        <v>640.51527665402159</v>
      </c>
      <c r="G288">
        <f>IFERROR(IF(INDEX('Exclusion Vectors'!$D:$D,MATCH($C288,'Exclusion Vectors'!$B:$B,0))=0,"",INDEX('Data Pull'!$A:$BC,MATCH($C288,'Data Pull'!$C:$C,0),MATCH(G$8,'Data Pull'!$4:$4,0))),"")</f>
        <v>584.85545656696661</v>
      </c>
      <c r="H288">
        <f>IFERROR(IF(INDEX('Exclusion Vectors'!$D:$D,MATCH($C288,'Exclusion Vectors'!$B:$B,0))=0,"",INDEX('Data Pull'!$A:$BC,MATCH($C288,'Data Pull'!$C:$C,0),MATCH(H$8,'Data Pull'!$4:$4,0))),"")</f>
        <v>594.9758389293952</v>
      </c>
      <c r="I288">
        <f>IFERROR(IF(INDEX('Exclusion Vectors'!$D:$D,MATCH($C288,'Exclusion Vectors'!$B:$B,0))=0,"",INDEX('Data Pull'!$A:$BC,MATCH($C288,'Data Pull'!$C:$C,0),MATCH(I$8,'Data Pull'!$4:$4,0))),"")</f>
        <v>593.99934396298215</v>
      </c>
      <c r="J288">
        <f>IFERROR(IF(INDEX('Exclusion Vectors'!$D:$D,MATCH($C288,'Exclusion Vectors'!$B:$B,0))=0,"",INDEX('Data Pull'!$A:$BC,MATCH($C288,'Data Pull'!$C:$C,0),MATCH(J$8,'Data Pull'!$4:$4,0))),"")</f>
        <v>596.1340220418308</v>
      </c>
      <c r="K288">
        <f>IFERROR(IF(INDEX('Exclusion Vectors'!$D:$D,MATCH($C288,'Exclusion Vectors'!$B:$B,0))=0,"",INDEX('Data Pull'!$A:$BC,MATCH($C288,'Data Pull'!$C:$C,0),MATCH(K$8,'Data Pull'!$4:$4,0))),"")</f>
        <v>3.5709875468132144</v>
      </c>
      <c r="L288" t="str">
        <f>IFERROR(IF(INDEX('Exclusion Vectors'!$D:$D,MATCH($C288,'Exclusion Vectors'!$B:$B,0))=1,"",INDEX('Data Pull'!$A:$BC,MATCH($C288,'Data Pull'!$C:$C,0),MATCH(L$8,'Data Pull'!$4:$4,0))),"")</f>
        <v/>
      </c>
      <c r="M288">
        <f>IFERROR(IF(INDEX('Exclusion Vectors'!$D:$D,MATCH($C288,'Exclusion Vectors'!$B:$B,0))=0,"",INDEX('Data Pull'!$A:$BC,MATCH($C288,'Data Pull'!$C:$C,0),MATCH(M$8,'Data Pull'!$4:$4,0))),"")</f>
        <v>69.14223920202717</v>
      </c>
      <c r="N288">
        <f>IFERROR(IF(INDEX('Exclusion Vectors'!$D:$D,MATCH($C288,'Exclusion Vectors'!$B:$B,0))=0,"",INDEX('Data Pull'!$A:$BC,MATCH($C288,'Data Pull'!$C:$C,0),MATCH(N$8,'Data Pull'!$4:$4,0))),"")</f>
        <v>814.72274001970959</v>
      </c>
      <c r="O288">
        <f>IFERROR(IF(INDEX('Exclusion Vectors'!$D:$D,MATCH($C288,'Exclusion Vectors'!$B:$B,0))=0,"",INDEX('Data Pull'!$A:$BC,MATCH($C288,'Data Pull'!$C:$C,0),MATCH(O$8,'Data Pull'!$4:$4,0))),"")</f>
        <v>22999.406562094897</v>
      </c>
    </row>
    <row r="289" spans="3:15" x14ac:dyDescent="0.3">
      <c r="C289" s="34">
        <f t="shared" si="4"/>
        <v>44109</v>
      </c>
      <c r="D289">
        <f>IFERROR(IF(INDEX('Exclusion Vectors'!$D:$D,MATCH($C289,'Exclusion Vectors'!$B:$B,0))=0,"",INDEX('Data Pull'!$A:$BC,MATCH($C289,'Data Pull'!$C:$C,0),MATCH(D$8,'Data Pull'!$4:$4,0))),"")</f>
        <v>41868.445378492048</v>
      </c>
      <c r="E289">
        <f>IFERROR(IF(INDEX('Exclusion Vectors'!$D:$D,MATCH($C289,'Exclusion Vectors'!$B:$B,0))=0,"",INDEX('Data Pull'!$A:$BC,MATCH($C289,'Data Pull'!$C:$C,0),MATCH(E$8,'Data Pull'!$4:$4,0))),"")</f>
        <v>503.52457459914513</v>
      </c>
      <c r="F289">
        <f>IFERROR(IF(INDEX('Exclusion Vectors'!$D:$D,MATCH($C289,'Exclusion Vectors'!$B:$B,0))=0,"",INDEX('Data Pull'!$A:$BC,MATCH($C289,'Data Pull'!$C:$C,0),MATCH(F$8,'Data Pull'!$4:$4,0))),"")</f>
        <v>649.14014269698862</v>
      </c>
      <c r="G289">
        <f>IFERROR(IF(INDEX('Exclusion Vectors'!$D:$D,MATCH($C289,'Exclusion Vectors'!$B:$B,0))=0,"",INDEX('Data Pull'!$A:$BC,MATCH($C289,'Data Pull'!$C:$C,0),MATCH(G$8,'Data Pull'!$4:$4,0))),"")</f>
        <v>594.48998609336149</v>
      </c>
      <c r="H289">
        <f>IFERROR(IF(INDEX('Exclusion Vectors'!$D:$D,MATCH($C289,'Exclusion Vectors'!$B:$B,0))=0,"",INDEX('Data Pull'!$A:$BC,MATCH($C289,'Data Pull'!$C:$C,0),MATCH(H$8,'Data Pull'!$4:$4,0))),"")</f>
        <v>603.67427167163999</v>
      </c>
      <c r="I289">
        <f>IFERROR(IF(INDEX('Exclusion Vectors'!$D:$D,MATCH($C289,'Exclusion Vectors'!$B:$B,0))=0,"",INDEX('Data Pull'!$A:$BC,MATCH($C289,'Data Pull'!$C:$C,0),MATCH(I$8,'Data Pull'!$4:$4,0))),"")</f>
        <v>602.89586744461963</v>
      </c>
      <c r="J289">
        <f>IFERROR(IF(INDEX('Exclusion Vectors'!$D:$D,MATCH($C289,'Exclusion Vectors'!$B:$B,0))=0,"",INDEX('Data Pull'!$A:$BC,MATCH($C289,'Data Pull'!$C:$C,0),MATCH(J$8,'Data Pull'!$4:$4,0))),"")</f>
        <v>604.61500735938193</v>
      </c>
      <c r="K289">
        <f>IFERROR(IF(INDEX('Exclusion Vectors'!$D:$D,MATCH($C289,'Exclusion Vectors'!$B:$B,0))=0,"",INDEX('Data Pull'!$A:$BC,MATCH($C289,'Data Pull'!$C:$C,0),MATCH(K$8,'Data Pull'!$4:$4,0))),"")</f>
        <v>3.5142783897498324</v>
      </c>
      <c r="L289" t="str">
        <f>IFERROR(IF(INDEX('Exclusion Vectors'!$D:$D,MATCH($C289,'Exclusion Vectors'!$B:$B,0))=1,"",INDEX('Data Pull'!$A:$BC,MATCH($C289,'Data Pull'!$C:$C,0),MATCH(L$8,'Data Pull'!$4:$4,0))),"")</f>
        <v/>
      </c>
      <c r="M289">
        <f>IFERROR(IF(INDEX('Exclusion Vectors'!$D:$D,MATCH($C289,'Exclusion Vectors'!$B:$B,0))=0,"",INDEX('Data Pull'!$A:$BC,MATCH($C289,'Data Pull'!$C:$C,0),MATCH(M$8,'Data Pull'!$4:$4,0))),"")</f>
        <v>73.893810617230102</v>
      </c>
      <c r="N289">
        <f>IFERROR(IF(INDEX('Exclusion Vectors'!$D:$D,MATCH($C289,'Exclusion Vectors'!$B:$B,0))=0,"",INDEX('Data Pull'!$A:$BC,MATCH($C289,'Data Pull'!$C:$C,0),MATCH(N$8,'Data Pull'!$4:$4,0))),"")</f>
        <v>798.84739831586967</v>
      </c>
      <c r="O289">
        <f>IFERROR(IF(INDEX('Exclusion Vectors'!$D:$D,MATCH($C289,'Exclusion Vectors'!$B:$B,0))=0,"",INDEX('Data Pull'!$A:$BC,MATCH($C289,'Data Pull'!$C:$C,0),MATCH(O$8,'Data Pull'!$4:$4,0))),"")</f>
        <v>22998.373966056635</v>
      </c>
    </row>
    <row r="290" spans="3:15" x14ac:dyDescent="0.3">
      <c r="C290" s="34">
        <f t="shared" si="4"/>
        <v>44110</v>
      </c>
      <c r="D290">
        <f>IFERROR(IF(INDEX('Exclusion Vectors'!$D:$D,MATCH($C290,'Exclusion Vectors'!$B:$B,0))=0,"",INDEX('Data Pull'!$A:$BC,MATCH($C290,'Data Pull'!$C:$C,0),MATCH(D$8,'Data Pull'!$4:$4,0))),"")</f>
        <v>41902.1312087314</v>
      </c>
      <c r="E290">
        <f>IFERROR(IF(INDEX('Exclusion Vectors'!$D:$D,MATCH($C290,'Exclusion Vectors'!$B:$B,0))=0,"",INDEX('Data Pull'!$A:$BC,MATCH($C290,'Data Pull'!$C:$C,0),MATCH(E$8,'Data Pull'!$4:$4,0))),"")</f>
        <v>505.02540851097984</v>
      </c>
      <c r="F290">
        <f>IFERROR(IF(INDEX('Exclusion Vectors'!$D:$D,MATCH($C290,'Exclusion Vectors'!$B:$B,0))=0,"",INDEX('Data Pull'!$A:$BC,MATCH($C290,'Data Pull'!$C:$C,0),MATCH(F$8,'Data Pull'!$4:$4,0))),"")</f>
        <v>649.69507439839822</v>
      </c>
      <c r="G290">
        <f>IFERROR(IF(INDEX('Exclusion Vectors'!$D:$D,MATCH($C290,'Exclusion Vectors'!$B:$B,0))=0,"",INDEX('Data Pull'!$A:$BC,MATCH($C290,'Data Pull'!$C:$C,0),MATCH(G$8,'Data Pull'!$4:$4,0))),"")</f>
        <v>600.43819190378133</v>
      </c>
      <c r="H290">
        <f>IFERROR(IF(INDEX('Exclusion Vectors'!$D:$D,MATCH($C290,'Exclusion Vectors'!$B:$B,0))=0,"",INDEX('Data Pull'!$A:$BC,MATCH($C290,'Data Pull'!$C:$C,0),MATCH(H$8,'Data Pull'!$4:$4,0))),"")</f>
        <v>608.84391564262262</v>
      </c>
      <c r="I290">
        <f>IFERROR(IF(INDEX('Exclusion Vectors'!$D:$D,MATCH($C290,'Exclusion Vectors'!$B:$B,0))=0,"",INDEX('Data Pull'!$A:$BC,MATCH($C290,'Data Pull'!$C:$C,0),MATCH(I$8,'Data Pull'!$4:$4,0))),"")</f>
        <v>608.19425016944035</v>
      </c>
      <c r="J290">
        <f>IFERROR(IF(INDEX('Exclusion Vectors'!$D:$D,MATCH($C290,'Exclusion Vectors'!$B:$B,0))=0,"",INDEX('Data Pull'!$A:$BC,MATCH($C290,'Data Pull'!$C:$C,0),MATCH(J$8,'Data Pull'!$4:$4,0))),"")</f>
        <v>609.75401100990427</v>
      </c>
      <c r="K290">
        <f>IFERROR(IF(INDEX('Exclusion Vectors'!$D:$D,MATCH($C290,'Exclusion Vectors'!$B:$B,0))=0,"",INDEX('Data Pull'!$A:$BC,MATCH($C290,'Data Pull'!$C:$C,0),MATCH(K$8,'Data Pull'!$4:$4,0))),"")</f>
        <v>3.9653566907850202</v>
      </c>
      <c r="L290" t="str">
        <f>IFERROR(IF(INDEX('Exclusion Vectors'!$D:$D,MATCH($C290,'Exclusion Vectors'!$B:$B,0))=1,"",INDEX('Data Pull'!$A:$BC,MATCH($C290,'Data Pull'!$C:$C,0),MATCH(L$8,'Data Pull'!$4:$4,0))),"")</f>
        <v/>
      </c>
      <c r="M290">
        <f>IFERROR(IF(INDEX('Exclusion Vectors'!$D:$D,MATCH($C290,'Exclusion Vectors'!$B:$B,0))=0,"",INDEX('Data Pull'!$A:$BC,MATCH($C290,'Data Pull'!$C:$C,0),MATCH(M$8,'Data Pull'!$4:$4,0))),"")</f>
        <v>76.251589342390673</v>
      </c>
      <c r="N290">
        <f>IFERROR(IF(INDEX('Exclusion Vectors'!$D:$D,MATCH($C290,'Exclusion Vectors'!$B:$B,0))=0,"",INDEX('Data Pull'!$A:$BC,MATCH($C290,'Data Pull'!$C:$C,0),MATCH(N$8,'Data Pull'!$4:$4,0))),"")</f>
        <v>838.00055186679037</v>
      </c>
      <c r="O290">
        <f>IFERROR(IF(INDEX('Exclusion Vectors'!$D:$D,MATCH($C290,'Exclusion Vectors'!$B:$B,0))=0,"",INDEX('Data Pull'!$A:$BC,MATCH($C290,'Data Pull'!$C:$C,0),MATCH(O$8,'Data Pull'!$4:$4,0))),"")</f>
        <v>23000.416802893506</v>
      </c>
    </row>
    <row r="291" spans="3:15" x14ac:dyDescent="0.3">
      <c r="C291" s="34">
        <f t="shared" si="4"/>
        <v>44111</v>
      </c>
      <c r="D291">
        <f>IFERROR(IF(INDEX('Exclusion Vectors'!$D:$D,MATCH($C291,'Exclusion Vectors'!$B:$B,0))=0,"",INDEX('Data Pull'!$A:$BC,MATCH($C291,'Data Pull'!$C:$C,0),MATCH(D$8,'Data Pull'!$4:$4,0))),"")</f>
        <v>41205.265434394278</v>
      </c>
      <c r="E291">
        <f>IFERROR(IF(INDEX('Exclusion Vectors'!$D:$D,MATCH($C291,'Exclusion Vectors'!$B:$B,0))=0,"",INDEX('Data Pull'!$A:$BC,MATCH($C291,'Data Pull'!$C:$C,0),MATCH(E$8,'Data Pull'!$4:$4,0))),"")</f>
        <v>505.32376723808443</v>
      </c>
      <c r="F291">
        <f>IFERROR(IF(INDEX('Exclusion Vectors'!$D:$D,MATCH($C291,'Exclusion Vectors'!$B:$B,0))=0,"",INDEX('Data Pull'!$A:$BC,MATCH($C291,'Data Pull'!$C:$C,0),MATCH(F$8,'Data Pull'!$4:$4,0))),"")</f>
        <v>647.84278199573589</v>
      </c>
      <c r="G291">
        <f>IFERROR(IF(INDEX('Exclusion Vectors'!$D:$D,MATCH($C291,'Exclusion Vectors'!$B:$B,0))=0,"",INDEX('Data Pull'!$A:$BC,MATCH($C291,'Data Pull'!$C:$C,0),MATCH(G$8,'Data Pull'!$4:$4,0))),"")</f>
        <v>597.39752251644768</v>
      </c>
      <c r="H291">
        <f>IFERROR(IF(INDEX('Exclusion Vectors'!$D:$D,MATCH($C291,'Exclusion Vectors'!$B:$B,0))=0,"",INDEX('Data Pull'!$A:$BC,MATCH($C291,'Data Pull'!$C:$C,0),MATCH(H$8,'Data Pull'!$4:$4,0))),"")</f>
        <v>606.37634095671604</v>
      </c>
      <c r="I291">
        <f>IFERROR(IF(INDEX('Exclusion Vectors'!$D:$D,MATCH($C291,'Exclusion Vectors'!$B:$B,0))=0,"",INDEX('Data Pull'!$A:$BC,MATCH($C291,'Data Pull'!$C:$C,0),MATCH(I$8,'Data Pull'!$4:$4,0))),"")</f>
        <v>605.67005291952466</v>
      </c>
      <c r="J291">
        <f>IFERROR(IF(INDEX('Exclusion Vectors'!$D:$D,MATCH($C291,'Exclusion Vectors'!$B:$B,0))=0,"",INDEX('Data Pull'!$A:$BC,MATCH($C291,'Data Pull'!$C:$C,0),MATCH(J$8,'Data Pull'!$4:$4,0))),"")</f>
        <v>607.00742451412918</v>
      </c>
      <c r="K291">
        <f>IFERROR(IF(INDEX('Exclusion Vectors'!$D:$D,MATCH($C291,'Exclusion Vectors'!$B:$B,0))=0,"",INDEX('Data Pull'!$A:$BC,MATCH($C291,'Data Pull'!$C:$C,0),MATCH(K$8,'Data Pull'!$4:$4,0))),"")</f>
        <v>3.9537681083922931</v>
      </c>
      <c r="L291" t="str">
        <f>IFERROR(IF(INDEX('Exclusion Vectors'!$D:$D,MATCH($C291,'Exclusion Vectors'!$B:$B,0))=1,"",INDEX('Data Pull'!$A:$BC,MATCH($C291,'Data Pull'!$C:$C,0),MATCH(L$8,'Data Pull'!$4:$4,0))),"")</f>
        <v/>
      </c>
      <c r="M291">
        <f>IFERROR(IF(INDEX('Exclusion Vectors'!$D:$D,MATCH($C291,'Exclusion Vectors'!$B:$B,0))=0,"",INDEX('Data Pull'!$A:$BC,MATCH($C291,'Data Pull'!$C:$C,0),MATCH(M$8,'Data Pull'!$4:$4,0))),"")</f>
        <v>73.728834525148258</v>
      </c>
      <c r="N291">
        <f>IFERROR(IF(INDEX('Exclusion Vectors'!$D:$D,MATCH($C291,'Exclusion Vectors'!$B:$B,0))=0,"",INDEX('Data Pull'!$A:$BC,MATCH($C291,'Data Pull'!$C:$C,0),MATCH(N$8,'Data Pull'!$4:$4,0))),"")</f>
        <v>924.31889266290068</v>
      </c>
      <c r="O291">
        <f>IFERROR(IF(INDEX('Exclusion Vectors'!$D:$D,MATCH($C291,'Exclusion Vectors'!$B:$B,0))=0,"",INDEX('Data Pull'!$A:$BC,MATCH($C291,'Data Pull'!$C:$C,0),MATCH(O$8,'Data Pull'!$4:$4,0))),"")</f>
        <v>22999.087795648316</v>
      </c>
    </row>
    <row r="292" spans="3:15" x14ac:dyDescent="0.3">
      <c r="C292" s="34">
        <f t="shared" si="4"/>
        <v>44112</v>
      </c>
      <c r="D292">
        <f>IFERROR(IF(INDEX('Exclusion Vectors'!$D:$D,MATCH($C292,'Exclusion Vectors'!$B:$B,0))=0,"",INDEX('Data Pull'!$A:$BC,MATCH($C292,'Data Pull'!$C:$C,0),MATCH(D$8,'Data Pull'!$4:$4,0))),"")</f>
        <v>41872.487512440544</v>
      </c>
      <c r="E292">
        <f>IFERROR(IF(INDEX('Exclusion Vectors'!$D:$D,MATCH($C292,'Exclusion Vectors'!$B:$B,0))=0,"",INDEX('Data Pull'!$A:$BC,MATCH($C292,'Data Pull'!$C:$C,0),MATCH(E$8,'Data Pull'!$4:$4,0))),"")</f>
        <v>504.184002196015</v>
      </c>
      <c r="F292">
        <f>IFERROR(IF(INDEX('Exclusion Vectors'!$D:$D,MATCH($C292,'Exclusion Vectors'!$B:$B,0))=0,"",INDEX('Data Pull'!$A:$BC,MATCH($C292,'Data Pull'!$C:$C,0),MATCH(F$8,'Data Pull'!$4:$4,0))),"")</f>
        <v>650.08995269660568</v>
      </c>
      <c r="G292">
        <f>IFERROR(IF(INDEX('Exclusion Vectors'!$D:$D,MATCH($C292,'Exclusion Vectors'!$B:$B,0))=0,"",INDEX('Data Pull'!$A:$BC,MATCH($C292,'Data Pull'!$C:$C,0),MATCH(G$8,'Data Pull'!$4:$4,0))),"")</f>
        <v>597.05111148029926</v>
      </c>
      <c r="H292">
        <f>IFERROR(IF(INDEX('Exclusion Vectors'!$D:$D,MATCH($C292,'Exclusion Vectors'!$B:$B,0))=0,"",INDEX('Data Pull'!$A:$BC,MATCH($C292,'Data Pull'!$C:$C,0),MATCH(H$8,'Data Pull'!$4:$4,0))),"")</f>
        <v>605.87563877334219</v>
      </c>
      <c r="I292">
        <f>IFERROR(IF(INDEX('Exclusion Vectors'!$D:$D,MATCH($C292,'Exclusion Vectors'!$B:$B,0))=0,"",INDEX('Data Pull'!$A:$BC,MATCH($C292,'Data Pull'!$C:$C,0),MATCH(I$8,'Data Pull'!$4:$4,0))),"")</f>
        <v>605.18283001473105</v>
      </c>
      <c r="J292">
        <f>IFERROR(IF(INDEX('Exclusion Vectors'!$D:$D,MATCH($C292,'Exclusion Vectors'!$B:$B,0))=0,"",INDEX('Data Pull'!$A:$BC,MATCH($C292,'Data Pull'!$C:$C,0),MATCH(J$8,'Data Pull'!$4:$4,0))),"")</f>
        <v>606.7611637388211</v>
      </c>
      <c r="K292">
        <f>IFERROR(IF(INDEX('Exclusion Vectors'!$D:$D,MATCH($C292,'Exclusion Vectors'!$B:$B,0))=0,"",INDEX('Data Pull'!$A:$BC,MATCH($C292,'Data Pull'!$C:$C,0),MATCH(K$8,'Data Pull'!$4:$4,0))),"")</f>
        <v>3.6623152332244837</v>
      </c>
      <c r="L292" t="str">
        <f>IFERROR(IF(INDEX('Exclusion Vectors'!$D:$D,MATCH($C292,'Exclusion Vectors'!$B:$B,0))=1,"",INDEX('Data Pull'!$A:$BC,MATCH($C292,'Data Pull'!$C:$C,0),MATCH(L$8,'Data Pull'!$4:$4,0))),"")</f>
        <v/>
      </c>
      <c r="M292">
        <f>IFERROR(IF(INDEX('Exclusion Vectors'!$D:$D,MATCH($C292,'Exclusion Vectors'!$B:$B,0))=0,"",INDEX('Data Pull'!$A:$BC,MATCH($C292,'Data Pull'!$C:$C,0),MATCH(M$8,'Data Pull'!$4:$4,0))),"")</f>
        <v>73.115554704049487</v>
      </c>
      <c r="N292">
        <f>IFERROR(IF(INDEX('Exclusion Vectors'!$D:$D,MATCH($C292,'Exclusion Vectors'!$B:$B,0))=0,"",INDEX('Data Pull'!$A:$BC,MATCH($C292,'Data Pull'!$C:$C,0),MATCH(N$8,'Data Pull'!$4:$4,0))),"")</f>
        <v>923.07036215491655</v>
      </c>
      <c r="O292">
        <f>IFERROR(IF(INDEX('Exclusion Vectors'!$D:$D,MATCH($C292,'Exclusion Vectors'!$B:$B,0))=0,"",INDEX('Data Pull'!$A:$BC,MATCH($C292,'Data Pull'!$C:$C,0),MATCH(O$8,'Data Pull'!$4:$4,0))),"")</f>
        <v>22998.022740196568</v>
      </c>
    </row>
    <row r="293" spans="3:15" x14ac:dyDescent="0.3">
      <c r="C293" s="34">
        <f t="shared" si="4"/>
        <v>44113</v>
      </c>
      <c r="D293">
        <f>IFERROR(IF(INDEX('Exclusion Vectors'!$D:$D,MATCH($C293,'Exclusion Vectors'!$B:$B,0))=0,"",INDEX('Data Pull'!$A:$BC,MATCH($C293,'Data Pull'!$C:$C,0),MATCH(D$8,'Data Pull'!$4:$4,0))),"")</f>
        <v>41122.242196180261</v>
      </c>
      <c r="E293">
        <f>IFERROR(IF(INDEX('Exclusion Vectors'!$D:$D,MATCH($C293,'Exclusion Vectors'!$B:$B,0))=0,"",INDEX('Data Pull'!$A:$BC,MATCH($C293,'Data Pull'!$C:$C,0),MATCH(E$8,'Data Pull'!$4:$4,0))),"")</f>
        <v>504.84381509566828</v>
      </c>
      <c r="F293">
        <f>IFERROR(IF(INDEX('Exclusion Vectors'!$D:$D,MATCH($C293,'Exclusion Vectors'!$B:$B,0))=0,"",INDEX('Data Pull'!$A:$BC,MATCH($C293,'Data Pull'!$C:$C,0),MATCH(F$8,'Data Pull'!$4:$4,0))),"")</f>
        <v>649.15020008516467</v>
      </c>
      <c r="G293">
        <f>IFERROR(IF(INDEX('Exclusion Vectors'!$D:$D,MATCH($C293,'Exclusion Vectors'!$B:$B,0))=0,"",INDEX('Data Pull'!$A:$BC,MATCH($C293,'Data Pull'!$C:$C,0),MATCH(G$8,'Data Pull'!$4:$4,0))),"")</f>
        <v>596.16365885769869</v>
      </c>
      <c r="H293">
        <f>IFERROR(IF(INDEX('Exclusion Vectors'!$D:$D,MATCH($C293,'Exclusion Vectors'!$B:$B,0))=0,"",INDEX('Data Pull'!$A:$BC,MATCH($C293,'Data Pull'!$C:$C,0),MATCH(H$8,'Data Pull'!$4:$4,0))),"")</f>
        <v>605.39988769954107</v>
      </c>
      <c r="I293">
        <f>IFERROR(IF(INDEX('Exclusion Vectors'!$D:$D,MATCH($C293,'Exclusion Vectors'!$B:$B,0))=0,"",INDEX('Data Pull'!$A:$BC,MATCH($C293,'Data Pull'!$C:$C,0),MATCH(I$8,'Data Pull'!$4:$4,0))),"")</f>
        <v>604.64875152484274</v>
      </c>
      <c r="J293">
        <f>IFERROR(IF(INDEX('Exclusion Vectors'!$D:$D,MATCH($C293,'Exclusion Vectors'!$B:$B,0))=0,"",INDEX('Data Pull'!$A:$BC,MATCH($C293,'Data Pull'!$C:$C,0),MATCH(J$8,'Data Pull'!$4:$4,0))),"")</f>
        <v>606.00687959548566</v>
      </c>
      <c r="K293">
        <f>IFERROR(IF(INDEX('Exclusion Vectors'!$D:$D,MATCH($C293,'Exclusion Vectors'!$B:$B,0))=0,"",INDEX('Data Pull'!$A:$BC,MATCH($C293,'Data Pull'!$C:$C,0),MATCH(K$8,'Data Pull'!$4:$4,0))),"")</f>
        <v>3.7239000095800652</v>
      </c>
      <c r="L293" t="str">
        <f>IFERROR(IF(INDEX('Exclusion Vectors'!$D:$D,MATCH($C293,'Exclusion Vectors'!$B:$B,0))=1,"",INDEX('Data Pull'!$A:$BC,MATCH($C293,'Data Pull'!$C:$C,0),MATCH(L$8,'Data Pull'!$4:$4,0))),"")</f>
        <v/>
      </c>
      <c r="M293">
        <f>IFERROR(IF(INDEX('Exclusion Vectors'!$D:$D,MATCH($C293,'Exclusion Vectors'!$B:$B,0))=0,"",INDEX('Data Pull'!$A:$BC,MATCH($C293,'Data Pull'!$C:$C,0),MATCH(M$8,'Data Pull'!$4:$4,0))),"")</f>
        <v>72.809508868410447</v>
      </c>
      <c r="N293">
        <f>IFERROR(IF(INDEX('Exclusion Vectors'!$D:$D,MATCH($C293,'Exclusion Vectors'!$B:$B,0))=0,"",INDEX('Data Pull'!$A:$BC,MATCH($C293,'Data Pull'!$C:$C,0),MATCH(N$8,'Data Pull'!$4:$4,0))),"")</f>
        <v>899.16744701239986</v>
      </c>
      <c r="O293">
        <f>IFERROR(IF(INDEX('Exclusion Vectors'!$D:$D,MATCH($C293,'Exclusion Vectors'!$B:$B,0))=0,"",INDEX('Data Pull'!$A:$BC,MATCH($C293,'Data Pull'!$C:$C,0),MATCH(O$8,'Data Pull'!$4:$4,0))),"")</f>
        <v>23000.178692811951</v>
      </c>
    </row>
    <row r="294" spans="3:15" x14ac:dyDescent="0.3">
      <c r="C294" s="34">
        <f t="shared" si="4"/>
        <v>44114</v>
      </c>
      <c r="D294">
        <f>IFERROR(IF(INDEX('Exclusion Vectors'!$D:$D,MATCH($C294,'Exclusion Vectors'!$B:$B,0))=0,"",INDEX('Data Pull'!$A:$BC,MATCH($C294,'Data Pull'!$C:$C,0),MATCH(D$8,'Data Pull'!$4:$4,0))),"")</f>
        <v>38000.472661756081</v>
      </c>
      <c r="E294">
        <f>IFERROR(IF(INDEX('Exclusion Vectors'!$D:$D,MATCH($C294,'Exclusion Vectors'!$B:$B,0))=0,"",INDEX('Data Pull'!$A:$BC,MATCH($C294,'Data Pull'!$C:$C,0),MATCH(E$8,'Data Pull'!$4:$4,0))),"")</f>
        <v>498.63066726198997</v>
      </c>
      <c r="F294">
        <f>IFERROR(IF(INDEX('Exclusion Vectors'!$D:$D,MATCH($C294,'Exclusion Vectors'!$B:$B,0))=0,"",INDEX('Data Pull'!$A:$BC,MATCH($C294,'Data Pull'!$C:$C,0),MATCH(F$8,'Data Pull'!$4:$4,0))),"")</f>
        <v>647.65294749971463</v>
      </c>
      <c r="G294">
        <f>IFERROR(IF(INDEX('Exclusion Vectors'!$D:$D,MATCH($C294,'Exclusion Vectors'!$B:$B,0))=0,"",INDEX('Data Pull'!$A:$BC,MATCH($C294,'Data Pull'!$C:$C,0),MATCH(G$8,'Data Pull'!$4:$4,0))),"")</f>
        <v>579.13162898058818</v>
      </c>
      <c r="H294">
        <f>IFERROR(IF(INDEX('Exclusion Vectors'!$D:$D,MATCH($C294,'Exclusion Vectors'!$B:$B,0))=0,"",INDEX('Data Pull'!$A:$BC,MATCH($C294,'Data Pull'!$C:$C,0),MATCH(H$8,'Data Pull'!$4:$4,0))),"")</f>
        <v>591.57401782811553</v>
      </c>
      <c r="I294">
        <f>IFERROR(IF(INDEX('Exclusion Vectors'!$D:$D,MATCH($C294,'Exclusion Vectors'!$B:$B,0))=0,"",INDEX('Data Pull'!$A:$BC,MATCH($C294,'Data Pull'!$C:$C,0),MATCH(I$8,'Data Pull'!$4:$4,0))),"")</f>
        <v>590.425057791825</v>
      </c>
      <c r="J294">
        <f>IFERROR(IF(INDEX('Exclusion Vectors'!$D:$D,MATCH($C294,'Exclusion Vectors'!$B:$B,0))=0,"",INDEX('Data Pull'!$A:$BC,MATCH($C294,'Data Pull'!$C:$C,0),MATCH(J$8,'Data Pull'!$4:$4,0))),"")</f>
        <v>590.62455423253732</v>
      </c>
      <c r="K294">
        <f>IFERROR(IF(INDEX('Exclusion Vectors'!$D:$D,MATCH($C294,'Exclusion Vectors'!$B:$B,0))=0,"",INDEX('Data Pull'!$A:$BC,MATCH($C294,'Data Pull'!$C:$C,0),MATCH(K$8,'Data Pull'!$4:$4,0))),"")</f>
        <v>3.9404211540868488</v>
      </c>
      <c r="L294" t="str">
        <f>IFERROR(IF(INDEX('Exclusion Vectors'!$D:$D,MATCH($C294,'Exclusion Vectors'!$B:$B,0))=1,"",INDEX('Data Pull'!$A:$BC,MATCH($C294,'Data Pull'!$C:$C,0),MATCH(L$8,'Data Pull'!$4:$4,0))),"")</f>
        <v/>
      </c>
      <c r="M294">
        <f>IFERROR(IF(INDEX('Exclusion Vectors'!$D:$D,MATCH($C294,'Exclusion Vectors'!$B:$B,0))=0,"",INDEX('Data Pull'!$A:$BC,MATCH($C294,'Data Pull'!$C:$C,0),MATCH(M$8,'Data Pull'!$4:$4,0))),"")</f>
        <v>77.319196781766038</v>
      </c>
      <c r="N294">
        <f>IFERROR(IF(INDEX('Exclusion Vectors'!$D:$D,MATCH($C294,'Exclusion Vectors'!$B:$B,0))=0,"",INDEX('Data Pull'!$A:$BC,MATCH($C294,'Data Pull'!$C:$C,0),MATCH(N$8,'Data Pull'!$4:$4,0))),"")</f>
        <v>870.1508683496063</v>
      </c>
      <c r="O294">
        <f>IFERROR(IF(INDEX('Exclusion Vectors'!$D:$D,MATCH($C294,'Exclusion Vectors'!$B:$B,0))=0,"",INDEX('Data Pull'!$A:$BC,MATCH($C294,'Data Pull'!$C:$C,0),MATCH(O$8,'Data Pull'!$4:$4,0))),"")</f>
        <v>20901.200036634091</v>
      </c>
    </row>
    <row r="295" spans="3:15" x14ac:dyDescent="0.3">
      <c r="C295" s="34">
        <f t="shared" si="4"/>
        <v>44115</v>
      </c>
      <c r="D295">
        <f>IFERROR(IF(INDEX('Exclusion Vectors'!$D:$D,MATCH($C295,'Exclusion Vectors'!$B:$B,0))=0,"",INDEX('Data Pull'!$A:$BC,MATCH($C295,'Data Pull'!$C:$C,0),MATCH(D$8,'Data Pull'!$4:$4,0))),"")</f>
        <v>41818.455252523883</v>
      </c>
      <c r="E295">
        <f>IFERROR(IF(INDEX('Exclusion Vectors'!$D:$D,MATCH($C295,'Exclusion Vectors'!$B:$B,0))=0,"",INDEX('Data Pull'!$A:$BC,MATCH($C295,'Data Pull'!$C:$C,0),MATCH(E$8,'Data Pull'!$4:$4,0))),"")</f>
        <v>502.61346057406791</v>
      </c>
      <c r="F295">
        <f>IFERROR(IF(INDEX('Exclusion Vectors'!$D:$D,MATCH($C295,'Exclusion Vectors'!$B:$B,0))=0,"",INDEX('Data Pull'!$A:$BC,MATCH($C295,'Data Pull'!$C:$C,0),MATCH(F$8,'Data Pull'!$4:$4,0))),"")</f>
        <v>653.92837235148977</v>
      </c>
      <c r="G295">
        <f>IFERROR(IF(INDEX('Exclusion Vectors'!$D:$D,MATCH($C295,'Exclusion Vectors'!$B:$B,0))=0,"",INDEX('Data Pull'!$A:$BC,MATCH($C295,'Data Pull'!$C:$C,0),MATCH(G$8,'Data Pull'!$4:$4,0))),"")</f>
        <v>594.84344480425875</v>
      </c>
      <c r="H295">
        <f>IFERROR(IF(INDEX('Exclusion Vectors'!$D:$D,MATCH($C295,'Exclusion Vectors'!$B:$B,0))=0,"",INDEX('Data Pull'!$A:$BC,MATCH($C295,'Data Pull'!$C:$C,0),MATCH(H$8,'Data Pull'!$4:$4,0))),"")</f>
        <v>605.38072555380711</v>
      </c>
      <c r="I295">
        <f>IFERROR(IF(INDEX('Exclusion Vectors'!$D:$D,MATCH($C295,'Exclusion Vectors'!$B:$B,0))=0,"",INDEX('Data Pull'!$A:$BC,MATCH($C295,'Data Pull'!$C:$C,0),MATCH(I$8,'Data Pull'!$4:$4,0))),"")</f>
        <v>604.56298020042209</v>
      </c>
      <c r="J295">
        <f>IFERROR(IF(INDEX('Exclusion Vectors'!$D:$D,MATCH($C295,'Exclusion Vectors'!$B:$B,0))=0,"",INDEX('Data Pull'!$A:$BC,MATCH($C295,'Data Pull'!$C:$C,0),MATCH(J$8,'Data Pull'!$4:$4,0))),"")</f>
        <v>605.11536930953855</v>
      </c>
      <c r="K295">
        <f>IFERROR(IF(INDEX('Exclusion Vectors'!$D:$D,MATCH($C295,'Exclusion Vectors'!$B:$B,0))=0,"",INDEX('Data Pull'!$A:$BC,MATCH($C295,'Data Pull'!$C:$C,0),MATCH(K$8,'Data Pull'!$4:$4,0))),"")</f>
        <v>3.6043600864147778</v>
      </c>
      <c r="L295" t="str">
        <f>IFERROR(IF(INDEX('Exclusion Vectors'!$D:$D,MATCH($C295,'Exclusion Vectors'!$B:$B,0))=1,"",INDEX('Data Pull'!$A:$BC,MATCH($C295,'Data Pull'!$C:$C,0),MATCH(L$8,'Data Pull'!$4:$4,0))),"")</f>
        <v/>
      </c>
      <c r="M295">
        <f>IFERROR(IF(INDEX('Exclusion Vectors'!$D:$D,MATCH($C295,'Exclusion Vectors'!$B:$B,0))=0,"",INDEX('Data Pull'!$A:$BC,MATCH($C295,'Data Pull'!$C:$C,0),MATCH(M$8,'Data Pull'!$4:$4,0))),"")</f>
        <v>80.448779939821762</v>
      </c>
      <c r="N295">
        <f>IFERROR(IF(INDEX('Exclusion Vectors'!$D:$D,MATCH($C295,'Exclusion Vectors'!$B:$B,0))=0,"",INDEX('Data Pull'!$A:$BC,MATCH($C295,'Data Pull'!$C:$C,0),MATCH(N$8,'Data Pull'!$4:$4,0))),"")</f>
        <v>903.38912132971279</v>
      </c>
      <c r="O295">
        <f>IFERROR(IF(INDEX('Exclusion Vectors'!$D:$D,MATCH($C295,'Exclusion Vectors'!$B:$B,0))=0,"",INDEX('Data Pull'!$A:$BC,MATCH($C295,'Data Pull'!$C:$C,0),MATCH(O$8,'Data Pull'!$4:$4,0))),"")</f>
        <v>22442.631580172332</v>
      </c>
    </row>
    <row r="296" spans="3:15" x14ac:dyDescent="0.3">
      <c r="C296" s="34">
        <f t="shared" si="4"/>
        <v>44116</v>
      </c>
      <c r="D296">
        <f>IFERROR(IF(INDEX('Exclusion Vectors'!$D:$D,MATCH($C296,'Exclusion Vectors'!$B:$B,0))=0,"",INDEX('Data Pull'!$A:$BC,MATCH($C296,'Data Pull'!$C:$C,0),MATCH(D$8,'Data Pull'!$4:$4,0))),"")</f>
        <v>37244.399569067522</v>
      </c>
      <c r="E296">
        <f>IFERROR(IF(INDEX('Exclusion Vectors'!$D:$D,MATCH($C296,'Exclusion Vectors'!$B:$B,0))=0,"",INDEX('Data Pull'!$A:$BC,MATCH($C296,'Data Pull'!$C:$C,0),MATCH(E$8,'Data Pull'!$4:$4,0))),"")</f>
        <v>504.7125434409956</v>
      </c>
      <c r="F296">
        <f>IFERROR(IF(INDEX('Exclusion Vectors'!$D:$D,MATCH($C296,'Exclusion Vectors'!$B:$B,0))=0,"",INDEX('Data Pull'!$A:$BC,MATCH($C296,'Data Pull'!$C:$C,0),MATCH(F$8,'Data Pull'!$4:$4,0))),"")</f>
        <v>635.72065175491764</v>
      </c>
      <c r="G296">
        <f>IFERROR(IF(INDEX('Exclusion Vectors'!$D:$D,MATCH($C296,'Exclusion Vectors'!$B:$B,0))=0,"",INDEX('Data Pull'!$A:$BC,MATCH($C296,'Data Pull'!$C:$C,0),MATCH(G$8,'Data Pull'!$4:$4,0))),"")</f>
        <v>580.3801278636073</v>
      </c>
      <c r="H296">
        <f>IFERROR(IF(INDEX('Exclusion Vectors'!$D:$D,MATCH($C296,'Exclusion Vectors'!$B:$B,0))=0,"",INDEX('Data Pull'!$A:$BC,MATCH($C296,'Data Pull'!$C:$C,0),MATCH(H$8,'Data Pull'!$4:$4,0))),"")</f>
        <v>590.30024113999093</v>
      </c>
      <c r="I296">
        <f>IFERROR(IF(INDEX('Exclusion Vectors'!$D:$D,MATCH($C296,'Exclusion Vectors'!$B:$B,0))=0,"",INDEX('Data Pull'!$A:$BC,MATCH($C296,'Data Pull'!$C:$C,0),MATCH(I$8,'Data Pull'!$4:$4,0))),"")</f>
        <v>588.88060043136147</v>
      </c>
      <c r="J296">
        <f>IFERROR(IF(INDEX('Exclusion Vectors'!$D:$D,MATCH($C296,'Exclusion Vectors'!$B:$B,0))=0,"",INDEX('Data Pull'!$A:$BC,MATCH($C296,'Data Pull'!$C:$C,0),MATCH(J$8,'Data Pull'!$4:$4,0))),"")</f>
        <v>591.6788274527114</v>
      </c>
      <c r="K296">
        <f>IFERROR(IF(INDEX('Exclusion Vectors'!$D:$D,MATCH($C296,'Exclusion Vectors'!$B:$B,0))=0,"",INDEX('Data Pull'!$A:$BC,MATCH($C296,'Data Pull'!$C:$C,0),MATCH(K$8,'Data Pull'!$4:$4,0))),"")</f>
        <v>3.9180552963886215</v>
      </c>
      <c r="L296" t="str">
        <f>IFERROR(IF(INDEX('Exclusion Vectors'!$D:$D,MATCH($C296,'Exclusion Vectors'!$B:$B,0))=1,"",INDEX('Data Pull'!$A:$BC,MATCH($C296,'Data Pull'!$C:$C,0),MATCH(L$8,'Data Pull'!$4:$4,0))),"")</f>
        <v/>
      </c>
      <c r="M296">
        <f>IFERROR(IF(INDEX('Exclusion Vectors'!$D:$D,MATCH($C296,'Exclusion Vectors'!$B:$B,0))=0,"",INDEX('Data Pull'!$A:$BC,MATCH($C296,'Data Pull'!$C:$C,0),MATCH(M$8,'Data Pull'!$4:$4,0))),"")</f>
        <v>70.353037980321147</v>
      </c>
      <c r="N296">
        <f>IFERROR(IF(INDEX('Exclusion Vectors'!$D:$D,MATCH($C296,'Exclusion Vectors'!$B:$B,0))=0,"",INDEX('Data Pull'!$A:$BC,MATCH($C296,'Data Pull'!$C:$C,0),MATCH(N$8,'Data Pull'!$4:$4,0))),"")</f>
        <v>924.69179327426139</v>
      </c>
      <c r="O296">
        <f>IFERROR(IF(INDEX('Exclusion Vectors'!$D:$D,MATCH($C296,'Exclusion Vectors'!$B:$B,0))=0,"",INDEX('Data Pull'!$A:$BC,MATCH($C296,'Data Pull'!$C:$C,0),MATCH(O$8,'Data Pull'!$4:$4,0))),"")</f>
        <v>22999.053698918404</v>
      </c>
    </row>
    <row r="297" spans="3:15" x14ac:dyDescent="0.3">
      <c r="C297" s="34">
        <f t="shared" si="4"/>
        <v>44117</v>
      </c>
      <c r="D297">
        <f>IFERROR(IF(INDEX('Exclusion Vectors'!$D:$D,MATCH($C297,'Exclusion Vectors'!$B:$B,0))=0,"",INDEX('Data Pull'!$A:$BC,MATCH($C297,'Data Pull'!$C:$C,0),MATCH(D$8,'Data Pull'!$4:$4,0))),"")</f>
        <v>38637.715031246458</v>
      </c>
      <c r="E297">
        <f>IFERROR(IF(INDEX('Exclusion Vectors'!$D:$D,MATCH($C297,'Exclusion Vectors'!$B:$B,0))=0,"",INDEX('Data Pull'!$A:$BC,MATCH($C297,'Data Pull'!$C:$C,0),MATCH(E$8,'Data Pull'!$4:$4,0))),"")</f>
        <v>504.08605313081733</v>
      </c>
      <c r="F297">
        <f>IFERROR(IF(INDEX('Exclusion Vectors'!$D:$D,MATCH($C297,'Exclusion Vectors'!$B:$B,0))=0,"",INDEX('Data Pull'!$A:$BC,MATCH($C297,'Data Pull'!$C:$C,0),MATCH(F$8,'Data Pull'!$4:$4,0))),"")</f>
        <v>641.52012987318824</v>
      </c>
      <c r="G297">
        <f>IFERROR(IF(INDEX('Exclusion Vectors'!$D:$D,MATCH($C297,'Exclusion Vectors'!$B:$B,0))=0,"",INDEX('Data Pull'!$A:$BC,MATCH($C297,'Data Pull'!$C:$C,0),MATCH(G$8,'Data Pull'!$4:$4,0))),"")</f>
        <v>584.88167356965255</v>
      </c>
      <c r="H297">
        <f>IFERROR(IF(INDEX('Exclusion Vectors'!$D:$D,MATCH($C297,'Exclusion Vectors'!$B:$B,0))=0,"",INDEX('Data Pull'!$A:$BC,MATCH($C297,'Data Pull'!$C:$C,0),MATCH(H$8,'Data Pull'!$4:$4,0))),"")</f>
        <v>596.58726786655211</v>
      </c>
      <c r="I297">
        <f>IFERROR(IF(INDEX('Exclusion Vectors'!$D:$D,MATCH($C297,'Exclusion Vectors'!$B:$B,0))=0,"",INDEX('Data Pull'!$A:$BC,MATCH($C297,'Data Pull'!$C:$C,0),MATCH(I$8,'Data Pull'!$4:$4,0))),"")</f>
        <v>595.5698334878648</v>
      </c>
      <c r="J297">
        <f>IFERROR(IF(INDEX('Exclusion Vectors'!$D:$D,MATCH($C297,'Exclusion Vectors'!$B:$B,0))=0,"",INDEX('Data Pull'!$A:$BC,MATCH($C297,'Data Pull'!$C:$C,0),MATCH(J$8,'Data Pull'!$4:$4,0))),"")</f>
        <v>596.24425306693036</v>
      </c>
      <c r="K297">
        <f>IFERROR(IF(INDEX('Exclusion Vectors'!$D:$D,MATCH($C297,'Exclusion Vectors'!$B:$B,0))=0,"",INDEX('Data Pull'!$A:$BC,MATCH($C297,'Data Pull'!$C:$C,0),MATCH(K$8,'Data Pull'!$4:$4,0))),"")</f>
        <v>3.5560783724624261</v>
      </c>
      <c r="L297" t="str">
        <f>IFERROR(IF(INDEX('Exclusion Vectors'!$D:$D,MATCH($C297,'Exclusion Vectors'!$B:$B,0))=1,"",INDEX('Data Pull'!$A:$BC,MATCH($C297,'Data Pull'!$C:$C,0),MATCH(L$8,'Data Pull'!$4:$4,0))),"")</f>
        <v/>
      </c>
      <c r="M297">
        <f>IFERROR(IF(INDEX('Exclusion Vectors'!$D:$D,MATCH($C297,'Exclusion Vectors'!$B:$B,0))=0,"",INDEX('Data Pull'!$A:$BC,MATCH($C297,'Data Pull'!$C:$C,0),MATCH(M$8,'Data Pull'!$4:$4,0))),"")</f>
        <v>69.994275858414724</v>
      </c>
      <c r="N297">
        <f>IFERROR(IF(INDEX('Exclusion Vectors'!$D:$D,MATCH($C297,'Exclusion Vectors'!$B:$B,0))=0,"",INDEX('Data Pull'!$A:$BC,MATCH($C297,'Data Pull'!$C:$C,0),MATCH(N$8,'Data Pull'!$4:$4,0))),"")</f>
        <v>936.98241106010289</v>
      </c>
      <c r="O297">
        <f>IFERROR(IF(INDEX('Exclusion Vectors'!$D:$D,MATCH($C297,'Exclusion Vectors'!$B:$B,0))=0,"",INDEX('Data Pull'!$A:$BC,MATCH($C297,'Data Pull'!$C:$C,0),MATCH(O$8,'Data Pull'!$4:$4,0))),"")</f>
        <v>22999.058639602441</v>
      </c>
    </row>
    <row r="298" spans="3:15" x14ac:dyDescent="0.3">
      <c r="C298" s="34">
        <f t="shared" si="4"/>
        <v>44118</v>
      </c>
      <c r="D298">
        <f>IFERROR(IF(INDEX('Exclusion Vectors'!$D:$D,MATCH($C298,'Exclusion Vectors'!$B:$B,0))=0,"",INDEX('Data Pull'!$A:$BC,MATCH($C298,'Data Pull'!$C:$C,0),MATCH(D$8,'Data Pull'!$4:$4,0))),"")</f>
        <v>42148.078739417942</v>
      </c>
      <c r="E298">
        <f>IFERROR(IF(INDEX('Exclusion Vectors'!$D:$D,MATCH($C298,'Exclusion Vectors'!$B:$B,0))=0,"",INDEX('Data Pull'!$A:$BC,MATCH($C298,'Data Pull'!$C:$C,0),MATCH(E$8,'Data Pull'!$4:$4,0))),"")</f>
        <v>504.27999971374902</v>
      </c>
      <c r="F298">
        <f>IFERROR(IF(INDEX('Exclusion Vectors'!$D:$D,MATCH($C298,'Exclusion Vectors'!$B:$B,0))=0,"",INDEX('Data Pull'!$A:$BC,MATCH($C298,'Data Pull'!$C:$C,0),MATCH(F$8,'Data Pull'!$4:$4,0))),"")</f>
        <v>655.24496115004615</v>
      </c>
      <c r="G298">
        <f>IFERROR(IF(INDEX('Exclusion Vectors'!$D:$D,MATCH($C298,'Exclusion Vectors'!$B:$B,0))=0,"",INDEX('Data Pull'!$A:$BC,MATCH($C298,'Data Pull'!$C:$C,0),MATCH(G$8,'Data Pull'!$4:$4,0))),"")</f>
        <v>604.53918180000289</v>
      </c>
      <c r="H298">
        <f>IFERROR(IF(INDEX('Exclusion Vectors'!$D:$D,MATCH($C298,'Exclusion Vectors'!$B:$B,0))=0,"",INDEX('Data Pull'!$A:$BC,MATCH($C298,'Data Pull'!$C:$C,0),MATCH(H$8,'Data Pull'!$4:$4,0))),"")</f>
        <v>613.56038716381704</v>
      </c>
      <c r="I298">
        <f>IFERROR(IF(INDEX('Exclusion Vectors'!$D:$D,MATCH($C298,'Exclusion Vectors'!$B:$B,0))=0,"",INDEX('Data Pull'!$A:$BC,MATCH($C298,'Data Pull'!$C:$C,0),MATCH(I$8,'Data Pull'!$4:$4,0))),"")</f>
        <v>613.00955061358025</v>
      </c>
      <c r="J298">
        <f>IFERROR(IF(INDEX('Exclusion Vectors'!$D:$D,MATCH($C298,'Exclusion Vectors'!$B:$B,0))=0,"",INDEX('Data Pull'!$A:$BC,MATCH($C298,'Data Pull'!$C:$C,0),MATCH(J$8,'Data Pull'!$4:$4,0))),"")</f>
        <v>613.89233915723344</v>
      </c>
      <c r="K298">
        <f>IFERROR(IF(INDEX('Exclusion Vectors'!$D:$D,MATCH($C298,'Exclusion Vectors'!$B:$B,0))=0,"",INDEX('Data Pull'!$A:$BC,MATCH($C298,'Data Pull'!$C:$C,0),MATCH(K$8,'Data Pull'!$4:$4,0))),"")</f>
        <v>3.8218884252052825</v>
      </c>
      <c r="L298" t="str">
        <f>IFERROR(IF(INDEX('Exclusion Vectors'!$D:$D,MATCH($C298,'Exclusion Vectors'!$B:$B,0))=1,"",INDEX('Data Pull'!$A:$BC,MATCH($C298,'Data Pull'!$C:$C,0),MATCH(L$8,'Data Pull'!$4:$4,0))),"")</f>
        <v/>
      </c>
      <c r="M298">
        <f>IFERROR(IF(INDEX('Exclusion Vectors'!$D:$D,MATCH($C298,'Exclusion Vectors'!$B:$B,0))=0,"",INDEX('Data Pull'!$A:$BC,MATCH($C298,'Data Pull'!$C:$C,0),MATCH(M$8,'Data Pull'!$4:$4,0))),"")</f>
        <v>78.972659511842295</v>
      </c>
      <c r="N298">
        <f>IFERROR(IF(INDEX('Exclusion Vectors'!$D:$D,MATCH($C298,'Exclusion Vectors'!$B:$B,0))=0,"",INDEX('Data Pull'!$A:$BC,MATCH($C298,'Data Pull'!$C:$C,0),MATCH(N$8,'Data Pull'!$4:$4,0))),"")</f>
        <v>1018.1840001652514</v>
      </c>
      <c r="O298">
        <f>IFERROR(IF(INDEX('Exclusion Vectors'!$D:$D,MATCH($C298,'Exclusion Vectors'!$B:$B,0))=0,"",INDEX('Data Pull'!$A:$BC,MATCH($C298,'Data Pull'!$C:$C,0),MATCH(O$8,'Data Pull'!$4:$4,0))),"")</f>
        <v>22909.557420077763</v>
      </c>
    </row>
    <row r="299" spans="3:15" x14ac:dyDescent="0.3">
      <c r="C299" s="34">
        <f t="shared" si="4"/>
        <v>44119</v>
      </c>
      <c r="D299">
        <f>IFERROR(IF(INDEX('Exclusion Vectors'!$D:$D,MATCH($C299,'Exclusion Vectors'!$B:$B,0))=0,"",INDEX('Data Pull'!$A:$BC,MATCH($C299,'Data Pull'!$C:$C,0),MATCH(D$8,'Data Pull'!$4:$4,0))),"")</f>
        <v>43858.648715444448</v>
      </c>
      <c r="E299">
        <f>IFERROR(IF(INDEX('Exclusion Vectors'!$D:$D,MATCH($C299,'Exclusion Vectors'!$B:$B,0))=0,"",INDEX('Data Pull'!$A:$BC,MATCH($C299,'Data Pull'!$C:$C,0),MATCH(E$8,'Data Pull'!$4:$4,0))),"")</f>
        <v>500.88008770524715</v>
      </c>
      <c r="F299">
        <f>IFERROR(IF(INDEX('Exclusion Vectors'!$D:$D,MATCH($C299,'Exclusion Vectors'!$B:$B,0))=0,"",INDEX('Data Pull'!$A:$BC,MATCH($C299,'Data Pull'!$C:$C,0),MATCH(F$8,'Data Pull'!$4:$4,0))),"")</f>
        <v>658.77146061962128</v>
      </c>
      <c r="G299">
        <f>IFERROR(IF(INDEX('Exclusion Vectors'!$D:$D,MATCH($C299,'Exclusion Vectors'!$B:$B,0))=0,"",INDEX('Data Pull'!$A:$BC,MATCH($C299,'Data Pull'!$C:$C,0),MATCH(G$8,'Data Pull'!$4:$4,0))),"")</f>
        <v>611.59024868187885</v>
      </c>
      <c r="H299">
        <f>IFERROR(IF(INDEX('Exclusion Vectors'!$D:$D,MATCH($C299,'Exclusion Vectors'!$B:$B,0))=0,"",INDEX('Data Pull'!$A:$BC,MATCH($C299,'Data Pull'!$C:$C,0),MATCH(H$8,'Data Pull'!$4:$4,0))),"")</f>
        <v>617.55436358597444</v>
      </c>
      <c r="I299">
        <f>IFERROR(IF(INDEX('Exclusion Vectors'!$D:$D,MATCH($C299,'Exclusion Vectors'!$B:$B,0))=0,"",INDEX('Data Pull'!$A:$BC,MATCH($C299,'Data Pull'!$C:$C,0),MATCH(I$8,'Data Pull'!$4:$4,0))),"")</f>
        <v>616.70357519563413</v>
      </c>
      <c r="J299">
        <f>IFERROR(IF(INDEX('Exclusion Vectors'!$D:$D,MATCH($C299,'Exclusion Vectors'!$B:$B,0))=0,"",INDEX('Data Pull'!$A:$BC,MATCH($C299,'Data Pull'!$C:$C,0),MATCH(J$8,'Data Pull'!$4:$4,0))),"")</f>
        <v>619.33836213776806</v>
      </c>
      <c r="K299">
        <f>IFERROR(IF(INDEX('Exclusion Vectors'!$D:$D,MATCH($C299,'Exclusion Vectors'!$B:$B,0))=0,"",INDEX('Data Pull'!$A:$BC,MATCH($C299,'Data Pull'!$C:$C,0),MATCH(K$8,'Data Pull'!$4:$4,0))),"")</f>
        <v>3.9787026654372353</v>
      </c>
      <c r="L299" t="str">
        <f>IFERROR(IF(INDEX('Exclusion Vectors'!$D:$D,MATCH($C299,'Exclusion Vectors'!$B:$B,0))=1,"",INDEX('Data Pull'!$A:$BC,MATCH($C299,'Data Pull'!$C:$C,0),MATCH(L$8,'Data Pull'!$4:$4,0))),"")</f>
        <v/>
      </c>
      <c r="M299">
        <f>IFERROR(IF(INDEX('Exclusion Vectors'!$D:$D,MATCH($C299,'Exclusion Vectors'!$B:$B,0))=0,"",INDEX('Data Pull'!$A:$BC,MATCH($C299,'Data Pull'!$C:$C,0),MATCH(M$8,'Data Pull'!$4:$4,0))),"")</f>
        <v>67.773355850552903</v>
      </c>
      <c r="N299">
        <f>IFERROR(IF(INDEX('Exclusion Vectors'!$D:$D,MATCH($C299,'Exclusion Vectors'!$B:$B,0))=0,"",INDEX('Data Pull'!$A:$BC,MATCH($C299,'Data Pull'!$C:$C,0),MATCH(N$8,'Data Pull'!$4:$4,0))),"")</f>
        <v>1210.589216668734</v>
      </c>
      <c r="O299">
        <f>IFERROR(IF(INDEX('Exclusion Vectors'!$D:$D,MATCH($C299,'Exclusion Vectors'!$B:$B,0))=0,"",INDEX('Data Pull'!$A:$BC,MATCH($C299,'Data Pull'!$C:$C,0),MATCH(O$8,'Data Pull'!$4:$4,0))),"")</f>
        <v>23000.713531073303</v>
      </c>
    </row>
    <row r="300" spans="3:15" x14ac:dyDescent="0.3">
      <c r="C300" s="34">
        <f t="shared" si="4"/>
        <v>44120</v>
      </c>
      <c r="D300">
        <f>IFERROR(IF(INDEX('Exclusion Vectors'!$D:$D,MATCH($C300,'Exclusion Vectors'!$B:$B,0))=0,"",INDEX('Data Pull'!$A:$BC,MATCH($C300,'Data Pull'!$C:$C,0),MATCH(D$8,'Data Pull'!$4:$4,0))),"")</f>
        <v>45624.391929601319</v>
      </c>
      <c r="E300">
        <f>IFERROR(IF(INDEX('Exclusion Vectors'!$D:$D,MATCH($C300,'Exclusion Vectors'!$B:$B,0))=0,"",INDEX('Data Pull'!$A:$BC,MATCH($C300,'Data Pull'!$C:$C,0),MATCH(E$8,'Data Pull'!$4:$4,0))),"")</f>
        <v>501.49435427641936</v>
      </c>
      <c r="F300">
        <f>IFERROR(IF(INDEX('Exclusion Vectors'!$D:$D,MATCH($C300,'Exclusion Vectors'!$B:$B,0))=0,"",INDEX('Data Pull'!$A:$BC,MATCH($C300,'Data Pull'!$C:$C,0),MATCH(F$8,'Data Pull'!$4:$4,0))),"")</f>
        <v>660.0087812391937</v>
      </c>
      <c r="G300">
        <f>IFERROR(IF(INDEX('Exclusion Vectors'!$D:$D,MATCH($C300,'Exclusion Vectors'!$B:$B,0))=0,"",INDEX('Data Pull'!$A:$BC,MATCH($C300,'Data Pull'!$C:$C,0),MATCH(G$8,'Data Pull'!$4:$4,0))),"")</f>
        <v>611.08109835490063</v>
      </c>
      <c r="H300">
        <f>IFERROR(IF(INDEX('Exclusion Vectors'!$D:$D,MATCH($C300,'Exclusion Vectors'!$B:$B,0))=0,"",INDEX('Data Pull'!$A:$BC,MATCH($C300,'Data Pull'!$C:$C,0),MATCH(H$8,'Data Pull'!$4:$4,0))),"")</f>
        <v>617.3487248394606</v>
      </c>
      <c r="I300">
        <f>IFERROR(IF(INDEX('Exclusion Vectors'!$D:$D,MATCH($C300,'Exclusion Vectors'!$B:$B,0))=0,"",INDEX('Data Pull'!$A:$BC,MATCH($C300,'Data Pull'!$C:$C,0),MATCH(I$8,'Data Pull'!$4:$4,0))),"")</f>
        <v>616.60390281526998</v>
      </c>
      <c r="J300">
        <f>IFERROR(IF(INDEX('Exclusion Vectors'!$D:$D,MATCH($C300,'Exclusion Vectors'!$B:$B,0))=0,"",INDEX('Data Pull'!$A:$BC,MATCH($C300,'Data Pull'!$C:$C,0),MATCH(J$8,'Data Pull'!$4:$4,0))),"")</f>
        <v>619.07997668168457</v>
      </c>
      <c r="K300">
        <f>IFERROR(IF(INDEX('Exclusion Vectors'!$D:$D,MATCH($C300,'Exclusion Vectors'!$B:$B,0))=0,"",INDEX('Data Pull'!$A:$BC,MATCH($C300,'Data Pull'!$C:$C,0),MATCH(K$8,'Data Pull'!$4:$4,0))),"")</f>
        <v>3.9179179294591515</v>
      </c>
      <c r="L300" t="str">
        <f>IFERROR(IF(INDEX('Exclusion Vectors'!$D:$D,MATCH($C300,'Exclusion Vectors'!$B:$B,0))=1,"",INDEX('Data Pull'!$A:$BC,MATCH($C300,'Data Pull'!$C:$C,0),MATCH(L$8,'Data Pull'!$4:$4,0))),"")</f>
        <v/>
      </c>
      <c r="M300">
        <f>IFERROR(IF(INDEX('Exclusion Vectors'!$D:$D,MATCH($C300,'Exclusion Vectors'!$B:$B,0))=0,"",INDEX('Data Pull'!$A:$BC,MATCH($C300,'Data Pull'!$C:$C,0),MATCH(M$8,'Data Pull'!$4:$4,0))),"")</f>
        <v>56.518827914318884</v>
      </c>
      <c r="N300">
        <f>IFERROR(IF(INDEX('Exclusion Vectors'!$D:$D,MATCH($C300,'Exclusion Vectors'!$B:$B,0))=0,"",INDEX('Data Pull'!$A:$BC,MATCH($C300,'Data Pull'!$C:$C,0),MATCH(N$8,'Data Pull'!$4:$4,0))),"")</f>
        <v>930.35057073866255</v>
      </c>
      <c r="O300">
        <f>IFERROR(IF(INDEX('Exclusion Vectors'!$D:$D,MATCH($C300,'Exclusion Vectors'!$B:$B,0))=0,"",INDEX('Data Pull'!$A:$BC,MATCH($C300,'Data Pull'!$C:$C,0),MATCH(O$8,'Data Pull'!$4:$4,0))),"")</f>
        <v>23000.256806622481</v>
      </c>
    </row>
    <row r="301" spans="3:15" x14ac:dyDescent="0.3">
      <c r="C301" s="34">
        <f t="shared" si="4"/>
        <v>44121</v>
      </c>
      <c r="D301">
        <f>IFERROR(IF(INDEX('Exclusion Vectors'!$D:$D,MATCH($C301,'Exclusion Vectors'!$B:$B,0))=0,"",INDEX('Data Pull'!$A:$BC,MATCH($C301,'Data Pull'!$C:$C,0),MATCH(D$8,'Data Pull'!$4:$4,0))),"")</f>
        <v>45688.365316400421</v>
      </c>
      <c r="E301">
        <f>IFERROR(IF(INDEX('Exclusion Vectors'!$D:$D,MATCH($C301,'Exclusion Vectors'!$B:$B,0))=0,"",INDEX('Data Pull'!$A:$BC,MATCH($C301,'Data Pull'!$C:$C,0),MATCH(E$8,'Data Pull'!$4:$4,0))),"")</f>
        <v>501.56260570071782</v>
      </c>
      <c r="F301">
        <f>IFERROR(IF(INDEX('Exclusion Vectors'!$D:$D,MATCH($C301,'Exclusion Vectors'!$B:$B,0))=0,"",INDEX('Data Pull'!$A:$BC,MATCH($C301,'Data Pull'!$C:$C,0),MATCH(F$8,'Data Pull'!$4:$4,0))),"")</f>
        <v>660.00096350934655</v>
      </c>
      <c r="G301">
        <f>IFERROR(IF(INDEX('Exclusion Vectors'!$D:$D,MATCH($C301,'Exclusion Vectors'!$B:$B,0))=0,"",INDEX('Data Pull'!$A:$BC,MATCH($C301,'Data Pull'!$C:$C,0),MATCH(G$8,'Data Pull'!$4:$4,0))),"")</f>
        <v>609.66587569450201</v>
      </c>
      <c r="H301">
        <f>IFERROR(IF(INDEX('Exclusion Vectors'!$D:$D,MATCH($C301,'Exclusion Vectors'!$B:$B,0))=0,"",INDEX('Data Pull'!$A:$BC,MATCH($C301,'Data Pull'!$C:$C,0),MATCH(H$8,'Data Pull'!$4:$4,0))),"")</f>
        <v>617.20174159769033</v>
      </c>
      <c r="I301">
        <f>IFERROR(IF(INDEX('Exclusion Vectors'!$D:$D,MATCH($C301,'Exclusion Vectors'!$B:$B,0))=0,"",INDEX('Data Pull'!$A:$BC,MATCH($C301,'Data Pull'!$C:$C,0),MATCH(I$8,'Data Pull'!$4:$4,0))),"")</f>
        <v>616.8435775550945</v>
      </c>
      <c r="J301">
        <f>IFERROR(IF(INDEX('Exclusion Vectors'!$D:$D,MATCH($C301,'Exclusion Vectors'!$B:$B,0))=0,"",INDEX('Data Pull'!$A:$BC,MATCH($C301,'Data Pull'!$C:$C,0),MATCH(J$8,'Data Pull'!$4:$4,0))),"")</f>
        <v>618.14504209148333</v>
      </c>
      <c r="K301">
        <f>IFERROR(IF(INDEX('Exclusion Vectors'!$D:$D,MATCH($C301,'Exclusion Vectors'!$B:$B,0))=0,"",INDEX('Data Pull'!$A:$BC,MATCH($C301,'Data Pull'!$C:$C,0),MATCH(K$8,'Data Pull'!$4:$4,0))),"")</f>
        <v>3.7781542568679685</v>
      </c>
      <c r="L301" t="str">
        <f>IFERROR(IF(INDEX('Exclusion Vectors'!$D:$D,MATCH($C301,'Exclusion Vectors'!$B:$B,0))=1,"",INDEX('Data Pull'!$A:$BC,MATCH($C301,'Data Pull'!$C:$C,0),MATCH(L$8,'Data Pull'!$4:$4,0))),"")</f>
        <v/>
      </c>
      <c r="M301">
        <f>IFERROR(IF(INDEX('Exclusion Vectors'!$D:$D,MATCH($C301,'Exclusion Vectors'!$B:$B,0))=0,"",INDEX('Data Pull'!$A:$BC,MATCH($C301,'Data Pull'!$C:$C,0),MATCH(M$8,'Data Pull'!$4:$4,0))),"")</f>
        <v>67.026763350645311</v>
      </c>
      <c r="N301">
        <f>IFERROR(IF(INDEX('Exclusion Vectors'!$D:$D,MATCH($C301,'Exclusion Vectors'!$B:$B,0))=0,"",INDEX('Data Pull'!$A:$BC,MATCH($C301,'Data Pull'!$C:$C,0),MATCH(N$8,'Data Pull'!$4:$4,0))),"")</f>
        <v>920.43582940031013</v>
      </c>
      <c r="O301">
        <f>IFERROR(IF(INDEX('Exclusion Vectors'!$D:$D,MATCH($C301,'Exclusion Vectors'!$B:$B,0))=0,"",INDEX('Data Pull'!$A:$BC,MATCH($C301,'Data Pull'!$C:$C,0),MATCH(O$8,'Data Pull'!$4:$4,0))),"")</f>
        <v>23001.046698757007</v>
      </c>
    </row>
    <row r="302" spans="3:15" x14ac:dyDescent="0.3">
      <c r="C302" s="34">
        <f t="shared" si="4"/>
        <v>44122</v>
      </c>
      <c r="D302">
        <f>IFERROR(IF(INDEX('Exclusion Vectors'!$D:$D,MATCH($C302,'Exclusion Vectors'!$B:$B,0))=0,"",INDEX('Data Pull'!$A:$BC,MATCH($C302,'Data Pull'!$C:$C,0),MATCH(D$8,'Data Pull'!$4:$4,0))),"")</f>
        <v>44851.032537656734</v>
      </c>
      <c r="E302">
        <f>IFERROR(IF(INDEX('Exclusion Vectors'!$D:$D,MATCH($C302,'Exclusion Vectors'!$B:$B,0))=0,"",INDEX('Data Pull'!$A:$BC,MATCH($C302,'Data Pull'!$C:$C,0),MATCH(E$8,'Data Pull'!$4:$4,0))),"")</f>
        <v>501.7877993615171</v>
      </c>
      <c r="F302">
        <f>IFERROR(IF(INDEX('Exclusion Vectors'!$D:$D,MATCH($C302,'Exclusion Vectors'!$B:$B,0))=0,"",INDEX('Data Pull'!$A:$BC,MATCH($C302,'Data Pull'!$C:$C,0),MATCH(F$8,'Data Pull'!$4:$4,0))),"")</f>
        <v>659.98098333572852</v>
      </c>
      <c r="G302">
        <f>IFERROR(IF(INDEX('Exclusion Vectors'!$D:$D,MATCH($C302,'Exclusion Vectors'!$B:$B,0))=0,"",INDEX('Data Pull'!$A:$BC,MATCH($C302,'Data Pull'!$C:$C,0),MATCH(G$8,'Data Pull'!$4:$4,0))),"")</f>
        <v>611.80793118569829</v>
      </c>
      <c r="H302">
        <f>IFERROR(IF(INDEX('Exclusion Vectors'!$D:$D,MATCH($C302,'Exclusion Vectors'!$B:$B,0))=0,"",INDEX('Data Pull'!$A:$BC,MATCH($C302,'Data Pull'!$C:$C,0),MATCH(H$8,'Data Pull'!$4:$4,0))),"")</f>
        <v>618.21409285401376</v>
      </c>
      <c r="I302">
        <f>IFERROR(IF(INDEX('Exclusion Vectors'!$D:$D,MATCH($C302,'Exclusion Vectors'!$B:$B,0))=0,"",INDEX('Data Pull'!$A:$BC,MATCH($C302,'Data Pull'!$C:$C,0),MATCH(I$8,'Data Pull'!$4:$4,0))),"")</f>
        <v>617.99232829947243</v>
      </c>
      <c r="J302">
        <f>IFERROR(IF(INDEX('Exclusion Vectors'!$D:$D,MATCH($C302,'Exclusion Vectors'!$B:$B,0))=0,"",INDEX('Data Pull'!$A:$BC,MATCH($C302,'Data Pull'!$C:$C,0),MATCH(J$8,'Data Pull'!$4:$4,0))),"")</f>
        <v>619.95390053696644</v>
      </c>
      <c r="K302">
        <f>IFERROR(IF(INDEX('Exclusion Vectors'!$D:$D,MATCH($C302,'Exclusion Vectors'!$B:$B,0))=0,"",INDEX('Data Pull'!$A:$BC,MATCH($C302,'Data Pull'!$C:$C,0),MATCH(K$8,'Data Pull'!$4:$4,0))),"")</f>
        <v>3.8689974858757989</v>
      </c>
      <c r="L302" t="str">
        <f>IFERROR(IF(INDEX('Exclusion Vectors'!$D:$D,MATCH($C302,'Exclusion Vectors'!$B:$B,0))=1,"",INDEX('Data Pull'!$A:$BC,MATCH($C302,'Data Pull'!$C:$C,0),MATCH(L$8,'Data Pull'!$4:$4,0))),"")</f>
        <v/>
      </c>
      <c r="M302">
        <f>IFERROR(IF(INDEX('Exclusion Vectors'!$D:$D,MATCH($C302,'Exclusion Vectors'!$B:$B,0))=0,"",INDEX('Data Pull'!$A:$BC,MATCH($C302,'Data Pull'!$C:$C,0),MATCH(M$8,'Data Pull'!$4:$4,0))),"")</f>
        <v>68.253417189668042</v>
      </c>
      <c r="N302">
        <f>IFERROR(IF(INDEX('Exclusion Vectors'!$D:$D,MATCH($C302,'Exclusion Vectors'!$B:$B,0))=0,"",INDEX('Data Pull'!$A:$BC,MATCH($C302,'Data Pull'!$C:$C,0),MATCH(N$8,'Data Pull'!$4:$4,0))),"")</f>
        <v>966.03129602362674</v>
      </c>
      <c r="O302">
        <f>IFERROR(IF(INDEX('Exclusion Vectors'!$D:$D,MATCH($C302,'Exclusion Vectors'!$B:$B,0))=0,"",INDEX('Data Pull'!$A:$BC,MATCH($C302,'Data Pull'!$C:$C,0),MATCH(O$8,'Data Pull'!$4:$4,0))),"")</f>
        <v>23000.864325350729</v>
      </c>
    </row>
    <row r="303" spans="3:15" x14ac:dyDescent="0.3">
      <c r="C303" s="34">
        <f t="shared" si="4"/>
        <v>44123</v>
      </c>
      <c r="D303">
        <f>IFERROR(IF(INDEX('Exclusion Vectors'!$D:$D,MATCH($C303,'Exclusion Vectors'!$B:$B,0))=0,"",INDEX('Data Pull'!$A:$BC,MATCH($C303,'Data Pull'!$C:$C,0),MATCH(D$8,'Data Pull'!$4:$4,0))),"")</f>
        <v>45125.810804616995</v>
      </c>
      <c r="E303">
        <f>IFERROR(IF(INDEX('Exclusion Vectors'!$D:$D,MATCH($C303,'Exclusion Vectors'!$B:$B,0))=0,"",INDEX('Data Pull'!$A:$BC,MATCH($C303,'Data Pull'!$C:$C,0),MATCH(E$8,'Data Pull'!$4:$4,0))),"")</f>
        <v>501.81912420801359</v>
      </c>
      <c r="F303">
        <f>IFERROR(IF(INDEX('Exclusion Vectors'!$D:$D,MATCH($C303,'Exclusion Vectors'!$B:$B,0))=0,"",INDEX('Data Pull'!$A:$BC,MATCH($C303,'Data Pull'!$C:$C,0),MATCH(F$8,'Data Pull'!$4:$4,0))),"")</f>
        <v>660.03876551888447</v>
      </c>
      <c r="G303">
        <f>IFERROR(IF(INDEX('Exclusion Vectors'!$D:$D,MATCH($C303,'Exclusion Vectors'!$B:$B,0))=0,"",INDEX('Data Pull'!$A:$BC,MATCH($C303,'Data Pull'!$C:$C,0),MATCH(G$8,'Data Pull'!$4:$4,0))),"")</f>
        <v>611.36943920561009</v>
      </c>
      <c r="H303">
        <f>IFERROR(IF(INDEX('Exclusion Vectors'!$D:$D,MATCH($C303,'Exclusion Vectors'!$B:$B,0))=0,"",INDEX('Data Pull'!$A:$BC,MATCH($C303,'Data Pull'!$C:$C,0),MATCH(H$8,'Data Pull'!$4:$4,0))),"")</f>
        <v>616.83056021735081</v>
      </c>
      <c r="I303">
        <f>IFERROR(IF(INDEX('Exclusion Vectors'!$D:$D,MATCH($C303,'Exclusion Vectors'!$B:$B,0))=0,"",INDEX('Data Pull'!$A:$BC,MATCH($C303,'Data Pull'!$C:$C,0),MATCH(I$8,'Data Pull'!$4:$4,0))),"")</f>
        <v>616.56551991661127</v>
      </c>
      <c r="J303">
        <f>IFERROR(IF(INDEX('Exclusion Vectors'!$D:$D,MATCH($C303,'Exclusion Vectors'!$B:$B,0))=0,"",INDEX('Data Pull'!$A:$BC,MATCH($C303,'Data Pull'!$C:$C,0),MATCH(J$8,'Data Pull'!$4:$4,0))),"")</f>
        <v>619.41556036919928</v>
      </c>
      <c r="K303">
        <f>IFERROR(IF(INDEX('Exclusion Vectors'!$D:$D,MATCH($C303,'Exclusion Vectors'!$B:$B,0))=0,"",INDEX('Data Pull'!$A:$BC,MATCH($C303,'Data Pull'!$C:$C,0),MATCH(K$8,'Data Pull'!$4:$4,0))),"")</f>
        <v>3.7285800024622673</v>
      </c>
      <c r="L303" t="str">
        <f>IFERROR(IF(INDEX('Exclusion Vectors'!$D:$D,MATCH($C303,'Exclusion Vectors'!$B:$B,0))=1,"",INDEX('Data Pull'!$A:$BC,MATCH($C303,'Data Pull'!$C:$C,0),MATCH(L$8,'Data Pull'!$4:$4,0))),"")</f>
        <v/>
      </c>
      <c r="M303">
        <f>IFERROR(IF(INDEX('Exclusion Vectors'!$D:$D,MATCH($C303,'Exclusion Vectors'!$B:$B,0))=0,"",INDEX('Data Pull'!$A:$BC,MATCH($C303,'Data Pull'!$C:$C,0),MATCH(M$8,'Data Pull'!$4:$4,0))),"")</f>
        <v>53.743354906431819</v>
      </c>
      <c r="N303">
        <f>IFERROR(IF(INDEX('Exclusion Vectors'!$D:$D,MATCH($C303,'Exclusion Vectors'!$B:$B,0))=0,"",INDEX('Data Pull'!$A:$BC,MATCH($C303,'Data Pull'!$C:$C,0),MATCH(N$8,'Data Pull'!$4:$4,0))),"")</f>
        <v>963.36872439149283</v>
      </c>
      <c r="O303">
        <f>IFERROR(IF(INDEX('Exclusion Vectors'!$D:$D,MATCH($C303,'Exclusion Vectors'!$B:$B,0))=0,"",INDEX('Data Pull'!$A:$BC,MATCH($C303,'Data Pull'!$C:$C,0),MATCH(O$8,'Data Pull'!$4:$4,0))),"")</f>
        <v>23001.27611919069</v>
      </c>
    </row>
    <row r="304" spans="3:15" x14ac:dyDescent="0.3">
      <c r="C304" s="34">
        <f t="shared" si="4"/>
        <v>44124</v>
      </c>
      <c r="D304">
        <f>IFERROR(IF(INDEX('Exclusion Vectors'!$D:$D,MATCH($C304,'Exclusion Vectors'!$B:$B,0))=0,"",INDEX('Data Pull'!$A:$BC,MATCH($C304,'Data Pull'!$C:$C,0),MATCH(D$8,'Data Pull'!$4:$4,0))),"")</f>
        <v>44492.462815711675</v>
      </c>
      <c r="E304">
        <f>IFERROR(IF(INDEX('Exclusion Vectors'!$D:$D,MATCH($C304,'Exclusion Vectors'!$B:$B,0))=0,"",INDEX('Data Pull'!$A:$BC,MATCH($C304,'Data Pull'!$C:$C,0),MATCH(E$8,'Data Pull'!$4:$4,0))),"")</f>
        <v>503.31256488253882</v>
      </c>
      <c r="F304">
        <f>IFERROR(IF(INDEX('Exclusion Vectors'!$D:$D,MATCH($C304,'Exclusion Vectors'!$B:$B,0))=0,"",INDEX('Data Pull'!$A:$BC,MATCH($C304,'Data Pull'!$C:$C,0),MATCH(F$8,'Data Pull'!$4:$4,0))),"")</f>
        <v>659.9722116724447</v>
      </c>
      <c r="G304">
        <f>IFERROR(IF(INDEX('Exclusion Vectors'!$D:$D,MATCH($C304,'Exclusion Vectors'!$B:$B,0))=0,"",INDEX('Data Pull'!$A:$BC,MATCH($C304,'Data Pull'!$C:$C,0),MATCH(G$8,'Data Pull'!$4:$4,0))),"")</f>
        <v>609.44543422550692</v>
      </c>
      <c r="H304">
        <f>IFERROR(IF(INDEX('Exclusion Vectors'!$D:$D,MATCH($C304,'Exclusion Vectors'!$B:$B,0))=0,"",INDEX('Data Pull'!$A:$BC,MATCH($C304,'Data Pull'!$C:$C,0),MATCH(H$8,'Data Pull'!$4:$4,0))),"")</f>
        <v>616.27537975277903</v>
      </c>
      <c r="I304">
        <f>IFERROR(IF(INDEX('Exclusion Vectors'!$D:$D,MATCH($C304,'Exclusion Vectors'!$B:$B,0))=0,"",INDEX('Data Pull'!$A:$BC,MATCH($C304,'Data Pull'!$C:$C,0),MATCH(I$8,'Data Pull'!$4:$4,0))),"")</f>
        <v>616.00719983423539</v>
      </c>
      <c r="J304">
        <f>IFERROR(IF(INDEX('Exclusion Vectors'!$D:$D,MATCH($C304,'Exclusion Vectors'!$B:$B,0))=0,"",INDEX('Data Pull'!$A:$BC,MATCH($C304,'Data Pull'!$C:$C,0),MATCH(J$8,'Data Pull'!$4:$4,0))),"")</f>
        <v>618.10323793569955</v>
      </c>
      <c r="K304">
        <f>IFERROR(IF(INDEX('Exclusion Vectors'!$D:$D,MATCH($C304,'Exclusion Vectors'!$B:$B,0))=0,"",INDEX('Data Pull'!$A:$BC,MATCH($C304,'Data Pull'!$C:$C,0),MATCH(K$8,'Data Pull'!$4:$4,0))),"")</f>
        <v>3.5977419526273802</v>
      </c>
      <c r="L304" t="str">
        <f>IFERROR(IF(INDEX('Exclusion Vectors'!$D:$D,MATCH($C304,'Exclusion Vectors'!$B:$B,0))=1,"",INDEX('Data Pull'!$A:$BC,MATCH($C304,'Data Pull'!$C:$C,0),MATCH(L$8,'Data Pull'!$4:$4,0))),"")</f>
        <v/>
      </c>
      <c r="M304">
        <f>IFERROR(IF(INDEX('Exclusion Vectors'!$D:$D,MATCH($C304,'Exclusion Vectors'!$B:$B,0))=0,"",INDEX('Data Pull'!$A:$BC,MATCH($C304,'Data Pull'!$C:$C,0),MATCH(M$8,'Data Pull'!$4:$4,0))),"")</f>
        <v>66.642350880997668</v>
      </c>
      <c r="N304">
        <f>IFERROR(IF(INDEX('Exclusion Vectors'!$D:$D,MATCH($C304,'Exclusion Vectors'!$B:$B,0))=0,"",INDEX('Data Pull'!$A:$BC,MATCH($C304,'Data Pull'!$C:$C,0),MATCH(N$8,'Data Pull'!$4:$4,0))),"")</f>
        <v>937.25448397770822</v>
      </c>
      <c r="O304">
        <f>IFERROR(IF(INDEX('Exclusion Vectors'!$D:$D,MATCH($C304,'Exclusion Vectors'!$B:$B,0))=0,"",INDEX('Data Pull'!$A:$BC,MATCH($C304,'Data Pull'!$C:$C,0),MATCH(O$8,'Data Pull'!$4:$4,0))),"")</f>
        <v>22957.532987857125</v>
      </c>
    </row>
    <row r="305" spans="3:15" x14ac:dyDescent="0.3">
      <c r="C305" s="34">
        <f t="shared" si="4"/>
        <v>44125</v>
      </c>
      <c r="D305">
        <f>IFERROR(IF(INDEX('Exclusion Vectors'!$D:$D,MATCH($C305,'Exclusion Vectors'!$B:$B,0))=0,"",INDEX('Data Pull'!$A:$BC,MATCH($C305,'Data Pull'!$C:$C,0),MATCH(D$8,'Data Pull'!$4:$4,0))),"")</f>
        <v>44908.69486148499</v>
      </c>
      <c r="E305">
        <f>IFERROR(IF(INDEX('Exclusion Vectors'!$D:$D,MATCH($C305,'Exclusion Vectors'!$B:$B,0))=0,"",INDEX('Data Pull'!$A:$BC,MATCH($C305,'Data Pull'!$C:$C,0),MATCH(E$8,'Data Pull'!$4:$4,0))),"")</f>
        <v>502.21883151403802</v>
      </c>
      <c r="F305">
        <f>IFERROR(IF(INDEX('Exclusion Vectors'!$D:$D,MATCH($C305,'Exclusion Vectors'!$B:$B,0))=0,"",INDEX('Data Pull'!$A:$BC,MATCH($C305,'Data Pull'!$C:$C,0),MATCH(F$8,'Data Pull'!$4:$4,0))),"")</f>
        <v>659.97173326091593</v>
      </c>
      <c r="G305">
        <f>IFERROR(IF(INDEX('Exclusion Vectors'!$D:$D,MATCH($C305,'Exclusion Vectors'!$B:$B,0))=0,"",INDEX('Data Pull'!$A:$BC,MATCH($C305,'Data Pull'!$C:$C,0),MATCH(G$8,'Data Pull'!$4:$4,0))),"")</f>
        <v>611.19637259236345</v>
      </c>
      <c r="H305">
        <f>IFERROR(IF(INDEX('Exclusion Vectors'!$D:$D,MATCH($C305,'Exclusion Vectors'!$B:$B,0))=0,"",INDEX('Data Pull'!$A:$BC,MATCH($C305,'Data Pull'!$C:$C,0),MATCH(H$8,'Data Pull'!$4:$4,0))),"")</f>
        <v>617.4969188246348</v>
      </c>
      <c r="I305">
        <f>IFERROR(IF(INDEX('Exclusion Vectors'!$D:$D,MATCH($C305,'Exclusion Vectors'!$B:$B,0))=0,"",INDEX('Data Pull'!$A:$BC,MATCH($C305,'Data Pull'!$C:$C,0),MATCH(I$8,'Data Pull'!$4:$4,0))),"")</f>
        <v>617.29222830836477</v>
      </c>
      <c r="J305">
        <f>IFERROR(IF(INDEX('Exclusion Vectors'!$D:$D,MATCH($C305,'Exclusion Vectors'!$B:$B,0))=0,"",INDEX('Data Pull'!$A:$BC,MATCH($C305,'Data Pull'!$C:$C,0),MATCH(J$8,'Data Pull'!$4:$4,0))),"")</f>
        <v>619.38162829024725</v>
      </c>
      <c r="K305">
        <f>IFERROR(IF(INDEX('Exclusion Vectors'!$D:$D,MATCH($C305,'Exclusion Vectors'!$B:$B,0))=0,"",INDEX('Data Pull'!$A:$BC,MATCH($C305,'Data Pull'!$C:$C,0),MATCH(K$8,'Data Pull'!$4:$4,0))),"")</f>
        <v>3.6523694581148178</v>
      </c>
      <c r="L305" t="str">
        <f>IFERROR(IF(INDEX('Exclusion Vectors'!$D:$D,MATCH($C305,'Exclusion Vectors'!$B:$B,0))=1,"",INDEX('Data Pull'!$A:$BC,MATCH($C305,'Data Pull'!$C:$C,0),MATCH(L$8,'Data Pull'!$4:$4,0))),"")</f>
        <v/>
      </c>
      <c r="M305">
        <f>IFERROR(IF(INDEX('Exclusion Vectors'!$D:$D,MATCH($C305,'Exclusion Vectors'!$B:$B,0))=0,"",INDEX('Data Pull'!$A:$BC,MATCH($C305,'Data Pull'!$C:$C,0),MATCH(M$8,'Data Pull'!$4:$4,0))),"")</f>
        <v>71.378516490672311</v>
      </c>
      <c r="N305">
        <f>IFERROR(IF(INDEX('Exclusion Vectors'!$D:$D,MATCH($C305,'Exclusion Vectors'!$B:$B,0))=0,"",INDEX('Data Pull'!$A:$BC,MATCH($C305,'Data Pull'!$C:$C,0),MATCH(N$8,'Data Pull'!$4:$4,0))),"")</f>
        <v>943.82074176710182</v>
      </c>
      <c r="O305">
        <f>IFERROR(IF(INDEX('Exclusion Vectors'!$D:$D,MATCH($C305,'Exclusion Vectors'!$B:$B,0))=0,"",INDEX('Data Pull'!$A:$BC,MATCH($C305,'Data Pull'!$C:$C,0),MATCH(O$8,'Data Pull'!$4:$4,0))),"")</f>
        <v>22999.179158088831</v>
      </c>
    </row>
    <row r="306" spans="3:15" x14ac:dyDescent="0.3">
      <c r="C306" s="34">
        <f t="shared" si="4"/>
        <v>44126</v>
      </c>
      <c r="D306">
        <f>IFERROR(IF(INDEX('Exclusion Vectors'!$D:$D,MATCH($C306,'Exclusion Vectors'!$B:$B,0))=0,"",INDEX('Data Pull'!$A:$BC,MATCH($C306,'Data Pull'!$C:$C,0),MATCH(D$8,'Data Pull'!$4:$4,0))),"")</f>
        <v>45229.528023349652</v>
      </c>
      <c r="E306">
        <f>IFERROR(IF(INDEX('Exclusion Vectors'!$D:$D,MATCH($C306,'Exclusion Vectors'!$B:$B,0))=0,"",INDEX('Data Pull'!$A:$BC,MATCH($C306,'Data Pull'!$C:$C,0),MATCH(E$8,'Data Pull'!$4:$4,0))),"")</f>
        <v>501.91283610528245</v>
      </c>
      <c r="F306">
        <f>IFERROR(IF(INDEX('Exclusion Vectors'!$D:$D,MATCH($C306,'Exclusion Vectors'!$B:$B,0))=0,"",INDEX('Data Pull'!$A:$BC,MATCH($C306,'Data Pull'!$C:$C,0),MATCH(F$8,'Data Pull'!$4:$4,0))),"")</f>
        <v>659.93362225385238</v>
      </c>
      <c r="G306">
        <f>IFERROR(IF(INDEX('Exclusion Vectors'!$D:$D,MATCH($C306,'Exclusion Vectors'!$B:$B,0))=0,"",INDEX('Data Pull'!$A:$BC,MATCH($C306,'Data Pull'!$C:$C,0),MATCH(G$8,'Data Pull'!$4:$4,0))),"")</f>
        <v>610.14271166472588</v>
      </c>
      <c r="H306">
        <f>IFERROR(IF(INDEX('Exclusion Vectors'!$D:$D,MATCH($C306,'Exclusion Vectors'!$B:$B,0))=0,"",INDEX('Data Pull'!$A:$BC,MATCH($C306,'Data Pull'!$C:$C,0),MATCH(H$8,'Data Pull'!$4:$4,0))),"")</f>
        <v>617.16263680725319</v>
      </c>
      <c r="I306">
        <f>IFERROR(IF(INDEX('Exclusion Vectors'!$D:$D,MATCH($C306,'Exclusion Vectors'!$B:$B,0))=0,"",INDEX('Data Pull'!$A:$BC,MATCH($C306,'Data Pull'!$C:$C,0),MATCH(I$8,'Data Pull'!$4:$4,0))),"")</f>
        <v>617.1292142260653</v>
      </c>
      <c r="J306">
        <f>IFERROR(IF(INDEX('Exclusion Vectors'!$D:$D,MATCH($C306,'Exclusion Vectors'!$B:$B,0))=0,"",INDEX('Data Pull'!$A:$BC,MATCH($C306,'Data Pull'!$C:$C,0),MATCH(J$8,'Data Pull'!$4:$4,0))),"")</f>
        <v>618.57883036458611</v>
      </c>
      <c r="K306">
        <f>IFERROR(IF(INDEX('Exclusion Vectors'!$D:$D,MATCH($C306,'Exclusion Vectors'!$B:$B,0))=0,"",INDEX('Data Pull'!$A:$BC,MATCH($C306,'Data Pull'!$C:$C,0),MATCH(K$8,'Data Pull'!$4:$4,0))),"")</f>
        <v>3.6030028268280589</v>
      </c>
      <c r="L306" t="str">
        <f>IFERROR(IF(INDEX('Exclusion Vectors'!$D:$D,MATCH($C306,'Exclusion Vectors'!$B:$B,0))=1,"",INDEX('Data Pull'!$A:$BC,MATCH($C306,'Data Pull'!$C:$C,0),MATCH(L$8,'Data Pull'!$4:$4,0))),"")</f>
        <v/>
      </c>
      <c r="M306">
        <f>IFERROR(IF(INDEX('Exclusion Vectors'!$D:$D,MATCH($C306,'Exclusion Vectors'!$B:$B,0))=0,"",INDEX('Data Pull'!$A:$BC,MATCH($C306,'Data Pull'!$C:$C,0),MATCH(M$8,'Data Pull'!$4:$4,0))),"")</f>
        <v>71.104042547937851</v>
      </c>
      <c r="N306">
        <f>IFERROR(IF(INDEX('Exclusion Vectors'!$D:$D,MATCH($C306,'Exclusion Vectors'!$B:$B,0))=0,"",INDEX('Data Pull'!$A:$BC,MATCH($C306,'Data Pull'!$C:$C,0),MATCH(N$8,'Data Pull'!$4:$4,0))),"")</f>
        <v>917.32882880625664</v>
      </c>
      <c r="O306">
        <f>IFERROR(IF(INDEX('Exclusion Vectors'!$D:$D,MATCH($C306,'Exclusion Vectors'!$B:$B,0))=0,"",INDEX('Data Pull'!$A:$BC,MATCH($C306,'Data Pull'!$C:$C,0),MATCH(O$8,'Data Pull'!$4:$4,0))),"")</f>
        <v>23002.508395646757</v>
      </c>
    </row>
    <row r="307" spans="3:15" x14ac:dyDescent="0.3">
      <c r="C307" s="34">
        <f t="shared" si="4"/>
        <v>44127</v>
      </c>
      <c r="D307">
        <f>IFERROR(IF(INDEX('Exclusion Vectors'!$D:$D,MATCH($C307,'Exclusion Vectors'!$B:$B,0))=0,"",INDEX('Data Pull'!$A:$BC,MATCH($C307,'Data Pull'!$C:$C,0),MATCH(D$8,'Data Pull'!$4:$4,0))),"")</f>
        <v>46357.702336987772</v>
      </c>
      <c r="E307">
        <f>IFERROR(IF(INDEX('Exclusion Vectors'!$D:$D,MATCH($C307,'Exclusion Vectors'!$B:$B,0))=0,"",INDEX('Data Pull'!$A:$BC,MATCH($C307,'Data Pull'!$C:$C,0),MATCH(E$8,'Data Pull'!$4:$4,0))),"")</f>
        <v>499.59063535483784</v>
      </c>
      <c r="F307">
        <f>IFERROR(IF(INDEX('Exclusion Vectors'!$D:$D,MATCH($C307,'Exclusion Vectors'!$B:$B,0))=0,"",INDEX('Data Pull'!$A:$BC,MATCH($C307,'Data Pull'!$C:$C,0),MATCH(F$8,'Data Pull'!$4:$4,0))),"")</f>
        <v>659.96897243566741</v>
      </c>
      <c r="G307">
        <f>IFERROR(IF(INDEX('Exclusion Vectors'!$D:$D,MATCH($C307,'Exclusion Vectors'!$B:$B,0))=0,"",INDEX('Data Pull'!$A:$BC,MATCH($C307,'Data Pull'!$C:$C,0),MATCH(G$8,'Data Pull'!$4:$4,0))),"")</f>
        <v>614.40055903000257</v>
      </c>
      <c r="H307">
        <f>IFERROR(IF(INDEX('Exclusion Vectors'!$D:$D,MATCH($C307,'Exclusion Vectors'!$B:$B,0))=0,"",INDEX('Data Pull'!$A:$BC,MATCH($C307,'Data Pull'!$C:$C,0),MATCH(H$8,'Data Pull'!$4:$4,0))),"")</f>
        <v>618.52807526322795</v>
      </c>
      <c r="I307">
        <f>IFERROR(IF(INDEX('Exclusion Vectors'!$D:$D,MATCH($C307,'Exclusion Vectors'!$B:$B,0))=0,"",INDEX('Data Pull'!$A:$BC,MATCH($C307,'Data Pull'!$C:$C,0),MATCH(I$8,'Data Pull'!$4:$4,0))),"")</f>
        <v>618.33101401684632</v>
      </c>
      <c r="J307">
        <f>IFERROR(IF(INDEX('Exclusion Vectors'!$D:$D,MATCH($C307,'Exclusion Vectors'!$B:$B,0))=0,"",INDEX('Data Pull'!$A:$BC,MATCH($C307,'Data Pull'!$C:$C,0),MATCH(J$8,'Data Pull'!$4:$4,0))),"")</f>
        <v>621.36500637293125</v>
      </c>
      <c r="K307">
        <f>IFERROR(IF(INDEX('Exclusion Vectors'!$D:$D,MATCH($C307,'Exclusion Vectors'!$B:$B,0))=0,"",INDEX('Data Pull'!$A:$BC,MATCH($C307,'Data Pull'!$C:$C,0),MATCH(K$8,'Data Pull'!$4:$4,0))),"")</f>
        <v>3.8924777465664233</v>
      </c>
      <c r="L307" t="str">
        <f>IFERROR(IF(INDEX('Exclusion Vectors'!$D:$D,MATCH($C307,'Exclusion Vectors'!$B:$B,0))=1,"",INDEX('Data Pull'!$A:$BC,MATCH($C307,'Data Pull'!$C:$C,0),MATCH(L$8,'Data Pull'!$4:$4,0))),"")</f>
        <v/>
      </c>
      <c r="M307">
        <f>IFERROR(IF(INDEX('Exclusion Vectors'!$D:$D,MATCH($C307,'Exclusion Vectors'!$B:$B,0))=0,"",INDEX('Data Pull'!$A:$BC,MATCH($C307,'Data Pull'!$C:$C,0),MATCH(M$8,'Data Pull'!$4:$4,0))),"")</f>
        <v>54.565057621199394</v>
      </c>
      <c r="N307">
        <f>IFERROR(IF(INDEX('Exclusion Vectors'!$D:$D,MATCH($C307,'Exclusion Vectors'!$B:$B,0))=0,"",INDEX('Data Pull'!$A:$BC,MATCH($C307,'Data Pull'!$C:$C,0),MATCH(N$8,'Data Pull'!$4:$4,0))),"")</f>
        <v>954.66755925779569</v>
      </c>
      <c r="O307">
        <f>IFERROR(IF(INDEX('Exclusion Vectors'!$D:$D,MATCH($C307,'Exclusion Vectors'!$B:$B,0))=0,"",INDEX('Data Pull'!$A:$BC,MATCH($C307,'Data Pull'!$C:$C,0),MATCH(O$8,'Data Pull'!$4:$4,0))),"")</f>
        <v>22998.219734708913</v>
      </c>
    </row>
    <row r="308" spans="3:15" x14ac:dyDescent="0.3">
      <c r="C308" s="34">
        <f t="shared" si="4"/>
        <v>44128</v>
      </c>
      <c r="D308">
        <f>IFERROR(IF(INDEX('Exclusion Vectors'!$D:$D,MATCH($C308,'Exclusion Vectors'!$B:$B,0))=0,"",INDEX('Data Pull'!$A:$BC,MATCH($C308,'Data Pull'!$C:$C,0),MATCH(D$8,'Data Pull'!$4:$4,0))),"")</f>
        <v>45843.358783263582</v>
      </c>
      <c r="E308">
        <f>IFERROR(IF(INDEX('Exclusion Vectors'!$D:$D,MATCH($C308,'Exclusion Vectors'!$B:$B,0))=0,"",INDEX('Data Pull'!$A:$BC,MATCH($C308,'Data Pull'!$C:$C,0),MATCH(E$8,'Data Pull'!$4:$4,0))),"")</f>
        <v>500.00609142071801</v>
      </c>
      <c r="F308">
        <f>IFERROR(IF(INDEX('Exclusion Vectors'!$D:$D,MATCH($C308,'Exclusion Vectors'!$B:$B,0))=0,"",INDEX('Data Pull'!$A:$BC,MATCH($C308,'Data Pull'!$C:$C,0),MATCH(F$8,'Data Pull'!$4:$4,0))),"")</f>
        <v>660.03305225037695</v>
      </c>
      <c r="G308">
        <f>IFERROR(IF(INDEX('Exclusion Vectors'!$D:$D,MATCH($C308,'Exclusion Vectors'!$B:$B,0))=0,"",INDEX('Data Pull'!$A:$BC,MATCH($C308,'Data Pull'!$C:$C,0),MATCH(G$8,'Data Pull'!$4:$4,0))),"")</f>
        <v>612.22274252349223</v>
      </c>
      <c r="H308">
        <f>IFERROR(IF(INDEX('Exclusion Vectors'!$D:$D,MATCH($C308,'Exclusion Vectors'!$B:$B,0))=0,"",INDEX('Data Pull'!$A:$BC,MATCH($C308,'Data Pull'!$C:$C,0),MATCH(H$8,'Data Pull'!$4:$4,0))),"")</f>
        <v>618.74239368879239</v>
      </c>
      <c r="I308">
        <f>IFERROR(IF(INDEX('Exclusion Vectors'!$D:$D,MATCH($C308,'Exclusion Vectors'!$B:$B,0))=0,"",INDEX('Data Pull'!$A:$BC,MATCH($C308,'Data Pull'!$C:$C,0),MATCH(I$8,'Data Pull'!$4:$4,0))),"")</f>
        <v>618.50638752010104</v>
      </c>
      <c r="J308">
        <f>IFERROR(IF(INDEX('Exclusion Vectors'!$D:$D,MATCH($C308,'Exclusion Vectors'!$B:$B,0))=0,"",INDEX('Data Pull'!$A:$BC,MATCH($C308,'Data Pull'!$C:$C,0),MATCH(J$8,'Data Pull'!$4:$4,0))),"")</f>
        <v>620.25097528011395</v>
      </c>
      <c r="K308">
        <f>IFERROR(IF(INDEX('Exclusion Vectors'!$D:$D,MATCH($C308,'Exclusion Vectors'!$B:$B,0))=0,"",INDEX('Data Pull'!$A:$BC,MATCH($C308,'Data Pull'!$C:$C,0),MATCH(K$8,'Data Pull'!$4:$4,0))),"")</f>
        <v>3.7142497551381157</v>
      </c>
      <c r="L308" t="str">
        <f>IFERROR(IF(INDEX('Exclusion Vectors'!$D:$D,MATCH($C308,'Exclusion Vectors'!$B:$B,0))=1,"",INDEX('Data Pull'!$A:$BC,MATCH($C308,'Data Pull'!$C:$C,0),MATCH(L$8,'Data Pull'!$4:$4,0))),"")</f>
        <v/>
      </c>
      <c r="M308">
        <f>IFERROR(IF(INDEX('Exclusion Vectors'!$D:$D,MATCH($C308,'Exclusion Vectors'!$B:$B,0))=0,"",INDEX('Data Pull'!$A:$BC,MATCH($C308,'Data Pull'!$C:$C,0),MATCH(M$8,'Data Pull'!$4:$4,0))),"")</f>
        <v>54.311893185267991</v>
      </c>
      <c r="N308">
        <f>IFERROR(IF(INDEX('Exclusion Vectors'!$D:$D,MATCH($C308,'Exclusion Vectors'!$B:$B,0))=0,"",INDEX('Data Pull'!$A:$BC,MATCH($C308,'Data Pull'!$C:$C,0),MATCH(N$8,'Data Pull'!$4:$4,0))),"")</f>
        <v>952.67806977335795</v>
      </c>
      <c r="O308">
        <f>IFERROR(IF(INDEX('Exclusion Vectors'!$D:$D,MATCH($C308,'Exclusion Vectors'!$B:$B,0))=0,"",INDEX('Data Pull'!$A:$BC,MATCH($C308,'Data Pull'!$C:$C,0),MATCH(O$8,'Data Pull'!$4:$4,0))),"")</f>
        <v>23000.046266890298</v>
      </c>
    </row>
    <row r="309" spans="3:15" x14ac:dyDescent="0.3">
      <c r="C309" s="34">
        <f t="shared" si="4"/>
        <v>44129</v>
      </c>
      <c r="D309">
        <f>IFERROR(IF(INDEX('Exclusion Vectors'!$D:$D,MATCH($C309,'Exclusion Vectors'!$B:$B,0))=0,"",INDEX('Data Pull'!$A:$BC,MATCH($C309,'Data Pull'!$C:$C,0),MATCH(D$8,'Data Pull'!$4:$4,0))),"")</f>
        <v>45572.448257418881</v>
      </c>
      <c r="E309">
        <f>IFERROR(IF(INDEX('Exclusion Vectors'!$D:$D,MATCH($C309,'Exclusion Vectors'!$B:$B,0))=0,"",INDEX('Data Pull'!$A:$BC,MATCH($C309,'Data Pull'!$C:$C,0),MATCH(E$8,'Data Pull'!$4:$4,0))),"")</f>
        <v>500.10166439639966</v>
      </c>
      <c r="F309">
        <f>IFERROR(IF(INDEX('Exclusion Vectors'!$D:$D,MATCH($C309,'Exclusion Vectors'!$B:$B,0))=0,"",INDEX('Data Pull'!$A:$BC,MATCH($C309,'Data Pull'!$C:$C,0),MATCH(F$8,'Data Pull'!$4:$4,0))),"")</f>
        <v>657.87430490042652</v>
      </c>
      <c r="G309">
        <f>IFERROR(IF(INDEX('Exclusion Vectors'!$D:$D,MATCH($C309,'Exclusion Vectors'!$B:$B,0))=0,"",INDEX('Data Pull'!$A:$BC,MATCH($C309,'Data Pull'!$C:$C,0),MATCH(G$8,'Data Pull'!$4:$4,0))),"")</f>
        <v>609.32895605884687</v>
      </c>
      <c r="H309">
        <f>IFERROR(IF(INDEX('Exclusion Vectors'!$D:$D,MATCH($C309,'Exclusion Vectors'!$B:$B,0))=0,"",INDEX('Data Pull'!$A:$BC,MATCH($C309,'Data Pull'!$C:$C,0),MATCH(H$8,'Data Pull'!$4:$4,0))),"")</f>
        <v>615.63275946551141</v>
      </c>
      <c r="I309">
        <f>IFERROR(IF(INDEX('Exclusion Vectors'!$D:$D,MATCH($C309,'Exclusion Vectors'!$B:$B,0))=0,"",INDEX('Data Pull'!$A:$BC,MATCH($C309,'Data Pull'!$C:$C,0),MATCH(I$8,'Data Pull'!$4:$4,0))),"")</f>
        <v>615.17907642632065</v>
      </c>
      <c r="J309">
        <f>IFERROR(IF(INDEX('Exclusion Vectors'!$D:$D,MATCH($C309,'Exclusion Vectors'!$B:$B,0))=0,"",INDEX('Data Pull'!$A:$BC,MATCH($C309,'Data Pull'!$C:$C,0),MATCH(J$8,'Data Pull'!$4:$4,0))),"")</f>
        <v>617.32614390345304</v>
      </c>
      <c r="K309">
        <f>IFERROR(IF(INDEX('Exclusion Vectors'!$D:$D,MATCH($C309,'Exclusion Vectors'!$B:$B,0))=0,"",INDEX('Data Pull'!$A:$BC,MATCH($C309,'Data Pull'!$C:$C,0),MATCH(K$8,'Data Pull'!$4:$4,0))),"")</f>
        <v>3.6786782410562497</v>
      </c>
      <c r="L309" t="str">
        <f>IFERROR(IF(INDEX('Exclusion Vectors'!$D:$D,MATCH($C309,'Exclusion Vectors'!$B:$B,0))=1,"",INDEX('Data Pull'!$A:$BC,MATCH($C309,'Data Pull'!$C:$C,0),MATCH(L$8,'Data Pull'!$4:$4,0))),"")</f>
        <v/>
      </c>
      <c r="M309">
        <f>IFERROR(IF(INDEX('Exclusion Vectors'!$D:$D,MATCH($C309,'Exclusion Vectors'!$B:$B,0))=0,"",INDEX('Data Pull'!$A:$BC,MATCH($C309,'Data Pull'!$C:$C,0),MATCH(M$8,'Data Pull'!$4:$4,0))),"")</f>
        <v>61.243374429080923</v>
      </c>
      <c r="N309">
        <f>IFERROR(IF(INDEX('Exclusion Vectors'!$D:$D,MATCH($C309,'Exclusion Vectors'!$B:$B,0))=0,"",INDEX('Data Pull'!$A:$BC,MATCH($C309,'Data Pull'!$C:$C,0),MATCH(N$8,'Data Pull'!$4:$4,0))),"")</f>
        <v>944.8447363590268</v>
      </c>
      <c r="O309">
        <f>IFERROR(IF(INDEX('Exclusion Vectors'!$D:$D,MATCH($C309,'Exclusion Vectors'!$B:$B,0))=0,"",INDEX('Data Pull'!$A:$BC,MATCH($C309,'Data Pull'!$C:$C,0),MATCH(O$8,'Data Pull'!$4:$4,0))),"")</f>
        <v>23000.524665082768</v>
      </c>
    </row>
    <row r="310" spans="3:15" x14ac:dyDescent="0.3">
      <c r="C310" s="34">
        <f t="shared" si="4"/>
        <v>44130</v>
      </c>
      <c r="D310">
        <f>IFERROR(IF(INDEX('Exclusion Vectors'!$D:$D,MATCH($C310,'Exclusion Vectors'!$B:$B,0))=0,"",INDEX('Data Pull'!$A:$BC,MATCH($C310,'Data Pull'!$C:$C,0),MATCH(D$8,'Data Pull'!$4:$4,0))),"")</f>
        <v>45780.863299738572</v>
      </c>
      <c r="E310">
        <f>IFERROR(IF(INDEX('Exclusion Vectors'!$D:$D,MATCH($C310,'Exclusion Vectors'!$B:$B,0))=0,"",INDEX('Data Pull'!$A:$BC,MATCH($C310,'Data Pull'!$C:$C,0),MATCH(E$8,'Data Pull'!$4:$4,0))),"")</f>
        <v>494.24626433752064</v>
      </c>
      <c r="F310">
        <f>IFERROR(IF(INDEX('Exclusion Vectors'!$D:$D,MATCH($C310,'Exclusion Vectors'!$B:$B,0))=0,"",INDEX('Data Pull'!$A:$BC,MATCH($C310,'Data Pull'!$C:$C,0),MATCH(F$8,'Data Pull'!$4:$4,0))),"")</f>
        <v>649.97440358375934</v>
      </c>
      <c r="G310">
        <f>IFERROR(IF(INDEX('Exclusion Vectors'!$D:$D,MATCH($C310,'Exclusion Vectors'!$B:$B,0))=0,"",INDEX('Data Pull'!$A:$BC,MATCH($C310,'Data Pull'!$C:$C,0),MATCH(G$8,'Data Pull'!$4:$4,0))),"")</f>
        <v>602.95879788306638</v>
      </c>
      <c r="H310">
        <f>IFERROR(IF(INDEX('Exclusion Vectors'!$D:$D,MATCH($C310,'Exclusion Vectors'!$B:$B,0))=0,"",INDEX('Data Pull'!$A:$BC,MATCH($C310,'Data Pull'!$C:$C,0),MATCH(H$8,'Data Pull'!$4:$4,0))),"")</f>
        <v>606.26213947893314</v>
      </c>
      <c r="I310">
        <f>IFERROR(IF(INDEX('Exclusion Vectors'!$D:$D,MATCH($C310,'Exclusion Vectors'!$B:$B,0))=0,"",INDEX('Data Pull'!$A:$BC,MATCH($C310,'Data Pull'!$C:$C,0),MATCH(I$8,'Data Pull'!$4:$4,0))),"")</f>
        <v>605.12813634196573</v>
      </c>
      <c r="J310">
        <f>IFERROR(IF(INDEX('Exclusion Vectors'!$D:$D,MATCH($C310,'Exclusion Vectors'!$B:$B,0))=0,"",INDEX('Data Pull'!$A:$BC,MATCH($C310,'Data Pull'!$C:$C,0),MATCH(J$8,'Data Pull'!$4:$4,0))),"")</f>
        <v>609.72088323965784</v>
      </c>
      <c r="K310">
        <f>IFERROR(IF(INDEX('Exclusion Vectors'!$D:$D,MATCH($C310,'Exclusion Vectors'!$B:$B,0))=0,"",INDEX('Data Pull'!$A:$BC,MATCH($C310,'Data Pull'!$C:$C,0),MATCH(K$8,'Data Pull'!$4:$4,0))),"")</f>
        <v>3.8010504339918274</v>
      </c>
      <c r="L310" t="str">
        <f>IFERROR(IF(INDEX('Exclusion Vectors'!$D:$D,MATCH($C310,'Exclusion Vectors'!$B:$B,0))=1,"",INDEX('Data Pull'!$A:$BC,MATCH($C310,'Data Pull'!$C:$C,0),MATCH(L$8,'Data Pull'!$4:$4,0))),"")</f>
        <v/>
      </c>
      <c r="M310">
        <f>IFERROR(IF(INDEX('Exclusion Vectors'!$D:$D,MATCH($C310,'Exclusion Vectors'!$B:$B,0))=0,"",INDEX('Data Pull'!$A:$BC,MATCH($C310,'Data Pull'!$C:$C,0),MATCH(M$8,'Data Pull'!$4:$4,0))),"")</f>
        <v>31.51900059300036</v>
      </c>
      <c r="N310">
        <f>IFERROR(IF(INDEX('Exclusion Vectors'!$D:$D,MATCH($C310,'Exclusion Vectors'!$B:$B,0))=0,"",INDEX('Data Pull'!$A:$BC,MATCH($C310,'Data Pull'!$C:$C,0),MATCH(N$8,'Data Pull'!$4:$4,0))),"")</f>
        <v>946.35647746999609</v>
      </c>
      <c r="O310">
        <f>IFERROR(IF(INDEX('Exclusion Vectors'!$D:$D,MATCH($C310,'Exclusion Vectors'!$B:$B,0))=0,"",INDEX('Data Pull'!$A:$BC,MATCH($C310,'Data Pull'!$C:$C,0),MATCH(O$8,'Data Pull'!$4:$4,0))),"")</f>
        <v>23001.743023131741</v>
      </c>
    </row>
    <row r="311" spans="3:15" x14ac:dyDescent="0.3">
      <c r="C311" s="34">
        <f t="shared" si="4"/>
        <v>44131</v>
      </c>
      <c r="D311">
        <f>IFERROR(IF(INDEX('Exclusion Vectors'!$D:$D,MATCH($C311,'Exclusion Vectors'!$B:$B,0))=0,"",INDEX('Data Pull'!$A:$BC,MATCH($C311,'Data Pull'!$C:$C,0),MATCH(D$8,'Data Pull'!$4:$4,0))),"")</f>
        <v>42746.017520656947</v>
      </c>
      <c r="E311">
        <f>IFERROR(IF(INDEX('Exclusion Vectors'!$D:$D,MATCH($C311,'Exclusion Vectors'!$B:$B,0))=0,"",INDEX('Data Pull'!$A:$BC,MATCH($C311,'Data Pull'!$C:$C,0),MATCH(E$8,'Data Pull'!$4:$4,0))),"")</f>
        <v>497.06949090582515</v>
      </c>
      <c r="F311">
        <f>IFERROR(IF(INDEX('Exclusion Vectors'!$D:$D,MATCH($C311,'Exclusion Vectors'!$B:$B,0))=0,"",INDEX('Data Pull'!$A:$BC,MATCH($C311,'Data Pull'!$C:$C,0),MATCH(F$8,'Data Pull'!$4:$4,0))),"")</f>
        <v>644.14378122583037</v>
      </c>
      <c r="G311">
        <f>IFERROR(IF(INDEX('Exclusion Vectors'!$D:$D,MATCH($C311,'Exclusion Vectors'!$B:$B,0))=0,"",INDEX('Data Pull'!$A:$BC,MATCH($C311,'Data Pull'!$C:$C,0),MATCH(G$8,'Data Pull'!$4:$4,0))),"")</f>
        <v>597.53075832403817</v>
      </c>
      <c r="H311">
        <f>IFERROR(IF(INDEX('Exclusion Vectors'!$D:$D,MATCH($C311,'Exclusion Vectors'!$B:$B,0))=0,"",INDEX('Data Pull'!$A:$BC,MATCH($C311,'Data Pull'!$C:$C,0),MATCH(H$8,'Data Pull'!$4:$4,0))),"")</f>
        <v>601.64415328623943</v>
      </c>
      <c r="I311">
        <f>IFERROR(IF(INDEX('Exclusion Vectors'!$D:$D,MATCH($C311,'Exclusion Vectors'!$B:$B,0))=0,"",INDEX('Data Pull'!$A:$BC,MATCH($C311,'Data Pull'!$C:$C,0),MATCH(I$8,'Data Pull'!$4:$4,0))),"")</f>
        <v>599.95285658860496</v>
      </c>
      <c r="J311">
        <f>IFERROR(IF(INDEX('Exclusion Vectors'!$D:$D,MATCH($C311,'Exclusion Vectors'!$B:$B,0))=0,"",INDEX('Data Pull'!$A:$BC,MATCH($C311,'Data Pull'!$C:$C,0),MATCH(J$8,'Data Pull'!$4:$4,0))),"")</f>
        <v>604.8042479868534</v>
      </c>
      <c r="K311">
        <f>IFERROR(IF(INDEX('Exclusion Vectors'!$D:$D,MATCH($C311,'Exclusion Vectors'!$B:$B,0))=0,"",INDEX('Data Pull'!$A:$BC,MATCH($C311,'Data Pull'!$C:$C,0),MATCH(K$8,'Data Pull'!$4:$4,0))),"")</f>
        <v>4.182208921712153</v>
      </c>
      <c r="L311" t="str">
        <f>IFERROR(IF(INDEX('Exclusion Vectors'!$D:$D,MATCH($C311,'Exclusion Vectors'!$B:$B,0))=1,"",INDEX('Data Pull'!$A:$BC,MATCH($C311,'Data Pull'!$C:$C,0),MATCH(L$8,'Data Pull'!$4:$4,0))),"")</f>
        <v/>
      </c>
      <c r="M311">
        <f>IFERROR(IF(INDEX('Exclusion Vectors'!$D:$D,MATCH($C311,'Exclusion Vectors'!$B:$B,0))=0,"",INDEX('Data Pull'!$A:$BC,MATCH($C311,'Data Pull'!$C:$C,0),MATCH(M$8,'Data Pull'!$4:$4,0))),"")</f>
        <v>27.185989993903302</v>
      </c>
      <c r="N311">
        <f>IFERROR(IF(INDEX('Exclusion Vectors'!$D:$D,MATCH($C311,'Exclusion Vectors'!$B:$B,0))=0,"",INDEX('Data Pull'!$A:$BC,MATCH($C311,'Data Pull'!$C:$C,0),MATCH(N$8,'Data Pull'!$4:$4,0))),"")</f>
        <v>973.71782904894712</v>
      </c>
      <c r="O311">
        <f>IFERROR(IF(INDEX('Exclusion Vectors'!$D:$D,MATCH($C311,'Exclusion Vectors'!$B:$B,0))=0,"",INDEX('Data Pull'!$A:$BC,MATCH($C311,'Data Pull'!$C:$C,0),MATCH(O$8,'Data Pull'!$4:$4,0))),"")</f>
        <v>23001.294180065994</v>
      </c>
    </row>
    <row r="312" spans="3:15" x14ac:dyDescent="0.3">
      <c r="C312" s="34">
        <f t="shared" si="4"/>
        <v>44132</v>
      </c>
      <c r="D312">
        <f>IFERROR(IF(INDEX('Exclusion Vectors'!$D:$D,MATCH($C312,'Exclusion Vectors'!$B:$B,0))=0,"",INDEX('Data Pull'!$A:$BC,MATCH($C312,'Data Pull'!$C:$C,0),MATCH(D$8,'Data Pull'!$4:$4,0))),"")</f>
        <v>41323.169065888083</v>
      </c>
      <c r="E312">
        <f>IFERROR(IF(INDEX('Exclusion Vectors'!$D:$D,MATCH($C312,'Exclusion Vectors'!$B:$B,0))=0,"",INDEX('Data Pull'!$A:$BC,MATCH($C312,'Data Pull'!$C:$C,0),MATCH(E$8,'Data Pull'!$4:$4,0))),"")</f>
        <v>498.92756914504082</v>
      </c>
      <c r="F312">
        <f>IFERROR(IF(INDEX('Exclusion Vectors'!$D:$D,MATCH($C312,'Exclusion Vectors'!$B:$B,0))=0,"",INDEX('Data Pull'!$A:$BC,MATCH($C312,'Data Pull'!$C:$C,0),MATCH(F$8,'Data Pull'!$4:$4,0))),"")</f>
        <v>640.12876657990364</v>
      </c>
      <c r="G312">
        <f>IFERROR(IF(INDEX('Exclusion Vectors'!$D:$D,MATCH($C312,'Exclusion Vectors'!$B:$B,0))=0,"",INDEX('Data Pull'!$A:$BC,MATCH($C312,'Data Pull'!$C:$C,0),MATCH(G$8,'Data Pull'!$4:$4,0))),"")</f>
        <v>589.75231985037908</v>
      </c>
      <c r="H312">
        <f>IFERROR(IF(INDEX('Exclusion Vectors'!$D:$D,MATCH($C312,'Exclusion Vectors'!$B:$B,0))=0,"",INDEX('Data Pull'!$A:$BC,MATCH($C312,'Data Pull'!$C:$C,0),MATCH(H$8,'Data Pull'!$4:$4,0))),"")</f>
        <v>597.04393670867034</v>
      </c>
      <c r="I312">
        <f>IFERROR(IF(INDEX('Exclusion Vectors'!$D:$D,MATCH($C312,'Exclusion Vectors'!$B:$B,0))=0,"",INDEX('Data Pull'!$A:$BC,MATCH($C312,'Data Pull'!$C:$C,0),MATCH(I$8,'Data Pull'!$4:$4,0))),"")</f>
        <v>595.78585444968883</v>
      </c>
      <c r="J312">
        <f>IFERROR(IF(INDEX('Exclusion Vectors'!$D:$D,MATCH($C312,'Exclusion Vectors'!$B:$B,0))=0,"",INDEX('Data Pull'!$A:$BC,MATCH($C312,'Data Pull'!$C:$C,0),MATCH(J$8,'Data Pull'!$4:$4,0))),"")</f>
        <v>598.69694810590295</v>
      </c>
      <c r="K312">
        <f>IFERROR(IF(INDEX('Exclusion Vectors'!$D:$D,MATCH($C312,'Exclusion Vectors'!$B:$B,0))=0,"",INDEX('Data Pull'!$A:$BC,MATCH($C312,'Data Pull'!$C:$C,0),MATCH(K$8,'Data Pull'!$4:$4,0))),"")</f>
        <v>3.9791097546013825</v>
      </c>
      <c r="L312" t="str">
        <f>IFERROR(IF(INDEX('Exclusion Vectors'!$D:$D,MATCH($C312,'Exclusion Vectors'!$B:$B,0))=1,"",INDEX('Data Pull'!$A:$BC,MATCH($C312,'Data Pull'!$C:$C,0),MATCH(L$8,'Data Pull'!$4:$4,0))),"")</f>
        <v/>
      </c>
      <c r="M312">
        <f>IFERROR(IF(INDEX('Exclusion Vectors'!$D:$D,MATCH($C312,'Exclusion Vectors'!$B:$B,0))=0,"",INDEX('Data Pull'!$A:$BC,MATCH($C312,'Data Pull'!$C:$C,0),MATCH(M$8,'Data Pull'!$4:$4,0))),"")</f>
        <v>36.448840113388606</v>
      </c>
      <c r="N312">
        <f>IFERROR(IF(INDEX('Exclusion Vectors'!$D:$D,MATCH($C312,'Exclusion Vectors'!$B:$B,0))=0,"",INDEX('Data Pull'!$A:$BC,MATCH($C312,'Data Pull'!$C:$C,0),MATCH(N$8,'Data Pull'!$4:$4,0))),"")</f>
        <v>903.43455345926577</v>
      </c>
      <c r="O312">
        <f>IFERROR(IF(INDEX('Exclusion Vectors'!$D:$D,MATCH($C312,'Exclusion Vectors'!$B:$B,0))=0,"",INDEX('Data Pull'!$A:$BC,MATCH($C312,'Data Pull'!$C:$C,0),MATCH(O$8,'Data Pull'!$4:$4,0))),"")</f>
        <v>23000.207200740497</v>
      </c>
    </row>
    <row r="313" spans="3:15" x14ac:dyDescent="0.3">
      <c r="C313" s="34">
        <f t="shared" si="4"/>
        <v>44133</v>
      </c>
      <c r="D313">
        <f>IFERROR(IF(INDEX('Exclusion Vectors'!$D:$D,MATCH($C313,'Exclusion Vectors'!$B:$B,0))=0,"",INDEX('Data Pull'!$A:$BC,MATCH($C313,'Data Pull'!$C:$C,0),MATCH(D$8,'Data Pull'!$4:$4,0))),"")</f>
        <v>40757.870429918992</v>
      </c>
      <c r="E313">
        <f>IFERROR(IF(INDEX('Exclusion Vectors'!$D:$D,MATCH($C313,'Exclusion Vectors'!$B:$B,0))=0,"",INDEX('Data Pull'!$A:$BC,MATCH($C313,'Data Pull'!$C:$C,0),MATCH(E$8,'Data Pull'!$4:$4,0))),"")</f>
        <v>500.58331345658786</v>
      </c>
      <c r="F313">
        <f>IFERROR(IF(INDEX('Exclusion Vectors'!$D:$D,MATCH($C313,'Exclusion Vectors'!$B:$B,0))=0,"",INDEX('Data Pull'!$A:$BC,MATCH($C313,'Data Pull'!$C:$C,0),MATCH(F$8,'Data Pull'!$4:$4,0))),"")</f>
        <v>640.04430636705763</v>
      </c>
      <c r="G313">
        <f>IFERROR(IF(INDEX('Exclusion Vectors'!$D:$D,MATCH($C313,'Exclusion Vectors'!$B:$B,0))=0,"",INDEX('Data Pull'!$A:$BC,MATCH($C313,'Data Pull'!$C:$C,0),MATCH(G$8,'Data Pull'!$4:$4,0))),"")</f>
        <v>588.28794825626653</v>
      </c>
      <c r="H313">
        <f>IFERROR(IF(INDEX('Exclusion Vectors'!$D:$D,MATCH($C313,'Exclusion Vectors'!$B:$B,0))=0,"",INDEX('Data Pull'!$A:$BC,MATCH($C313,'Data Pull'!$C:$C,0),MATCH(H$8,'Data Pull'!$4:$4,0))),"")</f>
        <v>596.9329681141744</v>
      </c>
      <c r="I313">
        <f>IFERROR(IF(INDEX('Exclusion Vectors'!$D:$D,MATCH($C313,'Exclusion Vectors'!$B:$B,0))=0,"",INDEX('Data Pull'!$A:$BC,MATCH($C313,'Data Pull'!$C:$C,0),MATCH(I$8,'Data Pull'!$4:$4,0))),"")</f>
        <v>595.61041278353355</v>
      </c>
      <c r="J313">
        <f>IFERROR(IF(INDEX('Exclusion Vectors'!$D:$D,MATCH($C313,'Exclusion Vectors'!$B:$B,0))=0,"",INDEX('Data Pull'!$A:$BC,MATCH($C313,'Data Pull'!$C:$C,0),MATCH(J$8,'Data Pull'!$4:$4,0))),"")</f>
        <v>598.02007520608538</v>
      </c>
      <c r="K313">
        <f>IFERROR(IF(INDEX('Exclusion Vectors'!$D:$D,MATCH($C313,'Exclusion Vectors'!$B:$B,0))=0,"",INDEX('Data Pull'!$A:$BC,MATCH($C313,'Data Pull'!$C:$C,0),MATCH(K$8,'Data Pull'!$4:$4,0))),"")</f>
        <v>3.9423962451276857</v>
      </c>
      <c r="L313" t="str">
        <f>IFERROR(IF(INDEX('Exclusion Vectors'!$D:$D,MATCH($C313,'Exclusion Vectors'!$B:$B,0))=1,"",INDEX('Data Pull'!$A:$BC,MATCH($C313,'Data Pull'!$C:$C,0),MATCH(L$8,'Data Pull'!$4:$4,0))),"")</f>
        <v/>
      </c>
      <c r="M313">
        <f>IFERROR(IF(INDEX('Exclusion Vectors'!$D:$D,MATCH($C313,'Exclusion Vectors'!$B:$B,0))=0,"",INDEX('Data Pull'!$A:$BC,MATCH($C313,'Data Pull'!$C:$C,0),MATCH(M$8,'Data Pull'!$4:$4,0))),"")</f>
        <v>50.691413576194158</v>
      </c>
      <c r="N313">
        <f>IFERROR(IF(INDEX('Exclusion Vectors'!$D:$D,MATCH($C313,'Exclusion Vectors'!$B:$B,0))=0,"",INDEX('Data Pull'!$A:$BC,MATCH($C313,'Data Pull'!$C:$C,0),MATCH(N$8,'Data Pull'!$4:$4,0))),"")</f>
        <v>877.2576482598472</v>
      </c>
      <c r="O313">
        <f>IFERROR(IF(INDEX('Exclusion Vectors'!$D:$D,MATCH($C313,'Exclusion Vectors'!$B:$B,0))=0,"",INDEX('Data Pull'!$A:$BC,MATCH($C313,'Data Pull'!$C:$C,0),MATCH(O$8,'Data Pull'!$4:$4,0))),"")</f>
        <v>22997.922915904484</v>
      </c>
    </row>
    <row r="314" spans="3:15" x14ac:dyDescent="0.3">
      <c r="C314" s="34">
        <f t="shared" si="4"/>
        <v>44134</v>
      </c>
      <c r="D314">
        <f>IFERROR(IF(INDEX('Exclusion Vectors'!$D:$D,MATCH($C314,'Exclusion Vectors'!$B:$B,0))=0,"",INDEX('Data Pull'!$A:$BC,MATCH($C314,'Data Pull'!$C:$C,0),MATCH(D$8,'Data Pull'!$4:$4,0))),"")</f>
        <v>38864.450351298256</v>
      </c>
      <c r="E314">
        <f>IFERROR(IF(INDEX('Exclusion Vectors'!$D:$D,MATCH($C314,'Exclusion Vectors'!$B:$B,0))=0,"",INDEX('Data Pull'!$A:$BC,MATCH($C314,'Data Pull'!$C:$C,0),MATCH(E$8,'Data Pull'!$4:$4,0))),"")</f>
        <v>497.78567149500026</v>
      </c>
      <c r="F314">
        <f>IFERROR(IF(INDEX('Exclusion Vectors'!$D:$D,MATCH($C314,'Exclusion Vectors'!$B:$B,0))=0,"",INDEX('Data Pull'!$A:$BC,MATCH($C314,'Data Pull'!$C:$C,0),MATCH(F$8,'Data Pull'!$4:$4,0))),"")</f>
        <v>638.93366083385149</v>
      </c>
      <c r="G314">
        <f>IFERROR(IF(INDEX('Exclusion Vectors'!$D:$D,MATCH($C314,'Exclusion Vectors'!$B:$B,0))=0,"",INDEX('Data Pull'!$A:$BC,MATCH($C314,'Data Pull'!$C:$C,0),MATCH(G$8,'Data Pull'!$4:$4,0))),"")</f>
        <v>580.27951987562346</v>
      </c>
      <c r="H314">
        <f>IFERROR(IF(INDEX('Exclusion Vectors'!$D:$D,MATCH($C314,'Exclusion Vectors'!$B:$B,0))=0,"",INDEX('Data Pull'!$A:$BC,MATCH($C314,'Data Pull'!$C:$C,0),MATCH(H$8,'Data Pull'!$4:$4,0))),"")</f>
        <v>591.18678401148679</v>
      </c>
      <c r="I314">
        <f>IFERROR(IF(INDEX('Exclusion Vectors'!$D:$D,MATCH($C314,'Exclusion Vectors'!$B:$B,0))=0,"",INDEX('Data Pull'!$A:$BC,MATCH($C314,'Data Pull'!$C:$C,0),MATCH(I$8,'Data Pull'!$4:$4,0))),"")</f>
        <v>589.95732432260468</v>
      </c>
      <c r="J314">
        <f>IFERROR(IF(INDEX('Exclusion Vectors'!$D:$D,MATCH($C314,'Exclusion Vectors'!$B:$B,0))=0,"",INDEX('Data Pull'!$A:$BC,MATCH($C314,'Data Pull'!$C:$C,0),MATCH(J$8,'Data Pull'!$4:$4,0))),"")</f>
        <v>591.06434486095816</v>
      </c>
      <c r="K314">
        <f>IFERROR(IF(INDEX('Exclusion Vectors'!$D:$D,MATCH($C314,'Exclusion Vectors'!$B:$B,0))=0,"",INDEX('Data Pull'!$A:$BC,MATCH($C314,'Data Pull'!$C:$C,0),MATCH(K$8,'Data Pull'!$4:$4,0))),"")</f>
        <v>3.9547606636046972</v>
      </c>
      <c r="L314" t="str">
        <f>IFERROR(IF(INDEX('Exclusion Vectors'!$D:$D,MATCH($C314,'Exclusion Vectors'!$B:$B,0))=1,"",INDEX('Data Pull'!$A:$BC,MATCH($C314,'Data Pull'!$C:$C,0),MATCH(L$8,'Data Pull'!$4:$4,0))),"")</f>
        <v/>
      </c>
      <c r="M314">
        <f>IFERROR(IF(INDEX('Exclusion Vectors'!$D:$D,MATCH($C314,'Exclusion Vectors'!$B:$B,0))=0,"",INDEX('Data Pull'!$A:$BC,MATCH($C314,'Data Pull'!$C:$C,0),MATCH(M$8,'Data Pull'!$4:$4,0))),"")</f>
        <v>51.298425902325434</v>
      </c>
      <c r="N314">
        <f>IFERROR(IF(INDEX('Exclusion Vectors'!$D:$D,MATCH($C314,'Exclusion Vectors'!$B:$B,0))=0,"",INDEX('Data Pull'!$A:$BC,MATCH($C314,'Data Pull'!$C:$C,0),MATCH(N$8,'Data Pull'!$4:$4,0))),"")</f>
        <v>905.86437676943922</v>
      </c>
      <c r="O314">
        <f>IFERROR(IF(INDEX('Exclusion Vectors'!$D:$D,MATCH($C314,'Exclusion Vectors'!$B:$B,0))=0,"",INDEX('Data Pull'!$A:$BC,MATCH($C314,'Data Pull'!$C:$C,0),MATCH(O$8,'Data Pull'!$4:$4,0))),"")</f>
        <v>22182.744985530095</v>
      </c>
    </row>
    <row r="315" spans="3:15" x14ac:dyDescent="0.3">
      <c r="C315" s="34">
        <f t="shared" si="4"/>
        <v>44135</v>
      </c>
      <c r="D315">
        <f>IFERROR(IF(INDEX('Exclusion Vectors'!$D:$D,MATCH($C315,'Exclusion Vectors'!$B:$B,0))=0,"",INDEX('Data Pull'!$A:$BC,MATCH($C315,'Data Pull'!$C:$C,0),MATCH(D$8,'Data Pull'!$4:$4,0))),"")</f>
        <v>45918.055374011703</v>
      </c>
      <c r="E315">
        <f>IFERROR(IF(INDEX('Exclusion Vectors'!$D:$D,MATCH($C315,'Exclusion Vectors'!$B:$B,0))=0,"",INDEX('Data Pull'!$A:$BC,MATCH($C315,'Data Pull'!$C:$C,0),MATCH(E$8,'Data Pull'!$4:$4,0))),"")</f>
        <v>411.42894346740252</v>
      </c>
      <c r="F315">
        <f>IFERROR(IF(INDEX('Exclusion Vectors'!$D:$D,MATCH($C315,'Exclusion Vectors'!$B:$B,0))=0,"",INDEX('Data Pull'!$A:$BC,MATCH($C315,'Data Pull'!$C:$C,0),MATCH(F$8,'Data Pull'!$4:$4,0))),"")</f>
        <v>629.55090643596452</v>
      </c>
      <c r="G315">
        <f>IFERROR(IF(INDEX('Exclusion Vectors'!$D:$D,MATCH($C315,'Exclusion Vectors'!$B:$B,0))=0,"",INDEX('Data Pull'!$A:$BC,MATCH($C315,'Data Pull'!$C:$C,0),MATCH(G$8,'Data Pull'!$4:$4,0))),"")</f>
        <v>542.36976951838199</v>
      </c>
      <c r="H315">
        <f>IFERROR(IF(INDEX('Exclusion Vectors'!$D:$D,MATCH($C315,'Exclusion Vectors'!$B:$B,0))=0,"",INDEX('Data Pull'!$A:$BC,MATCH($C315,'Data Pull'!$C:$C,0),MATCH(H$8,'Data Pull'!$4:$4,0))),"")</f>
        <v>563.04595306400211</v>
      </c>
      <c r="I315">
        <f>IFERROR(IF(INDEX('Exclusion Vectors'!$D:$D,MATCH($C315,'Exclusion Vectors'!$B:$B,0))=0,"",INDEX('Data Pull'!$A:$BC,MATCH($C315,'Data Pull'!$C:$C,0),MATCH(I$8,'Data Pull'!$4:$4,0))),"")</f>
        <v>563.32715786936205</v>
      </c>
      <c r="J315">
        <f>IFERROR(IF(INDEX('Exclusion Vectors'!$D:$D,MATCH($C315,'Exclusion Vectors'!$B:$B,0))=0,"",INDEX('Data Pull'!$A:$BC,MATCH($C315,'Data Pull'!$C:$C,0),MATCH(J$8,'Data Pull'!$4:$4,0))),"")</f>
        <v>556.35555420351159</v>
      </c>
      <c r="K315">
        <f>IFERROR(IF(INDEX('Exclusion Vectors'!$D:$D,MATCH($C315,'Exclusion Vectors'!$B:$B,0))=0,"",INDEX('Data Pull'!$A:$BC,MATCH($C315,'Data Pull'!$C:$C,0),MATCH(K$8,'Data Pull'!$4:$4,0))),"")</f>
        <v>3.4161442278392435</v>
      </c>
      <c r="L315" t="str">
        <f>IFERROR(IF(INDEX('Exclusion Vectors'!$D:$D,MATCH($C315,'Exclusion Vectors'!$B:$B,0))=1,"",INDEX('Data Pull'!$A:$BC,MATCH($C315,'Data Pull'!$C:$C,0),MATCH(L$8,'Data Pull'!$4:$4,0))),"")</f>
        <v/>
      </c>
      <c r="M315">
        <f>IFERROR(IF(INDEX('Exclusion Vectors'!$D:$D,MATCH($C315,'Exclusion Vectors'!$B:$B,0))=0,"",INDEX('Data Pull'!$A:$BC,MATCH($C315,'Data Pull'!$C:$C,0),MATCH(M$8,'Data Pull'!$4:$4,0))),"")</f>
        <v>61.062358360564083</v>
      </c>
      <c r="N315">
        <f>IFERROR(IF(INDEX('Exclusion Vectors'!$D:$D,MATCH($C315,'Exclusion Vectors'!$B:$B,0))=0,"",INDEX('Data Pull'!$A:$BC,MATCH($C315,'Data Pull'!$C:$C,0),MATCH(N$8,'Data Pull'!$4:$4,0))),"")</f>
        <v>868.65198909896787</v>
      </c>
      <c r="O315">
        <f>IFERROR(IF(INDEX('Exclusion Vectors'!$D:$D,MATCH($C315,'Exclusion Vectors'!$B:$B,0))=0,"",INDEX('Data Pull'!$A:$BC,MATCH($C315,'Data Pull'!$C:$C,0),MATCH(O$8,'Data Pull'!$4:$4,0))),"")</f>
        <v>17931.365301643695</v>
      </c>
    </row>
    <row r="316" spans="3:15" x14ac:dyDescent="0.3">
      <c r="C316" s="34">
        <f t="shared" si="4"/>
        <v>44136</v>
      </c>
      <c r="D316">
        <f>IFERROR(IF(INDEX('Exclusion Vectors'!$D:$D,MATCH($C316,'Exclusion Vectors'!$B:$B,0))=0,"",INDEX('Data Pull'!$A:$BC,MATCH($C316,'Data Pull'!$C:$C,0),MATCH(D$8,'Data Pull'!$4:$4,0))),"")</f>
        <v>48013.871908837718</v>
      </c>
      <c r="E316">
        <f>IFERROR(IF(INDEX('Exclusion Vectors'!$D:$D,MATCH($C316,'Exclusion Vectors'!$B:$B,0))=0,"",INDEX('Data Pull'!$A:$BC,MATCH($C316,'Data Pull'!$C:$C,0),MATCH(E$8,'Data Pull'!$4:$4,0))),"")</f>
        <v>412.76344508301332</v>
      </c>
      <c r="F316">
        <f>IFERROR(IF(INDEX('Exclusion Vectors'!$D:$D,MATCH($C316,'Exclusion Vectors'!$B:$B,0))=0,"",INDEX('Data Pull'!$A:$BC,MATCH($C316,'Data Pull'!$C:$C,0),MATCH(F$8,'Data Pull'!$4:$4,0))),"")</f>
        <v>629.99112382682483</v>
      </c>
      <c r="G316">
        <f>IFERROR(IF(INDEX('Exclusion Vectors'!$D:$D,MATCH($C316,'Exclusion Vectors'!$B:$B,0))=0,"",INDEX('Data Pull'!$A:$BC,MATCH($C316,'Data Pull'!$C:$C,0),MATCH(G$8,'Data Pull'!$4:$4,0))),"")</f>
        <v>558.13355194331314</v>
      </c>
      <c r="H316">
        <f>IFERROR(IF(INDEX('Exclusion Vectors'!$D:$D,MATCH($C316,'Exclusion Vectors'!$B:$B,0))=0,"",INDEX('Data Pull'!$A:$BC,MATCH($C316,'Data Pull'!$C:$C,0),MATCH(H$8,'Data Pull'!$4:$4,0))),"")</f>
        <v>574.02984597573015</v>
      </c>
      <c r="I316">
        <f>IFERROR(IF(INDEX('Exclusion Vectors'!$D:$D,MATCH($C316,'Exclusion Vectors'!$B:$B,0))=0,"",INDEX('Data Pull'!$A:$BC,MATCH($C316,'Data Pull'!$C:$C,0),MATCH(I$8,'Data Pull'!$4:$4,0))),"")</f>
        <v>574.53330785408696</v>
      </c>
      <c r="J316">
        <f>IFERROR(IF(INDEX('Exclusion Vectors'!$D:$D,MATCH($C316,'Exclusion Vectors'!$B:$B,0))=0,"",INDEX('Data Pull'!$A:$BC,MATCH($C316,'Data Pull'!$C:$C,0),MATCH(J$8,'Data Pull'!$4:$4,0))),"")</f>
        <v>570.45172185335025</v>
      </c>
      <c r="K316">
        <f>IFERROR(IF(INDEX('Exclusion Vectors'!$D:$D,MATCH($C316,'Exclusion Vectors'!$B:$B,0))=0,"",INDEX('Data Pull'!$A:$BC,MATCH($C316,'Data Pull'!$C:$C,0),MATCH(K$8,'Data Pull'!$4:$4,0))),"")</f>
        <v>3.8613695742928029</v>
      </c>
      <c r="L316" t="str">
        <f>IFERROR(IF(INDEX('Exclusion Vectors'!$D:$D,MATCH($C316,'Exclusion Vectors'!$B:$B,0))=1,"",INDEX('Data Pull'!$A:$BC,MATCH($C316,'Data Pull'!$C:$C,0),MATCH(L$8,'Data Pull'!$4:$4,0))),"")</f>
        <v/>
      </c>
      <c r="M316">
        <f>IFERROR(IF(INDEX('Exclusion Vectors'!$D:$D,MATCH($C316,'Exclusion Vectors'!$B:$B,0))=0,"",INDEX('Data Pull'!$A:$BC,MATCH($C316,'Data Pull'!$C:$C,0),MATCH(M$8,'Data Pull'!$4:$4,0))),"")</f>
        <v>61.659251326287311</v>
      </c>
      <c r="N316">
        <f>IFERROR(IF(INDEX('Exclusion Vectors'!$D:$D,MATCH($C316,'Exclusion Vectors'!$B:$B,0))=0,"",INDEX('Data Pull'!$A:$BC,MATCH($C316,'Data Pull'!$C:$C,0),MATCH(N$8,'Data Pull'!$4:$4,0))),"")</f>
        <v>889.90232337343559</v>
      </c>
      <c r="O316">
        <f>IFERROR(IF(INDEX('Exclusion Vectors'!$D:$D,MATCH($C316,'Exclusion Vectors'!$B:$B,0))=0,"",INDEX('Data Pull'!$A:$BC,MATCH($C316,'Data Pull'!$C:$C,0),MATCH(O$8,'Data Pull'!$4:$4,0))),"")</f>
        <v>18756.770203751006</v>
      </c>
    </row>
    <row r="317" spans="3:15" x14ac:dyDescent="0.3">
      <c r="C317" s="34">
        <f t="shared" si="4"/>
        <v>44137</v>
      </c>
      <c r="D317">
        <f>IFERROR(IF(INDEX('Exclusion Vectors'!$D:$D,MATCH($C317,'Exclusion Vectors'!$B:$B,0))=0,"",INDEX('Data Pull'!$A:$BC,MATCH($C317,'Data Pull'!$C:$C,0),MATCH(D$8,'Data Pull'!$4:$4,0))),"")</f>
        <v>44839.392022535249</v>
      </c>
      <c r="E317">
        <f>IFERROR(IF(INDEX('Exclusion Vectors'!$D:$D,MATCH($C317,'Exclusion Vectors'!$B:$B,0))=0,"",INDEX('Data Pull'!$A:$BC,MATCH($C317,'Data Pull'!$C:$C,0),MATCH(E$8,'Data Pull'!$4:$4,0))),"")</f>
        <v>448.12818500185352</v>
      </c>
      <c r="F317">
        <f>IFERROR(IF(INDEX('Exclusion Vectors'!$D:$D,MATCH($C317,'Exclusion Vectors'!$B:$B,0))=0,"",INDEX('Data Pull'!$A:$BC,MATCH($C317,'Data Pull'!$C:$C,0),MATCH(F$8,'Data Pull'!$4:$4,0))),"")</f>
        <v>633.99462455539856</v>
      </c>
      <c r="G317">
        <f>IFERROR(IF(INDEX('Exclusion Vectors'!$D:$D,MATCH($C317,'Exclusion Vectors'!$B:$B,0))=0,"",INDEX('Data Pull'!$A:$BC,MATCH($C317,'Data Pull'!$C:$C,0),MATCH(G$8,'Data Pull'!$4:$4,0))),"")</f>
        <v>572.08885838561832</v>
      </c>
      <c r="H317">
        <f>IFERROR(IF(INDEX('Exclusion Vectors'!$D:$D,MATCH($C317,'Exclusion Vectors'!$B:$B,0))=0,"",INDEX('Data Pull'!$A:$BC,MATCH($C317,'Data Pull'!$C:$C,0),MATCH(H$8,'Data Pull'!$4:$4,0))),"")</f>
        <v>585.66468308264518</v>
      </c>
      <c r="I317">
        <f>IFERROR(IF(INDEX('Exclusion Vectors'!$D:$D,MATCH($C317,'Exclusion Vectors'!$B:$B,0))=0,"",INDEX('Data Pull'!$A:$BC,MATCH($C317,'Data Pull'!$C:$C,0),MATCH(I$8,'Data Pull'!$4:$4,0))),"")</f>
        <v>585.89391017320236</v>
      </c>
      <c r="J317">
        <f>IFERROR(IF(INDEX('Exclusion Vectors'!$D:$D,MATCH($C317,'Exclusion Vectors'!$B:$B,0))=0,"",INDEX('Data Pull'!$A:$BC,MATCH($C317,'Data Pull'!$C:$C,0),MATCH(J$8,'Data Pull'!$4:$4,0))),"")</f>
        <v>583.34648739282409</v>
      </c>
      <c r="K317">
        <f>IFERROR(IF(INDEX('Exclusion Vectors'!$D:$D,MATCH($C317,'Exclusion Vectors'!$B:$B,0))=0,"",INDEX('Data Pull'!$A:$BC,MATCH($C317,'Data Pull'!$C:$C,0),MATCH(K$8,'Data Pull'!$4:$4,0))),"")</f>
        <v>4.2357666950377979</v>
      </c>
      <c r="L317" t="str">
        <f>IFERROR(IF(INDEX('Exclusion Vectors'!$D:$D,MATCH($C317,'Exclusion Vectors'!$B:$B,0))=1,"",INDEX('Data Pull'!$A:$BC,MATCH($C317,'Data Pull'!$C:$C,0),MATCH(L$8,'Data Pull'!$4:$4,0))),"")</f>
        <v/>
      </c>
      <c r="M317">
        <f>IFERROR(IF(INDEX('Exclusion Vectors'!$D:$D,MATCH($C317,'Exclusion Vectors'!$B:$B,0))=0,"",INDEX('Data Pull'!$A:$BC,MATCH($C317,'Data Pull'!$C:$C,0),MATCH(M$8,'Data Pull'!$4:$4,0))),"")</f>
        <v>55.64406514051057</v>
      </c>
      <c r="N317">
        <f>IFERROR(IF(INDEX('Exclusion Vectors'!$D:$D,MATCH($C317,'Exclusion Vectors'!$B:$B,0))=0,"",INDEX('Data Pull'!$A:$BC,MATCH($C317,'Data Pull'!$C:$C,0),MATCH(N$8,'Data Pull'!$4:$4,0))),"")</f>
        <v>930.31513442796745</v>
      </c>
      <c r="O317">
        <f>IFERROR(IF(INDEX('Exclusion Vectors'!$D:$D,MATCH($C317,'Exclusion Vectors'!$B:$B,0))=0,"",INDEX('Data Pull'!$A:$BC,MATCH($C317,'Data Pull'!$C:$C,0),MATCH(O$8,'Data Pull'!$4:$4,0))),"")</f>
        <v>20386.519197735484</v>
      </c>
    </row>
    <row r="318" spans="3:15" x14ac:dyDescent="0.3">
      <c r="C318" s="34">
        <f t="shared" si="4"/>
        <v>44138</v>
      </c>
      <c r="D318">
        <f>IFERROR(IF(INDEX('Exclusion Vectors'!$D:$D,MATCH($C318,'Exclusion Vectors'!$B:$B,0))=0,"",INDEX('Data Pull'!$A:$BC,MATCH($C318,'Data Pull'!$C:$C,0),MATCH(D$8,'Data Pull'!$4:$4,0))),"")</f>
        <v>40145.386904434657</v>
      </c>
      <c r="E318">
        <f>IFERROR(IF(INDEX('Exclusion Vectors'!$D:$D,MATCH($C318,'Exclusion Vectors'!$B:$B,0))=0,"",INDEX('Data Pull'!$A:$BC,MATCH($C318,'Data Pull'!$C:$C,0),MATCH(E$8,'Data Pull'!$4:$4,0))),"")</f>
        <v>501.22053250963904</v>
      </c>
      <c r="F318">
        <f>IFERROR(IF(INDEX('Exclusion Vectors'!$D:$D,MATCH($C318,'Exclusion Vectors'!$B:$B,0))=0,"",INDEX('Data Pull'!$A:$BC,MATCH($C318,'Data Pull'!$C:$C,0),MATCH(F$8,'Data Pull'!$4:$4,0))),"")</f>
        <v>641.97617886177841</v>
      </c>
      <c r="G318">
        <f>IFERROR(IF(INDEX('Exclusion Vectors'!$D:$D,MATCH($C318,'Exclusion Vectors'!$B:$B,0))=0,"",INDEX('Data Pull'!$A:$BC,MATCH($C318,'Data Pull'!$C:$C,0),MATCH(G$8,'Data Pull'!$4:$4,0))),"")</f>
        <v>583.71615860878512</v>
      </c>
      <c r="H318">
        <f>IFERROR(IF(INDEX('Exclusion Vectors'!$D:$D,MATCH($C318,'Exclusion Vectors'!$B:$B,0))=0,"",INDEX('Data Pull'!$A:$BC,MATCH($C318,'Data Pull'!$C:$C,0),MATCH(H$8,'Data Pull'!$4:$4,0))),"")</f>
        <v>595.10941892588335</v>
      </c>
      <c r="I318">
        <f>IFERROR(IF(INDEX('Exclusion Vectors'!$D:$D,MATCH($C318,'Exclusion Vectors'!$B:$B,0))=0,"",INDEX('Data Pull'!$A:$BC,MATCH($C318,'Data Pull'!$C:$C,0),MATCH(I$8,'Data Pull'!$4:$4,0))),"")</f>
        <v>593.8533336340721</v>
      </c>
      <c r="J318">
        <f>IFERROR(IF(INDEX('Exclusion Vectors'!$D:$D,MATCH($C318,'Exclusion Vectors'!$B:$B,0))=0,"",INDEX('Data Pull'!$A:$BC,MATCH($C318,'Data Pull'!$C:$C,0),MATCH(J$8,'Data Pull'!$4:$4,0))),"")</f>
        <v>594.59831713774645</v>
      </c>
      <c r="K318">
        <f>IFERROR(IF(INDEX('Exclusion Vectors'!$D:$D,MATCH($C318,'Exclusion Vectors'!$B:$B,0))=0,"",INDEX('Data Pull'!$A:$BC,MATCH($C318,'Data Pull'!$C:$C,0),MATCH(K$8,'Data Pull'!$4:$4,0))),"")</f>
        <v>3.4861344815398123</v>
      </c>
      <c r="L318" t="str">
        <f>IFERROR(IF(INDEX('Exclusion Vectors'!$D:$D,MATCH($C318,'Exclusion Vectors'!$B:$B,0))=1,"",INDEX('Data Pull'!$A:$BC,MATCH($C318,'Data Pull'!$C:$C,0),MATCH(L$8,'Data Pull'!$4:$4,0))),"")</f>
        <v/>
      </c>
      <c r="M318">
        <f>IFERROR(IF(INDEX('Exclusion Vectors'!$D:$D,MATCH($C318,'Exclusion Vectors'!$B:$B,0))=0,"",INDEX('Data Pull'!$A:$BC,MATCH($C318,'Data Pull'!$C:$C,0),MATCH(M$8,'Data Pull'!$4:$4,0))),"")</f>
        <v>60.08341319126103</v>
      </c>
      <c r="N318">
        <f>IFERROR(IF(INDEX('Exclusion Vectors'!$D:$D,MATCH($C318,'Exclusion Vectors'!$B:$B,0))=0,"",INDEX('Data Pull'!$A:$BC,MATCH($C318,'Data Pull'!$C:$C,0),MATCH(N$8,'Data Pull'!$4:$4,0))),"")</f>
        <v>980.53025570459749</v>
      </c>
      <c r="O318">
        <f>IFERROR(IF(INDEX('Exclusion Vectors'!$D:$D,MATCH($C318,'Exclusion Vectors'!$B:$B,0))=0,"",INDEX('Data Pull'!$A:$BC,MATCH($C318,'Data Pull'!$C:$C,0),MATCH(O$8,'Data Pull'!$4:$4,0))),"")</f>
        <v>23001.993379450138</v>
      </c>
    </row>
    <row r="319" spans="3:15" x14ac:dyDescent="0.3">
      <c r="C319" s="34">
        <f t="shared" si="4"/>
        <v>44139</v>
      </c>
      <c r="D319">
        <f>IFERROR(IF(INDEX('Exclusion Vectors'!$D:$D,MATCH($C319,'Exclusion Vectors'!$B:$B,0))=0,"",INDEX('Data Pull'!$A:$BC,MATCH($C319,'Data Pull'!$C:$C,0),MATCH(D$8,'Data Pull'!$4:$4,0))),"")</f>
        <v>41521.657496259046</v>
      </c>
      <c r="E319">
        <f>IFERROR(IF(INDEX('Exclusion Vectors'!$D:$D,MATCH($C319,'Exclusion Vectors'!$B:$B,0))=0,"",INDEX('Data Pull'!$A:$BC,MATCH($C319,'Data Pull'!$C:$C,0),MATCH(E$8,'Data Pull'!$4:$4,0))),"")</f>
        <v>497.50076889780945</v>
      </c>
      <c r="F319">
        <f>IFERROR(IF(INDEX('Exclusion Vectors'!$D:$D,MATCH($C319,'Exclusion Vectors'!$B:$B,0))=0,"",INDEX('Data Pull'!$A:$BC,MATCH($C319,'Data Pull'!$C:$C,0),MATCH(F$8,'Data Pull'!$4:$4,0))),"")</f>
        <v>642.30128771542081</v>
      </c>
      <c r="G319">
        <f>IFERROR(IF(INDEX('Exclusion Vectors'!$D:$D,MATCH($C319,'Exclusion Vectors'!$B:$B,0))=0,"",INDEX('Data Pull'!$A:$BC,MATCH($C319,'Data Pull'!$C:$C,0),MATCH(G$8,'Data Pull'!$4:$4,0))),"")</f>
        <v>586.3410599963405</v>
      </c>
      <c r="H319">
        <f>IFERROR(IF(INDEX('Exclusion Vectors'!$D:$D,MATCH($C319,'Exclusion Vectors'!$B:$B,0))=0,"",INDEX('Data Pull'!$A:$BC,MATCH($C319,'Data Pull'!$C:$C,0),MATCH(H$8,'Data Pull'!$4:$4,0))),"")</f>
        <v>597.31523496785292</v>
      </c>
      <c r="I319">
        <f>IFERROR(IF(INDEX('Exclusion Vectors'!$D:$D,MATCH($C319,'Exclusion Vectors'!$B:$B,0))=0,"",INDEX('Data Pull'!$A:$BC,MATCH($C319,'Data Pull'!$C:$C,0),MATCH(I$8,'Data Pull'!$4:$4,0))),"")</f>
        <v>596.14239098721214</v>
      </c>
      <c r="J319">
        <f>IFERROR(IF(INDEX('Exclusion Vectors'!$D:$D,MATCH($C319,'Exclusion Vectors'!$B:$B,0))=0,"",INDEX('Data Pull'!$A:$BC,MATCH($C319,'Data Pull'!$C:$C,0),MATCH(J$8,'Data Pull'!$4:$4,0))),"")</f>
        <v>596.68339989847595</v>
      </c>
      <c r="K319">
        <f>IFERROR(IF(INDEX('Exclusion Vectors'!$D:$D,MATCH($C319,'Exclusion Vectors'!$B:$B,0))=0,"",INDEX('Data Pull'!$A:$BC,MATCH($C319,'Data Pull'!$C:$C,0),MATCH(K$8,'Data Pull'!$4:$4,0))),"")</f>
        <v>3.6005033140406568</v>
      </c>
      <c r="L319" t="str">
        <f>IFERROR(IF(INDEX('Exclusion Vectors'!$D:$D,MATCH($C319,'Exclusion Vectors'!$B:$B,0))=1,"",INDEX('Data Pull'!$A:$BC,MATCH($C319,'Data Pull'!$C:$C,0),MATCH(L$8,'Data Pull'!$4:$4,0))),"")</f>
        <v/>
      </c>
      <c r="M319">
        <f>IFERROR(IF(INDEX('Exclusion Vectors'!$D:$D,MATCH($C319,'Exclusion Vectors'!$B:$B,0))=0,"",INDEX('Data Pull'!$A:$BC,MATCH($C319,'Data Pull'!$C:$C,0),MATCH(M$8,'Data Pull'!$4:$4,0))),"")</f>
        <v>64.438739190107682</v>
      </c>
      <c r="N319">
        <f>IFERROR(IF(INDEX('Exclusion Vectors'!$D:$D,MATCH($C319,'Exclusion Vectors'!$B:$B,0))=0,"",INDEX('Data Pull'!$A:$BC,MATCH($C319,'Data Pull'!$C:$C,0),MATCH(N$8,'Data Pull'!$4:$4,0))),"")</f>
        <v>959.65828196282666</v>
      </c>
      <c r="O319">
        <f>IFERROR(IF(INDEX('Exclusion Vectors'!$D:$D,MATCH($C319,'Exclusion Vectors'!$B:$B,0))=0,"",INDEX('Data Pull'!$A:$BC,MATCH($C319,'Data Pull'!$C:$C,0),MATCH(O$8,'Data Pull'!$4:$4,0))),"")</f>
        <v>23000.145278648404</v>
      </c>
    </row>
    <row r="320" spans="3:15" x14ac:dyDescent="0.3">
      <c r="C320" s="34">
        <f t="shared" si="4"/>
        <v>44140</v>
      </c>
      <c r="D320">
        <f>IFERROR(IF(INDEX('Exclusion Vectors'!$D:$D,MATCH($C320,'Exclusion Vectors'!$B:$B,0))=0,"",INDEX('Data Pull'!$A:$BC,MATCH($C320,'Data Pull'!$C:$C,0),MATCH(D$8,'Data Pull'!$4:$4,0))),"")</f>
        <v>40995.029966055932</v>
      </c>
      <c r="E320">
        <f>IFERROR(IF(INDEX('Exclusion Vectors'!$D:$D,MATCH($C320,'Exclusion Vectors'!$B:$B,0))=0,"",INDEX('Data Pull'!$A:$BC,MATCH($C320,'Data Pull'!$C:$C,0),MATCH(E$8,'Data Pull'!$4:$4,0))),"")</f>
        <v>494.44405470487413</v>
      </c>
      <c r="F320">
        <f>IFERROR(IF(INDEX('Exclusion Vectors'!$D:$D,MATCH($C320,'Exclusion Vectors'!$B:$B,0))=0,"",INDEX('Data Pull'!$A:$BC,MATCH($C320,'Data Pull'!$C:$C,0),MATCH(F$8,'Data Pull'!$4:$4,0))),"")</f>
        <v>638.1962656524687</v>
      </c>
      <c r="G320">
        <f>IFERROR(IF(INDEX('Exclusion Vectors'!$D:$D,MATCH($C320,'Exclusion Vectors'!$B:$B,0))=0,"",INDEX('Data Pull'!$A:$BC,MATCH($C320,'Data Pull'!$C:$C,0),MATCH(G$8,'Data Pull'!$4:$4,0))),"")</f>
        <v>581.32031542516802</v>
      </c>
      <c r="H320">
        <f>IFERROR(IF(INDEX('Exclusion Vectors'!$D:$D,MATCH($C320,'Exclusion Vectors'!$B:$B,0))=0,"",INDEX('Data Pull'!$A:$BC,MATCH($C320,'Data Pull'!$C:$C,0),MATCH(H$8,'Data Pull'!$4:$4,0))),"")</f>
        <v>593.33335631117529</v>
      </c>
      <c r="I320">
        <f>IFERROR(IF(INDEX('Exclusion Vectors'!$D:$D,MATCH($C320,'Exclusion Vectors'!$B:$B,0))=0,"",INDEX('Data Pull'!$A:$BC,MATCH($C320,'Data Pull'!$C:$C,0),MATCH(I$8,'Data Pull'!$4:$4,0))),"")</f>
        <v>592.08109373805121</v>
      </c>
      <c r="J320">
        <f>IFERROR(IF(INDEX('Exclusion Vectors'!$D:$D,MATCH($C320,'Exclusion Vectors'!$B:$B,0))=0,"",INDEX('Data Pull'!$A:$BC,MATCH($C320,'Data Pull'!$C:$C,0),MATCH(J$8,'Data Pull'!$4:$4,0))),"")</f>
        <v>592.37675601180763</v>
      </c>
      <c r="K320">
        <f>IFERROR(IF(INDEX('Exclusion Vectors'!$D:$D,MATCH($C320,'Exclusion Vectors'!$B:$B,0))=0,"",INDEX('Data Pull'!$A:$BC,MATCH($C320,'Data Pull'!$C:$C,0),MATCH(K$8,'Data Pull'!$4:$4,0))),"")</f>
        <v>3.5631962029536304</v>
      </c>
      <c r="L320" t="str">
        <f>IFERROR(IF(INDEX('Exclusion Vectors'!$D:$D,MATCH($C320,'Exclusion Vectors'!$B:$B,0))=1,"",INDEX('Data Pull'!$A:$BC,MATCH($C320,'Data Pull'!$C:$C,0),MATCH(L$8,'Data Pull'!$4:$4,0))),"")</f>
        <v/>
      </c>
      <c r="M320">
        <f>IFERROR(IF(INDEX('Exclusion Vectors'!$D:$D,MATCH($C320,'Exclusion Vectors'!$B:$B,0))=0,"",INDEX('Data Pull'!$A:$BC,MATCH($C320,'Data Pull'!$C:$C,0),MATCH(M$8,'Data Pull'!$4:$4,0))),"")</f>
        <v>66.794933180780461</v>
      </c>
      <c r="N320">
        <f>IFERROR(IF(INDEX('Exclusion Vectors'!$D:$D,MATCH($C320,'Exclusion Vectors'!$B:$B,0))=0,"",INDEX('Data Pull'!$A:$BC,MATCH($C320,'Data Pull'!$C:$C,0),MATCH(N$8,'Data Pull'!$4:$4,0))),"")</f>
        <v>934.85198836757388</v>
      </c>
      <c r="O320">
        <f>IFERROR(IF(INDEX('Exclusion Vectors'!$D:$D,MATCH($C320,'Exclusion Vectors'!$B:$B,0))=0,"",INDEX('Data Pull'!$A:$BC,MATCH($C320,'Data Pull'!$C:$C,0),MATCH(O$8,'Data Pull'!$4:$4,0))),"")</f>
        <v>22998.415646505578</v>
      </c>
    </row>
    <row r="321" spans="3:15" x14ac:dyDescent="0.3">
      <c r="C321" s="34">
        <f t="shared" si="4"/>
        <v>44141</v>
      </c>
      <c r="D321">
        <f>IFERROR(IF(INDEX('Exclusion Vectors'!$D:$D,MATCH($C321,'Exclusion Vectors'!$B:$B,0))=0,"",INDEX('Data Pull'!$A:$BC,MATCH($C321,'Data Pull'!$C:$C,0),MATCH(D$8,'Data Pull'!$4:$4,0))),"")</f>
        <v>41194.454955189831</v>
      </c>
      <c r="E321">
        <f>IFERROR(IF(INDEX('Exclusion Vectors'!$D:$D,MATCH($C321,'Exclusion Vectors'!$B:$B,0))=0,"",INDEX('Data Pull'!$A:$BC,MATCH($C321,'Data Pull'!$C:$C,0),MATCH(E$8,'Data Pull'!$4:$4,0))),"")</f>
        <v>497.8428084026861</v>
      </c>
      <c r="F321">
        <f>IFERROR(IF(INDEX('Exclusion Vectors'!$D:$D,MATCH($C321,'Exclusion Vectors'!$B:$B,0))=0,"",INDEX('Data Pull'!$A:$BC,MATCH($C321,'Data Pull'!$C:$C,0),MATCH(F$8,'Data Pull'!$4:$4,0))),"")</f>
        <v>641.78885060244772</v>
      </c>
      <c r="G321">
        <f>IFERROR(IF(INDEX('Exclusion Vectors'!$D:$D,MATCH($C321,'Exclusion Vectors'!$B:$B,0))=0,"",INDEX('Data Pull'!$A:$BC,MATCH($C321,'Data Pull'!$C:$C,0),MATCH(G$8,'Data Pull'!$4:$4,0))),"")</f>
        <v>589.08540078890269</v>
      </c>
      <c r="H321">
        <f>IFERROR(IF(INDEX('Exclusion Vectors'!$D:$D,MATCH($C321,'Exclusion Vectors'!$B:$B,0))=0,"",INDEX('Data Pull'!$A:$BC,MATCH($C321,'Data Pull'!$C:$C,0),MATCH(H$8,'Data Pull'!$4:$4,0))),"")</f>
        <v>599.97286766227376</v>
      </c>
      <c r="I321">
        <f>IFERROR(IF(INDEX('Exclusion Vectors'!$D:$D,MATCH($C321,'Exclusion Vectors'!$B:$B,0))=0,"",INDEX('Data Pull'!$A:$BC,MATCH($C321,'Data Pull'!$C:$C,0),MATCH(I$8,'Data Pull'!$4:$4,0))),"")</f>
        <v>599.12916464854027</v>
      </c>
      <c r="J321">
        <f>IFERROR(IF(INDEX('Exclusion Vectors'!$D:$D,MATCH($C321,'Exclusion Vectors'!$B:$B,0))=0,"",INDEX('Data Pull'!$A:$BC,MATCH($C321,'Data Pull'!$C:$C,0),MATCH(J$8,'Data Pull'!$4:$4,0))),"")</f>
        <v>599.50129745652066</v>
      </c>
      <c r="K321">
        <f>IFERROR(IF(INDEX('Exclusion Vectors'!$D:$D,MATCH($C321,'Exclusion Vectors'!$B:$B,0))=0,"",INDEX('Data Pull'!$A:$BC,MATCH($C321,'Data Pull'!$C:$C,0),MATCH(K$8,'Data Pull'!$4:$4,0))),"")</f>
        <v>3.896322147358994</v>
      </c>
      <c r="L321" t="str">
        <f>IFERROR(IF(INDEX('Exclusion Vectors'!$D:$D,MATCH($C321,'Exclusion Vectors'!$B:$B,0))=1,"",INDEX('Data Pull'!$A:$BC,MATCH($C321,'Data Pull'!$C:$C,0),MATCH(L$8,'Data Pull'!$4:$4,0))),"")</f>
        <v/>
      </c>
      <c r="M321">
        <f>IFERROR(IF(INDEX('Exclusion Vectors'!$D:$D,MATCH($C321,'Exclusion Vectors'!$B:$B,0))=0,"",INDEX('Data Pull'!$A:$BC,MATCH($C321,'Data Pull'!$C:$C,0),MATCH(M$8,'Data Pull'!$4:$4,0))),"")</f>
        <v>61.752334620619429</v>
      </c>
      <c r="N321">
        <f>IFERROR(IF(INDEX('Exclusion Vectors'!$D:$D,MATCH($C321,'Exclusion Vectors'!$B:$B,0))=0,"",INDEX('Data Pull'!$A:$BC,MATCH($C321,'Data Pull'!$C:$C,0),MATCH(N$8,'Data Pull'!$4:$4,0))),"")</f>
        <v>935.23102237591297</v>
      </c>
      <c r="O321">
        <f>IFERROR(IF(INDEX('Exclusion Vectors'!$D:$D,MATCH($C321,'Exclusion Vectors'!$B:$B,0))=0,"",INDEX('Data Pull'!$A:$BC,MATCH($C321,'Data Pull'!$C:$C,0),MATCH(O$8,'Data Pull'!$4:$4,0))),"")</f>
        <v>22984.428503495667</v>
      </c>
    </row>
    <row r="322" spans="3:15" x14ac:dyDescent="0.3">
      <c r="C322" s="34">
        <f t="shared" si="4"/>
        <v>44142</v>
      </c>
      <c r="D322">
        <f>IFERROR(IF(INDEX('Exclusion Vectors'!$D:$D,MATCH($C322,'Exclusion Vectors'!$B:$B,0))=0,"",INDEX('Data Pull'!$A:$BC,MATCH($C322,'Data Pull'!$C:$C,0),MATCH(D$8,'Data Pull'!$4:$4,0))),"")</f>
        <v>43478.592079320166</v>
      </c>
      <c r="E322">
        <f>IFERROR(IF(INDEX('Exclusion Vectors'!$D:$D,MATCH($C322,'Exclusion Vectors'!$B:$B,0))=0,"",INDEX('Data Pull'!$A:$BC,MATCH($C322,'Data Pull'!$C:$C,0),MATCH(E$8,'Data Pull'!$4:$4,0))),"")</f>
        <v>494.58219993208985</v>
      </c>
      <c r="F322">
        <f>IFERROR(IF(INDEX('Exclusion Vectors'!$D:$D,MATCH($C322,'Exclusion Vectors'!$B:$B,0))=0,"",INDEX('Data Pull'!$A:$BC,MATCH($C322,'Data Pull'!$C:$C,0),MATCH(F$8,'Data Pull'!$4:$4,0))),"")</f>
        <v>645.78242568031249</v>
      </c>
      <c r="G322">
        <f>IFERROR(IF(INDEX('Exclusion Vectors'!$D:$D,MATCH($C322,'Exclusion Vectors'!$B:$B,0))=0,"",INDEX('Data Pull'!$A:$BC,MATCH($C322,'Data Pull'!$C:$C,0),MATCH(G$8,'Data Pull'!$4:$4,0))),"")</f>
        <v>591.88360693807851</v>
      </c>
      <c r="H322">
        <f>IFERROR(IF(INDEX('Exclusion Vectors'!$D:$D,MATCH($C322,'Exclusion Vectors'!$B:$B,0))=0,"",INDEX('Data Pull'!$A:$BC,MATCH($C322,'Data Pull'!$C:$C,0),MATCH(H$8,'Data Pull'!$4:$4,0))),"")</f>
        <v>599.85407754369601</v>
      </c>
      <c r="I322">
        <f>IFERROR(IF(INDEX('Exclusion Vectors'!$D:$D,MATCH($C322,'Exclusion Vectors'!$B:$B,0))=0,"",INDEX('Data Pull'!$A:$BC,MATCH($C322,'Data Pull'!$C:$C,0),MATCH(I$8,'Data Pull'!$4:$4,0))),"")</f>
        <v>599.09653209813007</v>
      </c>
      <c r="J322">
        <f>IFERROR(IF(INDEX('Exclusion Vectors'!$D:$D,MATCH($C322,'Exclusion Vectors'!$B:$B,0))=0,"",INDEX('Data Pull'!$A:$BC,MATCH($C322,'Data Pull'!$C:$C,0),MATCH(J$8,'Data Pull'!$4:$4,0))),"")</f>
        <v>601.20935944536257</v>
      </c>
      <c r="K322">
        <f>IFERROR(IF(INDEX('Exclusion Vectors'!$D:$D,MATCH($C322,'Exclusion Vectors'!$B:$B,0))=0,"",INDEX('Data Pull'!$A:$BC,MATCH($C322,'Data Pull'!$C:$C,0),MATCH(K$8,'Data Pull'!$4:$4,0))),"")</f>
        <v>3.5880936484255641</v>
      </c>
      <c r="L322" t="str">
        <f>IFERROR(IF(INDEX('Exclusion Vectors'!$D:$D,MATCH($C322,'Exclusion Vectors'!$B:$B,0))=1,"",INDEX('Data Pull'!$A:$BC,MATCH($C322,'Data Pull'!$C:$C,0),MATCH(L$8,'Data Pull'!$4:$4,0))),"")</f>
        <v/>
      </c>
      <c r="M322">
        <f>IFERROR(IF(INDEX('Exclusion Vectors'!$D:$D,MATCH($C322,'Exclusion Vectors'!$B:$B,0))=0,"",INDEX('Data Pull'!$A:$BC,MATCH($C322,'Data Pull'!$C:$C,0),MATCH(M$8,'Data Pull'!$4:$4,0))),"")</f>
        <v>61.025719388164276</v>
      </c>
      <c r="N322">
        <f>IFERROR(IF(INDEX('Exclusion Vectors'!$D:$D,MATCH($C322,'Exclusion Vectors'!$B:$B,0))=0,"",INDEX('Data Pull'!$A:$BC,MATCH($C322,'Data Pull'!$C:$C,0),MATCH(N$8,'Data Pull'!$4:$4,0))),"")</f>
        <v>933.24994886745696</v>
      </c>
      <c r="O322">
        <f>IFERROR(IF(INDEX('Exclusion Vectors'!$D:$D,MATCH($C322,'Exclusion Vectors'!$B:$B,0))=0,"",INDEX('Data Pull'!$A:$BC,MATCH($C322,'Data Pull'!$C:$C,0),MATCH(O$8,'Data Pull'!$4:$4,0))),"")</f>
        <v>22998.900593018589</v>
      </c>
    </row>
    <row r="323" spans="3:15" x14ac:dyDescent="0.3">
      <c r="C323" s="34">
        <f t="shared" si="4"/>
        <v>44143</v>
      </c>
      <c r="D323">
        <f>IFERROR(IF(INDEX('Exclusion Vectors'!$D:$D,MATCH($C323,'Exclusion Vectors'!$B:$B,0))=0,"",INDEX('Data Pull'!$A:$BC,MATCH($C323,'Data Pull'!$C:$C,0),MATCH(D$8,'Data Pull'!$4:$4,0))),"")</f>
        <v>44042.669876132502</v>
      </c>
      <c r="E323">
        <f>IFERROR(IF(INDEX('Exclusion Vectors'!$D:$D,MATCH($C323,'Exclusion Vectors'!$B:$B,0))=0,"",INDEX('Data Pull'!$A:$BC,MATCH($C323,'Data Pull'!$C:$C,0),MATCH(E$8,'Data Pull'!$4:$4,0))),"")</f>
        <v>493.91006459613635</v>
      </c>
      <c r="F323">
        <f>IFERROR(IF(INDEX('Exclusion Vectors'!$D:$D,MATCH($C323,'Exclusion Vectors'!$B:$B,0))=0,"",INDEX('Data Pull'!$A:$BC,MATCH($C323,'Data Pull'!$C:$C,0),MATCH(F$8,'Data Pull'!$4:$4,0))),"")</f>
        <v>647.40203864739271</v>
      </c>
      <c r="G323">
        <f>IFERROR(IF(INDEX('Exclusion Vectors'!$D:$D,MATCH($C323,'Exclusion Vectors'!$B:$B,0))=0,"",INDEX('Data Pull'!$A:$BC,MATCH($C323,'Data Pull'!$C:$C,0),MATCH(G$8,'Data Pull'!$4:$4,0))),"")</f>
        <v>595.05429600407501</v>
      </c>
      <c r="H323">
        <f>IFERROR(IF(INDEX('Exclusion Vectors'!$D:$D,MATCH($C323,'Exclusion Vectors'!$B:$B,0))=0,"",INDEX('Data Pull'!$A:$BC,MATCH($C323,'Data Pull'!$C:$C,0),MATCH(H$8,'Data Pull'!$4:$4,0))),"")</f>
        <v>602.60969033038111</v>
      </c>
      <c r="I323">
        <f>IFERROR(IF(INDEX('Exclusion Vectors'!$D:$D,MATCH($C323,'Exclusion Vectors'!$B:$B,0))=0,"",INDEX('Data Pull'!$A:$BC,MATCH($C323,'Data Pull'!$C:$C,0),MATCH(I$8,'Data Pull'!$4:$4,0))),"")</f>
        <v>601.9915980672962</v>
      </c>
      <c r="J323">
        <f>IFERROR(IF(INDEX('Exclusion Vectors'!$D:$D,MATCH($C323,'Exclusion Vectors'!$B:$B,0))=0,"",INDEX('Data Pull'!$A:$BC,MATCH($C323,'Data Pull'!$C:$C,0),MATCH(J$8,'Data Pull'!$4:$4,0))),"")</f>
        <v>604.03309364107031</v>
      </c>
      <c r="K323">
        <f>IFERROR(IF(INDEX('Exclusion Vectors'!$D:$D,MATCH($C323,'Exclusion Vectors'!$B:$B,0))=0,"",INDEX('Data Pull'!$A:$BC,MATCH($C323,'Data Pull'!$C:$C,0),MATCH(K$8,'Data Pull'!$4:$4,0))),"")</f>
        <v>3.6222314327389125</v>
      </c>
      <c r="L323" t="str">
        <f>IFERROR(IF(INDEX('Exclusion Vectors'!$D:$D,MATCH($C323,'Exclusion Vectors'!$B:$B,0))=1,"",INDEX('Data Pull'!$A:$BC,MATCH($C323,'Data Pull'!$C:$C,0),MATCH(L$8,'Data Pull'!$4:$4,0))),"")</f>
        <v/>
      </c>
      <c r="M323">
        <f>IFERROR(IF(INDEX('Exclusion Vectors'!$D:$D,MATCH($C323,'Exclusion Vectors'!$B:$B,0))=0,"",INDEX('Data Pull'!$A:$BC,MATCH($C323,'Data Pull'!$C:$C,0),MATCH(M$8,'Data Pull'!$4:$4,0))),"")</f>
        <v>66.045193936873574</v>
      </c>
      <c r="N323">
        <f>IFERROR(IF(INDEX('Exclusion Vectors'!$D:$D,MATCH($C323,'Exclusion Vectors'!$B:$B,0))=0,"",INDEX('Data Pull'!$A:$BC,MATCH($C323,'Data Pull'!$C:$C,0),MATCH(N$8,'Data Pull'!$4:$4,0))),"")</f>
        <v>934.52062869865995</v>
      </c>
      <c r="O323">
        <f>IFERROR(IF(INDEX('Exclusion Vectors'!$D:$D,MATCH($C323,'Exclusion Vectors'!$B:$B,0))=0,"",INDEX('Data Pull'!$A:$BC,MATCH($C323,'Data Pull'!$C:$C,0),MATCH(O$8,'Data Pull'!$4:$4,0))),"")</f>
        <v>23000.969840704907</v>
      </c>
    </row>
    <row r="324" spans="3:15" x14ac:dyDescent="0.3">
      <c r="C324" s="34">
        <f t="shared" si="4"/>
        <v>44144</v>
      </c>
      <c r="D324">
        <f>IFERROR(IF(INDEX('Exclusion Vectors'!$D:$D,MATCH($C324,'Exclusion Vectors'!$B:$B,0))=0,"",INDEX('Data Pull'!$A:$BC,MATCH($C324,'Data Pull'!$C:$C,0),MATCH(D$8,'Data Pull'!$4:$4,0))),"")</f>
        <v>45367.443467116304</v>
      </c>
      <c r="E324">
        <f>IFERROR(IF(INDEX('Exclusion Vectors'!$D:$D,MATCH($C324,'Exclusion Vectors'!$B:$B,0))=0,"",INDEX('Data Pull'!$A:$BC,MATCH($C324,'Data Pull'!$C:$C,0),MATCH(E$8,'Data Pull'!$4:$4,0))),"")</f>
        <v>494.0337980819491</v>
      </c>
      <c r="F324">
        <f>IFERROR(IF(INDEX('Exclusion Vectors'!$D:$D,MATCH($C324,'Exclusion Vectors'!$B:$B,0))=0,"",INDEX('Data Pull'!$A:$BC,MATCH($C324,'Data Pull'!$C:$C,0),MATCH(F$8,'Data Pull'!$4:$4,0))),"")</f>
        <v>651.79213374245978</v>
      </c>
      <c r="G324">
        <f>IFERROR(IF(INDEX('Exclusion Vectors'!$D:$D,MATCH($C324,'Exclusion Vectors'!$B:$B,0))=0,"",INDEX('Data Pull'!$A:$BC,MATCH($C324,'Data Pull'!$C:$C,0),MATCH(G$8,'Data Pull'!$4:$4,0))),"")</f>
        <v>600.84511503774524</v>
      </c>
      <c r="H324">
        <f>IFERROR(IF(INDEX('Exclusion Vectors'!$D:$D,MATCH($C324,'Exclusion Vectors'!$B:$B,0))=0,"",INDEX('Data Pull'!$A:$BC,MATCH($C324,'Data Pull'!$C:$C,0),MATCH(H$8,'Data Pull'!$4:$4,0))),"")</f>
        <v>608.46759385651217</v>
      </c>
      <c r="I324">
        <f>IFERROR(IF(INDEX('Exclusion Vectors'!$D:$D,MATCH($C324,'Exclusion Vectors'!$B:$B,0))=0,"",INDEX('Data Pull'!$A:$BC,MATCH($C324,'Data Pull'!$C:$C,0),MATCH(I$8,'Data Pull'!$4:$4,0))),"")</f>
        <v>608.00853155734933</v>
      </c>
      <c r="J324">
        <f>IFERROR(IF(INDEX('Exclusion Vectors'!$D:$D,MATCH($C324,'Exclusion Vectors'!$B:$B,0))=0,"",INDEX('Data Pull'!$A:$BC,MATCH($C324,'Data Pull'!$C:$C,0),MATCH(J$8,'Data Pull'!$4:$4,0))),"")</f>
        <v>609.48485003394137</v>
      </c>
      <c r="K324">
        <f>IFERROR(IF(INDEX('Exclusion Vectors'!$D:$D,MATCH($C324,'Exclusion Vectors'!$B:$B,0))=0,"",INDEX('Data Pull'!$A:$BC,MATCH($C324,'Data Pull'!$C:$C,0),MATCH(K$8,'Data Pull'!$4:$4,0))),"")</f>
        <v>3.6033549756816301</v>
      </c>
      <c r="L324" t="str">
        <f>IFERROR(IF(INDEX('Exclusion Vectors'!$D:$D,MATCH($C324,'Exclusion Vectors'!$B:$B,0))=1,"",INDEX('Data Pull'!$A:$BC,MATCH($C324,'Data Pull'!$C:$C,0),MATCH(L$8,'Data Pull'!$4:$4,0))),"")</f>
        <v/>
      </c>
      <c r="M324">
        <f>IFERROR(IF(INDEX('Exclusion Vectors'!$D:$D,MATCH($C324,'Exclusion Vectors'!$B:$B,0))=0,"",INDEX('Data Pull'!$A:$BC,MATCH($C324,'Data Pull'!$C:$C,0),MATCH(M$8,'Data Pull'!$4:$4,0))),"")</f>
        <v>67.586860156661288</v>
      </c>
      <c r="N324">
        <f>IFERROR(IF(INDEX('Exclusion Vectors'!$D:$D,MATCH($C324,'Exclusion Vectors'!$B:$B,0))=0,"",INDEX('Data Pull'!$A:$BC,MATCH($C324,'Data Pull'!$C:$C,0),MATCH(N$8,'Data Pull'!$4:$4,0))),"")</f>
        <v>932.46797891102779</v>
      </c>
      <c r="O324">
        <f>IFERROR(IF(INDEX('Exclusion Vectors'!$D:$D,MATCH($C324,'Exclusion Vectors'!$B:$B,0))=0,"",INDEX('Data Pull'!$A:$BC,MATCH($C324,'Data Pull'!$C:$C,0),MATCH(O$8,'Data Pull'!$4:$4,0))),"")</f>
        <v>22998.699338822549</v>
      </c>
    </row>
    <row r="325" spans="3:15" x14ac:dyDescent="0.3">
      <c r="C325" s="34">
        <f t="shared" si="4"/>
        <v>44145</v>
      </c>
      <c r="D325">
        <f>IFERROR(IF(INDEX('Exclusion Vectors'!$D:$D,MATCH($C325,'Exclusion Vectors'!$B:$B,0))=0,"",INDEX('Data Pull'!$A:$BC,MATCH($C325,'Data Pull'!$C:$C,0),MATCH(D$8,'Data Pull'!$4:$4,0))),"")</f>
        <v>42157.78490106581</v>
      </c>
      <c r="E325">
        <f>IFERROR(IF(INDEX('Exclusion Vectors'!$D:$D,MATCH($C325,'Exclusion Vectors'!$B:$B,0))=0,"",INDEX('Data Pull'!$A:$BC,MATCH($C325,'Data Pull'!$C:$C,0),MATCH(E$8,'Data Pull'!$4:$4,0))),"")</f>
        <v>495.68024863580689</v>
      </c>
      <c r="F325">
        <f>IFERROR(IF(INDEX('Exclusion Vectors'!$D:$D,MATCH($C325,'Exclusion Vectors'!$B:$B,0))=0,"",INDEX('Data Pull'!$A:$BC,MATCH($C325,'Data Pull'!$C:$C,0),MATCH(F$8,'Data Pull'!$4:$4,0))),"")</f>
        <v>641.66144780061757</v>
      </c>
      <c r="G325">
        <f>IFERROR(IF(INDEX('Exclusion Vectors'!$D:$D,MATCH($C325,'Exclusion Vectors'!$B:$B,0))=0,"",INDEX('Data Pull'!$A:$BC,MATCH($C325,'Data Pull'!$C:$C,0),MATCH(G$8,'Data Pull'!$4:$4,0))),"")</f>
        <v>586.46674547712314</v>
      </c>
      <c r="H325">
        <f>IFERROR(IF(INDEX('Exclusion Vectors'!$D:$D,MATCH($C325,'Exclusion Vectors'!$B:$B,0))=0,"",INDEX('Data Pull'!$A:$BC,MATCH($C325,'Data Pull'!$C:$C,0),MATCH(H$8,'Data Pull'!$4:$4,0))),"")</f>
        <v>596.61491969276835</v>
      </c>
      <c r="I325">
        <f>IFERROR(IF(INDEX('Exclusion Vectors'!$D:$D,MATCH($C325,'Exclusion Vectors'!$B:$B,0))=0,"",INDEX('Data Pull'!$A:$BC,MATCH($C325,'Data Pull'!$C:$C,0),MATCH(I$8,'Data Pull'!$4:$4,0))),"")</f>
        <v>595.66791088697335</v>
      </c>
      <c r="J325">
        <f>IFERROR(IF(INDEX('Exclusion Vectors'!$D:$D,MATCH($C325,'Exclusion Vectors'!$B:$B,0))=0,"",INDEX('Data Pull'!$A:$BC,MATCH($C325,'Data Pull'!$C:$C,0),MATCH(J$8,'Data Pull'!$4:$4,0))),"")</f>
        <v>596.62953908362283</v>
      </c>
      <c r="K325">
        <f>IFERROR(IF(INDEX('Exclusion Vectors'!$D:$D,MATCH($C325,'Exclusion Vectors'!$B:$B,0))=0,"",INDEX('Data Pull'!$A:$BC,MATCH($C325,'Data Pull'!$C:$C,0),MATCH(K$8,'Data Pull'!$4:$4,0))),"")</f>
        <v>3.6017482735794513</v>
      </c>
      <c r="L325" t="str">
        <f>IFERROR(IF(INDEX('Exclusion Vectors'!$D:$D,MATCH($C325,'Exclusion Vectors'!$B:$B,0))=1,"",INDEX('Data Pull'!$A:$BC,MATCH($C325,'Data Pull'!$C:$C,0),MATCH(L$8,'Data Pull'!$4:$4,0))),"")</f>
        <v/>
      </c>
      <c r="M325">
        <f>IFERROR(IF(INDEX('Exclusion Vectors'!$D:$D,MATCH($C325,'Exclusion Vectors'!$B:$B,0))=0,"",INDEX('Data Pull'!$A:$BC,MATCH($C325,'Data Pull'!$C:$C,0),MATCH(M$8,'Data Pull'!$4:$4,0))),"")</f>
        <v>58.572031860798923</v>
      </c>
      <c r="N325">
        <f>IFERROR(IF(INDEX('Exclusion Vectors'!$D:$D,MATCH($C325,'Exclusion Vectors'!$B:$B,0))=0,"",INDEX('Data Pull'!$A:$BC,MATCH($C325,'Data Pull'!$C:$C,0),MATCH(N$8,'Data Pull'!$4:$4,0))),"")</f>
        <v>935.81834231009987</v>
      </c>
      <c r="O325">
        <f>IFERROR(IF(INDEX('Exclusion Vectors'!$D:$D,MATCH($C325,'Exclusion Vectors'!$B:$B,0))=0,"",INDEX('Data Pull'!$A:$BC,MATCH($C325,'Data Pull'!$C:$C,0),MATCH(O$8,'Data Pull'!$4:$4,0))),"")</f>
        <v>22999.27459468029</v>
      </c>
    </row>
    <row r="326" spans="3:15" x14ac:dyDescent="0.3">
      <c r="C326" s="34">
        <f t="shared" si="4"/>
        <v>44146</v>
      </c>
      <c r="D326">
        <f>IFERROR(IF(INDEX('Exclusion Vectors'!$D:$D,MATCH($C326,'Exclusion Vectors'!$B:$B,0))=0,"",INDEX('Data Pull'!$A:$BC,MATCH($C326,'Data Pull'!$C:$C,0),MATCH(D$8,'Data Pull'!$4:$4,0))),"")</f>
        <v>40849.644237794302</v>
      </c>
      <c r="E326">
        <f>IFERROR(IF(INDEX('Exclusion Vectors'!$D:$D,MATCH($C326,'Exclusion Vectors'!$B:$B,0))=0,"",INDEX('Data Pull'!$A:$BC,MATCH($C326,'Data Pull'!$C:$C,0),MATCH(E$8,'Data Pull'!$4:$4,0))),"")</f>
        <v>497.12568247195611</v>
      </c>
      <c r="F326">
        <f>IFERROR(IF(INDEX('Exclusion Vectors'!$D:$D,MATCH($C326,'Exclusion Vectors'!$B:$B,0))=0,"",INDEX('Data Pull'!$A:$BC,MATCH($C326,'Data Pull'!$C:$C,0),MATCH(F$8,'Data Pull'!$4:$4,0))),"")</f>
        <v>640.0286562827439</v>
      </c>
      <c r="G326">
        <f>IFERROR(IF(INDEX('Exclusion Vectors'!$D:$D,MATCH($C326,'Exclusion Vectors'!$B:$B,0))=0,"",INDEX('Data Pull'!$A:$BC,MATCH($C326,'Data Pull'!$C:$C,0),MATCH(G$8,'Data Pull'!$4:$4,0))),"")</f>
        <v>579.20222767703024</v>
      </c>
      <c r="H326">
        <f>IFERROR(IF(INDEX('Exclusion Vectors'!$D:$D,MATCH($C326,'Exclusion Vectors'!$B:$B,0))=0,"",INDEX('Data Pull'!$A:$BC,MATCH($C326,'Data Pull'!$C:$C,0),MATCH(H$8,'Data Pull'!$4:$4,0))),"")</f>
        <v>591.21857371855901</v>
      </c>
      <c r="I326">
        <f>IFERROR(IF(INDEX('Exclusion Vectors'!$D:$D,MATCH($C326,'Exclusion Vectors'!$B:$B,0))=0,"",INDEX('Data Pull'!$A:$BC,MATCH($C326,'Data Pull'!$C:$C,0),MATCH(I$8,'Data Pull'!$4:$4,0))),"")</f>
        <v>590.15032670243431</v>
      </c>
      <c r="J326">
        <f>IFERROR(IF(INDEX('Exclusion Vectors'!$D:$D,MATCH($C326,'Exclusion Vectors'!$B:$B,0))=0,"",INDEX('Data Pull'!$A:$BC,MATCH($C326,'Data Pull'!$C:$C,0),MATCH(J$8,'Data Pull'!$4:$4,0))),"")</f>
        <v>590.70294475804417</v>
      </c>
      <c r="K326">
        <f>IFERROR(IF(INDEX('Exclusion Vectors'!$D:$D,MATCH($C326,'Exclusion Vectors'!$B:$B,0))=0,"",INDEX('Data Pull'!$A:$BC,MATCH($C326,'Data Pull'!$C:$C,0),MATCH(K$8,'Data Pull'!$4:$4,0))),"")</f>
        <v>3.1433294910941774</v>
      </c>
      <c r="L326" t="str">
        <f>IFERROR(IF(INDEX('Exclusion Vectors'!$D:$D,MATCH($C326,'Exclusion Vectors'!$B:$B,0))=1,"",INDEX('Data Pull'!$A:$BC,MATCH($C326,'Data Pull'!$C:$C,0),MATCH(L$8,'Data Pull'!$4:$4,0))),"")</f>
        <v/>
      </c>
      <c r="M326">
        <f>IFERROR(IF(INDEX('Exclusion Vectors'!$D:$D,MATCH($C326,'Exclusion Vectors'!$B:$B,0))=0,"",INDEX('Data Pull'!$A:$BC,MATCH($C326,'Data Pull'!$C:$C,0),MATCH(M$8,'Data Pull'!$4:$4,0))),"")</f>
        <v>56.713264186580027</v>
      </c>
      <c r="N326">
        <f>IFERROR(IF(INDEX('Exclusion Vectors'!$D:$D,MATCH($C326,'Exclusion Vectors'!$B:$B,0))=0,"",INDEX('Data Pull'!$A:$BC,MATCH($C326,'Data Pull'!$C:$C,0),MATCH(N$8,'Data Pull'!$4:$4,0))),"")</f>
        <v>953.0947635487903</v>
      </c>
      <c r="O326">
        <f>IFERROR(IF(INDEX('Exclusion Vectors'!$D:$D,MATCH($C326,'Exclusion Vectors'!$B:$B,0))=0,"",INDEX('Data Pull'!$A:$BC,MATCH($C326,'Data Pull'!$C:$C,0),MATCH(O$8,'Data Pull'!$4:$4,0))),"")</f>
        <v>23000.468727306255</v>
      </c>
    </row>
    <row r="327" spans="3:15" x14ac:dyDescent="0.3">
      <c r="C327" s="34">
        <f t="shared" si="4"/>
        <v>44147</v>
      </c>
      <c r="D327">
        <f>IFERROR(IF(INDEX('Exclusion Vectors'!$D:$D,MATCH($C327,'Exclusion Vectors'!$B:$B,0))=0,"",INDEX('Data Pull'!$A:$BC,MATCH($C327,'Data Pull'!$C:$C,0),MATCH(D$8,'Data Pull'!$4:$4,0))),"")</f>
        <v>41526.113315505892</v>
      </c>
      <c r="E327">
        <f>IFERROR(IF(INDEX('Exclusion Vectors'!$D:$D,MATCH($C327,'Exclusion Vectors'!$B:$B,0))=0,"",INDEX('Data Pull'!$A:$BC,MATCH($C327,'Data Pull'!$C:$C,0),MATCH(E$8,'Data Pull'!$4:$4,0))),"")</f>
        <v>498.41077693089358</v>
      </c>
      <c r="F327">
        <f>IFERROR(IF(INDEX('Exclusion Vectors'!$D:$D,MATCH($C327,'Exclusion Vectors'!$B:$B,0))=0,"",INDEX('Data Pull'!$A:$BC,MATCH($C327,'Data Pull'!$C:$C,0),MATCH(F$8,'Data Pull'!$4:$4,0))),"")</f>
        <v>642.77328107076175</v>
      </c>
      <c r="G327">
        <f>IFERROR(IF(INDEX('Exclusion Vectors'!$D:$D,MATCH($C327,'Exclusion Vectors'!$B:$B,0))=0,"",INDEX('Data Pull'!$A:$BC,MATCH($C327,'Data Pull'!$C:$C,0),MATCH(G$8,'Data Pull'!$4:$4,0))),"")</f>
        <v>584.56666801119934</v>
      </c>
      <c r="H327">
        <f>IFERROR(IF(INDEX('Exclusion Vectors'!$D:$D,MATCH($C327,'Exclusion Vectors'!$B:$B,0))=0,"",INDEX('Data Pull'!$A:$BC,MATCH($C327,'Data Pull'!$C:$C,0),MATCH(H$8,'Data Pull'!$4:$4,0))),"")</f>
        <v>595.48636102719547</v>
      </c>
      <c r="I327">
        <f>IFERROR(IF(INDEX('Exclusion Vectors'!$D:$D,MATCH($C327,'Exclusion Vectors'!$B:$B,0))=0,"",INDEX('Data Pull'!$A:$BC,MATCH($C327,'Data Pull'!$C:$C,0),MATCH(I$8,'Data Pull'!$4:$4,0))),"")</f>
        <v>594.5844936336523</v>
      </c>
      <c r="J327">
        <f>IFERROR(IF(INDEX('Exclusion Vectors'!$D:$D,MATCH($C327,'Exclusion Vectors'!$B:$B,0))=0,"",INDEX('Data Pull'!$A:$BC,MATCH($C327,'Data Pull'!$C:$C,0),MATCH(J$8,'Data Pull'!$4:$4,0))),"")</f>
        <v>595.65870864950159</v>
      </c>
      <c r="K327">
        <f>IFERROR(IF(INDEX('Exclusion Vectors'!$D:$D,MATCH($C327,'Exclusion Vectors'!$B:$B,0))=0,"",INDEX('Data Pull'!$A:$BC,MATCH($C327,'Data Pull'!$C:$C,0),MATCH(K$8,'Data Pull'!$4:$4,0))),"")</f>
        <v>3.35651394850521</v>
      </c>
      <c r="L327" t="str">
        <f>IFERROR(IF(INDEX('Exclusion Vectors'!$D:$D,MATCH($C327,'Exclusion Vectors'!$B:$B,0))=1,"",INDEX('Data Pull'!$A:$BC,MATCH($C327,'Data Pull'!$C:$C,0),MATCH(L$8,'Data Pull'!$4:$4,0))),"")</f>
        <v/>
      </c>
      <c r="M327">
        <f>IFERROR(IF(INDEX('Exclusion Vectors'!$D:$D,MATCH($C327,'Exclusion Vectors'!$B:$B,0))=0,"",INDEX('Data Pull'!$A:$BC,MATCH($C327,'Data Pull'!$C:$C,0),MATCH(M$8,'Data Pull'!$4:$4,0))),"")</f>
        <v>61.697095682713403</v>
      </c>
      <c r="N327">
        <f>IFERROR(IF(INDEX('Exclusion Vectors'!$D:$D,MATCH($C327,'Exclusion Vectors'!$B:$B,0))=0,"",INDEX('Data Pull'!$A:$BC,MATCH($C327,'Data Pull'!$C:$C,0),MATCH(N$8,'Data Pull'!$4:$4,0))),"")</f>
        <v>921.90685859675534</v>
      </c>
      <c r="O327">
        <f>IFERROR(IF(INDEX('Exclusion Vectors'!$D:$D,MATCH($C327,'Exclusion Vectors'!$B:$B,0))=0,"",INDEX('Data Pull'!$A:$BC,MATCH($C327,'Data Pull'!$C:$C,0),MATCH(O$8,'Data Pull'!$4:$4,0))),"")</f>
        <v>22999.707173989998</v>
      </c>
    </row>
    <row r="328" spans="3:15" x14ac:dyDescent="0.3">
      <c r="C328" s="34">
        <f t="shared" si="4"/>
        <v>44148</v>
      </c>
      <c r="D328">
        <f>IFERROR(IF(INDEX('Exclusion Vectors'!$D:$D,MATCH($C328,'Exclusion Vectors'!$B:$B,0))=0,"",INDEX('Data Pull'!$A:$BC,MATCH($C328,'Data Pull'!$C:$C,0),MATCH(D$8,'Data Pull'!$4:$4,0))),"")</f>
        <v>41803.208763786301</v>
      </c>
      <c r="E328">
        <f>IFERROR(IF(INDEX('Exclusion Vectors'!$D:$D,MATCH($C328,'Exclusion Vectors'!$B:$B,0))=0,"",INDEX('Data Pull'!$A:$BC,MATCH($C328,'Data Pull'!$C:$C,0),MATCH(E$8,'Data Pull'!$4:$4,0))),"")</f>
        <v>495.92332189638125</v>
      </c>
      <c r="F328">
        <f>IFERROR(IF(INDEX('Exclusion Vectors'!$D:$D,MATCH($C328,'Exclusion Vectors'!$B:$B,0))=0,"",INDEX('Data Pull'!$A:$BC,MATCH($C328,'Data Pull'!$C:$C,0),MATCH(F$8,'Data Pull'!$4:$4,0))),"")</f>
        <v>640.80645442807861</v>
      </c>
      <c r="G328">
        <f>IFERROR(IF(INDEX('Exclusion Vectors'!$D:$D,MATCH($C328,'Exclusion Vectors'!$B:$B,0))=0,"",INDEX('Data Pull'!$A:$BC,MATCH($C328,'Data Pull'!$C:$C,0),MATCH(G$8,'Data Pull'!$4:$4,0))),"")</f>
        <v>589.06186846844196</v>
      </c>
      <c r="H328">
        <f>IFERROR(IF(INDEX('Exclusion Vectors'!$D:$D,MATCH($C328,'Exclusion Vectors'!$B:$B,0))=0,"",INDEX('Data Pull'!$A:$BC,MATCH($C328,'Data Pull'!$C:$C,0),MATCH(H$8,'Data Pull'!$4:$4,0))),"")</f>
        <v>596.87014398629515</v>
      </c>
      <c r="I328">
        <f>IFERROR(IF(INDEX('Exclusion Vectors'!$D:$D,MATCH($C328,'Exclusion Vectors'!$B:$B,0))=0,"",INDEX('Data Pull'!$A:$BC,MATCH($C328,'Data Pull'!$C:$C,0),MATCH(I$8,'Data Pull'!$4:$4,0))),"")</f>
        <v>595.90213209822446</v>
      </c>
      <c r="J328">
        <f>IFERROR(IF(INDEX('Exclusion Vectors'!$D:$D,MATCH($C328,'Exclusion Vectors'!$B:$B,0))=0,"",INDEX('Data Pull'!$A:$BC,MATCH($C328,'Data Pull'!$C:$C,0),MATCH(J$8,'Data Pull'!$4:$4,0))),"")</f>
        <v>599.08507476779619</v>
      </c>
      <c r="K328">
        <f>IFERROR(IF(INDEX('Exclusion Vectors'!$D:$D,MATCH($C328,'Exclusion Vectors'!$B:$B,0))=0,"",INDEX('Data Pull'!$A:$BC,MATCH($C328,'Data Pull'!$C:$C,0),MATCH(K$8,'Data Pull'!$4:$4,0))),"")</f>
        <v>3.8331213220051876</v>
      </c>
      <c r="L328" t="str">
        <f>IFERROR(IF(INDEX('Exclusion Vectors'!$D:$D,MATCH($C328,'Exclusion Vectors'!$B:$B,0))=1,"",INDEX('Data Pull'!$A:$BC,MATCH($C328,'Data Pull'!$C:$C,0),MATCH(L$8,'Data Pull'!$4:$4,0))),"")</f>
        <v/>
      </c>
      <c r="M328">
        <f>IFERROR(IF(INDEX('Exclusion Vectors'!$D:$D,MATCH($C328,'Exclusion Vectors'!$B:$B,0))=0,"",INDEX('Data Pull'!$A:$BC,MATCH($C328,'Data Pull'!$C:$C,0),MATCH(M$8,'Data Pull'!$4:$4,0))),"")</f>
        <v>51.167616628687007</v>
      </c>
      <c r="N328">
        <f>IFERROR(IF(INDEX('Exclusion Vectors'!$D:$D,MATCH($C328,'Exclusion Vectors'!$B:$B,0))=0,"",INDEX('Data Pull'!$A:$BC,MATCH($C328,'Data Pull'!$C:$C,0),MATCH(N$8,'Data Pull'!$4:$4,0))),"")</f>
        <v>928.41346782336507</v>
      </c>
      <c r="O328">
        <f>IFERROR(IF(INDEX('Exclusion Vectors'!$D:$D,MATCH($C328,'Exclusion Vectors'!$B:$B,0))=0,"",INDEX('Data Pull'!$A:$BC,MATCH($C328,'Data Pull'!$C:$C,0),MATCH(O$8,'Data Pull'!$4:$4,0))),"")</f>
        <v>23000.892469463608</v>
      </c>
    </row>
    <row r="329" spans="3:15" x14ac:dyDescent="0.3">
      <c r="C329" s="34">
        <f t="shared" si="4"/>
        <v>44149</v>
      </c>
      <c r="D329">
        <f>IFERROR(IF(INDEX('Exclusion Vectors'!$D:$D,MATCH($C329,'Exclusion Vectors'!$B:$B,0))=0,"",INDEX('Data Pull'!$A:$BC,MATCH($C329,'Data Pull'!$C:$C,0),MATCH(D$8,'Data Pull'!$4:$4,0))),"")</f>
        <v>42483.839377506039</v>
      </c>
      <c r="E329">
        <f>IFERROR(IF(INDEX('Exclusion Vectors'!$D:$D,MATCH($C329,'Exclusion Vectors'!$B:$B,0))=0,"",INDEX('Data Pull'!$A:$BC,MATCH($C329,'Data Pull'!$C:$C,0),MATCH(E$8,'Data Pull'!$4:$4,0))),"")</f>
        <v>494.27481673048027</v>
      </c>
      <c r="F329">
        <f>IFERROR(IF(INDEX('Exclusion Vectors'!$D:$D,MATCH($C329,'Exclusion Vectors'!$B:$B,0))=0,"",INDEX('Data Pull'!$A:$BC,MATCH($C329,'Data Pull'!$C:$C,0),MATCH(F$8,'Data Pull'!$4:$4,0))),"")</f>
        <v>642.25250083886806</v>
      </c>
      <c r="G329">
        <f>IFERROR(IF(INDEX('Exclusion Vectors'!$D:$D,MATCH($C329,'Exclusion Vectors'!$B:$B,0))=0,"",INDEX('Data Pull'!$A:$BC,MATCH($C329,'Data Pull'!$C:$C,0),MATCH(G$8,'Data Pull'!$4:$4,0))),"")</f>
        <v>586.75379548992566</v>
      </c>
      <c r="H329">
        <f>IFERROR(IF(INDEX('Exclusion Vectors'!$D:$D,MATCH($C329,'Exclusion Vectors'!$B:$B,0))=0,"",INDEX('Data Pull'!$A:$BC,MATCH($C329,'Data Pull'!$C:$C,0),MATCH(H$8,'Data Pull'!$4:$4,0))),"")</f>
        <v>596.66330432854727</v>
      </c>
      <c r="I329">
        <f>IFERROR(IF(INDEX('Exclusion Vectors'!$D:$D,MATCH($C329,'Exclusion Vectors'!$B:$B,0))=0,"",INDEX('Data Pull'!$A:$BC,MATCH($C329,'Data Pull'!$C:$C,0),MATCH(I$8,'Data Pull'!$4:$4,0))),"")</f>
        <v>595.82426670048801</v>
      </c>
      <c r="J329">
        <f>IFERROR(IF(INDEX('Exclusion Vectors'!$D:$D,MATCH($C329,'Exclusion Vectors'!$B:$B,0))=0,"",INDEX('Data Pull'!$A:$BC,MATCH($C329,'Data Pull'!$C:$C,0),MATCH(J$8,'Data Pull'!$4:$4,0))),"")</f>
        <v>597.21779499392926</v>
      </c>
      <c r="K329">
        <f>IFERROR(IF(INDEX('Exclusion Vectors'!$D:$D,MATCH($C329,'Exclusion Vectors'!$B:$B,0))=0,"",INDEX('Data Pull'!$A:$BC,MATCH($C329,'Data Pull'!$C:$C,0),MATCH(K$8,'Data Pull'!$4:$4,0))),"")</f>
        <v>3.4959526556485812</v>
      </c>
      <c r="L329" t="str">
        <f>IFERROR(IF(INDEX('Exclusion Vectors'!$D:$D,MATCH($C329,'Exclusion Vectors'!$B:$B,0))=1,"",INDEX('Data Pull'!$A:$BC,MATCH($C329,'Data Pull'!$C:$C,0),MATCH(L$8,'Data Pull'!$4:$4,0))),"")</f>
        <v/>
      </c>
      <c r="M329">
        <f>IFERROR(IF(INDEX('Exclusion Vectors'!$D:$D,MATCH($C329,'Exclusion Vectors'!$B:$B,0))=0,"",INDEX('Data Pull'!$A:$BC,MATCH($C329,'Data Pull'!$C:$C,0),MATCH(M$8,'Data Pull'!$4:$4,0))),"")</f>
        <v>65.15626989403809</v>
      </c>
      <c r="N329">
        <f>IFERROR(IF(INDEX('Exclusion Vectors'!$D:$D,MATCH($C329,'Exclusion Vectors'!$B:$B,0))=0,"",INDEX('Data Pull'!$A:$BC,MATCH($C329,'Data Pull'!$C:$C,0),MATCH(N$8,'Data Pull'!$4:$4,0))),"")</f>
        <v>900.04624590837909</v>
      </c>
      <c r="O329">
        <f>IFERROR(IF(INDEX('Exclusion Vectors'!$D:$D,MATCH($C329,'Exclusion Vectors'!$B:$B,0))=0,"",INDEX('Data Pull'!$A:$BC,MATCH($C329,'Data Pull'!$C:$C,0),MATCH(O$8,'Data Pull'!$4:$4,0))),"")</f>
        <v>23000.907743588559</v>
      </c>
    </row>
    <row r="330" spans="3:15" x14ac:dyDescent="0.3">
      <c r="C330" s="34">
        <f t="shared" si="4"/>
        <v>44150</v>
      </c>
      <c r="D330">
        <f>IFERROR(IF(INDEX('Exclusion Vectors'!$D:$D,MATCH($C330,'Exclusion Vectors'!$B:$B,0))=0,"",INDEX('Data Pull'!$A:$BC,MATCH($C330,'Data Pull'!$C:$C,0),MATCH(D$8,'Data Pull'!$4:$4,0))),"")</f>
        <v>41379.176493733874</v>
      </c>
      <c r="E330">
        <f>IFERROR(IF(INDEX('Exclusion Vectors'!$D:$D,MATCH($C330,'Exclusion Vectors'!$B:$B,0))=0,"",INDEX('Data Pull'!$A:$BC,MATCH($C330,'Data Pull'!$C:$C,0),MATCH(E$8,'Data Pull'!$4:$4,0))),"")</f>
        <v>493.85623740975529</v>
      </c>
      <c r="F330">
        <f>IFERROR(IF(INDEX('Exclusion Vectors'!$D:$D,MATCH($C330,'Exclusion Vectors'!$B:$B,0))=0,"",INDEX('Data Pull'!$A:$BC,MATCH($C330,'Data Pull'!$C:$C,0),MATCH(F$8,'Data Pull'!$4:$4,0))),"")</f>
        <v>637.65896491320211</v>
      </c>
      <c r="G330">
        <f>IFERROR(IF(INDEX('Exclusion Vectors'!$D:$D,MATCH($C330,'Exclusion Vectors'!$B:$B,0))=0,"",INDEX('Data Pull'!$A:$BC,MATCH($C330,'Data Pull'!$C:$C,0),MATCH(G$8,'Data Pull'!$4:$4,0))),"")</f>
        <v>585.49893920724924</v>
      </c>
      <c r="H330">
        <f>IFERROR(IF(INDEX('Exclusion Vectors'!$D:$D,MATCH($C330,'Exclusion Vectors'!$B:$B,0))=0,"",INDEX('Data Pull'!$A:$BC,MATCH($C330,'Data Pull'!$C:$C,0),MATCH(H$8,'Data Pull'!$4:$4,0))),"")</f>
        <v>595.15229192418508</v>
      </c>
      <c r="I330">
        <f>IFERROR(IF(INDEX('Exclusion Vectors'!$D:$D,MATCH($C330,'Exclusion Vectors'!$B:$B,0))=0,"",INDEX('Data Pull'!$A:$BC,MATCH($C330,'Data Pull'!$C:$C,0),MATCH(I$8,'Data Pull'!$4:$4,0))),"")</f>
        <v>594.19867567930316</v>
      </c>
      <c r="J330">
        <f>IFERROR(IF(INDEX('Exclusion Vectors'!$D:$D,MATCH($C330,'Exclusion Vectors'!$B:$B,0))=0,"",INDEX('Data Pull'!$A:$BC,MATCH($C330,'Data Pull'!$C:$C,0),MATCH(J$8,'Data Pull'!$4:$4,0))),"")</f>
        <v>596.02992687451865</v>
      </c>
      <c r="K330">
        <f>IFERROR(IF(INDEX('Exclusion Vectors'!$D:$D,MATCH($C330,'Exclusion Vectors'!$B:$B,0))=0,"",INDEX('Data Pull'!$A:$BC,MATCH($C330,'Data Pull'!$C:$C,0),MATCH(K$8,'Data Pull'!$4:$4,0))),"")</f>
        <v>3.8966665718554219</v>
      </c>
      <c r="L330" t="str">
        <f>IFERROR(IF(INDEX('Exclusion Vectors'!$D:$D,MATCH($C330,'Exclusion Vectors'!$B:$B,0))=1,"",INDEX('Data Pull'!$A:$BC,MATCH($C330,'Data Pull'!$C:$C,0),MATCH(L$8,'Data Pull'!$4:$4,0))),"")</f>
        <v/>
      </c>
      <c r="M330">
        <f>IFERROR(IF(INDEX('Exclusion Vectors'!$D:$D,MATCH($C330,'Exclusion Vectors'!$B:$B,0))=0,"",INDEX('Data Pull'!$A:$BC,MATCH($C330,'Data Pull'!$C:$C,0),MATCH(M$8,'Data Pull'!$4:$4,0))),"")</f>
        <v>51.062736435762965</v>
      </c>
      <c r="N330">
        <f>IFERROR(IF(INDEX('Exclusion Vectors'!$D:$D,MATCH($C330,'Exclusion Vectors'!$B:$B,0))=0,"",INDEX('Data Pull'!$A:$BC,MATCH($C330,'Data Pull'!$C:$C,0),MATCH(N$8,'Data Pull'!$4:$4,0))),"")</f>
        <v>922.25346999317128</v>
      </c>
      <c r="O330">
        <f>IFERROR(IF(INDEX('Exclusion Vectors'!$D:$D,MATCH($C330,'Exclusion Vectors'!$B:$B,0))=0,"",INDEX('Data Pull'!$A:$BC,MATCH($C330,'Data Pull'!$C:$C,0),MATCH(O$8,'Data Pull'!$4:$4,0))),"")</f>
        <v>22997.835092561785</v>
      </c>
    </row>
    <row r="331" spans="3:15" x14ac:dyDescent="0.3">
      <c r="C331" s="34">
        <f t="shared" si="4"/>
        <v>44151</v>
      </c>
      <c r="D331">
        <f>IFERROR(IF(INDEX('Exclusion Vectors'!$D:$D,MATCH($C331,'Exclusion Vectors'!$B:$B,0))=0,"",INDEX('Data Pull'!$A:$BC,MATCH($C331,'Data Pull'!$C:$C,0),MATCH(D$8,'Data Pull'!$4:$4,0))),"")</f>
        <v>41872.631127637433</v>
      </c>
      <c r="E331">
        <f>IFERROR(IF(INDEX('Exclusion Vectors'!$D:$D,MATCH($C331,'Exclusion Vectors'!$B:$B,0))=0,"",INDEX('Data Pull'!$A:$BC,MATCH($C331,'Data Pull'!$C:$C,0),MATCH(E$8,'Data Pull'!$4:$4,0))),"")</f>
        <v>494.80173069118297</v>
      </c>
      <c r="F331">
        <f>IFERROR(IF(INDEX('Exclusion Vectors'!$D:$D,MATCH($C331,'Exclusion Vectors'!$B:$B,0))=0,"",INDEX('Data Pull'!$A:$BC,MATCH($C331,'Data Pull'!$C:$C,0),MATCH(F$8,'Data Pull'!$4:$4,0))),"")</f>
        <v>641.37987899967573</v>
      </c>
      <c r="G331">
        <f>IFERROR(IF(INDEX('Exclusion Vectors'!$D:$D,MATCH($C331,'Exclusion Vectors'!$B:$B,0))=0,"",INDEX('Data Pull'!$A:$BC,MATCH($C331,'Data Pull'!$C:$C,0),MATCH(G$8,'Data Pull'!$4:$4,0))),"")</f>
        <v>586.74198804578498</v>
      </c>
      <c r="H331">
        <f>IFERROR(IF(INDEX('Exclusion Vectors'!$D:$D,MATCH($C331,'Exclusion Vectors'!$B:$B,0))=0,"",INDEX('Data Pull'!$A:$BC,MATCH($C331,'Data Pull'!$C:$C,0),MATCH(H$8,'Data Pull'!$4:$4,0))),"")</f>
        <v>597.58999553983597</v>
      </c>
      <c r="I331">
        <f>IFERROR(IF(INDEX('Exclusion Vectors'!$D:$D,MATCH($C331,'Exclusion Vectors'!$B:$B,0))=0,"",INDEX('Data Pull'!$A:$BC,MATCH($C331,'Data Pull'!$C:$C,0),MATCH(I$8,'Data Pull'!$4:$4,0))),"")</f>
        <v>596.89205689576545</v>
      </c>
      <c r="J331">
        <f>IFERROR(IF(INDEX('Exclusion Vectors'!$D:$D,MATCH($C331,'Exclusion Vectors'!$B:$B,0))=0,"",INDEX('Data Pull'!$A:$BC,MATCH($C331,'Data Pull'!$C:$C,0),MATCH(J$8,'Data Pull'!$4:$4,0))),"")</f>
        <v>597.73346959143055</v>
      </c>
      <c r="K331">
        <f>IFERROR(IF(INDEX('Exclusion Vectors'!$D:$D,MATCH($C331,'Exclusion Vectors'!$B:$B,0))=0,"",INDEX('Data Pull'!$A:$BC,MATCH($C331,'Data Pull'!$C:$C,0),MATCH(K$8,'Data Pull'!$4:$4,0))),"")</f>
        <v>3.4985936107567324</v>
      </c>
      <c r="L331" t="str">
        <f>IFERROR(IF(INDEX('Exclusion Vectors'!$D:$D,MATCH($C331,'Exclusion Vectors'!$B:$B,0))=1,"",INDEX('Data Pull'!$A:$BC,MATCH($C331,'Data Pull'!$C:$C,0),MATCH(L$8,'Data Pull'!$4:$4,0))),"")</f>
        <v/>
      </c>
      <c r="M331">
        <f>IFERROR(IF(INDEX('Exclusion Vectors'!$D:$D,MATCH($C331,'Exclusion Vectors'!$B:$B,0))=0,"",INDEX('Data Pull'!$A:$BC,MATCH($C331,'Data Pull'!$C:$C,0),MATCH(M$8,'Data Pull'!$4:$4,0))),"")</f>
        <v>56.177615472127272</v>
      </c>
      <c r="N331">
        <f>IFERROR(IF(INDEX('Exclusion Vectors'!$D:$D,MATCH($C331,'Exclusion Vectors'!$B:$B,0))=0,"",INDEX('Data Pull'!$A:$BC,MATCH($C331,'Data Pull'!$C:$C,0),MATCH(N$8,'Data Pull'!$4:$4,0))),"")</f>
        <v>913.13419009157201</v>
      </c>
      <c r="O331">
        <f>IFERROR(IF(INDEX('Exclusion Vectors'!$D:$D,MATCH($C331,'Exclusion Vectors'!$B:$B,0))=0,"",INDEX('Data Pull'!$A:$BC,MATCH($C331,'Data Pull'!$C:$C,0),MATCH(O$8,'Data Pull'!$4:$4,0))),"")</f>
        <v>23000.447363629053</v>
      </c>
    </row>
    <row r="332" spans="3:15" x14ac:dyDescent="0.3">
      <c r="C332" s="34">
        <f t="shared" si="4"/>
        <v>44152</v>
      </c>
      <c r="D332">
        <f>IFERROR(IF(INDEX('Exclusion Vectors'!$D:$D,MATCH($C332,'Exclusion Vectors'!$B:$B,0))=0,"",INDEX('Data Pull'!$A:$BC,MATCH($C332,'Data Pull'!$C:$C,0),MATCH(D$8,'Data Pull'!$4:$4,0))),"")</f>
        <v>40435.963756003526</v>
      </c>
      <c r="E332">
        <f>IFERROR(IF(INDEX('Exclusion Vectors'!$D:$D,MATCH($C332,'Exclusion Vectors'!$B:$B,0))=0,"",INDEX('Data Pull'!$A:$BC,MATCH($C332,'Data Pull'!$C:$C,0),MATCH(E$8,'Data Pull'!$4:$4,0))),"")</f>
        <v>494.56070192718681</v>
      </c>
      <c r="F332">
        <f>IFERROR(IF(INDEX('Exclusion Vectors'!$D:$D,MATCH($C332,'Exclusion Vectors'!$B:$B,0))=0,"",INDEX('Data Pull'!$A:$BC,MATCH($C332,'Data Pull'!$C:$C,0),MATCH(F$8,'Data Pull'!$4:$4,0))),"")</f>
        <v>637.25935881611224</v>
      </c>
      <c r="G332">
        <f>IFERROR(IF(INDEX('Exclusion Vectors'!$D:$D,MATCH($C332,'Exclusion Vectors'!$B:$B,0))=0,"",INDEX('Data Pull'!$A:$BC,MATCH($C332,'Data Pull'!$C:$C,0),MATCH(G$8,'Data Pull'!$4:$4,0))),"")</f>
        <v>582.23523494736901</v>
      </c>
      <c r="H332">
        <f>IFERROR(IF(INDEX('Exclusion Vectors'!$D:$D,MATCH($C332,'Exclusion Vectors'!$B:$B,0))=0,"",INDEX('Data Pull'!$A:$BC,MATCH($C332,'Data Pull'!$C:$C,0),MATCH(H$8,'Data Pull'!$4:$4,0))),"")</f>
        <v>592.95709855554969</v>
      </c>
      <c r="I332">
        <f>IFERROR(IF(INDEX('Exclusion Vectors'!$D:$D,MATCH($C332,'Exclusion Vectors'!$B:$B,0))=0,"",INDEX('Data Pull'!$A:$BC,MATCH($C332,'Data Pull'!$C:$C,0),MATCH(I$8,'Data Pull'!$4:$4,0))),"")</f>
        <v>591.92250951396159</v>
      </c>
      <c r="J332">
        <f>IFERROR(IF(INDEX('Exclusion Vectors'!$D:$D,MATCH($C332,'Exclusion Vectors'!$B:$B,0))=0,"",INDEX('Data Pull'!$A:$BC,MATCH($C332,'Data Pull'!$C:$C,0),MATCH(J$8,'Data Pull'!$4:$4,0))),"")</f>
        <v>593.61005201224907</v>
      </c>
      <c r="K332">
        <f>IFERROR(IF(INDEX('Exclusion Vectors'!$D:$D,MATCH($C332,'Exclusion Vectors'!$B:$B,0))=0,"",INDEX('Data Pull'!$A:$BC,MATCH($C332,'Data Pull'!$C:$C,0),MATCH(K$8,'Data Pull'!$4:$4,0))),"")</f>
        <v>3.479714869348336</v>
      </c>
      <c r="L332" t="str">
        <f>IFERROR(IF(INDEX('Exclusion Vectors'!$D:$D,MATCH($C332,'Exclusion Vectors'!$B:$B,0))=1,"",INDEX('Data Pull'!$A:$BC,MATCH($C332,'Data Pull'!$C:$C,0),MATCH(L$8,'Data Pull'!$4:$4,0))),"")</f>
        <v/>
      </c>
      <c r="M332">
        <f>IFERROR(IF(INDEX('Exclusion Vectors'!$D:$D,MATCH($C332,'Exclusion Vectors'!$B:$B,0))=0,"",INDEX('Data Pull'!$A:$BC,MATCH($C332,'Data Pull'!$C:$C,0),MATCH(M$8,'Data Pull'!$4:$4,0))),"")</f>
        <v>56.742405070110863</v>
      </c>
      <c r="N332">
        <f>IFERROR(IF(INDEX('Exclusion Vectors'!$D:$D,MATCH($C332,'Exclusion Vectors'!$B:$B,0))=0,"",INDEX('Data Pull'!$A:$BC,MATCH($C332,'Data Pull'!$C:$C,0),MATCH(N$8,'Data Pull'!$4:$4,0))),"")</f>
        <v>920.75893768145272</v>
      </c>
      <c r="O332">
        <f>IFERROR(IF(INDEX('Exclusion Vectors'!$D:$D,MATCH($C332,'Exclusion Vectors'!$B:$B,0))=0,"",INDEX('Data Pull'!$A:$BC,MATCH($C332,'Data Pull'!$C:$C,0),MATCH(O$8,'Data Pull'!$4:$4,0))),"")</f>
        <v>23000.895016366259</v>
      </c>
    </row>
    <row r="333" spans="3:15" x14ac:dyDescent="0.3">
      <c r="C333" s="34">
        <f t="shared" ref="C333:C377" si="5">IF(C332&lt;$B$9,C332+1,"")</f>
        <v>44153</v>
      </c>
      <c r="D333">
        <f>IFERROR(IF(INDEX('Exclusion Vectors'!$D:$D,MATCH($C333,'Exclusion Vectors'!$B:$B,0))=0,"",INDEX('Data Pull'!$A:$BC,MATCH($C333,'Data Pull'!$C:$C,0),MATCH(D$8,'Data Pull'!$4:$4,0))),"")</f>
        <v>42525.514812701709</v>
      </c>
      <c r="E333">
        <f>IFERROR(IF(INDEX('Exclusion Vectors'!$D:$D,MATCH($C333,'Exclusion Vectors'!$B:$B,0))=0,"",INDEX('Data Pull'!$A:$BC,MATCH($C333,'Data Pull'!$C:$C,0),MATCH(E$8,'Data Pull'!$4:$4,0))),"")</f>
        <v>462.30873490127306</v>
      </c>
      <c r="F333">
        <f>IFERROR(IF(INDEX('Exclusion Vectors'!$D:$D,MATCH($C333,'Exclusion Vectors'!$B:$B,0))=0,"",INDEX('Data Pull'!$A:$BC,MATCH($C333,'Data Pull'!$C:$C,0),MATCH(F$8,'Data Pull'!$4:$4,0))),"")</f>
        <v>644.47015598238318</v>
      </c>
      <c r="G333">
        <f>IFERROR(IF(INDEX('Exclusion Vectors'!$D:$D,MATCH($C333,'Exclusion Vectors'!$B:$B,0))=0,"",INDEX('Data Pull'!$A:$BC,MATCH($C333,'Data Pull'!$C:$C,0),MATCH(G$8,'Data Pull'!$4:$4,0))),"")</f>
        <v>573.59233380836395</v>
      </c>
      <c r="H333">
        <f>IFERROR(IF(INDEX('Exclusion Vectors'!$D:$D,MATCH($C333,'Exclusion Vectors'!$B:$B,0))=0,"",INDEX('Data Pull'!$A:$BC,MATCH($C333,'Data Pull'!$C:$C,0),MATCH(H$8,'Data Pull'!$4:$4,0))),"")</f>
        <v>586.4031674090312</v>
      </c>
      <c r="I333">
        <f>IFERROR(IF(INDEX('Exclusion Vectors'!$D:$D,MATCH($C333,'Exclusion Vectors'!$B:$B,0))=0,"",INDEX('Data Pull'!$A:$BC,MATCH($C333,'Data Pull'!$C:$C,0),MATCH(I$8,'Data Pull'!$4:$4,0))),"")</f>
        <v>586.20197684455468</v>
      </c>
      <c r="J333">
        <f>IFERROR(IF(INDEX('Exclusion Vectors'!$D:$D,MATCH($C333,'Exclusion Vectors'!$B:$B,0))=0,"",INDEX('Data Pull'!$A:$BC,MATCH($C333,'Data Pull'!$C:$C,0),MATCH(J$8,'Data Pull'!$4:$4,0))),"")</f>
        <v>585.26596765483987</v>
      </c>
      <c r="K333">
        <f>IFERROR(IF(INDEX('Exclusion Vectors'!$D:$D,MATCH($C333,'Exclusion Vectors'!$B:$B,0))=0,"",INDEX('Data Pull'!$A:$BC,MATCH($C333,'Data Pull'!$C:$C,0),MATCH(K$8,'Data Pull'!$4:$4,0))),"")</f>
        <v>4.0041362913664527</v>
      </c>
      <c r="L333" t="str">
        <f>IFERROR(IF(INDEX('Exclusion Vectors'!$D:$D,MATCH($C333,'Exclusion Vectors'!$B:$B,0))=1,"",INDEX('Data Pull'!$A:$BC,MATCH($C333,'Data Pull'!$C:$C,0),MATCH(L$8,'Data Pull'!$4:$4,0))),"")</f>
        <v/>
      </c>
      <c r="M333">
        <f>IFERROR(IF(INDEX('Exclusion Vectors'!$D:$D,MATCH($C333,'Exclusion Vectors'!$B:$B,0))=0,"",INDEX('Data Pull'!$A:$BC,MATCH($C333,'Data Pull'!$C:$C,0),MATCH(M$8,'Data Pull'!$4:$4,0))),"")</f>
        <v>59.476094049141402</v>
      </c>
      <c r="N333">
        <f>IFERROR(IF(INDEX('Exclusion Vectors'!$D:$D,MATCH($C333,'Exclusion Vectors'!$B:$B,0))=0,"",INDEX('Data Pull'!$A:$BC,MATCH($C333,'Data Pull'!$C:$C,0),MATCH(N$8,'Data Pull'!$4:$4,0))),"")</f>
        <v>870.69943445277602</v>
      </c>
      <c r="O333">
        <f>IFERROR(IF(INDEX('Exclusion Vectors'!$D:$D,MATCH($C333,'Exclusion Vectors'!$B:$B,0))=0,"",INDEX('Data Pull'!$A:$BC,MATCH($C333,'Data Pull'!$C:$C,0),MATCH(O$8,'Data Pull'!$4:$4,0))),"")</f>
        <v>19669.821571903522</v>
      </c>
    </row>
    <row r="334" spans="3:15" x14ac:dyDescent="0.3">
      <c r="C334" s="34">
        <f t="shared" si="5"/>
        <v>44154</v>
      </c>
      <c r="D334">
        <f>IFERROR(IF(INDEX('Exclusion Vectors'!$D:$D,MATCH($C334,'Exclusion Vectors'!$B:$B,0))=0,"",INDEX('Data Pull'!$A:$BC,MATCH($C334,'Data Pull'!$C:$C,0),MATCH(D$8,'Data Pull'!$4:$4,0))),"")</f>
        <v>43770.868399409774</v>
      </c>
      <c r="E334">
        <f>IFERROR(IF(INDEX('Exclusion Vectors'!$D:$D,MATCH($C334,'Exclusion Vectors'!$B:$B,0))=0,"",INDEX('Data Pull'!$A:$BC,MATCH($C334,'Data Pull'!$C:$C,0),MATCH(E$8,'Data Pull'!$4:$4,0))),"")</f>
        <v>439.83447461138695</v>
      </c>
      <c r="F334">
        <f>IFERROR(IF(INDEX('Exclusion Vectors'!$D:$D,MATCH($C334,'Exclusion Vectors'!$B:$B,0))=0,"",INDEX('Data Pull'!$A:$BC,MATCH($C334,'Data Pull'!$C:$C,0),MATCH(F$8,'Data Pull'!$4:$4,0))),"")</f>
        <v>654.98500584505905</v>
      </c>
      <c r="G334">
        <f>IFERROR(IF(INDEX('Exclusion Vectors'!$D:$D,MATCH($C334,'Exclusion Vectors'!$B:$B,0))=0,"",INDEX('Data Pull'!$A:$BC,MATCH($C334,'Data Pull'!$C:$C,0),MATCH(G$8,'Data Pull'!$4:$4,0))),"")</f>
        <v>561.99085012945068</v>
      </c>
      <c r="H334">
        <f>IFERROR(IF(INDEX('Exclusion Vectors'!$D:$D,MATCH($C334,'Exclusion Vectors'!$B:$B,0))=0,"",INDEX('Data Pull'!$A:$BC,MATCH($C334,'Data Pull'!$C:$C,0),MATCH(H$8,'Data Pull'!$4:$4,0))),"")</f>
        <v>577.90649020656633</v>
      </c>
      <c r="I334">
        <f>IFERROR(IF(INDEX('Exclusion Vectors'!$D:$D,MATCH($C334,'Exclusion Vectors'!$B:$B,0))=0,"",INDEX('Data Pull'!$A:$BC,MATCH($C334,'Data Pull'!$C:$C,0),MATCH(I$8,'Data Pull'!$4:$4,0))),"")</f>
        <v>578.01097487056734</v>
      </c>
      <c r="J334">
        <f>IFERROR(IF(INDEX('Exclusion Vectors'!$D:$D,MATCH($C334,'Exclusion Vectors'!$B:$B,0))=0,"",INDEX('Data Pull'!$A:$BC,MATCH($C334,'Data Pull'!$C:$C,0),MATCH(J$8,'Data Pull'!$4:$4,0))),"")</f>
        <v>575.08447880916208</v>
      </c>
      <c r="K334">
        <f>IFERROR(IF(INDEX('Exclusion Vectors'!$D:$D,MATCH($C334,'Exclusion Vectors'!$B:$B,0))=0,"",INDEX('Data Pull'!$A:$BC,MATCH($C334,'Data Pull'!$C:$C,0),MATCH(K$8,'Data Pull'!$4:$4,0))),"")</f>
        <v>3.6840802330321551</v>
      </c>
      <c r="L334" t="str">
        <f>IFERROR(IF(INDEX('Exclusion Vectors'!$D:$D,MATCH($C334,'Exclusion Vectors'!$B:$B,0))=1,"",INDEX('Data Pull'!$A:$BC,MATCH($C334,'Data Pull'!$C:$C,0),MATCH(L$8,'Data Pull'!$4:$4,0))),"")</f>
        <v/>
      </c>
      <c r="M334">
        <f>IFERROR(IF(INDEX('Exclusion Vectors'!$D:$D,MATCH($C334,'Exclusion Vectors'!$B:$B,0))=0,"",INDEX('Data Pull'!$A:$BC,MATCH($C334,'Data Pull'!$C:$C,0),MATCH(M$8,'Data Pull'!$4:$4,0))),"")</f>
        <v>62.182433189982945</v>
      </c>
      <c r="N334">
        <f>IFERROR(IF(INDEX('Exclusion Vectors'!$D:$D,MATCH($C334,'Exclusion Vectors'!$B:$B,0))=0,"",INDEX('Data Pull'!$A:$BC,MATCH($C334,'Data Pull'!$C:$C,0),MATCH(N$8,'Data Pull'!$4:$4,0))),"")</f>
        <v>880.54761425026709</v>
      </c>
      <c r="O334">
        <f>IFERROR(IF(INDEX('Exclusion Vectors'!$D:$D,MATCH($C334,'Exclusion Vectors'!$B:$B,0))=0,"",INDEX('Data Pull'!$A:$BC,MATCH($C334,'Data Pull'!$C:$C,0),MATCH(O$8,'Data Pull'!$4:$4,0))),"")</f>
        <v>17199.632498817409</v>
      </c>
    </row>
    <row r="335" spans="3:15" x14ac:dyDescent="0.3">
      <c r="C335" s="34">
        <f t="shared" si="5"/>
        <v>44155</v>
      </c>
      <c r="D335">
        <f>IFERROR(IF(INDEX('Exclusion Vectors'!$D:$D,MATCH($C335,'Exclusion Vectors'!$B:$B,0))=0,"",INDEX('Data Pull'!$A:$BC,MATCH($C335,'Data Pull'!$C:$C,0),MATCH(D$8,'Data Pull'!$4:$4,0))),"")</f>
        <v>44434.649468638287</v>
      </c>
      <c r="E335">
        <f>IFERROR(IF(INDEX('Exclusion Vectors'!$D:$D,MATCH($C335,'Exclusion Vectors'!$B:$B,0))=0,"",INDEX('Data Pull'!$A:$BC,MATCH($C335,'Data Pull'!$C:$C,0),MATCH(E$8,'Data Pull'!$4:$4,0))),"")</f>
        <v>437.65723899359506</v>
      </c>
      <c r="F335">
        <f>IFERROR(IF(INDEX('Exclusion Vectors'!$D:$D,MATCH($C335,'Exclusion Vectors'!$B:$B,0))=0,"",INDEX('Data Pull'!$A:$BC,MATCH($C335,'Data Pull'!$C:$C,0),MATCH(F$8,'Data Pull'!$4:$4,0))),"")</f>
        <v>655.01542072093059</v>
      </c>
      <c r="G335">
        <f>IFERROR(IF(INDEX('Exclusion Vectors'!$D:$D,MATCH($C335,'Exclusion Vectors'!$B:$B,0))=0,"",INDEX('Data Pull'!$A:$BC,MATCH($C335,'Data Pull'!$C:$C,0),MATCH(G$8,'Data Pull'!$4:$4,0))),"")</f>
        <v>559.22794729941245</v>
      </c>
      <c r="H335">
        <f>IFERROR(IF(INDEX('Exclusion Vectors'!$D:$D,MATCH($C335,'Exclusion Vectors'!$B:$B,0))=0,"",INDEX('Data Pull'!$A:$BC,MATCH($C335,'Data Pull'!$C:$C,0),MATCH(H$8,'Data Pull'!$4:$4,0))),"")</f>
        <v>576.20115134302694</v>
      </c>
      <c r="I335">
        <f>IFERROR(IF(INDEX('Exclusion Vectors'!$D:$D,MATCH($C335,'Exclusion Vectors'!$B:$B,0))=0,"",INDEX('Data Pull'!$A:$BC,MATCH($C335,'Data Pull'!$C:$C,0),MATCH(I$8,'Data Pull'!$4:$4,0))),"")</f>
        <v>576.38179725277769</v>
      </c>
      <c r="J335">
        <f>IFERROR(IF(INDEX('Exclusion Vectors'!$D:$D,MATCH($C335,'Exclusion Vectors'!$B:$B,0))=0,"",INDEX('Data Pull'!$A:$BC,MATCH($C335,'Data Pull'!$C:$C,0),MATCH(J$8,'Data Pull'!$4:$4,0))),"")</f>
        <v>572.82549513079221</v>
      </c>
      <c r="K335">
        <f>IFERROR(IF(INDEX('Exclusion Vectors'!$D:$D,MATCH($C335,'Exclusion Vectors'!$B:$B,0))=0,"",INDEX('Data Pull'!$A:$BC,MATCH($C335,'Data Pull'!$C:$C,0),MATCH(K$8,'Data Pull'!$4:$4,0))),"")</f>
        <v>3.4661397741297622</v>
      </c>
      <c r="L335" t="str">
        <f>IFERROR(IF(INDEX('Exclusion Vectors'!$D:$D,MATCH($C335,'Exclusion Vectors'!$B:$B,0))=1,"",INDEX('Data Pull'!$A:$BC,MATCH($C335,'Data Pull'!$C:$C,0),MATCH(L$8,'Data Pull'!$4:$4,0))),"")</f>
        <v/>
      </c>
      <c r="M335">
        <f>IFERROR(IF(INDEX('Exclusion Vectors'!$D:$D,MATCH($C335,'Exclusion Vectors'!$B:$B,0))=0,"",INDEX('Data Pull'!$A:$BC,MATCH($C335,'Data Pull'!$C:$C,0),MATCH(M$8,'Data Pull'!$4:$4,0))),"")</f>
        <v>63.201790363164932</v>
      </c>
      <c r="N335">
        <f>IFERROR(IF(INDEX('Exclusion Vectors'!$D:$D,MATCH($C335,'Exclusion Vectors'!$B:$B,0))=0,"",INDEX('Data Pull'!$A:$BC,MATCH($C335,'Data Pull'!$C:$C,0),MATCH(N$8,'Data Pull'!$4:$4,0))),"")</f>
        <v>868.02479534455836</v>
      </c>
      <c r="O335">
        <f>IFERROR(IF(INDEX('Exclusion Vectors'!$D:$D,MATCH($C335,'Exclusion Vectors'!$B:$B,0))=0,"",INDEX('Data Pull'!$A:$BC,MATCH($C335,'Data Pull'!$C:$C,0),MATCH(O$8,'Data Pull'!$4:$4,0))),"")</f>
        <v>17200.828694123316</v>
      </c>
    </row>
    <row r="336" spans="3:15" x14ac:dyDescent="0.3">
      <c r="C336" s="34">
        <f t="shared" si="5"/>
        <v>44156</v>
      </c>
      <c r="D336">
        <f>IFERROR(IF(INDEX('Exclusion Vectors'!$D:$D,MATCH($C336,'Exclusion Vectors'!$B:$B,0))=0,"",INDEX('Data Pull'!$A:$BC,MATCH($C336,'Data Pull'!$C:$C,0),MATCH(D$8,'Data Pull'!$4:$4,0))),"")</f>
        <v>43766.020469344388</v>
      </c>
      <c r="E336">
        <f>IFERROR(IF(INDEX('Exclusion Vectors'!$D:$D,MATCH($C336,'Exclusion Vectors'!$B:$B,0))=0,"",INDEX('Data Pull'!$A:$BC,MATCH($C336,'Data Pull'!$C:$C,0),MATCH(E$8,'Data Pull'!$4:$4,0))),"")</f>
        <v>439.88886237474571</v>
      </c>
      <c r="F336">
        <f>IFERROR(IF(INDEX('Exclusion Vectors'!$D:$D,MATCH($C336,'Exclusion Vectors'!$B:$B,0))=0,"",INDEX('Data Pull'!$A:$BC,MATCH($C336,'Data Pull'!$C:$C,0),MATCH(F$8,'Data Pull'!$4:$4,0))),"")</f>
        <v>651.51388106387651</v>
      </c>
      <c r="G336">
        <f>IFERROR(IF(INDEX('Exclusion Vectors'!$D:$D,MATCH($C336,'Exclusion Vectors'!$B:$B,0))=0,"",INDEX('Data Pull'!$A:$BC,MATCH($C336,'Data Pull'!$C:$C,0),MATCH(G$8,'Data Pull'!$4:$4,0))),"")</f>
        <v>561.54964970302012</v>
      </c>
      <c r="H336">
        <f>IFERROR(IF(INDEX('Exclusion Vectors'!$D:$D,MATCH($C336,'Exclusion Vectors'!$B:$B,0))=0,"",INDEX('Data Pull'!$A:$BC,MATCH($C336,'Data Pull'!$C:$C,0),MATCH(H$8,'Data Pull'!$4:$4,0))),"")</f>
        <v>577.01292635180278</v>
      </c>
      <c r="I336">
        <f>IFERROR(IF(INDEX('Exclusion Vectors'!$D:$D,MATCH($C336,'Exclusion Vectors'!$B:$B,0))=0,"",INDEX('Data Pull'!$A:$BC,MATCH($C336,'Data Pull'!$C:$C,0),MATCH(I$8,'Data Pull'!$4:$4,0))),"")</f>
        <v>577.06066799568475</v>
      </c>
      <c r="J336">
        <f>IFERROR(IF(INDEX('Exclusion Vectors'!$D:$D,MATCH($C336,'Exclusion Vectors'!$B:$B,0))=0,"",INDEX('Data Pull'!$A:$BC,MATCH($C336,'Data Pull'!$C:$C,0),MATCH(J$8,'Data Pull'!$4:$4,0))),"")</f>
        <v>574.66685591105386</v>
      </c>
      <c r="K336">
        <f>IFERROR(IF(INDEX('Exclusion Vectors'!$D:$D,MATCH($C336,'Exclusion Vectors'!$B:$B,0))=0,"",INDEX('Data Pull'!$A:$BC,MATCH($C336,'Data Pull'!$C:$C,0),MATCH(K$8,'Data Pull'!$4:$4,0))),"")</f>
        <v>3.8311323093461365</v>
      </c>
      <c r="L336" t="str">
        <f>IFERROR(IF(INDEX('Exclusion Vectors'!$D:$D,MATCH($C336,'Exclusion Vectors'!$B:$B,0))=1,"",INDEX('Data Pull'!$A:$BC,MATCH($C336,'Data Pull'!$C:$C,0),MATCH(L$8,'Data Pull'!$4:$4,0))),"")</f>
        <v/>
      </c>
      <c r="M336">
        <f>IFERROR(IF(INDEX('Exclusion Vectors'!$D:$D,MATCH($C336,'Exclusion Vectors'!$B:$B,0))=0,"",INDEX('Data Pull'!$A:$BC,MATCH($C336,'Data Pull'!$C:$C,0),MATCH(M$8,'Data Pull'!$4:$4,0))),"")</f>
        <v>58.330397920204923</v>
      </c>
      <c r="N336">
        <f>IFERROR(IF(INDEX('Exclusion Vectors'!$D:$D,MATCH($C336,'Exclusion Vectors'!$B:$B,0))=0,"",INDEX('Data Pull'!$A:$BC,MATCH($C336,'Data Pull'!$C:$C,0),MATCH(N$8,'Data Pull'!$4:$4,0))),"")</f>
        <v>852.5062127416503</v>
      </c>
      <c r="O336">
        <f>IFERROR(IF(INDEX('Exclusion Vectors'!$D:$D,MATCH($C336,'Exclusion Vectors'!$B:$B,0))=0,"",INDEX('Data Pull'!$A:$BC,MATCH($C336,'Data Pull'!$C:$C,0),MATCH(O$8,'Data Pull'!$4:$4,0))),"")</f>
        <v>17319.195391439302</v>
      </c>
    </row>
    <row r="337" spans="3:15" x14ac:dyDescent="0.3">
      <c r="C337" s="34">
        <f t="shared" si="5"/>
        <v>44157</v>
      </c>
      <c r="D337">
        <f>IFERROR(IF(INDEX('Exclusion Vectors'!$D:$D,MATCH($C337,'Exclusion Vectors'!$B:$B,0))=0,"",INDEX('Data Pull'!$A:$BC,MATCH($C337,'Data Pull'!$C:$C,0),MATCH(D$8,'Data Pull'!$4:$4,0))),"")</f>
        <v>43460.386606234133</v>
      </c>
      <c r="E337">
        <f>IFERROR(IF(INDEX('Exclusion Vectors'!$D:$D,MATCH($C337,'Exclusion Vectors'!$B:$B,0))=0,"",INDEX('Data Pull'!$A:$BC,MATCH($C337,'Data Pull'!$C:$C,0),MATCH(E$8,'Data Pull'!$4:$4,0))),"")</f>
        <v>483.30089207730833</v>
      </c>
      <c r="F337">
        <f>IFERROR(IF(INDEX('Exclusion Vectors'!$D:$D,MATCH($C337,'Exclusion Vectors'!$B:$B,0))=0,"",INDEX('Data Pull'!$A:$BC,MATCH($C337,'Data Pull'!$C:$C,0),MATCH(F$8,'Data Pull'!$4:$4,0))),"")</f>
        <v>639.94994667687354</v>
      </c>
      <c r="G337">
        <f>IFERROR(IF(INDEX('Exclusion Vectors'!$D:$D,MATCH($C337,'Exclusion Vectors'!$B:$B,0))=0,"",INDEX('Data Pull'!$A:$BC,MATCH($C337,'Data Pull'!$C:$C,0),MATCH(G$8,'Data Pull'!$4:$4,0))),"")</f>
        <v>591.30781257699937</v>
      </c>
      <c r="H337">
        <f>IFERROR(IF(INDEX('Exclusion Vectors'!$D:$D,MATCH($C337,'Exclusion Vectors'!$B:$B,0))=0,"",INDEX('Data Pull'!$A:$BC,MATCH($C337,'Data Pull'!$C:$C,0),MATCH(H$8,'Data Pull'!$4:$4,0))),"")</f>
        <v>598.21898802654346</v>
      </c>
      <c r="I337">
        <f>IFERROR(IF(INDEX('Exclusion Vectors'!$D:$D,MATCH($C337,'Exclusion Vectors'!$B:$B,0))=0,"",INDEX('Data Pull'!$A:$BC,MATCH($C337,'Data Pull'!$C:$C,0),MATCH(I$8,'Data Pull'!$4:$4,0))),"")</f>
        <v>597.62659650765613</v>
      </c>
      <c r="J337">
        <f>IFERROR(IF(INDEX('Exclusion Vectors'!$D:$D,MATCH($C337,'Exclusion Vectors'!$B:$B,0))=0,"",INDEX('Data Pull'!$A:$BC,MATCH($C337,'Data Pull'!$C:$C,0),MATCH(J$8,'Data Pull'!$4:$4,0))),"")</f>
        <v>600.72065069762152</v>
      </c>
      <c r="K337">
        <f>IFERROR(IF(INDEX('Exclusion Vectors'!$D:$D,MATCH($C337,'Exclusion Vectors'!$B:$B,0))=0,"",INDEX('Data Pull'!$A:$BC,MATCH($C337,'Data Pull'!$C:$C,0),MATCH(K$8,'Data Pull'!$4:$4,0))),"")</f>
        <v>3.9684322031734931</v>
      </c>
      <c r="L337" t="str">
        <f>IFERROR(IF(INDEX('Exclusion Vectors'!$D:$D,MATCH($C337,'Exclusion Vectors'!$B:$B,0))=1,"",INDEX('Data Pull'!$A:$BC,MATCH($C337,'Data Pull'!$C:$C,0),MATCH(L$8,'Data Pull'!$4:$4,0))),"")</f>
        <v/>
      </c>
      <c r="M337">
        <f>IFERROR(IF(INDEX('Exclusion Vectors'!$D:$D,MATCH($C337,'Exclusion Vectors'!$B:$B,0))=0,"",INDEX('Data Pull'!$A:$BC,MATCH($C337,'Data Pull'!$C:$C,0),MATCH(M$8,'Data Pull'!$4:$4,0))),"")</f>
        <v>52.151486158370744</v>
      </c>
      <c r="N337">
        <f>IFERROR(IF(INDEX('Exclusion Vectors'!$D:$D,MATCH($C337,'Exclusion Vectors'!$B:$B,0))=0,"",INDEX('Data Pull'!$A:$BC,MATCH($C337,'Data Pull'!$C:$C,0),MATCH(N$8,'Data Pull'!$4:$4,0))),"")</f>
        <v>906.8797604896497</v>
      </c>
      <c r="O337">
        <f>IFERROR(IF(INDEX('Exclusion Vectors'!$D:$D,MATCH($C337,'Exclusion Vectors'!$B:$B,0))=0,"",INDEX('Data Pull'!$A:$BC,MATCH($C337,'Data Pull'!$C:$C,0),MATCH(O$8,'Data Pull'!$4:$4,0))),"")</f>
        <v>22666.370556254515</v>
      </c>
    </row>
    <row r="338" spans="3:15" x14ac:dyDescent="0.3">
      <c r="C338" s="34">
        <f t="shared" si="5"/>
        <v>44158</v>
      </c>
      <c r="D338">
        <f>IFERROR(IF(INDEX('Exclusion Vectors'!$D:$D,MATCH($C338,'Exclusion Vectors'!$B:$B,0))=0,"",INDEX('Data Pull'!$A:$BC,MATCH($C338,'Data Pull'!$C:$C,0),MATCH(D$8,'Data Pull'!$4:$4,0))),"")</f>
        <v>43849.578122801977</v>
      </c>
      <c r="E338">
        <f>IFERROR(IF(INDEX('Exclusion Vectors'!$D:$D,MATCH($C338,'Exclusion Vectors'!$B:$B,0))=0,"",INDEX('Data Pull'!$A:$BC,MATCH($C338,'Data Pull'!$C:$C,0),MATCH(E$8,'Data Pull'!$4:$4,0))),"")</f>
        <v>485.26348721318294</v>
      </c>
      <c r="F338">
        <f>IFERROR(IF(INDEX('Exclusion Vectors'!$D:$D,MATCH($C338,'Exclusion Vectors'!$B:$B,0))=0,"",INDEX('Data Pull'!$A:$BC,MATCH($C338,'Data Pull'!$C:$C,0),MATCH(F$8,'Data Pull'!$4:$4,0))),"")</f>
        <v>639.99809753063278</v>
      </c>
      <c r="G338">
        <f>IFERROR(IF(INDEX('Exclusion Vectors'!$D:$D,MATCH($C338,'Exclusion Vectors'!$B:$B,0))=0,"",INDEX('Data Pull'!$A:$BC,MATCH($C338,'Data Pull'!$C:$C,0),MATCH(G$8,'Data Pull'!$4:$4,0))),"")</f>
        <v>590.93966446664012</v>
      </c>
      <c r="H338">
        <f>IFERROR(IF(INDEX('Exclusion Vectors'!$D:$D,MATCH($C338,'Exclusion Vectors'!$B:$B,0))=0,"",INDEX('Data Pull'!$A:$BC,MATCH($C338,'Data Pull'!$C:$C,0),MATCH(H$8,'Data Pull'!$4:$4,0))),"")</f>
        <v>598.08692377268289</v>
      </c>
      <c r="I338">
        <f>IFERROR(IF(INDEX('Exclusion Vectors'!$D:$D,MATCH($C338,'Exclusion Vectors'!$B:$B,0))=0,"",INDEX('Data Pull'!$A:$BC,MATCH($C338,'Data Pull'!$C:$C,0),MATCH(I$8,'Data Pull'!$4:$4,0))),"")</f>
        <v>597.48224053926833</v>
      </c>
      <c r="J338">
        <f>IFERROR(IF(INDEX('Exclusion Vectors'!$D:$D,MATCH($C338,'Exclusion Vectors'!$B:$B,0))=0,"",INDEX('Data Pull'!$A:$BC,MATCH($C338,'Data Pull'!$C:$C,0),MATCH(J$8,'Data Pull'!$4:$4,0))),"")</f>
        <v>600.36920103747423</v>
      </c>
      <c r="K338">
        <f>IFERROR(IF(INDEX('Exclusion Vectors'!$D:$D,MATCH($C338,'Exclusion Vectors'!$B:$B,0))=0,"",INDEX('Data Pull'!$A:$BC,MATCH($C338,'Data Pull'!$C:$C,0),MATCH(K$8,'Data Pull'!$4:$4,0))),"")</f>
        <v>3.6473227997978435</v>
      </c>
      <c r="L338" t="str">
        <f>IFERROR(IF(INDEX('Exclusion Vectors'!$D:$D,MATCH($C338,'Exclusion Vectors'!$B:$B,0))=1,"",INDEX('Data Pull'!$A:$BC,MATCH($C338,'Data Pull'!$C:$C,0),MATCH(L$8,'Data Pull'!$4:$4,0))),"")</f>
        <v/>
      </c>
      <c r="M338">
        <f>IFERROR(IF(INDEX('Exclusion Vectors'!$D:$D,MATCH($C338,'Exclusion Vectors'!$B:$B,0))=0,"",INDEX('Data Pull'!$A:$BC,MATCH($C338,'Data Pull'!$C:$C,0),MATCH(M$8,'Data Pull'!$4:$4,0))),"")</f>
        <v>51.893309346463369</v>
      </c>
      <c r="N338">
        <f>IFERROR(IF(INDEX('Exclusion Vectors'!$D:$D,MATCH($C338,'Exclusion Vectors'!$B:$B,0))=0,"",INDEX('Data Pull'!$A:$BC,MATCH($C338,'Data Pull'!$C:$C,0),MATCH(N$8,'Data Pull'!$4:$4,0))),"")</f>
        <v>923.62518726790893</v>
      </c>
      <c r="O338">
        <f>IFERROR(IF(INDEX('Exclusion Vectors'!$D:$D,MATCH($C338,'Exclusion Vectors'!$B:$B,0))=0,"",INDEX('Data Pull'!$A:$BC,MATCH($C338,'Data Pull'!$C:$C,0),MATCH(O$8,'Data Pull'!$4:$4,0))),"")</f>
        <v>22998.948023757028</v>
      </c>
    </row>
    <row r="339" spans="3:15" x14ac:dyDescent="0.3">
      <c r="C339" s="34">
        <f t="shared" si="5"/>
        <v>44159</v>
      </c>
      <c r="D339">
        <f>IFERROR(IF(INDEX('Exclusion Vectors'!$D:$D,MATCH($C339,'Exclusion Vectors'!$B:$B,0))=0,"",INDEX('Data Pull'!$A:$BC,MATCH($C339,'Data Pull'!$C:$C,0),MATCH(D$8,'Data Pull'!$4:$4,0))),"")</f>
        <v>44015.523240707887</v>
      </c>
      <c r="E339">
        <f>IFERROR(IF(INDEX('Exclusion Vectors'!$D:$D,MATCH($C339,'Exclusion Vectors'!$B:$B,0))=0,"",INDEX('Data Pull'!$A:$BC,MATCH($C339,'Data Pull'!$C:$C,0),MATCH(E$8,'Data Pull'!$4:$4,0))),"")</f>
        <v>486.65730272810941</v>
      </c>
      <c r="F339">
        <f>IFERROR(IF(INDEX('Exclusion Vectors'!$D:$D,MATCH($C339,'Exclusion Vectors'!$B:$B,0))=0,"",INDEX('Data Pull'!$A:$BC,MATCH($C339,'Data Pull'!$C:$C,0),MATCH(F$8,'Data Pull'!$4:$4,0))),"")</f>
        <v>642.13805053213264</v>
      </c>
      <c r="G339">
        <f>IFERROR(IF(INDEX('Exclusion Vectors'!$D:$D,MATCH($C339,'Exclusion Vectors'!$B:$B,0))=0,"",INDEX('Data Pull'!$A:$BC,MATCH($C339,'Data Pull'!$C:$C,0),MATCH(G$8,'Data Pull'!$4:$4,0))),"")</f>
        <v>593.78137585134289</v>
      </c>
      <c r="H339">
        <f>IFERROR(IF(INDEX('Exclusion Vectors'!$D:$D,MATCH($C339,'Exclusion Vectors'!$B:$B,0))=0,"",INDEX('Data Pull'!$A:$BC,MATCH($C339,'Data Pull'!$C:$C,0),MATCH(H$8,'Data Pull'!$4:$4,0))),"")</f>
        <v>601.6169811999373</v>
      </c>
      <c r="I339">
        <f>IFERROR(IF(INDEX('Exclusion Vectors'!$D:$D,MATCH($C339,'Exclusion Vectors'!$B:$B,0))=0,"",INDEX('Data Pull'!$A:$BC,MATCH($C339,'Data Pull'!$C:$C,0),MATCH(I$8,'Data Pull'!$4:$4,0))),"")</f>
        <v>601.00166526745352</v>
      </c>
      <c r="J339">
        <f>IFERROR(IF(INDEX('Exclusion Vectors'!$D:$D,MATCH($C339,'Exclusion Vectors'!$B:$B,0))=0,"",INDEX('Data Pull'!$A:$BC,MATCH($C339,'Data Pull'!$C:$C,0),MATCH(J$8,'Data Pull'!$4:$4,0))),"")</f>
        <v>602.82004953666922</v>
      </c>
      <c r="K339">
        <f>IFERROR(IF(INDEX('Exclusion Vectors'!$D:$D,MATCH($C339,'Exclusion Vectors'!$B:$B,0))=0,"",INDEX('Data Pull'!$A:$BC,MATCH($C339,'Data Pull'!$C:$C,0),MATCH(K$8,'Data Pull'!$4:$4,0))),"")</f>
        <v>3.6850538083027335</v>
      </c>
      <c r="L339" t="str">
        <f>IFERROR(IF(INDEX('Exclusion Vectors'!$D:$D,MATCH($C339,'Exclusion Vectors'!$B:$B,0))=1,"",INDEX('Data Pull'!$A:$BC,MATCH($C339,'Data Pull'!$C:$C,0),MATCH(L$8,'Data Pull'!$4:$4,0))),"")</f>
        <v/>
      </c>
      <c r="M339">
        <f>IFERROR(IF(INDEX('Exclusion Vectors'!$D:$D,MATCH($C339,'Exclusion Vectors'!$B:$B,0))=0,"",INDEX('Data Pull'!$A:$BC,MATCH($C339,'Data Pull'!$C:$C,0),MATCH(M$8,'Data Pull'!$4:$4,0))),"")</f>
        <v>64.032057608342043</v>
      </c>
      <c r="N339">
        <f>IFERROR(IF(INDEX('Exclusion Vectors'!$D:$D,MATCH($C339,'Exclusion Vectors'!$B:$B,0))=0,"",INDEX('Data Pull'!$A:$BC,MATCH($C339,'Data Pull'!$C:$C,0),MATCH(N$8,'Data Pull'!$4:$4,0))),"")</f>
        <v>887.57196865869855</v>
      </c>
      <c r="O339">
        <f>IFERROR(IF(INDEX('Exclusion Vectors'!$D:$D,MATCH($C339,'Exclusion Vectors'!$B:$B,0))=0,"",INDEX('Data Pull'!$A:$BC,MATCH($C339,'Data Pull'!$C:$C,0),MATCH(O$8,'Data Pull'!$4:$4,0))),"")</f>
        <v>22950.39614161212</v>
      </c>
    </row>
    <row r="340" spans="3:15" x14ac:dyDescent="0.3">
      <c r="C340" s="34">
        <f t="shared" si="5"/>
        <v>44160</v>
      </c>
      <c r="D340">
        <f>IFERROR(IF(INDEX('Exclusion Vectors'!$D:$D,MATCH($C340,'Exclusion Vectors'!$B:$B,0))=0,"",INDEX('Data Pull'!$A:$BC,MATCH($C340,'Data Pull'!$C:$C,0),MATCH(D$8,'Data Pull'!$4:$4,0))),"")</f>
        <v>40374.185733986524</v>
      </c>
      <c r="E340">
        <f>IFERROR(IF(INDEX('Exclusion Vectors'!$D:$D,MATCH($C340,'Exclusion Vectors'!$B:$B,0))=0,"",INDEX('Data Pull'!$A:$BC,MATCH($C340,'Data Pull'!$C:$C,0),MATCH(E$8,'Data Pull'!$4:$4,0))),"")</f>
        <v>491.59407073462881</v>
      </c>
      <c r="F340">
        <f>IFERROR(IF(INDEX('Exclusion Vectors'!$D:$D,MATCH($C340,'Exclusion Vectors'!$B:$B,0))=0,"",INDEX('Data Pull'!$A:$BC,MATCH($C340,'Data Pull'!$C:$C,0),MATCH(F$8,'Data Pull'!$4:$4,0))),"")</f>
        <v>632.78371948956885</v>
      </c>
      <c r="G340">
        <f>IFERROR(IF(INDEX('Exclusion Vectors'!$D:$D,MATCH($C340,'Exclusion Vectors'!$B:$B,0))=0,"",INDEX('Data Pull'!$A:$BC,MATCH($C340,'Data Pull'!$C:$C,0),MATCH(G$8,'Data Pull'!$4:$4,0))),"")</f>
        <v>585.0305848254477</v>
      </c>
      <c r="H340">
        <f>IFERROR(IF(INDEX('Exclusion Vectors'!$D:$D,MATCH($C340,'Exclusion Vectors'!$B:$B,0))=0,"",INDEX('Data Pull'!$A:$BC,MATCH($C340,'Data Pull'!$C:$C,0),MATCH(H$8,'Data Pull'!$4:$4,0))),"")</f>
        <v>594.53547587279104</v>
      </c>
      <c r="I340">
        <f>IFERROR(IF(INDEX('Exclusion Vectors'!$D:$D,MATCH($C340,'Exclusion Vectors'!$B:$B,0))=0,"",INDEX('Data Pull'!$A:$BC,MATCH($C340,'Data Pull'!$C:$C,0),MATCH(I$8,'Data Pull'!$4:$4,0))),"")</f>
        <v>593.79333325519838</v>
      </c>
      <c r="J340">
        <f>IFERROR(IF(INDEX('Exclusion Vectors'!$D:$D,MATCH($C340,'Exclusion Vectors'!$B:$B,0))=0,"",INDEX('Data Pull'!$A:$BC,MATCH($C340,'Data Pull'!$C:$C,0),MATCH(J$8,'Data Pull'!$4:$4,0))),"")</f>
        <v>595.1397931276249</v>
      </c>
      <c r="K340">
        <f>IFERROR(IF(INDEX('Exclusion Vectors'!$D:$D,MATCH($C340,'Exclusion Vectors'!$B:$B,0))=0,"",INDEX('Data Pull'!$A:$BC,MATCH($C340,'Data Pull'!$C:$C,0),MATCH(K$8,'Data Pull'!$4:$4,0))),"")</f>
        <v>4.1137357992998469</v>
      </c>
      <c r="L340" t="str">
        <f>IFERROR(IF(INDEX('Exclusion Vectors'!$D:$D,MATCH($C340,'Exclusion Vectors'!$B:$B,0))=1,"",INDEX('Data Pull'!$A:$BC,MATCH($C340,'Data Pull'!$C:$C,0),MATCH(L$8,'Data Pull'!$4:$4,0))),"")</f>
        <v/>
      </c>
      <c r="M340">
        <f>IFERROR(IF(INDEX('Exclusion Vectors'!$D:$D,MATCH($C340,'Exclusion Vectors'!$B:$B,0))=0,"",INDEX('Data Pull'!$A:$BC,MATCH($C340,'Data Pull'!$C:$C,0),MATCH(M$8,'Data Pull'!$4:$4,0))),"")</f>
        <v>48.710578248291341</v>
      </c>
      <c r="N340">
        <f>IFERROR(IF(INDEX('Exclusion Vectors'!$D:$D,MATCH($C340,'Exclusion Vectors'!$B:$B,0))=0,"",INDEX('Data Pull'!$A:$BC,MATCH($C340,'Data Pull'!$C:$C,0),MATCH(N$8,'Data Pull'!$4:$4,0))),"")</f>
        <v>918.80928464244278</v>
      </c>
      <c r="O340">
        <f>IFERROR(IF(INDEX('Exclusion Vectors'!$D:$D,MATCH($C340,'Exclusion Vectors'!$B:$B,0))=0,"",INDEX('Data Pull'!$A:$BC,MATCH($C340,'Data Pull'!$C:$C,0),MATCH(O$8,'Data Pull'!$4:$4,0))),"")</f>
        <v>22999.939412292268</v>
      </c>
    </row>
    <row r="341" spans="3:15" x14ac:dyDescent="0.3">
      <c r="C341" s="34">
        <f t="shared" si="5"/>
        <v>44161</v>
      </c>
      <c r="D341">
        <f>IFERROR(IF(INDEX('Exclusion Vectors'!$D:$D,MATCH($C341,'Exclusion Vectors'!$B:$B,0))=0,"",INDEX('Data Pull'!$A:$BC,MATCH($C341,'Data Pull'!$C:$C,0),MATCH(D$8,'Data Pull'!$4:$4,0))),"")</f>
        <v>42299.19930649118</v>
      </c>
      <c r="E341">
        <f>IFERROR(IF(INDEX('Exclusion Vectors'!$D:$D,MATCH($C341,'Exclusion Vectors'!$B:$B,0))=0,"",INDEX('Data Pull'!$A:$BC,MATCH($C341,'Data Pull'!$C:$C,0),MATCH(E$8,'Data Pull'!$4:$4,0))),"")</f>
        <v>491.63895540506758</v>
      </c>
      <c r="F341">
        <f>IFERROR(IF(INDEX('Exclusion Vectors'!$D:$D,MATCH($C341,'Exclusion Vectors'!$B:$B,0))=0,"",INDEX('Data Pull'!$A:$BC,MATCH($C341,'Data Pull'!$C:$C,0),MATCH(F$8,'Data Pull'!$4:$4,0))),"")</f>
        <v>638.06644707591204</v>
      </c>
      <c r="G341">
        <f>IFERROR(IF(INDEX('Exclusion Vectors'!$D:$D,MATCH($C341,'Exclusion Vectors'!$B:$B,0))=0,"",INDEX('Data Pull'!$A:$BC,MATCH($C341,'Data Pull'!$C:$C,0),MATCH(G$8,'Data Pull'!$4:$4,0))),"")</f>
        <v>587.32257265022952</v>
      </c>
      <c r="H341">
        <f>IFERROR(IF(INDEX('Exclusion Vectors'!$D:$D,MATCH($C341,'Exclusion Vectors'!$B:$B,0))=0,"",INDEX('Data Pull'!$A:$BC,MATCH($C341,'Data Pull'!$C:$C,0),MATCH(H$8,'Data Pull'!$4:$4,0))),"")</f>
        <v>597.81998606340778</v>
      </c>
      <c r="I341">
        <f>IFERROR(IF(INDEX('Exclusion Vectors'!$D:$D,MATCH($C341,'Exclusion Vectors'!$B:$B,0))=0,"",INDEX('Data Pull'!$A:$BC,MATCH($C341,'Data Pull'!$C:$C,0),MATCH(I$8,'Data Pull'!$4:$4,0))),"")</f>
        <v>597.0594661542317</v>
      </c>
      <c r="J341">
        <f>IFERROR(IF(INDEX('Exclusion Vectors'!$D:$D,MATCH($C341,'Exclusion Vectors'!$B:$B,0))=0,"",INDEX('Data Pull'!$A:$BC,MATCH($C341,'Data Pull'!$C:$C,0),MATCH(J$8,'Data Pull'!$4:$4,0))),"")</f>
        <v>597.98921379985632</v>
      </c>
      <c r="K341">
        <f>IFERROR(IF(INDEX('Exclusion Vectors'!$D:$D,MATCH($C341,'Exclusion Vectors'!$B:$B,0))=0,"",INDEX('Data Pull'!$A:$BC,MATCH($C341,'Data Pull'!$C:$C,0),MATCH(K$8,'Data Pull'!$4:$4,0))),"")</f>
        <v>3.7816567059134321</v>
      </c>
      <c r="L341" t="str">
        <f>IFERROR(IF(INDEX('Exclusion Vectors'!$D:$D,MATCH($C341,'Exclusion Vectors'!$B:$B,0))=1,"",INDEX('Data Pull'!$A:$BC,MATCH($C341,'Data Pull'!$C:$C,0),MATCH(L$8,'Data Pull'!$4:$4,0))),"")</f>
        <v/>
      </c>
      <c r="M341">
        <f>IFERROR(IF(INDEX('Exclusion Vectors'!$D:$D,MATCH($C341,'Exclusion Vectors'!$B:$B,0))=0,"",INDEX('Data Pull'!$A:$BC,MATCH($C341,'Data Pull'!$C:$C,0),MATCH(M$8,'Data Pull'!$4:$4,0))),"")</f>
        <v>61.022785745852353</v>
      </c>
      <c r="N341">
        <f>IFERROR(IF(INDEX('Exclusion Vectors'!$D:$D,MATCH($C341,'Exclusion Vectors'!$B:$B,0))=0,"",INDEX('Data Pull'!$A:$BC,MATCH($C341,'Data Pull'!$C:$C,0),MATCH(N$8,'Data Pull'!$4:$4,0))),"")</f>
        <v>921.13613970935546</v>
      </c>
      <c r="O341">
        <f>IFERROR(IF(INDEX('Exclusion Vectors'!$D:$D,MATCH($C341,'Exclusion Vectors'!$B:$B,0))=0,"",INDEX('Data Pull'!$A:$BC,MATCH($C341,'Data Pull'!$C:$C,0),MATCH(O$8,'Data Pull'!$4:$4,0))),"")</f>
        <v>22999.706380053856</v>
      </c>
    </row>
    <row r="342" spans="3:15" x14ac:dyDescent="0.3">
      <c r="C342" s="34">
        <f t="shared" si="5"/>
        <v>44162</v>
      </c>
      <c r="D342">
        <f>IFERROR(IF(INDEX('Exclusion Vectors'!$D:$D,MATCH($C342,'Exclusion Vectors'!$B:$B,0))=0,"",INDEX('Data Pull'!$A:$BC,MATCH($C342,'Data Pull'!$C:$C,0),MATCH(D$8,'Data Pull'!$4:$4,0))),"")</f>
        <v>40663.467921517411</v>
      </c>
      <c r="E342">
        <f>IFERROR(IF(INDEX('Exclusion Vectors'!$D:$D,MATCH($C342,'Exclusion Vectors'!$B:$B,0))=0,"",INDEX('Data Pull'!$A:$BC,MATCH($C342,'Data Pull'!$C:$C,0),MATCH(E$8,'Data Pull'!$4:$4,0))),"")</f>
        <v>489.10347227871313</v>
      </c>
      <c r="F342">
        <f>IFERROR(IF(INDEX('Exclusion Vectors'!$D:$D,MATCH($C342,'Exclusion Vectors'!$B:$B,0))=0,"",INDEX('Data Pull'!$A:$BC,MATCH($C342,'Data Pull'!$C:$C,0),MATCH(F$8,'Data Pull'!$4:$4,0))),"")</f>
        <v>630.78151899850673</v>
      </c>
      <c r="G342">
        <f>IFERROR(IF(INDEX('Exclusion Vectors'!$D:$D,MATCH($C342,'Exclusion Vectors'!$B:$B,0))=0,"",INDEX('Data Pull'!$A:$BC,MATCH($C342,'Data Pull'!$C:$C,0),MATCH(G$8,'Data Pull'!$4:$4,0))),"")</f>
        <v>578.43982685368451</v>
      </c>
      <c r="H342">
        <f>IFERROR(IF(INDEX('Exclusion Vectors'!$D:$D,MATCH($C342,'Exclusion Vectors'!$B:$B,0))=0,"",INDEX('Data Pull'!$A:$BC,MATCH($C342,'Data Pull'!$C:$C,0),MATCH(H$8,'Data Pull'!$4:$4,0))),"")</f>
        <v>587.60686870310769</v>
      </c>
      <c r="I342">
        <f>IFERROR(IF(INDEX('Exclusion Vectors'!$D:$D,MATCH($C342,'Exclusion Vectors'!$B:$B,0))=0,"",INDEX('Data Pull'!$A:$BC,MATCH($C342,'Data Pull'!$C:$C,0),MATCH(I$8,'Data Pull'!$4:$4,0))),"")</f>
        <v>586.19009423099681</v>
      </c>
      <c r="J342">
        <f>IFERROR(IF(INDEX('Exclusion Vectors'!$D:$D,MATCH($C342,'Exclusion Vectors'!$B:$B,0))=0,"",INDEX('Data Pull'!$A:$BC,MATCH($C342,'Data Pull'!$C:$C,0),MATCH(J$8,'Data Pull'!$4:$4,0))),"")</f>
        <v>589.7068832238499</v>
      </c>
      <c r="K342">
        <f>IFERROR(IF(INDEX('Exclusion Vectors'!$D:$D,MATCH($C342,'Exclusion Vectors'!$B:$B,0))=0,"",INDEX('Data Pull'!$A:$BC,MATCH($C342,'Data Pull'!$C:$C,0),MATCH(K$8,'Data Pull'!$4:$4,0))),"")</f>
        <v>3.6572778019342871</v>
      </c>
      <c r="L342" t="str">
        <f>IFERROR(IF(INDEX('Exclusion Vectors'!$D:$D,MATCH($C342,'Exclusion Vectors'!$B:$B,0))=1,"",INDEX('Data Pull'!$A:$BC,MATCH($C342,'Data Pull'!$C:$C,0),MATCH(L$8,'Data Pull'!$4:$4,0))),"")</f>
        <v/>
      </c>
      <c r="M342">
        <f>IFERROR(IF(INDEX('Exclusion Vectors'!$D:$D,MATCH($C342,'Exclusion Vectors'!$B:$B,0))=0,"",INDEX('Data Pull'!$A:$BC,MATCH($C342,'Data Pull'!$C:$C,0),MATCH(M$8,'Data Pull'!$4:$4,0))),"")</f>
        <v>53.594487597951201</v>
      </c>
      <c r="N342">
        <f>IFERROR(IF(INDEX('Exclusion Vectors'!$D:$D,MATCH($C342,'Exclusion Vectors'!$B:$B,0))=0,"",INDEX('Data Pull'!$A:$BC,MATCH($C342,'Data Pull'!$C:$C,0),MATCH(N$8,'Data Pull'!$4:$4,0))),"")</f>
        <v>947.60867614540973</v>
      </c>
      <c r="O342">
        <f>IFERROR(IF(INDEX('Exclusion Vectors'!$D:$D,MATCH($C342,'Exclusion Vectors'!$B:$B,0))=0,"",INDEX('Data Pull'!$A:$BC,MATCH($C342,'Data Pull'!$C:$C,0),MATCH(O$8,'Data Pull'!$4:$4,0))),"")</f>
        <v>22999.490128402358</v>
      </c>
    </row>
    <row r="343" spans="3:15" x14ac:dyDescent="0.3">
      <c r="C343" s="34">
        <f t="shared" si="5"/>
        <v>44163</v>
      </c>
      <c r="D343">
        <f>IFERROR(IF(INDEX('Exclusion Vectors'!$D:$D,MATCH($C343,'Exclusion Vectors'!$B:$B,0))=0,"",INDEX('Data Pull'!$A:$BC,MATCH($C343,'Data Pull'!$C:$C,0),MATCH(D$8,'Data Pull'!$4:$4,0))),"")</f>
        <v>40302.302840975892</v>
      </c>
      <c r="E343">
        <f>IFERROR(IF(INDEX('Exclusion Vectors'!$D:$D,MATCH($C343,'Exclusion Vectors'!$B:$B,0))=0,"",INDEX('Data Pull'!$A:$BC,MATCH($C343,'Data Pull'!$C:$C,0),MATCH(E$8,'Data Pull'!$4:$4,0))),"")</f>
        <v>489.50815473803232</v>
      </c>
      <c r="F343">
        <f>IFERROR(IF(INDEX('Exclusion Vectors'!$D:$D,MATCH($C343,'Exclusion Vectors'!$B:$B,0))=0,"",INDEX('Data Pull'!$A:$BC,MATCH($C343,'Data Pull'!$C:$C,0),MATCH(F$8,'Data Pull'!$4:$4,0))),"")</f>
        <v>630.00974935540364</v>
      </c>
      <c r="G343">
        <f>IFERROR(IF(INDEX('Exclusion Vectors'!$D:$D,MATCH($C343,'Exclusion Vectors'!$B:$B,0))=0,"",INDEX('Data Pull'!$A:$BC,MATCH($C343,'Data Pull'!$C:$C,0),MATCH(G$8,'Data Pull'!$4:$4,0))),"")</f>
        <v>578.08801088559824</v>
      </c>
      <c r="H343">
        <f>IFERROR(IF(INDEX('Exclusion Vectors'!$D:$D,MATCH($C343,'Exclusion Vectors'!$B:$B,0))=0,"",INDEX('Data Pull'!$A:$BC,MATCH($C343,'Data Pull'!$C:$C,0),MATCH(H$8,'Data Pull'!$4:$4,0))),"")</f>
        <v>587.15859569101133</v>
      </c>
      <c r="I343">
        <f>IFERROR(IF(INDEX('Exclusion Vectors'!$D:$D,MATCH($C343,'Exclusion Vectors'!$B:$B,0))=0,"",INDEX('Data Pull'!$A:$BC,MATCH($C343,'Data Pull'!$C:$C,0),MATCH(I$8,'Data Pull'!$4:$4,0))),"")</f>
        <v>585.76628765087173</v>
      </c>
      <c r="J343">
        <f>IFERROR(IF(INDEX('Exclusion Vectors'!$D:$D,MATCH($C343,'Exclusion Vectors'!$B:$B,0))=0,"",INDEX('Data Pull'!$A:$BC,MATCH($C343,'Data Pull'!$C:$C,0),MATCH(J$8,'Data Pull'!$4:$4,0))),"")</f>
        <v>588.86996329978183</v>
      </c>
      <c r="K343">
        <f>IFERROR(IF(INDEX('Exclusion Vectors'!$D:$D,MATCH($C343,'Exclusion Vectors'!$B:$B,0))=0,"",INDEX('Data Pull'!$A:$BC,MATCH($C343,'Data Pull'!$C:$C,0),MATCH(K$8,'Data Pull'!$4:$4,0))),"")</f>
        <v>3.661091928089717</v>
      </c>
      <c r="L343" t="str">
        <f>IFERROR(IF(INDEX('Exclusion Vectors'!$D:$D,MATCH($C343,'Exclusion Vectors'!$B:$B,0))=1,"",INDEX('Data Pull'!$A:$BC,MATCH($C343,'Data Pull'!$C:$C,0),MATCH(L$8,'Data Pull'!$4:$4,0))),"")</f>
        <v/>
      </c>
      <c r="M343">
        <f>IFERROR(IF(INDEX('Exclusion Vectors'!$D:$D,MATCH($C343,'Exclusion Vectors'!$B:$B,0))=0,"",INDEX('Data Pull'!$A:$BC,MATCH($C343,'Data Pull'!$C:$C,0),MATCH(M$8,'Data Pull'!$4:$4,0))),"")</f>
        <v>45.690638124020175</v>
      </c>
      <c r="N343">
        <f>IFERROR(IF(INDEX('Exclusion Vectors'!$D:$D,MATCH($C343,'Exclusion Vectors'!$B:$B,0))=0,"",INDEX('Data Pull'!$A:$BC,MATCH($C343,'Data Pull'!$C:$C,0),MATCH(N$8,'Data Pull'!$4:$4,0))),"")</f>
        <v>946.13030999696912</v>
      </c>
      <c r="O343">
        <f>IFERROR(IF(INDEX('Exclusion Vectors'!$D:$D,MATCH($C343,'Exclusion Vectors'!$B:$B,0))=0,"",INDEX('Data Pull'!$A:$BC,MATCH($C343,'Data Pull'!$C:$C,0),MATCH(O$8,'Data Pull'!$4:$4,0))),"")</f>
        <v>23000.897887301966</v>
      </c>
    </row>
    <row r="344" spans="3:15" x14ac:dyDescent="0.3">
      <c r="C344" s="34">
        <f t="shared" si="5"/>
        <v>44164</v>
      </c>
      <c r="D344">
        <f>IFERROR(IF(INDEX('Exclusion Vectors'!$D:$D,MATCH($C344,'Exclusion Vectors'!$B:$B,0))=0,"",INDEX('Data Pull'!$A:$BC,MATCH($C344,'Data Pull'!$C:$C,0),MATCH(D$8,'Data Pull'!$4:$4,0))),"")</f>
        <v>40222.654649260978</v>
      </c>
      <c r="E344">
        <f>IFERROR(IF(INDEX('Exclusion Vectors'!$D:$D,MATCH($C344,'Exclusion Vectors'!$B:$B,0))=0,"",INDEX('Data Pull'!$A:$BC,MATCH($C344,'Data Pull'!$C:$C,0),MATCH(E$8,'Data Pull'!$4:$4,0))),"")</f>
        <v>490.36469781573214</v>
      </c>
      <c r="F344">
        <f>IFERROR(IF(INDEX('Exclusion Vectors'!$D:$D,MATCH($C344,'Exclusion Vectors'!$B:$B,0))=0,"",INDEX('Data Pull'!$A:$BC,MATCH($C344,'Data Pull'!$C:$C,0),MATCH(F$8,'Data Pull'!$4:$4,0))),"")</f>
        <v>630.01369804760566</v>
      </c>
      <c r="G344">
        <f>IFERROR(IF(INDEX('Exclusion Vectors'!$D:$D,MATCH($C344,'Exclusion Vectors'!$B:$B,0))=0,"",INDEX('Data Pull'!$A:$BC,MATCH($C344,'Data Pull'!$C:$C,0),MATCH(G$8,'Data Pull'!$4:$4,0))),"")</f>
        <v>578.35511047753505</v>
      </c>
      <c r="H344">
        <f>IFERROR(IF(INDEX('Exclusion Vectors'!$D:$D,MATCH($C344,'Exclusion Vectors'!$B:$B,0))=0,"",INDEX('Data Pull'!$A:$BC,MATCH($C344,'Data Pull'!$C:$C,0),MATCH(H$8,'Data Pull'!$4:$4,0))),"")</f>
        <v>587.3728430763914</v>
      </c>
      <c r="I344">
        <f>IFERROR(IF(INDEX('Exclusion Vectors'!$D:$D,MATCH($C344,'Exclusion Vectors'!$B:$B,0))=0,"",INDEX('Data Pull'!$A:$BC,MATCH($C344,'Data Pull'!$C:$C,0),MATCH(I$8,'Data Pull'!$4:$4,0))),"")</f>
        <v>585.98460764313472</v>
      </c>
      <c r="J344">
        <f>IFERROR(IF(INDEX('Exclusion Vectors'!$D:$D,MATCH($C344,'Exclusion Vectors'!$B:$B,0))=0,"",INDEX('Data Pull'!$A:$BC,MATCH($C344,'Data Pull'!$C:$C,0),MATCH(J$8,'Data Pull'!$4:$4,0))),"")</f>
        <v>588.91581708727335</v>
      </c>
      <c r="K344">
        <f>IFERROR(IF(INDEX('Exclusion Vectors'!$D:$D,MATCH($C344,'Exclusion Vectors'!$B:$B,0))=0,"",INDEX('Data Pull'!$A:$BC,MATCH($C344,'Data Pull'!$C:$C,0),MATCH(K$8,'Data Pull'!$4:$4,0))),"")</f>
        <v>3.7837002287743093</v>
      </c>
      <c r="L344" t="str">
        <f>IFERROR(IF(INDEX('Exclusion Vectors'!$D:$D,MATCH($C344,'Exclusion Vectors'!$B:$B,0))=1,"",INDEX('Data Pull'!$A:$BC,MATCH($C344,'Data Pull'!$C:$C,0),MATCH(L$8,'Data Pull'!$4:$4,0))),"")</f>
        <v/>
      </c>
      <c r="M344">
        <f>IFERROR(IF(INDEX('Exclusion Vectors'!$D:$D,MATCH($C344,'Exclusion Vectors'!$B:$B,0))=0,"",INDEX('Data Pull'!$A:$BC,MATCH($C344,'Data Pull'!$C:$C,0),MATCH(M$8,'Data Pull'!$4:$4,0))),"")</f>
        <v>43.707600762259609</v>
      </c>
      <c r="N344">
        <f>IFERROR(IF(INDEX('Exclusion Vectors'!$D:$D,MATCH($C344,'Exclusion Vectors'!$B:$B,0))=0,"",INDEX('Data Pull'!$A:$BC,MATCH($C344,'Data Pull'!$C:$C,0),MATCH(N$8,'Data Pull'!$4:$4,0))),"")</f>
        <v>939.19756636358852</v>
      </c>
      <c r="O344">
        <f>IFERROR(IF(INDEX('Exclusion Vectors'!$D:$D,MATCH($C344,'Exclusion Vectors'!$B:$B,0))=0,"",INDEX('Data Pull'!$A:$BC,MATCH($C344,'Data Pull'!$C:$C,0),MATCH(O$8,'Data Pull'!$4:$4,0))),"")</f>
        <v>22999.719033209291</v>
      </c>
    </row>
    <row r="345" spans="3:15" x14ac:dyDescent="0.3">
      <c r="C345" s="34">
        <f t="shared" si="5"/>
        <v>44165</v>
      </c>
      <c r="D345">
        <f>IFERROR(IF(INDEX('Exclusion Vectors'!$D:$D,MATCH($C345,'Exclusion Vectors'!$B:$B,0))=0,"",INDEX('Data Pull'!$A:$BC,MATCH($C345,'Data Pull'!$C:$C,0),MATCH(D$8,'Data Pull'!$4:$4,0))),"")</f>
        <v>39781.470660294341</v>
      </c>
      <c r="E345">
        <f>IFERROR(IF(INDEX('Exclusion Vectors'!$D:$D,MATCH($C345,'Exclusion Vectors'!$B:$B,0))=0,"",INDEX('Data Pull'!$A:$BC,MATCH($C345,'Data Pull'!$C:$C,0),MATCH(E$8,'Data Pull'!$4:$4,0))),"")</f>
        <v>491.40728470171786</v>
      </c>
      <c r="F345">
        <f>IFERROR(IF(INDEX('Exclusion Vectors'!$D:$D,MATCH($C345,'Exclusion Vectors'!$B:$B,0))=0,"",INDEX('Data Pull'!$A:$BC,MATCH($C345,'Data Pull'!$C:$C,0),MATCH(F$8,'Data Pull'!$4:$4,0))),"")</f>
        <v>630.01995627808162</v>
      </c>
      <c r="G345">
        <f>IFERROR(IF(INDEX('Exclusion Vectors'!$D:$D,MATCH($C345,'Exclusion Vectors'!$B:$B,0))=0,"",INDEX('Data Pull'!$A:$BC,MATCH($C345,'Data Pull'!$C:$C,0),MATCH(G$8,'Data Pull'!$4:$4,0))),"")</f>
        <v>575.28983223023795</v>
      </c>
      <c r="H345">
        <f>IFERROR(IF(INDEX('Exclusion Vectors'!$D:$D,MATCH($C345,'Exclusion Vectors'!$B:$B,0))=0,"",INDEX('Data Pull'!$A:$BC,MATCH($C345,'Data Pull'!$C:$C,0),MATCH(H$8,'Data Pull'!$4:$4,0))),"")</f>
        <v>586.52835579355212</v>
      </c>
      <c r="I345">
        <f>IFERROR(IF(INDEX('Exclusion Vectors'!$D:$D,MATCH($C345,'Exclusion Vectors'!$B:$B,0))=0,"",INDEX('Data Pull'!$A:$BC,MATCH($C345,'Data Pull'!$C:$C,0),MATCH(I$8,'Data Pull'!$4:$4,0))),"")</f>
        <v>585.274937576654</v>
      </c>
      <c r="J345">
        <f>IFERROR(IF(INDEX('Exclusion Vectors'!$D:$D,MATCH($C345,'Exclusion Vectors'!$B:$B,0))=0,"",INDEX('Data Pull'!$A:$BC,MATCH($C345,'Data Pull'!$C:$C,0),MATCH(J$8,'Data Pull'!$4:$4,0))),"")</f>
        <v>586.73394588209806</v>
      </c>
      <c r="K345">
        <f>IFERROR(IF(INDEX('Exclusion Vectors'!$D:$D,MATCH($C345,'Exclusion Vectors'!$B:$B,0))=0,"",INDEX('Data Pull'!$A:$BC,MATCH($C345,'Data Pull'!$C:$C,0),MATCH(K$8,'Data Pull'!$4:$4,0))),"")</f>
        <v>3.578324773039228</v>
      </c>
      <c r="L345" t="str">
        <f>IFERROR(IF(INDEX('Exclusion Vectors'!$D:$D,MATCH($C345,'Exclusion Vectors'!$B:$B,0))=1,"",INDEX('Data Pull'!$A:$BC,MATCH($C345,'Data Pull'!$C:$C,0),MATCH(L$8,'Data Pull'!$4:$4,0))),"")</f>
        <v/>
      </c>
      <c r="M345">
        <f>IFERROR(IF(INDEX('Exclusion Vectors'!$D:$D,MATCH($C345,'Exclusion Vectors'!$B:$B,0))=0,"",INDEX('Data Pull'!$A:$BC,MATCH($C345,'Data Pull'!$C:$C,0),MATCH(M$8,'Data Pull'!$4:$4,0))),"")</f>
        <v>37.441559154172566</v>
      </c>
      <c r="N345">
        <f>IFERROR(IF(INDEX('Exclusion Vectors'!$D:$D,MATCH($C345,'Exclusion Vectors'!$B:$B,0))=0,"",INDEX('Data Pull'!$A:$BC,MATCH($C345,'Data Pull'!$C:$C,0),MATCH(N$8,'Data Pull'!$4:$4,0))),"")</f>
        <v>933.99737081869489</v>
      </c>
      <c r="O345">
        <f>IFERROR(IF(INDEX('Exclusion Vectors'!$D:$D,MATCH($C345,'Exclusion Vectors'!$B:$B,0))=0,"",INDEX('Data Pull'!$A:$BC,MATCH($C345,'Data Pull'!$C:$C,0),MATCH(O$8,'Data Pull'!$4:$4,0))),"")</f>
        <v>23000.381186647905</v>
      </c>
    </row>
    <row r="346" spans="3:15" x14ac:dyDescent="0.3">
      <c r="C346" s="34">
        <f t="shared" si="5"/>
        <v>44166</v>
      </c>
      <c r="D346">
        <f>IFERROR(IF(INDEX('Exclusion Vectors'!$D:$D,MATCH($C346,'Exclusion Vectors'!$B:$B,0))=0,"",INDEX('Data Pull'!$A:$BC,MATCH($C346,'Data Pull'!$C:$C,0),MATCH(D$8,'Data Pull'!$4:$4,0))),"")</f>
        <v>40200.39010490154</v>
      </c>
      <c r="E346">
        <f>IFERROR(IF(INDEX('Exclusion Vectors'!$D:$D,MATCH($C346,'Exclusion Vectors'!$B:$B,0))=0,"",INDEX('Data Pull'!$A:$BC,MATCH($C346,'Data Pull'!$C:$C,0),MATCH(E$8,'Data Pull'!$4:$4,0))),"")</f>
        <v>491.59077018057258</v>
      </c>
      <c r="F346">
        <f>IFERROR(IF(INDEX('Exclusion Vectors'!$D:$D,MATCH($C346,'Exclusion Vectors'!$B:$B,0))=0,"",INDEX('Data Pull'!$A:$BC,MATCH($C346,'Data Pull'!$C:$C,0),MATCH(F$8,'Data Pull'!$4:$4,0))),"")</f>
        <v>631.40957609162365</v>
      </c>
      <c r="G346">
        <f>IFERROR(IF(INDEX('Exclusion Vectors'!$D:$D,MATCH($C346,'Exclusion Vectors'!$B:$B,0))=0,"",INDEX('Data Pull'!$A:$BC,MATCH($C346,'Data Pull'!$C:$C,0),MATCH(G$8,'Data Pull'!$4:$4,0))),"")</f>
        <v>575.16986410749189</v>
      </c>
      <c r="H346">
        <f>IFERROR(IF(INDEX('Exclusion Vectors'!$D:$D,MATCH($C346,'Exclusion Vectors'!$B:$B,0))=0,"",INDEX('Data Pull'!$A:$BC,MATCH($C346,'Data Pull'!$C:$C,0),MATCH(H$8,'Data Pull'!$4:$4,0))),"")</f>
        <v>586.53809086641888</v>
      </c>
      <c r="I346">
        <f>IFERROR(IF(INDEX('Exclusion Vectors'!$D:$D,MATCH($C346,'Exclusion Vectors'!$B:$B,0))=0,"",INDEX('Data Pull'!$A:$BC,MATCH($C346,'Data Pull'!$C:$C,0),MATCH(I$8,'Data Pull'!$4:$4,0))),"")</f>
        <v>585.2912084991184</v>
      </c>
      <c r="J346">
        <f>IFERROR(IF(INDEX('Exclusion Vectors'!$D:$D,MATCH($C346,'Exclusion Vectors'!$B:$B,0))=0,"",INDEX('Data Pull'!$A:$BC,MATCH($C346,'Data Pull'!$C:$C,0),MATCH(J$8,'Data Pull'!$4:$4,0))),"")</f>
        <v>586.76122468393044</v>
      </c>
      <c r="K346">
        <f>IFERROR(IF(INDEX('Exclusion Vectors'!$D:$D,MATCH($C346,'Exclusion Vectors'!$B:$B,0))=0,"",INDEX('Data Pull'!$A:$BC,MATCH($C346,'Data Pull'!$C:$C,0),MATCH(K$8,'Data Pull'!$4:$4,0))),"")</f>
        <v>3.3505108456339037</v>
      </c>
      <c r="L346" t="str">
        <f>IFERROR(IF(INDEX('Exclusion Vectors'!$D:$D,MATCH($C346,'Exclusion Vectors'!$B:$B,0))=1,"",INDEX('Data Pull'!$A:$BC,MATCH($C346,'Data Pull'!$C:$C,0),MATCH(L$8,'Data Pull'!$4:$4,0))),"")</f>
        <v/>
      </c>
      <c r="M346">
        <f>IFERROR(IF(INDEX('Exclusion Vectors'!$D:$D,MATCH($C346,'Exclusion Vectors'!$B:$B,0))=0,"",INDEX('Data Pull'!$A:$BC,MATCH($C346,'Data Pull'!$C:$C,0),MATCH(M$8,'Data Pull'!$4:$4,0))),"")</f>
        <v>46.592849304857154</v>
      </c>
      <c r="N346">
        <f>IFERROR(IF(INDEX('Exclusion Vectors'!$D:$D,MATCH($C346,'Exclusion Vectors'!$B:$B,0))=0,"",INDEX('Data Pull'!$A:$BC,MATCH($C346,'Data Pull'!$C:$C,0),MATCH(N$8,'Data Pull'!$4:$4,0))),"")</f>
        <v>919.24931678701796</v>
      </c>
      <c r="O346">
        <f>IFERROR(IF(INDEX('Exclusion Vectors'!$D:$D,MATCH($C346,'Exclusion Vectors'!$B:$B,0))=0,"",INDEX('Data Pull'!$A:$BC,MATCH($C346,'Data Pull'!$C:$C,0),MATCH(O$8,'Data Pull'!$4:$4,0))),"")</f>
        <v>23000.509487785417</v>
      </c>
    </row>
    <row r="347" spans="3:15" x14ac:dyDescent="0.3">
      <c r="C347" s="34">
        <f t="shared" si="5"/>
        <v>44167</v>
      </c>
      <c r="D347">
        <f>IFERROR(IF(INDEX('Exclusion Vectors'!$D:$D,MATCH($C347,'Exclusion Vectors'!$B:$B,0))=0,"",INDEX('Data Pull'!$A:$BC,MATCH($C347,'Data Pull'!$C:$C,0),MATCH(D$8,'Data Pull'!$4:$4,0))),"")</f>
        <v>40102.439768992663</v>
      </c>
      <c r="E347">
        <f>IFERROR(IF(INDEX('Exclusion Vectors'!$D:$D,MATCH($C347,'Exclusion Vectors'!$B:$B,0))=0,"",INDEX('Data Pull'!$A:$BC,MATCH($C347,'Data Pull'!$C:$C,0),MATCH(E$8,'Data Pull'!$4:$4,0))),"")</f>
        <v>490.69039972403198</v>
      </c>
      <c r="F347">
        <f>IFERROR(IF(INDEX('Exclusion Vectors'!$D:$D,MATCH($C347,'Exclusion Vectors'!$B:$B,0))=0,"",INDEX('Data Pull'!$A:$BC,MATCH($C347,'Data Pull'!$C:$C,0),MATCH(F$8,'Data Pull'!$4:$4,0))),"")</f>
        <v>629.98151803134408</v>
      </c>
      <c r="G347">
        <f>IFERROR(IF(INDEX('Exclusion Vectors'!$D:$D,MATCH($C347,'Exclusion Vectors'!$B:$B,0))=0,"",INDEX('Data Pull'!$A:$BC,MATCH($C347,'Data Pull'!$C:$C,0),MATCH(G$8,'Data Pull'!$4:$4,0))),"")</f>
        <v>576.61340589093459</v>
      </c>
      <c r="H347">
        <f>IFERROR(IF(INDEX('Exclusion Vectors'!$D:$D,MATCH($C347,'Exclusion Vectors'!$B:$B,0))=0,"",INDEX('Data Pull'!$A:$BC,MATCH($C347,'Data Pull'!$C:$C,0),MATCH(H$8,'Data Pull'!$4:$4,0))),"")</f>
        <v>585.64652828934618</v>
      </c>
      <c r="I347">
        <f>IFERROR(IF(INDEX('Exclusion Vectors'!$D:$D,MATCH($C347,'Exclusion Vectors'!$B:$B,0))=0,"",INDEX('Data Pull'!$A:$BC,MATCH($C347,'Data Pull'!$C:$C,0),MATCH(I$8,'Data Pull'!$4:$4,0))),"")</f>
        <v>584.02468974830151</v>
      </c>
      <c r="J347">
        <f>IFERROR(IF(INDEX('Exclusion Vectors'!$D:$D,MATCH($C347,'Exclusion Vectors'!$B:$B,0))=0,"",INDEX('Data Pull'!$A:$BC,MATCH($C347,'Data Pull'!$C:$C,0),MATCH(J$8,'Data Pull'!$4:$4,0))),"")</f>
        <v>587.16630821020738</v>
      </c>
      <c r="K347">
        <f>IFERROR(IF(INDEX('Exclusion Vectors'!$D:$D,MATCH($C347,'Exclusion Vectors'!$B:$B,0))=0,"",INDEX('Data Pull'!$A:$BC,MATCH($C347,'Data Pull'!$C:$C,0),MATCH(K$8,'Data Pull'!$4:$4,0))),"")</f>
        <v>3.7182841036859475</v>
      </c>
      <c r="L347" t="str">
        <f>IFERROR(IF(INDEX('Exclusion Vectors'!$D:$D,MATCH($C347,'Exclusion Vectors'!$B:$B,0))=1,"",INDEX('Data Pull'!$A:$BC,MATCH($C347,'Data Pull'!$C:$C,0),MATCH(L$8,'Data Pull'!$4:$4,0))),"")</f>
        <v/>
      </c>
      <c r="M347">
        <f>IFERROR(IF(INDEX('Exclusion Vectors'!$D:$D,MATCH($C347,'Exclusion Vectors'!$B:$B,0))=0,"",INDEX('Data Pull'!$A:$BC,MATCH($C347,'Data Pull'!$C:$C,0),MATCH(M$8,'Data Pull'!$4:$4,0))),"")</f>
        <v>42.417913868733763</v>
      </c>
      <c r="N347">
        <f>IFERROR(IF(INDEX('Exclusion Vectors'!$D:$D,MATCH($C347,'Exclusion Vectors'!$B:$B,0))=0,"",INDEX('Data Pull'!$A:$BC,MATCH($C347,'Data Pull'!$C:$C,0),MATCH(N$8,'Data Pull'!$4:$4,0))),"")</f>
        <v>940.63004316979607</v>
      </c>
      <c r="O347">
        <f>IFERROR(IF(INDEX('Exclusion Vectors'!$D:$D,MATCH($C347,'Exclusion Vectors'!$B:$B,0))=0,"",INDEX('Data Pull'!$A:$BC,MATCH($C347,'Data Pull'!$C:$C,0),MATCH(O$8,'Data Pull'!$4:$4,0))),"")</f>
        <v>23000.826778699571</v>
      </c>
    </row>
    <row r="348" spans="3:15" x14ac:dyDescent="0.3">
      <c r="C348" s="34">
        <f t="shared" si="5"/>
        <v>44168</v>
      </c>
      <c r="D348">
        <f>IFERROR(IF(INDEX('Exclusion Vectors'!$D:$D,MATCH($C348,'Exclusion Vectors'!$B:$B,0))=0,"",INDEX('Data Pull'!$A:$BC,MATCH($C348,'Data Pull'!$C:$C,0),MATCH(D$8,'Data Pull'!$4:$4,0))),"")</f>
        <v>39809.810681720017</v>
      </c>
      <c r="E348">
        <f>IFERROR(IF(INDEX('Exclusion Vectors'!$D:$D,MATCH($C348,'Exclusion Vectors'!$B:$B,0))=0,"",INDEX('Data Pull'!$A:$BC,MATCH($C348,'Data Pull'!$C:$C,0),MATCH(E$8,'Data Pull'!$4:$4,0))),"")</f>
        <v>490.95020692307082</v>
      </c>
      <c r="F348">
        <f>IFERROR(IF(INDEX('Exclusion Vectors'!$D:$D,MATCH($C348,'Exclusion Vectors'!$B:$B,0))=0,"",INDEX('Data Pull'!$A:$BC,MATCH($C348,'Data Pull'!$C:$C,0),MATCH(F$8,'Data Pull'!$4:$4,0))),"")</f>
        <v>630.01725187667216</v>
      </c>
      <c r="G348">
        <f>IFERROR(IF(INDEX('Exclusion Vectors'!$D:$D,MATCH($C348,'Exclusion Vectors'!$B:$B,0))=0,"",INDEX('Data Pull'!$A:$BC,MATCH($C348,'Data Pull'!$C:$C,0),MATCH(G$8,'Data Pull'!$4:$4,0))),"")</f>
        <v>571.64185400085876</v>
      </c>
      <c r="H348">
        <f>IFERROR(IF(INDEX('Exclusion Vectors'!$D:$D,MATCH($C348,'Exclusion Vectors'!$B:$B,0))=0,"",INDEX('Data Pull'!$A:$BC,MATCH($C348,'Data Pull'!$C:$C,0),MATCH(H$8,'Data Pull'!$4:$4,0))),"")</f>
        <v>582.14079038327998</v>
      </c>
      <c r="I348">
        <f>IFERROR(IF(INDEX('Exclusion Vectors'!$D:$D,MATCH($C348,'Exclusion Vectors'!$B:$B,0))=0,"",INDEX('Data Pull'!$A:$BC,MATCH($C348,'Data Pull'!$C:$C,0),MATCH(I$8,'Data Pull'!$4:$4,0))),"")</f>
        <v>580.50624384336129</v>
      </c>
      <c r="J348">
        <f>IFERROR(IF(INDEX('Exclusion Vectors'!$D:$D,MATCH($C348,'Exclusion Vectors'!$B:$B,0))=0,"",INDEX('Data Pull'!$A:$BC,MATCH($C348,'Data Pull'!$C:$C,0),MATCH(J$8,'Data Pull'!$4:$4,0))),"")</f>
        <v>583.04175523791025</v>
      </c>
      <c r="K348">
        <f>IFERROR(IF(INDEX('Exclusion Vectors'!$D:$D,MATCH($C348,'Exclusion Vectors'!$B:$B,0))=0,"",INDEX('Data Pull'!$A:$BC,MATCH($C348,'Data Pull'!$C:$C,0),MATCH(K$8,'Data Pull'!$4:$4,0))),"")</f>
        <v>3.2979928550348232</v>
      </c>
      <c r="L348" t="str">
        <f>IFERROR(IF(INDEX('Exclusion Vectors'!$D:$D,MATCH($C348,'Exclusion Vectors'!$B:$B,0))=1,"",INDEX('Data Pull'!$A:$BC,MATCH($C348,'Data Pull'!$C:$C,0),MATCH(L$8,'Data Pull'!$4:$4,0))),"")</f>
        <v/>
      </c>
      <c r="M348">
        <f>IFERROR(IF(INDEX('Exclusion Vectors'!$D:$D,MATCH($C348,'Exclusion Vectors'!$B:$B,0))=0,"",INDEX('Data Pull'!$A:$BC,MATCH($C348,'Data Pull'!$C:$C,0),MATCH(M$8,'Data Pull'!$4:$4,0))),"")</f>
        <v>38.463889100702524</v>
      </c>
      <c r="N348">
        <f>IFERROR(IF(INDEX('Exclusion Vectors'!$D:$D,MATCH($C348,'Exclusion Vectors'!$B:$B,0))=0,"",INDEX('Data Pull'!$A:$BC,MATCH($C348,'Data Pull'!$C:$C,0),MATCH(N$8,'Data Pull'!$4:$4,0))),"")</f>
        <v>963.34672766242522</v>
      </c>
      <c r="O348">
        <f>IFERROR(IF(INDEX('Exclusion Vectors'!$D:$D,MATCH($C348,'Exclusion Vectors'!$B:$B,0))=0,"",INDEX('Data Pull'!$A:$BC,MATCH($C348,'Data Pull'!$C:$C,0),MATCH(O$8,'Data Pull'!$4:$4,0))),"")</f>
        <v>23000.32918581894</v>
      </c>
    </row>
    <row r="349" spans="3:15" x14ac:dyDescent="0.3">
      <c r="C349" s="34">
        <f t="shared" si="5"/>
        <v>44169</v>
      </c>
      <c r="D349">
        <f>IFERROR(IF(INDEX('Exclusion Vectors'!$D:$D,MATCH($C349,'Exclusion Vectors'!$B:$B,0))=0,"",INDEX('Data Pull'!$A:$BC,MATCH($C349,'Data Pull'!$C:$C,0),MATCH(D$8,'Data Pull'!$4:$4,0))),"")</f>
        <v>39508.328364886125</v>
      </c>
      <c r="E349">
        <f>IFERROR(IF(INDEX('Exclusion Vectors'!$D:$D,MATCH($C349,'Exclusion Vectors'!$B:$B,0))=0,"",INDEX('Data Pull'!$A:$BC,MATCH($C349,'Data Pull'!$C:$C,0),MATCH(E$8,'Data Pull'!$4:$4,0))),"")</f>
        <v>492.18116027977197</v>
      </c>
      <c r="F349">
        <f>IFERROR(IF(INDEX('Exclusion Vectors'!$D:$D,MATCH($C349,'Exclusion Vectors'!$B:$B,0))=0,"",INDEX('Data Pull'!$A:$BC,MATCH($C349,'Data Pull'!$C:$C,0),MATCH(F$8,'Data Pull'!$4:$4,0))),"")</f>
        <v>629.97840224086281</v>
      </c>
      <c r="G349">
        <f>IFERROR(IF(INDEX('Exclusion Vectors'!$D:$D,MATCH($C349,'Exclusion Vectors'!$B:$B,0))=0,"",INDEX('Data Pull'!$A:$BC,MATCH($C349,'Data Pull'!$C:$C,0),MATCH(G$8,'Data Pull'!$4:$4,0))),"")</f>
        <v>575.06127655764624</v>
      </c>
      <c r="H349">
        <f>IFERROR(IF(INDEX('Exclusion Vectors'!$D:$D,MATCH($C349,'Exclusion Vectors'!$B:$B,0))=0,"",INDEX('Data Pull'!$A:$BC,MATCH($C349,'Data Pull'!$C:$C,0),MATCH(H$8,'Data Pull'!$4:$4,0))),"")</f>
        <v>586.84802514647708</v>
      </c>
      <c r="I349">
        <f>IFERROR(IF(INDEX('Exclusion Vectors'!$D:$D,MATCH($C349,'Exclusion Vectors'!$B:$B,0))=0,"",INDEX('Data Pull'!$A:$BC,MATCH($C349,'Data Pull'!$C:$C,0),MATCH(I$8,'Data Pull'!$4:$4,0))),"")</f>
        <v>585.63303232892929</v>
      </c>
      <c r="J349">
        <f>IFERROR(IF(INDEX('Exclusion Vectors'!$D:$D,MATCH($C349,'Exclusion Vectors'!$B:$B,0))=0,"",INDEX('Data Pull'!$A:$BC,MATCH($C349,'Data Pull'!$C:$C,0),MATCH(J$8,'Data Pull'!$4:$4,0))),"")</f>
        <v>586.63429263360501</v>
      </c>
      <c r="K349">
        <f>IFERROR(IF(INDEX('Exclusion Vectors'!$D:$D,MATCH($C349,'Exclusion Vectors'!$B:$B,0))=0,"",INDEX('Data Pull'!$A:$BC,MATCH($C349,'Data Pull'!$C:$C,0),MATCH(K$8,'Data Pull'!$4:$4,0))),"")</f>
        <v>3.6188020866964727</v>
      </c>
      <c r="L349" t="str">
        <f>IFERROR(IF(INDEX('Exclusion Vectors'!$D:$D,MATCH($C349,'Exclusion Vectors'!$B:$B,0))=1,"",INDEX('Data Pull'!$A:$BC,MATCH($C349,'Data Pull'!$C:$C,0),MATCH(L$8,'Data Pull'!$4:$4,0))),"")</f>
        <v/>
      </c>
      <c r="M349">
        <f>IFERROR(IF(INDEX('Exclusion Vectors'!$D:$D,MATCH($C349,'Exclusion Vectors'!$B:$B,0))=0,"",INDEX('Data Pull'!$A:$BC,MATCH($C349,'Data Pull'!$C:$C,0),MATCH(M$8,'Data Pull'!$4:$4,0))),"")</f>
        <v>36.843334535968211</v>
      </c>
      <c r="N349">
        <f>IFERROR(IF(INDEX('Exclusion Vectors'!$D:$D,MATCH($C349,'Exclusion Vectors'!$B:$B,0))=0,"",INDEX('Data Pull'!$A:$BC,MATCH($C349,'Data Pull'!$C:$C,0),MATCH(N$8,'Data Pull'!$4:$4,0))),"")</f>
        <v>944.49316194186076</v>
      </c>
      <c r="O349">
        <f>IFERROR(IF(INDEX('Exclusion Vectors'!$D:$D,MATCH($C349,'Exclusion Vectors'!$B:$B,0))=0,"",INDEX('Data Pull'!$A:$BC,MATCH($C349,'Data Pull'!$C:$C,0),MATCH(O$8,'Data Pull'!$4:$4,0))),"")</f>
        <v>22998.384679161558</v>
      </c>
    </row>
    <row r="350" spans="3:15" x14ac:dyDescent="0.3">
      <c r="C350" s="34">
        <f t="shared" si="5"/>
        <v>44170</v>
      </c>
      <c r="D350">
        <f>IFERROR(IF(INDEX('Exclusion Vectors'!$D:$D,MATCH($C350,'Exclusion Vectors'!$B:$B,0))=0,"",INDEX('Data Pull'!$A:$BC,MATCH($C350,'Data Pull'!$C:$C,0),MATCH(D$8,'Data Pull'!$4:$4,0))),"")</f>
        <v>39517.493784032056</v>
      </c>
      <c r="E350">
        <f>IFERROR(IF(INDEX('Exclusion Vectors'!$D:$D,MATCH($C350,'Exclusion Vectors'!$B:$B,0))=0,"",INDEX('Data Pull'!$A:$BC,MATCH($C350,'Data Pull'!$C:$C,0),MATCH(E$8,'Data Pull'!$4:$4,0))),"")</f>
        <v>492.10170626547944</v>
      </c>
      <c r="F350">
        <f>IFERROR(IF(INDEX('Exclusion Vectors'!$D:$D,MATCH($C350,'Exclusion Vectors'!$B:$B,0))=0,"",INDEX('Data Pull'!$A:$BC,MATCH($C350,'Data Pull'!$C:$C,0),MATCH(F$8,'Data Pull'!$4:$4,0))),"")</f>
        <v>630.01870672086773</v>
      </c>
      <c r="G350">
        <f>IFERROR(IF(INDEX('Exclusion Vectors'!$D:$D,MATCH($C350,'Exclusion Vectors'!$B:$B,0))=0,"",INDEX('Data Pull'!$A:$BC,MATCH($C350,'Data Pull'!$C:$C,0),MATCH(G$8,'Data Pull'!$4:$4,0))),"")</f>
        <v>575.15591947601797</v>
      </c>
      <c r="H350">
        <f>IFERROR(IF(INDEX('Exclusion Vectors'!$D:$D,MATCH($C350,'Exclusion Vectors'!$B:$B,0))=0,"",INDEX('Data Pull'!$A:$BC,MATCH($C350,'Data Pull'!$C:$C,0),MATCH(H$8,'Data Pull'!$4:$4,0))),"")</f>
        <v>586.43475478333687</v>
      </c>
      <c r="I350">
        <f>IFERROR(IF(INDEX('Exclusion Vectors'!$D:$D,MATCH($C350,'Exclusion Vectors'!$B:$B,0))=0,"",INDEX('Data Pull'!$A:$BC,MATCH($C350,'Data Pull'!$C:$C,0),MATCH(I$8,'Data Pull'!$4:$4,0))),"")</f>
        <v>585.23360226315458</v>
      </c>
      <c r="J350">
        <f>IFERROR(IF(INDEX('Exclusion Vectors'!$D:$D,MATCH($C350,'Exclusion Vectors'!$B:$B,0))=0,"",INDEX('Data Pull'!$A:$BC,MATCH($C350,'Data Pull'!$C:$C,0),MATCH(J$8,'Data Pull'!$4:$4,0))),"")</f>
        <v>586.5473327980535</v>
      </c>
      <c r="K350">
        <f>IFERROR(IF(INDEX('Exclusion Vectors'!$D:$D,MATCH($C350,'Exclusion Vectors'!$B:$B,0))=0,"",INDEX('Data Pull'!$A:$BC,MATCH($C350,'Data Pull'!$C:$C,0),MATCH(K$8,'Data Pull'!$4:$4,0))),"")</f>
        <v>3.589449918734819</v>
      </c>
      <c r="L350" t="str">
        <f>IFERROR(IF(INDEX('Exclusion Vectors'!$D:$D,MATCH($C350,'Exclusion Vectors'!$B:$B,0))=1,"",INDEX('Data Pull'!$A:$BC,MATCH($C350,'Data Pull'!$C:$C,0),MATCH(L$8,'Data Pull'!$4:$4,0))),"")</f>
        <v/>
      </c>
      <c r="M350">
        <f>IFERROR(IF(INDEX('Exclusion Vectors'!$D:$D,MATCH($C350,'Exclusion Vectors'!$B:$B,0))=0,"",INDEX('Data Pull'!$A:$BC,MATCH($C350,'Data Pull'!$C:$C,0),MATCH(M$8,'Data Pull'!$4:$4,0))),"")</f>
        <v>36.557388703940909</v>
      </c>
      <c r="N350">
        <f>IFERROR(IF(INDEX('Exclusion Vectors'!$D:$D,MATCH($C350,'Exclusion Vectors'!$B:$B,0))=0,"",INDEX('Data Pull'!$A:$BC,MATCH($C350,'Data Pull'!$C:$C,0),MATCH(N$8,'Data Pull'!$4:$4,0))),"")</f>
        <v>938.54066451291203</v>
      </c>
      <c r="O350">
        <f>IFERROR(IF(INDEX('Exclusion Vectors'!$D:$D,MATCH($C350,'Exclusion Vectors'!$B:$B,0))=0,"",INDEX('Data Pull'!$A:$BC,MATCH($C350,'Data Pull'!$C:$C,0),MATCH(O$8,'Data Pull'!$4:$4,0))),"")</f>
        <v>22999.017849856809</v>
      </c>
    </row>
    <row r="351" spans="3:15" x14ac:dyDescent="0.3">
      <c r="C351" s="34">
        <f t="shared" si="5"/>
        <v>44171</v>
      </c>
      <c r="D351">
        <f>IFERROR(IF(INDEX('Exclusion Vectors'!$D:$D,MATCH($C351,'Exclusion Vectors'!$B:$B,0))=0,"",INDEX('Data Pull'!$A:$BC,MATCH($C351,'Data Pull'!$C:$C,0),MATCH(D$8,'Data Pull'!$4:$4,0))),"")</f>
        <v>39015.1471655559</v>
      </c>
      <c r="E351">
        <f>IFERROR(IF(INDEX('Exclusion Vectors'!$D:$D,MATCH($C351,'Exclusion Vectors'!$B:$B,0))=0,"",INDEX('Data Pull'!$A:$BC,MATCH($C351,'Data Pull'!$C:$C,0),MATCH(E$8,'Data Pull'!$4:$4,0))),"")</f>
        <v>491.35325106289645</v>
      </c>
      <c r="F351">
        <f>IFERROR(IF(INDEX('Exclusion Vectors'!$D:$D,MATCH($C351,'Exclusion Vectors'!$B:$B,0))=0,"",INDEX('Data Pull'!$A:$BC,MATCH($C351,'Data Pull'!$C:$C,0),MATCH(F$8,'Data Pull'!$4:$4,0))),"")</f>
        <v>629.5101975154289</v>
      </c>
      <c r="G351">
        <f>IFERROR(IF(INDEX('Exclusion Vectors'!$D:$D,MATCH($C351,'Exclusion Vectors'!$B:$B,0))=0,"",INDEX('Data Pull'!$A:$BC,MATCH($C351,'Data Pull'!$C:$C,0),MATCH(G$8,'Data Pull'!$4:$4,0))),"")</f>
        <v>571.91801812397387</v>
      </c>
      <c r="H351">
        <f>IFERROR(IF(INDEX('Exclusion Vectors'!$D:$D,MATCH($C351,'Exclusion Vectors'!$B:$B,0))=0,"",INDEX('Data Pull'!$A:$BC,MATCH($C351,'Data Pull'!$C:$C,0),MATCH(H$8,'Data Pull'!$4:$4,0))),"")</f>
        <v>583.76226286541316</v>
      </c>
      <c r="I351">
        <f>IFERROR(IF(INDEX('Exclusion Vectors'!$D:$D,MATCH($C351,'Exclusion Vectors'!$B:$B,0))=0,"",INDEX('Data Pull'!$A:$BC,MATCH($C351,'Data Pull'!$C:$C,0),MATCH(I$8,'Data Pull'!$4:$4,0))),"")</f>
        <v>582.41938592190081</v>
      </c>
      <c r="J351">
        <f>IFERROR(IF(INDEX('Exclusion Vectors'!$D:$D,MATCH($C351,'Exclusion Vectors'!$B:$B,0))=0,"",INDEX('Data Pull'!$A:$BC,MATCH($C351,'Data Pull'!$C:$C,0),MATCH(J$8,'Data Pull'!$4:$4,0))),"")</f>
        <v>583.60562784931653</v>
      </c>
      <c r="K351">
        <f>IFERROR(IF(INDEX('Exclusion Vectors'!$D:$D,MATCH($C351,'Exclusion Vectors'!$B:$B,0))=0,"",INDEX('Data Pull'!$A:$BC,MATCH($C351,'Data Pull'!$C:$C,0),MATCH(K$8,'Data Pull'!$4:$4,0))),"")</f>
        <v>3.6909008891887889</v>
      </c>
      <c r="L351" t="str">
        <f>IFERROR(IF(INDEX('Exclusion Vectors'!$D:$D,MATCH($C351,'Exclusion Vectors'!$B:$B,0))=1,"",INDEX('Data Pull'!$A:$BC,MATCH($C351,'Data Pull'!$C:$C,0),MATCH(L$8,'Data Pull'!$4:$4,0))),"")</f>
        <v/>
      </c>
      <c r="M351">
        <f>IFERROR(IF(INDEX('Exclusion Vectors'!$D:$D,MATCH($C351,'Exclusion Vectors'!$B:$B,0))=0,"",INDEX('Data Pull'!$A:$BC,MATCH($C351,'Data Pull'!$C:$C,0),MATCH(M$8,'Data Pull'!$4:$4,0))),"")</f>
        <v>46.233073512986167</v>
      </c>
      <c r="N351">
        <f>IFERROR(IF(INDEX('Exclusion Vectors'!$D:$D,MATCH($C351,'Exclusion Vectors'!$B:$B,0))=0,"",INDEX('Data Pull'!$A:$BC,MATCH($C351,'Data Pull'!$C:$C,0),MATCH(N$8,'Data Pull'!$4:$4,0))),"")</f>
        <v>899.23554637263271</v>
      </c>
      <c r="O351">
        <f>IFERROR(IF(INDEX('Exclusion Vectors'!$D:$D,MATCH($C351,'Exclusion Vectors'!$B:$B,0))=0,"",INDEX('Data Pull'!$A:$BC,MATCH($C351,'Data Pull'!$C:$C,0),MATCH(O$8,'Data Pull'!$4:$4,0))),"")</f>
        <v>22561.807090610426</v>
      </c>
    </row>
    <row r="352" spans="3:15" x14ac:dyDescent="0.3">
      <c r="C352" s="34">
        <f t="shared" si="5"/>
        <v>44172</v>
      </c>
      <c r="D352">
        <f>IFERROR(IF(INDEX('Exclusion Vectors'!$D:$D,MATCH($C352,'Exclusion Vectors'!$B:$B,0))=0,"",INDEX('Data Pull'!$A:$BC,MATCH($C352,'Data Pull'!$C:$C,0),MATCH(D$8,'Data Pull'!$4:$4,0))),"")</f>
        <v>31971.302548486929</v>
      </c>
      <c r="E352">
        <f>IFERROR(IF(INDEX('Exclusion Vectors'!$D:$D,MATCH($C352,'Exclusion Vectors'!$B:$B,0))=0,"",INDEX('Data Pull'!$A:$BC,MATCH($C352,'Data Pull'!$C:$C,0),MATCH(E$8,'Data Pull'!$4:$4,0))),"")</f>
        <v>467.53108044370731</v>
      </c>
      <c r="F352">
        <f>IFERROR(IF(INDEX('Exclusion Vectors'!$D:$D,MATCH($C352,'Exclusion Vectors'!$B:$B,0))=0,"",INDEX('Data Pull'!$A:$BC,MATCH($C352,'Data Pull'!$C:$C,0),MATCH(F$8,'Data Pull'!$4:$4,0))),"")</f>
        <v>615.03407762655422</v>
      </c>
      <c r="G352">
        <f>IFERROR(IF(INDEX('Exclusion Vectors'!$D:$D,MATCH($C352,'Exclusion Vectors'!$B:$B,0))=0,"",INDEX('Data Pull'!$A:$BC,MATCH($C352,'Data Pull'!$C:$C,0),MATCH(G$8,'Data Pull'!$4:$4,0))),"")</f>
        <v>528.10964018429581</v>
      </c>
      <c r="H352">
        <f>IFERROR(IF(INDEX('Exclusion Vectors'!$D:$D,MATCH($C352,'Exclusion Vectors'!$B:$B,0))=0,"",INDEX('Data Pull'!$A:$BC,MATCH($C352,'Data Pull'!$C:$C,0),MATCH(H$8,'Data Pull'!$4:$4,0))),"")</f>
        <v>546.9768732964618</v>
      </c>
      <c r="I352">
        <f>IFERROR(IF(INDEX('Exclusion Vectors'!$D:$D,MATCH($C352,'Exclusion Vectors'!$B:$B,0))=0,"",INDEX('Data Pull'!$A:$BC,MATCH($C352,'Data Pull'!$C:$C,0),MATCH(I$8,'Data Pull'!$4:$4,0))),"")</f>
        <v>544.75810043875094</v>
      </c>
      <c r="J352">
        <f>IFERROR(IF(INDEX('Exclusion Vectors'!$D:$D,MATCH($C352,'Exclusion Vectors'!$B:$B,0))=0,"",INDEX('Data Pull'!$A:$BC,MATCH($C352,'Data Pull'!$C:$C,0),MATCH(J$8,'Data Pull'!$4:$4,0))),"")</f>
        <v>542.0011979305591</v>
      </c>
      <c r="K352">
        <f>IFERROR(IF(INDEX('Exclusion Vectors'!$D:$D,MATCH($C352,'Exclusion Vectors'!$B:$B,0))=0,"",INDEX('Data Pull'!$A:$BC,MATCH($C352,'Data Pull'!$C:$C,0),MATCH(K$8,'Data Pull'!$4:$4,0))),"")</f>
        <v>3.956299100910726</v>
      </c>
      <c r="L352" t="str">
        <f>IFERROR(IF(INDEX('Exclusion Vectors'!$D:$D,MATCH($C352,'Exclusion Vectors'!$B:$B,0))=1,"",INDEX('Data Pull'!$A:$BC,MATCH($C352,'Data Pull'!$C:$C,0),MATCH(L$8,'Data Pull'!$4:$4,0))),"")</f>
        <v/>
      </c>
      <c r="M352">
        <f>IFERROR(IF(INDEX('Exclusion Vectors'!$D:$D,MATCH($C352,'Exclusion Vectors'!$B:$B,0))=0,"",INDEX('Data Pull'!$A:$BC,MATCH($C352,'Data Pull'!$C:$C,0),MATCH(M$8,'Data Pull'!$4:$4,0))),"")</f>
        <v>47.040420283967492</v>
      </c>
      <c r="N352">
        <f>IFERROR(IF(INDEX('Exclusion Vectors'!$D:$D,MATCH($C352,'Exclusion Vectors'!$B:$B,0))=0,"",INDEX('Data Pull'!$A:$BC,MATCH($C352,'Data Pull'!$C:$C,0),MATCH(N$8,'Data Pull'!$4:$4,0))),"")</f>
        <v>868.42731748694791</v>
      </c>
      <c r="O352">
        <f>IFERROR(IF(INDEX('Exclusion Vectors'!$D:$D,MATCH($C352,'Exclusion Vectors'!$B:$B,0))=0,"",INDEX('Data Pull'!$A:$BC,MATCH($C352,'Data Pull'!$C:$C,0),MATCH(O$8,'Data Pull'!$4:$4,0))),"")</f>
        <v>17575.235937728878</v>
      </c>
    </row>
    <row r="353" spans="3:15" x14ac:dyDescent="0.3">
      <c r="C353" s="34">
        <f t="shared" si="5"/>
        <v>44173</v>
      </c>
      <c r="D353">
        <f>IFERROR(IF(INDEX('Exclusion Vectors'!$D:$D,MATCH($C353,'Exclusion Vectors'!$B:$B,0))=0,"",INDEX('Data Pull'!$A:$BC,MATCH($C353,'Data Pull'!$C:$C,0),MATCH(D$8,'Data Pull'!$4:$4,0))),"")</f>
        <v>34258.98280489786</v>
      </c>
      <c r="E353">
        <f>IFERROR(IF(INDEX('Exclusion Vectors'!$D:$D,MATCH($C353,'Exclusion Vectors'!$B:$B,0))=0,"",INDEX('Data Pull'!$A:$BC,MATCH($C353,'Data Pull'!$C:$C,0),MATCH(E$8,'Data Pull'!$4:$4,0))),"")</f>
        <v>452.3815424398158</v>
      </c>
      <c r="F353">
        <f>IFERROR(IF(INDEX('Exclusion Vectors'!$D:$D,MATCH($C353,'Exclusion Vectors'!$B:$B,0))=0,"",INDEX('Data Pull'!$A:$BC,MATCH($C353,'Data Pull'!$C:$C,0),MATCH(F$8,'Data Pull'!$4:$4,0))),"")</f>
        <v>614.74250927232094</v>
      </c>
      <c r="G353">
        <f>IFERROR(IF(INDEX('Exclusion Vectors'!$D:$D,MATCH($C353,'Exclusion Vectors'!$B:$B,0))=0,"",INDEX('Data Pull'!$A:$BC,MATCH($C353,'Data Pull'!$C:$C,0),MATCH(G$8,'Data Pull'!$4:$4,0))),"")</f>
        <v>524.86069886726489</v>
      </c>
      <c r="H353">
        <f>IFERROR(IF(INDEX('Exclusion Vectors'!$D:$D,MATCH($C353,'Exclusion Vectors'!$B:$B,0))=0,"",INDEX('Data Pull'!$A:$BC,MATCH($C353,'Data Pull'!$C:$C,0),MATCH(H$8,'Data Pull'!$4:$4,0))),"")</f>
        <v>545.72696299151391</v>
      </c>
      <c r="I353">
        <f>IFERROR(IF(INDEX('Exclusion Vectors'!$D:$D,MATCH($C353,'Exclusion Vectors'!$B:$B,0))=0,"",INDEX('Data Pull'!$A:$BC,MATCH($C353,'Data Pull'!$C:$C,0),MATCH(I$8,'Data Pull'!$4:$4,0))),"")</f>
        <v>543.78920620931058</v>
      </c>
      <c r="J353">
        <f>IFERROR(IF(INDEX('Exclusion Vectors'!$D:$D,MATCH($C353,'Exclusion Vectors'!$B:$B,0))=0,"",INDEX('Data Pull'!$A:$BC,MATCH($C353,'Data Pull'!$C:$C,0),MATCH(J$8,'Data Pull'!$4:$4,0))),"")</f>
        <v>539.47272518089392</v>
      </c>
      <c r="K353">
        <f>IFERROR(IF(INDEX('Exclusion Vectors'!$D:$D,MATCH($C353,'Exclusion Vectors'!$B:$B,0))=0,"",INDEX('Data Pull'!$A:$BC,MATCH($C353,'Data Pull'!$C:$C,0),MATCH(K$8,'Data Pull'!$4:$4,0))),"")</f>
        <v>3.5507682870987081</v>
      </c>
      <c r="L353" t="str">
        <f>IFERROR(IF(INDEX('Exclusion Vectors'!$D:$D,MATCH($C353,'Exclusion Vectors'!$B:$B,0))=1,"",INDEX('Data Pull'!$A:$BC,MATCH($C353,'Data Pull'!$C:$C,0),MATCH(L$8,'Data Pull'!$4:$4,0))),"")</f>
        <v/>
      </c>
      <c r="M353">
        <f>IFERROR(IF(INDEX('Exclusion Vectors'!$D:$D,MATCH($C353,'Exclusion Vectors'!$B:$B,0))=0,"",INDEX('Data Pull'!$A:$BC,MATCH($C353,'Data Pull'!$C:$C,0),MATCH(M$8,'Data Pull'!$4:$4,0))),"")</f>
        <v>48.368707943848392</v>
      </c>
      <c r="N353">
        <f>IFERROR(IF(INDEX('Exclusion Vectors'!$D:$D,MATCH($C353,'Exclusion Vectors'!$B:$B,0))=0,"",INDEX('Data Pull'!$A:$BC,MATCH($C353,'Data Pull'!$C:$C,0),MATCH(N$8,'Data Pull'!$4:$4,0))),"")</f>
        <v>899.30592104395726</v>
      </c>
      <c r="O353">
        <f>IFERROR(IF(INDEX('Exclusion Vectors'!$D:$D,MATCH($C353,'Exclusion Vectors'!$B:$B,0))=0,"",INDEX('Data Pull'!$A:$BC,MATCH($C353,'Data Pull'!$C:$C,0),MATCH(O$8,'Data Pull'!$4:$4,0))),"")</f>
        <v>17499.624574305068</v>
      </c>
    </row>
    <row r="354" spans="3:15" x14ac:dyDescent="0.3">
      <c r="C354" s="34">
        <f t="shared" si="5"/>
        <v>44174</v>
      </c>
      <c r="D354">
        <f>IFERROR(IF(INDEX('Exclusion Vectors'!$D:$D,MATCH($C354,'Exclusion Vectors'!$B:$B,0))=0,"",INDEX('Data Pull'!$A:$BC,MATCH($C354,'Data Pull'!$C:$C,0),MATCH(D$8,'Data Pull'!$4:$4,0))),"")</f>
        <v>37244.974214454734</v>
      </c>
      <c r="E354">
        <f>IFERROR(IF(INDEX('Exclusion Vectors'!$D:$D,MATCH($C354,'Exclusion Vectors'!$B:$B,0))=0,"",INDEX('Data Pull'!$A:$BC,MATCH($C354,'Data Pull'!$C:$C,0),MATCH(E$8,'Data Pull'!$4:$4,0))),"")</f>
        <v>437.32123922137561</v>
      </c>
      <c r="F354">
        <f>IFERROR(IF(INDEX('Exclusion Vectors'!$D:$D,MATCH($C354,'Exclusion Vectors'!$B:$B,0))=0,"",INDEX('Data Pull'!$A:$BC,MATCH($C354,'Data Pull'!$C:$C,0),MATCH(F$8,'Data Pull'!$4:$4,0))),"")</f>
        <v>614.99680764885557</v>
      </c>
      <c r="G354">
        <f>IFERROR(IF(INDEX('Exclusion Vectors'!$D:$D,MATCH($C354,'Exclusion Vectors'!$B:$B,0))=0,"",INDEX('Data Pull'!$A:$BC,MATCH($C354,'Data Pull'!$C:$C,0),MATCH(G$8,'Data Pull'!$4:$4,0))),"")</f>
        <v>528.49759110868717</v>
      </c>
      <c r="H354">
        <f>IFERROR(IF(INDEX('Exclusion Vectors'!$D:$D,MATCH($C354,'Exclusion Vectors'!$B:$B,0))=0,"",INDEX('Data Pull'!$A:$BC,MATCH($C354,'Data Pull'!$C:$C,0),MATCH(H$8,'Data Pull'!$4:$4,0))),"")</f>
        <v>549.00482277768538</v>
      </c>
      <c r="I354">
        <f>IFERROR(IF(INDEX('Exclusion Vectors'!$D:$D,MATCH($C354,'Exclusion Vectors'!$B:$B,0))=0,"",INDEX('Data Pull'!$A:$BC,MATCH($C354,'Data Pull'!$C:$C,0),MATCH(I$8,'Data Pull'!$4:$4,0))),"")</f>
        <v>547.79385517698358</v>
      </c>
      <c r="J354">
        <f>IFERROR(IF(INDEX('Exclusion Vectors'!$D:$D,MATCH($C354,'Exclusion Vectors'!$B:$B,0))=0,"",INDEX('Data Pull'!$A:$BC,MATCH($C354,'Data Pull'!$C:$C,0),MATCH(J$8,'Data Pull'!$4:$4,0))),"")</f>
        <v>543.2247123472971</v>
      </c>
      <c r="K354">
        <f>IFERROR(IF(INDEX('Exclusion Vectors'!$D:$D,MATCH($C354,'Exclusion Vectors'!$B:$B,0))=0,"",INDEX('Data Pull'!$A:$BC,MATCH($C354,'Data Pull'!$C:$C,0),MATCH(K$8,'Data Pull'!$4:$4,0))),"")</f>
        <v>3.8740915396863982</v>
      </c>
      <c r="L354" t="str">
        <f>IFERROR(IF(INDEX('Exclusion Vectors'!$D:$D,MATCH($C354,'Exclusion Vectors'!$B:$B,0))=1,"",INDEX('Data Pull'!$A:$BC,MATCH($C354,'Data Pull'!$C:$C,0),MATCH(L$8,'Data Pull'!$4:$4,0))),"")</f>
        <v/>
      </c>
      <c r="M354">
        <f>IFERROR(IF(INDEX('Exclusion Vectors'!$D:$D,MATCH($C354,'Exclusion Vectors'!$B:$B,0))=0,"",INDEX('Data Pull'!$A:$BC,MATCH($C354,'Data Pull'!$C:$C,0),MATCH(M$8,'Data Pull'!$4:$4,0))),"")</f>
        <v>50.73410210052706</v>
      </c>
      <c r="N354">
        <f>IFERROR(IF(INDEX('Exclusion Vectors'!$D:$D,MATCH($C354,'Exclusion Vectors'!$B:$B,0))=0,"",INDEX('Data Pull'!$A:$BC,MATCH($C354,'Data Pull'!$C:$C,0),MATCH(N$8,'Data Pull'!$4:$4,0))),"")</f>
        <v>894.90715217965874</v>
      </c>
      <c r="O354">
        <f>IFERROR(IF(INDEX('Exclusion Vectors'!$D:$D,MATCH($C354,'Exclusion Vectors'!$B:$B,0))=0,"",INDEX('Data Pull'!$A:$BC,MATCH($C354,'Data Pull'!$C:$C,0),MATCH(O$8,'Data Pull'!$4:$4,0))),"")</f>
        <v>17499.400009655372</v>
      </c>
    </row>
    <row r="355" spans="3:15" x14ac:dyDescent="0.3">
      <c r="C355" s="34">
        <f t="shared" si="5"/>
        <v>44175</v>
      </c>
      <c r="D355">
        <f>IFERROR(IF(INDEX('Exclusion Vectors'!$D:$D,MATCH($C355,'Exclusion Vectors'!$B:$B,0))=0,"",INDEX('Data Pull'!$A:$BC,MATCH($C355,'Data Pull'!$C:$C,0),MATCH(D$8,'Data Pull'!$4:$4,0))),"")</f>
        <v>38877.041643661461</v>
      </c>
      <c r="E355">
        <f>IFERROR(IF(INDEX('Exclusion Vectors'!$D:$D,MATCH($C355,'Exclusion Vectors'!$B:$B,0))=0,"",INDEX('Data Pull'!$A:$BC,MATCH($C355,'Data Pull'!$C:$C,0),MATCH(E$8,'Data Pull'!$4:$4,0))),"")</f>
        <v>434.63845893269468</v>
      </c>
      <c r="F355">
        <f>IFERROR(IF(INDEX('Exclusion Vectors'!$D:$D,MATCH($C355,'Exclusion Vectors'!$B:$B,0))=0,"",INDEX('Data Pull'!$A:$BC,MATCH($C355,'Data Pull'!$C:$C,0),MATCH(F$8,'Data Pull'!$4:$4,0))),"")</f>
        <v>614.78713262988902</v>
      </c>
      <c r="G355">
        <f>IFERROR(IF(INDEX('Exclusion Vectors'!$D:$D,MATCH($C355,'Exclusion Vectors'!$B:$B,0))=0,"",INDEX('Data Pull'!$A:$BC,MATCH($C355,'Data Pull'!$C:$C,0),MATCH(G$8,'Data Pull'!$4:$4,0))),"")</f>
        <v>542.2569619744329</v>
      </c>
      <c r="H355">
        <f>IFERROR(IF(INDEX('Exclusion Vectors'!$D:$D,MATCH($C355,'Exclusion Vectors'!$B:$B,0))=0,"",INDEX('Data Pull'!$A:$BC,MATCH($C355,'Data Pull'!$C:$C,0),MATCH(H$8,'Data Pull'!$4:$4,0))),"")</f>
        <v>559.24706448191307</v>
      </c>
      <c r="I355">
        <f>IFERROR(IF(INDEX('Exclusion Vectors'!$D:$D,MATCH($C355,'Exclusion Vectors'!$B:$B,0))=0,"",INDEX('Data Pull'!$A:$BC,MATCH($C355,'Data Pull'!$C:$C,0),MATCH(I$8,'Data Pull'!$4:$4,0))),"")</f>
        <v>558.88057493319047</v>
      </c>
      <c r="J355">
        <f>IFERROR(IF(INDEX('Exclusion Vectors'!$D:$D,MATCH($C355,'Exclusion Vectors'!$B:$B,0))=0,"",INDEX('Data Pull'!$A:$BC,MATCH($C355,'Data Pull'!$C:$C,0),MATCH(J$8,'Data Pull'!$4:$4,0))),"")</f>
        <v>555.78964408272611</v>
      </c>
      <c r="K355">
        <f>IFERROR(IF(INDEX('Exclusion Vectors'!$D:$D,MATCH($C355,'Exclusion Vectors'!$B:$B,0))=0,"",INDEX('Data Pull'!$A:$BC,MATCH($C355,'Data Pull'!$C:$C,0),MATCH(K$8,'Data Pull'!$4:$4,0))),"")</f>
        <v>4.8519809395355216</v>
      </c>
      <c r="L355" t="str">
        <f>IFERROR(IF(INDEX('Exclusion Vectors'!$D:$D,MATCH($C355,'Exclusion Vectors'!$B:$B,0))=1,"",INDEX('Data Pull'!$A:$BC,MATCH($C355,'Data Pull'!$C:$C,0),MATCH(L$8,'Data Pull'!$4:$4,0))),"")</f>
        <v/>
      </c>
      <c r="M355">
        <f>IFERROR(IF(INDEX('Exclusion Vectors'!$D:$D,MATCH($C355,'Exclusion Vectors'!$B:$B,0))=0,"",INDEX('Data Pull'!$A:$BC,MATCH($C355,'Data Pull'!$C:$C,0),MATCH(M$8,'Data Pull'!$4:$4,0))),"")</f>
        <v>59.790263533650624</v>
      </c>
      <c r="N355">
        <f>IFERROR(IF(INDEX('Exclusion Vectors'!$D:$D,MATCH($C355,'Exclusion Vectors'!$B:$B,0))=0,"",INDEX('Data Pull'!$A:$BC,MATCH($C355,'Data Pull'!$C:$C,0),MATCH(N$8,'Data Pull'!$4:$4,0))),"")</f>
        <v>952.58764008242656</v>
      </c>
      <c r="O355">
        <f>IFERROR(IF(INDEX('Exclusion Vectors'!$D:$D,MATCH($C355,'Exclusion Vectors'!$B:$B,0))=0,"",INDEX('Data Pull'!$A:$BC,MATCH($C355,'Data Pull'!$C:$C,0),MATCH(O$8,'Data Pull'!$4:$4,0))),"")</f>
        <v>17931.806027708004</v>
      </c>
    </row>
    <row r="356" spans="3:15" x14ac:dyDescent="0.3">
      <c r="C356" s="34">
        <f t="shared" si="5"/>
        <v>44176</v>
      </c>
      <c r="D356">
        <f>IFERROR(IF(INDEX('Exclusion Vectors'!$D:$D,MATCH($C356,'Exclusion Vectors'!$B:$B,0))=0,"",INDEX('Data Pull'!$A:$BC,MATCH($C356,'Data Pull'!$C:$C,0),MATCH(D$8,'Data Pull'!$4:$4,0))),"")</f>
        <v>40587.31972075472</v>
      </c>
      <c r="E356">
        <f>IFERROR(IF(INDEX('Exclusion Vectors'!$D:$D,MATCH($C356,'Exclusion Vectors'!$B:$B,0))=0,"",INDEX('Data Pull'!$A:$BC,MATCH($C356,'Data Pull'!$C:$C,0),MATCH(E$8,'Data Pull'!$4:$4,0))),"")</f>
        <v>467.84908541333533</v>
      </c>
      <c r="F356">
        <f>IFERROR(IF(INDEX('Exclusion Vectors'!$D:$D,MATCH($C356,'Exclusion Vectors'!$B:$B,0))=0,"",INDEX('Data Pull'!$A:$BC,MATCH($C356,'Data Pull'!$C:$C,0),MATCH(F$8,'Data Pull'!$4:$4,0))),"")</f>
        <v>627.26936555596956</v>
      </c>
      <c r="G356">
        <f>IFERROR(IF(INDEX('Exclusion Vectors'!$D:$D,MATCH($C356,'Exclusion Vectors'!$B:$B,0))=0,"",INDEX('Data Pull'!$A:$BC,MATCH($C356,'Data Pull'!$C:$C,0),MATCH(G$8,'Data Pull'!$4:$4,0))),"")</f>
        <v>562.4114570406424</v>
      </c>
      <c r="H356">
        <f>IFERROR(IF(INDEX('Exclusion Vectors'!$D:$D,MATCH($C356,'Exclusion Vectors'!$B:$B,0))=0,"",INDEX('Data Pull'!$A:$BC,MATCH($C356,'Data Pull'!$C:$C,0),MATCH(H$8,'Data Pull'!$4:$4,0))),"")</f>
        <v>575.93983227081924</v>
      </c>
      <c r="I356">
        <f>IFERROR(IF(INDEX('Exclusion Vectors'!$D:$D,MATCH($C356,'Exclusion Vectors'!$B:$B,0))=0,"",INDEX('Data Pull'!$A:$BC,MATCH($C356,'Data Pull'!$C:$C,0),MATCH(I$8,'Data Pull'!$4:$4,0))),"")</f>
        <v>575.22112286837637</v>
      </c>
      <c r="J356">
        <f>IFERROR(IF(INDEX('Exclusion Vectors'!$D:$D,MATCH($C356,'Exclusion Vectors'!$B:$B,0))=0,"",INDEX('Data Pull'!$A:$BC,MATCH($C356,'Data Pull'!$C:$C,0),MATCH(J$8,'Data Pull'!$4:$4,0))),"")</f>
        <v>574.32365132425753</v>
      </c>
      <c r="K356">
        <f>IFERROR(IF(INDEX('Exclusion Vectors'!$D:$D,MATCH($C356,'Exclusion Vectors'!$B:$B,0))=0,"",INDEX('Data Pull'!$A:$BC,MATCH($C356,'Data Pull'!$C:$C,0),MATCH(K$8,'Data Pull'!$4:$4,0))),"")</f>
        <v>4.0494501044690665</v>
      </c>
      <c r="L356" t="str">
        <f>IFERROR(IF(INDEX('Exclusion Vectors'!$D:$D,MATCH($C356,'Exclusion Vectors'!$B:$B,0))=1,"",INDEX('Data Pull'!$A:$BC,MATCH($C356,'Data Pull'!$C:$C,0),MATCH(L$8,'Data Pull'!$4:$4,0))),"")</f>
        <v/>
      </c>
      <c r="M356">
        <f>IFERROR(IF(INDEX('Exclusion Vectors'!$D:$D,MATCH($C356,'Exclusion Vectors'!$B:$B,0))=0,"",INDEX('Data Pull'!$A:$BC,MATCH($C356,'Data Pull'!$C:$C,0),MATCH(M$8,'Data Pull'!$4:$4,0))),"")</f>
        <v>54.380368185787951</v>
      </c>
      <c r="N356">
        <f>IFERROR(IF(INDEX('Exclusion Vectors'!$D:$D,MATCH($C356,'Exclusion Vectors'!$B:$B,0))=0,"",INDEX('Data Pull'!$A:$BC,MATCH($C356,'Data Pull'!$C:$C,0),MATCH(N$8,'Data Pull'!$4:$4,0))),"")</f>
        <v>881.18416721225299</v>
      </c>
      <c r="O356">
        <f>IFERROR(IF(INDEX('Exclusion Vectors'!$D:$D,MATCH($C356,'Exclusion Vectors'!$B:$B,0))=0,"",INDEX('Data Pull'!$A:$BC,MATCH($C356,'Data Pull'!$C:$C,0),MATCH(O$8,'Data Pull'!$4:$4,0))),"")</f>
        <v>20631.789467684306</v>
      </c>
    </row>
    <row r="357" spans="3:15" x14ac:dyDescent="0.3">
      <c r="C357" s="34">
        <f t="shared" si="5"/>
        <v>44177</v>
      </c>
      <c r="D357">
        <f>IFERROR(IF(INDEX('Exclusion Vectors'!$D:$D,MATCH($C357,'Exclusion Vectors'!$B:$B,0))=0,"",INDEX('Data Pull'!$A:$BC,MATCH($C357,'Data Pull'!$C:$C,0),MATCH(D$8,'Data Pull'!$4:$4,0))),"")</f>
        <v>36564.404661818597</v>
      </c>
      <c r="E357">
        <f>IFERROR(IF(INDEX('Exclusion Vectors'!$D:$D,MATCH($C357,'Exclusion Vectors'!$B:$B,0))=0,"",INDEX('Data Pull'!$A:$BC,MATCH($C357,'Data Pull'!$C:$C,0),MATCH(E$8,'Data Pull'!$4:$4,0))),"")</f>
        <v>505.11348441800601</v>
      </c>
      <c r="F357">
        <f>IFERROR(IF(INDEX('Exclusion Vectors'!$D:$D,MATCH($C357,'Exclusion Vectors'!$B:$B,0))=0,"",INDEX('Data Pull'!$A:$BC,MATCH($C357,'Data Pull'!$C:$C,0),MATCH(F$8,'Data Pull'!$4:$4,0))),"")</f>
        <v>631.83281374534545</v>
      </c>
      <c r="G357">
        <f>IFERROR(IF(INDEX('Exclusion Vectors'!$D:$D,MATCH($C357,'Exclusion Vectors'!$B:$B,0))=0,"",INDEX('Data Pull'!$A:$BC,MATCH($C357,'Data Pull'!$C:$C,0),MATCH(G$8,'Data Pull'!$4:$4,0))),"")</f>
        <v>576.36295740644698</v>
      </c>
      <c r="H357">
        <f>IFERROR(IF(INDEX('Exclusion Vectors'!$D:$D,MATCH($C357,'Exclusion Vectors'!$B:$B,0))=0,"",INDEX('Data Pull'!$A:$BC,MATCH($C357,'Data Pull'!$C:$C,0),MATCH(H$8,'Data Pull'!$4:$4,0))),"")</f>
        <v>585.11893169479765</v>
      </c>
      <c r="I357">
        <f>IFERROR(IF(INDEX('Exclusion Vectors'!$D:$D,MATCH($C357,'Exclusion Vectors'!$B:$B,0))=0,"",INDEX('Data Pull'!$A:$BC,MATCH($C357,'Data Pull'!$C:$C,0),MATCH(I$8,'Data Pull'!$4:$4,0))),"")</f>
        <v>583.51658123197376</v>
      </c>
      <c r="J357">
        <f>IFERROR(IF(INDEX('Exclusion Vectors'!$D:$D,MATCH($C357,'Exclusion Vectors'!$B:$B,0))=0,"",INDEX('Data Pull'!$A:$BC,MATCH($C357,'Data Pull'!$C:$C,0),MATCH(J$8,'Data Pull'!$4:$4,0))),"")</f>
        <v>587.91269387982823</v>
      </c>
      <c r="K357">
        <f>IFERROR(IF(INDEX('Exclusion Vectors'!$D:$D,MATCH($C357,'Exclusion Vectors'!$B:$B,0))=0,"",INDEX('Data Pull'!$A:$BC,MATCH($C357,'Data Pull'!$C:$C,0),MATCH(K$8,'Data Pull'!$4:$4,0))),"")</f>
        <v>3.9367684242994869</v>
      </c>
      <c r="L357" t="str">
        <f>IFERROR(IF(INDEX('Exclusion Vectors'!$D:$D,MATCH($C357,'Exclusion Vectors'!$B:$B,0))=1,"",INDEX('Data Pull'!$A:$BC,MATCH($C357,'Data Pull'!$C:$C,0),MATCH(L$8,'Data Pull'!$4:$4,0))),"")</f>
        <v/>
      </c>
      <c r="M357">
        <f>IFERROR(IF(INDEX('Exclusion Vectors'!$D:$D,MATCH($C357,'Exclusion Vectors'!$B:$B,0))=0,"",INDEX('Data Pull'!$A:$BC,MATCH($C357,'Data Pull'!$C:$C,0),MATCH(M$8,'Data Pull'!$4:$4,0))),"")</f>
        <v>42.123121925812534</v>
      </c>
      <c r="N357">
        <f>IFERROR(IF(INDEX('Exclusion Vectors'!$D:$D,MATCH($C357,'Exclusion Vectors'!$B:$B,0))=0,"",INDEX('Data Pull'!$A:$BC,MATCH($C357,'Data Pull'!$C:$C,0),MATCH(N$8,'Data Pull'!$4:$4,0))),"")</f>
        <v>990.00755501591675</v>
      </c>
      <c r="O357">
        <f>IFERROR(IF(INDEX('Exclusion Vectors'!$D:$D,MATCH($C357,'Exclusion Vectors'!$B:$B,0))=0,"",INDEX('Data Pull'!$A:$BC,MATCH($C357,'Data Pull'!$C:$C,0),MATCH(O$8,'Data Pull'!$4:$4,0))),"")</f>
        <v>22999.223955560599</v>
      </c>
    </row>
    <row r="358" spans="3:15" x14ac:dyDescent="0.3">
      <c r="C358" s="34">
        <f t="shared" si="5"/>
        <v>44178</v>
      </c>
      <c r="D358">
        <f>IFERROR(IF(INDEX('Exclusion Vectors'!$D:$D,MATCH($C358,'Exclusion Vectors'!$B:$B,0))=0,"",INDEX('Data Pull'!$A:$BC,MATCH($C358,'Data Pull'!$C:$C,0),MATCH(D$8,'Data Pull'!$4:$4,0))),"")</f>
        <v>34928.922760950976</v>
      </c>
      <c r="E358">
        <f>IFERROR(IF(INDEX('Exclusion Vectors'!$D:$D,MATCH($C358,'Exclusion Vectors'!$B:$B,0))=0,"",INDEX('Data Pull'!$A:$BC,MATCH($C358,'Data Pull'!$C:$C,0),MATCH(E$8,'Data Pull'!$4:$4,0))),"")</f>
        <v>507.80533594831223</v>
      </c>
      <c r="F358">
        <f>IFERROR(IF(INDEX('Exclusion Vectors'!$D:$D,MATCH($C358,'Exclusion Vectors'!$B:$B,0))=0,"",INDEX('Data Pull'!$A:$BC,MATCH($C358,'Data Pull'!$C:$C,0),MATCH(F$8,'Data Pull'!$4:$4,0))),"")</f>
        <v>629.73877010693786</v>
      </c>
      <c r="G358">
        <f>IFERROR(IF(INDEX('Exclusion Vectors'!$D:$D,MATCH($C358,'Exclusion Vectors'!$B:$B,0))=0,"",INDEX('Data Pull'!$A:$BC,MATCH($C358,'Data Pull'!$C:$C,0),MATCH(G$8,'Data Pull'!$4:$4,0))),"")</f>
        <v>572.71888598635667</v>
      </c>
      <c r="H358">
        <f>IFERROR(IF(INDEX('Exclusion Vectors'!$D:$D,MATCH($C358,'Exclusion Vectors'!$B:$B,0))=0,"",INDEX('Data Pull'!$A:$BC,MATCH($C358,'Data Pull'!$C:$C,0),MATCH(H$8,'Data Pull'!$4:$4,0))),"")</f>
        <v>581.47621777570578</v>
      </c>
      <c r="I358">
        <f>IFERROR(IF(INDEX('Exclusion Vectors'!$D:$D,MATCH($C358,'Exclusion Vectors'!$B:$B,0))=0,"",INDEX('Data Pull'!$A:$BC,MATCH($C358,'Data Pull'!$C:$C,0),MATCH(I$8,'Data Pull'!$4:$4,0))),"")</f>
        <v>579.37397618486102</v>
      </c>
      <c r="J358">
        <f>IFERROR(IF(INDEX('Exclusion Vectors'!$D:$D,MATCH($C358,'Exclusion Vectors'!$B:$B,0))=0,"",INDEX('Data Pull'!$A:$BC,MATCH($C358,'Data Pull'!$C:$C,0),MATCH(J$8,'Data Pull'!$4:$4,0))),"")</f>
        <v>584.36678093376077</v>
      </c>
      <c r="K358">
        <f>IFERROR(IF(INDEX('Exclusion Vectors'!$D:$D,MATCH($C358,'Exclusion Vectors'!$B:$B,0))=0,"",INDEX('Data Pull'!$A:$BC,MATCH($C358,'Data Pull'!$C:$C,0),MATCH(K$8,'Data Pull'!$4:$4,0))),"")</f>
        <v>4.0720840352267169</v>
      </c>
      <c r="L358" t="str">
        <f>IFERROR(IF(INDEX('Exclusion Vectors'!$D:$D,MATCH($C358,'Exclusion Vectors'!$B:$B,0))=1,"",INDEX('Data Pull'!$A:$BC,MATCH($C358,'Data Pull'!$C:$C,0),MATCH(L$8,'Data Pull'!$4:$4,0))),"")</f>
        <v/>
      </c>
      <c r="M358">
        <f>IFERROR(IF(INDEX('Exclusion Vectors'!$D:$D,MATCH($C358,'Exclusion Vectors'!$B:$B,0))=0,"",INDEX('Data Pull'!$A:$BC,MATCH($C358,'Data Pull'!$C:$C,0),MATCH(M$8,'Data Pull'!$4:$4,0))),"")</f>
        <v>39.872599125981836</v>
      </c>
      <c r="N358">
        <f>IFERROR(IF(INDEX('Exclusion Vectors'!$D:$D,MATCH($C358,'Exclusion Vectors'!$B:$B,0))=0,"",INDEX('Data Pull'!$A:$BC,MATCH($C358,'Data Pull'!$C:$C,0),MATCH(N$8,'Data Pull'!$4:$4,0))),"")</f>
        <v>1023.4011337132708</v>
      </c>
      <c r="O358">
        <f>IFERROR(IF(INDEX('Exclusion Vectors'!$D:$D,MATCH($C358,'Exclusion Vectors'!$B:$B,0))=0,"",INDEX('Data Pull'!$A:$BC,MATCH($C358,'Data Pull'!$C:$C,0),MATCH(O$8,'Data Pull'!$4:$4,0))),"")</f>
        <v>23000.873989234264</v>
      </c>
    </row>
    <row r="359" spans="3:15" x14ac:dyDescent="0.3">
      <c r="C359" s="34">
        <f t="shared" si="5"/>
        <v>44179</v>
      </c>
      <c r="D359">
        <f>IFERROR(IF(INDEX('Exclusion Vectors'!$D:$D,MATCH($C359,'Exclusion Vectors'!$B:$B,0))=0,"",INDEX('Data Pull'!$A:$BC,MATCH($C359,'Data Pull'!$C:$C,0),MATCH(D$8,'Data Pull'!$4:$4,0))),"")</f>
        <v>31630.7097570718</v>
      </c>
      <c r="E359">
        <f>IFERROR(IF(INDEX('Exclusion Vectors'!$D:$D,MATCH($C359,'Exclusion Vectors'!$B:$B,0))=0,"",INDEX('Data Pull'!$A:$BC,MATCH($C359,'Data Pull'!$C:$C,0),MATCH(E$8,'Data Pull'!$4:$4,0))),"")</f>
        <v>509.57948139089473</v>
      </c>
      <c r="F359">
        <f>IFERROR(IF(INDEX('Exclusion Vectors'!$D:$D,MATCH($C359,'Exclusion Vectors'!$B:$B,0))=0,"",INDEX('Data Pull'!$A:$BC,MATCH($C359,'Data Pull'!$C:$C,0),MATCH(F$8,'Data Pull'!$4:$4,0))),"")</f>
        <v>621.15455927943242</v>
      </c>
      <c r="G359">
        <f>IFERROR(IF(INDEX('Exclusion Vectors'!$D:$D,MATCH($C359,'Exclusion Vectors'!$B:$B,0))=0,"",INDEX('Data Pull'!$A:$BC,MATCH($C359,'Data Pull'!$C:$C,0),MATCH(G$8,'Data Pull'!$4:$4,0))),"")</f>
        <v>562.09351031295512</v>
      </c>
      <c r="H359">
        <f>IFERROR(IF(INDEX('Exclusion Vectors'!$D:$D,MATCH($C359,'Exclusion Vectors'!$B:$B,0))=0,"",INDEX('Data Pull'!$A:$BC,MATCH($C359,'Data Pull'!$C:$C,0),MATCH(H$8,'Data Pull'!$4:$4,0))),"")</f>
        <v>571.91909803311717</v>
      </c>
      <c r="I359">
        <f>IFERROR(IF(INDEX('Exclusion Vectors'!$D:$D,MATCH($C359,'Exclusion Vectors'!$B:$B,0))=0,"",INDEX('Data Pull'!$A:$BC,MATCH($C359,'Data Pull'!$C:$C,0),MATCH(I$8,'Data Pull'!$4:$4,0))),"")</f>
        <v>569.76914298040549</v>
      </c>
      <c r="J359">
        <f>IFERROR(IF(INDEX('Exclusion Vectors'!$D:$D,MATCH($C359,'Exclusion Vectors'!$B:$B,0))=0,"",INDEX('Data Pull'!$A:$BC,MATCH($C359,'Data Pull'!$C:$C,0),MATCH(J$8,'Data Pull'!$4:$4,0))),"")</f>
        <v>574.37961815752328</v>
      </c>
      <c r="K359">
        <f>IFERROR(IF(INDEX('Exclusion Vectors'!$D:$D,MATCH($C359,'Exclusion Vectors'!$B:$B,0))=0,"",INDEX('Data Pull'!$A:$BC,MATCH($C359,'Data Pull'!$C:$C,0),MATCH(K$8,'Data Pull'!$4:$4,0))),"")</f>
        <v>4.2502190289015989</v>
      </c>
      <c r="L359" t="str">
        <f>IFERROR(IF(INDEX('Exclusion Vectors'!$D:$D,MATCH($C359,'Exclusion Vectors'!$B:$B,0))=1,"",INDEX('Data Pull'!$A:$BC,MATCH($C359,'Data Pull'!$C:$C,0),MATCH(L$8,'Data Pull'!$4:$4,0))),"")</f>
        <v/>
      </c>
      <c r="M359">
        <f>IFERROR(IF(INDEX('Exclusion Vectors'!$D:$D,MATCH($C359,'Exclusion Vectors'!$B:$B,0))=0,"",INDEX('Data Pull'!$A:$BC,MATCH($C359,'Data Pull'!$C:$C,0),MATCH(M$8,'Data Pull'!$4:$4,0))),"")</f>
        <v>33.672984006706962</v>
      </c>
      <c r="N359">
        <f>IFERROR(IF(INDEX('Exclusion Vectors'!$D:$D,MATCH($C359,'Exclusion Vectors'!$B:$B,0))=0,"",INDEX('Data Pull'!$A:$BC,MATCH($C359,'Data Pull'!$C:$C,0),MATCH(N$8,'Data Pull'!$4:$4,0))),"")</f>
        <v>1108.3996317587403</v>
      </c>
      <c r="O359">
        <f>IFERROR(IF(INDEX('Exclusion Vectors'!$D:$D,MATCH($C359,'Exclusion Vectors'!$B:$B,0))=0,"",INDEX('Data Pull'!$A:$BC,MATCH($C359,'Data Pull'!$C:$C,0),MATCH(O$8,'Data Pull'!$4:$4,0))),"")</f>
        <v>23001.289146047915</v>
      </c>
    </row>
    <row r="360" spans="3:15" x14ac:dyDescent="0.3">
      <c r="C360" s="34">
        <f t="shared" si="5"/>
        <v>44180</v>
      </c>
      <c r="D360">
        <f>IFERROR(IF(INDEX('Exclusion Vectors'!$D:$D,MATCH($C360,'Exclusion Vectors'!$B:$B,0))=0,"",INDEX('Data Pull'!$A:$BC,MATCH($C360,'Data Pull'!$C:$C,0),MATCH(D$8,'Data Pull'!$4:$4,0))),"")</f>
        <v>31068.934652647422</v>
      </c>
      <c r="E360">
        <f>IFERROR(IF(INDEX('Exclusion Vectors'!$D:$D,MATCH($C360,'Exclusion Vectors'!$B:$B,0))=0,"",INDEX('Data Pull'!$A:$BC,MATCH($C360,'Data Pull'!$C:$C,0),MATCH(E$8,'Data Pull'!$4:$4,0))),"")</f>
        <v>511.30998253367068</v>
      </c>
      <c r="F360">
        <f>IFERROR(IF(INDEX('Exclusion Vectors'!$D:$D,MATCH($C360,'Exclusion Vectors'!$B:$B,0))=0,"",INDEX('Data Pull'!$A:$BC,MATCH($C360,'Data Pull'!$C:$C,0),MATCH(F$8,'Data Pull'!$4:$4,0))),"")</f>
        <v>624.84189842678097</v>
      </c>
      <c r="G360">
        <f>IFERROR(IF(INDEX('Exclusion Vectors'!$D:$D,MATCH($C360,'Exclusion Vectors'!$B:$B,0))=0,"",INDEX('Data Pull'!$A:$BC,MATCH($C360,'Data Pull'!$C:$C,0),MATCH(G$8,'Data Pull'!$4:$4,0))),"")</f>
        <v>564.52947196879461</v>
      </c>
      <c r="H360">
        <f>IFERROR(IF(INDEX('Exclusion Vectors'!$D:$D,MATCH($C360,'Exclusion Vectors'!$B:$B,0))=0,"",INDEX('Data Pull'!$A:$BC,MATCH($C360,'Data Pull'!$C:$C,0),MATCH(H$8,'Data Pull'!$4:$4,0))),"")</f>
        <v>573.79309257424541</v>
      </c>
      <c r="I360">
        <f>IFERROR(IF(INDEX('Exclusion Vectors'!$D:$D,MATCH($C360,'Exclusion Vectors'!$B:$B,0))=0,"",INDEX('Data Pull'!$A:$BC,MATCH($C360,'Data Pull'!$C:$C,0),MATCH(I$8,'Data Pull'!$4:$4,0))),"")</f>
        <v>571.51813736024303</v>
      </c>
      <c r="J360">
        <f>IFERROR(IF(INDEX('Exclusion Vectors'!$D:$D,MATCH($C360,'Exclusion Vectors'!$B:$B,0))=0,"",INDEX('Data Pull'!$A:$BC,MATCH($C360,'Data Pull'!$C:$C,0),MATCH(J$8,'Data Pull'!$4:$4,0))),"")</f>
        <v>576.80909219083424</v>
      </c>
      <c r="K360">
        <f>IFERROR(IF(INDEX('Exclusion Vectors'!$D:$D,MATCH($C360,'Exclusion Vectors'!$B:$B,0))=0,"",INDEX('Data Pull'!$A:$BC,MATCH($C360,'Data Pull'!$C:$C,0),MATCH(K$8,'Data Pull'!$4:$4,0))),"")</f>
        <v>3.9822474274076511</v>
      </c>
      <c r="L360" t="str">
        <f>IFERROR(IF(INDEX('Exclusion Vectors'!$D:$D,MATCH($C360,'Exclusion Vectors'!$B:$B,0))=1,"",INDEX('Data Pull'!$A:$BC,MATCH($C360,'Data Pull'!$C:$C,0),MATCH(L$8,'Data Pull'!$4:$4,0))),"")</f>
        <v/>
      </c>
      <c r="M360">
        <f>IFERROR(IF(INDEX('Exclusion Vectors'!$D:$D,MATCH($C360,'Exclusion Vectors'!$B:$B,0))=0,"",INDEX('Data Pull'!$A:$BC,MATCH($C360,'Data Pull'!$C:$C,0),MATCH(M$8,'Data Pull'!$4:$4,0))),"")</f>
        <v>39.962073231339126</v>
      </c>
      <c r="N360">
        <f>IFERROR(IF(INDEX('Exclusion Vectors'!$D:$D,MATCH($C360,'Exclusion Vectors'!$B:$B,0))=0,"",INDEX('Data Pull'!$A:$BC,MATCH($C360,'Data Pull'!$C:$C,0),MATCH(N$8,'Data Pull'!$4:$4,0))),"")</f>
        <v>1312.2742531893296</v>
      </c>
      <c r="O360">
        <f>IFERROR(IF(INDEX('Exclusion Vectors'!$D:$D,MATCH($C360,'Exclusion Vectors'!$B:$B,0))=0,"",INDEX('Data Pull'!$A:$BC,MATCH($C360,'Data Pull'!$C:$C,0),MATCH(O$8,'Data Pull'!$4:$4,0))),"")</f>
        <v>23001.393341072882</v>
      </c>
    </row>
    <row r="361" spans="3:15" x14ac:dyDescent="0.3">
      <c r="C361" s="34">
        <f t="shared" si="5"/>
        <v>44181</v>
      </c>
      <c r="D361">
        <f>IFERROR(IF(INDEX('Exclusion Vectors'!$D:$D,MATCH($C361,'Exclusion Vectors'!$B:$B,0))=0,"",INDEX('Data Pull'!$A:$BC,MATCH($C361,'Data Pull'!$C:$C,0),MATCH(D$8,'Data Pull'!$4:$4,0))),"")</f>
        <v>32503.364661348169</v>
      </c>
      <c r="E361">
        <f>IFERROR(IF(INDEX('Exclusion Vectors'!$D:$D,MATCH($C361,'Exclusion Vectors'!$B:$B,0))=0,"",INDEX('Data Pull'!$A:$BC,MATCH($C361,'Data Pull'!$C:$C,0),MATCH(E$8,'Data Pull'!$4:$4,0))),"")</f>
        <v>511.50229855959725</v>
      </c>
      <c r="F361">
        <f>IFERROR(IF(INDEX('Exclusion Vectors'!$D:$D,MATCH($C361,'Exclusion Vectors'!$B:$B,0))=0,"",INDEX('Data Pull'!$A:$BC,MATCH($C361,'Data Pull'!$C:$C,0),MATCH(F$8,'Data Pull'!$4:$4,0))),"")</f>
        <v>624.99844255392929</v>
      </c>
      <c r="G361">
        <f>IFERROR(IF(INDEX('Exclusion Vectors'!$D:$D,MATCH($C361,'Exclusion Vectors'!$B:$B,0))=0,"",INDEX('Data Pull'!$A:$BC,MATCH($C361,'Data Pull'!$C:$C,0),MATCH(G$8,'Data Pull'!$4:$4,0))),"")</f>
        <v>563.51922774933303</v>
      </c>
      <c r="H361">
        <f>IFERROR(IF(INDEX('Exclusion Vectors'!$D:$D,MATCH($C361,'Exclusion Vectors'!$B:$B,0))=0,"",INDEX('Data Pull'!$A:$BC,MATCH($C361,'Data Pull'!$C:$C,0),MATCH(H$8,'Data Pull'!$4:$4,0))),"")</f>
        <v>574.13240275977034</v>
      </c>
      <c r="I361">
        <f>IFERROR(IF(INDEX('Exclusion Vectors'!$D:$D,MATCH($C361,'Exclusion Vectors'!$B:$B,0))=0,"",INDEX('Data Pull'!$A:$BC,MATCH($C361,'Data Pull'!$C:$C,0),MATCH(I$8,'Data Pull'!$4:$4,0))),"")</f>
        <v>572.08649750021834</v>
      </c>
      <c r="J361">
        <f>IFERROR(IF(INDEX('Exclusion Vectors'!$D:$D,MATCH($C361,'Exclusion Vectors'!$B:$B,0))=0,"",INDEX('Data Pull'!$A:$BC,MATCH($C361,'Data Pull'!$C:$C,0),MATCH(J$8,'Data Pull'!$4:$4,0))),"")</f>
        <v>575.98552653821696</v>
      </c>
      <c r="K361">
        <f>IFERROR(IF(INDEX('Exclusion Vectors'!$D:$D,MATCH($C361,'Exclusion Vectors'!$B:$B,0))=0,"",INDEX('Data Pull'!$A:$BC,MATCH($C361,'Data Pull'!$C:$C,0),MATCH(K$8,'Data Pull'!$4:$4,0))),"")</f>
        <v>3.8588707603179313</v>
      </c>
      <c r="L361" t="str">
        <f>IFERROR(IF(INDEX('Exclusion Vectors'!$D:$D,MATCH($C361,'Exclusion Vectors'!$B:$B,0))=1,"",INDEX('Data Pull'!$A:$BC,MATCH($C361,'Data Pull'!$C:$C,0),MATCH(L$8,'Data Pull'!$4:$4,0))),"")</f>
        <v/>
      </c>
      <c r="M361">
        <f>IFERROR(IF(INDEX('Exclusion Vectors'!$D:$D,MATCH($C361,'Exclusion Vectors'!$B:$B,0))=0,"",INDEX('Data Pull'!$A:$BC,MATCH($C361,'Data Pull'!$C:$C,0),MATCH(M$8,'Data Pull'!$4:$4,0))),"")</f>
        <v>34.626061942002437</v>
      </c>
      <c r="N361">
        <f>IFERROR(IF(INDEX('Exclusion Vectors'!$D:$D,MATCH($C361,'Exclusion Vectors'!$B:$B,0))=0,"",INDEX('Data Pull'!$A:$BC,MATCH($C361,'Data Pull'!$C:$C,0),MATCH(N$8,'Data Pull'!$4:$4,0))),"")</f>
        <v>1034.3191094880262</v>
      </c>
      <c r="O361">
        <f>IFERROR(IF(INDEX('Exclusion Vectors'!$D:$D,MATCH($C361,'Exclusion Vectors'!$B:$B,0))=0,"",INDEX('Data Pull'!$A:$BC,MATCH($C361,'Data Pull'!$C:$C,0),MATCH(O$8,'Data Pull'!$4:$4,0))),"")</f>
        <v>23000.695442510209</v>
      </c>
    </row>
    <row r="362" spans="3:15" x14ac:dyDescent="0.3">
      <c r="C362" s="34">
        <f t="shared" si="5"/>
        <v>44182</v>
      </c>
      <c r="D362">
        <f>IFERROR(IF(INDEX('Exclusion Vectors'!$D:$D,MATCH($C362,'Exclusion Vectors'!$B:$B,0))=0,"",INDEX('Data Pull'!$A:$BC,MATCH($C362,'Data Pull'!$C:$C,0),MATCH(D$8,'Data Pull'!$4:$4,0))),"")</f>
        <v>30826.82849524598</v>
      </c>
      <c r="E362">
        <f>IFERROR(IF(INDEX('Exclusion Vectors'!$D:$D,MATCH($C362,'Exclusion Vectors'!$B:$B,0))=0,"",INDEX('Data Pull'!$A:$BC,MATCH($C362,'Data Pull'!$C:$C,0),MATCH(E$8,'Data Pull'!$4:$4,0))),"")</f>
        <v>512.58193778817599</v>
      </c>
      <c r="F362">
        <f>IFERROR(IF(INDEX('Exclusion Vectors'!$D:$D,MATCH($C362,'Exclusion Vectors'!$B:$B,0))=0,"",INDEX('Data Pull'!$A:$BC,MATCH($C362,'Data Pull'!$C:$C,0),MATCH(F$8,'Data Pull'!$4:$4,0))),"")</f>
        <v>620.70699004031894</v>
      </c>
      <c r="G362">
        <f>IFERROR(IF(INDEX('Exclusion Vectors'!$D:$D,MATCH($C362,'Exclusion Vectors'!$B:$B,0))=0,"",INDEX('Data Pull'!$A:$BC,MATCH($C362,'Data Pull'!$C:$C,0),MATCH(G$8,'Data Pull'!$4:$4,0))),"")</f>
        <v>559.38827662420636</v>
      </c>
      <c r="H362">
        <f>IFERROR(IF(INDEX('Exclusion Vectors'!$D:$D,MATCH($C362,'Exclusion Vectors'!$B:$B,0))=0,"",INDEX('Data Pull'!$A:$BC,MATCH($C362,'Data Pull'!$C:$C,0),MATCH(H$8,'Data Pull'!$4:$4,0))),"")</f>
        <v>570.40291392572806</v>
      </c>
      <c r="I362">
        <f>IFERROR(IF(INDEX('Exclusion Vectors'!$D:$D,MATCH($C362,'Exclusion Vectors'!$B:$B,0))=0,"",INDEX('Data Pull'!$A:$BC,MATCH($C362,'Data Pull'!$C:$C,0),MATCH(I$8,'Data Pull'!$4:$4,0))),"")</f>
        <v>568.22822610301944</v>
      </c>
      <c r="J362">
        <f>IFERROR(IF(INDEX('Exclusion Vectors'!$D:$D,MATCH($C362,'Exclusion Vectors'!$B:$B,0))=0,"",INDEX('Data Pull'!$A:$BC,MATCH($C362,'Data Pull'!$C:$C,0),MATCH(J$8,'Data Pull'!$4:$4,0))),"")</f>
        <v>571.82071546623229</v>
      </c>
      <c r="K362">
        <f>IFERROR(IF(INDEX('Exclusion Vectors'!$D:$D,MATCH($C362,'Exclusion Vectors'!$B:$B,0))=0,"",INDEX('Data Pull'!$A:$BC,MATCH($C362,'Data Pull'!$C:$C,0),MATCH(K$8,'Data Pull'!$4:$4,0))),"")</f>
        <v>4.0247719315631043</v>
      </c>
      <c r="L362" t="str">
        <f>IFERROR(IF(INDEX('Exclusion Vectors'!$D:$D,MATCH($C362,'Exclusion Vectors'!$B:$B,0))=1,"",INDEX('Data Pull'!$A:$BC,MATCH($C362,'Data Pull'!$C:$C,0),MATCH(L$8,'Data Pull'!$4:$4,0))),"")</f>
        <v/>
      </c>
      <c r="M362">
        <f>IFERROR(IF(INDEX('Exclusion Vectors'!$D:$D,MATCH($C362,'Exclusion Vectors'!$B:$B,0))=0,"",INDEX('Data Pull'!$A:$BC,MATCH($C362,'Data Pull'!$C:$C,0),MATCH(M$8,'Data Pull'!$4:$4,0))),"")</f>
        <v>42.014544636732666</v>
      </c>
      <c r="N362">
        <f>IFERROR(IF(INDEX('Exclusion Vectors'!$D:$D,MATCH($C362,'Exclusion Vectors'!$B:$B,0))=0,"",INDEX('Data Pull'!$A:$BC,MATCH($C362,'Data Pull'!$C:$C,0),MATCH(N$8,'Data Pull'!$4:$4,0))),"")</f>
        <v>1006.1667772811873</v>
      </c>
      <c r="O362">
        <f>IFERROR(IF(INDEX('Exclusion Vectors'!$D:$D,MATCH($C362,'Exclusion Vectors'!$B:$B,0))=0,"",INDEX('Data Pull'!$A:$BC,MATCH($C362,'Data Pull'!$C:$C,0),MATCH(O$8,'Data Pull'!$4:$4,0))),"")</f>
        <v>22999.304146906441</v>
      </c>
    </row>
    <row r="363" spans="3:15" x14ac:dyDescent="0.3">
      <c r="C363" s="34">
        <f t="shared" si="5"/>
        <v>44183</v>
      </c>
      <c r="D363">
        <f>IFERROR(IF(INDEX('Exclusion Vectors'!$D:$D,MATCH($C363,'Exclusion Vectors'!$B:$B,0))=0,"",INDEX('Data Pull'!$A:$BC,MATCH($C363,'Data Pull'!$C:$C,0),MATCH(D$8,'Data Pull'!$4:$4,0))),"")</f>
        <v>30962.282677627638</v>
      </c>
      <c r="E363">
        <f>IFERROR(IF(INDEX('Exclusion Vectors'!$D:$D,MATCH($C363,'Exclusion Vectors'!$B:$B,0))=0,"",INDEX('Data Pull'!$A:$BC,MATCH($C363,'Data Pull'!$C:$C,0),MATCH(E$8,'Data Pull'!$4:$4,0))),"")</f>
        <v>510.77136959456237</v>
      </c>
      <c r="F363">
        <f>IFERROR(IF(INDEX('Exclusion Vectors'!$D:$D,MATCH($C363,'Exclusion Vectors'!$B:$B,0))=0,"",INDEX('Data Pull'!$A:$BC,MATCH($C363,'Data Pull'!$C:$C,0),MATCH(F$8,'Data Pull'!$4:$4,0))),"")</f>
        <v>619.81833980891486</v>
      </c>
      <c r="G363">
        <f>IFERROR(IF(INDEX('Exclusion Vectors'!$D:$D,MATCH($C363,'Exclusion Vectors'!$B:$B,0))=0,"",INDEX('Data Pull'!$A:$BC,MATCH($C363,'Data Pull'!$C:$C,0),MATCH(G$8,'Data Pull'!$4:$4,0))),"")</f>
        <v>555.65474293909892</v>
      </c>
      <c r="H363">
        <f>IFERROR(IF(INDEX('Exclusion Vectors'!$D:$D,MATCH($C363,'Exclusion Vectors'!$B:$B,0))=0,"",INDEX('Data Pull'!$A:$BC,MATCH($C363,'Data Pull'!$C:$C,0),MATCH(H$8,'Data Pull'!$4:$4,0))),"")</f>
        <v>567.0200237901845</v>
      </c>
      <c r="I363">
        <f>IFERROR(IF(INDEX('Exclusion Vectors'!$D:$D,MATCH($C363,'Exclusion Vectors'!$B:$B,0))=0,"",INDEX('Data Pull'!$A:$BC,MATCH($C363,'Data Pull'!$C:$C,0),MATCH(I$8,'Data Pull'!$4:$4,0))),"")</f>
        <v>564.53333610833681</v>
      </c>
      <c r="J363">
        <f>IFERROR(IF(INDEX('Exclusion Vectors'!$D:$D,MATCH($C363,'Exclusion Vectors'!$B:$B,0))=0,"",INDEX('Data Pull'!$A:$BC,MATCH($C363,'Data Pull'!$C:$C,0),MATCH(J$8,'Data Pull'!$4:$4,0))),"")</f>
        <v>568.17012532444812</v>
      </c>
      <c r="K363">
        <f>IFERROR(IF(INDEX('Exclusion Vectors'!$D:$D,MATCH($C363,'Exclusion Vectors'!$B:$B,0))=0,"",INDEX('Data Pull'!$A:$BC,MATCH($C363,'Data Pull'!$C:$C,0),MATCH(K$8,'Data Pull'!$4:$4,0))),"")</f>
        <v>3.5907512790069154</v>
      </c>
      <c r="L363" t="str">
        <f>IFERROR(IF(INDEX('Exclusion Vectors'!$D:$D,MATCH($C363,'Exclusion Vectors'!$B:$B,0))=1,"",INDEX('Data Pull'!$A:$BC,MATCH($C363,'Data Pull'!$C:$C,0),MATCH(L$8,'Data Pull'!$4:$4,0))),"")</f>
        <v/>
      </c>
      <c r="M363">
        <f>IFERROR(IF(INDEX('Exclusion Vectors'!$D:$D,MATCH($C363,'Exclusion Vectors'!$B:$B,0))=0,"",INDEX('Data Pull'!$A:$BC,MATCH($C363,'Data Pull'!$C:$C,0),MATCH(M$8,'Data Pull'!$4:$4,0))),"")</f>
        <v>48.999733070539335</v>
      </c>
      <c r="N363">
        <f>IFERROR(IF(INDEX('Exclusion Vectors'!$D:$D,MATCH($C363,'Exclusion Vectors'!$B:$B,0))=0,"",INDEX('Data Pull'!$A:$BC,MATCH($C363,'Data Pull'!$C:$C,0),MATCH(N$8,'Data Pull'!$4:$4,0))),"")</f>
        <v>1008.5414210463797</v>
      </c>
      <c r="O363">
        <f>IFERROR(IF(INDEX('Exclusion Vectors'!$D:$D,MATCH($C363,'Exclusion Vectors'!$B:$B,0))=0,"",INDEX('Data Pull'!$A:$BC,MATCH($C363,'Data Pull'!$C:$C,0),MATCH(O$8,'Data Pull'!$4:$4,0))),"")</f>
        <v>22999.574541440794</v>
      </c>
    </row>
    <row r="364" spans="3:15" x14ac:dyDescent="0.3">
      <c r="C364" s="34">
        <f t="shared" si="5"/>
        <v>44184</v>
      </c>
      <c r="D364">
        <f>IFERROR(IF(INDEX('Exclusion Vectors'!$D:$D,MATCH($C364,'Exclusion Vectors'!$B:$B,0))=0,"",INDEX('Data Pull'!$A:$BC,MATCH($C364,'Data Pull'!$C:$C,0),MATCH(D$8,'Data Pull'!$4:$4,0))),"")</f>
        <v>30902.344824671523</v>
      </c>
      <c r="E364">
        <f>IFERROR(IF(INDEX('Exclusion Vectors'!$D:$D,MATCH($C364,'Exclusion Vectors'!$B:$B,0))=0,"",INDEX('Data Pull'!$A:$BC,MATCH($C364,'Data Pull'!$C:$C,0),MATCH(E$8,'Data Pull'!$4:$4,0))),"")</f>
        <v>510.93733310733137</v>
      </c>
      <c r="F364">
        <f>IFERROR(IF(INDEX('Exclusion Vectors'!$D:$D,MATCH($C364,'Exclusion Vectors'!$B:$B,0))=0,"",INDEX('Data Pull'!$A:$BC,MATCH($C364,'Data Pull'!$C:$C,0),MATCH(F$8,'Data Pull'!$4:$4,0))),"")</f>
        <v>620.00174724199098</v>
      </c>
      <c r="G364">
        <f>IFERROR(IF(INDEX('Exclusion Vectors'!$D:$D,MATCH($C364,'Exclusion Vectors'!$B:$B,0))=0,"",INDEX('Data Pull'!$A:$BC,MATCH($C364,'Data Pull'!$C:$C,0),MATCH(G$8,'Data Pull'!$4:$4,0))),"")</f>
        <v>558.43175513632673</v>
      </c>
      <c r="H364">
        <f>IFERROR(IF(INDEX('Exclusion Vectors'!$D:$D,MATCH($C364,'Exclusion Vectors'!$B:$B,0))=0,"",INDEX('Data Pull'!$A:$BC,MATCH($C364,'Data Pull'!$C:$C,0),MATCH(H$8,'Data Pull'!$4:$4,0))),"")</f>
        <v>569.53918481584958</v>
      </c>
      <c r="I364">
        <f>IFERROR(IF(INDEX('Exclusion Vectors'!$D:$D,MATCH($C364,'Exclusion Vectors'!$B:$B,0))=0,"",INDEX('Data Pull'!$A:$BC,MATCH($C364,'Data Pull'!$C:$C,0),MATCH(I$8,'Data Pull'!$4:$4,0))),"")</f>
        <v>566.9896466349378</v>
      </c>
      <c r="J364">
        <f>IFERROR(IF(INDEX('Exclusion Vectors'!$D:$D,MATCH($C364,'Exclusion Vectors'!$B:$B,0))=0,"",INDEX('Data Pull'!$A:$BC,MATCH($C364,'Data Pull'!$C:$C,0),MATCH(J$8,'Data Pull'!$4:$4,0))),"")</f>
        <v>570.7927264198936</v>
      </c>
      <c r="K364">
        <f>IFERROR(IF(INDEX('Exclusion Vectors'!$D:$D,MATCH($C364,'Exclusion Vectors'!$B:$B,0))=0,"",INDEX('Data Pull'!$A:$BC,MATCH($C364,'Data Pull'!$C:$C,0),MATCH(K$8,'Data Pull'!$4:$4,0))),"")</f>
        <v>3.9198250635495229</v>
      </c>
      <c r="L364" t="str">
        <f>IFERROR(IF(INDEX('Exclusion Vectors'!$D:$D,MATCH($C364,'Exclusion Vectors'!$B:$B,0))=1,"",INDEX('Data Pull'!$A:$BC,MATCH($C364,'Data Pull'!$C:$C,0),MATCH(L$8,'Data Pull'!$4:$4,0))),"")</f>
        <v/>
      </c>
      <c r="M364">
        <f>IFERROR(IF(INDEX('Exclusion Vectors'!$D:$D,MATCH($C364,'Exclusion Vectors'!$B:$B,0))=0,"",INDEX('Data Pull'!$A:$BC,MATCH($C364,'Data Pull'!$C:$C,0),MATCH(M$8,'Data Pull'!$4:$4,0))),"")</f>
        <v>46.264870380801312</v>
      </c>
      <c r="N364">
        <f>IFERROR(IF(INDEX('Exclusion Vectors'!$D:$D,MATCH($C364,'Exclusion Vectors'!$B:$B,0))=0,"",INDEX('Data Pull'!$A:$BC,MATCH($C364,'Data Pull'!$C:$C,0),MATCH(N$8,'Data Pull'!$4:$4,0))),"")</f>
        <v>1040.8442349272452</v>
      </c>
      <c r="O364">
        <f>IFERROR(IF(INDEX('Exclusion Vectors'!$D:$D,MATCH($C364,'Exclusion Vectors'!$B:$B,0))=0,"",INDEX('Data Pull'!$A:$BC,MATCH($C364,'Data Pull'!$C:$C,0),MATCH(O$8,'Data Pull'!$4:$4,0))),"")</f>
        <v>23002.935536355242</v>
      </c>
    </row>
    <row r="365" spans="3:15" x14ac:dyDescent="0.3">
      <c r="C365" s="34">
        <f t="shared" si="5"/>
        <v>44185</v>
      </c>
      <c r="D365">
        <f>IFERROR(IF(INDEX('Exclusion Vectors'!$D:$D,MATCH($C365,'Exclusion Vectors'!$B:$B,0))=0,"",INDEX('Data Pull'!$A:$BC,MATCH($C365,'Data Pull'!$C:$C,0),MATCH(D$8,'Data Pull'!$4:$4,0))),"")</f>
        <v>30908.145254707932</v>
      </c>
      <c r="E365">
        <f>IFERROR(IF(INDEX('Exclusion Vectors'!$D:$D,MATCH($C365,'Exclusion Vectors'!$B:$B,0))=0,"",INDEX('Data Pull'!$A:$BC,MATCH($C365,'Data Pull'!$C:$C,0),MATCH(E$8,'Data Pull'!$4:$4,0))),"")</f>
        <v>511.02685024305504</v>
      </c>
      <c r="F365">
        <f>IFERROR(IF(INDEX('Exclusion Vectors'!$D:$D,MATCH($C365,'Exclusion Vectors'!$B:$B,0))=0,"",INDEX('Data Pull'!$A:$BC,MATCH($C365,'Data Pull'!$C:$C,0),MATCH(F$8,'Data Pull'!$4:$4,0))),"")</f>
        <v>620.18751438641925</v>
      </c>
      <c r="G365">
        <f>IFERROR(IF(INDEX('Exclusion Vectors'!$D:$D,MATCH($C365,'Exclusion Vectors'!$B:$B,0))=0,"",INDEX('Data Pull'!$A:$BC,MATCH($C365,'Data Pull'!$C:$C,0),MATCH(G$8,'Data Pull'!$4:$4,0))),"")</f>
        <v>558.56950296864295</v>
      </c>
      <c r="H365">
        <f>IFERROR(IF(INDEX('Exclusion Vectors'!$D:$D,MATCH($C365,'Exclusion Vectors'!$B:$B,0))=0,"",INDEX('Data Pull'!$A:$BC,MATCH($C365,'Data Pull'!$C:$C,0),MATCH(H$8,'Data Pull'!$4:$4,0))),"")</f>
        <v>570.27305010150678</v>
      </c>
      <c r="I365">
        <f>IFERROR(IF(INDEX('Exclusion Vectors'!$D:$D,MATCH($C365,'Exclusion Vectors'!$B:$B,0))=0,"",INDEX('Data Pull'!$A:$BC,MATCH($C365,'Data Pull'!$C:$C,0),MATCH(I$8,'Data Pull'!$4:$4,0))),"")</f>
        <v>567.76812172075267</v>
      </c>
      <c r="J365">
        <f>IFERROR(IF(INDEX('Exclusion Vectors'!$D:$D,MATCH($C365,'Exclusion Vectors'!$B:$B,0))=0,"",INDEX('Data Pull'!$A:$BC,MATCH($C365,'Data Pull'!$C:$C,0),MATCH(J$8,'Data Pull'!$4:$4,0))),"")</f>
        <v>571.13660030580786</v>
      </c>
      <c r="K365">
        <f>IFERROR(IF(INDEX('Exclusion Vectors'!$D:$D,MATCH($C365,'Exclusion Vectors'!$B:$B,0))=0,"",INDEX('Data Pull'!$A:$BC,MATCH($C365,'Data Pull'!$C:$C,0),MATCH(K$8,'Data Pull'!$4:$4,0))),"")</f>
        <v>3.8872489656248401</v>
      </c>
      <c r="L365" t="str">
        <f>IFERROR(IF(INDEX('Exclusion Vectors'!$D:$D,MATCH($C365,'Exclusion Vectors'!$B:$B,0))=1,"",INDEX('Data Pull'!$A:$BC,MATCH($C365,'Data Pull'!$C:$C,0),MATCH(L$8,'Data Pull'!$4:$4,0))),"")</f>
        <v/>
      </c>
      <c r="M365">
        <f>IFERROR(IF(INDEX('Exclusion Vectors'!$D:$D,MATCH($C365,'Exclusion Vectors'!$B:$B,0))=0,"",INDEX('Data Pull'!$A:$BC,MATCH($C365,'Data Pull'!$C:$C,0),MATCH(M$8,'Data Pull'!$4:$4,0))),"")</f>
        <v>44.587596085895527</v>
      </c>
      <c r="N365">
        <f>IFERROR(IF(INDEX('Exclusion Vectors'!$D:$D,MATCH($C365,'Exclusion Vectors'!$B:$B,0))=0,"",INDEX('Data Pull'!$A:$BC,MATCH($C365,'Data Pull'!$C:$C,0),MATCH(N$8,'Data Pull'!$4:$4,0))),"")</f>
        <v>1044.046747741007</v>
      </c>
      <c r="O365">
        <f>IFERROR(IF(INDEX('Exclusion Vectors'!$D:$D,MATCH($C365,'Exclusion Vectors'!$B:$B,0))=0,"",INDEX('Data Pull'!$A:$BC,MATCH($C365,'Data Pull'!$C:$C,0),MATCH(O$8,'Data Pull'!$4:$4,0))),"")</f>
        <v>22999.616858245525</v>
      </c>
    </row>
    <row r="366" spans="3:15" x14ac:dyDescent="0.3">
      <c r="C366" s="34">
        <f t="shared" si="5"/>
        <v>44186</v>
      </c>
      <c r="D366">
        <f>IFERROR(IF(INDEX('Exclusion Vectors'!$D:$D,MATCH($C366,'Exclusion Vectors'!$B:$B,0))=0,"",INDEX('Data Pull'!$A:$BC,MATCH($C366,'Data Pull'!$C:$C,0),MATCH(D$8,'Data Pull'!$4:$4,0))),"")</f>
        <v>30538.600708105569</v>
      </c>
      <c r="E366">
        <f>IFERROR(IF(INDEX('Exclusion Vectors'!$D:$D,MATCH($C366,'Exclusion Vectors'!$B:$B,0))=0,"",INDEX('Data Pull'!$A:$BC,MATCH($C366,'Data Pull'!$C:$C,0),MATCH(E$8,'Data Pull'!$4:$4,0))),"")</f>
        <v>512.15149308799619</v>
      </c>
      <c r="F366">
        <f>IFERROR(IF(INDEX('Exclusion Vectors'!$D:$D,MATCH($C366,'Exclusion Vectors'!$B:$B,0))=0,"",INDEX('Data Pull'!$A:$BC,MATCH($C366,'Data Pull'!$C:$C,0),MATCH(F$8,'Data Pull'!$4:$4,0))),"")</f>
        <v>620.01890080758972</v>
      </c>
      <c r="G366">
        <f>IFERROR(IF(INDEX('Exclusion Vectors'!$D:$D,MATCH($C366,'Exclusion Vectors'!$B:$B,0))=0,"",INDEX('Data Pull'!$A:$BC,MATCH($C366,'Data Pull'!$C:$C,0),MATCH(G$8,'Data Pull'!$4:$4,0))),"")</f>
        <v>557.93822223458926</v>
      </c>
      <c r="H366">
        <f>IFERROR(IF(INDEX('Exclusion Vectors'!$D:$D,MATCH($C366,'Exclusion Vectors'!$B:$B,0))=0,"",INDEX('Data Pull'!$A:$BC,MATCH($C366,'Data Pull'!$C:$C,0),MATCH(H$8,'Data Pull'!$4:$4,0))),"")</f>
        <v>569.912574635743</v>
      </c>
      <c r="I366">
        <f>IFERROR(IF(INDEX('Exclusion Vectors'!$D:$D,MATCH($C366,'Exclusion Vectors'!$B:$B,0))=0,"",INDEX('Data Pull'!$A:$BC,MATCH($C366,'Data Pull'!$C:$C,0),MATCH(I$8,'Data Pull'!$4:$4,0))),"")</f>
        <v>567.42599120127386</v>
      </c>
      <c r="J366">
        <f>IFERROR(IF(INDEX('Exclusion Vectors'!$D:$D,MATCH($C366,'Exclusion Vectors'!$B:$B,0))=0,"",INDEX('Data Pull'!$A:$BC,MATCH($C366,'Data Pull'!$C:$C,0),MATCH(J$8,'Data Pull'!$4:$4,0))),"")</f>
        <v>570.53786242102115</v>
      </c>
      <c r="K366">
        <f>IFERROR(IF(INDEX('Exclusion Vectors'!$D:$D,MATCH($C366,'Exclusion Vectors'!$B:$B,0))=0,"",INDEX('Data Pull'!$A:$BC,MATCH($C366,'Data Pull'!$C:$C,0),MATCH(K$8,'Data Pull'!$4:$4,0))),"")</f>
        <v>3.8842815673433693</v>
      </c>
      <c r="L366" t="str">
        <f>IFERROR(IF(INDEX('Exclusion Vectors'!$D:$D,MATCH($C366,'Exclusion Vectors'!$B:$B,0))=1,"",INDEX('Data Pull'!$A:$BC,MATCH($C366,'Data Pull'!$C:$C,0),MATCH(L$8,'Data Pull'!$4:$4,0))),"")</f>
        <v/>
      </c>
      <c r="M366">
        <f>IFERROR(IF(INDEX('Exclusion Vectors'!$D:$D,MATCH($C366,'Exclusion Vectors'!$B:$B,0))=0,"",INDEX('Data Pull'!$A:$BC,MATCH($C366,'Data Pull'!$C:$C,0),MATCH(M$8,'Data Pull'!$4:$4,0))),"")</f>
        <v>48.976607201811241</v>
      </c>
      <c r="N366">
        <f>IFERROR(IF(INDEX('Exclusion Vectors'!$D:$D,MATCH($C366,'Exclusion Vectors'!$B:$B,0))=0,"",INDEX('Data Pull'!$A:$BC,MATCH($C366,'Data Pull'!$C:$C,0),MATCH(N$8,'Data Pull'!$4:$4,0))),"")</f>
        <v>1031.645051496218</v>
      </c>
      <c r="O366">
        <f>IFERROR(IF(INDEX('Exclusion Vectors'!$D:$D,MATCH($C366,'Exclusion Vectors'!$B:$B,0))=0,"",INDEX('Data Pull'!$A:$BC,MATCH($C366,'Data Pull'!$C:$C,0),MATCH(O$8,'Data Pull'!$4:$4,0))),"")</f>
        <v>22999.607245866195</v>
      </c>
    </row>
    <row r="367" spans="3:15" x14ac:dyDescent="0.3">
      <c r="C367" s="34">
        <f t="shared" si="5"/>
        <v>44187</v>
      </c>
      <c r="D367">
        <f>IFERROR(IF(INDEX('Exclusion Vectors'!$D:$D,MATCH($C367,'Exclusion Vectors'!$B:$B,0))=0,"",INDEX('Data Pull'!$A:$BC,MATCH($C367,'Data Pull'!$C:$C,0),MATCH(D$8,'Data Pull'!$4:$4,0))),"")</f>
        <v>30686.15085168169</v>
      </c>
      <c r="E367">
        <f>IFERROR(IF(INDEX('Exclusion Vectors'!$D:$D,MATCH($C367,'Exclusion Vectors'!$B:$B,0))=0,"",INDEX('Data Pull'!$A:$BC,MATCH($C367,'Data Pull'!$C:$C,0),MATCH(E$8,'Data Pull'!$4:$4,0))),"")</f>
        <v>512.02405459966928</v>
      </c>
      <c r="F367">
        <f>IFERROR(IF(INDEX('Exclusion Vectors'!$D:$D,MATCH($C367,'Exclusion Vectors'!$B:$B,0))=0,"",INDEX('Data Pull'!$A:$BC,MATCH($C367,'Data Pull'!$C:$C,0),MATCH(F$8,'Data Pull'!$4:$4,0))),"")</f>
        <v>620.48338167130237</v>
      </c>
      <c r="G367">
        <f>IFERROR(IF(INDEX('Exclusion Vectors'!$D:$D,MATCH($C367,'Exclusion Vectors'!$B:$B,0))=0,"",INDEX('Data Pull'!$A:$BC,MATCH($C367,'Data Pull'!$C:$C,0),MATCH(G$8,'Data Pull'!$4:$4,0))),"")</f>
        <v>558.73879584892336</v>
      </c>
      <c r="H367">
        <f>IFERROR(IF(INDEX('Exclusion Vectors'!$D:$D,MATCH($C367,'Exclusion Vectors'!$B:$B,0))=0,"",INDEX('Data Pull'!$A:$BC,MATCH($C367,'Data Pull'!$C:$C,0),MATCH(H$8,'Data Pull'!$4:$4,0))),"")</f>
        <v>570.35627230321279</v>
      </c>
      <c r="I367">
        <f>IFERROR(IF(INDEX('Exclusion Vectors'!$D:$D,MATCH($C367,'Exclusion Vectors'!$B:$B,0))=0,"",INDEX('Data Pull'!$A:$BC,MATCH($C367,'Data Pull'!$C:$C,0),MATCH(I$8,'Data Pull'!$4:$4,0))),"")</f>
        <v>567.91899055046144</v>
      </c>
      <c r="J367">
        <f>IFERROR(IF(INDEX('Exclusion Vectors'!$D:$D,MATCH($C367,'Exclusion Vectors'!$B:$B,0))=0,"",INDEX('Data Pull'!$A:$BC,MATCH($C367,'Data Pull'!$C:$C,0),MATCH(J$8,'Data Pull'!$4:$4,0))),"")</f>
        <v>571.189861838664</v>
      </c>
      <c r="K367">
        <f>IFERROR(IF(INDEX('Exclusion Vectors'!$D:$D,MATCH($C367,'Exclusion Vectors'!$B:$B,0))=0,"",INDEX('Data Pull'!$A:$BC,MATCH($C367,'Data Pull'!$C:$C,0),MATCH(K$8,'Data Pull'!$4:$4,0))),"")</f>
        <v>3.8124315452886739</v>
      </c>
      <c r="L367" t="str">
        <f>IFERROR(IF(INDEX('Exclusion Vectors'!$D:$D,MATCH($C367,'Exclusion Vectors'!$B:$B,0))=1,"",INDEX('Data Pull'!$A:$BC,MATCH($C367,'Data Pull'!$C:$C,0),MATCH(L$8,'Data Pull'!$4:$4,0))),"")</f>
        <v/>
      </c>
      <c r="M367">
        <f>IFERROR(IF(INDEX('Exclusion Vectors'!$D:$D,MATCH($C367,'Exclusion Vectors'!$B:$B,0))=0,"",INDEX('Data Pull'!$A:$BC,MATCH($C367,'Data Pull'!$C:$C,0),MATCH(M$8,'Data Pull'!$4:$4,0))),"")</f>
        <v>55.495980780276597</v>
      </c>
      <c r="N367">
        <f>IFERROR(IF(INDEX('Exclusion Vectors'!$D:$D,MATCH($C367,'Exclusion Vectors'!$B:$B,0))=0,"",INDEX('Data Pull'!$A:$BC,MATCH($C367,'Data Pull'!$C:$C,0),MATCH(N$8,'Data Pull'!$4:$4,0))),"")</f>
        <v>1015.360146465213</v>
      </c>
      <c r="O367">
        <f>IFERROR(IF(INDEX('Exclusion Vectors'!$D:$D,MATCH($C367,'Exclusion Vectors'!$B:$B,0))=0,"",INDEX('Data Pull'!$A:$BC,MATCH($C367,'Data Pull'!$C:$C,0),MATCH(O$8,'Data Pull'!$4:$4,0))),"")</f>
        <v>23001.685147676053</v>
      </c>
    </row>
    <row r="368" spans="3:15" x14ac:dyDescent="0.3">
      <c r="C368" s="34">
        <f t="shared" si="5"/>
        <v>44188</v>
      </c>
      <c r="D368">
        <f>IFERROR(IF(INDEX('Exclusion Vectors'!$D:$D,MATCH($C368,'Exclusion Vectors'!$B:$B,0))=0,"",INDEX('Data Pull'!$A:$BC,MATCH($C368,'Data Pull'!$C:$C,0),MATCH(D$8,'Data Pull'!$4:$4,0))),"")</f>
        <v>32473.407395912211</v>
      </c>
      <c r="E368">
        <f>IFERROR(IF(INDEX('Exclusion Vectors'!$D:$D,MATCH($C368,'Exclusion Vectors'!$B:$B,0))=0,"",INDEX('Data Pull'!$A:$BC,MATCH($C368,'Data Pull'!$C:$C,0),MATCH(E$8,'Data Pull'!$4:$4,0))),"")</f>
        <v>512.02419763988235</v>
      </c>
      <c r="F368">
        <f>IFERROR(IF(INDEX('Exclusion Vectors'!$D:$D,MATCH($C368,'Exclusion Vectors'!$B:$B,0))=0,"",INDEX('Data Pull'!$A:$BC,MATCH($C368,'Data Pull'!$C:$C,0),MATCH(F$8,'Data Pull'!$4:$4,0))),"")</f>
        <v>626.52434849317535</v>
      </c>
      <c r="G368">
        <f>IFERROR(IF(INDEX('Exclusion Vectors'!$D:$D,MATCH($C368,'Exclusion Vectors'!$B:$B,0))=0,"",INDEX('Data Pull'!$A:$BC,MATCH($C368,'Data Pull'!$C:$C,0),MATCH(G$8,'Data Pull'!$4:$4,0))),"")</f>
        <v>564.55845651209927</v>
      </c>
      <c r="H368">
        <f>IFERROR(IF(INDEX('Exclusion Vectors'!$D:$D,MATCH($C368,'Exclusion Vectors'!$B:$B,0))=0,"",INDEX('Data Pull'!$A:$BC,MATCH($C368,'Data Pull'!$C:$C,0),MATCH(H$8,'Data Pull'!$4:$4,0))),"")</f>
        <v>573.69600642529952</v>
      </c>
      <c r="I368">
        <f>IFERROR(IF(INDEX('Exclusion Vectors'!$D:$D,MATCH($C368,'Exclusion Vectors'!$B:$B,0))=0,"",INDEX('Data Pull'!$A:$BC,MATCH($C368,'Data Pull'!$C:$C,0),MATCH(I$8,'Data Pull'!$4:$4,0))),"")</f>
        <v>571.15491646880469</v>
      </c>
      <c r="J368">
        <f>IFERROR(IF(INDEX('Exclusion Vectors'!$D:$D,MATCH($C368,'Exclusion Vectors'!$B:$B,0))=0,"",INDEX('Data Pull'!$A:$BC,MATCH($C368,'Data Pull'!$C:$C,0),MATCH(J$8,'Data Pull'!$4:$4,0))),"")</f>
        <v>576.5344303570015</v>
      </c>
      <c r="K368">
        <f>IFERROR(IF(INDEX('Exclusion Vectors'!$D:$D,MATCH($C368,'Exclusion Vectors'!$B:$B,0))=0,"",INDEX('Data Pull'!$A:$BC,MATCH($C368,'Data Pull'!$C:$C,0),MATCH(K$8,'Data Pull'!$4:$4,0))),"")</f>
        <v>3.7575299532297448</v>
      </c>
      <c r="L368" t="str">
        <f>IFERROR(IF(INDEX('Exclusion Vectors'!$D:$D,MATCH($C368,'Exclusion Vectors'!$B:$B,0))=1,"",INDEX('Data Pull'!$A:$BC,MATCH($C368,'Data Pull'!$C:$C,0),MATCH(L$8,'Data Pull'!$4:$4,0))),"")</f>
        <v/>
      </c>
      <c r="M368">
        <f>IFERROR(IF(INDEX('Exclusion Vectors'!$D:$D,MATCH($C368,'Exclusion Vectors'!$B:$B,0))=0,"",INDEX('Data Pull'!$A:$BC,MATCH($C368,'Data Pull'!$C:$C,0),MATCH(M$8,'Data Pull'!$4:$4,0))),"")</f>
        <v>46.864290768984048</v>
      </c>
      <c r="N368">
        <f>IFERROR(IF(INDEX('Exclusion Vectors'!$D:$D,MATCH($C368,'Exclusion Vectors'!$B:$B,0))=0,"",INDEX('Data Pull'!$A:$BC,MATCH($C368,'Data Pull'!$C:$C,0),MATCH(N$8,'Data Pull'!$4:$4,0))),"")</f>
        <v>1022.1307257416187</v>
      </c>
      <c r="O368">
        <f>IFERROR(IF(INDEX('Exclusion Vectors'!$D:$D,MATCH($C368,'Exclusion Vectors'!$B:$B,0))=0,"",INDEX('Data Pull'!$A:$BC,MATCH($C368,'Data Pull'!$C:$C,0),MATCH(O$8,'Data Pull'!$4:$4,0))),"")</f>
        <v>23001.512870860988</v>
      </c>
    </row>
    <row r="369" spans="3:15" x14ac:dyDescent="0.3">
      <c r="C369" s="34">
        <f t="shared" si="5"/>
        <v>44189</v>
      </c>
      <c r="D369">
        <f>IFERROR(IF(INDEX('Exclusion Vectors'!$D:$D,MATCH($C369,'Exclusion Vectors'!$B:$B,0))=0,"",INDEX('Data Pull'!$A:$BC,MATCH($C369,'Data Pull'!$C:$C,0),MATCH(D$8,'Data Pull'!$4:$4,0))),"")</f>
        <v>31298.843645871071</v>
      </c>
      <c r="E369">
        <f>IFERROR(IF(INDEX('Exclusion Vectors'!$D:$D,MATCH($C369,'Exclusion Vectors'!$B:$B,0))=0,"",INDEX('Data Pull'!$A:$BC,MATCH($C369,'Data Pull'!$C:$C,0),MATCH(E$8,'Data Pull'!$4:$4,0))),"")</f>
        <v>511.69746136942075</v>
      </c>
      <c r="F369">
        <f>IFERROR(IF(INDEX('Exclusion Vectors'!$D:$D,MATCH($C369,'Exclusion Vectors'!$B:$B,0))=0,"",INDEX('Data Pull'!$A:$BC,MATCH($C369,'Data Pull'!$C:$C,0),MATCH(F$8,'Data Pull'!$4:$4,0))),"")</f>
        <v>621.34119692770116</v>
      </c>
      <c r="G369">
        <f>IFERROR(IF(INDEX('Exclusion Vectors'!$D:$D,MATCH($C369,'Exclusion Vectors'!$B:$B,0))=0,"",INDEX('Data Pull'!$A:$BC,MATCH($C369,'Data Pull'!$C:$C,0),MATCH(G$8,'Data Pull'!$4:$4,0))),"")</f>
        <v>559.6904042442668</v>
      </c>
      <c r="H369">
        <f>IFERROR(IF(INDEX('Exclusion Vectors'!$D:$D,MATCH($C369,'Exclusion Vectors'!$B:$B,0))=0,"",INDEX('Data Pull'!$A:$BC,MATCH($C369,'Data Pull'!$C:$C,0),MATCH(H$8,'Data Pull'!$4:$4,0))),"")</f>
        <v>569.84437782586542</v>
      </c>
      <c r="I369">
        <f>IFERROR(IF(INDEX('Exclusion Vectors'!$D:$D,MATCH($C369,'Exclusion Vectors'!$B:$B,0))=0,"",INDEX('Data Pull'!$A:$BC,MATCH($C369,'Data Pull'!$C:$C,0),MATCH(I$8,'Data Pull'!$4:$4,0))),"")</f>
        <v>567.19917268894801</v>
      </c>
      <c r="J369">
        <f>IFERROR(IF(INDEX('Exclusion Vectors'!$D:$D,MATCH($C369,'Exclusion Vectors'!$B:$B,0))=0,"",INDEX('Data Pull'!$A:$BC,MATCH($C369,'Data Pull'!$C:$C,0),MATCH(J$8,'Data Pull'!$4:$4,0))),"")</f>
        <v>571.88972704194839</v>
      </c>
      <c r="K369">
        <f>IFERROR(IF(INDEX('Exclusion Vectors'!$D:$D,MATCH($C369,'Exclusion Vectors'!$B:$B,0))=0,"",INDEX('Data Pull'!$A:$BC,MATCH($C369,'Data Pull'!$C:$C,0),MATCH(K$8,'Data Pull'!$4:$4,0))),"")</f>
        <v>4.0929043547827053</v>
      </c>
      <c r="L369" t="str">
        <f>IFERROR(IF(INDEX('Exclusion Vectors'!$D:$D,MATCH($C369,'Exclusion Vectors'!$B:$B,0))=1,"",INDEX('Data Pull'!$A:$BC,MATCH($C369,'Data Pull'!$C:$C,0),MATCH(L$8,'Data Pull'!$4:$4,0))),"")</f>
        <v/>
      </c>
      <c r="M369">
        <f>IFERROR(IF(INDEX('Exclusion Vectors'!$D:$D,MATCH($C369,'Exclusion Vectors'!$B:$B,0))=0,"",INDEX('Data Pull'!$A:$BC,MATCH($C369,'Data Pull'!$C:$C,0),MATCH(M$8,'Data Pull'!$4:$4,0))),"")</f>
        <v>37.589072089665287</v>
      </c>
      <c r="N369">
        <f>IFERROR(IF(INDEX('Exclusion Vectors'!$D:$D,MATCH($C369,'Exclusion Vectors'!$B:$B,0))=0,"",INDEX('Data Pull'!$A:$BC,MATCH($C369,'Data Pull'!$C:$C,0),MATCH(N$8,'Data Pull'!$4:$4,0))),"")</f>
        <v>968.41889606002871</v>
      </c>
      <c r="O369">
        <f>IFERROR(IF(INDEX('Exclusion Vectors'!$D:$D,MATCH($C369,'Exclusion Vectors'!$B:$B,0))=0,"",INDEX('Data Pull'!$A:$BC,MATCH($C369,'Data Pull'!$C:$C,0),MATCH(O$8,'Data Pull'!$4:$4,0))),"")</f>
        <v>23001.285863214554</v>
      </c>
    </row>
    <row r="370" spans="3:15" x14ac:dyDescent="0.3">
      <c r="C370" s="34">
        <f t="shared" si="5"/>
        <v>44190</v>
      </c>
      <c r="D370">
        <f>IFERROR(IF(INDEX('Exclusion Vectors'!$D:$D,MATCH($C370,'Exclusion Vectors'!$B:$B,0))=0,"",INDEX('Data Pull'!$A:$BC,MATCH($C370,'Data Pull'!$C:$C,0),MATCH(D$8,'Data Pull'!$4:$4,0))),"")</f>
        <v>30674.503831305952</v>
      </c>
      <c r="E370">
        <f>IFERROR(IF(INDEX('Exclusion Vectors'!$D:$D,MATCH($C370,'Exclusion Vectors'!$B:$B,0))=0,"",INDEX('Data Pull'!$A:$BC,MATCH($C370,'Data Pull'!$C:$C,0),MATCH(E$8,'Data Pull'!$4:$4,0))),"")</f>
        <v>511.93034603097277</v>
      </c>
      <c r="F370">
        <f>IFERROR(IF(INDEX('Exclusion Vectors'!$D:$D,MATCH($C370,'Exclusion Vectors'!$B:$B,0))=0,"",INDEX('Data Pull'!$A:$BC,MATCH($C370,'Data Pull'!$C:$C,0),MATCH(F$8,'Data Pull'!$4:$4,0))),"")</f>
        <v>620.00051042255541</v>
      </c>
      <c r="G370">
        <f>IFERROR(IF(INDEX('Exclusion Vectors'!$D:$D,MATCH($C370,'Exclusion Vectors'!$B:$B,0))=0,"",INDEX('Data Pull'!$A:$BC,MATCH($C370,'Data Pull'!$C:$C,0),MATCH(G$8,'Data Pull'!$4:$4,0))),"")</f>
        <v>557.63477244606952</v>
      </c>
      <c r="H370">
        <f>IFERROR(IF(INDEX('Exclusion Vectors'!$D:$D,MATCH($C370,'Exclusion Vectors'!$B:$B,0))=0,"",INDEX('Data Pull'!$A:$BC,MATCH($C370,'Data Pull'!$C:$C,0),MATCH(H$8,'Data Pull'!$4:$4,0))),"")</f>
        <v>568.61255684849664</v>
      </c>
      <c r="I370">
        <f>IFERROR(IF(INDEX('Exclusion Vectors'!$D:$D,MATCH($C370,'Exclusion Vectors'!$B:$B,0))=0,"",INDEX('Data Pull'!$A:$BC,MATCH($C370,'Data Pull'!$C:$C,0),MATCH(I$8,'Data Pull'!$4:$4,0))),"")</f>
        <v>566.05243727867764</v>
      </c>
      <c r="J370">
        <f>IFERROR(IF(INDEX('Exclusion Vectors'!$D:$D,MATCH($C370,'Exclusion Vectors'!$B:$B,0))=0,"",INDEX('Data Pull'!$A:$BC,MATCH($C370,'Data Pull'!$C:$C,0),MATCH(J$8,'Data Pull'!$4:$4,0))),"")</f>
        <v>569.88351131538434</v>
      </c>
      <c r="K370">
        <f>IFERROR(IF(INDEX('Exclusion Vectors'!$D:$D,MATCH($C370,'Exclusion Vectors'!$B:$B,0))=0,"",INDEX('Data Pull'!$A:$BC,MATCH($C370,'Data Pull'!$C:$C,0),MATCH(K$8,'Data Pull'!$4:$4,0))),"")</f>
        <v>4.0269955223214824</v>
      </c>
      <c r="L370" t="str">
        <f>IFERROR(IF(INDEX('Exclusion Vectors'!$D:$D,MATCH($C370,'Exclusion Vectors'!$B:$B,0))=1,"",INDEX('Data Pull'!$A:$BC,MATCH($C370,'Data Pull'!$C:$C,0),MATCH(L$8,'Data Pull'!$4:$4,0))),"")</f>
        <v/>
      </c>
      <c r="M370">
        <f>IFERROR(IF(INDEX('Exclusion Vectors'!$D:$D,MATCH($C370,'Exclusion Vectors'!$B:$B,0))=0,"",INDEX('Data Pull'!$A:$BC,MATCH($C370,'Data Pull'!$C:$C,0),MATCH(M$8,'Data Pull'!$4:$4,0))),"")</f>
        <v>43.882063912456864</v>
      </c>
      <c r="N370">
        <f>IFERROR(IF(INDEX('Exclusion Vectors'!$D:$D,MATCH($C370,'Exclusion Vectors'!$B:$B,0))=0,"",INDEX('Data Pull'!$A:$BC,MATCH($C370,'Data Pull'!$C:$C,0),MATCH(N$8,'Data Pull'!$4:$4,0))),"")</f>
        <v>991.5310612806054</v>
      </c>
      <c r="O370">
        <f>IFERROR(IF(INDEX('Exclusion Vectors'!$D:$D,MATCH($C370,'Exclusion Vectors'!$B:$B,0))=0,"",INDEX('Data Pull'!$A:$BC,MATCH($C370,'Data Pull'!$C:$C,0),MATCH(O$8,'Data Pull'!$4:$4,0))),"")</f>
        <v>23010.249347068326</v>
      </c>
    </row>
    <row r="371" spans="3:15" x14ac:dyDescent="0.3">
      <c r="C371" s="34">
        <f t="shared" si="5"/>
        <v>44191</v>
      </c>
      <c r="D371">
        <f>IFERROR(IF(INDEX('Exclusion Vectors'!$D:$D,MATCH($C371,'Exclusion Vectors'!$B:$B,0))=0,"",INDEX('Data Pull'!$A:$BC,MATCH($C371,'Data Pull'!$C:$C,0),MATCH(D$8,'Data Pull'!$4:$4,0))),"")</f>
        <v>30477.029723698612</v>
      </c>
      <c r="E371">
        <f>IFERROR(IF(INDEX('Exclusion Vectors'!$D:$D,MATCH($C371,'Exclusion Vectors'!$B:$B,0))=0,"",INDEX('Data Pull'!$A:$BC,MATCH($C371,'Data Pull'!$C:$C,0),MATCH(E$8,'Data Pull'!$4:$4,0))),"")</f>
        <v>512.28402681246223</v>
      </c>
      <c r="F371">
        <f>IFERROR(IF(INDEX('Exclusion Vectors'!$D:$D,MATCH($C371,'Exclusion Vectors'!$B:$B,0))=0,"",INDEX('Data Pull'!$A:$BC,MATCH($C371,'Data Pull'!$C:$C,0),MATCH(F$8,'Data Pull'!$4:$4,0))),"")</f>
        <v>619.97706552524073</v>
      </c>
      <c r="G371">
        <f>IFERROR(IF(INDEX('Exclusion Vectors'!$D:$D,MATCH($C371,'Exclusion Vectors'!$B:$B,0))=0,"",INDEX('Data Pull'!$A:$BC,MATCH($C371,'Data Pull'!$C:$C,0),MATCH(G$8,'Data Pull'!$4:$4,0))),"")</f>
        <v>556.06031960796327</v>
      </c>
      <c r="H371">
        <f>IFERROR(IF(INDEX('Exclusion Vectors'!$D:$D,MATCH($C371,'Exclusion Vectors'!$B:$B,0))=0,"",INDEX('Data Pull'!$A:$BC,MATCH($C371,'Data Pull'!$C:$C,0),MATCH(H$8,'Data Pull'!$4:$4,0))),"")</f>
        <v>566.86543685090498</v>
      </c>
      <c r="I371">
        <f>IFERROR(IF(INDEX('Exclusion Vectors'!$D:$D,MATCH($C371,'Exclusion Vectors'!$B:$B,0))=0,"",INDEX('Data Pull'!$A:$BC,MATCH($C371,'Data Pull'!$C:$C,0),MATCH(I$8,'Data Pull'!$4:$4,0))),"")</f>
        <v>564.23076334369796</v>
      </c>
      <c r="J371">
        <f>IFERROR(IF(INDEX('Exclusion Vectors'!$D:$D,MATCH($C371,'Exclusion Vectors'!$B:$B,0))=0,"",INDEX('Data Pull'!$A:$BC,MATCH($C371,'Data Pull'!$C:$C,0),MATCH(J$8,'Data Pull'!$4:$4,0))),"")</f>
        <v>568.29624196332009</v>
      </c>
      <c r="K371">
        <f>IFERROR(IF(INDEX('Exclusion Vectors'!$D:$D,MATCH($C371,'Exclusion Vectors'!$B:$B,0))=0,"",INDEX('Data Pull'!$A:$BC,MATCH($C371,'Data Pull'!$C:$C,0),MATCH(K$8,'Data Pull'!$4:$4,0))),"")</f>
        <v>3.8908822615164245</v>
      </c>
      <c r="L371" t="str">
        <f>IFERROR(IF(INDEX('Exclusion Vectors'!$D:$D,MATCH($C371,'Exclusion Vectors'!$B:$B,0))=1,"",INDEX('Data Pull'!$A:$BC,MATCH($C371,'Data Pull'!$C:$C,0),MATCH(L$8,'Data Pull'!$4:$4,0))),"")</f>
        <v/>
      </c>
      <c r="M371">
        <f>IFERROR(IF(INDEX('Exclusion Vectors'!$D:$D,MATCH($C371,'Exclusion Vectors'!$B:$B,0))=0,"",INDEX('Data Pull'!$A:$BC,MATCH($C371,'Data Pull'!$C:$C,0),MATCH(M$8,'Data Pull'!$4:$4,0))),"")</f>
        <v>51.48954701235121</v>
      </c>
      <c r="N371">
        <f>IFERROR(IF(INDEX('Exclusion Vectors'!$D:$D,MATCH($C371,'Exclusion Vectors'!$B:$B,0))=0,"",INDEX('Data Pull'!$A:$BC,MATCH($C371,'Data Pull'!$C:$C,0),MATCH(N$8,'Data Pull'!$4:$4,0))),"")</f>
        <v>1000.0951768022013</v>
      </c>
      <c r="O371">
        <f>IFERROR(IF(INDEX('Exclusion Vectors'!$D:$D,MATCH($C371,'Exclusion Vectors'!$B:$B,0))=0,"",INDEX('Data Pull'!$A:$BC,MATCH($C371,'Data Pull'!$C:$C,0),MATCH(O$8,'Data Pull'!$4:$4,0))),"")</f>
        <v>23001.743744788513</v>
      </c>
    </row>
    <row r="372" spans="3:15" x14ac:dyDescent="0.3">
      <c r="C372" s="34">
        <f t="shared" si="5"/>
        <v>44192</v>
      </c>
      <c r="D372">
        <f>IFERROR(IF(INDEX('Exclusion Vectors'!$D:$D,MATCH($C372,'Exclusion Vectors'!$B:$B,0))=0,"",INDEX('Data Pull'!$A:$BC,MATCH($C372,'Data Pull'!$C:$C,0),MATCH(D$8,'Data Pull'!$4:$4,0))),"")</f>
        <v>30528.580405097156</v>
      </c>
      <c r="E372">
        <f>IFERROR(IF(INDEX('Exclusion Vectors'!$D:$D,MATCH($C372,'Exclusion Vectors'!$B:$B,0))=0,"",INDEX('Data Pull'!$A:$BC,MATCH($C372,'Data Pull'!$C:$C,0),MATCH(E$8,'Data Pull'!$4:$4,0))),"")</f>
        <v>511.6150150207323</v>
      </c>
      <c r="F372">
        <f>IFERROR(IF(INDEX('Exclusion Vectors'!$D:$D,MATCH($C372,'Exclusion Vectors'!$B:$B,0))=0,"",INDEX('Data Pull'!$A:$BC,MATCH($C372,'Data Pull'!$C:$C,0),MATCH(F$8,'Data Pull'!$4:$4,0))),"")</f>
        <v>619.99742837219696</v>
      </c>
      <c r="G372">
        <f>IFERROR(IF(INDEX('Exclusion Vectors'!$D:$D,MATCH($C372,'Exclusion Vectors'!$B:$B,0))=0,"",INDEX('Data Pull'!$A:$BC,MATCH($C372,'Data Pull'!$C:$C,0),MATCH(G$8,'Data Pull'!$4:$4,0))),"")</f>
        <v>555.28513017516104</v>
      </c>
      <c r="H372">
        <f>IFERROR(IF(INDEX('Exclusion Vectors'!$D:$D,MATCH($C372,'Exclusion Vectors'!$B:$B,0))=0,"",INDEX('Data Pull'!$A:$BC,MATCH($C372,'Data Pull'!$C:$C,0),MATCH(H$8,'Data Pull'!$4:$4,0))),"")</f>
        <v>566.14519801778215</v>
      </c>
      <c r="I372">
        <f>IFERROR(IF(INDEX('Exclusion Vectors'!$D:$D,MATCH($C372,'Exclusion Vectors'!$B:$B,0))=0,"",INDEX('Data Pull'!$A:$BC,MATCH($C372,'Data Pull'!$C:$C,0),MATCH(I$8,'Data Pull'!$4:$4,0))),"")</f>
        <v>563.38843878026296</v>
      </c>
      <c r="J372">
        <f>IFERROR(IF(INDEX('Exclusion Vectors'!$D:$D,MATCH($C372,'Exclusion Vectors'!$B:$B,0))=0,"",INDEX('Data Pull'!$A:$BC,MATCH($C372,'Data Pull'!$C:$C,0),MATCH(J$8,'Data Pull'!$4:$4,0))),"")</f>
        <v>567.69499817779615</v>
      </c>
      <c r="K372">
        <f>IFERROR(IF(INDEX('Exclusion Vectors'!$D:$D,MATCH($C372,'Exclusion Vectors'!$B:$B,0))=0,"",INDEX('Data Pull'!$A:$BC,MATCH($C372,'Data Pull'!$C:$C,0),MATCH(K$8,'Data Pull'!$4:$4,0))),"")</f>
        <v>3.6860489932596585</v>
      </c>
      <c r="L372" t="str">
        <f>IFERROR(IF(INDEX('Exclusion Vectors'!$D:$D,MATCH($C372,'Exclusion Vectors'!$B:$B,0))=1,"",INDEX('Data Pull'!$A:$BC,MATCH($C372,'Data Pull'!$C:$C,0),MATCH(L$8,'Data Pull'!$4:$4,0))),"")</f>
        <v/>
      </c>
      <c r="M372">
        <f>IFERROR(IF(INDEX('Exclusion Vectors'!$D:$D,MATCH($C372,'Exclusion Vectors'!$B:$B,0))=0,"",INDEX('Data Pull'!$A:$BC,MATCH($C372,'Data Pull'!$C:$C,0),MATCH(M$8,'Data Pull'!$4:$4,0))),"")</f>
        <v>53.16996660398263</v>
      </c>
      <c r="N372">
        <f>IFERROR(IF(INDEX('Exclusion Vectors'!$D:$D,MATCH($C372,'Exclusion Vectors'!$B:$B,0))=0,"",INDEX('Data Pull'!$A:$BC,MATCH($C372,'Data Pull'!$C:$C,0),MATCH(N$8,'Data Pull'!$4:$4,0))),"")</f>
        <v>1020.7140935851457</v>
      </c>
      <c r="O372">
        <f>IFERROR(IF(INDEX('Exclusion Vectors'!$D:$D,MATCH($C372,'Exclusion Vectors'!$B:$B,0))=0,"",INDEX('Data Pull'!$A:$BC,MATCH($C372,'Data Pull'!$C:$C,0),MATCH(O$8,'Data Pull'!$4:$4,0))),"")</f>
        <v>23000.070925805587</v>
      </c>
    </row>
    <row r="373" spans="3:15" x14ac:dyDescent="0.3">
      <c r="C373" s="34">
        <f t="shared" si="5"/>
        <v>44193</v>
      </c>
      <c r="D373">
        <f>IFERROR(IF(INDEX('Exclusion Vectors'!$D:$D,MATCH($C373,'Exclusion Vectors'!$B:$B,0))=0,"",INDEX('Data Pull'!$A:$BC,MATCH($C373,'Data Pull'!$C:$C,0),MATCH(D$8,'Data Pull'!$4:$4,0))),"")</f>
        <v>31187.120606514785</v>
      </c>
      <c r="E373">
        <f>IFERROR(IF(INDEX('Exclusion Vectors'!$D:$D,MATCH($C373,'Exclusion Vectors'!$B:$B,0))=0,"",INDEX('Data Pull'!$A:$BC,MATCH($C373,'Data Pull'!$C:$C,0),MATCH(E$8,'Data Pull'!$4:$4,0))),"")</f>
        <v>510.06156800722385</v>
      </c>
      <c r="F373">
        <f>IFERROR(IF(INDEX('Exclusion Vectors'!$D:$D,MATCH($C373,'Exclusion Vectors'!$B:$B,0))=0,"",INDEX('Data Pull'!$A:$BC,MATCH($C373,'Data Pull'!$C:$C,0),MATCH(F$8,'Data Pull'!$4:$4,0))),"")</f>
        <v>619.97064234931509</v>
      </c>
      <c r="G373">
        <f>IFERROR(IF(INDEX('Exclusion Vectors'!$D:$D,MATCH($C373,'Exclusion Vectors'!$B:$B,0))=0,"",INDEX('Data Pull'!$A:$BC,MATCH($C373,'Data Pull'!$C:$C,0),MATCH(G$8,'Data Pull'!$4:$4,0))),"")</f>
        <v>557.06719930944882</v>
      </c>
      <c r="H373">
        <f>IFERROR(IF(INDEX('Exclusion Vectors'!$D:$D,MATCH($C373,'Exclusion Vectors'!$B:$B,0))=0,"",INDEX('Data Pull'!$A:$BC,MATCH($C373,'Data Pull'!$C:$C,0),MATCH(H$8,'Data Pull'!$4:$4,0))),"")</f>
        <v>565.8020313496047</v>
      </c>
      <c r="I373">
        <f>IFERROR(IF(INDEX('Exclusion Vectors'!$D:$D,MATCH($C373,'Exclusion Vectors'!$B:$B,0))=0,"",INDEX('Data Pull'!$A:$BC,MATCH($C373,'Data Pull'!$C:$C,0),MATCH(I$8,'Data Pull'!$4:$4,0))),"")</f>
        <v>562.86053447159384</v>
      </c>
      <c r="J373">
        <f>IFERROR(IF(INDEX('Exclusion Vectors'!$D:$D,MATCH($C373,'Exclusion Vectors'!$B:$B,0))=0,"",INDEX('Data Pull'!$A:$BC,MATCH($C373,'Data Pull'!$C:$C,0),MATCH(J$8,'Data Pull'!$4:$4,0))),"")</f>
        <v>569.45839083356032</v>
      </c>
      <c r="K373">
        <f>IFERROR(IF(INDEX('Exclusion Vectors'!$D:$D,MATCH($C373,'Exclusion Vectors'!$B:$B,0))=0,"",INDEX('Data Pull'!$A:$BC,MATCH($C373,'Data Pull'!$C:$C,0),MATCH(K$8,'Data Pull'!$4:$4,0))),"")</f>
        <v>3.7549837512057085</v>
      </c>
      <c r="L373" t="str">
        <f>IFERROR(IF(INDEX('Exclusion Vectors'!$D:$D,MATCH($C373,'Exclusion Vectors'!$B:$B,0))=1,"",INDEX('Data Pull'!$A:$BC,MATCH($C373,'Data Pull'!$C:$C,0),MATCH(L$8,'Data Pull'!$4:$4,0))),"")</f>
        <v/>
      </c>
      <c r="M373">
        <f>IFERROR(IF(INDEX('Exclusion Vectors'!$D:$D,MATCH($C373,'Exclusion Vectors'!$B:$B,0))=0,"",INDEX('Data Pull'!$A:$BC,MATCH($C373,'Data Pull'!$C:$C,0),MATCH(M$8,'Data Pull'!$4:$4,0))),"")</f>
        <v>48.670534157640759</v>
      </c>
      <c r="N373">
        <f>IFERROR(IF(INDEX('Exclusion Vectors'!$D:$D,MATCH($C373,'Exclusion Vectors'!$B:$B,0))=0,"",INDEX('Data Pull'!$A:$BC,MATCH($C373,'Data Pull'!$C:$C,0),MATCH(N$8,'Data Pull'!$4:$4,0))),"")</f>
        <v>1024.0460417947256</v>
      </c>
      <c r="O373">
        <f>IFERROR(IF(INDEX('Exclusion Vectors'!$D:$D,MATCH($C373,'Exclusion Vectors'!$B:$B,0))=0,"",INDEX('Data Pull'!$A:$BC,MATCH($C373,'Data Pull'!$C:$C,0),MATCH(O$8,'Data Pull'!$4:$4,0))),"")</f>
        <v>23002.407391967088</v>
      </c>
    </row>
    <row r="374" spans="3:15" x14ac:dyDescent="0.3">
      <c r="C374" s="34">
        <f t="shared" si="5"/>
        <v>44194</v>
      </c>
      <c r="D374">
        <f>IFERROR(IF(INDEX('Exclusion Vectors'!$D:$D,MATCH($C374,'Exclusion Vectors'!$B:$B,0))=0,"",INDEX('Data Pull'!$A:$BC,MATCH($C374,'Data Pull'!$C:$C,0),MATCH(D$8,'Data Pull'!$4:$4,0))),"")</f>
        <v>33644.148203042969</v>
      </c>
      <c r="E374">
        <f>IFERROR(IF(INDEX('Exclusion Vectors'!$D:$D,MATCH($C374,'Exclusion Vectors'!$B:$B,0))=0,"",INDEX('Data Pull'!$A:$BC,MATCH($C374,'Data Pull'!$C:$C,0),MATCH(E$8,'Data Pull'!$4:$4,0))),"")</f>
        <v>508.92221354078526</v>
      </c>
      <c r="F374">
        <f>IFERROR(IF(INDEX('Exclusion Vectors'!$D:$D,MATCH($C374,'Exclusion Vectors'!$B:$B,0))=0,"",INDEX('Data Pull'!$A:$BC,MATCH($C374,'Data Pull'!$C:$C,0),MATCH(F$8,'Data Pull'!$4:$4,0))),"")</f>
        <v>627.76040958274291</v>
      </c>
      <c r="G374">
        <f>IFERROR(IF(INDEX('Exclusion Vectors'!$D:$D,MATCH($C374,'Exclusion Vectors'!$B:$B,0))=0,"",INDEX('Data Pull'!$A:$BC,MATCH($C374,'Data Pull'!$C:$C,0),MATCH(G$8,'Data Pull'!$4:$4,0))),"")</f>
        <v>565.40479068586137</v>
      </c>
      <c r="H374">
        <f>IFERROR(IF(INDEX('Exclusion Vectors'!$D:$D,MATCH($C374,'Exclusion Vectors'!$B:$B,0))=0,"",INDEX('Data Pull'!$A:$BC,MATCH($C374,'Data Pull'!$C:$C,0),MATCH(H$8,'Data Pull'!$4:$4,0))),"")</f>
        <v>575.57786306980836</v>
      </c>
      <c r="I374">
        <f>IFERROR(IF(INDEX('Exclusion Vectors'!$D:$D,MATCH($C374,'Exclusion Vectors'!$B:$B,0))=0,"",INDEX('Data Pull'!$A:$BC,MATCH($C374,'Data Pull'!$C:$C,0),MATCH(I$8,'Data Pull'!$4:$4,0))),"")</f>
        <v>573.29850341926203</v>
      </c>
      <c r="J374">
        <f>IFERROR(IF(INDEX('Exclusion Vectors'!$D:$D,MATCH($C374,'Exclusion Vectors'!$B:$B,0))=0,"",INDEX('Data Pull'!$A:$BC,MATCH($C374,'Data Pull'!$C:$C,0),MATCH(J$8,'Data Pull'!$4:$4,0))),"")</f>
        <v>577.54898409427881</v>
      </c>
      <c r="K374">
        <f>IFERROR(IF(INDEX('Exclusion Vectors'!$D:$D,MATCH($C374,'Exclusion Vectors'!$B:$B,0))=0,"",INDEX('Data Pull'!$A:$BC,MATCH($C374,'Data Pull'!$C:$C,0),MATCH(K$8,'Data Pull'!$4:$4,0))),"")</f>
        <v>3.3254442704663361</v>
      </c>
      <c r="L374" t="str">
        <f>IFERROR(IF(INDEX('Exclusion Vectors'!$D:$D,MATCH($C374,'Exclusion Vectors'!$B:$B,0))=1,"",INDEX('Data Pull'!$A:$BC,MATCH($C374,'Data Pull'!$C:$C,0),MATCH(L$8,'Data Pull'!$4:$4,0))),"")</f>
        <v/>
      </c>
      <c r="M374">
        <f>IFERROR(IF(INDEX('Exclusion Vectors'!$D:$D,MATCH($C374,'Exclusion Vectors'!$B:$B,0))=0,"",INDEX('Data Pull'!$A:$BC,MATCH($C374,'Data Pull'!$C:$C,0),MATCH(M$8,'Data Pull'!$4:$4,0))),"")</f>
        <v>61.283053786291219</v>
      </c>
      <c r="N374">
        <f>IFERROR(IF(INDEX('Exclusion Vectors'!$D:$D,MATCH($C374,'Exclusion Vectors'!$B:$B,0))=0,"",INDEX('Data Pull'!$A:$BC,MATCH($C374,'Data Pull'!$C:$C,0),MATCH(N$8,'Data Pull'!$4:$4,0))),"")</f>
        <v>999.12200798365632</v>
      </c>
      <c r="O374">
        <f>IFERROR(IF(INDEX('Exclusion Vectors'!$D:$D,MATCH($C374,'Exclusion Vectors'!$B:$B,0))=0,"",INDEX('Data Pull'!$A:$BC,MATCH($C374,'Data Pull'!$C:$C,0),MATCH(O$8,'Data Pull'!$4:$4,0))),"")</f>
        <v>23000.483362084979</v>
      </c>
    </row>
    <row r="375" spans="3:15" x14ac:dyDescent="0.3">
      <c r="C375" s="34">
        <f t="shared" si="5"/>
        <v>44195</v>
      </c>
      <c r="D375">
        <f>IFERROR(IF(INDEX('Exclusion Vectors'!$D:$D,MATCH($C375,'Exclusion Vectors'!$B:$B,0))=0,"",INDEX('Data Pull'!$A:$BC,MATCH($C375,'Data Pull'!$C:$C,0),MATCH(D$8,'Data Pull'!$4:$4,0))),"")</f>
        <v>34113.329111745836</v>
      </c>
      <c r="E375">
        <f>IFERROR(IF(INDEX('Exclusion Vectors'!$D:$D,MATCH($C375,'Exclusion Vectors'!$B:$B,0))=0,"",INDEX('Data Pull'!$A:$BC,MATCH($C375,'Data Pull'!$C:$C,0),MATCH(E$8,'Data Pull'!$4:$4,0))),"")</f>
        <v>510.334139911656</v>
      </c>
      <c r="F375">
        <f>IFERROR(IF(INDEX('Exclusion Vectors'!$D:$D,MATCH($C375,'Exclusion Vectors'!$B:$B,0))=0,"",INDEX('Data Pull'!$A:$BC,MATCH($C375,'Data Pull'!$C:$C,0),MATCH(F$8,'Data Pull'!$4:$4,0))),"")</f>
        <v>630.05260687427074</v>
      </c>
      <c r="G375">
        <f>IFERROR(IF(INDEX('Exclusion Vectors'!$D:$D,MATCH($C375,'Exclusion Vectors'!$B:$B,0))=0,"",INDEX('Data Pull'!$A:$BC,MATCH($C375,'Data Pull'!$C:$C,0),MATCH(G$8,'Data Pull'!$4:$4,0))),"")</f>
        <v>573.67693446454086</v>
      </c>
      <c r="H375">
        <f>IFERROR(IF(INDEX('Exclusion Vectors'!$D:$D,MATCH($C375,'Exclusion Vectors'!$B:$B,0))=0,"",INDEX('Data Pull'!$A:$BC,MATCH($C375,'Data Pull'!$C:$C,0),MATCH(H$8,'Data Pull'!$4:$4,0))),"")</f>
        <v>579.58874868964267</v>
      </c>
      <c r="I375">
        <f>IFERROR(IF(INDEX('Exclusion Vectors'!$D:$D,MATCH($C375,'Exclusion Vectors'!$B:$B,0))=0,"",INDEX('Data Pull'!$A:$BC,MATCH($C375,'Data Pull'!$C:$C,0),MATCH(I$8,'Data Pull'!$4:$4,0))),"")</f>
        <v>576.80459404817577</v>
      </c>
      <c r="J375">
        <f>IFERROR(IF(INDEX('Exclusion Vectors'!$D:$D,MATCH($C375,'Exclusion Vectors'!$B:$B,0))=0,"",INDEX('Data Pull'!$A:$BC,MATCH($C375,'Data Pull'!$C:$C,0),MATCH(J$8,'Data Pull'!$4:$4,0))),"")</f>
        <v>584.23906810588824</v>
      </c>
      <c r="K375">
        <f>IFERROR(IF(INDEX('Exclusion Vectors'!$D:$D,MATCH($C375,'Exclusion Vectors'!$B:$B,0))=0,"",INDEX('Data Pull'!$A:$BC,MATCH($C375,'Data Pull'!$C:$C,0),MATCH(K$8,'Data Pull'!$4:$4,0))),"")</f>
        <v>4.0816432097368391</v>
      </c>
      <c r="L375" t="str">
        <f>IFERROR(IF(INDEX('Exclusion Vectors'!$D:$D,MATCH($C375,'Exclusion Vectors'!$B:$B,0))=1,"",INDEX('Data Pull'!$A:$BC,MATCH($C375,'Data Pull'!$C:$C,0),MATCH(L$8,'Data Pull'!$4:$4,0))),"")</f>
        <v/>
      </c>
      <c r="M375">
        <f>IFERROR(IF(INDEX('Exclusion Vectors'!$D:$D,MATCH($C375,'Exclusion Vectors'!$B:$B,0))=0,"",INDEX('Data Pull'!$A:$BC,MATCH($C375,'Data Pull'!$C:$C,0),MATCH(M$8,'Data Pull'!$4:$4,0))),"")</f>
        <v>37.519956048402989</v>
      </c>
      <c r="N375">
        <f>IFERROR(IF(INDEX('Exclusion Vectors'!$D:$D,MATCH($C375,'Exclusion Vectors'!$B:$B,0))=0,"",INDEX('Data Pull'!$A:$BC,MATCH($C375,'Data Pull'!$C:$C,0),MATCH(N$8,'Data Pull'!$4:$4,0))),"")</f>
        <v>1033.9550991544386</v>
      </c>
      <c r="O375">
        <f>IFERROR(IF(INDEX('Exclusion Vectors'!$D:$D,MATCH($C375,'Exclusion Vectors'!$B:$B,0))=0,"",INDEX('Data Pull'!$A:$BC,MATCH($C375,'Data Pull'!$C:$C,0),MATCH(O$8,'Data Pull'!$4:$4,0))),"")</f>
        <v>22998.530912066482</v>
      </c>
    </row>
    <row r="376" spans="3:15" x14ac:dyDescent="0.3">
      <c r="C376" s="34">
        <f t="shared" si="5"/>
        <v>44196</v>
      </c>
      <c r="D376">
        <f>IFERROR(IF(INDEX('Exclusion Vectors'!$D:$D,MATCH($C376,'Exclusion Vectors'!$B:$B,0))=0,"",INDEX('Data Pull'!$A:$BC,MATCH($C376,'Data Pull'!$C:$C,0),MATCH(D$8,'Data Pull'!$4:$4,0))),"")</f>
        <v>33523.912687877615</v>
      </c>
      <c r="E376">
        <f>IFERROR(IF(INDEX('Exclusion Vectors'!$D:$D,MATCH($C376,'Exclusion Vectors'!$B:$B,0))=0,"",INDEX('Data Pull'!$A:$BC,MATCH($C376,'Data Pull'!$C:$C,0),MATCH(E$8,'Data Pull'!$4:$4,0))),"")</f>
        <v>508.41474288179313</v>
      </c>
      <c r="F376">
        <f>IFERROR(IF(INDEX('Exclusion Vectors'!$D:$D,MATCH($C376,'Exclusion Vectors'!$B:$B,0))=0,"",INDEX('Data Pull'!$A:$BC,MATCH($C376,'Data Pull'!$C:$C,0),MATCH(F$8,'Data Pull'!$4:$4,0))),"")</f>
        <v>627.36033051577044</v>
      </c>
      <c r="G376">
        <f>IFERROR(IF(INDEX('Exclusion Vectors'!$D:$D,MATCH($C376,'Exclusion Vectors'!$B:$B,0))=0,"",INDEX('Data Pull'!$A:$BC,MATCH($C376,'Data Pull'!$C:$C,0),MATCH(G$8,'Data Pull'!$4:$4,0))),"")</f>
        <v>568.47772531325802</v>
      </c>
      <c r="H376">
        <f>IFERROR(IF(INDEX('Exclusion Vectors'!$D:$D,MATCH($C376,'Exclusion Vectors'!$B:$B,0))=0,"",INDEX('Data Pull'!$A:$BC,MATCH($C376,'Data Pull'!$C:$C,0),MATCH(H$8,'Data Pull'!$4:$4,0))),"")</f>
        <v>575.42950188108614</v>
      </c>
      <c r="I376">
        <f>IFERROR(IF(INDEX('Exclusion Vectors'!$D:$D,MATCH($C376,'Exclusion Vectors'!$B:$B,0))=0,"",INDEX('Data Pull'!$A:$BC,MATCH($C376,'Data Pull'!$C:$C,0),MATCH(I$8,'Data Pull'!$4:$4,0))),"")</f>
        <v>572.42324826159586</v>
      </c>
      <c r="J376">
        <f>IFERROR(IF(INDEX('Exclusion Vectors'!$D:$D,MATCH($C376,'Exclusion Vectors'!$B:$B,0))=0,"",INDEX('Data Pull'!$A:$BC,MATCH($C376,'Data Pull'!$C:$C,0),MATCH(J$8,'Data Pull'!$4:$4,0))),"")</f>
        <v>579.52687493377448</v>
      </c>
      <c r="K376">
        <f>IFERROR(IF(INDEX('Exclusion Vectors'!$D:$D,MATCH($C376,'Exclusion Vectors'!$B:$B,0))=0,"",INDEX('Data Pull'!$A:$BC,MATCH($C376,'Data Pull'!$C:$C,0),MATCH(K$8,'Data Pull'!$4:$4,0))),"")</f>
        <v>4.1556029917757327</v>
      </c>
      <c r="L376" t="str">
        <f>IFERROR(IF(INDEX('Exclusion Vectors'!$D:$D,MATCH($C376,'Exclusion Vectors'!$B:$B,0))=1,"",INDEX('Data Pull'!$A:$BC,MATCH($C376,'Data Pull'!$C:$C,0),MATCH(L$8,'Data Pull'!$4:$4,0))),"")</f>
        <v/>
      </c>
      <c r="M376">
        <f>IFERROR(IF(INDEX('Exclusion Vectors'!$D:$D,MATCH($C376,'Exclusion Vectors'!$B:$B,0))=0,"",INDEX('Data Pull'!$A:$BC,MATCH($C376,'Data Pull'!$C:$C,0),MATCH(M$8,'Data Pull'!$4:$4,0))),"")</f>
        <v>29.962530109944389</v>
      </c>
      <c r="N376">
        <f>IFERROR(IF(INDEX('Exclusion Vectors'!$D:$D,MATCH($C376,'Exclusion Vectors'!$B:$B,0))=0,"",INDEX('Data Pull'!$A:$BC,MATCH($C376,'Data Pull'!$C:$C,0),MATCH(N$8,'Data Pull'!$4:$4,0))),"")</f>
        <v>1003.7022584743216</v>
      </c>
      <c r="O376">
        <f>IFERROR(IF(INDEX('Exclusion Vectors'!$D:$D,MATCH($C376,'Exclusion Vectors'!$B:$B,0))=0,"",INDEX('Data Pull'!$A:$BC,MATCH($C376,'Data Pull'!$C:$C,0),MATCH(O$8,'Data Pull'!$4:$4,0))),"")</f>
        <v>22764.061189399832</v>
      </c>
    </row>
    <row r="377" spans="3:15" x14ac:dyDescent="0.3">
      <c r="C377" s="34">
        <f t="shared" si="5"/>
        <v>44197</v>
      </c>
      <c r="D377">
        <f>IFERROR(IF(INDEX('Exclusion Vectors'!$D:$D,MATCH($C377,'Exclusion Vectors'!$B:$B,0))=0,"",INDEX('Data Pull'!$A:$BC,MATCH($C377,'Data Pull'!$C:$C,0),MATCH(D$8,'Data Pull'!$4:$4,0))),"")</f>
        <v>32936.76739100695</v>
      </c>
      <c r="E377">
        <f>IFERROR(IF(INDEX('Exclusion Vectors'!$D:$D,MATCH($C377,'Exclusion Vectors'!$B:$B,0))=0,"",INDEX('Data Pull'!$A:$BC,MATCH($C377,'Data Pull'!$C:$C,0),MATCH(E$8,'Data Pull'!$4:$4,0))),"")</f>
        <v>508.32248017064148</v>
      </c>
      <c r="F377">
        <f>IFERROR(IF(INDEX('Exclusion Vectors'!$D:$D,MATCH($C377,'Exclusion Vectors'!$B:$B,0))=0,"",INDEX('Data Pull'!$A:$BC,MATCH($C377,'Data Pull'!$C:$C,0),MATCH(F$8,'Data Pull'!$4:$4,0))),"")</f>
        <v>622.00076995294921</v>
      </c>
      <c r="G377">
        <f>IFERROR(IF(INDEX('Exclusion Vectors'!$D:$D,MATCH($C377,'Exclusion Vectors'!$B:$B,0))=0,"",INDEX('Data Pull'!$A:$BC,MATCH($C377,'Data Pull'!$C:$C,0),MATCH(G$8,'Data Pull'!$4:$4,0))),"")</f>
        <v>570.07258734056757</v>
      </c>
      <c r="H377">
        <f>IFERROR(IF(INDEX('Exclusion Vectors'!$D:$D,MATCH($C377,'Exclusion Vectors'!$B:$B,0))=0,"",INDEX('Data Pull'!$A:$BC,MATCH($C377,'Data Pull'!$C:$C,0),MATCH(H$8,'Data Pull'!$4:$4,0))),"")</f>
        <v>577.04394856472322</v>
      </c>
      <c r="I377">
        <f>IFERROR(IF(INDEX('Exclusion Vectors'!$D:$D,MATCH($C377,'Exclusion Vectors'!$B:$B,0))=0,"",INDEX('Data Pull'!$A:$BC,MATCH($C377,'Data Pull'!$C:$C,0),MATCH(I$8,'Data Pull'!$4:$4,0))),"")</f>
        <v>574.68949872003441</v>
      </c>
      <c r="J377">
        <f>IFERROR(IF(INDEX('Exclusion Vectors'!$D:$D,MATCH($C377,'Exclusion Vectors'!$B:$B,0))=0,"",INDEX('Data Pull'!$A:$BC,MATCH($C377,'Data Pull'!$C:$C,0),MATCH(J$8,'Data Pull'!$4:$4,0))),"")</f>
        <v>580.03104620219312</v>
      </c>
      <c r="K377">
        <f>IFERROR(IF(INDEX('Exclusion Vectors'!$D:$D,MATCH($C377,'Exclusion Vectors'!$B:$B,0))=0,"",INDEX('Data Pull'!$A:$BC,MATCH($C377,'Data Pull'!$C:$C,0),MATCH(K$8,'Data Pull'!$4:$4,0))),"")</f>
        <v>4.7414982783807593</v>
      </c>
      <c r="L377" t="str">
        <f>IFERROR(IF(INDEX('Exclusion Vectors'!$D:$D,MATCH($C377,'Exclusion Vectors'!$B:$B,0))=1,"",INDEX('Data Pull'!$A:$BC,MATCH($C377,'Data Pull'!$C:$C,0),MATCH(L$8,'Data Pull'!$4:$4,0))),"")</f>
        <v/>
      </c>
      <c r="M377">
        <f>IFERROR(IF(INDEX('Exclusion Vectors'!$D:$D,MATCH($C377,'Exclusion Vectors'!$B:$B,0))=0,"",INDEX('Data Pull'!$A:$BC,MATCH($C377,'Data Pull'!$C:$C,0),MATCH(M$8,'Data Pull'!$4:$4,0))),"")</f>
        <v>34.308196916068262</v>
      </c>
      <c r="N377">
        <f>IFERROR(IF(INDEX('Exclusion Vectors'!$D:$D,MATCH($C377,'Exclusion Vectors'!$B:$B,0))=0,"",INDEX('Data Pull'!$A:$BC,MATCH($C377,'Data Pull'!$C:$C,0),MATCH(N$8,'Data Pull'!$4:$4,0))),"")</f>
        <v>975.89527449404852</v>
      </c>
      <c r="O377">
        <f>IFERROR(IF(INDEX('Exclusion Vectors'!$D:$D,MATCH($C377,'Exclusion Vectors'!$B:$B,0))=0,"",INDEX('Data Pull'!$A:$BC,MATCH($C377,'Data Pull'!$C:$C,0),MATCH(O$8,'Data Pull'!$4:$4,0))),"")</f>
        <v>22999.339107107193</v>
      </c>
    </row>
    <row r="378" spans="3:15" x14ac:dyDescent="0.3">
      <c r="C378" s="34"/>
      <c r="D378" s="34"/>
    </row>
    <row r="379" spans="3:15" x14ac:dyDescent="0.3">
      <c r="C379" s="34"/>
      <c r="D379" s="34"/>
    </row>
    <row r="380" spans="3:15" x14ac:dyDescent="0.3">
      <c r="C380" s="34"/>
      <c r="D380" s="34"/>
    </row>
    <row r="381" spans="3:15" x14ac:dyDescent="0.3">
      <c r="C381" s="34"/>
      <c r="D381" s="34"/>
    </row>
    <row r="382" spans="3:15" x14ac:dyDescent="0.3">
      <c r="C382" s="34"/>
      <c r="D382" s="34"/>
    </row>
    <row r="383" spans="3:15" x14ac:dyDescent="0.3">
      <c r="C383" s="34"/>
      <c r="D383" s="34"/>
    </row>
    <row r="384" spans="3:15" x14ac:dyDescent="0.3">
      <c r="C384" s="34"/>
      <c r="D384" s="34"/>
    </row>
    <row r="385" spans="3:4" x14ac:dyDescent="0.3">
      <c r="C385" s="34"/>
      <c r="D385" s="34"/>
    </row>
    <row r="386" spans="3:4" x14ac:dyDescent="0.3">
      <c r="C386" s="34"/>
      <c r="D386" s="34"/>
    </row>
    <row r="387" spans="3:4" x14ac:dyDescent="0.3">
      <c r="C387" s="34"/>
      <c r="D387" s="34"/>
    </row>
    <row r="388" spans="3:4" x14ac:dyDescent="0.3">
      <c r="C388" s="34"/>
      <c r="D388" s="34"/>
    </row>
    <row r="389" spans="3:4" x14ac:dyDescent="0.3">
      <c r="C389" s="34"/>
      <c r="D389" s="34"/>
    </row>
    <row r="390" spans="3:4" x14ac:dyDescent="0.3">
      <c r="C390" s="34"/>
      <c r="D390" s="34"/>
    </row>
    <row r="391" spans="3:4" x14ac:dyDescent="0.3">
      <c r="C391" s="34"/>
      <c r="D391" s="34"/>
    </row>
    <row r="392" spans="3:4" x14ac:dyDescent="0.3">
      <c r="C392" s="34"/>
      <c r="D392" s="34"/>
    </row>
    <row r="393" spans="3:4" x14ac:dyDescent="0.3">
      <c r="C393" s="34"/>
      <c r="D393" s="34"/>
    </row>
    <row r="394" spans="3:4" x14ac:dyDescent="0.3">
      <c r="C394" s="34"/>
      <c r="D394" s="34"/>
    </row>
    <row r="395" spans="3:4" x14ac:dyDescent="0.3">
      <c r="C395" s="34"/>
      <c r="D395" s="34"/>
    </row>
    <row r="396" spans="3:4" x14ac:dyDescent="0.3">
      <c r="C396" s="34"/>
      <c r="D396" s="34"/>
    </row>
    <row r="397" spans="3:4" x14ac:dyDescent="0.3">
      <c r="C397" s="34"/>
      <c r="D397" s="34"/>
    </row>
    <row r="398" spans="3:4" x14ac:dyDescent="0.3">
      <c r="C398" s="34"/>
      <c r="D398" s="34"/>
    </row>
    <row r="399" spans="3:4" x14ac:dyDescent="0.3">
      <c r="C399" s="34"/>
      <c r="D399" s="34"/>
    </row>
    <row r="400" spans="3:4" x14ac:dyDescent="0.3">
      <c r="C400" s="34"/>
      <c r="D400" s="34"/>
    </row>
    <row r="401" spans="3:4" x14ac:dyDescent="0.3">
      <c r="C401" s="34"/>
      <c r="D401" s="34"/>
    </row>
    <row r="402" spans="3:4" x14ac:dyDescent="0.3">
      <c r="C402" s="34"/>
      <c r="D402" s="34"/>
    </row>
    <row r="403" spans="3:4" x14ac:dyDescent="0.3">
      <c r="C403" s="34"/>
      <c r="D403" s="34"/>
    </row>
    <row r="404" spans="3:4" x14ac:dyDescent="0.3">
      <c r="C404" s="34"/>
      <c r="D404" s="34"/>
    </row>
    <row r="405" spans="3:4" x14ac:dyDescent="0.3">
      <c r="C405" s="34"/>
      <c r="D405" s="34"/>
    </row>
    <row r="406" spans="3:4" x14ac:dyDescent="0.3">
      <c r="C406" s="34"/>
      <c r="D406" s="34"/>
    </row>
    <row r="407" spans="3:4" x14ac:dyDescent="0.3">
      <c r="C407" s="34"/>
      <c r="D407" s="34"/>
    </row>
    <row r="408" spans="3:4" x14ac:dyDescent="0.3">
      <c r="C408" s="34"/>
      <c r="D408" s="34"/>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Update Menu</vt:lpstr>
      <vt:lpstr>Data Pull</vt:lpstr>
      <vt:lpstr>Exclusion Vectors</vt:lpstr>
      <vt:lpstr>T1</vt:lpstr>
      <vt:lpstr>T2</vt:lpstr>
      <vt:lpstr>T3</vt:lpstr>
      <vt:lpstr>Table 1 Data</vt:lpstr>
      <vt:lpstr>Table 2 Data</vt:lpstr>
      <vt:lpstr>Table 3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Gallery</dc:creator>
  <cp:lastModifiedBy>Tom Gallery</cp:lastModifiedBy>
  <cp:lastPrinted>2021-08-12T17:21:07Z</cp:lastPrinted>
  <dcterms:created xsi:type="dcterms:W3CDTF">2021-07-08T21:25:16Z</dcterms:created>
  <dcterms:modified xsi:type="dcterms:W3CDTF">2021-08-19T20:11:21Z</dcterms:modified>
</cp:coreProperties>
</file>